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els\Dropbox\AAA US DUCT\Website\"/>
    </mc:Choice>
  </mc:AlternateContent>
  <bookViews>
    <workbookView xWindow="0" yWindow="0" windowWidth="38400" windowHeight="16635" firstSheet="3" activeTab="3"/>
  </bookViews>
  <sheets>
    <sheet name="Calculate Duct - Formulas" sheetId="8" state="hidden" r:id="rId1"/>
    <sheet name="Calculate Duct size (2)" sheetId="7" state="hidden" r:id="rId2"/>
    <sheet name="Calculate Duct size" sheetId="5" state="hidden" r:id="rId3"/>
    <sheet name="CFM Calculator" sheetId="1" r:id="rId4"/>
    <sheet name="Printed CFM Numbers" sheetId="4" r:id="rId5"/>
    <sheet name="Project information" sheetId="6" r:id="rId6"/>
  </sheets>
  <definedNames>
    <definedName name="_xlnm.Print_Area" localSheetId="3">'CFM Calculator'!$A$1:$AE$108</definedName>
  </definedNames>
  <calcPr calcId="152511"/>
</workbook>
</file>

<file path=xl/calcChain.xml><?xml version="1.0" encoding="utf-8"?>
<calcChain xmlns="http://schemas.openxmlformats.org/spreadsheetml/2006/main">
  <c r="Q8" i="4" l="1"/>
  <c r="P8" i="4" s="1"/>
  <c r="O8" i="4" s="1"/>
  <c r="N8" i="4" s="1"/>
  <c r="M8" i="4" s="1"/>
  <c r="L8" i="4" s="1"/>
  <c r="K8" i="4" s="1"/>
  <c r="J8" i="4" s="1"/>
  <c r="I8" i="4" s="1"/>
  <c r="H8" i="4" s="1"/>
  <c r="G8" i="4" s="1"/>
  <c r="F8" i="4" s="1"/>
  <c r="E8" i="4" s="1"/>
  <c r="D8" i="4" s="1"/>
  <c r="R8" i="4"/>
  <c r="K67" i="1" l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C9" i="4"/>
  <c r="C10" i="4"/>
  <c r="G6" i="7"/>
  <c r="I85" i="8"/>
  <c r="B84" i="8"/>
  <c r="B85" i="8"/>
  <c r="B59" i="8"/>
  <c r="T58" i="8"/>
  <c r="O58" i="8"/>
  <c r="Q58" i="8"/>
  <c r="S57" i="8"/>
  <c r="T57" i="8"/>
  <c r="O57" i="8"/>
  <c r="Q57" i="8"/>
  <c r="S56" i="8"/>
  <c r="T56" i="8"/>
  <c r="O56" i="8"/>
  <c r="Q56" i="8"/>
  <c r="S55" i="8"/>
  <c r="T55" i="8"/>
  <c r="O55" i="8"/>
  <c r="Q55" i="8"/>
  <c r="S54" i="8"/>
  <c r="T54" i="8"/>
  <c r="O54" i="8"/>
  <c r="Q54" i="8"/>
  <c r="S53" i="8"/>
  <c r="T53" i="8"/>
  <c r="O53" i="8"/>
  <c r="Q53" i="8"/>
  <c r="S52" i="8"/>
  <c r="T52" i="8"/>
  <c r="O52" i="8"/>
  <c r="Q52" i="8"/>
  <c r="S51" i="8"/>
  <c r="T51" i="8"/>
  <c r="O51" i="8"/>
  <c r="Q51" i="8"/>
  <c r="S50" i="8"/>
  <c r="T50" i="8"/>
  <c r="O50" i="8"/>
  <c r="Q50" i="8"/>
  <c r="S49" i="8"/>
  <c r="T49" i="8"/>
  <c r="O49" i="8"/>
  <c r="Q49" i="8"/>
  <c r="S48" i="8"/>
  <c r="T48" i="8"/>
  <c r="O48" i="8"/>
  <c r="Q48" i="8"/>
  <c r="S47" i="8"/>
  <c r="T47" i="8"/>
  <c r="O47" i="8"/>
  <c r="Q47" i="8"/>
  <c r="S46" i="8"/>
  <c r="T46" i="8"/>
  <c r="O46" i="8"/>
  <c r="Q46" i="8"/>
  <c r="S45" i="8"/>
  <c r="T45" i="8"/>
  <c r="O45" i="8"/>
  <c r="Q45" i="8"/>
  <c r="S44" i="8"/>
  <c r="T44" i="8"/>
  <c r="O44" i="8"/>
  <c r="Q44" i="8"/>
  <c r="S43" i="8"/>
  <c r="T43" i="8"/>
  <c r="O43" i="8"/>
  <c r="Q43" i="8"/>
  <c r="S42" i="8"/>
  <c r="T42" i="8"/>
  <c r="O42" i="8"/>
  <c r="Q42" i="8"/>
  <c r="S41" i="8"/>
  <c r="T41" i="8"/>
  <c r="O41" i="8"/>
  <c r="Q41" i="8"/>
  <c r="S40" i="8"/>
  <c r="T40" i="8"/>
  <c r="O40" i="8"/>
  <c r="Q40" i="8"/>
  <c r="S39" i="8"/>
  <c r="T39" i="8"/>
  <c r="O39" i="8"/>
  <c r="Q39" i="8"/>
  <c r="S38" i="8"/>
  <c r="T38" i="8"/>
  <c r="O38" i="8"/>
  <c r="Q38" i="8"/>
  <c r="S37" i="8"/>
  <c r="T37" i="8"/>
  <c r="O37" i="8"/>
  <c r="Q37" i="8"/>
  <c r="S36" i="8"/>
  <c r="T36" i="8"/>
  <c r="O36" i="8"/>
  <c r="Q36" i="8"/>
  <c r="S35" i="8"/>
  <c r="T35" i="8"/>
  <c r="O35" i="8"/>
  <c r="Q35" i="8"/>
  <c r="S34" i="8"/>
  <c r="T34" i="8"/>
  <c r="O34" i="8"/>
  <c r="Q34" i="8"/>
  <c r="S33" i="8"/>
  <c r="T33" i="8"/>
  <c r="O33" i="8"/>
  <c r="Q33" i="8"/>
  <c r="S32" i="8"/>
  <c r="T32" i="8"/>
  <c r="O32" i="8"/>
  <c r="Q32" i="8"/>
  <c r="Q29" i="8"/>
  <c r="B29" i="8"/>
  <c r="K11" i="8"/>
  <c r="K13" i="8"/>
  <c r="K14" i="8"/>
  <c r="I11" i="8"/>
  <c r="A7" i="8"/>
  <c r="G11" i="8"/>
  <c r="G14" i="8"/>
  <c r="B2" i="8"/>
  <c r="B26" i="7"/>
  <c r="B25" i="7"/>
  <c r="B58" i="7"/>
  <c r="B28" i="7"/>
  <c r="G13" i="8"/>
  <c r="I13" i="8"/>
  <c r="K16" i="8"/>
  <c r="M13" i="8"/>
  <c r="I14" i="8"/>
  <c r="L16" i="8"/>
  <c r="M14" i="8"/>
  <c r="H18" i="8"/>
  <c r="M18" i="8"/>
  <c r="T30" i="8"/>
  <c r="Q30" i="8"/>
  <c r="S33" i="7"/>
  <c r="T33" i="7"/>
  <c r="S34" i="7"/>
  <c r="T34" i="7"/>
  <c r="S35" i="7"/>
  <c r="T35" i="7"/>
  <c r="S36" i="7"/>
  <c r="T36" i="7"/>
  <c r="S37" i="7"/>
  <c r="T37" i="7"/>
  <c r="S38" i="7"/>
  <c r="T38" i="7"/>
  <c r="S39" i="7"/>
  <c r="T39" i="7"/>
  <c r="S40" i="7"/>
  <c r="T40" i="7"/>
  <c r="S41" i="7"/>
  <c r="T41" i="7"/>
  <c r="S42" i="7"/>
  <c r="T42" i="7"/>
  <c r="S43" i="7"/>
  <c r="T43" i="7"/>
  <c r="S44" i="7"/>
  <c r="T44" i="7"/>
  <c r="S45" i="7"/>
  <c r="T45" i="7"/>
  <c r="S46" i="7"/>
  <c r="T46" i="7"/>
  <c r="S47" i="7"/>
  <c r="T47" i="7"/>
  <c r="S48" i="7"/>
  <c r="T48" i="7"/>
  <c r="S49" i="7"/>
  <c r="T49" i="7"/>
  <c r="S50" i="7"/>
  <c r="T50" i="7"/>
  <c r="S51" i="7"/>
  <c r="T51" i="7"/>
  <c r="S52" i="7"/>
  <c r="T52" i="7"/>
  <c r="S53" i="7"/>
  <c r="T53" i="7"/>
  <c r="S54" i="7"/>
  <c r="T54" i="7"/>
  <c r="S55" i="7"/>
  <c r="T55" i="7"/>
  <c r="S56" i="7"/>
  <c r="T56" i="7"/>
  <c r="S31" i="7"/>
  <c r="T31" i="7"/>
  <c r="S32" i="7"/>
  <c r="T57" i="7"/>
  <c r="T32" i="7"/>
  <c r="I84" i="7"/>
  <c r="B83" i="7"/>
  <c r="B84" i="7"/>
  <c r="O57" i="7"/>
  <c r="Q57" i="7"/>
  <c r="O56" i="7"/>
  <c r="Q56" i="7"/>
  <c r="O55" i="7"/>
  <c r="Q55" i="7"/>
  <c r="O54" i="7"/>
  <c r="Q54" i="7"/>
  <c r="O53" i="7"/>
  <c r="Q53" i="7"/>
  <c r="O52" i="7"/>
  <c r="Q52" i="7"/>
  <c r="O51" i="7"/>
  <c r="Q51" i="7"/>
  <c r="O50" i="7"/>
  <c r="Q50" i="7"/>
  <c r="O49" i="7"/>
  <c r="Q49" i="7"/>
  <c r="O48" i="7"/>
  <c r="Q48" i="7"/>
  <c r="O47" i="7"/>
  <c r="Q47" i="7"/>
  <c r="O46" i="7"/>
  <c r="Q46" i="7"/>
  <c r="O45" i="7"/>
  <c r="Q45" i="7"/>
  <c r="O44" i="7"/>
  <c r="Q44" i="7"/>
  <c r="O43" i="7"/>
  <c r="Q43" i="7"/>
  <c r="O42" i="7"/>
  <c r="Q42" i="7"/>
  <c r="O41" i="7"/>
  <c r="Q41" i="7"/>
  <c r="O40" i="7"/>
  <c r="Q40" i="7"/>
  <c r="O39" i="7"/>
  <c r="Q39" i="7"/>
  <c r="O38" i="7"/>
  <c r="Q38" i="7"/>
  <c r="O37" i="7"/>
  <c r="Q37" i="7"/>
  <c r="O36" i="7"/>
  <c r="Q36" i="7"/>
  <c r="O35" i="7"/>
  <c r="Q35" i="7"/>
  <c r="O34" i="7"/>
  <c r="Q34" i="7"/>
  <c r="O33" i="7"/>
  <c r="Q33" i="7"/>
  <c r="O32" i="7"/>
  <c r="Q32" i="7"/>
  <c r="O31" i="7"/>
  <c r="Q31" i="7"/>
  <c r="K11" i="7"/>
  <c r="K13" i="7"/>
  <c r="K14" i="7"/>
  <c r="I11" i="7"/>
  <c r="A7" i="7"/>
  <c r="G11" i="7"/>
  <c r="G14" i="7"/>
  <c r="B2" i="7"/>
  <c r="Q31" i="8"/>
  <c r="B10" i="8"/>
  <c r="B11" i="8"/>
  <c r="Q59" i="8"/>
  <c r="T31" i="8"/>
  <c r="T29" i="8"/>
  <c r="T59" i="8"/>
  <c r="E79" i="8"/>
  <c r="B26" i="8"/>
  <c r="A13" i="8"/>
  <c r="A14" i="8"/>
  <c r="H18" i="7"/>
  <c r="M18" i="7"/>
  <c r="T29" i="7"/>
  <c r="T28" i="7"/>
  <c r="G13" i="7"/>
  <c r="I13" i="7"/>
  <c r="K16" i="7"/>
  <c r="M13" i="7"/>
  <c r="Q29" i="7"/>
  <c r="Q30" i="7"/>
  <c r="I14" i="7"/>
  <c r="L16" i="7"/>
  <c r="M14" i="7"/>
  <c r="A16" i="8"/>
  <c r="G6" i="8"/>
  <c r="A26" i="8"/>
  <c r="A27" i="8"/>
  <c r="K85" i="8"/>
  <c r="K87" i="8"/>
  <c r="K88" i="8"/>
  <c r="A81" i="8"/>
  <c r="G85" i="8"/>
  <c r="T58" i="7"/>
  <c r="T30" i="7"/>
  <c r="B10" i="7"/>
  <c r="B11" i="7"/>
  <c r="Q28" i="7"/>
  <c r="Q58" i="7"/>
  <c r="A13" i="7"/>
  <c r="A14" i="7"/>
  <c r="G88" i="8"/>
  <c r="G87" i="8"/>
  <c r="E61" i="8"/>
  <c r="K61" i="8"/>
  <c r="I88" i="8"/>
  <c r="L90" i="8"/>
  <c r="M88" i="8"/>
  <c r="I87" i="8"/>
  <c r="K90" i="8"/>
  <c r="M87" i="8"/>
  <c r="B60" i="8"/>
  <c r="B27" i="8"/>
  <c r="G80" i="8"/>
  <c r="E78" i="7"/>
  <c r="A25" i="7"/>
  <c r="A26" i="7"/>
  <c r="A16" i="7"/>
  <c r="A80" i="7"/>
  <c r="G84" i="7"/>
  <c r="E60" i="7"/>
  <c r="K60" i="7"/>
  <c r="B59" i="7"/>
  <c r="K84" i="7"/>
  <c r="K86" i="7"/>
  <c r="K87" i="7"/>
  <c r="G86" i="7"/>
  <c r="I86" i="7"/>
  <c r="K89" i="7"/>
  <c r="M86" i="7"/>
  <c r="G87" i="7"/>
  <c r="I87" i="7"/>
  <c r="L89" i="7"/>
  <c r="M87" i="7"/>
  <c r="G79" i="7"/>
  <c r="B45" i="4"/>
  <c r="C45" i="4"/>
  <c r="B46" i="4"/>
  <c r="C46" i="4"/>
  <c r="B47" i="4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C47" i="4"/>
  <c r="B48" i="4"/>
  <c r="V3" i="6"/>
  <c r="W3" i="6"/>
  <c r="X3" i="6"/>
  <c r="Y3" i="6"/>
  <c r="Z3" i="6"/>
  <c r="AA3" i="6"/>
  <c r="AB3" i="6"/>
  <c r="AC3" i="6"/>
  <c r="AD3" i="6"/>
  <c r="V4" i="6"/>
  <c r="W4" i="6"/>
  <c r="X4" i="6"/>
  <c r="Y4" i="6"/>
  <c r="Z4" i="6"/>
  <c r="AA4" i="6"/>
  <c r="AB4" i="6"/>
  <c r="AC4" i="6"/>
  <c r="AD4" i="6"/>
  <c r="V5" i="6"/>
  <c r="W5" i="6"/>
  <c r="X5" i="6"/>
  <c r="Y5" i="6"/>
  <c r="Z5" i="6"/>
  <c r="AA5" i="6"/>
  <c r="AB5" i="6"/>
  <c r="AC5" i="6"/>
  <c r="AD5" i="6"/>
  <c r="V6" i="6"/>
  <c r="W6" i="6"/>
  <c r="X6" i="6"/>
  <c r="Y6" i="6"/>
  <c r="Z6" i="6"/>
  <c r="AA6" i="6"/>
  <c r="AB6" i="6"/>
  <c r="AC6" i="6"/>
  <c r="AD6" i="6"/>
  <c r="V7" i="6"/>
  <c r="W7" i="6"/>
  <c r="X7" i="6"/>
  <c r="Y7" i="6"/>
  <c r="Z7" i="6"/>
  <c r="AA7" i="6"/>
  <c r="AB7" i="6"/>
  <c r="AC7" i="6"/>
  <c r="AD7" i="6"/>
  <c r="V8" i="6"/>
  <c r="W8" i="6"/>
  <c r="X8" i="6"/>
  <c r="Y8" i="6"/>
  <c r="Z8" i="6"/>
  <c r="AA8" i="6"/>
  <c r="AB8" i="6"/>
  <c r="AC8" i="6"/>
  <c r="AD8" i="6"/>
  <c r="V9" i="6"/>
  <c r="W9" i="6"/>
  <c r="X9" i="6"/>
  <c r="Y9" i="6"/>
  <c r="Z9" i="6"/>
  <c r="AA9" i="6"/>
  <c r="AB9" i="6"/>
  <c r="AC9" i="6"/>
  <c r="AD9" i="6"/>
  <c r="V10" i="6"/>
  <c r="W10" i="6"/>
  <c r="X10" i="6"/>
  <c r="Y10" i="6"/>
  <c r="Z10" i="6"/>
  <c r="AA10" i="6"/>
  <c r="AB10" i="6"/>
  <c r="AC10" i="6"/>
  <c r="AD10" i="6"/>
  <c r="V11" i="6"/>
  <c r="W11" i="6"/>
  <c r="X11" i="6"/>
  <c r="Y11" i="6"/>
  <c r="Z11" i="6"/>
  <c r="AA11" i="6"/>
  <c r="AB11" i="6"/>
  <c r="AC11" i="6"/>
  <c r="AD11" i="6"/>
  <c r="V12" i="6"/>
  <c r="W12" i="6"/>
  <c r="X12" i="6"/>
  <c r="Y12" i="6"/>
  <c r="Z12" i="6"/>
  <c r="AA12" i="6"/>
  <c r="AB12" i="6"/>
  <c r="AC12" i="6"/>
  <c r="AD12" i="6"/>
  <c r="V13" i="6"/>
  <c r="W13" i="6"/>
  <c r="X13" i="6"/>
  <c r="Y13" i="6"/>
  <c r="Z13" i="6"/>
  <c r="AA13" i="6"/>
  <c r="AB13" i="6"/>
  <c r="AC13" i="6"/>
  <c r="AD13" i="6"/>
  <c r="V14" i="6"/>
  <c r="W14" i="6"/>
  <c r="X14" i="6"/>
  <c r="Y14" i="6"/>
  <c r="Z14" i="6"/>
  <c r="AA14" i="6"/>
  <c r="AB14" i="6"/>
  <c r="AC14" i="6"/>
  <c r="AD14" i="6"/>
  <c r="V15" i="6"/>
  <c r="W15" i="6"/>
  <c r="X15" i="6"/>
  <c r="Y15" i="6"/>
  <c r="Z15" i="6"/>
  <c r="AA15" i="6"/>
  <c r="AB15" i="6"/>
  <c r="AC15" i="6"/>
  <c r="AD15" i="6"/>
  <c r="V16" i="6"/>
  <c r="W16" i="6"/>
  <c r="X16" i="6"/>
  <c r="Y16" i="6"/>
  <c r="Z16" i="6"/>
  <c r="AA16" i="6"/>
  <c r="AB16" i="6"/>
  <c r="AC16" i="6"/>
  <c r="AD16" i="6"/>
  <c r="V17" i="6"/>
  <c r="W17" i="6"/>
  <c r="X17" i="6"/>
  <c r="Y17" i="6"/>
  <c r="Z17" i="6"/>
  <c r="AA17" i="6"/>
  <c r="AB17" i="6"/>
  <c r="AC17" i="6"/>
  <c r="AD17" i="6"/>
  <c r="V18" i="6"/>
  <c r="W18" i="6"/>
  <c r="X18" i="6"/>
  <c r="Y18" i="6"/>
  <c r="Z18" i="6"/>
  <c r="AA18" i="6"/>
  <c r="AB18" i="6"/>
  <c r="AC18" i="6"/>
  <c r="AD18" i="6"/>
  <c r="V19" i="6"/>
  <c r="W19" i="6"/>
  <c r="X19" i="6"/>
  <c r="Y19" i="6"/>
  <c r="Z19" i="6"/>
  <c r="AA19" i="6"/>
  <c r="AB19" i="6"/>
  <c r="AC19" i="6"/>
  <c r="AD19" i="6"/>
  <c r="V20" i="6"/>
  <c r="W20" i="6"/>
  <c r="X20" i="6"/>
  <c r="Y20" i="6"/>
  <c r="Z20" i="6"/>
  <c r="AA20" i="6"/>
  <c r="AB20" i="6"/>
  <c r="AC20" i="6"/>
  <c r="AD20" i="6"/>
  <c r="V21" i="6"/>
  <c r="W21" i="6"/>
  <c r="X21" i="6"/>
  <c r="Y21" i="6"/>
  <c r="Z21" i="6"/>
  <c r="AA21" i="6"/>
  <c r="AB21" i="6"/>
  <c r="AC21" i="6"/>
  <c r="AD21" i="6"/>
  <c r="V22" i="6"/>
  <c r="W22" i="6"/>
  <c r="X22" i="6"/>
  <c r="Y22" i="6"/>
  <c r="Z22" i="6"/>
  <c r="AA22" i="6"/>
  <c r="AB22" i="6"/>
  <c r="AC22" i="6"/>
  <c r="AD22" i="6"/>
  <c r="V23" i="6"/>
  <c r="W23" i="6"/>
  <c r="X23" i="6"/>
  <c r="Y23" i="6"/>
  <c r="Z23" i="6"/>
  <c r="AA23" i="6"/>
  <c r="AB23" i="6"/>
  <c r="AC23" i="6"/>
  <c r="AD23" i="6"/>
  <c r="V24" i="6"/>
  <c r="W24" i="6"/>
  <c r="X24" i="6"/>
  <c r="Y24" i="6"/>
  <c r="Z24" i="6"/>
  <c r="AA24" i="6"/>
  <c r="AB24" i="6"/>
  <c r="AC24" i="6"/>
  <c r="AD24" i="6"/>
  <c r="V25" i="6"/>
  <c r="W25" i="6"/>
  <c r="X25" i="6"/>
  <c r="Y25" i="6"/>
  <c r="Z25" i="6"/>
  <c r="AA25" i="6"/>
  <c r="AB25" i="6"/>
  <c r="AC25" i="6"/>
  <c r="AD25" i="6"/>
  <c r="V26" i="6"/>
  <c r="W26" i="6"/>
  <c r="X26" i="6"/>
  <c r="Y26" i="6"/>
  <c r="Z26" i="6"/>
  <c r="AA26" i="6"/>
  <c r="AB26" i="6"/>
  <c r="AC26" i="6"/>
  <c r="AD26" i="6"/>
  <c r="V27" i="6"/>
  <c r="W27" i="6"/>
  <c r="X27" i="6"/>
  <c r="Y27" i="6"/>
  <c r="Z27" i="6"/>
  <c r="AA27" i="6"/>
  <c r="AB27" i="6"/>
  <c r="AC27" i="6"/>
  <c r="AD27" i="6"/>
  <c r="V28" i="6"/>
  <c r="W28" i="6"/>
  <c r="X28" i="6"/>
  <c r="Y28" i="6"/>
  <c r="Z28" i="6"/>
  <c r="AA28" i="6"/>
  <c r="AB28" i="6"/>
  <c r="AC28" i="6"/>
  <c r="AD28" i="6"/>
  <c r="V29" i="6"/>
  <c r="W29" i="6"/>
  <c r="X29" i="6"/>
  <c r="Y29" i="6"/>
  <c r="Z29" i="6"/>
  <c r="AA29" i="6"/>
  <c r="AB29" i="6"/>
  <c r="AC29" i="6"/>
  <c r="AD29" i="6"/>
  <c r="V30" i="6"/>
  <c r="W30" i="6"/>
  <c r="X30" i="6"/>
  <c r="Y30" i="6"/>
  <c r="Z30" i="6"/>
  <c r="AA30" i="6"/>
  <c r="AB30" i="6"/>
  <c r="AC30" i="6"/>
  <c r="AD30" i="6"/>
  <c r="V31" i="6"/>
  <c r="W31" i="6"/>
  <c r="X31" i="6"/>
  <c r="Y31" i="6"/>
  <c r="Z31" i="6"/>
  <c r="AA31" i="6"/>
  <c r="AB31" i="6"/>
  <c r="AC31" i="6"/>
  <c r="AD31" i="6"/>
  <c r="V32" i="6"/>
  <c r="W32" i="6"/>
  <c r="X32" i="6"/>
  <c r="Y32" i="6"/>
  <c r="Z32" i="6"/>
  <c r="AA32" i="6"/>
  <c r="AB32" i="6"/>
  <c r="AC32" i="6"/>
  <c r="AD32" i="6"/>
  <c r="V33" i="6"/>
  <c r="W33" i="6"/>
  <c r="X33" i="6"/>
  <c r="Y33" i="6"/>
  <c r="Z33" i="6"/>
  <c r="AA33" i="6"/>
  <c r="AB33" i="6"/>
  <c r="AC33" i="6"/>
  <c r="AD3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" i="6"/>
  <c r="B3" i="6"/>
  <c r="C48" i="4"/>
  <c r="B49" i="4"/>
  <c r="N6" i="6"/>
  <c r="K31" i="6"/>
  <c r="K32" i="6"/>
  <c r="K33" i="6"/>
  <c r="K34" i="6"/>
  <c r="K35" i="6"/>
  <c r="K36" i="6"/>
  <c r="K37" i="6"/>
  <c r="K38" i="6"/>
  <c r="K39" i="6"/>
  <c r="K30" i="6"/>
  <c r="O31" i="6"/>
  <c r="O32" i="6"/>
  <c r="O33" i="6"/>
  <c r="O34" i="6"/>
  <c r="O35" i="6"/>
  <c r="O36" i="6"/>
  <c r="O37" i="6"/>
  <c r="O38" i="6"/>
  <c r="O39" i="6"/>
  <c r="O30" i="6"/>
  <c r="N31" i="6"/>
  <c r="N32" i="6"/>
  <c r="N33" i="6"/>
  <c r="N34" i="6"/>
  <c r="N35" i="6"/>
  <c r="N36" i="6"/>
  <c r="N37" i="6"/>
  <c r="N38" i="6"/>
  <c r="N39" i="6"/>
  <c r="N30" i="6"/>
  <c r="M31" i="6"/>
  <c r="M32" i="6"/>
  <c r="M33" i="6"/>
  <c r="M34" i="6"/>
  <c r="M35" i="6"/>
  <c r="M36" i="6"/>
  <c r="M37" i="6"/>
  <c r="M38" i="6"/>
  <c r="M39" i="6"/>
  <c r="M30" i="6"/>
  <c r="L31" i="6"/>
  <c r="L32" i="6"/>
  <c r="L33" i="6"/>
  <c r="L34" i="6"/>
  <c r="L35" i="6"/>
  <c r="L36" i="6"/>
  <c r="L37" i="6"/>
  <c r="L38" i="6"/>
  <c r="L39" i="6"/>
  <c r="L30" i="6"/>
  <c r="D15" i="6"/>
  <c r="J31" i="6"/>
  <c r="J32" i="6"/>
  <c r="J33" i="6"/>
  <c r="J34" i="6"/>
  <c r="J35" i="6"/>
  <c r="J36" i="6"/>
  <c r="J37" i="6"/>
  <c r="J38" i="6"/>
  <c r="J39" i="6"/>
  <c r="J30" i="6"/>
  <c r="I31" i="6"/>
  <c r="I32" i="6"/>
  <c r="I33" i="6"/>
  <c r="I34" i="6"/>
  <c r="I35" i="6"/>
  <c r="I36" i="6"/>
  <c r="I37" i="6"/>
  <c r="I38" i="6"/>
  <c r="I39" i="6"/>
  <c r="I30" i="6"/>
  <c r="H31" i="6"/>
  <c r="H32" i="6"/>
  <c r="H33" i="6"/>
  <c r="H34" i="6"/>
  <c r="H35" i="6"/>
  <c r="H36" i="6"/>
  <c r="H37" i="6"/>
  <c r="H38" i="6"/>
  <c r="H39" i="6"/>
  <c r="H30" i="6"/>
  <c r="C49" i="4"/>
  <c r="B50" i="4"/>
  <c r="O49" i="5"/>
  <c r="Q49" i="5"/>
  <c r="O48" i="5"/>
  <c r="Q48" i="5"/>
  <c r="O47" i="5"/>
  <c r="Q47" i="5"/>
  <c r="O46" i="5"/>
  <c r="Q46" i="5"/>
  <c r="O45" i="5"/>
  <c r="Q45" i="5"/>
  <c r="O44" i="5"/>
  <c r="Q44" i="5"/>
  <c r="O43" i="5"/>
  <c r="Q43" i="5"/>
  <c r="O42" i="5"/>
  <c r="Q42" i="5"/>
  <c r="O41" i="5"/>
  <c r="Q41" i="5"/>
  <c r="O40" i="5"/>
  <c r="Q40" i="5"/>
  <c r="O39" i="5"/>
  <c r="Q39" i="5"/>
  <c r="O38" i="5"/>
  <c r="Q38" i="5"/>
  <c r="O37" i="5"/>
  <c r="Q37" i="5"/>
  <c r="O36" i="5"/>
  <c r="Q36" i="5"/>
  <c r="O35" i="5"/>
  <c r="Q35" i="5"/>
  <c r="O34" i="5"/>
  <c r="Q34" i="5"/>
  <c r="O33" i="5"/>
  <c r="Q33" i="5"/>
  <c r="O32" i="5"/>
  <c r="Q32" i="5"/>
  <c r="O31" i="5"/>
  <c r="Q31" i="5"/>
  <c r="O30" i="5"/>
  <c r="Q30" i="5"/>
  <c r="O29" i="5"/>
  <c r="Q29" i="5"/>
  <c r="O28" i="5"/>
  <c r="Q28" i="5"/>
  <c r="O27" i="5"/>
  <c r="Q27" i="5"/>
  <c r="O26" i="5"/>
  <c r="Q26" i="5"/>
  <c r="O25" i="5"/>
  <c r="Q25" i="5"/>
  <c r="O24" i="5"/>
  <c r="Q24" i="5"/>
  <c r="O23" i="5"/>
  <c r="Q23" i="5"/>
  <c r="B22" i="5"/>
  <c r="B18" i="5"/>
  <c r="K11" i="5"/>
  <c r="K13" i="5" s="1"/>
  <c r="K14" i="5" s="1"/>
  <c r="I11" i="5"/>
  <c r="A7" i="5"/>
  <c r="G11" i="5" s="1"/>
  <c r="B2" i="5"/>
  <c r="C50" i="4"/>
  <c r="B51" i="4"/>
  <c r="Q21" i="5"/>
  <c r="Q22" i="5"/>
  <c r="Q20" i="5"/>
  <c r="C51" i="4"/>
  <c r="B52" i="4"/>
  <c r="B10" i="5"/>
  <c r="B11" i="5"/>
  <c r="B19" i="5"/>
  <c r="F4" i="5"/>
  <c r="C52" i="4"/>
  <c r="B53" i="4"/>
  <c r="C53" i="4"/>
  <c r="B54" i="4"/>
  <c r="BG4" i="1"/>
  <c r="E2" i="1"/>
  <c r="C54" i="4"/>
  <c r="B55" i="4"/>
  <c r="AL10" i="1"/>
  <c r="AM10" i="1"/>
  <c r="AN10" i="1"/>
  <c r="AO10" i="1"/>
  <c r="AP10" i="1"/>
  <c r="AQ10" i="1"/>
  <c r="AR10" i="1"/>
  <c r="AL11" i="1"/>
  <c r="AM11" i="1"/>
  <c r="AN11" i="1"/>
  <c r="AO11" i="1"/>
  <c r="AP11" i="1"/>
  <c r="AQ11" i="1"/>
  <c r="AR11" i="1"/>
  <c r="AL12" i="1"/>
  <c r="AM12" i="1"/>
  <c r="AN12" i="1"/>
  <c r="AO12" i="1"/>
  <c r="AP12" i="1"/>
  <c r="AQ12" i="1"/>
  <c r="AR12" i="1"/>
  <c r="AL13" i="1"/>
  <c r="AM13" i="1"/>
  <c r="AN13" i="1"/>
  <c r="AO13" i="1"/>
  <c r="AP13" i="1"/>
  <c r="AQ13" i="1"/>
  <c r="AR13" i="1"/>
  <c r="AL14" i="1"/>
  <c r="AM14" i="1"/>
  <c r="AN14" i="1"/>
  <c r="AO14" i="1"/>
  <c r="AP14" i="1"/>
  <c r="AQ14" i="1"/>
  <c r="AR14" i="1"/>
  <c r="AL15" i="1"/>
  <c r="AM15" i="1"/>
  <c r="AN15" i="1"/>
  <c r="AO15" i="1"/>
  <c r="AP15" i="1"/>
  <c r="AQ15" i="1"/>
  <c r="AR15" i="1"/>
  <c r="AL16" i="1"/>
  <c r="AM16" i="1"/>
  <c r="AN16" i="1"/>
  <c r="AO16" i="1"/>
  <c r="AP16" i="1"/>
  <c r="AQ16" i="1"/>
  <c r="AR16" i="1"/>
  <c r="AL17" i="1"/>
  <c r="AM17" i="1"/>
  <c r="AN17" i="1"/>
  <c r="AO17" i="1"/>
  <c r="AP17" i="1"/>
  <c r="AQ17" i="1"/>
  <c r="AR17" i="1"/>
  <c r="AL18" i="1"/>
  <c r="AM18" i="1"/>
  <c r="AN18" i="1"/>
  <c r="AO18" i="1"/>
  <c r="AP18" i="1"/>
  <c r="AQ18" i="1"/>
  <c r="AR18" i="1"/>
  <c r="AL19" i="1"/>
  <c r="AM19" i="1"/>
  <c r="AN19" i="1"/>
  <c r="AO19" i="1"/>
  <c r="AP19" i="1"/>
  <c r="AQ19" i="1"/>
  <c r="AR19" i="1"/>
  <c r="AL20" i="1"/>
  <c r="AM20" i="1"/>
  <c r="AN20" i="1"/>
  <c r="AO20" i="1"/>
  <c r="AP20" i="1"/>
  <c r="AQ20" i="1"/>
  <c r="AR20" i="1"/>
  <c r="AL21" i="1"/>
  <c r="AM21" i="1"/>
  <c r="AN21" i="1"/>
  <c r="AO21" i="1"/>
  <c r="AP21" i="1"/>
  <c r="AQ21" i="1"/>
  <c r="AR21" i="1"/>
  <c r="AL22" i="1"/>
  <c r="AM22" i="1"/>
  <c r="AN22" i="1"/>
  <c r="AO22" i="1"/>
  <c r="AP22" i="1"/>
  <c r="AQ22" i="1"/>
  <c r="AR22" i="1"/>
  <c r="AL23" i="1"/>
  <c r="AM23" i="1"/>
  <c r="AN23" i="1"/>
  <c r="AO23" i="1"/>
  <c r="AP23" i="1"/>
  <c r="AQ23" i="1"/>
  <c r="AR23" i="1"/>
  <c r="DO108" i="1"/>
  <c r="DN108" i="1"/>
  <c r="DM108" i="1"/>
  <c r="DL108" i="1"/>
  <c r="DK108" i="1"/>
  <c r="DJ108" i="1"/>
  <c r="DI108" i="1"/>
  <c r="DH108" i="1"/>
  <c r="DG108" i="1"/>
  <c r="DF108" i="1"/>
  <c r="CV108" i="1"/>
  <c r="CT108" i="1"/>
  <c r="DO107" i="1"/>
  <c r="DN107" i="1"/>
  <c r="DM107" i="1"/>
  <c r="DL107" i="1"/>
  <c r="DK107" i="1"/>
  <c r="DJ107" i="1"/>
  <c r="DI107" i="1"/>
  <c r="DH107" i="1"/>
  <c r="DG107" i="1"/>
  <c r="DF107" i="1"/>
  <c r="CV107" i="1"/>
  <c r="CT107" i="1"/>
  <c r="DO106" i="1"/>
  <c r="DN106" i="1"/>
  <c r="DM106" i="1"/>
  <c r="DL106" i="1"/>
  <c r="DK106" i="1"/>
  <c r="DJ106" i="1"/>
  <c r="DI106" i="1"/>
  <c r="DH106" i="1"/>
  <c r="DG106" i="1"/>
  <c r="DF106" i="1"/>
  <c r="CV106" i="1"/>
  <c r="CT106" i="1"/>
  <c r="DO105" i="1"/>
  <c r="DN105" i="1"/>
  <c r="DM105" i="1"/>
  <c r="DL105" i="1"/>
  <c r="DK105" i="1"/>
  <c r="DJ105" i="1"/>
  <c r="DI105" i="1"/>
  <c r="DH105" i="1"/>
  <c r="DG105" i="1"/>
  <c r="DF105" i="1"/>
  <c r="CV105" i="1"/>
  <c r="CT105" i="1"/>
  <c r="DO104" i="1"/>
  <c r="DN104" i="1"/>
  <c r="DM104" i="1"/>
  <c r="DL104" i="1"/>
  <c r="DK104" i="1"/>
  <c r="DJ104" i="1"/>
  <c r="DI104" i="1"/>
  <c r="DH104" i="1"/>
  <c r="DG104" i="1"/>
  <c r="DF104" i="1"/>
  <c r="CV104" i="1"/>
  <c r="CT104" i="1"/>
  <c r="DO103" i="1"/>
  <c r="DN103" i="1"/>
  <c r="DM103" i="1"/>
  <c r="DL103" i="1"/>
  <c r="DK103" i="1"/>
  <c r="DJ103" i="1"/>
  <c r="DI103" i="1"/>
  <c r="DH103" i="1"/>
  <c r="DG103" i="1"/>
  <c r="DF103" i="1"/>
  <c r="CV103" i="1"/>
  <c r="CT103" i="1"/>
  <c r="DO102" i="1"/>
  <c r="DN102" i="1"/>
  <c r="DM102" i="1"/>
  <c r="DL102" i="1"/>
  <c r="DK102" i="1"/>
  <c r="DJ102" i="1"/>
  <c r="DI102" i="1"/>
  <c r="DH102" i="1"/>
  <c r="DG102" i="1"/>
  <c r="DF102" i="1"/>
  <c r="CV102" i="1"/>
  <c r="CT102" i="1"/>
  <c r="DO101" i="1"/>
  <c r="DN101" i="1"/>
  <c r="DM101" i="1"/>
  <c r="DL101" i="1"/>
  <c r="DK101" i="1"/>
  <c r="DJ101" i="1"/>
  <c r="DI101" i="1"/>
  <c r="DH101" i="1"/>
  <c r="DG101" i="1"/>
  <c r="DF101" i="1"/>
  <c r="CV101" i="1"/>
  <c r="CT101" i="1"/>
  <c r="DO100" i="1"/>
  <c r="DN100" i="1"/>
  <c r="DM100" i="1"/>
  <c r="DL100" i="1"/>
  <c r="DK100" i="1"/>
  <c r="DJ100" i="1"/>
  <c r="DI100" i="1"/>
  <c r="DH100" i="1"/>
  <c r="DG100" i="1"/>
  <c r="DF100" i="1"/>
  <c r="CV100" i="1"/>
  <c r="CT100" i="1"/>
  <c r="DO99" i="1"/>
  <c r="DN99" i="1"/>
  <c r="DM99" i="1"/>
  <c r="DL99" i="1"/>
  <c r="DK99" i="1"/>
  <c r="DJ99" i="1"/>
  <c r="DI99" i="1"/>
  <c r="DH99" i="1"/>
  <c r="DG99" i="1"/>
  <c r="DF99" i="1"/>
  <c r="CV99" i="1"/>
  <c r="CT99" i="1"/>
  <c r="DO98" i="1"/>
  <c r="DN98" i="1"/>
  <c r="DM98" i="1"/>
  <c r="DL98" i="1"/>
  <c r="DK98" i="1"/>
  <c r="DJ98" i="1"/>
  <c r="DI98" i="1"/>
  <c r="DH98" i="1"/>
  <c r="DG98" i="1"/>
  <c r="DF98" i="1"/>
  <c r="CV98" i="1"/>
  <c r="CT98" i="1"/>
  <c r="DO97" i="1"/>
  <c r="DN97" i="1"/>
  <c r="DM97" i="1"/>
  <c r="DL97" i="1"/>
  <c r="DK97" i="1"/>
  <c r="DJ97" i="1"/>
  <c r="DI97" i="1"/>
  <c r="DH97" i="1"/>
  <c r="DG97" i="1"/>
  <c r="CV97" i="1"/>
  <c r="CT97" i="1"/>
  <c r="DO96" i="1"/>
  <c r="DN96" i="1"/>
  <c r="DM96" i="1"/>
  <c r="DL96" i="1"/>
  <c r="DK96" i="1"/>
  <c r="DJ96" i="1"/>
  <c r="DI96" i="1"/>
  <c r="DH96" i="1"/>
  <c r="DG96" i="1"/>
  <c r="CV96" i="1"/>
  <c r="CT96" i="1"/>
  <c r="DO95" i="1"/>
  <c r="DN95" i="1"/>
  <c r="DM95" i="1"/>
  <c r="DL95" i="1"/>
  <c r="DK95" i="1"/>
  <c r="DJ95" i="1"/>
  <c r="DI95" i="1"/>
  <c r="DH95" i="1"/>
  <c r="DG95" i="1"/>
  <c r="CV95" i="1"/>
  <c r="CT95" i="1"/>
  <c r="DO94" i="1"/>
  <c r="DN94" i="1"/>
  <c r="DM94" i="1"/>
  <c r="DL94" i="1"/>
  <c r="DK94" i="1"/>
  <c r="DI94" i="1"/>
  <c r="DH94" i="1"/>
  <c r="DG94" i="1"/>
  <c r="CV94" i="1"/>
  <c r="CT94" i="1"/>
  <c r="DO93" i="1"/>
  <c r="DN93" i="1"/>
  <c r="DM93" i="1"/>
  <c r="DL93" i="1"/>
  <c r="DK93" i="1"/>
  <c r="DI93" i="1"/>
  <c r="DH93" i="1"/>
  <c r="DG93" i="1"/>
  <c r="CV93" i="1"/>
  <c r="CT93" i="1"/>
  <c r="DO92" i="1"/>
  <c r="DN92" i="1"/>
  <c r="DM92" i="1"/>
  <c r="DL92" i="1"/>
  <c r="DK92" i="1"/>
  <c r="DI92" i="1"/>
  <c r="DH92" i="1"/>
  <c r="DG92" i="1"/>
  <c r="CV92" i="1"/>
  <c r="CT92" i="1"/>
  <c r="DO91" i="1"/>
  <c r="DN91" i="1"/>
  <c r="DM91" i="1"/>
  <c r="DL91" i="1"/>
  <c r="DK91" i="1"/>
  <c r="DJ91" i="1"/>
  <c r="DI91" i="1"/>
  <c r="DH91" i="1"/>
  <c r="DG91" i="1"/>
  <c r="CV91" i="1"/>
  <c r="CT91" i="1"/>
  <c r="DO90" i="1"/>
  <c r="DN90" i="1"/>
  <c r="DM90" i="1"/>
  <c r="DL90" i="1"/>
  <c r="DK90" i="1"/>
  <c r="DJ90" i="1"/>
  <c r="DI90" i="1"/>
  <c r="DH90" i="1"/>
  <c r="DG90" i="1"/>
  <c r="CV90" i="1"/>
  <c r="CT90" i="1"/>
  <c r="DO89" i="1"/>
  <c r="DN89" i="1"/>
  <c r="DM89" i="1"/>
  <c r="DL89" i="1"/>
  <c r="DK89" i="1"/>
  <c r="DJ89" i="1"/>
  <c r="DI89" i="1"/>
  <c r="CV89" i="1"/>
  <c r="CT89" i="1"/>
  <c r="DO88" i="1"/>
  <c r="DN88" i="1"/>
  <c r="DM88" i="1"/>
  <c r="DL88" i="1"/>
  <c r="DK88" i="1"/>
  <c r="DJ88" i="1"/>
  <c r="DI88" i="1"/>
  <c r="CV88" i="1"/>
  <c r="CT88" i="1"/>
  <c r="DO87" i="1"/>
  <c r="DN87" i="1"/>
  <c r="DM87" i="1"/>
  <c r="DL87" i="1"/>
  <c r="DK87" i="1"/>
  <c r="DJ87" i="1"/>
  <c r="DI87" i="1"/>
  <c r="CV87" i="1"/>
  <c r="CT87" i="1"/>
  <c r="DO86" i="1"/>
  <c r="DN86" i="1"/>
  <c r="DM86" i="1"/>
  <c r="DL86" i="1"/>
  <c r="DK86" i="1"/>
  <c r="DJ86" i="1"/>
  <c r="DI86" i="1"/>
  <c r="CV86" i="1"/>
  <c r="CT86" i="1"/>
  <c r="DO85" i="1"/>
  <c r="DN85" i="1"/>
  <c r="DM85" i="1"/>
  <c r="DL85" i="1"/>
  <c r="DK85" i="1"/>
  <c r="DJ85" i="1"/>
  <c r="DI85" i="1"/>
  <c r="CV85" i="1"/>
  <c r="CT85" i="1"/>
  <c r="DO84" i="1"/>
  <c r="DN84" i="1"/>
  <c r="DM84" i="1"/>
  <c r="DL84" i="1"/>
  <c r="DK84" i="1"/>
  <c r="DJ84" i="1"/>
  <c r="DI84" i="1"/>
  <c r="CV84" i="1"/>
  <c r="CT84" i="1"/>
  <c r="DO83" i="1"/>
  <c r="DN83" i="1"/>
  <c r="DM83" i="1"/>
  <c r="DL83" i="1"/>
  <c r="DK83" i="1"/>
  <c r="DJ83" i="1"/>
  <c r="DI83" i="1"/>
  <c r="CV83" i="1"/>
  <c r="CT83" i="1"/>
  <c r="DO82" i="1"/>
  <c r="DN82" i="1"/>
  <c r="DM82" i="1"/>
  <c r="DL82" i="1"/>
  <c r="DK82" i="1"/>
  <c r="DJ82" i="1"/>
  <c r="DI82" i="1"/>
  <c r="CV82" i="1"/>
  <c r="CT82" i="1"/>
  <c r="DO81" i="1"/>
  <c r="DN81" i="1"/>
  <c r="DM81" i="1"/>
  <c r="DL81" i="1"/>
  <c r="DK81" i="1"/>
  <c r="DJ81" i="1"/>
  <c r="DI81" i="1"/>
  <c r="DG81" i="1"/>
  <c r="CV81" i="1"/>
  <c r="CT81" i="1"/>
  <c r="DO80" i="1"/>
  <c r="DN80" i="1"/>
  <c r="DM80" i="1"/>
  <c r="DL80" i="1"/>
  <c r="DK80" i="1"/>
  <c r="DJ80" i="1"/>
  <c r="DI80" i="1"/>
  <c r="DG80" i="1"/>
  <c r="CV80" i="1"/>
  <c r="CT80" i="1"/>
  <c r="DO79" i="1"/>
  <c r="DN79" i="1"/>
  <c r="DM79" i="1"/>
  <c r="DL79" i="1"/>
  <c r="DK79" i="1"/>
  <c r="DJ79" i="1"/>
  <c r="DI79" i="1"/>
  <c r="DG79" i="1"/>
  <c r="CV79" i="1"/>
  <c r="CT79" i="1"/>
  <c r="DO78" i="1"/>
  <c r="DN78" i="1"/>
  <c r="DM78" i="1"/>
  <c r="DL78" i="1"/>
  <c r="DK78" i="1"/>
  <c r="DJ78" i="1"/>
  <c r="DI78" i="1"/>
  <c r="AO78" i="1"/>
  <c r="AJ78" i="1"/>
  <c r="AK78" i="1"/>
  <c r="AL78" i="1"/>
  <c r="AM78" i="1"/>
  <c r="AN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CV78" i="1"/>
  <c r="CT78" i="1"/>
  <c r="DO77" i="1"/>
  <c r="DN77" i="1"/>
  <c r="DM77" i="1"/>
  <c r="DL77" i="1"/>
  <c r="DK77" i="1"/>
  <c r="DJ77" i="1"/>
  <c r="DI77" i="1"/>
  <c r="DG77" i="1"/>
  <c r="CV77" i="1"/>
  <c r="CT77" i="1"/>
  <c r="DO76" i="1"/>
  <c r="DN76" i="1"/>
  <c r="DM76" i="1"/>
  <c r="DL76" i="1"/>
  <c r="DK76" i="1"/>
  <c r="DJ76" i="1"/>
  <c r="DI76" i="1"/>
  <c r="DG76" i="1"/>
  <c r="CV76" i="1"/>
  <c r="CT76" i="1"/>
  <c r="DO75" i="1"/>
  <c r="DN75" i="1"/>
  <c r="DM75" i="1"/>
  <c r="DL75" i="1"/>
  <c r="DK75" i="1"/>
  <c r="DJ75" i="1"/>
  <c r="DI75" i="1"/>
  <c r="DG75" i="1"/>
  <c r="CV75" i="1"/>
  <c r="CT75" i="1"/>
  <c r="DO74" i="1"/>
  <c r="DN74" i="1"/>
  <c r="DM74" i="1"/>
  <c r="DL74" i="1"/>
  <c r="DK74" i="1"/>
  <c r="DJ74" i="1"/>
  <c r="DI74" i="1"/>
  <c r="DG74" i="1"/>
  <c r="CV74" i="1"/>
  <c r="CT74" i="1"/>
  <c r="DO73" i="1"/>
  <c r="DN73" i="1"/>
  <c r="DM73" i="1"/>
  <c r="DL73" i="1"/>
  <c r="DK73" i="1"/>
  <c r="DJ73" i="1"/>
  <c r="DI73" i="1"/>
  <c r="CV73" i="1"/>
  <c r="CT73" i="1"/>
  <c r="DO72" i="1"/>
  <c r="DN72" i="1"/>
  <c r="DM72" i="1"/>
  <c r="DL72" i="1"/>
  <c r="DK72" i="1"/>
  <c r="DJ72" i="1"/>
  <c r="DI72" i="1"/>
  <c r="CV72" i="1"/>
  <c r="CT72" i="1"/>
  <c r="DO71" i="1"/>
  <c r="DN71" i="1"/>
  <c r="DM71" i="1"/>
  <c r="DL71" i="1"/>
  <c r="DK71" i="1"/>
  <c r="DI71" i="1"/>
  <c r="CV71" i="1"/>
  <c r="CT71" i="1"/>
  <c r="DO70" i="1"/>
  <c r="DN70" i="1"/>
  <c r="DM70" i="1"/>
  <c r="DL70" i="1"/>
  <c r="DK70" i="1"/>
  <c r="DI70" i="1"/>
  <c r="CV70" i="1"/>
  <c r="CT70" i="1"/>
  <c r="DO69" i="1"/>
  <c r="DN69" i="1"/>
  <c r="DM69" i="1"/>
  <c r="DL69" i="1"/>
  <c r="DK69" i="1"/>
  <c r="DI69" i="1"/>
  <c r="CV69" i="1"/>
  <c r="CT69" i="1"/>
  <c r="DO68" i="1"/>
  <c r="DN68" i="1"/>
  <c r="DM68" i="1"/>
  <c r="DL68" i="1"/>
  <c r="DK68" i="1"/>
  <c r="DI68" i="1"/>
  <c r="CV68" i="1"/>
  <c r="CT68" i="1"/>
  <c r="DO67" i="1"/>
  <c r="DN67" i="1"/>
  <c r="DM67" i="1"/>
  <c r="DL67" i="1"/>
  <c r="DK67" i="1"/>
  <c r="DI67" i="1"/>
  <c r="CV67" i="1"/>
  <c r="CT67" i="1"/>
  <c r="DO66" i="1"/>
  <c r="DN66" i="1"/>
  <c r="DM66" i="1"/>
  <c r="DL66" i="1"/>
  <c r="DK66" i="1"/>
  <c r="DJ66" i="1"/>
  <c r="DI66" i="1"/>
  <c r="DF66" i="1"/>
  <c r="CV66" i="1"/>
  <c r="CT66" i="1"/>
  <c r="DO65" i="1"/>
  <c r="DN65" i="1"/>
  <c r="DM65" i="1"/>
  <c r="DL65" i="1"/>
  <c r="DK65" i="1"/>
  <c r="DJ65" i="1"/>
  <c r="DI65" i="1"/>
  <c r="CV65" i="1"/>
  <c r="CT65" i="1"/>
  <c r="DO64" i="1"/>
  <c r="DN64" i="1"/>
  <c r="DM64" i="1"/>
  <c r="DL64" i="1"/>
  <c r="DK64" i="1"/>
  <c r="DJ64" i="1"/>
  <c r="DI64" i="1"/>
  <c r="CV64" i="1"/>
  <c r="CT64" i="1"/>
  <c r="DO63" i="1"/>
  <c r="DN63" i="1"/>
  <c r="DM63" i="1"/>
  <c r="DL63" i="1"/>
  <c r="DK63" i="1"/>
  <c r="DJ63" i="1"/>
  <c r="DI63" i="1"/>
  <c r="CV63" i="1"/>
  <c r="CT63" i="1"/>
  <c r="DO62" i="1"/>
  <c r="DN62" i="1"/>
  <c r="DM62" i="1"/>
  <c r="DL62" i="1"/>
  <c r="DK62" i="1"/>
  <c r="DJ62" i="1"/>
  <c r="DI62" i="1"/>
  <c r="CV62" i="1"/>
  <c r="CT62" i="1"/>
  <c r="DO61" i="1"/>
  <c r="DN61" i="1"/>
  <c r="DM61" i="1"/>
  <c r="DL61" i="1"/>
  <c r="DK61" i="1"/>
  <c r="DJ61" i="1"/>
  <c r="DI61" i="1"/>
  <c r="CV61" i="1"/>
  <c r="CT61" i="1"/>
  <c r="DO60" i="1"/>
  <c r="DN60" i="1"/>
  <c r="DM60" i="1"/>
  <c r="DL60" i="1"/>
  <c r="DK60" i="1"/>
  <c r="DJ60" i="1"/>
  <c r="DI60" i="1"/>
  <c r="CV60" i="1"/>
  <c r="CT60" i="1"/>
  <c r="DO59" i="1"/>
  <c r="DN59" i="1"/>
  <c r="DM59" i="1"/>
  <c r="DL59" i="1"/>
  <c r="DK59" i="1"/>
  <c r="DJ59" i="1"/>
  <c r="DI59" i="1"/>
  <c r="CV59" i="1"/>
  <c r="CT59" i="1"/>
  <c r="DO58" i="1"/>
  <c r="DN58" i="1"/>
  <c r="DM58" i="1"/>
  <c r="DL58" i="1"/>
  <c r="DK58" i="1"/>
  <c r="DJ58" i="1"/>
  <c r="DI58" i="1"/>
  <c r="CV58" i="1"/>
  <c r="CT58" i="1"/>
  <c r="DO57" i="1"/>
  <c r="DN57" i="1"/>
  <c r="DM57" i="1"/>
  <c r="DL57" i="1"/>
  <c r="DK57" i="1"/>
  <c r="DJ57" i="1"/>
  <c r="DI57" i="1"/>
  <c r="DF57" i="1"/>
  <c r="CV57" i="1"/>
  <c r="CT57" i="1"/>
  <c r="DO56" i="1"/>
  <c r="DN56" i="1"/>
  <c r="DM56" i="1"/>
  <c r="DL56" i="1"/>
  <c r="DK56" i="1"/>
  <c r="DJ56" i="1"/>
  <c r="DI56" i="1"/>
  <c r="DF56" i="1"/>
  <c r="CV56" i="1"/>
  <c r="CT56" i="1"/>
  <c r="DO55" i="1"/>
  <c r="DN55" i="1"/>
  <c r="DM55" i="1"/>
  <c r="DL55" i="1"/>
  <c r="DK55" i="1"/>
  <c r="DJ55" i="1"/>
  <c r="DI55" i="1"/>
  <c r="DF55" i="1"/>
  <c r="CV55" i="1"/>
  <c r="CT55" i="1"/>
  <c r="DO54" i="1"/>
  <c r="DN54" i="1"/>
  <c r="DM54" i="1"/>
  <c r="DL54" i="1"/>
  <c r="DK54" i="1"/>
  <c r="DJ54" i="1"/>
  <c r="DI54" i="1"/>
  <c r="CV54" i="1"/>
  <c r="CT54" i="1"/>
  <c r="DO53" i="1"/>
  <c r="DN53" i="1"/>
  <c r="DM53" i="1"/>
  <c r="DL53" i="1"/>
  <c r="DK53" i="1"/>
  <c r="DJ53" i="1"/>
  <c r="DI53" i="1"/>
  <c r="CV53" i="1"/>
  <c r="CT53" i="1"/>
  <c r="DO52" i="1"/>
  <c r="DN52" i="1"/>
  <c r="DM52" i="1"/>
  <c r="DL52" i="1"/>
  <c r="DK52" i="1"/>
  <c r="DJ52" i="1"/>
  <c r="DI52" i="1"/>
  <c r="CV52" i="1"/>
  <c r="CT52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P7" i="1"/>
  <c r="CO52" i="1"/>
  <c r="CP52" i="1"/>
  <c r="DO51" i="1"/>
  <c r="DN51" i="1"/>
  <c r="DM51" i="1"/>
  <c r="DL51" i="1"/>
  <c r="DK51" i="1"/>
  <c r="DJ51" i="1"/>
  <c r="DI51" i="1"/>
  <c r="CV51" i="1"/>
  <c r="CT51" i="1"/>
  <c r="CO51" i="1"/>
  <c r="CP51" i="1"/>
  <c r="DO50" i="1"/>
  <c r="DN50" i="1"/>
  <c r="DM50" i="1"/>
  <c r="DL50" i="1"/>
  <c r="DK50" i="1"/>
  <c r="DJ50" i="1"/>
  <c r="DI50" i="1"/>
  <c r="CV50" i="1"/>
  <c r="CT50" i="1"/>
  <c r="CO50" i="1"/>
  <c r="CP50" i="1"/>
  <c r="DO49" i="1"/>
  <c r="DN49" i="1"/>
  <c r="DM49" i="1"/>
  <c r="DL49" i="1"/>
  <c r="DK49" i="1"/>
  <c r="DJ49" i="1"/>
  <c r="DI49" i="1"/>
  <c r="CV49" i="1"/>
  <c r="CT49" i="1"/>
  <c r="CO49" i="1"/>
  <c r="CP49" i="1"/>
  <c r="DO48" i="1"/>
  <c r="DN48" i="1"/>
  <c r="DM48" i="1"/>
  <c r="DL48" i="1"/>
  <c r="DK48" i="1"/>
  <c r="DJ48" i="1"/>
  <c r="DI48" i="1"/>
  <c r="CV48" i="1"/>
  <c r="CT48" i="1"/>
  <c r="CO48" i="1"/>
  <c r="CP48" i="1"/>
  <c r="DO47" i="1"/>
  <c r="DN47" i="1"/>
  <c r="DM47" i="1"/>
  <c r="DL47" i="1"/>
  <c r="DK47" i="1"/>
  <c r="DI47" i="1"/>
  <c r="DG47" i="1"/>
  <c r="CV47" i="1"/>
  <c r="CT47" i="1"/>
  <c r="CO47" i="1"/>
  <c r="CP47" i="1"/>
  <c r="DO46" i="1"/>
  <c r="DN46" i="1"/>
  <c r="DM46" i="1"/>
  <c r="DL46" i="1"/>
  <c r="DK46" i="1"/>
  <c r="DJ46" i="1"/>
  <c r="DI46" i="1"/>
  <c r="CV46" i="1"/>
  <c r="CT46" i="1"/>
  <c r="CO46" i="1"/>
  <c r="CP46" i="1"/>
  <c r="DO45" i="1"/>
  <c r="DN45" i="1"/>
  <c r="DM45" i="1"/>
  <c r="DL45" i="1"/>
  <c r="DK45" i="1"/>
  <c r="DJ45" i="1"/>
  <c r="DI45" i="1"/>
  <c r="CV45" i="1"/>
  <c r="CT45" i="1"/>
  <c r="CO45" i="1"/>
  <c r="CP45" i="1"/>
  <c r="DO44" i="1"/>
  <c r="DN44" i="1"/>
  <c r="DM44" i="1"/>
  <c r="DL44" i="1"/>
  <c r="DK44" i="1"/>
  <c r="DJ44" i="1"/>
  <c r="DI44" i="1"/>
  <c r="CV44" i="1"/>
  <c r="CT44" i="1"/>
  <c r="CO44" i="1"/>
  <c r="CP44" i="1"/>
  <c r="DO43" i="1"/>
  <c r="DN43" i="1"/>
  <c r="DM43" i="1"/>
  <c r="DL43" i="1"/>
  <c r="DK43" i="1"/>
  <c r="DJ43" i="1"/>
  <c r="DI43" i="1"/>
  <c r="CV43" i="1"/>
  <c r="CT43" i="1"/>
  <c r="CO43" i="1"/>
  <c r="CP43" i="1"/>
  <c r="DO42" i="1"/>
  <c r="DN42" i="1"/>
  <c r="DM42" i="1"/>
  <c r="DL42" i="1"/>
  <c r="DK42" i="1"/>
  <c r="DI42" i="1"/>
  <c r="CV42" i="1"/>
  <c r="CT42" i="1"/>
  <c r="CO42" i="1"/>
  <c r="CP42" i="1"/>
  <c r="DO41" i="1"/>
  <c r="DN41" i="1"/>
  <c r="DM41" i="1"/>
  <c r="DL41" i="1"/>
  <c r="DK41" i="1"/>
  <c r="DI41" i="1"/>
  <c r="CV41" i="1"/>
  <c r="CT41" i="1"/>
  <c r="CO41" i="1"/>
  <c r="CP41" i="1"/>
  <c r="DO40" i="1"/>
  <c r="DN40" i="1"/>
  <c r="DM40" i="1"/>
  <c r="DL40" i="1"/>
  <c r="DK40" i="1"/>
  <c r="DI40" i="1"/>
  <c r="CV40" i="1"/>
  <c r="CT40" i="1"/>
  <c r="CO40" i="1"/>
  <c r="CP40" i="1"/>
  <c r="DO39" i="1"/>
  <c r="DN39" i="1"/>
  <c r="DM39" i="1"/>
  <c r="DL39" i="1"/>
  <c r="DK39" i="1"/>
  <c r="DI39" i="1"/>
  <c r="CV39" i="1"/>
  <c r="CT39" i="1"/>
  <c r="CO39" i="1"/>
  <c r="CP39" i="1"/>
  <c r="DO38" i="1"/>
  <c r="DN38" i="1"/>
  <c r="DM38" i="1"/>
  <c r="DL38" i="1"/>
  <c r="DK38" i="1"/>
  <c r="DI38" i="1"/>
  <c r="CV38" i="1"/>
  <c r="CT38" i="1"/>
  <c r="CO38" i="1"/>
  <c r="CP38" i="1"/>
  <c r="DO37" i="1"/>
  <c r="DN37" i="1"/>
  <c r="DM37" i="1"/>
  <c r="DL37" i="1"/>
  <c r="DK37" i="1"/>
  <c r="DI37" i="1"/>
  <c r="CV37" i="1"/>
  <c r="CT37" i="1"/>
  <c r="CO37" i="1"/>
  <c r="CP37" i="1"/>
  <c r="DO36" i="1"/>
  <c r="DN36" i="1"/>
  <c r="DM36" i="1"/>
  <c r="DL36" i="1"/>
  <c r="DK36" i="1"/>
  <c r="DJ36" i="1"/>
  <c r="DI36" i="1"/>
  <c r="CV36" i="1"/>
  <c r="CT36" i="1"/>
  <c r="CO36" i="1"/>
  <c r="CP36" i="1"/>
  <c r="DO35" i="1"/>
  <c r="DN35" i="1"/>
  <c r="DM35" i="1"/>
  <c r="DL35" i="1"/>
  <c r="DK35" i="1"/>
  <c r="DJ35" i="1"/>
  <c r="DI35" i="1"/>
  <c r="CV35" i="1"/>
  <c r="CT35" i="1"/>
  <c r="CO35" i="1"/>
  <c r="CP35" i="1"/>
  <c r="DO34" i="1"/>
  <c r="DN34" i="1"/>
  <c r="DM34" i="1"/>
  <c r="DL34" i="1"/>
  <c r="DK34" i="1"/>
  <c r="CV34" i="1"/>
  <c r="CT34" i="1"/>
  <c r="CO34" i="1"/>
  <c r="CP34" i="1"/>
  <c r="DO33" i="1"/>
  <c r="DN33" i="1"/>
  <c r="DM33" i="1"/>
  <c r="DL33" i="1"/>
  <c r="DK33" i="1"/>
  <c r="DJ33" i="1"/>
  <c r="DG33" i="1"/>
  <c r="CV33" i="1"/>
  <c r="CT33" i="1"/>
  <c r="CO33" i="1"/>
  <c r="CP33" i="1"/>
  <c r="DO32" i="1"/>
  <c r="DN32" i="1"/>
  <c r="DM32" i="1"/>
  <c r="DL32" i="1"/>
  <c r="DK32" i="1"/>
  <c r="DJ32" i="1"/>
  <c r="DG32" i="1"/>
  <c r="CV32" i="1"/>
  <c r="CT32" i="1"/>
  <c r="CO32" i="1"/>
  <c r="CP32" i="1"/>
  <c r="DO31" i="1"/>
  <c r="DN31" i="1"/>
  <c r="DM31" i="1"/>
  <c r="DL31" i="1"/>
  <c r="DK31" i="1"/>
  <c r="DJ31" i="1"/>
  <c r="DG31" i="1"/>
  <c r="CV31" i="1"/>
  <c r="CT31" i="1"/>
  <c r="CO31" i="1"/>
  <c r="CP31" i="1"/>
  <c r="DO30" i="1"/>
  <c r="DN30" i="1"/>
  <c r="DM30" i="1"/>
  <c r="DL30" i="1"/>
  <c r="DK30" i="1"/>
  <c r="DJ30" i="1"/>
  <c r="DG30" i="1"/>
  <c r="CV30" i="1"/>
  <c r="CT30" i="1"/>
  <c r="CO30" i="1"/>
  <c r="CP30" i="1"/>
  <c r="DO29" i="1"/>
  <c r="DN29" i="1"/>
  <c r="DM29" i="1"/>
  <c r="DL29" i="1"/>
  <c r="DK29" i="1"/>
  <c r="DJ29" i="1"/>
  <c r="DI29" i="1"/>
  <c r="DG29" i="1"/>
  <c r="CV29" i="1"/>
  <c r="CT29" i="1"/>
  <c r="CO29" i="1"/>
  <c r="CP29" i="1"/>
  <c r="DO28" i="1"/>
  <c r="DN28" i="1"/>
  <c r="DM28" i="1"/>
  <c r="DL28" i="1"/>
  <c r="DK28" i="1"/>
  <c r="DJ28" i="1"/>
  <c r="DI28" i="1"/>
  <c r="CV28" i="1"/>
  <c r="CT28" i="1"/>
  <c r="CO28" i="1"/>
  <c r="CP28" i="1"/>
  <c r="DO27" i="1"/>
  <c r="DN27" i="1"/>
  <c r="DM27" i="1"/>
  <c r="DL27" i="1"/>
  <c r="DK27" i="1"/>
  <c r="DJ27" i="1"/>
  <c r="DI27" i="1"/>
  <c r="CV27" i="1"/>
  <c r="CT27" i="1"/>
  <c r="CO27" i="1"/>
  <c r="CP27" i="1"/>
  <c r="DO26" i="1"/>
  <c r="DN26" i="1"/>
  <c r="DM26" i="1"/>
  <c r="DL26" i="1"/>
  <c r="DK26" i="1"/>
  <c r="DJ26" i="1"/>
  <c r="DI26" i="1"/>
  <c r="CV26" i="1"/>
  <c r="CT26" i="1"/>
  <c r="CO26" i="1"/>
  <c r="CP26" i="1"/>
  <c r="DO25" i="1"/>
  <c r="DN25" i="1"/>
  <c r="DM25" i="1"/>
  <c r="DL25" i="1"/>
  <c r="DK25" i="1"/>
  <c r="DJ25" i="1"/>
  <c r="DI25" i="1"/>
  <c r="CV25" i="1"/>
  <c r="CT25" i="1"/>
  <c r="CO25" i="1"/>
  <c r="CP25" i="1"/>
  <c r="DO24" i="1"/>
  <c r="DN24" i="1"/>
  <c r="DM24" i="1"/>
  <c r="DL24" i="1"/>
  <c r="DK24" i="1"/>
  <c r="DJ24" i="1"/>
  <c r="DI24" i="1"/>
  <c r="CV24" i="1"/>
  <c r="CT24" i="1"/>
  <c r="CO24" i="1"/>
  <c r="CP24" i="1"/>
  <c r="DO23" i="1"/>
  <c r="DN23" i="1"/>
  <c r="DM23" i="1"/>
  <c r="DL23" i="1"/>
  <c r="DK23" i="1"/>
  <c r="DJ23" i="1"/>
  <c r="DI23" i="1"/>
  <c r="CV23" i="1"/>
  <c r="CT23" i="1"/>
  <c r="CO23" i="1"/>
  <c r="CP23" i="1"/>
  <c r="DO22" i="1"/>
  <c r="DN22" i="1"/>
  <c r="DM22" i="1"/>
  <c r="DL22" i="1"/>
  <c r="DK22" i="1"/>
  <c r="DJ22" i="1"/>
  <c r="DI22" i="1"/>
  <c r="DH22" i="1"/>
  <c r="CO21" i="1"/>
  <c r="CP21" i="1"/>
  <c r="CO22" i="1"/>
  <c r="CV22" i="1"/>
  <c r="CT22" i="1"/>
  <c r="CP22" i="1"/>
  <c r="DO21" i="1"/>
  <c r="DN21" i="1"/>
  <c r="DM21" i="1"/>
  <c r="DL21" i="1"/>
  <c r="DK21" i="1"/>
  <c r="DJ21" i="1"/>
  <c r="DI21" i="1"/>
  <c r="DH21" i="1"/>
  <c r="CO17" i="1"/>
  <c r="CO18" i="1"/>
  <c r="CP18" i="1"/>
  <c r="CV21" i="1"/>
  <c r="CT21" i="1"/>
  <c r="DO20" i="1"/>
  <c r="DN20" i="1"/>
  <c r="DM20" i="1"/>
  <c r="DL20" i="1"/>
  <c r="DK20" i="1"/>
  <c r="DJ20" i="1"/>
  <c r="DI20" i="1"/>
  <c r="DH20" i="1"/>
  <c r="CV20" i="1"/>
  <c r="CT20" i="1"/>
  <c r="CO20" i="1"/>
  <c r="CP20" i="1"/>
  <c r="DO19" i="1"/>
  <c r="DN19" i="1"/>
  <c r="DM19" i="1"/>
  <c r="DK19" i="1"/>
  <c r="DJ19" i="1"/>
  <c r="DI19" i="1"/>
  <c r="DH19" i="1"/>
  <c r="CV19" i="1"/>
  <c r="CT19" i="1"/>
  <c r="CO19" i="1"/>
  <c r="CP19" i="1"/>
  <c r="DO18" i="1"/>
  <c r="DN18" i="1"/>
  <c r="DM18" i="1"/>
  <c r="DL18" i="1"/>
  <c r="DK18" i="1"/>
  <c r="DJ18" i="1"/>
  <c r="DI18" i="1"/>
  <c r="DH18" i="1"/>
  <c r="CV18" i="1"/>
  <c r="CT18" i="1"/>
  <c r="DO17" i="1"/>
  <c r="DN17" i="1"/>
  <c r="DM17" i="1"/>
  <c r="DL17" i="1"/>
  <c r="DK17" i="1"/>
  <c r="DI17" i="1"/>
  <c r="DH17" i="1"/>
  <c r="CV17" i="1"/>
  <c r="CT17" i="1"/>
  <c r="CP17" i="1"/>
  <c r="DO16" i="1"/>
  <c r="DN16" i="1"/>
  <c r="DM16" i="1"/>
  <c r="DL16" i="1"/>
  <c r="DK16" i="1"/>
  <c r="DJ16" i="1"/>
  <c r="DI16" i="1"/>
  <c r="DH16" i="1"/>
  <c r="CV16" i="1"/>
  <c r="CT16" i="1"/>
  <c r="CO16" i="1"/>
  <c r="CP16" i="1"/>
  <c r="DO15" i="1"/>
  <c r="DN15" i="1"/>
  <c r="DM15" i="1"/>
  <c r="DL15" i="1"/>
  <c r="DK15" i="1"/>
  <c r="DJ15" i="1"/>
  <c r="DI15" i="1"/>
  <c r="DH15" i="1"/>
  <c r="DG15" i="1"/>
  <c r="CV15" i="1"/>
  <c r="CT15" i="1"/>
  <c r="CO15" i="1"/>
  <c r="CP15" i="1"/>
  <c r="DO14" i="1"/>
  <c r="DN14" i="1"/>
  <c r="DM14" i="1"/>
  <c r="DL14" i="1"/>
  <c r="DK14" i="1"/>
  <c r="DJ14" i="1"/>
  <c r="DI14" i="1"/>
  <c r="DH14" i="1"/>
  <c r="DG14" i="1"/>
  <c r="CV14" i="1"/>
  <c r="CT14" i="1"/>
  <c r="CO14" i="1"/>
  <c r="CP14" i="1"/>
  <c r="DO13" i="1"/>
  <c r="DN13" i="1"/>
  <c r="DM13" i="1"/>
  <c r="DL13" i="1"/>
  <c r="DK13" i="1"/>
  <c r="DJ13" i="1"/>
  <c r="DI13" i="1"/>
  <c r="DH13" i="1"/>
  <c r="DG13" i="1"/>
  <c r="CV13" i="1"/>
  <c r="CT13" i="1"/>
  <c r="CO13" i="1"/>
  <c r="CP13" i="1"/>
  <c r="DO12" i="1"/>
  <c r="DN12" i="1"/>
  <c r="DM12" i="1"/>
  <c r="DL12" i="1"/>
  <c r="DK12" i="1"/>
  <c r="DJ12" i="1"/>
  <c r="DI12" i="1"/>
  <c r="DH12" i="1"/>
  <c r="CV12" i="1"/>
  <c r="CT12" i="1"/>
  <c r="CO12" i="1"/>
  <c r="CP12" i="1"/>
  <c r="DO11" i="1"/>
  <c r="DN11" i="1"/>
  <c r="DM11" i="1"/>
  <c r="DL11" i="1"/>
  <c r="DK11" i="1"/>
  <c r="DJ11" i="1"/>
  <c r="DI11" i="1"/>
  <c r="DH11" i="1"/>
  <c r="DG11" i="1"/>
  <c r="CV11" i="1"/>
  <c r="CT11" i="1"/>
  <c r="CO11" i="1"/>
  <c r="CP11" i="1"/>
  <c r="DO10" i="1"/>
  <c r="DN10" i="1"/>
  <c r="DM10" i="1"/>
  <c r="DL10" i="1"/>
  <c r="DK10" i="1"/>
  <c r="DJ10" i="1"/>
  <c r="DI10" i="1"/>
  <c r="DH10" i="1"/>
  <c r="DG10" i="1"/>
  <c r="CV10" i="1"/>
  <c r="CT10" i="1"/>
  <c r="CO10" i="1"/>
  <c r="CP10" i="1"/>
  <c r="CS7" i="1"/>
  <c r="CW7" i="1"/>
  <c r="CV7" i="1"/>
  <c r="CT7" i="1"/>
  <c r="CR7" i="1"/>
  <c r="CS6" i="1"/>
  <c r="CW6" i="1"/>
  <c r="CA10" i="1"/>
  <c r="CA11" i="1"/>
  <c r="CA13" i="1"/>
  <c r="CA14" i="1"/>
  <c r="CA15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U6" i="1"/>
  <c r="CX6" i="1"/>
  <c r="CZ5" i="1"/>
  <c r="DB5" i="1"/>
  <c r="DA5" i="1"/>
  <c r="DC5" i="1"/>
  <c r="CU5" i="1"/>
  <c r="CX5" i="1"/>
  <c r="CS5" i="1"/>
  <c r="CW5" i="1"/>
  <c r="CU4" i="1"/>
  <c r="CX4" i="1"/>
  <c r="CS4" i="1"/>
  <c r="CW4" i="1"/>
  <c r="CU3" i="1"/>
  <c r="CX3" i="1"/>
  <c r="CS3" i="1"/>
  <c r="CW3" i="1"/>
  <c r="CS2" i="1"/>
  <c r="CW2" i="1"/>
  <c r="CU2" i="1"/>
  <c r="CX2" i="1"/>
  <c r="AK10" i="1"/>
  <c r="BD7" i="1"/>
  <c r="BD69" i="1" s="1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B27" i="4"/>
  <c r="C27" i="4"/>
  <c r="B28" i="4"/>
  <c r="C28" i="4"/>
  <c r="B29" i="4"/>
  <c r="C11" i="4"/>
  <c r="C6" i="4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BG108" i="1" s="1"/>
  <c r="AW108" i="1"/>
  <c r="AX108" i="1"/>
  <c r="AY108" i="1"/>
  <c r="AZ108" i="1"/>
  <c r="BA108" i="1"/>
  <c r="BB108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AX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Y26" i="1"/>
  <c r="AZ26" i="1"/>
  <c r="BA26" i="1"/>
  <c r="BB26" i="1"/>
  <c r="AX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Y25" i="1"/>
  <c r="AZ25" i="1"/>
  <c r="BA25" i="1"/>
  <c r="BB25" i="1"/>
  <c r="AX24" i="1"/>
  <c r="AO24" i="1"/>
  <c r="AN24" i="1"/>
  <c r="AL24" i="1"/>
  <c r="AM24" i="1"/>
  <c r="AP24" i="1"/>
  <c r="AQ24" i="1"/>
  <c r="AR24" i="1"/>
  <c r="AJ24" i="1"/>
  <c r="AK24" i="1"/>
  <c r="AS24" i="1"/>
  <c r="AT24" i="1"/>
  <c r="AU24" i="1"/>
  <c r="AV24" i="1"/>
  <c r="AW24" i="1"/>
  <c r="AY24" i="1"/>
  <c r="AZ24" i="1"/>
  <c r="BA24" i="1"/>
  <c r="BB24" i="1"/>
  <c r="AX23" i="1"/>
  <c r="AJ23" i="1"/>
  <c r="AK23" i="1"/>
  <c r="AS23" i="1"/>
  <c r="AT23" i="1"/>
  <c r="AU23" i="1"/>
  <c r="AV23" i="1"/>
  <c r="AW23" i="1"/>
  <c r="AY23" i="1"/>
  <c r="AZ23" i="1"/>
  <c r="BA23" i="1"/>
  <c r="BB23" i="1"/>
  <c r="AX22" i="1"/>
  <c r="AJ22" i="1"/>
  <c r="AK22" i="1"/>
  <c r="AS22" i="1"/>
  <c r="AT22" i="1"/>
  <c r="AU22" i="1"/>
  <c r="AV22" i="1"/>
  <c r="AW22" i="1"/>
  <c r="AY22" i="1"/>
  <c r="AZ22" i="1"/>
  <c r="BA22" i="1"/>
  <c r="BB22" i="1"/>
  <c r="AX21" i="1"/>
  <c r="AJ21" i="1"/>
  <c r="AK21" i="1"/>
  <c r="AS21" i="1"/>
  <c r="AT21" i="1"/>
  <c r="AU21" i="1"/>
  <c r="AV21" i="1"/>
  <c r="AW21" i="1"/>
  <c r="AY21" i="1"/>
  <c r="AZ21" i="1"/>
  <c r="BA21" i="1"/>
  <c r="BB21" i="1"/>
  <c r="AX20" i="1"/>
  <c r="AJ20" i="1"/>
  <c r="AK20" i="1"/>
  <c r="AS20" i="1"/>
  <c r="AT20" i="1"/>
  <c r="AU20" i="1"/>
  <c r="AV20" i="1"/>
  <c r="AW20" i="1"/>
  <c r="AY20" i="1"/>
  <c r="AZ20" i="1"/>
  <c r="BA20" i="1"/>
  <c r="BB20" i="1"/>
  <c r="AX19" i="1"/>
  <c r="AJ19" i="1"/>
  <c r="AK19" i="1"/>
  <c r="AS19" i="1"/>
  <c r="AT19" i="1"/>
  <c r="AU19" i="1"/>
  <c r="AV19" i="1"/>
  <c r="AW19" i="1"/>
  <c r="AY19" i="1"/>
  <c r="AZ19" i="1"/>
  <c r="BA19" i="1"/>
  <c r="BB19" i="1"/>
  <c r="AX18" i="1"/>
  <c r="AJ18" i="1"/>
  <c r="AK18" i="1"/>
  <c r="AS18" i="1"/>
  <c r="AT18" i="1"/>
  <c r="AU18" i="1"/>
  <c r="AV18" i="1"/>
  <c r="AW18" i="1"/>
  <c r="AY18" i="1"/>
  <c r="AZ18" i="1"/>
  <c r="BA18" i="1"/>
  <c r="BB18" i="1"/>
  <c r="AX17" i="1"/>
  <c r="AJ17" i="1"/>
  <c r="AK17" i="1"/>
  <c r="AS17" i="1"/>
  <c r="AT17" i="1"/>
  <c r="AU17" i="1"/>
  <c r="AV17" i="1"/>
  <c r="AW17" i="1"/>
  <c r="AY17" i="1"/>
  <c r="AZ17" i="1"/>
  <c r="BA17" i="1"/>
  <c r="BB17" i="1"/>
  <c r="AX16" i="1"/>
  <c r="AJ16" i="1"/>
  <c r="AK16" i="1"/>
  <c r="AS16" i="1"/>
  <c r="AT16" i="1"/>
  <c r="AU16" i="1"/>
  <c r="AV16" i="1"/>
  <c r="AW16" i="1"/>
  <c r="AY16" i="1"/>
  <c r="AZ16" i="1"/>
  <c r="BA16" i="1"/>
  <c r="BB16" i="1"/>
  <c r="AX15" i="1"/>
  <c r="AJ15" i="1"/>
  <c r="AK15" i="1"/>
  <c r="AS15" i="1"/>
  <c r="AT15" i="1"/>
  <c r="AU15" i="1"/>
  <c r="AV15" i="1"/>
  <c r="AW15" i="1"/>
  <c r="AY15" i="1"/>
  <c r="AZ15" i="1"/>
  <c r="BA15" i="1"/>
  <c r="BB15" i="1"/>
  <c r="AX14" i="1"/>
  <c r="AJ14" i="1"/>
  <c r="AK14" i="1"/>
  <c r="AS14" i="1"/>
  <c r="AT14" i="1"/>
  <c r="AU14" i="1"/>
  <c r="AV14" i="1"/>
  <c r="AW14" i="1"/>
  <c r="AY14" i="1"/>
  <c r="AZ14" i="1"/>
  <c r="BA14" i="1"/>
  <c r="BB14" i="1"/>
  <c r="AX13" i="1"/>
  <c r="AJ13" i="1"/>
  <c r="AK13" i="1"/>
  <c r="AS13" i="1"/>
  <c r="AT13" i="1"/>
  <c r="AU13" i="1"/>
  <c r="AV13" i="1"/>
  <c r="AW13" i="1"/>
  <c r="AY13" i="1"/>
  <c r="AZ13" i="1"/>
  <c r="BA13" i="1"/>
  <c r="BB13" i="1"/>
  <c r="AX12" i="1"/>
  <c r="AJ12" i="1"/>
  <c r="AK12" i="1"/>
  <c r="AS12" i="1"/>
  <c r="AT12" i="1"/>
  <c r="AU12" i="1"/>
  <c r="AV12" i="1"/>
  <c r="AW12" i="1"/>
  <c r="AY12" i="1"/>
  <c r="AZ12" i="1"/>
  <c r="BA12" i="1"/>
  <c r="BB12" i="1"/>
  <c r="BJ7" i="1"/>
  <c r="BI46" i="1"/>
  <c r="BJ46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AX11" i="1"/>
  <c r="AJ11" i="1"/>
  <c r="AK11" i="1"/>
  <c r="AS11" i="1"/>
  <c r="AT11" i="1"/>
  <c r="AU11" i="1"/>
  <c r="AV11" i="1"/>
  <c r="AW11" i="1"/>
  <c r="AY11" i="1"/>
  <c r="AZ11" i="1"/>
  <c r="BA11" i="1"/>
  <c r="BB11" i="1"/>
  <c r="AX10" i="1"/>
  <c r="BB10" i="1"/>
  <c r="AZ10" i="1"/>
  <c r="AJ10" i="1"/>
  <c r="AS10" i="1"/>
  <c r="AT10" i="1"/>
  <c r="AU10" i="1"/>
  <c r="AV10" i="1"/>
  <c r="AW10" i="1"/>
  <c r="AY10" i="1"/>
  <c r="BA10" i="1"/>
  <c r="BZ55" i="1"/>
  <c r="BZ56" i="1"/>
  <c r="BZ57" i="1"/>
  <c r="BZ66" i="1"/>
  <c r="BZ98" i="1"/>
  <c r="BZ99" i="1"/>
  <c r="BZ100" i="1"/>
  <c r="BZ101" i="1"/>
  <c r="BZ102" i="1"/>
  <c r="BZ103" i="1"/>
  <c r="BZ104" i="1"/>
  <c r="BZ105" i="1"/>
  <c r="BZ106" i="1"/>
  <c r="BZ107" i="1"/>
  <c r="BZ108" i="1"/>
  <c r="CA29" i="1"/>
  <c r="CA30" i="1"/>
  <c r="CA31" i="1"/>
  <c r="CA32" i="1"/>
  <c r="CA33" i="1"/>
  <c r="CA47" i="1"/>
  <c r="CA74" i="1"/>
  <c r="CA75" i="1"/>
  <c r="CA76" i="1"/>
  <c r="CA77" i="1"/>
  <c r="CA79" i="1"/>
  <c r="CA80" i="1"/>
  <c r="CA81" i="1"/>
  <c r="CA87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BO5" i="1"/>
  <c r="BR5" i="1"/>
  <c r="BM5" i="1"/>
  <c r="BQ5" i="1"/>
  <c r="BB8" i="1"/>
  <c r="BB9" i="1"/>
  <c r="BA8" i="1"/>
  <c r="BA9" i="1"/>
  <c r="AZ8" i="1"/>
  <c r="AZ9" i="1"/>
  <c r="AY8" i="1"/>
  <c r="AY9" i="1"/>
  <c r="AX8" i="1"/>
  <c r="AX9" i="1"/>
  <c r="AW8" i="1"/>
  <c r="AW9" i="1"/>
  <c r="AV8" i="1"/>
  <c r="AV9" i="1"/>
  <c r="AU8" i="1"/>
  <c r="AU9" i="1"/>
  <c r="AT8" i="1"/>
  <c r="AT9" i="1"/>
  <c r="AS8" i="1"/>
  <c r="AS9" i="1"/>
  <c r="CI108" i="1"/>
  <c r="CH108" i="1"/>
  <c r="CG108" i="1"/>
  <c r="CF108" i="1"/>
  <c r="CE108" i="1"/>
  <c r="CD108" i="1"/>
  <c r="CC108" i="1"/>
  <c r="BP108" i="1"/>
  <c r="BN108" i="1"/>
  <c r="CI107" i="1"/>
  <c r="CH107" i="1"/>
  <c r="CG107" i="1"/>
  <c r="CF107" i="1"/>
  <c r="CE107" i="1"/>
  <c r="CD107" i="1"/>
  <c r="CC107" i="1"/>
  <c r="BP107" i="1"/>
  <c r="BN107" i="1"/>
  <c r="CI106" i="1"/>
  <c r="CH106" i="1"/>
  <c r="CG106" i="1"/>
  <c r="CF106" i="1"/>
  <c r="CE106" i="1"/>
  <c r="CD106" i="1"/>
  <c r="CC106" i="1"/>
  <c r="BP106" i="1"/>
  <c r="BN106" i="1"/>
  <c r="CI105" i="1"/>
  <c r="CH105" i="1"/>
  <c r="CG105" i="1"/>
  <c r="CF105" i="1"/>
  <c r="CE105" i="1"/>
  <c r="CD105" i="1"/>
  <c r="CC105" i="1"/>
  <c r="BP105" i="1"/>
  <c r="BN105" i="1"/>
  <c r="CI104" i="1"/>
  <c r="CH104" i="1"/>
  <c r="CG104" i="1"/>
  <c r="CF104" i="1"/>
  <c r="CE104" i="1"/>
  <c r="CD104" i="1"/>
  <c r="CC104" i="1"/>
  <c r="BP104" i="1"/>
  <c r="BN104" i="1"/>
  <c r="CI103" i="1"/>
  <c r="CH103" i="1"/>
  <c r="CG103" i="1"/>
  <c r="CF103" i="1"/>
  <c r="CE103" i="1"/>
  <c r="CD103" i="1"/>
  <c r="CC103" i="1"/>
  <c r="BP103" i="1"/>
  <c r="BN103" i="1"/>
  <c r="CI102" i="1"/>
  <c r="CH102" i="1"/>
  <c r="CG102" i="1"/>
  <c r="CF102" i="1"/>
  <c r="CE102" i="1"/>
  <c r="CD102" i="1"/>
  <c r="CC102" i="1"/>
  <c r="BP102" i="1"/>
  <c r="BN102" i="1"/>
  <c r="CI101" i="1"/>
  <c r="CH101" i="1"/>
  <c r="CG101" i="1"/>
  <c r="CF101" i="1"/>
  <c r="CE101" i="1"/>
  <c r="CD101" i="1"/>
  <c r="CC101" i="1"/>
  <c r="BP101" i="1"/>
  <c r="BN101" i="1"/>
  <c r="CI100" i="1"/>
  <c r="CH100" i="1"/>
  <c r="CG100" i="1"/>
  <c r="CF100" i="1"/>
  <c r="CE100" i="1"/>
  <c r="CD100" i="1"/>
  <c r="CC100" i="1"/>
  <c r="BP100" i="1"/>
  <c r="BN100" i="1"/>
  <c r="CI99" i="1"/>
  <c r="CH99" i="1"/>
  <c r="CG99" i="1"/>
  <c r="CF99" i="1"/>
  <c r="CE99" i="1"/>
  <c r="CD99" i="1"/>
  <c r="CC99" i="1"/>
  <c r="BP99" i="1"/>
  <c r="BN99" i="1"/>
  <c r="CI98" i="1"/>
  <c r="CH98" i="1"/>
  <c r="CG98" i="1"/>
  <c r="CF98" i="1"/>
  <c r="CE98" i="1"/>
  <c r="CD98" i="1"/>
  <c r="CC98" i="1"/>
  <c r="BP98" i="1"/>
  <c r="BN98" i="1"/>
  <c r="CI97" i="1"/>
  <c r="CH97" i="1"/>
  <c r="CG97" i="1"/>
  <c r="CF97" i="1"/>
  <c r="CE97" i="1"/>
  <c r="CD97" i="1"/>
  <c r="CC97" i="1"/>
  <c r="BP97" i="1"/>
  <c r="BN97" i="1"/>
  <c r="CI96" i="1"/>
  <c r="CH96" i="1"/>
  <c r="CG96" i="1"/>
  <c r="CF96" i="1"/>
  <c r="CE96" i="1"/>
  <c r="CD96" i="1"/>
  <c r="CC96" i="1"/>
  <c r="BP96" i="1"/>
  <c r="BN96" i="1"/>
  <c r="CI95" i="1"/>
  <c r="CH95" i="1"/>
  <c r="CG95" i="1"/>
  <c r="CF95" i="1"/>
  <c r="CE95" i="1"/>
  <c r="CD95" i="1"/>
  <c r="CC95" i="1"/>
  <c r="BP95" i="1"/>
  <c r="BN95" i="1"/>
  <c r="CI94" i="1"/>
  <c r="CH94" i="1"/>
  <c r="CG94" i="1"/>
  <c r="CF94" i="1"/>
  <c r="CE94" i="1"/>
  <c r="CC94" i="1"/>
  <c r="BP94" i="1"/>
  <c r="BN94" i="1"/>
  <c r="CI93" i="1"/>
  <c r="CH93" i="1"/>
  <c r="CG93" i="1"/>
  <c r="CF93" i="1"/>
  <c r="CE93" i="1"/>
  <c r="CC93" i="1"/>
  <c r="BP93" i="1"/>
  <c r="BN93" i="1"/>
  <c r="CI92" i="1"/>
  <c r="CH92" i="1"/>
  <c r="CG92" i="1"/>
  <c r="CF92" i="1"/>
  <c r="CE92" i="1"/>
  <c r="CC92" i="1"/>
  <c r="BP92" i="1"/>
  <c r="BN92" i="1"/>
  <c r="CI91" i="1"/>
  <c r="CH91" i="1"/>
  <c r="CG91" i="1"/>
  <c r="CF91" i="1"/>
  <c r="CE91" i="1"/>
  <c r="CD91" i="1"/>
  <c r="CC91" i="1"/>
  <c r="BP91" i="1"/>
  <c r="BN91" i="1"/>
  <c r="CI90" i="1"/>
  <c r="CH90" i="1"/>
  <c r="CG90" i="1"/>
  <c r="CF90" i="1"/>
  <c r="CE90" i="1"/>
  <c r="CD90" i="1"/>
  <c r="CC90" i="1"/>
  <c r="BP90" i="1"/>
  <c r="BN90" i="1"/>
  <c r="CI89" i="1"/>
  <c r="CH89" i="1"/>
  <c r="CG89" i="1"/>
  <c r="CF89" i="1"/>
  <c r="CE89" i="1"/>
  <c r="CD89" i="1"/>
  <c r="CC89" i="1"/>
  <c r="BP89" i="1"/>
  <c r="BN89" i="1"/>
  <c r="CI88" i="1"/>
  <c r="CH88" i="1"/>
  <c r="CG88" i="1"/>
  <c r="CF88" i="1"/>
  <c r="CE88" i="1"/>
  <c r="CD88" i="1"/>
  <c r="CC88" i="1"/>
  <c r="BP88" i="1"/>
  <c r="BN88" i="1"/>
  <c r="CI87" i="1"/>
  <c r="CH87" i="1"/>
  <c r="CG87" i="1"/>
  <c r="CF87" i="1"/>
  <c r="CE87" i="1"/>
  <c r="CD87" i="1"/>
  <c r="CC87" i="1"/>
  <c r="BP87" i="1"/>
  <c r="BN87" i="1"/>
  <c r="CI86" i="1"/>
  <c r="CH86" i="1"/>
  <c r="CG86" i="1"/>
  <c r="CF86" i="1"/>
  <c r="CE86" i="1"/>
  <c r="CD86" i="1"/>
  <c r="CC86" i="1"/>
  <c r="BP86" i="1"/>
  <c r="BN86" i="1"/>
  <c r="CI85" i="1"/>
  <c r="CH85" i="1"/>
  <c r="CG85" i="1"/>
  <c r="CF85" i="1"/>
  <c r="CE85" i="1"/>
  <c r="CD85" i="1"/>
  <c r="CC85" i="1"/>
  <c r="BP85" i="1"/>
  <c r="BN85" i="1"/>
  <c r="CI84" i="1"/>
  <c r="CH84" i="1"/>
  <c r="CG84" i="1"/>
  <c r="CF84" i="1"/>
  <c r="CE84" i="1"/>
  <c r="CD84" i="1"/>
  <c r="CC84" i="1"/>
  <c r="BP84" i="1"/>
  <c r="BN84" i="1"/>
  <c r="CI83" i="1"/>
  <c r="CH83" i="1"/>
  <c r="CG83" i="1"/>
  <c r="CF83" i="1"/>
  <c r="CE83" i="1"/>
  <c r="CD83" i="1"/>
  <c r="CC83" i="1"/>
  <c r="BP83" i="1"/>
  <c r="BN83" i="1"/>
  <c r="CI82" i="1"/>
  <c r="CH82" i="1"/>
  <c r="CG82" i="1"/>
  <c r="CF82" i="1"/>
  <c r="CE82" i="1"/>
  <c r="CD82" i="1"/>
  <c r="CC82" i="1"/>
  <c r="BP82" i="1"/>
  <c r="BN82" i="1"/>
  <c r="CI81" i="1"/>
  <c r="CH81" i="1"/>
  <c r="CG81" i="1"/>
  <c r="CF81" i="1"/>
  <c r="CE81" i="1"/>
  <c r="CD81" i="1"/>
  <c r="CC81" i="1"/>
  <c r="BP81" i="1"/>
  <c r="BN81" i="1"/>
  <c r="CI80" i="1"/>
  <c r="CH80" i="1"/>
  <c r="CG80" i="1"/>
  <c r="CF80" i="1"/>
  <c r="CE80" i="1"/>
  <c r="CD80" i="1"/>
  <c r="CC80" i="1"/>
  <c r="BP80" i="1"/>
  <c r="BN80" i="1"/>
  <c r="CI79" i="1"/>
  <c r="CH79" i="1"/>
  <c r="CG79" i="1"/>
  <c r="CF79" i="1"/>
  <c r="CE79" i="1"/>
  <c r="CD79" i="1"/>
  <c r="CC79" i="1"/>
  <c r="BP79" i="1"/>
  <c r="BN79" i="1"/>
  <c r="CI78" i="1"/>
  <c r="CH78" i="1"/>
  <c r="CG78" i="1"/>
  <c r="CF78" i="1"/>
  <c r="CE78" i="1"/>
  <c r="CD78" i="1"/>
  <c r="CC78" i="1"/>
  <c r="BP78" i="1"/>
  <c r="BN78" i="1"/>
  <c r="CI77" i="1"/>
  <c r="CH77" i="1"/>
  <c r="CG77" i="1"/>
  <c r="CF77" i="1"/>
  <c r="CE77" i="1"/>
  <c r="CD77" i="1"/>
  <c r="CC77" i="1"/>
  <c r="BP77" i="1"/>
  <c r="BN77" i="1"/>
  <c r="CI76" i="1"/>
  <c r="CH76" i="1"/>
  <c r="CG76" i="1"/>
  <c r="CF76" i="1"/>
  <c r="CE76" i="1"/>
  <c r="CD76" i="1"/>
  <c r="CC76" i="1"/>
  <c r="BP76" i="1"/>
  <c r="BN76" i="1"/>
  <c r="CI75" i="1"/>
  <c r="CH75" i="1"/>
  <c r="CG75" i="1"/>
  <c r="CF75" i="1"/>
  <c r="CE75" i="1"/>
  <c r="CD75" i="1"/>
  <c r="CC75" i="1"/>
  <c r="BP75" i="1"/>
  <c r="BN75" i="1"/>
  <c r="CI74" i="1"/>
  <c r="CH74" i="1"/>
  <c r="CG74" i="1"/>
  <c r="CF74" i="1"/>
  <c r="CE74" i="1"/>
  <c r="CD74" i="1"/>
  <c r="CC74" i="1"/>
  <c r="BP74" i="1"/>
  <c r="BN74" i="1"/>
  <c r="CI73" i="1"/>
  <c r="CH73" i="1"/>
  <c r="CG73" i="1"/>
  <c r="CF73" i="1"/>
  <c r="CE73" i="1"/>
  <c r="CD73" i="1"/>
  <c r="CC73" i="1"/>
  <c r="BP73" i="1"/>
  <c r="BN73" i="1"/>
  <c r="CI72" i="1"/>
  <c r="CH72" i="1"/>
  <c r="CG72" i="1"/>
  <c r="CF72" i="1"/>
  <c r="CE72" i="1"/>
  <c r="CD72" i="1"/>
  <c r="CC72" i="1"/>
  <c r="BP72" i="1"/>
  <c r="BN72" i="1"/>
  <c r="CI71" i="1"/>
  <c r="CH71" i="1"/>
  <c r="CG71" i="1"/>
  <c r="CF71" i="1"/>
  <c r="CE71" i="1"/>
  <c r="CC71" i="1"/>
  <c r="BP71" i="1"/>
  <c r="BN71" i="1"/>
  <c r="CI70" i="1"/>
  <c r="CH70" i="1"/>
  <c r="CG70" i="1"/>
  <c r="CF70" i="1"/>
  <c r="CE70" i="1"/>
  <c r="CC70" i="1"/>
  <c r="BP70" i="1"/>
  <c r="BN70" i="1"/>
  <c r="CI69" i="1"/>
  <c r="CH69" i="1"/>
  <c r="CG69" i="1"/>
  <c r="CF69" i="1"/>
  <c r="CE69" i="1"/>
  <c r="CC69" i="1"/>
  <c r="BP69" i="1"/>
  <c r="BN69" i="1"/>
  <c r="CI68" i="1"/>
  <c r="CH68" i="1"/>
  <c r="CG68" i="1"/>
  <c r="CF68" i="1"/>
  <c r="CE68" i="1"/>
  <c r="CC68" i="1"/>
  <c r="BP68" i="1"/>
  <c r="BN68" i="1"/>
  <c r="CI67" i="1"/>
  <c r="CH67" i="1"/>
  <c r="CG67" i="1"/>
  <c r="CF67" i="1"/>
  <c r="CE67" i="1"/>
  <c r="CC67" i="1"/>
  <c r="BP67" i="1"/>
  <c r="BN67" i="1"/>
  <c r="CI66" i="1"/>
  <c r="CH66" i="1"/>
  <c r="CG66" i="1"/>
  <c r="CF66" i="1"/>
  <c r="CE66" i="1"/>
  <c r="CD66" i="1"/>
  <c r="CC66" i="1"/>
  <c r="BP66" i="1"/>
  <c r="BN66" i="1"/>
  <c r="CI65" i="1"/>
  <c r="CH65" i="1"/>
  <c r="CG65" i="1"/>
  <c r="CF65" i="1"/>
  <c r="CE65" i="1"/>
  <c r="CD65" i="1"/>
  <c r="CC65" i="1"/>
  <c r="BP65" i="1"/>
  <c r="BN65" i="1"/>
  <c r="CI64" i="1"/>
  <c r="CH64" i="1"/>
  <c r="CG64" i="1"/>
  <c r="CF64" i="1"/>
  <c r="CE64" i="1"/>
  <c r="CD64" i="1"/>
  <c r="CC64" i="1"/>
  <c r="BP64" i="1"/>
  <c r="BN64" i="1"/>
  <c r="CI63" i="1"/>
  <c r="CH63" i="1"/>
  <c r="CG63" i="1"/>
  <c r="CF63" i="1"/>
  <c r="CE63" i="1"/>
  <c r="CD63" i="1"/>
  <c r="CC63" i="1"/>
  <c r="BP63" i="1"/>
  <c r="BN63" i="1"/>
  <c r="CI62" i="1"/>
  <c r="CH62" i="1"/>
  <c r="CG62" i="1"/>
  <c r="CF62" i="1"/>
  <c r="CE62" i="1"/>
  <c r="CD62" i="1"/>
  <c r="CC62" i="1"/>
  <c r="BP62" i="1"/>
  <c r="BN62" i="1"/>
  <c r="CI61" i="1"/>
  <c r="CH61" i="1"/>
  <c r="CG61" i="1"/>
  <c r="CF61" i="1"/>
  <c r="CE61" i="1"/>
  <c r="CD61" i="1"/>
  <c r="CC61" i="1"/>
  <c r="BP61" i="1"/>
  <c r="BN61" i="1"/>
  <c r="CI60" i="1"/>
  <c r="CH60" i="1"/>
  <c r="CG60" i="1"/>
  <c r="CF60" i="1"/>
  <c r="CE60" i="1"/>
  <c r="CD60" i="1"/>
  <c r="CC60" i="1"/>
  <c r="BP60" i="1"/>
  <c r="BN60" i="1"/>
  <c r="CI59" i="1"/>
  <c r="CH59" i="1"/>
  <c r="CG59" i="1"/>
  <c r="CF59" i="1"/>
  <c r="CE59" i="1"/>
  <c r="CD59" i="1"/>
  <c r="CC59" i="1"/>
  <c r="BP59" i="1"/>
  <c r="BN59" i="1"/>
  <c r="CI58" i="1"/>
  <c r="CH58" i="1"/>
  <c r="CG58" i="1"/>
  <c r="CF58" i="1"/>
  <c r="CE58" i="1"/>
  <c r="CD58" i="1"/>
  <c r="CC58" i="1"/>
  <c r="BP58" i="1"/>
  <c r="BN58" i="1"/>
  <c r="CI57" i="1"/>
  <c r="CH57" i="1"/>
  <c r="CG57" i="1"/>
  <c r="CF57" i="1"/>
  <c r="CE57" i="1"/>
  <c r="CD57" i="1"/>
  <c r="CC57" i="1"/>
  <c r="BP57" i="1"/>
  <c r="BN57" i="1"/>
  <c r="CI56" i="1"/>
  <c r="CH56" i="1"/>
  <c r="CG56" i="1"/>
  <c r="CF56" i="1"/>
  <c r="CE56" i="1"/>
  <c r="CD56" i="1"/>
  <c r="CC56" i="1"/>
  <c r="BP56" i="1"/>
  <c r="BN56" i="1"/>
  <c r="CI55" i="1"/>
  <c r="CH55" i="1"/>
  <c r="CG55" i="1"/>
  <c r="CF55" i="1"/>
  <c r="CE55" i="1"/>
  <c r="CD55" i="1"/>
  <c r="CC55" i="1"/>
  <c r="BP55" i="1"/>
  <c r="BN55" i="1"/>
  <c r="CI54" i="1"/>
  <c r="CH54" i="1"/>
  <c r="CG54" i="1"/>
  <c r="CF54" i="1"/>
  <c r="CE54" i="1"/>
  <c r="CD54" i="1"/>
  <c r="CC54" i="1"/>
  <c r="BP54" i="1"/>
  <c r="BN54" i="1"/>
  <c r="CI53" i="1"/>
  <c r="CH53" i="1"/>
  <c r="CG53" i="1"/>
  <c r="CF53" i="1"/>
  <c r="CE53" i="1"/>
  <c r="CD53" i="1"/>
  <c r="CC53" i="1"/>
  <c r="BP53" i="1"/>
  <c r="BN53" i="1"/>
  <c r="CI52" i="1"/>
  <c r="CH52" i="1"/>
  <c r="CG52" i="1"/>
  <c r="CF52" i="1"/>
  <c r="CE52" i="1"/>
  <c r="CD52" i="1"/>
  <c r="CC52" i="1"/>
  <c r="BP52" i="1"/>
  <c r="BN52" i="1"/>
  <c r="CI51" i="1"/>
  <c r="CH51" i="1"/>
  <c r="CG51" i="1"/>
  <c r="CF51" i="1"/>
  <c r="CE51" i="1"/>
  <c r="CD51" i="1"/>
  <c r="CC51" i="1"/>
  <c r="BP51" i="1"/>
  <c r="BN51" i="1"/>
  <c r="CI50" i="1"/>
  <c r="CH50" i="1"/>
  <c r="CG50" i="1"/>
  <c r="CF50" i="1"/>
  <c r="CE50" i="1"/>
  <c r="CD50" i="1"/>
  <c r="CC50" i="1"/>
  <c r="BP50" i="1"/>
  <c r="BN50" i="1"/>
  <c r="CI49" i="1"/>
  <c r="CH49" i="1"/>
  <c r="CG49" i="1"/>
  <c r="CF49" i="1"/>
  <c r="CE49" i="1"/>
  <c r="CD49" i="1"/>
  <c r="CC49" i="1"/>
  <c r="BP49" i="1"/>
  <c r="BN49" i="1"/>
  <c r="CI48" i="1"/>
  <c r="CH48" i="1"/>
  <c r="CG48" i="1"/>
  <c r="CF48" i="1"/>
  <c r="CE48" i="1"/>
  <c r="CD48" i="1"/>
  <c r="CC48" i="1"/>
  <c r="BP48" i="1"/>
  <c r="BN48" i="1"/>
  <c r="CI47" i="1"/>
  <c r="CH47" i="1"/>
  <c r="CG47" i="1"/>
  <c r="CF47" i="1"/>
  <c r="CE47" i="1"/>
  <c r="CC47" i="1"/>
  <c r="BP47" i="1"/>
  <c r="BN47" i="1"/>
  <c r="CI46" i="1"/>
  <c r="CH46" i="1"/>
  <c r="CG46" i="1"/>
  <c r="CF46" i="1"/>
  <c r="CE46" i="1"/>
  <c r="CD46" i="1"/>
  <c r="CC46" i="1"/>
  <c r="BP46" i="1"/>
  <c r="BN46" i="1"/>
  <c r="CI45" i="1"/>
  <c r="CH45" i="1"/>
  <c r="CG45" i="1"/>
  <c r="CF45" i="1"/>
  <c r="CE45" i="1"/>
  <c r="CD45" i="1"/>
  <c r="CC45" i="1"/>
  <c r="BP45" i="1"/>
  <c r="BN45" i="1"/>
  <c r="CI44" i="1"/>
  <c r="CH44" i="1"/>
  <c r="CG44" i="1"/>
  <c r="CF44" i="1"/>
  <c r="CE44" i="1"/>
  <c r="CD44" i="1"/>
  <c r="CC44" i="1"/>
  <c r="BP44" i="1"/>
  <c r="BN44" i="1"/>
  <c r="CI43" i="1"/>
  <c r="CH43" i="1"/>
  <c r="CG43" i="1"/>
  <c r="CF43" i="1"/>
  <c r="CE43" i="1"/>
  <c r="CD43" i="1"/>
  <c r="CC43" i="1"/>
  <c r="BP43" i="1"/>
  <c r="BN43" i="1"/>
  <c r="CI42" i="1"/>
  <c r="CH42" i="1"/>
  <c r="CG42" i="1"/>
  <c r="CF42" i="1"/>
  <c r="CE42" i="1"/>
  <c r="CC42" i="1"/>
  <c r="BP42" i="1"/>
  <c r="BN42" i="1"/>
  <c r="CI41" i="1"/>
  <c r="CH41" i="1"/>
  <c r="CG41" i="1"/>
  <c r="CF41" i="1"/>
  <c r="CE41" i="1"/>
  <c r="CC41" i="1"/>
  <c r="BP41" i="1"/>
  <c r="BN41" i="1"/>
  <c r="CI40" i="1"/>
  <c r="CH40" i="1"/>
  <c r="CG40" i="1"/>
  <c r="CF40" i="1"/>
  <c r="CE40" i="1"/>
  <c r="CC40" i="1"/>
  <c r="BP40" i="1"/>
  <c r="BN40" i="1"/>
  <c r="CI39" i="1"/>
  <c r="CH39" i="1"/>
  <c r="CG39" i="1"/>
  <c r="CF39" i="1"/>
  <c r="CE39" i="1"/>
  <c r="CC39" i="1"/>
  <c r="BP39" i="1"/>
  <c r="BN39" i="1"/>
  <c r="CI38" i="1"/>
  <c r="CH38" i="1"/>
  <c r="CG38" i="1"/>
  <c r="CF38" i="1"/>
  <c r="CE38" i="1"/>
  <c r="CC38" i="1"/>
  <c r="BP38" i="1"/>
  <c r="BN38" i="1"/>
  <c r="CI37" i="1"/>
  <c r="CH37" i="1"/>
  <c r="CG37" i="1"/>
  <c r="CF37" i="1"/>
  <c r="CE37" i="1"/>
  <c r="CC37" i="1"/>
  <c r="BP37" i="1"/>
  <c r="BN37" i="1"/>
  <c r="CI36" i="1"/>
  <c r="CH36" i="1"/>
  <c r="CG36" i="1"/>
  <c r="CF36" i="1"/>
  <c r="CE36" i="1"/>
  <c r="CD36" i="1"/>
  <c r="CC36" i="1"/>
  <c r="BP36" i="1"/>
  <c r="BN36" i="1"/>
  <c r="CI35" i="1"/>
  <c r="CH35" i="1"/>
  <c r="CG35" i="1"/>
  <c r="CF35" i="1"/>
  <c r="CE35" i="1"/>
  <c r="CD35" i="1"/>
  <c r="CC35" i="1"/>
  <c r="BP35" i="1"/>
  <c r="BN35" i="1"/>
  <c r="CI34" i="1"/>
  <c r="CH34" i="1"/>
  <c r="CG34" i="1"/>
  <c r="CF34" i="1"/>
  <c r="CE34" i="1"/>
  <c r="BP34" i="1"/>
  <c r="BN34" i="1"/>
  <c r="CI33" i="1"/>
  <c r="CH33" i="1"/>
  <c r="CG33" i="1"/>
  <c r="CF33" i="1"/>
  <c r="CE33" i="1"/>
  <c r="CD33" i="1"/>
  <c r="BP33" i="1"/>
  <c r="BN33" i="1"/>
  <c r="CI32" i="1"/>
  <c r="CH32" i="1"/>
  <c r="CG32" i="1"/>
  <c r="CF32" i="1"/>
  <c r="CE32" i="1"/>
  <c r="CD32" i="1"/>
  <c r="BP32" i="1"/>
  <c r="BN32" i="1"/>
  <c r="CI31" i="1"/>
  <c r="CH31" i="1"/>
  <c r="CG31" i="1"/>
  <c r="CF31" i="1"/>
  <c r="CE31" i="1"/>
  <c r="CD31" i="1"/>
  <c r="BP31" i="1"/>
  <c r="BN31" i="1"/>
  <c r="CI30" i="1"/>
  <c r="CH30" i="1"/>
  <c r="CG30" i="1"/>
  <c r="CF30" i="1"/>
  <c r="CE30" i="1"/>
  <c r="CD30" i="1"/>
  <c r="BP30" i="1"/>
  <c r="BN30" i="1"/>
  <c r="CI29" i="1"/>
  <c r="CH29" i="1"/>
  <c r="CG29" i="1"/>
  <c r="CF29" i="1"/>
  <c r="CE29" i="1"/>
  <c r="CD29" i="1"/>
  <c r="CC29" i="1"/>
  <c r="BP29" i="1"/>
  <c r="BN29" i="1"/>
  <c r="CI28" i="1"/>
  <c r="CH28" i="1"/>
  <c r="CG28" i="1"/>
  <c r="CF28" i="1"/>
  <c r="CE28" i="1"/>
  <c r="CD28" i="1"/>
  <c r="CC28" i="1"/>
  <c r="BP28" i="1"/>
  <c r="BN28" i="1"/>
  <c r="CI27" i="1"/>
  <c r="CH27" i="1"/>
  <c r="CG27" i="1"/>
  <c r="CF27" i="1"/>
  <c r="CE27" i="1"/>
  <c r="CD27" i="1"/>
  <c r="CC27" i="1"/>
  <c r="BP27" i="1"/>
  <c r="BN27" i="1"/>
  <c r="CI26" i="1"/>
  <c r="CH26" i="1"/>
  <c r="CG26" i="1"/>
  <c r="CF26" i="1"/>
  <c r="CE26" i="1"/>
  <c r="CD26" i="1"/>
  <c r="CC26" i="1"/>
  <c r="BP26" i="1"/>
  <c r="BN26" i="1"/>
  <c r="CI25" i="1"/>
  <c r="CH25" i="1"/>
  <c r="CG25" i="1"/>
  <c r="CF25" i="1"/>
  <c r="CE25" i="1"/>
  <c r="CD25" i="1"/>
  <c r="CC25" i="1"/>
  <c r="BP25" i="1"/>
  <c r="BN25" i="1"/>
  <c r="CI24" i="1"/>
  <c r="CH24" i="1"/>
  <c r="CG24" i="1"/>
  <c r="CF24" i="1"/>
  <c r="CE24" i="1"/>
  <c r="CD24" i="1"/>
  <c r="CC24" i="1"/>
  <c r="BP24" i="1"/>
  <c r="BN24" i="1"/>
  <c r="CI23" i="1"/>
  <c r="CH23" i="1"/>
  <c r="CG23" i="1"/>
  <c r="CF23" i="1"/>
  <c r="CE23" i="1"/>
  <c r="CD23" i="1"/>
  <c r="CC23" i="1"/>
  <c r="BP23" i="1"/>
  <c r="BN23" i="1"/>
  <c r="CI22" i="1"/>
  <c r="CH22" i="1"/>
  <c r="CG22" i="1"/>
  <c r="CF22" i="1"/>
  <c r="CE22" i="1"/>
  <c r="CD22" i="1"/>
  <c r="CC22" i="1"/>
  <c r="BP22" i="1"/>
  <c r="BN22" i="1"/>
  <c r="CI21" i="1"/>
  <c r="CH21" i="1"/>
  <c r="CG21" i="1"/>
  <c r="CF21" i="1"/>
  <c r="CE21" i="1"/>
  <c r="CD21" i="1"/>
  <c r="CC21" i="1"/>
  <c r="BP21" i="1"/>
  <c r="BN21" i="1"/>
  <c r="CI20" i="1"/>
  <c r="CH20" i="1"/>
  <c r="CG20" i="1"/>
  <c r="CF20" i="1"/>
  <c r="CE20" i="1"/>
  <c r="CD20" i="1"/>
  <c r="CC20" i="1"/>
  <c r="BP20" i="1"/>
  <c r="BN20" i="1"/>
  <c r="CI19" i="1"/>
  <c r="CH19" i="1"/>
  <c r="CG19" i="1"/>
  <c r="CE19" i="1"/>
  <c r="CD19" i="1"/>
  <c r="CC19" i="1"/>
  <c r="BP19" i="1"/>
  <c r="BN19" i="1"/>
  <c r="CI18" i="1"/>
  <c r="CH18" i="1"/>
  <c r="CG18" i="1"/>
  <c r="CF18" i="1"/>
  <c r="CE18" i="1"/>
  <c r="CD18" i="1"/>
  <c r="CC18" i="1"/>
  <c r="BP18" i="1"/>
  <c r="BN18" i="1"/>
  <c r="CI17" i="1"/>
  <c r="CH17" i="1"/>
  <c r="CG17" i="1"/>
  <c r="CF17" i="1"/>
  <c r="CE17" i="1"/>
  <c r="CC17" i="1"/>
  <c r="BP17" i="1"/>
  <c r="BN17" i="1"/>
  <c r="CI16" i="1"/>
  <c r="CH16" i="1"/>
  <c r="CG16" i="1"/>
  <c r="CF16" i="1"/>
  <c r="CE16" i="1"/>
  <c r="CD16" i="1"/>
  <c r="CC16" i="1"/>
  <c r="BP16" i="1"/>
  <c r="BN16" i="1"/>
  <c r="CI15" i="1"/>
  <c r="CH15" i="1"/>
  <c r="CG15" i="1"/>
  <c r="CF15" i="1"/>
  <c r="CE15" i="1"/>
  <c r="CD15" i="1"/>
  <c r="CC15" i="1"/>
  <c r="BP15" i="1"/>
  <c r="BN15" i="1"/>
  <c r="CI14" i="1"/>
  <c r="CH14" i="1"/>
  <c r="CG14" i="1"/>
  <c r="CF14" i="1"/>
  <c r="CE14" i="1"/>
  <c r="CD14" i="1"/>
  <c r="CC14" i="1"/>
  <c r="BP14" i="1"/>
  <c r="BN14" i="1"/>
  <c r="CI13" i="1"/>
  <c r="CH13" i="1"/>
  <c r="CG13" i="1"/>
  <c r="CF13" i="1"/>
  <c r="CE13" i="1"/>
  <c r="CD13" i="1"/>
  <c r="CC13" i="1"/>
  <c r="BP13" i="1"/>
  <c r="BN13" i="1"/>
  <c r="CI12" i="1"/>
  <c r="CH12" i="1"/>
  <c r="CG12" i="1"/>
  <c r="CF12" i="1"/>
  <c r="CE12" i="1"/>
  <c r="CD12" i="1"/>
  <c r="CC12" i="1"/>
  <c r="BP12" i="1"/>
  <c r="BN12" i="1"/>
  <c r="CI11" i="1"/>
  <c r="CH11" i="1"/>
  <c r="CG11" i="1"/>
  <c r="CF11" i="1"/>
  <c r="CE11" i="1"/>
  <c r="CD11" i="1"/>
  <c r="CC11" i="1"/>
  <c r="BP11" i="1"/>
  <c r="BN11" i="1"/>
  <c r="CI10" i="1"/>
  <c r="CH10" i="1"/>
  <c r="CG10" i="1"/>
  <c r="CF10" i="1"/>
  <c r="CE10" i="1"/>
  <c r="CD10" i="1"/>
  <c r="CC10" i="1"/>
  <c r="BP10" i="1"/>
  <c r="BN10" i="1"/>
  <c r="AR8" i="1"/>
  <c r="AR9" i="1"/>
  <c r="AQ8" i="1"/>
  <c r="AQ9" i="1"/>
  <c r="AP8" i="1"/>
  <c r="AP9" i="1"/>
  <c r="AO8" i="1"/>
  <c r="AO9" i="1"/>
  <c r="AN8" i="1"/>
  <c r="AN9" i="1"/>
  <c r="AM8" i="1"/>
  <c r="AM9" i="1"/>
  <c r="AL8" i="1"/>
  <c r="AL9" i="1"/>
  <c r="AK8" i="1"/>
  <c r="AK9" i="1"/>
  <c r="AJ8" i="1"/>
  <c r="I8" i="1"/>
  <c r="BP7" i="1"/>
  <c r="BN7" i="1"/>
  <c r="BT5" i="1"/>
  <c r="BV5" i="1"/>
  <c r="BU5" i="1"/>
  <c r="BW5" i="1"/>
  <c r="C55" i="4"/>
  <c r="B56" i="4"/>
  <c r="BZ45" i="1"/>
  <c r="BZ58" i="1"/>
  <c r="CA70" i="1"/>
  <c r="DG34" i="1"/>
  <c r="CA34" i="1"/>
  <c r="BI42" i="1"/>
  <c r="BJ42" i="1"/>
  <c r="BX5" i="1"/>
  <c r="R5" i="1"/>
  <c r="BI50" i="1"/>
  <c r="BJ50" i="1"/>
  <c r="DD5" i="1"/>
  <c r="BI47" i="1"/>
  <c r="BJ47" i="1"/>
  <c r="BI36" i="1"/>
  <c r="BJ36" i="1"/>
  <c r="BI27" i="1"/>
  <c r="BJ27" i="1"/>
  <c r="BI18" i="1"/>
  <c r="BJ18" i="1"/>
  <c r="BI14" i="1"/>
  <c r="BJ14" i="1"/>
  <c r="BI41" i="1"/>
  <c r="BJ41" i="1"/>
  <c r="BI45" i="1"/>
  <c r="BJ45" i="1"/>
  <c r="BI49" i="1"/>
  <c r="BJ49" i="1"/>
  <c r="BI20" i="1"/>
  <c r="BJ20" i="1"/>
  <c r="BI11" i="1"/>
  <c r="BJ11" i="1"/>
  <c r="BI12" i="1"/>
  <c r="BJ12" i="1"/>
  <c r="BI15" i="1"/>
  <c r="BJ15" i="1"/>
  <c r="BI17" i="1"/>
  <c r="BJ17" i="1"/>
  <c r="BI19" i="1"/>
  <c r="BJ19" i="1"/>
  <c r="BI22" i="1"/>
  <c r="BJ22" i="1"/>
  <c r="BI24" i="1"/>
  <c r="BJ24" i="1"/>
  <c r="BI26" i="1"/>
  <c r="BJ26" i="1"/>
  <c r="BI28" i="1"/>
  <c r="BJ28" i="1"/>
  <c r="BI30" i="1"/>
  <c r="BJ30" i="1"/>
  <c r="BI33" i="1"/>
  <c r="BJ33" i="1"/>
  <c r="BI35" i="1"/>
  <c r="BJ35" i="1"/>
  <c r="BI37" i="1"/>
  <c r="BJ37" i="1"/>
  <c r="BI40" i="1"/>
  <c r="BJ40" i="1"/>
  <c r="BI44" i="1"/>
  <c r="BJ44" i="1"/>
  <c r="BI48" i="1"/>
  <c r="BJ48" i="1"/>
  <c r="BI52" i="1"/>
  <c r="BJ52" i="1"/>
  <c r="BI39" i="1"/>
  <c r="BJ39" i="1"/>
  <c r="BI32" i="1"/>
  <c r="BJ32" i="1"/>
  <c r="BI23" i="1"/>
  <c r="BJ23" i="1"/>
  <c r="BI13" i="1"/>
  <c r="BJ13" i="1"/>
  <c r="BI51" i="1"/>
  <c r="BJ51" i="1"/>
  <c r="BI43" i="1"/>
  <c r="BJ43" i="1"/>
  <c r="BI38" i="1"/>
  <c r="BJ38" i="1"/>
  <c r="BI34" i="1"/>
  <c r="BJ34" i="1"/>
  <c r="BI29" i="1"/>
  <c r="BJ29" i="1"/>
  <c r="BI25" i="1"/>
  <c r="BJ25" i="1"/>
  <c r="BI21" i="1"/>
  <c r="BJ21" i="1"/>
  <c r="BI16" i="1"/>
  <c r="BJ16" i="1"/>
  <c r="BI10" i="1"/>
  <c r="BJ10" i="1"/>
  <c r="BI31" i="1"/>
  <c r="BJ31" i="1"/>
  <c r="C29" i="4"/>
  <c r="B30" i="4"/>
  <c r="DJ70" i="1"/>
  <c r="CD70" i="1"/>
  <c r="CD71" i="1"/>
  <c r="DJ71" i="1"/>
  <c r="CD69" i="1"/>
  <c r="DJ69" i="1"/>
  <c r="DJ68" i="1"/>
  <c r="CD68" i="1"/>
  <c r="CD67" i="1"/>
  <c r="DJ67" i="1"/>
  <c r="DF54" i="1"/>
  <c r="BZ54" i="1"/>
  <c r="DF53" i="1"/>
  <c r="BZ53" i="1"/>
  <c r="BZ52" i="1"/>
  <c r="DF52" i="1"/>
  <c r="DF51" i="1"/>
  <c r="BZ51" i="1"/>
  <c r="DF50" i="1"/>
  <c r="BZ50" i="1"/>
  <c r="DF41" i="1"/>
  <c r="BZ41" i="1"/>
  <c r="DF40" i="1"/>
  <c r="BZ40" i="1"/>
  <c r="DF39" i="1"/>
  <c r="BZ39" i="1"/>
  <c r="BZ38" i="1"/>
  <c r="DF38" i="1"/>
  <c r="DF37" i="1"/>
  <c r="BZ37" i="1"/>
  <c r="BZ36" i="1"/>
  <c r="DF36" i="1"/>
  <c r="DF35" i="1"/>
  <c r="BZ35" i="1"/>
  <c r="BZ34" i="1"/>
  <c r="DF34" i="1"/>
  <c r="CD38" i="1"/>
  <c r="DJ38" i="1"/>
  <c r="CD39" i="1"/>
  <c r="DJ39" i="1"/>
  <c r="CC34" i="1"/>
  <c r="DI34" i="1"/>
  <c r="DJ40" i="1"/>
  <c r="CD40" i="1"/>
  <c r="DI32" i="1"/>
  <c r="CC32" i="1"/>
  <c r="DJ37" i="1"/>
  <c r="CD37" i="1"/>
  <c r="CB23" i="1"/>
  <c r="DH23" i="1"/>
  <c r="DI33" i="1"/>
  <c r="CC33" i="1"/>
  <c r="DJ41" i="1"/>
  <c r="CD41" i="1"/>
  <c r="CD42" i="1"/>
  <c r="DJ42" i="1"/>
  <c r="CC31" i="1"/>
  <c r="DI31" i="1"/>
  <c r="CC30" i="1"/>
  <c r="DI30" i="1"/>
  <c r="CB25" i="1"/>
  <c r="DH25" i="1"/>
  <c r="CB24" i="1"/>
  <c r="DH24" i="1"/>
  <c r="CA17" i="1"/>
  <c r="DG17" i="1"/>
  <c r="CF19" i="1"/>
  <c r="DL19" i="1"/>
  <c r="DJ17" i="1"/>
  <c r="CD17" i="1"/>
  <c r="DG28" i="1"/>
  <c r="CA28" i="1"/>
  <c r="DG27" i="1"/>
  <c r="CA27" i="1"/>
  <c r="DG26" i="1"/>
  <c r="CA26" i="1"/>
  <c r="C56" i="4"/>
  <c r="B57" i="4"/>
  <c r="BD79" i="1"/>
  <c r="BG79" i="1" s="1"/>
  <c r="AL79" i="1"/>
  <c r="AT79" i="1"/>
  <c r="BB79" i="1"/>
  <c r="AM79" i="1"/>
  <c r="AU79" i="1"/>
  <c r="AY79" i="1"/>
  <c r="AN79" i="1"/>
  <c r="AV79" i="1"/>
  <c r="AQ79" i="1"/>
  <c r="AO79" i="1"/>
  <c r="AW79" i="1"/>
  <c r="AP79" i="1"/>
  <c r="AX79" i="1"/>
  <c r="AJ79" i="1"/>
  <c r="AR79" i="1"/>
  <c r="AK79" i="1"/>
  <c r="AS79" i="1"/>
  <c r="AZ79" i="1"/>
  <c r="BA79" i="1"/>
  <c r="DJ94" i="1"/>
  <c r="CD94" i="1"/>
  <c r="CD93" i="1"/>
  <c r="DJ93" i="1"/>
  <c r="DG87" i="1"/>
  <c r="DJ92" i="1"/>
  <c r="CD92" i="1"/>
  <c r="DH47" i="1"/>
  <c r="CB47" i="1"/>
  <c r="DH32" i="1"/>
  <c r="CB32" i="1"/>
  <c r="DH56" i="1"/>
  <c r="CB56" i="1"/>
  <c r="CB58" i="1"/>
  <c r="DH58" i="1"/>
  <c r="CB60" i="1"/>
  <c r="DH60" i="1"/>
  <c r="DH39" i="1"/>
  <c r="CB39" i="1"/>
  <c r="CB28" i="1"/>
  <c r="DH28" i="1"/>
  <c r="DH29" i="1"/>
  <c r="CB29" i="1"/>
  <c r="DH30" i="1"/>
  <c r="CB30" i="1"/>
  <c r="DH61" i="1"/>
  <c r="CB61" i="1"/>
  <c r="CB26" i="1"/>
  <c r="DH26" i="1"/>
  <c r="DH64" i="1"/>
  <c r="CB64" i="1"/>
  <c r="DH55" i="1"/>
  <c r="CB55" i="1"/>
  <c r="CB33" i="1"/>
  <c r="DH33" i="1"/>
  <c r="CB49" i="1"/>
  <c r="DH49" i="1"/>
  <c r="CB73" i="1"/>
  <c r="DH73" i="1"/>
  <c r="CB50" i="1"/>
  <c r="DH50" i="1"/>
  <c r="DH27" i="1"/>
  <c r="CB27" i="1"/>
  <c r="CB52" i="1"/>
  <c r="DH52" i="1"/>
  <c r="CB75" i="1"/>
  <c r="DH75" i="1"/>
  <c r="CB35" i="1"/>
  <c r="DH35" i="1"/>
  <c r="CB76" i="1"/>
  <c r="DH76" i="1"/>
  <c r="CB48" i="1"/>
  <c r="DH48" i="1"/>
  <c r="DH46" i="1"/>
  <c r="CB46" i="1"/>
  <c r="CB44" i="1"/>
  <c r="DH44" i="1"/>
  <c r="CB51" i="1"/>
  <c r="DH51" i="1"/>
  <c r="DH63" i="1"/>
  <c r="CB63" i="1"/>
  <c r="CB40" i="1"/>
  <c r="DH40" i="1"/>
  <c r="CB41" i="1"/>
  <c r="DH41" i="1"/>
  <c r="CB59" i="1"/>
  <c r="DH59" i="1"/>
  <c r="DG70" i="1"/>
  <c r="CB70" i="1"/>
  <c r="DH70" i="1"/>
  <c r="DH34" i="1"/>
  <c r="CB34" i="1"/>
  <c r="DH71" i="1"/>
  <c r="CB71" i="1"/>
  <c r="DH31" i="1"/>
  <c r="CB31" i="1"/>
  <c r="DH72" i="1"/>
  <c r="CB72" i="1"/>
  <c r="DH43" i="1"/>
  <c r="CB43" i="1"/>
  <c r="CB74" i="1"/>
  <c r="DH74" i="1"/>
  <c r="CB54" i="1"/>
  <c r="DH54" i="1"/>
  <c r="CB65" i="1"/>
  <c r="DH65" i="1"/>
  <c r="CB68" i="1"/>
  <c r="DH68" i="1"/>
  <c r="DH36" i="1"/>
  <c r="CB36" i="1"/>
  <c r="DH37" i="1"/>
  <c r="CB37" i="1"/>
  <c r="DH67" i="1"/>
  <c r="CB67" i="1"/>
  <c r="CB78" i="1"/>
  <c r="DH78" i="1"/>
  <c r="DF45" i="1"/>
  <c r="DH45" i="1"/>
  <c r="CB45" i="1"/>
  <c r="DH38" i="1"/>
  <c r="CB38" i="1"/>
  <c r="CB57" i="1"/>
  <c r="DH57" i="1"/>
  <c r="DH53" i="1"/>
  <c r="CB53" i="1"/>
  <c r="DH69" i="1"/>
  <c r="CB69" i="1"/>
  <c r="DH77" i="1"/>
  <c r="CB77" i="1"/>
  <c r="CB62" i="1"/>
  <c r="DH62" i="1"/>
  <c r="DF42" i="1"/>
  <c r="CB42" i="1"/>
  <c r="DH42" i="1"/>
  <c r="CB66" i="1"/>
  <c r="DH66" i="1"/>
  <c r="DF62" i="1"/>
  <c r="CA23" i="1"/>
  <c r="DG23" i="1"/>
  <c r="CA21" i="1"/>
  <c r="DG21" i="1"/>
  <c r="DG19" i="1"/>
  <c r="CA19" i="1"/>
  <c r="DG20" i="1"/>
  <c r="CA20" i="1"/>
  <c r="CA22" i="1"/>
  <c r="DG22" i="1"/>
  <c r="DG18" i="1"/>
  <c r="CA18" i="1"/>
  <c r="BZ62" i="1"/>
  <c r="BZ42" i="1"/>
  <c r="DF58" i="1"/>
  <c r="DG24" i="1"/>
  <c r="CA24" i="1"/>
  <c r="CA25" i="1"/>
  <c r="DG25" i="1"/>
  <c r="DF65" i="1"/>
  <c r="BZ65" i="1"/>
  <c r="CA85" i="1"/>
  <c r="DG85" i="1"/>
  <c r="DG86" i="1"/>
  <c r="CA86" i="1"/>
  <c r="CA89" i="1"/>
  <c r="DG89" i="1"/>
  <c r="DG88" i="1"/>
  <c r="CA88" i="1"/>
  <c r="CA82" i="1"/>
  <c r="DG82" i="1"/>
  <c r="DG84" i="1"/>
  <c r="CA84" i="1"/>
  <c r="CA83" i="1"/>
  <c r="DG83" i="1"/>
  <c r="DG72" i="1"/>
  <c r="CA72" i="1"/>
  <c r="CA73" i="1"/>
  <c r="DG73" i="1"/>
  <c r="DF63" i="1"/>
  <c r="BZ63" i="1"/>
  <c r="DG68" i="1"/>
  <c r="CA68" i="1"/>
  <c r="DF64" i="1"/>
  <c r="BZ64" i="1"/>
  <c r="BZ60" i="1"/>
  <c r="DF60" i="1"/>
  <c r="CA69" i="1"/>
  <c r="DG69" i="1"/>
  <c r="BZ59" i="1"/>
  <c r="DF59" i="1"/>
  <c r="CA71" i="1"/>
  <c r="DG71" i="1"/>
  <c r="CA67" i="1"/>
  <c r="DG67" i="1"/>
  <c r="BZ61" i="1"/>
  <c r="DF61" i="1"/>
  <c r="DF49" i="1"/>
  <c r="BZ49" i="1"/>
  <c r="BZ47" i="1"/>
  <c r="DF47" i="1"/>
  <c r="DF46" i="1"/>
  <c r="BZ46" i="1"/>
  <c r="DF43" i="1"/>
  <c r="BZ43" i="1"/>
  <c r="DF44" i="1"/>
  <c r="BZ44" i="1"/>
  <c r="DF48" i="1"/>
  <c r="BZ48" i="1"/>
  <c r="DF30" i="1"/>
  <c r="BZ30" i="1"/>
  <c r="DG35" i="1"/>
  <c r="CA35" i="1"/>
  <c r="CA41" i="1"/>
  <c r="DG41" i="1"/>
  <c r="DF31" i="1"/>
  <c r="BZ31" i="1"/>
  <c r="BZ28" i="1"/>
  <c r="DF28" i="1"/>
  <c r="DF33" i="1"/>
  <c r="BZ33" i="1"/>
  <c r="DF32" i="1"/>
  <c r="BZ32" i="1"/>
  <c r="DF27" i="1"/>
  <c r="BZ27" i="1"/>
  <c r="DG40" i="1"/>
  <c r="CA40" i="1"/>
  <c r="DG36" i="1"/>
  <c r="CA36" i="1"/>
  <c r="BZ29" i="1"/>
  <c r="DF29" i="1"/>
  <c r="DG37" i="1"/>
  <c r="CA37" i="1"/>
  <c r="CU7" i="1"/>
  <c r="CX7" i="1"/>
  <c r="BZ23" i="1"/>
  <c r="C30" i="4"/>
  <c r="B31" i="4"/>
  <c r="CZ108" i="1"/>
  <c r="DB108" i="1" s="1"/>
  <c r="BM108" i="1"/>
  <c r="BQ108" i="1" s="1"/>
  <c r="DG12" i="1"/>
  <c r="CA12" i="1"/>
  <c r="C57" i="4"/>
  <c r="B58" i="4"/>
  <c r="BD80" i="1"/>
  <c r="BG80" i="1" s="1"/>
  <c r="CZ80" i="1" s="1"/>
  <c r="DB80" i="1" s="1"/>
  <c r="AO80" i="1"/>
  <c r="AW80" i="1"/>
  <c r="BB80" i="1"/>
  <c r="AP80" i="1"/>
  <c r="AX80" i="1"/>
  <c r="AL80" i="1"/>
  <c r="AQ80" i="1"/>
  <c r="AY80" i="1"/>
  <c r="AT80" i="1"/>
  <c r="AJ80" i="1"/>
  <c r="AR80" i="1"/>
  <c r="AZ80" i="1"/>
  <c r="AK80" i="1"/>
  <c r="AS80" i="1"/>
  <c r="BA80" i="1"/>
  <c r="AU80" i="1"/>
  <c r="AV80" i="1"/>
  <c r="AM80" i="1"/>
  <c r="AN80" i="1"/>
  <c r="B32" i="4"/>
  <c r="C31" i="4"/>
  <c r="C58" i="4"/>
  <c r="B59" i="4"/>
  <c r="BD81" i="1"/>
  <c r="AJ81" i="1"/>
  <c r="AR81" i="1"/>
  <c r="AZ81" i="1"/>
  <c r="AO81" i="1"/>
  <c r="AK81" i="1"/>
  <c r="AS81" i="1"/>
  <c r="BA81" i="1"/>
  <c r="AL81" i="1"/>
  <c r="AT81" i="1"/>
  <c r="BB81" i="1"/>
  <c r="AW81" i="1"/>
  <c r="AM81" i="1"/>
  <c r="AU81" i="1"/>
  <c r="AN81" i="1"/>
  <c r="AV81" i="1"/>
  <c r="AX81" i="1"/>
  <c r="AP81" i="1"/>
  <c r="AQ81" i="1"/>
  <c r="AY81" i="1"/>
  <c r="DH79" i="1"/>
  <c r="CB79" i="1"/>
  <c r="C32" i="4"/>
  <c r="B33" i="4"/>
  <c r="C59" i="4"/>
  <c r="B60" i="4"/>
  <c r="BD82" i="1"/>
  <c r="AM82" i="1"/>
  <c r="AU82" i="1"/>
  <c r="AJ82" i="1"/>
  <c r="AN82" i="1"/>
  <c r="AV82" i="1"/>
  <c r="AZ82" i="1"/>
  <c r="AO82" i="1"/>
  <c r="AW82" i="1"/>
  <c r="AR82" i="1"/>
  <c r="AP82" i="1"/>
  <c r="AX82" i="1"/>
  <c r="AQ82" i="1"/>
  <c r="AY82" i="1"/>
  <c r="BA82" i="1"/>
  <c r="AT82" i="1"/>
  <c r="BB82" i="1"/>
  <c r="AK82" i="1"/>
  <c r="AL82" i="1"/>
  <c r="AS82" i="1"/>
  <c r="DH80" i="1"/>
  <c r="CB80" i="1"/>
  <c r="C33" i="4"/>
  <c r="B34" i="4"/>
  <c r="C60" i="4"/>
  <c r="B61" i="4"/>
  <c r="BD83" i="1"/>
  <c r="BG83" i="1" s="1"/>
  <c r="AP83" i="1"/>
  <c r="AX83" i="1"/>
  <c r="AU83" i="1"/>
  <c r="AQ83" i="1"/>
  <c r="AY83" i="1"/>
  <c r="AJ83" i="1"/>
  <c r="AR83" i="1"/>
  <c r="AZ83" i="1"/>
  <c r="AM83" i="1"/>
  <c r="AK83" i="1"/>
  <c r="AS83" i="1"/>
  <c r="BA83" i="1"/>
  <c r="AL83" i="1"/>
  <c r="AT83" i="1"/>
  <c r="BB83" i="1"/>
  <c r="AN83" i="1"/>
  <c r="AO83" i="1"/>
  <c r="AV83" i="1"/>
  <c r="AW83" i="1"/>
  <c r="CB81" i="1"/>
  <c r="DH81" i="1"/>
  <c r="C34" i="4"/>
  <c r="B35" i="4"/>
  <c r="C61" i="4"/>
  <c r="B62" i="4"/>
  <c r="CB82" i="1"/>
  <c r="DH82" i="1"/>
  <c r="BD84" i="1"/>
  <c r="AK84" i="1"/>
  <c r="AS84" i="1"/>
  <c r="BA84" i="1"/>
  <c r="AP84" i="1"/>
  <c r="AL84" i="1"/>
  <c r="AT84" i="1"/>
  <c r="BB84" i="1"/>
  <c r="AX84" i="1"/>
  <c r="AM84" i="1"/>
  <c r="AU84" i="1"/>
  <c r="AN84" i="1"/>
  <c r="AV84" i="1"/>
  <c r="AO84" i="1"/>
  <c r="AW84" i="1"/>
  <c r="AQ84" i="1"/>
  <c r="AY84" i="1"/>
  <c r="AJ84" i="1"/>
  <c r="AR84" i="1"/>
  <c r="AZ84" i="1"/>
  <c r="C35" i="4"/>
  <c r="B36" i="4"/>
  <c r="B63" i="4"/>
  <c r="C62" i="4"/>
  <c r="BD85" i="1"/>
  <c r="AN85" i="1"/>
  <c r="AV85" i="1"/>
  <c r="AK85" i="1"/>
  <c r="AS85" i="1"/>
  <c r="AO85" i="1"/>
  <c r="AW85" i="1"/>
  <c r="AP85" i="1"/>
  <c r="AX85" i="1"/>
  <c r="BA85" i="1"/>
  <c r="AQ85" i="1"/>
  <c r="AY85" i="1"/>
  <c r="AJ85" i="1"/>
  <c r="AR85" i="1"/>
  <c r="AZ85" i="1"/>
  <c r="AT85" i="1"/>
  <c r="AU85" i="1"/>
  <c r="BB85" i="1"/>
  <c r="AM85" i="1"/>
  <c r="AL85" i="1"/>
  <c r="CB83" i="1"/>
  <c r="DH83" i="1"/>
  <c r="C36" i="4"/>
  <c r="B37" i="4"/>
  <c r="B64" i="4"/>
  <c r="C63" i="4"/>
  <c r="CB84" i="1"/>
  <c r="DH84" i="1"/>
  <c r="K87" i="1"/>
  <c r="BD86" i="1"/>
  <c r="AQ86" i="1"/>
  <c r="AY86" i="1"/>
  <c r="AN86" i="1"/>
  <c r="AJ86" i="1"/>
  <c r="AR86" i="1"/>
  <c r="AZ86" i="1"/>
  <c r="AK86" i="1"/>
  <c r="AS86" i="1"/>
  <c r="BA86" i="1"/>
  <c r="AV86" i="1"/>
  <c r="AL86" i="1"/>
  <c r="AT86" i="1"/>
  <c r="BB86" i="1"/>
  <c r="AM86" i="1"/>
  <c r="AU86" i="1"/>
  <c r="AO86" i="1"/>
  <c r="AW86" i="1"/>
  <c r="AP86" i="1"/>
  <c r="AX86" i="1"/>
  <c r="C37" i="4"/>
  <c r="B38" i="4"/>
  <c r="B65" i="4"/>
  <c r="C64" i="4"/>
  <c r="DH85" i="1"/>
  <c r="CB85" i="1"/>
  <c r="BD87" i="1"/>
  <c r="K88" i="1"/>
  <c r="AL87" i="1"/>
  <c r="AT87" i="1"/>
  <c r="BB87" i="1"/>
  <c r="AQ87" i="1"/>
  <c r="AY87" i="1"/>
  <c r="AM87" i="1"/>
  <c r="AU87" i="1"/>
  <c r="AN87" i="1"/>
  <c r="AV87" i="1"/>
  <c r="AO87" i="1"/>
  <c r="AW87" i="1"/>
  <c r="AP87" i="1"/>
  <c r="AX87" i="1"/>
  <c r="AZ87" i="1"/>
  <c r="AJ87" i="1"/>
  <c r="BA87" i="1"/>
  <c r="AR87" i="1"/>
  <c r="AK87" i="1"/>
  <c r="AS87" i="1"/>
  <c r="C38" i="4"/>
  <c r="B39" i="4"/>
  <c r="B66" i="4"/>
  <c r="C65" i="4"/>
  <c r="BD88" i="1"/>
  <c r="K89" i="1"/>
  <c r="AO88" i="1"/>
  <c r="AW88" i="1"/>
  <c r="AL88" i="1"/>
  <c r="AT88" i="1"/>
  <c r="BB88" i="1"/>
  <c r="AP88" i="1"/>
  <c r="AX88" i="1"/>
  <c r="AQ88" i="1"/>
  <c r="AY88" i="1"/>
  <c r="AJ88" i="1"/>
  <c r="AR88" i="1"/>
  <c r="AZ88" i="1"/>
  <c r="AK88" i="1"/>
  <c r="AS88" i="1"/>
  <c r="BA88" i="1"/>
  <c r="AM88" i="1"/>
  <c r="AN88" i="1"/>
  <c r="AU88" i="1"/>
  <c r="AV88" i="1"/>
  <c r="CB86" i="1"/>
  <c r="DH86" i="1"/>
  <c r="B40" i="4"/>
  <c r="C39" i="4"/>
  <c r="B67" i="4"/>
  <c r="C66" i="4"/>
  <c r="BD89" i="1"/>
  <c r="K90" i="1"/>
  <c r="AJ89" i="1"/>
  <c r="AR89" i="1"/>
  <c r="AZ89" i="1"/>
  <c r="AO89" i="1"/>
  <c r="AW89" i="1"/>
  <c r="AK89" i="1"/>
  <c r="AS89" i="1"/>
  <c r="BA89" i="1"/>
  <c r="AL89" i="1"/>
  <c r="AT89" i="1"/>
  <c r="BB89" i="1"/>
  <c r="AM89" i="1"/>
  <c r="AU89" i="1"/>
  <c r="AN89" i="1"/>
  <c r="AV89" i="1"/>
  <c r="AP89" i="1"/>
  <c r="AY89" i="1"/>
  <c r="AQ89" i="1"/>
  <c r="AX89" i="1"/>
  <c r="CB87" i="1"/>
  <c r="DH87" i="1"/>
  <c r="C40" i="4"/>
  <c r="B41" i="4"/>
  <c r="B68" i="4"/>
  <c r="C67" i="4"/>
  <c r="K91" i="1"/>
  <c r="BD90" i="1"/>
  <c r="AM90" i="1"/>
  <c r="AU90" i="1"/>
  <c r="AR90" i="1"/>
  <c r="AN90" i="1"/>
  <c r="AV90" i="1"/>
  <c r="AJ90" i="1"/>
  <c r="AO90" i="1"/>
  <c r="AW90" i="1"/>
  <c r="AP90" i="1"/>
  <c r="AX90" i="1"/>
  <c r="AQ90" i="1"/>
  <c r="AY90" i="1"/>
  <c r="AZ90" i="1"/>
  <c r="AS90" i="1"/>
  <c r="AT90" i="1"/>
  <c r="BA90" i="1"/>
  <c r="AK90" i="1"/>
  <c r="BB90" i="1"/>
  <c r="AL90" i="1"/>
  <c r="DH88" i="1"/>
  <c r="CB88" i="1"/>
  <c r="C41" i="4"/>
  <c r="B42" i="4"/>
  <c r="B69" i="4"/>
  <c r="C68" i="4"/>
  <c r="K92" i="1"/>
  <c r="BD91" i="1"/>
  <c r="AP91" i="1"/>
  <c r="AX91" i="1"/>
  <c r="AM91" i="1"/>
  <c r="AQ91" i="1"/>
  <c r="AY91" i="1"/>
  <c r="AJ91" i="1"/>
  <c r="AR91" i="1"/>
  <c r="AZ91" i="1"/>
  <c r="AV91" i="1"/>
  <c r="AK91" i="1"/>
  <c r="AS91" i="1"/>
  <c r="I91" i="1" s="1"/>
  <c r="J91" i="1" s="1"/>
  <c r="BA91" i="1"/>
  <c r="AL91" i="1"/>
  <c r="AT91" i="1"/>
  <c r="BB91" i="1"/>
  <c r="AU91" i="1"/>
  <c r="AO91" i="1"/>
  <c r="AN91" i="1"/>
  <c r="AW91" i="1"/>
  <c r="CB89" i="1"/>
  <c r="DH89" i="1"/>
  <c r="C42" i="4"/>
  <c r="B43" i="4"/>
  <c r="B70" i="4"/>
  <c r="C69" i="4"/>
  <c r="K93" i="1"/>
  <c r="BD92" i="1"/>
  <c r="AK92" i="1"/>
  <c r="AS92" i="1"/>
  <c r="BA92" i="1"/>
  <c r="AX92" i="1"/>
  <c r="AY92" i="1"/>
  <c r="AL92" i="1"/>
  <c r="AT92" i="1"/>
  <c r="BB92" i="1"/>
  <c r="AM92" i="1"/>
  <c r="AU92" i="1"/>
  <c r="AQ92" i="1"/>
  <c r="AN92" i="1"/>
  <c r="AV92" i="1"/>
  <c r="AO92" i="1"/>
  <c r="AW92" i="1"/>
  <c r="AP92" i="1"/>
  <c r="AJ92" i="1"/>
  <c r="AR92" i="1"/>
  <c r="AZ92" i="1"/>
  <c r="C43" i="4"/>
  <c r="B44" i="4"/>
  <c r="C44" i="4"/>
  <c r="B71" i="4"/>
  <c r="C71" i="4"/>
  <c r="C70" i="4"/>
  <c r="BD93" i="1"/>
  <c r="K94" i="1"/>
  <c r="AN93" i="1"/>
  <c r="AV93" i="1"/>
  <c r="AS93" i="1"/>
  <c r="AL93" i="1"/>
  <c r="BB93" i="1"/>
  <c r="AO93" i="1"/>
  <c r="AW93" i="1"/>
  <c r="AP93" i="1"/>
  <c r="AX93" i="1"/>
  <c r="BA93" i="1"/>
  <c r="AT93" i="1"/>
  <c r="AQ93" i="1"/>
  <c r="AY93" i="1"/>
  <c r="AJ93" i="1"/>
  <c r="AR93" i="1"/>
  <c r="AZ93" i="1"/>
  <c r="AK93" i="1"/>
  <c r="AM93" i="1"/>
  <c r="AU93" i="1"/>
  <c r="K95" i="1"/>
  <c r="BD94" i="1"/>
  <c r="AQ94" i="1"/>
  <c r="AY94" i="1"/>
  <c r="AV94" i="1"/>
  <c r="AJ94" i="1"/>
  <c r="AR94" i="1"/>
  <c r="AZ94" i="1"/>
  <c r="AO94" i="1"/>
  <c r="AK94" i="1"/>
  <c r="AS94" i="1"/>
  <c r="BA94" i="1"/>
  <c r="AW94" i="1"/>
  <c r="AL94" i="1"/>
  <c r="AT94" i="1"/>
  <c r="BB94" i="1"/>
  <c r="AM94" i="1"/>
  <c r="AU94" i="1"/>
  <c r="AN94" i="1"/>
  <c r="AP94" i="1"/>
  <c r="AX94" i="1"/>
  <c r="K96" i="1"/>
  <c r="BD95" i="1"/>
  <c r="AL95" i="1"/>
  <c r="AT95" i="1"/>
  <c r="BB95" i="1"/>
  <c r="AY95" i="1"/>
  <c r="AJ95" i="1"/>
  <c r="AZ95" i="1"/>
  <c r="AM95" i="1"/>
  <c r="AU95" i="1"/>
  <c r="AN95" i="1"/>
  <c r="AV95" i="1"/>
  <c r="AR95" i="1"/>
  <c r="AO95" i="1"/>
  <c r="AW95" i="1"/>
  <c r="AP95" i="1"/>
  <c r="AX95" i="1"/>
  <c r="AQ95" i="1"/>
  <c r="AK95" i="1"/>
  <c r="AS95" i="1"/>
  <c r="BA95" i="1"/>
  <c r="K97" i="1"/>
  <c r="BD96" i="1"/>
  <c r="AO96" i="1"/>
  <c r="AW96" i="1"/>
  <c r="AL96" i="1"/>
  <c r="BB96" i="1"/>
  <c r="AM96" i="1"/>
  <c r="AP96" i="1"/>
  <c r="AX96" i="1"/>
  <c r="AQ96" i="1"/>
  <c r="AY96" i="1"/>
  <c r="AU96" i="1"/>
  <c r="AJ96" i="1"/>
  <c r="AR96" i="1"/>
  <c r="AZ96" i="1"/>
  <c r="AK96" i="1"/>
  <c r="AS96" i="1"/>
  <c r="BA96" i="1"/>
  <c r="AT96" i="1"/>
  <c r="AV96" i="1"/>
  <c r="AN96" i="1"/>
  <c r="K98" i="1"/>
  <c r="BD97" i="1"/>
  <c r="AJ97" i="1"/>
  <c r="AR97" i="1"/>
  <c r="AZ97" i="1"/>
  <c r="AO97" i="1"/>
  <c r="AP97" i="1"/>
  <c r="AK97" i="1"/>
  <c r="AS97" i="1"/>
  <c r="BA97" i="1"/>
  <c r="AL97" i="1"/>
  <c r="AT97" i="1"/>
  <c r="BB97" i="1"/>
  <c r="AX97" i="1"/>
  <c r="AM97" i="1"/>
  <c r="AU97" i="1"/>
  <c r="AN97" i="1"/>
  <c r="AV97" i="1"/>
  <c r="AW97" i="1"/>
  <c r="AY97" i="1"/>
  <c r="AQ97" i="1"/>
  <c r="AM98" i="1"/>
  <c r="AU98" i="1"/>
  <c r="AR98" i="1"/>
  <c r="AK98" i="1"/>
  <c r="AN98" i="1"/>
  <c r="AV98" i="1"/>
  <c r="AS98" i="1"/>
  <c r="BD98" i="1"/>
  <c r="AO98" i="1"/>
  <c r="AW98" i="1"/>
  <c r="BA98" i="1"/>
  <c r="K99" i="1"/>
  <c r="AP98" i="1"/>
  <c r="AX98" i="1"/>
  <c r="AQ98" i="1"/>
  <c r="AY98" i="1"/>
  <c r="AJ98" i="1"/>
  <c r="AZ98" i="1"/>
  <c r="AL98" i="1"/>
  <c r="BB98" i="1"/>
  <c r="AT98" i="1"/>
  <c r="AP99" i="1"/>
  <c r="AX99" i="1"/>
  <c r="AM99" i="1"/>
  <c r="AN99" i="1"/>
  <c r="AQ99" i="1"/>
  <c r="AY99" i="1"/>
  <c r="AJ99" i="1"/>
  <c r="AR99" i="1"/>
  <c r="AZ99" i="1"/>
  <c r="AV99" i="1"/>
  <c r="AK99" i="1"/>
  <c r="AS99" i="1"/>
  <c r="BA99" i="1"/>
  <c r="AL99" i="1"/>
  <c r="AT99" i="1"/>
  <c r="BB99" i="1"/>
  <c r="AU99" i="1"/>
  <c r="AO99" i="1"/>
  <c r="AW99" i="1"/>
  <c r="BD99" i="1"/>
  <c r="K100" i="1"/>
  <c r="BD100" i="1"/>
  <c r="AM100" i="1"/>
  <c r="AX100" i="1"/>
  <c r="AK100" i="1"/>
  <c r="AU100" i="1"/>
  <c r="AQ100" i="1"/>
  <c r="AP100" i="1"/>
  <c r="AS100" i="1"/>
  <c r="AZ100" i="1"/>
  <c r="AY100" i="1"/>
  <c r="BA100" i="1"/>
  <c r="AN100" i="1"/>
  <c r="AJ100" i="1"/>
  <c r="BG100" i="1" s="1"/>
  <c r="AR100" i="1"/>
  <c r="AL100" i="1"/>
  <c r="AV100" i="1"/>
  <c r="K101" i="1"/>
  <c r="AT100" i="1"/>
  <c r="AO100" i="1"/>
  <c r="BB100" i="1"/>
  <c r="AW100" i="1"/>
  <c r="K102" i="1"/>
  <c r="AQ101" i="1"/>
  <c r="BA101" i="1"/>
  <c r="AY101" i="1"/>
  <c r="AN101" i="1"/>
  <c r="AL101" i="1"/>
  <c r="AU101" i="1"/>
  <c r="AV101" i="1"/>
  <c r="AJ101" i="1"/>
  <c r="AT101" i="1"/>
  <c r="AO101" i="1"/>
  <c r="AR101" i="1"/>
  <c r="BB101" i="1"/>
  <c r="AW101" i="1"/>
  <c r="AZ101" i="1"/>
  <c r="AP101" i="1"/>
  <c r="AK101" i="1"/>
  <c r="AX101" i="1"/>
  <c r="AS101" i="1"/>
  <c r="BD101" i="1"/>
  <c r="AM101" i="1"/>
  <c r="AY102" i="1"/>
  <c r="AP102" i="1"/>
  <c r="AW102" i="1"/>
  <c r="AJ102" i="1"/>
  <c r="AT102" i="1"/>
  <c r="K103" i="1"/>
  <c r="AQ102" i="1"/>
  <c r="AV102" i="1"/>
  <c r="AR102" i="1"/>
  <c r="BB102" i="1"/>
  <c r="AL102" i="1"/>
  <c r="AZ102" i="1"/>
  <c r="AM102" i="1"/>
  <c r="AN102" i="1"/>
  <c r="BA102" i="1"/>
  <c r="AX102" i="1"/>
  <c r="AO102" i="1"/>
  <c r="BD102" i="1"/>
  <c r="AK102" i="1"/>
  <c r="AU102" i="1"/>
  <c r="AS102" i="1"/>
  <c r="I101" i="1"/>
  <c r="J101" i="1" s="1"/>
  <c r="BG101" i="1"/>
  <c r="BU101" i="1" s="1"/>
  <c r="BW101" i="1" s="1"/>
  <c r="AO103" i="1"/>
  <c r="AR103" i="1"/>
  <c r="AP103" i="1"/>
  <c r="AM103" i="1"/>
  <c r="AS103" i="1"/>
  <c r="BD103" i="1"/>
  <c r="AW103" i="1"/>
  <c r="AZ103" i="1"/>
  <c r="K104" i="1"/>
  <c r="AK103" i="1"/>
  <c r="AX103" i="1"/>
  <c r="AU103" i="1"/>
  <c r="AL103" i="1"/>
  <c r="I103" i="1" s="1"/>
  <c r="J103" i="1" s="1"/>
  <c r="BA103" i="1"/>
  <c r="AJ103" i="1"/>
  <c r="AN103" i="1"/>
  <c r="AQ103" i="1"/>
  <c r="AT103" i="1"/>
  <c r="AV103" i="1"/>
  <c r="AY103" i="1"/>
  <c r="BB103" i="1"/>
  <c r="AX104" i="1"/>
  <c r="AS104" i="1"/>
  <c r="AN104" i="1"/>
  <c r="AQ104" i="1"/>
  <c r="BA104" i="1"/>
  <c r="AV104" i="1"/>
  <c r="AY104" i="1"/>
  <c r="AL104" i="1"/>
  <c r="AP104" i="1"/>
  <c r="AW104" i="1"/>
  <c r="AO104" i="1"/>
  <c r="AT104" i="1"/>
  <c r="K105" i="1"/>
  <c r="AM104" i="1"/>
  <c r="AJ104" i="1"/>
  <c r="BB104" i="1"/>
  <c r="AR104" i="1"/>
  <c r="BD104" i="1"/>
  <c r="I104" i="1" s="1"/>
  <c r="J104" i="1" s="1"/>
  <c r="AZ104" i="1"/>
  <c r="AU104" i="1"/>
  <c r="AK104" i="1"/>
  <c r="AS105" i="1"/>
  <c r="AZ105" i="1"/>
  <c r="AQ105" i="1"/>
  <c r="BD105" i="1"/>
  <c r="I105" i="1" s="1"/>
  <c r="J105" i="1" s="1"/>
  <c r="AU105" i="1"/>
  <c r="BA105" i="1"/>
  <c r="AN105" i="1"/>
  <c r="AY105" i="1"/>
  <c r="AR105" i="1"/>
  <c r="AV105" i="1"/>
  <c r="AO105" i="1"/>
  <c r="AL105" i="1"/>
  <c r="AP105" i="1"/>
  <c r="AK105" i="1"/>
  <c r="AT105" i="1"/>
  <c r="AW105" i="1"/>
  <c r="BB105" i="1"/>
  <c r="AJ105" i="1"/>
  <c r="AM105" i="1"/>
  <c r="AX105" i="1"/>
  <c r="CZ83" i="1" l="1"/>
  <c r="DB83" i="1" s="1"/>
  <c r="DA83" i="1"/>
  <c r="DC83" i="1" s="1"/>
  <c r="BL83" i="1"/>
  <c r="BD107" i="1"/>
  <c r="I107" i="1" s="1"/>
  <c r="J107" i="1" s="1"/>
  <c r="BD15" i="1"/>
  <c r="I81" i="1"/>
  <c r="J81" i="1" s="1"/>
  <c r="BD17" i="1"/>
  <c r="I100" i="1"/>
  <c r="J100" i="1" s="1"/>
  <c r="BD25" i="1"/>
  <c r="I25" i="1" s="1"/>
  <c r="BD41" i="1"/>
  <c r="BD54" i="1"/>
  <c r="BD35" i="1"/>
  <c r="BD37" i="1"/>
  <c r="BO101" i="1"/>
  <c r="BR101" i="1" s="1"/>
  <c r="I79" i="1"/>
  <c r="J79" i="1" s="1"/>
  <c r="I84" i="1"/>
  <c r="J84" i="1" s="1"/>
  <c r="I86" i="1"/>
  <c r="J86" i="1" s="1"/>
  <c r="BL79" i="1"/>
  <c r="BO79" i="1"/>
  <c r="BR79" i="1" s="1"/>
  <c r="DA79" i="1"/>
  <c r="DC79" i="1" s="1"/>
  <c r="BU79" i="1"/>
  <c r="BW79" i="1" s="1"/>
  <c r="BM79" i="1"/>
  <c r="BQ79" i="1" s="1"/>
  <c r="BT79" i="1"/>
  <c r="BV79" i="1" s="1"/>
  <c r="BX79" i="1" s="1"/>
  <c r="DF79" i="1"/>
  <c r="BZ79" i="1"/>
  <c r="CZ79" i="1"/>
  <c r="DB79" i="1" s="1"/>
  <c r="BG69" i="1"/>
  <c r="I69" i="1"/>
  <c r="J69" i="1" s="1"/>
  <c r="I92" i="1"/>
  <c r="J92" i="1" s="1"/>
  <c r="I88" i="1"/>
  <c r="J88" i="1" s="1"/>
  <c r="BD33" i="1"/>
  <c r="BD52" i="1"/>
  <c r="BD106" i="1"/>
  <c r="I54" i="1"/>
  <c r="J54" i="1" s="1"/>
  <c r="BD73" i="1"/>
  <c r="BD23" i="1"/>
  <c r="BG23" i="1" s="1"/>
  <c r="DF23" i="1" s="1"/>
  <c r="BD49" i="1"/>
  <c r="BD53" i="1"/>
  <c r="BD31" i="1"/>
  <c r="BG31" i="1" s="1"/>
  <c r="BT31" i="1" s="1"/>
  <c r="BV31" i="1" s="1"/>
  <c r="BD57" i="1"/>
  <c r="I57" i="1" s="1"/>
  <c r="J57" i="1" s="1"/>
  <c r="BD70" i="1"/>
  <c r="I70" i="1" s="1"/>
  <c r="J70" i="1" s="1"/>
  <c r="I49" i="1"/>
  <c r="J49" i="1" s="1"/>
  <c r="BD39" i="1"/>
  <c r="I39" i="1" s="1"/>
  <c r="BD65" i="1"/>
  <c r="BD12" i="1"/>
  <c r="BG12" i="1" s="1"/>
  <c r="BD47" i="1"/>
  <c r="BD19" i="1"/>
  <c r="I19" i="1" s="1"/>
  <c r="BD46" i="1"/>
  <c r="BD74" i="1"/>
  <c r="BD55" i="1"/>
  <c r="I55" i="1" s="1"/>
  <c r="J55" i="1" s="1"/>
  <c r="BD51" i="1"/>
  <c r="I51" i="1" s="1"/>
  <c r="J51" i="1" s="1"/>
  <c r="BD14" i="1"/>
  <c r="I14" i="1" s="1"/>
  <c r="BD72" i="1"/>
  <c r="BD63" i="1"/>
  <c r="BD28" i="1"/>
  <c r="BD21" i="1"/>
  <c r="I21" i="1" s="1"/>
  <c r="BD10" i="1"/>
  <c r="BG10" i="1" s="1"/>
  <c r="BD27" i="1"/>
  <c r="BD44" i="1"/>
  <c r="BG44" i="1" s="1"/>
  <c r="BD29" i="1"/>
  <c r="I29" i="1" s="1"/>
  <c r="J29" i="1" s="1"/>
  <c r="I23" i="1"/>
  <c r="BG98" i="1"/>
  <c r="CZ98" i="1" s="1"/>
  <c r="DB98" i="1" s="1"/>
  <c r="BG96" i="1"/>
  <c r="BO96" i="1" s="1"/>
  <c r="BR96" i="1" s="1"/>
  <c r="BD78" i="1"/>
  <c r="I78" i="1" s="1"/>
  <c r="J78" i="1" s="1"/>
  <c r="BD75" i="1"/>
  <c r="I75" i="1" s="1"/>
  <c r="J75" i="1" s="1"/>
  <c r="BD59" i="1"/>
  <c r="BD68" i="1"/>
  <c r="BD38" i="1"/>
  <c r="BG103" i="1"/>
  <c r="BL103" i="1" s="1"/>
  <c r="I94" i="1"/>
  <c r="J94" i="1" s="1"/>
  <c r="I90" i="1"/>
  <c r="J90" i="1" s="1"/>
  <c r="BD71" i="1"/>
  <c r="BG71" i="1" s="1"/>
  <c r="BD20" i="1"/>
  <c r="BG20" i="1" s="1"/>
  <c r="BD18" i="1"/>
  <c r="I18" i="1" s="1"/>
  <c r="BD13" i="1"/>
  <c r="I13" i="1" s="1"/>
  <c r="BD36" i="1"/>
  <c r="BG36" i="1" s="1"/>
  <c r="BD26" i="1"/>
  <c r="I26" i="1" s="1"/>
  <c r="J26" i="1" s="1"/>
  <c r="BD22" i="1"/>
  <c r="I22" i="1" s="1"/>
  <c r="BG26" i="1"/>
  <c r="BL26" i="1" s="1"/>
  <c r="BG35" i="1"/>
  <c r="BT35" i="1" s="1"/>
  <c r="BV35" i="1" s="1"/>
  <c r="BG41" i="1"/>
  <c r="BD60" i="1"/>
  <c r="BD34" i="1"/>
  <c r="BD30" i="1"/>
  <c r="I30" i="1" s="1"/>
  <c r="J30" i="1" s="1"/>
  <c r="I31" i="1"/>
  <c r="J31" i="1" s="1"/>
  <c r="BD61" i="1"/>
  <c r="BG61" i="1" s="1"/>
  <c r="BO61" i="1" s="1"/>
  <c r="BR61" i="1" s="1"/>
  <c r="BD42" i="1"/>
  <c r="BG42" i="1" s="1"/>
  <c r="BD62" i="1"/>
  <c r="I62" i="1" s="1"/>
  <c r="J62" i="1" s="1"/>
  <c r="BD50" i="1"/>
  <c r="I50" i="1" s="1"/>
  <c r="J50" i="1" s="1"/>
  <c r="BD16" i="1"/>
  <c r="I16" i="1" s="1"/>
  <c r="BD58" i="1"/>
  <c r="BG16" i="1"/>
  <c r="BG92" i="1"/>
  <c r="BL92" i="1" s="1"/>
  <c r="BD76" i="1"/>
  <c r="BG76" i="1" s="1"/>
  <c r="BD24" i="1"/>
  <c r="BG24" i="1" s="1"/>
  <c r="BD66" i="1"/>
  <c r="BD32" i="1"/>
  <c r="BD11" i="1"/>
  <c r="I93" i="1"/>
  <c r="J93" i="1" s="1"/>
  <c r="I85" i="1"/>
  <c r="J85" i="1" s="1"/>
  <c r="BD40" i="1"/>
  <c r="I40" i="1" s="1"/>
  <c r="BD43" i="1"/>
  <c r="BG43" i="1" s="1"/>
  <c r="BG104" i="1"/>
  <c r="CZ104" i="1" s="1"/>
  <c r="DB104" i="1" s="1"/>
  <c r="BG102" i="1"/>
  <c r="BL102" i="1" s="1"/>
  <c r="BG97" i="1"/>
  <c r="BO97" i="1" s="1"/>
  <c r="BR97" i="1" s="1"/>
  <c r="I95" i="1"/>
  <c r="J95" i="1" s="1"/>
  <c r="BG107" i="1"/>
  <c r="BT107" i="1" s="1"/>
  <c r="BV107" i="1" s="1"/>
  <c r="BD48" i="1"/>
  <c r="I48" i="1" s="1"/>
  <c r="J48" i="1" s="1"/>
  <c r="BD67" i="1"/>
  <c r="BG67" i="1" s="1"/>
  <c r="BD56" i="1"/>
  <c r="BG56" i="1" s="1"/>
  <c r="BD45" i="1"/>
  <c r="I45" i="1" s="1"/>
  <c r="BD77" i="1"/>
  <c r="BG77" i="1" s="1"/>
  <c r="BD64" i="1"/>
  <c r="BG15" i="1"/>
  <c r="BO15" i="1" s="1"/>
  <c r="BR15" i="1" s="1"/>
  <c r="BU15" i="1" s="1"/>
  <c r="BW15" i="1" s="1"/>
  <c r="CZ26" i="1"/>
  <c r="DB26" i="1" s="1"/>
  <c r="BO26" i="1"/>
  <c r="BR26" i="1" s="1"/>
  <c r="BU26" i="1"/>
  <c r="BW26" i="1" s="1"/>
  <c r="BM26" i="1"/>
  <c r="BQ26" i="1" s="1"/>
  <c r="BT26" i="1"/>
  <c r="BV26" i="1" s="1"/>
  <c r="BZ26" i="1"/>
  <c r="BL35" i="1"/>
  <c r="BM35" i="1"/>
  <c r="BQ35" i="1" s="1"/>
  <c r="BU35" i="1"/>
  <c r="BW35" i="1" s="1"/>
  <c r="CZ35" i="1"/>
  <c r="DB35" i="1" s="1"/>
  <c r="DA35" i="1"/>
  <c r="DC35" i="1" s="1"/>
  <c r="BO41" i="1"/>
  <c r="BR41" i="1" s="1"/>
  <c r="BU41" i="1" s="1"/>
  <c r="BW41" i="1" s="1"/>
  <c r="BM41" i="1"/>
  <c r="BQ41" i="1" s="1"/>
  <c r="BT41" i="1" s="1"/>
  <c r="BV41" i="1" s="1"/>
  <c r="BX41" i="1" s="1"/>
  <c r="BL41" i="1" s="1"/>
  <c r="BM31" i="1"/>
  <c r="BQ31" i="1" s="1"/>
  <c r="I15" i="1"/>
  <c r="BG54" i="1"/>
  <c r="I41" i="1"/>
  <c r="I35" i="1"/>
  <c r="J35" i="1" s="1"/>
  <c r="I12" i="1"/>
  <c r="BG49" i="1"/>
  <c r="G13" i="5"/>
  <c r="I13" i="5" s="1"/>
  <c r="K16" i="5" s="1"/>
  <c r="M13" i="5" s="1"/>
  <c r="G14" i="5"/>
  <c r="I14" i="5" s="1"/>
  <c r="L16" i="5" s="1"/>
  <c r="M14" i="5" s="1"/>
  <c r="BZ18" i="1"/>
  <c r="DF18" i="1"/>
  <c r="BG17" i="1"/>
  <c r="BO17" i="1" s="1"/>
  <c r="BR17" i="1" s="1"/>
  <c r="BU17" i="1" s="1"/>
  <c r="BW17" i="1" s="1"/>
  <c r="CC6" i="1"/>
  <c r="DL6" i="1"/>
  <c r="CI6" i="1"/>
  <c r="DI6" i="1"/>
  <c r="CF6" i="1"/>
  <c r="DO6" i="1"/>
  <c r="DK6" i="1"/>
  <c r="DM6" i="1"/>
  <c r="DN6" i="1"/>
  <c r="CG6" i="1"/>
  <c r="CH6" i="1"/>
  <c r="CE6" i="1"/>
  <c r="BT103" i="1"/>
  <c r="BV103" i="1" s="1"/>
  <c r="DA103" i="1"/>
  <c r="DC103" i="1" s="1"/>
  <c r="BM103" i="1"/>
  <c r="BQ103" i="1" s="1"/>
  <c r="BO103" i="1"/>
  <c r="BR103" i="1" s="1"/>
  <c r="BU103" i="1"/>
  <c r="BW103" i="1" s="1"/>
  <c r="CZ103" i="1"/>
  <c r="DB103" i="1" s="1"/>
  <c r="DA92" i="1"/>
  <c r="DC92" i="1" s="1"/>
  <c r="BU92" i="1"/>
  <c r="BW92" i="1" s="1"/>
  <c r="BL100" i="1"/>
  <c r="BU100" i="1"/>
  <c r="BW100" i="1" s="1"/>
  <c r="BM100" i="1"/>
  <c r="BQ100" i="1" s="1"/>
  <c r="BT100" i="1"/>
  <c r="BV100" i="1" s="1"/>
  <c r="BO100" i="1"/>
  <c r="BR100" i="1" s="1"/>
  <c r="CZ100" i="1"/>
  <c r="DB100" i="1" s="1"/>
  <c r="DA100" i="1"/>
  <c r="DC100" i="1" s="1"/>
  <c r="BM104" i="1"/>
  <c r="BQ104" i="1" s="1"/>
  <c r="DA104" i="1"/>
  <c r="DC104" i="1" s="1"/>
  <c r="BU104" i="1"/>
  <c r="BW104" i="1" s="1"/>
  <c r="BO104" i="1"/>
  <c r="BR104" i="1" s="1"/>
  <c r="BT104" i="1"/>
  <c r="BV104" i="1" s="1"/>
  <c r="BX104" i="1" s="1"/>
  <c r="BL104" i="1"/>
  <c r="BL97" i="1"/>
  <c r="BU97" i="1"/>
  <c r="BW97" i="1" s="1"/>
  <c r="BT97" i="1"/>
  <c r="BV97" i="1" s="1"/>
  <c r="DA97" i="1"/>
  <c r="DC97" i="1" s="1"/>
  <c r="BG105" i="1"/>
  <c r="I87" i="1"/>
  <c r="J87" i="1" s="1"/>
  <c r="BU80" i="1"/>
  <c r="BW80" i="1" s="1"/>
  <c r="DA108" i="1"/>
  <c r="DC108" i="1" s="1"/>
  <c r="BT108" i="1"/>
  <c r="BV108" i="1" s="1"/>
  <c r="BL108" i="1"/>
  <c r="BU108" i="1"/>
  <c r="BW108" i="1" s="1"/>
  <c r="BO108" i="1"/>
  <c r="BR108" i="1" s="1"/>
  <c r="DF83" i="1"/>
  <c r="BT83" i="1"/>
  <c r="BV83" i="1" s="1"/>
  <c r="BO83" i="1"/>
  <c r="BR83" i="1" s="1"/>
  <c r="BU83" i="1"/>
  <c r="BW83" i="1" s="1"/>
  <c r="I27" i="1"/>
  <c r="J27" i="1" s="1"/>
  <c r="BG27" i="1"/>
  <c r="I28" i="1"/>
  <c r="J28" i="1" s="1"/>
  <c r="BG28" i="1"/>
  <c r="BG32" i="1"/>
  <c r="I32" i="1"/>
  <c r="J32" i="1" s="1"/>
  <c r="BG33" i="1"/>
  <c r="I33" i="1"/>
  <c r="J33" i="1" s="1"/>
  <c r="I34" i="1"/>
  <c r="BG34" i="1"/>
  <c r="I37" i="1"/>
  <c r="J37" i="1" s="1"/>
  <c r="BG37" i="1"/>
  <c r="I38" i="1"/>
  <c r="BG38" i="1"/>
  <c r="BG39" i="1"/>
  <c r="BG46" i="1"/>
  <c r="I46" i="1"/>
  <c r="J46" i="1" s="1"/>
  <c r="I47" i="1"/>
  <c r="BG47" i="1"/>
  <c r="BG52" i="1"/>
  <c r="I52" i="1"/>
  <c r="J52" i="1" s="1"/>
  <c r="I53" i="1"/>
  <c r="J53" i="1" s="1"/>
  <c r="BG53" i="1"/>
  <c r="BG58" i="1"/>
  <c r="I58" i="1"/>
  <c r="J58" i="1" s="1"/>
  <c r="BG63" i="1"/>
  <c r="I63" i="1"/>
  <c r="J63" i="1" s="1"/>
  <c r="I66" i="1"/>
  <c r="J66" i="1" s="1"/>
  <c r="BG66" i="1"/>
  <c r="I72" i="1"/>
  <c r="J72" i="1" s="1"/>
  <c r="BG72" i="1"/>
  <c r="I98" i="1"/>
  <c r="J98" i="1" s="1"/>
  <c r="BG87" i="1"/>
  <c r="BZ83" i="1"/>
  <c r="BM80" i="1"/>
  <c r="BQ80" i="1" s="1"/>
  <c r="BT102" i="1"/>
  <c r="BV102" i="1" s="1"/>
  <c r="BM102" i="1"/>
  <c r="BQ102" i="1" s="1"/>
  <c r="BU102" i="1"/>
  <c r="BW102" i="1" s="1"/>
  <c r="BG86" i="1"/>
  <c r="DH6" i="1"/>
  <c r="BG95" i="1"/>
  <c r="BG93" i="1"/>
  <c r="I96" i="1"/>
  <c r="J96" i="1" s="1"/>
  <c r="BM83" i="1"/>
  <c r="BQ83" i="1" s="1"/>
  <c r="I83" i="1"/>
  <c r="J83" i="1" s="1"/>
  <c r="I80" i="1"/>
  <c r="J80" i="1" s="1"/>
  <c r="BX26" i="1"/>
  <c r="CA78" i="1"/>
  <c r="DG78" i="1"/>
  <c r="BG91" i="1"/>
  <c r="BO102" i="1"/>
  <c r="BR102" i="1" s="1"/>
  <c r="I102" i="1"/>
  <c r="J102" i="1" s="1"/>
  <c r="BM101" i="1"/>
  <c r="BQ101" i="1" s="1"/>
  <c r="BG89" i="1"/>
  <c r="BG88" i="1"/>
  <c r="DA102" i="1"/>
  <c r="DC102" i="1" s="1"/>
  <c r="CZ102" i="1"/>
  <c r="DB102" i="1" s="1"/>
  <c r="BL101" i="1"/>
  <c r="BG94" i="1"/>
  <c r="BG81" i="1"/>
  <c r="BG99" i="1"/>
  <c r="CZ101" i="1"/>
  <c r="DB101" i="1" s="1"/>
  <c r="DA101" i="1"/>
  <c r="DC101" i="1" s="1"/>
  <c r="BT101" i="1"/>
  <c r="BV101" i="1" s="1"/>
  <c r="BX101" i="1" s="1"/>
  <c r="BL80" i="1"/>
  <c r="BT80" i="1"/>
  <c r="BV80" i="1" s="1"/>
  <c r="BO80" i="1"/>
  <c r="BR80" i="1" s="1"/>
  <c r="BG84" i="1"/>
  <c r="DF80" i="1"/>
  <c r="CB6" i="1"/>
  <c r="BG90" i="1"/>
  <c r="BZ80" i="1"/>
  <c r="I71" i="1"/>
  <c r="J71" i="1" s="1"/>
  <c r="I97" i="1"/>
  <c r="J97" i="1" s="1"/>
  <c r="BG85" i="1"/>
  <c r="I82" i="1"/>
  <c r="J82" i="1" s="1"/>
  <c r="DA80" i="1"/>
  <c r="DC80" i="1" s="1"/>
  <c r="BM69" i="1"/>
  <c r="BQ69" i="1" s="1"/>
  <c r="I89" i="1"/>
  <c r="J89" i="1" s="1"/>
  <c r="BG82" i="1"/>
  <c r="I17" i="1"/>
  <c r="I108" i="1"/>
  <c r="J108" i="1" s="1"/>
  <c r="I99" i="1"/>
  <c r="J99" i="1" s="1"/>
  <c r="I10" i="1"/>
  <c r="BZ16" i="1" l="1"/>
  <c r="CA16" i="1"/>
  <c r="DG16" i="1"/>
  <c r="BM44" i="1"/>
  <c r="BQ44" i="1" s="1"/>
  <c r="BT44" i="1" s="1"/>
  <c r="BV44" i="1" s="1"/>
  <c r="CA44" i="1"/>
  <c r="BM97" i="1"/>
  <c r="BQ97" i="1" s="1"/>
  <c r="DA98" i="1"/>
  <c r="DC98" i="1" s="1"/>
  <c r="BO31" i="1"/>
  <c r="BR31" i="1" s="1"/>
  <c r="BO35" i="1"/>
  <c r="BR35" i="1" s="1"/>
  <c r="BO98" i="1"/>
  <c r="BR98" i="1" s="1"/>
  <c r="BG57" i="1"/>
  <c r="CZ97" i="1"/>
  <c r="DB97" i="1" s="1"/>
  <c r="BL98" i="1"/>
  <c r="BU31" i="1"/>
  <c r="BW31" i="1" s="1"/>
  <c r="BX31" i="1" s="1"/>
  <c r="BT98" i="1"/>
  <c r="BV98" i="1" s="1"/>
  <c r="DA31" i="1"/>
  <c r="DC31" i="1" s="1"/>
  <c r="DF97" i="1"/>
  <c r="BM98" i="1"/>
  <c r="BQ98" i="1" s="1"/>
  <c r="BX97" i="1"/>
  <c r="BZ97" i="1"/>
  <c r="BU98" i="1"/>
  <c r="BW98" i="1" s="1"/>
  <c r="I44" i="1"/>
  <c r="DA26" i="1"/>
  <c r="DC26" i="1" s="1"/>
  <c r="BG30" i="1"/>
  <c r="CZ96" i="1"/>
  <c r="DB96" i="1" s="1"/>
  <c r="BG22" i="1"/>
  <c r="I56" i="1"/>
  <c r="J56" i="1" s="1"/>
  <c r="CZ31" i="1"/>
  <c r="DB31" i="1" s="1"/>
  <c r="BG62" i="1"/>
  <c r="BM96" i="1"/>
  <c r="BQ96" i="1" s="1"/>
  <c r="DF26" i="1"/>
  <c r="BG29" i="1"/>
  <c r="BT96" i="1"/>
  <c r="BV96" i="1" s="1"/>
  <c r="BG75" i="1"/>
  <c r="BM107" i="1"/>
  <c r="BQ107" i="1" s="1"/>
  <c r="BU96" i="1"/>
  <c r="BW96" i="1" s="1"/>
  <c r="BG50" i="1"/>
  <c r="BM50" i="1" s="1"/>
  <c r="BQ50" i="1" s="1"/>
  <c r="BG21" i="1"/>
  <c r="DA96" i="1"/>
  <c r="DC96" i="1" s="1"/>
  <c r="BL107" i="1"/>
  <c r="BM61" i="1"/>
  <c r="BQ61" i="1" s="1"/>
  <c r="BL61" i="1"/>
  <c r="BG70" i="1"/>
  <c r="BZ70" i="1" s="1"/>
  <c r="DF96" i="1"/>
  <c r="BG25" i="1"/>
  <c r="I77" i="1"/>
  <c r="J77" i="1" s="1"/>
  <c r="BU107" i="1"/>
  <c r="BW107" i="1" s="1"/>
  <c r="BX107" i="1" s="1"/>
  <c r="BO107" i="1"/>
  <c r="BR107" i="1" s="1"/>
  <c r="BU61" i="1"/>
  <c r="BW61" i="1" s="1"/>
  <c r="BX61" i="1" s="1"/>
  <c r="I43" i="1"/>
  <c r="BZ96" i="1"/>
  <c r="I67" i="1"/>
  <c r="J67" i="1" s="1"/>
  <c r="BL96" i="1"/>
  <c r="BT61" i="1"/>
  <c r="BV61" i="1" s="1"/>
  <c r="DA107" i="1"/>
  <c r="DC107" i="1" s="1"/>
  <c r="CZ107" i="1"/>
  <c r="DB107" i="1" s="1"/>
  <c r="I42" i="1"/>
  <c r="BM23" i="1"/>
  <c r="BQ23" i="1" s="1"/>
  <c r="BT23" i="1" s="1"/>
  <c r="BV23" i="1" s="1"/>
  <c r="I61" i="1"/>
  <c r="J61" i="1" s="1"/>
  <c r="BL31" i="1"/>
  <c r="BG48" i="1"/>
  <c r="DG48" i="1" s="1"/>
  <c r="BO23" i="1"/>
  <c r="BR23" i="1" s="1"/>
  <c r="BU23" i="1" s="1"/>
  <c r="BW23" i="1" s="1"/>
  <c r="BX23" i="1" s="1"/>
  <c r="BL23" i="1" s="1"/>
  <c r="J23" i="1" s="1"/>
  <c r="BZ10" i="1"/>
  <c r="DF10" i="1"/>
  <c r="BO10" i="1"/>
  <c r="BR10" i="1" s="1"/>
  <c r="BU10" i="1" s="1"/>
  <c r="BW10" i="1" s="1"/>
  <c r="CM10" i="1"/>
  <c r="CS10" i="1" s="1"/>
  <c r="CW10" i="1" s="1"/>
  <c r="CZ10" i="1" s="1"/>
  <c r="DB10" i="1" s="1"/>
  <c r="BM10" i="1"/>
  <c r="BQ10" i="1" s="1"/>
  <c r="BT10" i="1" s="1"/>
  <c r="BV10" i="1" s="1"/>
  <c r="BX10" i="1" s="1"/>
  <c r="BL10" i="1" s="1"/>
  <c r="CZ71" i="1"/>
  <c r="DB71" i="1" s="1"/>
  <c r="DA71" i="1"/>
  <c r="DC71" i="1" s="1"/>
  <c r="DF71" i="1"/>
  <c r="BZ71" i="1"/>
  <c r="BT71" i="1"/>
  <c r="BV71" i="1" s="1"/>
  <c r="BX71" i="1" s="1"/>
  <c r="BO71" i="1"/>
  <c r="BR71" i="1" s="1"/>
  <c r="BL71" i="1"/>
  <c r="BM71" i="1"/>
  <c r="BQ71" i="1" s="1"/>
  <c r="BU71" i="1"/>
  <c r="BW71" i="1" s="1"/>
  <c r="DF12" i="1"/>
  <c r="BZ12" i="1"/>
  <c r="BO12" i="1"/>
  <c r="BR12" i="1" s="1"/>
  <c r="BU12" i="1" s="1"/>
  <c r="BW12" i="1" s="1"/>
  <c r="BM12" i="1"/>
  <c r="BQ12" i="1" s="1"/>
  <c r="BT12" i="1" s="1"/>
  <c r="BV12" i="1" s="1"/>
  <c r="DG56" i="1"/>
  <c r="CA56" i="1"/>
  <c r="BG51" i="1"/>
  <c r="BU51" i="1" s="1"/>
  <c r="BW51" i="1" s="1"/>
  <c r="BT92" i="1"/>
  <c r="BV92" i="1" s="1"/>
  <c r="I64" i="1"/>
  <c r="J64" i="1" s="1"/>
  <c r="BG64" i="1"/>
  <c r="BM92" i="1"/>
  <c r="BQ92" i="1" s="1"/>
  <c r="BG18" i="1"/>
  <c r="CZ92" i="1"/>
  <c r="DB92" i="1" s="1"/>
  <c r="BO92" i="1"/>
  <c r="BR92" i="1" s="1"/>
  <c r="BG14" i="1"/>
  <c r="I74" i="1"/>
  <c r="J74" i="1" s="1"/>
  <c r="BG74" i="1"/>
  <c r="BZ92" i="1"/>
  <c r="BU30" i="1"/>
  <c r="BW30" i="1" s="1"/>
  <c r="I106" i="1"/>
  <c r="J106" i="1" s="1"/>
  <c r="BG106" i="1"/>
  <c r="I24" i="1"/>
  <c r="DF92" i="1"/>
  <c r="BL36" i="1"/>
  <c r="DA36" i="1"/>
  <c r="DC36" i="1" s="1"/>
  <c r="DA61" i="1"/>
  <c r="DC61" i="1" s="1"/>
  <c r="CZ61" i="1"/>
  <c r="DB61" i="1" s="1"/>
  <c r="DG61" i="1"/>
  <c r="CA61" i="1"/>
  <c r="BG68" i="1"/>
  <c r="I68" i="1"/>
  <c r="J68" i="1" s="1"/>
  <c r="BG13" i="1"/>
  <c r="DF13" i="1" s="1"/>
  <c r="I59" i="1"/>
  <c r="J59" i="1" s="1"/>
  <c r="BG59" i="1"/>
  <c r="I20" i="1"/>
  <c r="DG66" i="1"/>
  <c r="CA66" i="1"/>
  <c r="CZ36" i="1"/>
  <c r="DB36" i="1" s="1"/>
  <c r="BG19" i="1"/>
  <c r="BZ72" i="1"/>
  <c r="DF72" i="1"/>
  <c r="BG60" i="1"/>
  <c r="I60" i="1"/>
  <c r="J60" i="1" s="1"/>
  <c r="I65" i="1"/>
  <c r="J65" i="1" s="1"/>
  <c r="BG65" i="1"/>
  <c r="BZ67" i="1"/>
  <c r="DF67" i="1"/>
  <c r="BG55" i="1"/>
  <c r="BT69" i="1"/>
  <c r="BV69" i="1" s="1"/>
  <c r="DF69" i="1"/>
  <c r="BZ69" i="1"/>
  <c r="CZ69" i="1"/>
  <c r="DB69" i="1" s="1"/>
  <c r="BO69" i="1"/>
  <c r="BR69" i="1" s="1"/>
  <c r="BU69" i="1"/>
  <c r="BW69" i="1" s="1"/>
  <c r="DA69" i="1"/>
  <c r="DC69" i="1" s="1"/>
  <c r="BL69" i="1"/>
  <c r="CA63" i="1"/>
  <c r="DG63" i="1"/>
  <c r="BM36" i="1"/>
  <c r="BQ36" i="1" s="1"/>
  <c r="BG45" i="1"/>
  <c r="CA62" i="1"/>
  <c r="DG62" i="1"/>
  <c r="BT36" i="1"/>
  <c r="BV36" i="1" s="1"/>
  <c r="BO16" i="1"/>
  <c r="BR16" i="1" s="1"/>
  <c r="BU16" i="1" s="1"/>
  <c r="BW16" i="1" s="1"/>
  <c r="BG40" i="1"/>
  <c r="CA58" i="1"/>
  <c r="DG58" i="1"/>
  <c r="BM16" i="1"/>
  <c r="BQ16" i="1" s="1"/>
  <c r="BT16" i="1" s="1"/>
  <c r="BV16" i="1" s="1"/>
  <c r="BX16" i="1" s="1"/>
  <c r="BL16" i="1" s="1"/>
  <c r="J16" i="1" s="1"/>
  <c r="BG11" i="1"/>
  <c r="I11" i="1"/>
  <c r="I36" i="1"/>
  <c r="J36" i="1" s="1"/>
  <c r="BG78" i="1"/>
  <c r="DG44" i="1"/>
  <c r="BO36" i="1"/>
  <c r="BR36" i="1" s="1"/>
  <c r="DF16" i="1"/>
  <c r="J41" i="1"/>
  <c r="CA57" i="1"/>
  <c r="DG57" i="1"/>
  <c r="I76" i="1"/>
  <c r="J76" i="1" s="1"/>
  <c r="BU36" i="1"/>
  <c r="BW36" i="1" s="1"/>
  <c r="BO44" i="1"/>
  <c r="BR44" i="1" s="1"/>
  <c r="BU44" i="1" s="1"/>
  <c r="BW44" i="1" s="1"/>
  <c r="BX44" i="1" s="1"/>
  <c r="BL44" i="1" s="1"/>
  <c r="J44" i="1" s="1"/>
  <c r="I73" i="1"/>
  <c r="J73" i="1" s="1"/>
  <c r="BG73" i="1"/>
  <c r="BM15" i="1"/>
  <c r="BQ15" i="1" s="1"/>
  <c r="BT15" i="1" s="1"/>
  <c r="BV15" i="1" s="1"/>
  <c r="BX15" i="1" s="1"/>
  <c r="BL15" i="1" s="1"/>
  <c r="J15" i="1" s="1"/>
  <c r="DF15" i="1"/>
  <c r="BZ15" i="1"/>
  <c r="DG50" i="1"/>
  <c r="CZ50" i="1"/>
  <c r="DB50" i="1" s="1"/>
  <c r="DA50" i="1"/>
  <c r="DC50" i="1" s="1"/>
  <c r="BO50" i="1"/>
  <c r="BR50" i="1" s="1"/>
  <c r="CA46" i="1"/>
  <c r="DG46" i="1"/>
  <c r="BU50" i="1"/>
  <c r="BW50" i="1" s="1"/>
  <c r="BL50" i="1"/>
  <c r="BM49" i="1"/>
  <c r="BQ49" i="1" s="1"/>
  <c r="DG49" i="1"/>
  <c r="BL49" i="1"/>
  <c r="CA49" i="1"/>
  <c r="BT49" i="1"/>
  <c r="BV49" i="1" s="1"/>
  <c r="BO49" i="1"/>
  <c r="BR49" i="1" s="1"/>
  <c r="BU49" i="1"/>
  <c r="BW49" i="1" s="1"/>
  <c r="CZ49" i="1"/>
  <c r="DB49" i="1" s="1"/>
  <c r="DA49" i="1"/>
  <c r="DC49" i="1" s="1"/>
  <c r="BT50" i="1"/>
  <c r="BV50" i="1" s="1"/>
  <c r="CA48" i="1"/>
  <c r="BM54" i="1"/>
  <c r="BQ54" i="1" s="1"/>
  <c r="BL54" i="1"/>
  <c r="BO54" i="1"/>
  <c r="BR54" i="1" s="1"/>
  <c r="BU54" i="1"/>
  <c r="BW54" i="1" s="1"/>
  <c r="DG54" i="1"/>
  <c r="BT54" i="1"/>
  <c r="BV54" i="1" s="1"/>
  <c r="CA54" i="1"/>
  <c r="CZ54" i="1"/>
  <c r="DB54" i="1" s="1"/>
  <c r="DA54" i="1"/>
  <c r="DC54" i="1" s="1"/>
  <c r="BM17" i="1"/>
  <c r="BQ17" i="1" s="1"/>
  <c r="BT17" i="1" s="1"/>
  <c r="BV17" i="1" s="1"/>
  <c r="BX17" i="1" s="1"/>
  <c r="BL17" i="1" s="1"/>
  <c r="J17" i="1" s="1"/>
  <c r="DG53" i="1"/>
  <c r="CA53" i="1"/>
  <c r="DG52" i="1"/>
  <c r="CA52" i="1"/>
  <c r="A13" i="5"/>
  <c r="A14" i="5"/>
  <c r="CD47" i="1"/>
  <c r="DJ47" i="1"/>
  <c r="CA43" i="1"/>
  <c r="DG43" i="1"/>
  <c r="DG42" i="1"/>
  <c r="CA42" i="1"/>
  <c r="CA39" i="1"/>
  <c r="DG39" i="1"/>
  <c r="CA38" i="1"/>
  <c r="DG38" i="1"/>
  <c r="DF24" i="1"/>
  <c r="BZ24" i="1"/>
  <c r="CD34" i="1"/>
  <c r="DJ34" i="1"/>
  <c r="DF20" i="1"/>
  <c r="BZ20" i="1"/>
  <c r="BZ17" i="1"/>
  <c r="DF17" i="1"/>
  <c r="BO43" i="1"/>
  <c r="BR43" i="1" s="1"/>
  <c r="BU43" i="1" s="1"/>
  <c r="BW43" i="1" s="1"/>
  <c r="BM43" i="1"/>
  <c r="BQ43" i="1" s="1"/>
  <c r="BT43" i="1" s="1"/>
  <c r="BV43" i="1" s="1"/>
  <c r="BX83" i="1"/>
  <c r="BO67" i="1"/>
  <c r="BR67" i="1" s="1"/>
  <c r="BU67" i="1"/>
  <c r="BW67" i="1" s="1"/>
  <c r="BL67" i="1"/>
  <c r="BM67" i="1"/>
  <c r="BQ67" i="1" s="1"/>
  <c r="BT67" i="1"/>
  <c r="BV67" i="1" s="1"/>
  <c r="BX67" i="1" s="1"/>
  <c r="CZ67" i="1"/>
  <c r="DB67" i="1" s="1"/>
  <c r="DA67" i="1"/>
  <c r="DC67" i="1" s="1"/>
  <c r="BO82" i="1"/>
  <c r="BR82" i="1" s="1"/>
  <c r="DF82" i="1"/>
  <c r="BM82" i="1"/>
  <c r="BQ82" i="1" s="1"/>
  <c r="BT82" i="1"/>
  <c r="BV82" i="1" s="1"/>
  <c r="BL82" i="1"/>
  <c r="BZ82" i="1"/>
  <c r="CZ82" i="1"/>
  <c r="DB82" i="1" s="1"/>
  <c r="BU82" i="1"/>
  <c r="BW82" i="1" s="1"/>
  <c r="DA82" i="1"/>
  <c r="DC82" i="1" s="1"/>
  <c r="BM39" i="1"/>
  <c r="BQ39" i="1" s="1"/>
  <c r="BT39" i="1" s="1"/>
  <c r="BV39" i="1" s="1"/>
  <c r="BO39" i="1"/>
  <c r="BR39" i="1" s="1"/>
  <c r="BU39" i="1"/>
  <c r="BW39" i="1" s="1"/>
  <c r="BM20" i="1"/>
  <c r="BQ20" i="1" s="1"/>
  <c r="BT20" i="1" s="1"/>
  <c r="BV20" i="1" s="1"/>
  <c r="BO20" i="1"/>
  <c r="BR20" i="1" s="1"/>
  <c r="BU20" i="1" s="1"/>
  <c r="BW20" i="1" s="1"/>
  <c r="BM38" i="1"/>
  <c r="BQ38" i="1" s="1"/>
  <c r="BT38" i="1" s="1"/>
  <c r="BV38" i="1" s="1"/>
  <c r="BO38" i="1"/>
  <c r="BR38" i="1" s="1"/>
  <c r="BU38" i="1" s="1"/>
  <c r="BW38" i="1" s="1"/>
  <c r="BM42" i="1"/>
  <c r="BQ42" i="1" s="1"/>
  <c r="BT42" i="1" s="1"/>
  <c r="BV42" i="1" s="1"/>
  <c r="BO42" i="1"/>
  <c r="BR42" i="1" s="1"/>
  <c r="BU42" i="1" s="1"/>
  <c r="BW42" i="1" s="1"/>
  <c r="BL58" i="1"/>
  <c r="BO58" i="1"/>
  <c r="BR58" i="1" s="1"/>
  <c r="BU58" i="1"/>
  <c r="BW58" i="1" s="1"/>
  <c r="BM58" i="1"/>
  <c r="BQ58" i="1" s="1"/>
  <c r="BT58" i="1"/>
  <c r="BV58" i="1" s="1"/>
  <c r="CZ58" i="1"/>
  <c r="DB58" i="1" s="1"/>
  <c r="DA58" i="1"/>
  <c r="DC58" i="1" s="1"/>
  <c r="BX108" i="1"/>
  <c r="BU88" i="1"/>
  <c r="BW88" i="1" s="1"/>
  <c r="BT88" i="1"/>
  <c r="BV88" i="1" s="1"/>
  <c r="DF88" i="1"/>
  <c r="BO88" i="1"/>
  <c r="BR88" i="1" s="1"/>
  <c r="BL88" i="1"/>
  <c r="BZ88" i="1"/>
  <c r="DA88" i="1"/>
  <c r="DC88" i="1" s="1"/>
  <c r="BM88" i="1"/>
  <c r="BQ88" i="1" s="1"/>
  <c r="CZ88" i="1"/>
  <c r="DB88" i="1" s="1"/>
  <c r="BO77" i="1"/>
  <c r="BR77" i="1" s="1"/>
  <c r="BU77" i="1"/>
  <c r="BW77" i="1" s="1"/>
  <c r="BL77" i="1"/>
  <c r="DF77" i="1"/>
  <c r="BZ77" i="1"/>
  <c r="BM77" i="1"/>
  <c r="BQ77" i="1" s="1"/>
  <c r="BT77" i="1"/>
  <c r="BV77" i="1" s="1"/>
  <c r="BX77" i="1" s="1"/>
  <c r="DA77" i="1"/>
  <c r="DC77" i="1" s="1"/>
  <c r="CZ77" i="1"/>
  <c r="DB77" i="1" s="1"/>
  <c r="BU57" i="1"/>
  <c r="BW57" i="1" s="1"/>
  <c r="BM57" i="1"/>
  <c r="BQ57" i="1" s="1"/>
  <c r="BL57" i="1"/>
  <c r="BT57" i="1"/>
  <c r="BV57" i="1" s="1"/>
  <c r="CZ57" i="1"/>
  <c r="DB57" i="1" s="1"/>
  <c r="BO57" i="1"/>
  <c r="BR57" i="1" s="1"/>
  <c r="DA57" i="1"/>
  <c r="DC57" i="1" s="1"/>
  <c r="BU37" i="1"/>
  <c r="BW37" i="1" s="1"/>
  <c r="CZ37" i="1"/>
  <c r="DB37" i="1" s="1"/>
  <c r="BL37" i="1"/>
  <c r="DA37" i="1"/>
  <c r="DC37" i="1" s="1"/>
  <c r="BM37" i="1"/>
  <c r="BQ37" i="1" s="1"/>
  <c r="BT37" i="1"/>
  <c r="BV37" i="1" s="1"/>
  <c r="BO37" i="1"/>
  <c r="BR37" i="1" s="1"/>
  <c r="BM87" i="1"/>
  <c r="BQ87" i="1" s="1"/>
  <c r="BL87" i="1"/>
  <c r="BZ87" i="1"/>
  <c r="BO87" i="1"/>
  <c r="BR87" i="1" s="1"/>
  <c r="DF87" i="1"/>
  <c r="CZ87" i="1"/>
  <c r="DB87" i="1" s="1"/>
  <c r="DA87" i="1"/>
  <c r="DC87" i="1" s="1"/>
  <c r="BT87" i="1"/>
  <c r="BV87" i="1" s="1"/>
  <c r="BU87" i="1"/>
  <c r="BW87" i="1" s="1"/>
  <c r="BX80" i="1"/>
  <c r="BO34" i="1"/>
  <c r="BR34" i="1" s="1"/>
  <c r="BU34" i="1" s="1"/>
  <c r="BW34" i="1" s="1"/>
  <c r="BM34" i="1"/>
  <c r="BQ34" i="1" s="1"/>
  <c r="BT34" i="1" s="1"/>
  <c r="BV34" i="1" s="1"/>
  <c r="J10" i="1"/>
  <c r="DF76" i="1"/>
  <c r="BZ76" i="1"/>
  <c r="BT76" i="1"/>
  <c r="BV76" i="1" s="1"/>
  <c r="BO76" i="1"/>
  <c r="BR76" i="1" s="1"/>
  <c r="BU76" i="1"/>
  <c r="BW76" i="1" s="1"/>
  <c r="BL76" i="1"/>
  <c r="CZ76" i="1"/>
  <c r="DB76" i="1" s="1"/>
  <c r="BM76" i="1"/>
  <c r="BQ76" i="1" s="1"/>
  <c r="DA76" i="1"/>
  <c r="DC76" i="1" s="1"/>
  <c r="BM56" i="1"/>
  <c r="BQ56" i="1" s="1"/>
  <c r="BT56" i="1"/>
  <c r="BV56" i="1" s="1"/>
  <c r="BO56" i="1"/>
  <c r="BR56" i="1" s="1"/>
  <c r="DA56" i="1"/>
  <c r="DC56" i="1" s="1"/>
  <c r="BU56" i="1"/>
  <c r="BW56" i="1" s="1"/>
  <c r="BL56" i="1"/>
  <c r="CZ56" i="1"/>
  <c r="DB56" i="1" s="1"/>
  <c r="BM75" i="1"/>
  <c r="BQ75" i="1" s="1"/>
  <c r="BL75" i="1"/>
  <c r="BO75" i="1"/>
  <c r="BR75" i="1" s="1"/>
  <c r="BU75" i="1"/>
  <c r="BW75" i="1" s="1"/>
  <c r="BT75" i="1"/>
  <c r="BV75" i="1" s="1"/>
  <c r="BZ75" i="1"/>
  <c r="DF75" i="1"/>
  <c r="CZ75" i="1"/>
  <c r="DB75" i="1" s="1"/>
  <c r="DA75" i="1"/>
  <c r="DC75" i="1" s="1"/>
  <c r="BL53" i="1"/>
  <c r="BU53" i="1"/>
  <c r="BW53" i="1" s="1"/>
  <c r="DA53" i="1"/>
  <c r="DC53" i="1" s="1"/>
  <c r="BM53" i="1"/>
  <c r="BQ53" i="1" s="1"/>
  <c r="BT53" i="1"/>
  <c r="BV53" i="1" s="1"/>
  <c r="BO53" i="1"/>
  <c r="BR53" i="1" s="1"/>
  <c r="CZ53" i="1"/>
  <c r="DB53" i="1" s="1"/>
  <c r="BM33" i="1"/>
  <c r="BQ33" i="1" s="1"/>
  <c r="BT33" i="1"/>
  <c r="BV33" i="1" s="1"/>
  <c r="BO33" i="1"/>
  <c r="BR33" i="1" s="1"/>
  <c r="BL33" i="1"/>
  <c r="BU33" i="1"/>
  <c r="BW33" i="1" s="1"/>
  <c r="CZ33" i="1"/>
  <c r="DB33" i="1" s="1"/>
  <c r="DA33" i="1"/>
  <c r="DC33" i="1" s="1"/>
  <c r="BX96" i="1"/>
  <c r="BX98" i="1"/>
  <c r="BL72" i="1"/>
  <c r="BM72" i="1"/>
  <c r="BQ72" i="1" s="1"/>
  <c r="BO72" i="1"/>
  <c r="BR72" i="1" s="1"/>
  <c r="BU72" i="1"/>
  <c r="BW72" i="1" s="1"/>
  <c r="CZ72" i="1"/>
  <c r="DB72" i="1" s="1"/>
  <c r="BT72" i="1"/>
  <c r="BV72" i="1" s="1"/>
  <c r="DA72" i="1"/>
  <c r="DC72" i="1" s="1"/>
  <c r="BM105" i="1"/>
  <c r="BQ105" i="1" s="1"/>
  <c r="DA105" i="1"/>
  <c r="DC105" i="1" s="1"/>
  <c r="BL105" i="1"/>
  <c r="BU105" i="1"/>
  <c r="BW105" i="1" s="1"/>
  <c r="BT105" i="1"/>
  <c r="BV105" i="1" s="1"/>
  <c r="BO105" i="1"/>
  <c r="BR105" i="1" s="1"/>
  <c r="CZ105" i="1"/>
  <c r="DB105" i="1" s="1"/>
  <c r="BU93" i="1"/>
  <c r="BW93" i="1" s="1"/>
  <c r="BM93" i="1"/>
  <c r="BQ93" i="1" s="1"/>
  <c r="BT93" i="1"/>
  <c r="BV93" i="1" s="1"/>
  <c r="BZ93" i="1"/>
  <c r="DF93" i="1"/>
  <c r="BL93" i="1"/>
  <c r="BO93" i="1"/>
  <c r="BR93" i="1" s="1"/>
  <c r="CZ93" i="1"/>
  <c r="DB93" i="1" s="1"/>
  <c r="DA93" i="1"/>
  <c r="DC93" i="1" s="1"/>
  <c r="BO91" i="1"/>
  <c r="BR91" i="1" s="1"/>
  <c r="BL91" i="1"/>
  <c r="BM91" i="1"/>
  <c r="BQ91" i="1" s="1"/>
  <c r="BT91" i="1"/>
  <c r="BV91" i="1" s="1"/>
  <c r="DF91" i="1"/>
  <c r="BZ91" i="1"/>
  <c r="CZ91" i="1"/>
  <c r="DB91" i="1" s="1"/>
  <c r="DA91" i="1"/>
  <c r="DC91" i="1" s="1"/>
  <c r="BU91" i="1"/>
  <c r="BW91" i="1" s="1"/>
  <c r="BM52" i="1"/>
  <c r="BQ52" i="1" s="1"/>
  <c r="DA52" i="1"/>
  <c r="DC52" i="1" s="1"/>
  <c r="BT52" i="1"/>
  <c r="BV52" i="1" s="1"/>
  <c r="BO52" i="1"/>
  <c r="BR52" i="1" s="1"/>
  <c r="BU52" i="1"/>
  <c r="BW52" i="1" s="1"/>
  <c r="BL52" i="1"/>
  <c r="CZ52" i="1"/>
  <c r="DB52" i="1" s="1"/>
  <c r="BM32" i="1"/>
  <c r="BQ32" i="1" s="1"/>
  <c r="BL32" i="1"/>
  <c r="BT32" i="1"/>
  <c r="BV32" i="1" s="1"/>
  <c r="BO32" i="1"/>
  <c r="BR32" i="1" s="1"/>
  <c r="CZ32" i="1"/>
  <c r="DB32" i="1" s="1"/>
  <c r="DA32" i="1"/>
  <c r="DC32" i="1" s="1"/>
  <c r="BU32" i="1"/>
  <c r="BW32" i="1" s="1"/>
  <c r="BO66" i="1"/>
  <c r="BR66" i="1" s="1"/>
  <c r="BU66" i="1"/>
  <c r="BW66" i="1" s="1"/>
  <c r="BL66" i="1"/>
  <c r="BM66" i="1"/>
  <c r="BQ66" i="1" s="1"/>
  <c r="BT66" i="1"/>
  <c r="BV66" i="1" s="1"/>
  <c r="CZ66" i="1"/>
  <c r="DB66" i="1" s="1"/>
  <c r="DA66" i="1"/>
  <c r="DC66" i="1" s="1"/>
  <c r="BL28" i="1"/>
  <c r="BM28" i="1"/>
  <c r="BQ28" i="1" s="1"/>
  <c r="BT28" i="1"/>
  <c r="BV28" i="1" s="1"/>
  <c r="BO28" i="1"/>
  <c r="BR28" i="1" s="1"/>
  <c r="CZ28" i="1"/>
  <c r="DB28" i="1" s="1"/>
  <c r="DA28" i="1"/>
  <c r="DC28" i="1" s="1"/>
  <c r="BU28" i="1"/>
  <c r="BW28" i="1" s="1"/>
  <c r="BM81" i="1"/>
  <c r="BQ81" i="1" s="1"/>
  <c r="BZ81" i="1"/>
  <c r="DF81" i="1"/>
  <c r="BO81" i="1"/>
  <c r="BR81" i="1" s="1"/>
  <c r="BU81" i="1"/>
  <c r="BW81" i="1" s="1"/>
  <c r="BT81" i="1"/>
  <c r="BV81" i="1" s="1"/>
  <c r="BX81" i="1" s="1"/>
  <c r="DA81" i="1"/>
  <c r="DC81" i="1" s="1"/>
  <c r="BL81" i="1"/>
  <c r="CZ81" i="1"/>
  <c r="DB81" i="1" s="1"/>
  <c r="BL94" i="1"/>
  <c r="DF94" i="1"/>
  <c r="BZ94" i="1"/>
  <c r="BM94" i="1"/>
  <c r="BQ94" i="1" s="1"/>
  <c r="CZ94" i="1"/>
  <c r="DB94" i="1" s="1"/>
  <c r="BO94" i="1"/>
  <c r="BR94" i="1" s="1"/>
  <c r="BU94" i="1"/>
  <c r="BW94" i="1" s="1"/>
  <c r="BT94" i="1"/>
  <c r="BV94" i="1" s="1"/>
  <c r="DA94" i="1"/>
  <c r="DC94" i="1" s="1"/>
  <c r="BU63" i="1"/>
  <c r="BW63" i="1" s="1"/>
  <c r="CZ63" i="1"/>
  <c r="DB63" i="1" s="1"/>
  <c r="BM63" i="1"/>
  <c r="BQ63" i="1" s="1"/>
  <c r="BT63" i="1"/>
  <c r="BV63" i="1" s="1"/>
  <c r="BL63" i="1"/>
  <c r="BO63" i="1"/>
  <c r="BR63" i="1" s="1"/>
  <c r="DA63" i="1"/>
  <c r="DC63" i="1" s="1"/>
  <c r="BL48" i="1"/>
  <c r="BM48" i="1"/>
  <c r="BQ48" i="1" s="1"/>
  <c r="BO48" i="1"/>
  <c r="BR48" i="1" s="1"/>
  <c r="BU48" i="1"/>
  <c r="BW48" i="1" s="1"/>
  <c r="DA48" i="1"/>
  <c r="DC48" i="1" s="1"/>
  <c r="CZ48" i="1"/>
  <c r="DB48" i="1" s="1"/>
  <c r="BT48" i="1"/>
  <c r="BV48" i="1" s="1"/>
  <c r="BX48" i="1" s="1"/>
  <c r="BM27" i="1"/>
  <c r="BQ27" i="1" s="1"/>
  <c r="BT27" i="1"/>
  <c r="BV27" i="1" s="1"/>
  <c r="BO27" i="1"/>
  <c r="BR27" i="1" s="1"/>
  <c r="BU27" i="1"/>
  <c r="BW27" i="1" s="1"/>
  <c r="CZ27" i="1"/>
  <c r="DB27" i="1" s="1"/>
  <c r="BL27" i="1"/>
  <c r="DA27" i="1"/>
  <c r="DC27" i="1" s="1"/>
  <c r="BX103" i="1"/>
  <c r="BO84" i="1"/>
  <c r="BR84" i="1" s="1"/>
  <c r="BM84" i="1"/>
  <c r="BQ84" i="1" s="1"/>
  <c r="DF84" i="1"/>
  <c r="BT84" i="1"/>
  <c r="BV84" i="1" s="1"/>
  <c r="BL84" i="1"/>
  <c r="DA84" i="1"/>
  <c r="DC84" i="1" s="1"/>
  <c r="BU84" i="1"/>
  <c r="BW84" i="1" s="1"/>
  <c r="BZ84" i="1"/>
  <c r="CZ84" i="1"/>
  <c r="DB84" i="1" s="1"/>
  <c r="BM85" i="1"/>
  <c r="BQ85" i="1" s="1"/>
  <c r="BO85" i="1"/>
  <c r="BR85" i="1" s="1"/>
  <c r="BZ85" i="1"/>
  <c r="BU85" i="1"/>
  <c r="BW85" i="1" s="1"/>
  <c r="BT85" i="1"/>
  <c r="BV85" i="1" s="1"/>
  <c r="BX85" i="1" s="1"/>
  <c r="DF85" i="1"/>
  <c r="DA85" i="1"/>
  <c r="DC85" i="1" s="1"/>
  <c r="BL85" i="1"/>
  <c r="CZ85" i="1"/>
  <c r="DB85" i="1" s="1"/>
  <c r="BX100" i="1"/>
  <c r="BT62" i="1"/>
  <c r="BV62" i="1" s="1"/>
  <c r="BO62" i="1"/>
  <c r="BR62" i="1" s="1"/>
  <c r="BU62" i="1"/>
  <c r="BW62" i="1" s="1"/>
  <c r="BL62" i="1"/>
  <c r="CZ62" i="1"/>
  <c r="DB62" i="1" s="1"/>
  <c r="BM62" i="1"/>
  <c r="BQ62" i="1" s="1"/>
  <c r="DA62" i="1"/>
  <c r="DC62" i="1" s="1"/>
  <c r="BU95" i="1"/>
  <c r="BW95" i="1" s="1"/>
  <c r="BL95" i="1"/>
  <c r="BZ95" i="1"/>
  <c r="DF95" i="1"/>
  <c r="BT95" i="1"/>
  <c r="BV95" i="1" s="1"/>
  <c r="BO95" i="1"/>
  <c r="BR95" i="1" s="1"/>
  <c r="DA95" i="1"/>
  <c r="DC95" i="1" s="1"/>
  <c r="CZ95" i="1"/>
  <c r="DB95" i="1" s="1"/>
  <c r="BM95" i="1"/>
  <c r="BQ95" i="1" s="1"/>
  <c r="BM70" i="1"/>
  <c r="BQ70" i="1" s="1"/>
  <c r="BT70" i="1"/>
  <c r="BV70" i="1" s="1"/>
  <c r="BL70" i="1"/>
  <c r="BO70" i="1"/>
  <c r="BR70" i="1" s="1"/>
  <c r="BU70" i="1"/>
  <c r="BW70" i="1" s="1"/>
  <c r="CZ70" i="1"/>
  <c r="DB70" i="1" s="1"/>
  <c r="DA70" i="1"/>
  <c r="DC70" i="1" s="1"/>
  <c r="BM47" i="1"/>
  <c r="BQ47" i="1" s="1"/>
  <c r="BT47" i="1" s="1"/>
  <c r="BV47" i="1" s="1"/>
  <c r="BO47" i="1"/>
  <c r="BR47" i="1" s="1"/>
  <c r="BU47" i="1" s="1"/>
  <c r="BW47" i="1" s="1"/>
  <c r="BO46" i="1"/>
  <c r="BR46" i="1" s="1"/>
  <c r="BL46" i="1"/>
  <c r="BU46" i="1"/>
  <c r="BW46" i="1" s="1"/>
  <c r="BM46" i="1"/>
  <c r="BQ46" i="1" s="1"/>
  <c r="BT46" i="1"/>
  <c r="BV46" i="1" s="1"/>
  <c r="CZ46" i="1"/>
  <c r="DB46" i="1" s="1"/>
  <c r="DA46" i="1"/>
  <c r="DC46" i="1" s="1"/>
  <c r="BO89" i="1"/>
  <c r="BR89" i="1" s="1"/>
  <c r="BZ89" i="1"/>
  <c r="BM89" i="1"/>
  <c r="BQ89" i="1" s="1"/>
  <c r="BT89" i="1"/>
  <c r="BV89" i="1" s="1"/>
  <c r="BU89" i="1"/>
  <c r="BW89" i="1" s="1"/>
  <c r="CZ89" i="1"/>
  <c r="DB89" i="1" s="1"/>
  <c r="DF89" i="1"/>
  <c r="BL89" i="1"/>
  <c r="DA89" i="1"/>
  <c r="DC89" i="1" s="1"/>
  <c r="BX102" i="1"/>
  <c r="BM90" i="1"/>
  <c r="BQ90" i="1" s="1"/>
  <c r="BL90" i="1"/>
  <c r="BZ90" i="1"/>
  <c r="BO90" i="1"/>
  <c r="BR90" i="1" s="1"/>
  <c r="BU90" i="1"/>
  <c r="BW90" i="1" s="1"/>
  <c r="CZ90" i="1"/>
  <c r="DB90" i="1" s="1"/>
  <c r="DA90" i="1"/>
  <c r="DC90" i="1" s="1"/>
  <c r="BT90" i="1"/>
  <c r="BV90" i="1" s="1"/>
  <c r="BX90" i="1" s="1"/>
  <c r="DF90" i="1"/>
  <c r="BU24" i="1"/>
  <c r="BW24" i="1" s="1"/>
  <c r="BM24" i="1"/>
  <c r="BQ24" i="1" s="1"/>
  <c r="BT24" i="1"/>
  <c r="BV24" i="1" s="1"/>
  <c r="BO24" i="1"/>
  <c r="BR24" i="1" s="1"/>
  <c r="BM99" i="1"/>
  <c r="BQ99" i="1" s="1"/>
  <c r="BO99" i="1"/>
  <c r="BR99" i="1" s="1"/>
  <c r="BL99" i="1"/>
  <c r="BU99" i="1"/>
  <c r="BW99" i="1" s="1"/>
  <c r="CZ99" i="1"/>
  <c r="DB99" i="1" s="1"/>
  <c r="BT99" i="1"/>
  <c r="BV99" i="1" s="1"/>
  <c r="DA99" i="1"/>
  <c r="DC99" i="1" s="1"/>
  <c r="BM86" i="1"/>
  <c r="BQ86" i="1" s="1"/>
  <c r="BT86" i="1"/>
  <c r="BV86" i="1" s="1"/>
  <c r="BO86" i="1"/>
  <c r="BR86" i="1" s="1"/>
  <c r="BZ86" i="1"/>
  <c r="DF86" i="1"/>
  <c r="DA86" i="1"/>
  <c r="DC86" i="1" s="1"/>
  <c r="BL86" i="1"/>
  <c r="CZ86" i="1"/>
  <c r="DB86" i="1" s="1"/>
  <c r="BU86" i="1"/>
  <c r="BW86" i="1" s="1"/>
  <c r="BX12" i="1" l="1"/>
  <c r="BL12" i="1" s="1"/>
  <c r="J12" i="1" s="1"/>
  <c r="D2" i="1"/>
  <c r="BM30" i="1"/>
  <c r="BQ30" i="1" s="1"/>
  <c r="BT30" i="1"/>
  <c r="BV30" i="1" s="1"/>
  <c r="DA30" i="1"/>
  <c r="DC30" i="1" s="1"/>
  <c r="BZ22" i="1"/>
  <c r="DF22" i="1"/>
  <c r="BO30" i="1"/>
  <c r="BR30" i="1" s="1"/>
  <c r="BO25" i="1"/>
  <c r="BR25" i="1" s="1"/>
  <c r="DF25" i="1"/>
  <c r="BZ25" i="1"/>
  <c r="BM25" i="1"/>
  <c r="BQ25" i="1" s="1"/>
  <c r="BT25" i="1" s="1"/>
  <c r="BV25" i="1" s="1"/>
  <c r="BX25" i="1" s="1"/>
  <c r="BL25" i="1" s="1"/>
  <c r="J25" i="1" s="1"/>
  <c r="BU25" i="1"/>
  <c r="BW25" i="1" s="1"/>
  <c r="BM21" i="1"/>
  <c r="BQ21" i="1" s="1"/>
  <c r="BT21" i="1"/>
  <c r="BV21" i="1" s="1"/>
  <c r="BZ21" i="1"/>
  <c r="BO21" i="1"/>
  <c r="BR21" i="1" s="1"/>
  <c r="BU21" i="1" s="1"/>
  <c r="BW21" i="1" s="1"/>
  <c r="BX30" i="1"/>
  <c r="CZ30" i="1"/>
  <c r="DB30" i="1" s="1"/>
  <c r="BX99" i="1"/>
  <c r="CU10" i="1"/>
  <c r="CX10" i="1" s="1"/>
  <c r="DA10" i="1" s="1"/>
  <c r="DC10" i="1" s="1"/>
  <c r="DD10" i="1" s="1"/>
  <c r="CR10" i="1" s="1"/>
  <c r="AH10" i="1" s="1"/>
  <c r="H10" i="1" s="1"/>
  <c r="BO22" i="1"/>
  <c r="BR22" i="1" s="1"/>
  <c r="BU22" i="1" s="1"/>
  <c r="BW22" i="1" s="1"/>
  <c r="BX92" i="1"/>
  <c r="BX37" i="1"/>
  <c r="DF21" i="1"/>
  <c r="BX89" i="1"/>
  <c r="BX54" i="1"/>
  <c r="BM22" i="1"/>
  <c r="BQ22" i="1" s="1"/>
  <c r="BT22" i="1" s="1"/>
  <c r="BV22" i="1" s="1"/>
  <c r="BL30" i="1"/>
  <c r="DA29" i="1"/>
  <c r="DC29" i="1" s="1"/>
  <c r="BL29" i="1"/>
  <c r="BT29" i="1"/>
  <c r="BV29" i="1" s="1"/>
  <c r="BO29" i="1"/>
  <c r="BR29" i="1" s="1"/>
  <c r="BU29" i="1"/>
  <c r="BW29" i="1" s="1"/>
  <c r="BM29" i="1"/>
  <c r="BQ29" i="1" s="1"/>
  <c r="CZ29" i="1"/>
  <c r="DB29" i="1" s="1"/>
  <c r="CA50" i="1"/>
  <c r="DF70" i="1"/>
  <c r="BX35" i="1"/>
  <c r="BX36" i="1"/>
  <c r="BL65" i="1"/>
  <c r="CZ65" i="1"/>
  <c r="DB65" i="1" s="1"/>
  <c r="DA65" i="1"/>
  <c r="DC65" i="1" s="1"/>
  <c r="CA65" i="1"/>
  <c r="BO65" i="1"/>
  <c r="BR65" i="1" s="1"/>
  <c r="BU65" i="1"/>
  <c r="BW65" i="1" s="1"/>
  <c r="DG65" i="1"/>
  <c r="BM65" i="1"/>
  <c r="BQ65" i="1" s="1"/>
  <c r="BT65" i="1"/>
  <c r="BV65" i="1" s="1"/>
  <c r="BX65" i="1" s="1"/>
  <c r="BX22" i="1"/>
  <c r="BL22" i="1" s="1"/>
  <c r="J22" i="1" s="1"/>
  <c r="BM11" i="1"/>
  <c r="BQ11" i="1" s="1"/>
  <c r="BT11" i="1" s="1"/>
  <c r="BV11" i="1" s="1"/>
  <c r="BO11" i="1"/>
  <c r="BR11" i="1" s="1"/>
  <c r="BU11" i="1" s="1"/>
  <c r="BW11" i="1" s="1"/>
  <c r="DF11" i="1"/>
  <c r="BZ11" i="1"/>
  <c r="BM40" i="1"/>
  <c r="BQ40" i="1" s="1"/>
  <c r="BT40" i="1" s="1"/>
  <c r="BV40" i="1" s="1"/>
  <c r="BO40" i="1"/>
  <c r="BR40" i="1" s="1"/>
  <c r="BU40" i="1" s="1"/>
  <c r="BW40" i="1" s="1"/>
  <c r="BL60" i="1"/>
  <c r="DA60" i="1"/>
  <c r="DC60" i="1" s="1"/>
  <c r="CZ60" i="1"/>
  <c r="DB60" i="1" s="1"/>
  <c r="CA60" i="1"/>
  <c r="BM60" i="1"/>
  <c r="BQ60" i="1" s="1"/>
  <c r="DG60" i="1"/>
  <c r="BT60" i="1"/>
  <c r="BV60" i="1" s="1"/>
  <c r="BU60" i="1"/>
  <c r="BW60" i="1" s="1"/>
  <c r="BO60" i="1"/>
  <c r="BR60" i="1" s="1"/>
  <c r="BX50" i="1"/>
  <c r="BL106" i="1"/>
  <c r="BO106" i="1"/>
  <c r="BR106" i="1" s="1"/>
  <c r="BT106" i="1"/>
  <c r="BV106" i="1" s="1"/>
  <c r="BM106" i="1"/>
  <c r="BQ106" i="1" s="1"/>
  <c r="BU106" i="1"/>
  <c r="BW106" i="1" s="1"/>
  <c r="CZ106" i="1"/>
  <c r="DB106" i="1" s="1"/>
  <c r="DA106" i="1"/>
  <c r="DC106" i="1" s="1"/>
  <c r="DF19" i="1"/>
  <c r="BZ19" i="1"/>
  <c r="BM19" i="1"/>
  <c r="BQ19" i="1" s="1"/>
  <c r="BT19" i="1" s="1"/>
  <c r="BV19" i="1" s="1"/>
  <c r="BO19" i="1"/>
  <c r="BR19" i="1" s="1"/>
  <c r="BU19" i="1" s="1"/>
  <c r="BW19" i="1" s="1"/>
  <c r="CZ55" i="1"/>
  <c r="DB55" i="1" s="1"/>
  <c r="BO55" i="1"/>
  <c r="BR55" i="1" s="1"/>
  <c r="DA55" i="1"/>
  <c r="DC55" i="1" s="1"/>
  <c r="BU55" i="1"/>
  <c r="BW55" i="1" s="1"/>
  <c r="BL55" i="1"/>
  <c r="DG55" i="1"/>
  <c r="BT55" i="1"/>
  <c r="BV55" i="1" s="1"/>
  <c r="BX55" i="1" s="1"/>
  <c r="CA55" i="1"/>
  <c r="BM55" i="1"/>
  <c r="BQ55" i="1" s="1"/>
  <c r="BZ73" i="1"/>
  <c r="DA73" i="1"/>
  <c r="DC73" i="1" s="1"/>
  <c r="BO73" i="1"/>
  <c r="BR73" i="1" s="1"/>
  <c r="BU73" i="1"/>
  <c r="BW73" i="1" s="1"/>
  <c r="CZ73" i="1"/>
  <c r="DB73" i="1" s="1"/>
  <c r="DF73" i="1"/>
  <c r="BT73" i="1"/>
  <c r="BV73" i="1" s="1"/>
  <c r="BX73" i="1" s="1"/>
  <c r="BM73" i="1"/>
  <c r="BQ73" i="1" s="1"/>
  <c r="BL73" i="1"/>
  <c r="BM45" i="1"/>
  <c r="BQ45" i="1" s="1"/>
  <c r="BT45" i="1"/>
  <c r="BV45" i="1" s="1"/>
  <c r="CA45" i="1"/>
  <c r="BO45" i="1"/>
  <c r="BR45" i="1" s="1"/>
  <c r="BU45" i="1" s="1"/>
  <c r="BW45" i="1" s="1"/>
  <c r="DG45" i="1"/>
  <c r="DG51" i="1"/>
  <c r="DF74" i="1"/>
  <c r="BU74" i="1"/>
  <c r="BW74" i="1" s="1"/>
  <c r="BM74" i="1"/>
  <c r="BQ74" i="1" s="1"/>
  <c r="BT74" i="1"/>
  <c r="BV74" i="1" s="1"/>
  <c r="BL74" i="1"/>
  <c r="BZ74" i="1"/>
  <c r="CZ74" i="1"/>
  <c r="DB74" i="1" s="1"/>
  <c r="DA74" i="1"/>
  <c r="DC74" i="1" s="1"/>
  <c r="BO74" i="1"/>
  <c r="BR74" i="1" s="1"/>
  <c r="CA51" i="1"/>
  <c r="DA59" i="1"/>
  <c r="DC59" i="1" s="1"/>
  <c r="CZ59" i="1"/>
  <c r="DB59" i="1" s="1"/>
  <c r="DG59" i="1"/>
  <c r="CA59" i="1"/>
  <c r="BO59" i="1"/>
  <c r="BR59" i="1" s="1"/>
  <c r="BT59" i="1"/>
  <c r="BV59" i="1" s="1"/>
  <c r="BU59" i="1"/>
  <c r="BW59" i="1" s="1"/>
  <c r="BL59" i="1"/>
  <c r="BM59" i="1"/>
  <c r="BQ59" i="1" s="1"/>
  <c r="DF14" i="1"/>
  <c r="BZ14" i="1"/>
  <c r="BO14" i="1"/>
  <c r="BR14" i="1" s="1"/>
  <c r="BU14" i="1" s="1"/>
  <c r="BW14" i="1" s="1"/>
  <c r="BM14" i="1"/>
  <c r="BQ14" i="1" s="1"/>
  <c r="BT14" i="1" s="1"/>
  <c r="BV14" i="1" s="1"/>
  <c r="CZ51" i="1"/>
  <c r="DB51" i="1" s="1"/>
  <c r="CM11" i="1"/>
  <c r="CM12" i="1" s="1"/>
  <c r="BO51" i="1"/>
  <c r="BR51" i="1" s="1"/>
  <c r="BZ13" i="1"/>
  <c r="BO13" i="1"/>
  <c r="BR13" i="1" s="1"/>
  <c r="BU13" i="1" s="1"/>
  <c r="BW13" i="1" s="1"/>
  <c r="BM13" i="1"/>
  <c r="BQ13" i="1" s="1"/>
  <c r="BT13" i="1" s="1"/>
  <c r="BV13" i="1" s="1"/>
  <c r="BZ78" i="1"/>
  <c r="DF78" i="1"/>
  <c r="CZ78" i="1"/>
  <c r="DB78" i="1" s="1"/>
  <c r="DA78" i="1"/>
  <c r="DC78" i="1" s="1"/>
  <c r="BM78" i="1"/>
  <c r="BQ78" i="1" s="1"/>
  <c r="BT78" i="1"/>
  <c r="BV78" i="1" s="1"/>
  <c r="BO78" i="1"/>
  <c r="BR78" i="1" s="1"/>
  <c r="BU78" i="1"/>
  <c r="BW78" i="1" s="1"/>
  <c r="BL78" i="1"/>
  <c r="DA51" i="1"/>
  <c r="DC51" i="1" s="1"/>
  <c r="BX58" i="1"/>
  <c r="BO18" i="1"/>
  <c r="BR18" i="1" s="1"/>
  <c r="BU18" i="1" s="1"/>
  <c r="BW18" i="1" s="1"/>
  <c r="BM18" i="1"/>
  <c r="BQ18" i="1" s="1"/>
  <c r="BT18" i="1" s="1"/>
  <c r="BV18" i="1" s="1"/>
  <c r="BL51" i="1"/>
  <c r="BT51" i="1"/>
  <c r="BV51" i="1" s="1"/>
  <c r="BX51" i="1" s="1"/>
  <c r="BO68" i="1"/>
  <c r="BR68" i="1" s="1"/>
  <c r="BZ68" i="1"/>
  <c r="CZ68" i="1"/>
  <c r="DB68" i="1" s="1"/>
  <c r="DF68" i="1"/>
  <c r="DA68" i="1"/>
  <c r="DC68" i="1" s="1"/>
  <c r="BL68" i="1"/>
  <c r="BT68" i="1"/>
  <c r="BV68" i="1" s="1"/>
  <c r="BU68" i="1"/>
  <c r="BW68" i="1" s="1"/>
  <c r="BM68" i="1"/>
  <c r="BQ68" i="1" s="1"/>
  <c r="BM51" i="1"/>
  <c r="BQ51" i="1" s="1"/>
  <c r="BX82" i="1"/>
  <c r="BO64" i="1"/>
  <c r="BR64" i="1" s="1"/>
  <c r="CZ64" i="1"/>
  <c r="DB64" i="1" s="1"/>
  <c r="BT64" i="1"/>
  <c r="BV64" i="1" s="1"/>
  <c r="DG64" i="1"/>
  <c r="BU64" i="1"/>
  <c r="BW64" i="1" s="1"/>
  <c r="DA64" i="1"/>
  <c r="DC64" i="1" s="1"/>
  <c r="CA64" i="1"/>
  <c r="BM64" i="1"/>
  <c r="BQ64" i="1" s="1"/>
  <c r="BL64" i="1"/>
  <c r="BX72" i="1"/>
  <c r="BX69" i="1"/>
  <c r="BX49" i="1"/>
  <c r="DJ6" i="1"/>
  <c r="CD6" i="1"/>
  <c r="O4" i="1" s="1"/>
  <c r="BO4" i="1" s="1"/>
  <c r="BR4" i="1" s="1"/>
  <c r="A16" i="5"/>
  <c r="A18" i="5"/>
  <c r="A19" i="5" s="1"/>
  <c r="A17" i="5" s="1"/>
  <c r="BX43" i="1"/>
  <c r="BL43" i="1" s="1"/>
  <c r="J43" i="1" s="1"/>
  <c r="CZ7" i="1"/>
  <c r="DB7" i="1" s="1"/>
  <c r="BM7" i="1"/>
  <c r="BQ7" i="1" s="1"/>
  <c r="BT7" i="1" s="1"/>
  <c r="BV7" i="1" s="1"/>
  <c r="DA7" i="1"/>
  <c r="DC7" i="1" s="1"/>
  <c r="BO7" i="1"/>
  <c r="BR7" i="1" s="1"/>
  <c r="BU7" i="1" s="1"/>
  <c r="BW7" i="1" s="1"/>
  <c r="BX38" i="1"/>
  <c r="BL38" i="1" s="1"/>
  <c r="J38" i="1" s="1"/>
  <c r="BX63" i="1"/>
  <c r="BX84" i="1"/>
  <c r="BX32" i="1"/>
  <c r="BX75" i="1"/>
  <c r="BX88" i="1"/>
  <c r="BX93" i="1"/>
  <c r="BX28" i="1"/>
  <c r="BX47" i="1"/>
  <c r="BL47" i="1" s="1"/>
  <c r="J47" i="1" s="1"/>
  <c r="BX33" i="1"/>
  <c r="BX57" i="1"/>
  <c r="BX94" i="1"/>
  <c r="BX34" i="1"/>
  <c r="BL34" i="1" s="1"/>
  <c r="J34" i="1" s="1"/>
  <c r="BX20" i="1"/>
  <c r="BL20" i="1" s="1"/>
  <c r="J20" i="1" s="1"/>
  <c r="BX62" i="1"/>
  <c r="BX52" i="1"/>
  <c r="BX105" i="1"/>
  <c r="BX87" i="1"/>
  <c r="BX27" i="1"/>
  <c r="BX56" i="1"/>
  <c r="BX24" i="1"/>
  <c r="BL24" i="1" s="1"/>
  <c r="J24" i="1" s="1"/>
  <c r="BX70" i="1"/>
  <c r="BX39" i="1"/>
  <c r="BL39" i="1" s="1"/>
  <c r="J39" i="1" s="1"/>
  <c r="BX86" i="1"/>
  <c r="BX66" i="1"/>
  <c r="BX91" i="1"/>
  <c r="BX53" i="1"/>
  <c r="BX42" i="1"/>
  <c r="BL42" i="1" s="1"/>
  <c r="J42" i="1" s="1"/>
  <c r="BX46" i="1"/>
  <c r="BX95" i="1"/>
  <c r="BX76" i="1"/>
  <c r="BX14" i="1" l="1"/>
  <c r="BL14" i="1" s="1"/>
  <c r="J14" i="1" s="1"/>
  <c r="BX21" i="1"/>
  <c r="BL21" i="1" s="1"/>
  <c r="J21" i="1" s="1"/>
  <c r="BX18" i="1"/>
  <c r="BL18" i="1" s="1"/>
  <c r="J18" i="1" s="1"/>
  <c r="BX59" i="1"/>
  <c r="CA6" i="1"/>
  <c r="O3" i="1" s="1"/>
  <c r="CZ3" i="1" s="1"/>
  <c r="DB3" i="1" s="1"/>
  <c r="BX29" i="1"/>
  <c r="BX106" i="1"/>
  <c r="BX40" i="1"/>
  <c r="BL40" i="1" s="1"/>
  <c r="J40" i="1" s="1"/>
  <c r="BZ6" i="1"/>
  <c r="O2" i="1" s="1"/>
  <c r="DA2" i="1" s="1"/>
  <c r="DC2" i="1" s="1"/>
  <c r="DF6" i="1"/>
  <c r="DG6" i="1"/>
  <c r="BX13" i="1"/>
  <c r="BL13" i="1" s="1"/>
  <c r="J13" i="1" s="1"/>
  <c r="BX74" i="1"/>
  <c r="BX60" i="1"/>
  <c r="BX11" i="1"/>
  <c r="BL11" i="1" s="1"/>
  <c r="J11" i="1" s="1"/>
  <c r="BX68" i="1"/>
  <c r="BX45" i="1"/>
  <c r="BL45" i="1" s="1"/>
  <c r="J45" i="1" s="1"/>
  <c r="BX19" i="1"/>
  <c r="BL19" i="1" s="1"/>
  <c r="J19" i="1" s="1"/>
  <c r="CU11" i="1"/>
  <c r="CX11" i="1" s="1"/>
  <c r="DA11" i="1" s="1"/>
  <c r="DC11" i="1" s="1"/>
  <c r="CS11" i="1"/>
  <c r="CW11" i="1" s="1"/>
  <c r="CZ11" i="1" s="1"/>
  <c r="DB11" i="1" s="1"/>
  <c r="BX64" i="1"/>
  <c r="BX78" i="1"/>
  <c r="BU4" i="1"/>
  <c r="BW4" i="1" s="1"/>
  <c r="BM4" i="1"/>
  <c r="BQ4" i="1" s="1"/>
  <c r="BT4" i="1" s="1"/>
  <c r="BV4" i="1" s="1"/>
  <c r="BX4" i="1" s="1"/>
  <c r="R4" i="1" s="1"/>
  <c r="DA4" i="1"/>
  <c r="DC4" i="1" s="1"/>
  <c r="CZ4" i="1"/>
  <c r="DB4" i="1" s="1"/>
  <c r="G6" i="5"/>
  <c r="CU12" i="1"/>
  <c r="CS12" i="1"/>
  <c r="CW12" i="1" s="1"/>
  <c r="CZ12" i="1" s="1"/>
  <c r="DB12" i="1" s="1"/>
  <c r="CM13" i="1"/>
  <c r="DD7" i="1"/>
  <c r="BX7" i="1"/>
  <c r="BL7" i="1" s="1"/>
  <c r="D3" i="1" s="1"/>
  <c r="BM3" i="1" l="1"/>
  <c r="BQ3" i="1" s="1"/>
  <c r="BT3" i="1" s="1"/>
  <c r="BV3" i="1" s="1"/>
  <c r="DA3" i="1"/>
  <c r="DC3" i="1" s="1"/>
  <c r="DD3" i="1" s="1"/>
  <c r="DD11" i="1"/>
  <c r="CR11" i="1" s="1"/>
  <c r="AH11" i="1" s="1"/>
  <c r="H11" i="1" s="1"/>
  <c r="BO3" i="1"/>
  <c r="BR3" i="1" s="1"/>
  <c r="BU3" i="1" s="1"/>
  <c r="BW3" i="1" s="1"/>
  <c r="BO2" i="1"/>
  <c r="BR2" i="1" s="1"/>
  <c r="BU2" i="1" s="1"/>
  <c r="BW2" i="1" s="1"/>
  <c r="O6" i="1"/>
  <c r="CZ2" i="1"/>
  <c r="DB2" i="1" s="1"/>
  <c r="DD2" i="1" s="1"/>
  <c r="BM2" i="1"/>
  <c r="BQ2" i="1" s="1"/>
  <c r="BT2" i="1" s="1"/>
  <c r="BV2" i="1" s="1"/>
  <c r="DD4" i="1"/>
  <c r="CU13" i="1"/>
  <c r="CM14" i="1"/>
  <c r="CS13" i="1"/>
  <c r="CW13" i="1" s="1"/>
  <c r="CZ13" i="1" s="1"/>
  <c r="DB13" i="1" s="1"/>
  <c r="BM6" i="1"/>
  <c r="BQ6" i="1" s="1"/>
  <c r="BT6" i="1" s="1"/>
  <c r="BV6" i="1" s="1"/>
  <c r="CZ6" i="1"/>
  <c r="DB6" i="1" s="1"/>
  <c r="DA6" i="1"/>
  <c r="DC6" i="1" s="1"/>
  <c r="BO6" i="1"/>
  <c r="BR6" i="1" s="1"/>
  <c r="BU6" i="1" s="1"/>
  <c r="BW6" i="1" s="1"/>
  <c r="CX12" i="1"/>
  <c r="DA12" i="1" s="1"/>
  <c r="DC12" i="1" s="1"/>
  <c r="DD12" i="1" s="1"/>
  <c r="CR12" i="1" s="1"/>
  <c r="AH12" i="1" s="1"/>
  <c r="H12" i="1" s="1"/>
  <c r="BX3" i="1" l="1"/>
  <c r="R3" i="1" s="1"/>
  <c r="BX2" i="1"/>
  <c r="R2" i="1" s="1"/>
  <c r="BX6" i="1"/>
  <c r="R6" i="1" s="1"/>
  <c r="DD6" i="1"/>
  <c r="CU14" i="1"/>
  <c r="CM15" i="1"/>
  <c r="CS14" i="1"/>
  <c r="CW14" i="1" s="1"/>
  <c r="CZ14" i="1" s="1"/>
  <c r="DB14" i="1" s="1"/>
  <c r="CX13" i="1"/>
  <c r="DA13" i="1" s="1"/>
  <c r="DC13" i="1" s="1"/>
  <c r="DD13" i="1" s="1"/>
  <c r="CR13" i="1" s="1"/>
  <c r="AH13" i="1" s="1"/>
  <c r="H13" i="1" s="1"/>
  <c r="CX14" i="1" l="1"/>
  <c r="DA14" i="1" s="1"/>
  <c r="DC14" i="1" s="1"/>
  <c r="DD14" i="1" s="1"/>
  <c r="CR14" i="1" s="1"/>
  <c r="AH14" i="1" s="1"/>
  <c r="H14" i="1" s="1"/>
  <c r="CS15" i="1"/>
  <c r="CW15" i="1" s="1"/>
  <c r="CZ15" i="1" s="1"/>
  <c r="DB15" i="1" s="1"/>
  <c r="CM16" i="1"/>
  <c r="CU15" i="1"/>
  <c r="CX15" i="1" l="1"/>
  <c r="DA15" i="1" s="1"/>
  <c r="DC15" i="1" s="1"/>
  <c r="DD15" i="1" s="1"/>
  <c r="CR15" i="1" s="1"/>
  <c r="AH15" i="1" s="1"/>
  <c r="H15" i="1" s="1"/>
  <c r="CM17" i="1"/>
  <c r="CU16" i="1"/>
  <c r="CS16" i="1"/>
  <c r="CW16" i="1" s="1"/>
  <c r="CZ16" i="1" s="1"/>
  <c r="DB16" i="1" s="1"/>
  <c r="CX16" i="1" l="1"/>
  <c r="DA16" i="1" s="1"/>
  <c r="DC16" i="1" s="1"/>
  <c r="DD16" i="1" s="1"/>
  <c r="CR16" i="1" s="1"/>
  <c r="AH16" i="1" s="1"/>
  <c r="H16" i="1" s="1"/>
  <c r="CM18" i="1"/>
  <c r="CU17" i="1"/>
  <c r="CS17" i="1"/>
  <c r="CW17" i="1" s="1"/>
  <c r="CZ17" i="1" s="1"/>
  <c r="DB17" i="1" s="1"/>
  <c r="CU18" i="1" l="1"/>
  <c r="CM19" i="1"/>
  <c r="CS18" i="1"/>
  <c r="CW18" i="1" s="1"/>
  <c r="CZ18" i="1" s="1"/>
  <c r="DB18" i="1" s="1"/>
  <c r="CX17" i="1"/>
  <c r="DA17" i="1" s="1"/>
  <c r="DC17" i="1" s="1"/>
  <c r="DD17" i="1" s="1"/>
  <c r="CR17" i="1" s="1"/>
  <c r="AH17" i="1" s="1"/>
  <c r="H17" i="1" s="1"/>
  <c r="CM20" i="1" l="1"/>
  <c r="CS19" i="1"/>
  <c r="CW19" i="1" s="1"/>
  <c r="CZ19" i="1" s="1"/>
  <c r="DB19" i="1" s="1"/>
  <c r="CU19" i="1"/>
  <c r="CX18" i="1"/>
  <c r="DA18" i="1" s="1"/>
  <c r="DC18" i="1" s="1"/>
  <c r="DD18" i="1" s="1"/>
  <c r="CR18" i="1" s="1"/>
  <c r="AH18" i="1" s="1"/>
  <c r="H18" i="1" s="1"/>
  <c r="CX19" i="1" l="1"/>
  <c r="DA19" i="1" s="1"/>
  <c r="DC19" i="1" s="1"/>
  <c r="DD19" i="1" s="1"/>
  <c r="CR19" i="1" s="1"/>
  <c r="AH19" i="1" s="1"/>
  <c r="H19" i="1" s="1"/>
  <c r="CS20" i="1"/>
  <c r="CW20" i="1" s="1"/>
  <c r="CZ20" i="1" s="1"/>
  <c r="DB20" i="1" s="1"/>
  <c r="CM21" i="1"/>
  <c r="CU20" i="1"/>
  <c r="CX20" i="1" l="1"/>
  <c r="DA20" i="1" s="1"/>
  <c r="DC20" i="1" s="1"/>
  <c r="DD20" i="1" s="1"/>
  <c r="CR20" i="1" s="1"/>
  <c r="AH20" i="1" s="1"/>
  <c r="H20" i="1" s="1"/>
  <c r="CM22" i="1"/>
  <c r="CS21" i="1"/>
  <c r="CW21" i="1" s="1"/>
  <c r="CZ21" i="1" s="1"/>
  <c r="DB21" i="1" s="1"/>
  <c r="CU21" i="1"/>
  <c r="CX21" i="1" l="1"/>
  <c r="DA21" i="1" s="1"/>
  <c r="DC21" i="1" s="1"/>
  <c r="DD21" i="1" s="1"/>
  <c r="CR21" i="1" s="1"/>
  <c r="AH21" i="1" s="1"/>
  <c r="H21" i="1" s="1"/>
  <c r="CU22" i="1"/>
  <c r="CS22" i="1"/>
  <c r="CW22" i="1" s="1"/>
  <c r="CZ22" i="1" s="1"/>
  <c r="DB22" i="1" s="1"/>
  <c r="CM23" i="1"/>
  <c r="CM24" i="1" l="1"/>
  <c r="CU23" i="1"/>
  <c r="CS23" i="1"/>
  <c r="CW23" i="1" s="1"/>
  <c r="CZ23" i="1" s="1"/>
  <c r="DB23" i="1" s="1"/>
  <c r="CX22" i="1"/>
  <c r="DA22" i="1" s="1"/>
  <c r="DC22" i="1" s="1"/>
  <c r="DD22" i="1" s="1"/>
  <c r="CR22" i="1" s="1"/>
  <c r="AH22" i="1" s="1"/>
  <c r="H22" i="1" s="1"/>
  <c r="CX23" i="1" l="1"/>
  <c r="DA23" i="1" s="1"/>
  <c r="DC23" i="1" s="1"/>
  <c r="DD23" i="1" s="1"/>
  <c r="CR23" i="1" s="1"/>
  <c r="AH23" i="1" s="1"/>
  <c r="H23" i="1" s="1"/>
  <c r="CS24" i="1"/>
  <c r="CW24" i="1" s="1"/>
  <c r="CZ24" i="1" s="1"/>
  <c r="DB24" i="1" s="1"/>
  <c r="CM25" i="1"/>
  <c r="CU24" i="1"/>
  <c r="CX24" i="1" l="1"/>
  <c r="DA24" i="1" s="1"/>
  <c r="DC24" i="1" s="1"/>
  <c r="DD24" i="1" s="1"/>
  <c r="CR24" i="1" s="1"/>
  <c r="AH24" i="1" s="1"/>
  <c r="H24" i="1" s="1"/>
  <c r="CM26" i="1"/>
  <c r="CS25" i="1"/>
  <c r="CW25" i="1" s="1"/>
  <c r="CZ25" i="1" s="1"/>
  <c r="DB25" i="1" s="1"/>
  <c r="CU25" i="1"/>
  <c r="CX25" i="1" l="1"/>
  <c r="DA25" i="1" s="1"/>
  <c r="DC25" i="1" s="1"/>
  <c r="DD25" i="1" s="1"/>
  <c r="CR25" i="1" s="1"/>
  <c r="AH25" i="1" s="1"/>
  <c r="H25" i="1" s="1"/>
  <c r="CM27" i="1"/>
  <c r="CS26" i="1"/>
  <c r="CW26" i="1" s="1"/>
  <c r="CU26" i="1"/>
  <c r="CX26" i="1" l="1"/>
  <c r="DD26" i="1"/>
  <c r="CR26" i="1" s="1"/>
  <c r="AH26" i="1" s="1"/>
  <c r="H26" i="1" s="1"/>
  <c r="CU27" i="1"/>
  <c r="CS27" i="1"/>
  <c r="CW27" i="1" s="1"/>
  <c r="CM28" i="1"/>
  <c r="CX27" i="1" l="1"/>
  <c r="DD27" i="1"/>
  <c r="CR27" i="1" s="1"/>
  <c r="AH27" i="1" s="1"/>
  <c r="H27" i="1" s="1"/>
  <c r="CU28" i="1"/>
  <c r="CM29" i="1"/>
  <c r="CS28" i="1"/>
  <c r="CW28" i="1" s="1"/>
  <c r="CM30" i="1" l="1"/>
  <c r="CU29" i="1"/>
  <c r="CS29" i="1"/>
  <c r="CW29" i="1" s="1"/>
  <c r="CX28" i="1"/>
  <c r="DD28" i="1"/>
  <c r="CR28" i="1" s="1"/>
  <c r="AH28" i="1" s="1"/>
  <c r="H28" i="1" s="1"/>
  <c r="CX29" i="1" l="1"/>
  <c r="DD29" i="1"/>
  <c r="CR29" i="1" s="1"/>
  <c r="AH29" i="1" s="1"/>
  <c r="H29" i="1" s="1"/>
  <c r="CS30" i="1"/>
  <c r="CW30" i="1" s="1"/>
  <c r="CM31" i="1"/>
  <c r="CU30" i="1"/>
  <c r="CM32" i="1" l="1"/>
  <c r="CU31" i="1"/>
  <c r="CS31" i="1"/>
  <c r="CW31" i="1" s="1"/>
  <c r="CX30" i="1"/>
  <c r="DD30" i="1"/>
  <c r="CR30" i="1" s="1"/>
  <c r="AH30" i="1" s="1"/>
  <c r="H30" i="1" s="1"/>
  <c r="CX31" i="1" l="1"/>
  <c r="DD31" i="1"/>
  <c r="CR31" i="1" s="1"/>
  <c r="AH31" i="1" s="1"/>
  <c r="H31" i="1" s="1"/>
  <c r="CS32" i="1"/>
  <c r="CW32" i="1" s="1"/>
  <c r="CM33" i="1"/>
  <c r="CU32" i="1"/>
  <c r="CX32" i="1" l="1"/>
  <c r="DD32" i="1"/>
  <c r="CR32" i="1" s="1"/>
  <c r="AH32" i="1" s="1"/>
  <c r="H32" i="1" s="1"/>
  <c r="CS33" i="1"/>
  <c r="CW33" i="1" s="1"/>
  <c r="CM34" i="1"/>
  <c r="CU33" i="1"/>
  <c r="CX33" i="1" l="1"/>
  <c r="DD33" i="1"/>
  <c r="CR33" i="1" s="1"/>
  <c r="AH33" i="1" s="1"/>
  <c r="H33" i="1" s="1"/>
  <c r="CM35" i="1"/>
  <c r="CS34" i="1"/>
  <c r="CW34" i="1" s="1"/>
  <c r="CZ34" i="1" s="1"/>
  <c r="DB34" i="1" s="1"/>
  <c r="CU34" i="1"/>
  <c r="CX34" i="1" l="1"/>
  <c r="DA34" i="1" s="1"/>
  <c r="DC34" i="1" s="1"/>
  <c r="DD34" i="1" s="1"/>
  <c r="CR34" i="1" s="1"/>
  <c r="AH34" i="1" s="1"/>
  <c r="H34" i="1" s="1"/>
  <c r="CM36" i="1"/>
  <c r="CS35" i="1"/>
  <c r="CW35" i="1" s="1"/>
  <c r="CU35" i="1"/>
  <c r="CX35" i="1" l="1"/>
  <c r="DD35" i="1"/>
  <c r="CR35" i="1" s="1"/>
  <c r="AH35" i="1" s="1"/>
  <c r="H35" i="1" s="1"/>
  <c r="CU36" i="1"/>
  <c r="CM37" i="1"/>
  <c r="CS36" i="1"/>
  <c r="CW36" i="1" s="1"/>
  <c r="CM38" i="1" l="1"/>
  <c r="CS37" i="1"/>
  <c r="CW37" i="1" s="1"/>
  <c r="CU37" i="1"/>
  <c r="CX36" i="1"/>
  <c r="DD36" i="1"/>
  <c r="CR36" i="1" s="1"/>
  <c r="AH36" i="1" s="1"/>
  <c r="H36" i="1" s="1"/>
  <c r="CX37" i="1" l="1"/>
  <c r="DD37" i="1"/>
  <c r="CR37" i="1" s="1"/>
  <c r="AH37" i="1" s="1"/>
  <c r="H37" i="1" s="1"/>
  <c r="CM39" i="1"/>
  <c r="CS38" i="1"/>
  <c r="CW38" i="1" s="1"/>
  <c r="CZ38" i="1" s="1"/>
  <c r="DB38" i="1" s="1"/>
  <c r="CU38" i="1"/>
  <c r="CX38" i="1" l="1"/>
  <c r="DA38" i="1" s="1"/>
  <c r="DC38" i="1" s="1"/>
  <c r="DD38" i="1" s="1"/>
  <c r="CR38" i="1" s="1"/>
  <c r="AH38" i="1" s="1"/>
  <c r="H38" i="1" s="1"/>
  <c r="CU39" i="1"/>
  <c r="CM40" i="1"/>
  <c r="CS39" i="1"/>
  <c r="CW39" i="1" s="1"/>
  <c r="CZ39" i="1" s="1"/>
  <c r="DB39" i="1" s="1"/>
  <c r="CU40" i="1" l="1"/>
  <c r="CM41" i="1"/>
  <c r="CS40" i="1"/>
  <c r="CW40" i="1" s="1"/>
  <c r="CZ40" i="1" s="1"/>
  <c r="DB40" i="1" s="1"/>
  <c r="CX39" i="1"/>
  <c r="DA39" i="1" s="1"/>
  <c r="DC39" i="1" s="1"/>
  <c r="DD39" i="1" s="1"/>
  <c r="CR39" i="1" s="1"/>
  <c r="AH39" i="1" s="1"/>
  <c r="H39" i="1" s="1"/>
  <c r="CU41" i="1" l="1"/>
  <c r="CM42" i="1"/>
  <c r="CS41" i="1"/>
  <c r="CW41" i="1" s="1"/>
  <c r="CZ41" i="1" s="1"/>
  <c r="DB41" i="1" s="1"/>
  <c r="CX40" i="1"/>
  <c r="DA40" i="1" s="1"/>
  <c r="DC40" i="1" s="1"/>
  <c r="DD40" i="1" s="1"/>
  <c r="CR40" i="1" s="1"/>
  <c r="AH40" i="1" s="1"/>
  <c r="H40" i="1" s="1"/>
  <c r="CM43" i="1" l="1"/>
  <c r="CS42" i="1"/>
  <c r="CW42" i="1" s="1"/>
  <c r="CZ42" i="1" s="1"/>
  <c r="DB42" i="1" s="1"/>
  <c r="CU42" i="1"/>
  <c r="CX41" i="1"/>
  <c r="DA41" i="1" s="1"/>
  <c r="DC41" i="1" s="1"/>
  <c r="DD41" i="1" s="1"/>
  <c r="CR41" i="1" s="1"/>
  <c r="AH41" i="1" s="1"/>
  <c r="H41" i="1" s="1"/>
  <c r="CX42" i="1" l="1"/>
  <c r="DA42" i="1" s="1"/>
  <c r="DC42" i="1" s="1"/>
  <c r="DD42" i="1" s="1"/>
  <c r="CR42" i="1" s="1"/>
  <c r="AH42" i="1" s="1"/>
  <c r="H42" i="1" s="1"/>
  <c r="CM44" i="1"/>
  <c r="CS43" i="1"/>
  <c r="CW43" i="1" s="1"/>
  <c r="CZ43" i="1" s="1"/>
  <c r="DB43" i="1" s="1"/>
  <c r="CU43" i="1"/>
  <c r="CX43" i="1" l="1"/>
  <c r="DA43" i="1" s="1"/>
  <c r="DC43" i="1" s="1"/>
  <c r="DD43" i="1" s="1"/>
  <c r="CR43" i="1" s="1"/>
  <c r="AH43" i="1" s="1"/>
  <c r="H43" i="1" s="1"/>
  <c r="CS44" i="1"/>
  <c r="CW44" i="1" s="1"/>
  <c r="CZ44" i="1" s="1"/>
  <c r="DB44" i="1" s="1"/>
  <c r="CM45" i="1"/>
  <c r="CU44" i="1"/>
  <c r="CX44" i="1" l="1"/>
  <c r="DA44" i="1" s="1"/>
  <c r="DC44" i="1" s="1"/>
  <c r="DD44" i="1" s="1"/>
  <c r="CR44" i="1" s="1"/>
  <c r="AH44" i="1" s="1"/>
  <c r="H44" i="1" s="1"/>
  <c r="CM46" i="1"/>
  <c r="CS45" i="1"/>
  <c r="CW45" i="1" s="1"/>
  <c r="CZ45" i="1" s="1"/>
  <c r="DB45" i="1" s="1"/>
  <c r="CU45" i="1"/>
  <c r="CU46" i="1" l="1"/>
  <c r="CM47" i="1"/>
  <c r="CS46" i="1"/>
  <c r="CW46" i="1" s="1"/>
  <c r="CX45" i="1"/>
  <c r="DA45" i="1" s="1"/>
  <c r="DC45" i="1" s="1"/>
  <c r="DD45" i="1" s="1"/>
  <c r="CR45" i="1" s="1"/>
  <c r="AH45" i="1" s="1"/>
  <c r="H45" i="1" s="1"/>
  <c r="CU47" i="1" l="1"/>
  <c r="CS47" i="1"/>
  <c r="CW47" i="1" s="1"/>
  <c r="CZ47" i="1" s="1"/>
  <c r="DB47" i="1" s="1"/>
  <c r="CM48" i="1"/>
  <c r="CX46" i="1"/>
  <c r="DD46" i="1"/>
  <c r="CR46" i="1" s="1"/>
  <c r="AH46" i="1" s="1"/>
  <c r="H46" i="1" s="1"/>
  <c r="CX47" i="1" l="1"/>
  <c r="DA47" i="1" s="1"/>
  <c r="DC47" i="1" s="1"/>
  <c r="DD47" i="1" s="1"/>
  <c r="CR47" i="1" s="1"/>
  <c r="AH47" i="1" s="1"/>
  <c r="H47" i="1" s="1"/>
  <c r="CM49" i="1"/>
  <c r="CS48" i="1"/>
  <c r="CW48" i="1" s="1"/>
  <c r="CU48" i="1"/>
  <c r="CX48" i="1" l="1"/>
  <c r="DD48" i="1"/>
  <c r="CR48" i="1" s="1"/>
  <c r="AH48" i="1" s="1"/>
  <c r="H48" i="1" s="1"/>
  <c r="CS49" i="1"/>
  <c r="CW49" i="1" s="1"/>
  <c r="CU49" i="1"/>
  <c r="CM50" i="1"/>
  <c r="CM51" i="1" l="1"/>
  <c r="CS50" i="1"/>
  <c r="CW50" i="1" s="1"/>
  <c r="CU50" i="1"/>
  <c r="CX49" i="1"/>
  <c r="DD49" i="1"/>
  <c r="CR49" i="1" s="1"/>
  <c r="AH49" i="1" s="1"/>
  <c r="H49" i="1" s="1"/>
  <c r="CX50" i="1" l="1"/>
  <c r="DD50" i="1"/>
  <c r="CR50" i="1" s="1"/>
  <c r="AH50" i="1" s="1"/>
  <c r="H50" i="1" s="1"/>
  <c r="CS51" i="1"/>
  <c r="CW51" i="1" s="1"/>
  <c r="CU51" i="1"/>
  <c r="CM52" i="1"/>
  <c r="CU52" i="1" l="1"/>
  <c r="CM53" i="1"/>
  <c r="CS52" i="1"/>
  <c r="CW52" i="1" s="1"/>
  <c r="CX51" i="1"/>
  <c r="DD51" i="1"/>
  <c r="CR51" i="1" s="1"/>
  <c r="AH51" i="1" s="1"/>
  <c r="H51" i="1" s="1"/>
  <c r="CM54" i="1" l="1"/>
  <c r="CU53" i="1"/>
  <c r="CS53" i="1"/>
  <c r="CW53" i="1" s="1"/>
  <c r="CX52" i="1"/>
  <c r="DD52" i="1"/>
  <c r="CR52" i="1" s="1"/>
  <c r="AH52" i="1" s="1"/>
  <c r="H52" i="1" s="1"/>
  <c r="CX53" i="1" l="1"/>
  <c r="DD53" i="1"/>
  <c r="CR53" i="1" s="1"/>
  <c r="AH53" i="1" s="1"/>
  <c r="H53" i="1" s="1"/>
  <c r="CS54" i="1"/>
  <c r="CW54" i="1" s="1"/>
  <c r="CM55" i="1"/>
  <c r="CU54" i="1"/>
  <c r="CX54" i="1" l="1"/>
  <c r="DD54" i="1"/>
  <c r="CR54" i="1" s="1"/>
  <c r="AH54" i="1" s="1"/>
  <c r="H54" i="1" s="1"/>
  <c r="CS55" i="1"/>
  <c r="CW55" i="1" s="1"/>
  <c r="CM56" i="1"/>
  <c r="CU55" i="1"/>
  <c r="CS56" i="1" l="1"/>
  <c r="CW56" i="1" s="1"/>
  <c r="CM57" i="1"/>
  <c r="CU56" i="1"/>
  <c r="CX55" i="1"/>
  <c r="DD55" i="1"/>
  <c r="CR55" i="1" s="1"/>
  <c r="AH55" i="1" s="1"/>
  <c r="H55" i="1" s="1"/>
  <c r="CM58" i="1" l="1"/>
  <c r="CU57" i="1"/>
  <c r="CS57" i="1"/>
  <c r="CW57" i="1" s="1"/>
  <c r="CX56" i="1"/>
  <c r="DD56" i="1"/>
  <c r="CR56" i="1" s="1"/>
  <c r="AH56" i="1" s="1"/>
  <c r="H56" i="1" s="1"/>
  <c r="CX57" i="1" l="1"/>
  <c r="DD57" i="1"/>
  <c r="CR57" i="1" s="1"/>
  <c r="AH57" i="1" s="1"/>
  <c r="H57" i="1" s="1"/>
  <c r="CM59" i="1"/>
  <c r="CS58" i="1"/>
  <c r="CW58" i="1" s="1"/>
  <c r="CU58" i="1"/>
  <c r="CM60" i="1" l="1"/>
  <c r="CU59" i="1"/>
  <c r="CS59" i="1"/>
  <c r="CW59" i="1" s="1"/>
  <c r="CX58" i="1"/>
  <c r="DD58" i="1"/>
  <c r="CR58" i="1" s="1"/>
  <c r="AH58" i="1" s="1"/>
  <c r="H58" i="1" s="1"/>
  <c r="CX59" i="1" l="1"/>
  <c r="DD59" i="1"/>
  <c r="CR59" i="1" s="1"/>
  <c r="AH59" i="1" s="1"/>
  <c r="H59" i="1" s="1"/>
  <c r="CM61" i="1"/>
  <c r="CS60" i="1"/>
  <c r="CW60" i="1" s="1"/>
  <c r="CU60" i="1"/>
  <c r="CX60" i="1" l="1"/>
  <c r="DD60" i="1"/>
  <c r="CR60" i="1" s="1"/>
  <c r="AH60" i="1" s="1"/>
  <c r="H60" i="1" s="1"/>
  <c r="CM62" i="1"/>
  <c r="CU61" i="1"/>
  <c r="CS61" i="1"/>
  <c r="CW61" i="1" s="1"/>
  <c r="CX61" i="1" l="1"/>
  <c r="DD61" i="1"/>
  <c r="CR61" i="1" s="1"/>
  <c r="AH61" i="1" s="1"/>
  <c r="H61" i="1" s="1"/>
  <c r="CM63" i="1"/>
  <c r="CS62" i="1"/>
  <c r="CW62" i="1" s="1"/>
  <c r="CU62" i="1"/>
  <c r="CX62" i="1" l="1"/>
  <c r="DD62" i="1"/>
  <c r="CR62" i="1" s="1"/>
  <c r="AH62" i="1" s="1"/>
  <c r="H62" i="1" s="1"/>
  <c r="CU63" i="1"/>
  <c r="CM64" i="1"/>
  <c r="CS63" i="1"/>
  <c r="CW63" i="1" s="1"/>
  <c r="CM65" i="1" l="1"/>
  <c r="CS64" i="1"/>
  <c r="CW64" i="1" s="1"/>
  <c r="CU64" i="1"/>
  <c r="CX63" i="1"/>
  <c r="DD63" i="1"/>
  <c r="CR63" i="1" s="1"/>
  <c r="AH63" i="1" s="1"/>
  <c r="H63" i="1" s="1"/>
  <c r="CX64" i="1" l="1"/>
  <c r="DD64" i="1"/>
  <c r="CR64" i="1" s="1"/>
  <c r="AH64" i="1" s="1"/>
  <c r="H64" i="1" s="1"/>
  <c r="CS65" i="1"/>
  <c r="CW65" i="1" s="1"/>
  <c r="CM66" i="1"/>
  <c r="CU65" i="1"/>
  <c r="CX65" i="1" l="1"/>
  <c r="DD65" i="1"/>
  <c r="CR65" i="1" s="1"/>
  <c r="AH65" i="1" s="1"/>
  <c r="H65" i="1" s="1"/>
  <c r="CM67" i="1"/>
  <c r="CS66" i="1"/>
  <c r="CW66" i="1" s="1"/>
  <c r="CU66" i="1"/>
  <c r="CX66" i="1" l="1"/>
  <c r="DD66" i="1"/>
  <c r="CR66" i="1" s="1"/>
  <c r="AH66" i="1" s="1"/>
  <c r="H66" i="1" s="1"/>
  <c r="CM68" i="1"/>
  <c r="CU67" i="1"/>
  <c r="CS67" i="1"/>
  <c r="CW67" i="1" s="1"/>
  <c r="CX67" i="1" l="1"/>
  <c r="DD67" i="1"/>
  <c r="CR67" i="1" s="1"/>
  <c r="AH67" i="1" s="1"/>
  <c r="H67" i="1" s="1"/>
  <c r="CM69" i="1"/>
  <c r="CU68" i="1"/>
  <c r="CS68" i="1"/>
  <c r="CW68" i="1" s="1"/>
  <c r="CX68" i="1" l="1"/>
  <c r="DD68" i="1"/>
  <c r="CR68" i="1" s="1"/>
  <c r="AH68" i="1" s="1"/>
  <c r="H68" i="1" s="1"/>
  <c r="CM70" i="1"/>
  <c r="CU69" i="1"/>
  <c r="CS69" i="1"/>
  <c r="CW69" i="1" s="1"/>
  <c r="CX69" i="1" l="1"/>
  <c r="DD69" i="1"/>
  <c r="CR69" i="1" s="1"/>
  <c r="AH69" i="1" s="1"/>
  <c r="H69" i="1" s="1"/>
  <c r="CM71" i="1"/>
  <c r="CS70" i="1"/>
  <c r="CW70" i="1" s="1"/>
  <c r="CU70" i="1"/>
  <c r="CX70" i="1" l="1"/>
  <c r="DD70" i="1"/>
  <c r="CR70" i="1" s="1"/>
  <c r="AH70" i="1" s="1"/>
  <c r="H70" i="1" s="1"/>
  <c r="CM72" i="1"/>
  <c r="CU71" i="1"/>
  <c r="CS71" i="1"/>
  <c r="CW71" i="1" s="1"/>
  <c r="CX71" i="1" l="1"/>
  <c r="DD71" i="1"/>
  <c r="CR71" i="1" s="1"/>
  <c r="AH71" i="1" s="1"/>
  <c r="H71" i="1" s="1"/>
  <c r="CM73" i="1"/>
  <c r="CS72" i="1"/>
  <c r="CW72" i="1" s="1"/>
  <c r="CU72" i="1"/>
  <c r="CX72" i="1" l="1"/>
  <c r="DD72" i="1"/>
  <c r="CR72" i="1" s="1"/>
  <c r="AH72" i="1" s="1"/>
  <c r="H72" i="1" s="1"/>
  <c r="CM74" i="1"/>
  <c r="CU73" i="1"/>
  <c r="CS73" i="1"/>
  <c r="CW73" i="1" s="1"/>
  <c r="CX73" i="1" l="1"/>
  <c r="DD73" i="1"/>
  <c r="CR73" i="1" s="1"/>
  <c r="AH73" i="1" s="1"/>
  <c r="H73" i="1" s="1"/>
  <c r="CM75" i="1"/>
  <c r="CS74" i="1"/>
  <c r="CW74" i="1" s="1"/>
  <c r="CU74" i="1"/>
  <c r="CX74" i="1" l="1"/>
  <c r="DD74" i="1"/>
  <c r="CR74" i="1" s="1"/>
  <c r="AH74" i="1" s="1"/>
  <c r="H74" i="1" s="1"/>
  <c r="CM76" i="1"/>
  <c r="CU75" i="1"/>
  <c r="CS75" i="1"/>
  <c r="CW75" i="1" s="1"/>
  <c r="CM77" i="1" l="1"/>
  <c r="CS76" i="1"/>
  <c r="CW76" i="1" s="1"/>
  <c r="CU76" i="1"/>
  <c r="CX75" i="1"/>
  <c r="DD75" i="1"/>
  <c r="CR75" i="1" s="1"/>
  <c r="AH75" i="1" s="1"/>
  <c r="H75" i="1" s="1"/>
  <c r="CX76" i="1" l="1"/>
  <c r="DD76" i="1"/>
  <c r="CR76" i="1" s="1"/>
  <c r="AH76" i="1" s="1"/>
  <c r="H76" i="1" s="1"/>
  <c r="CM78" i="1"/>
  <c r="CU77" i="1"/>
  <c r="CS77" i="1"/>
  <c r="CW77" i="1" s="1"/>
  <c r="CX77" i="1" l="1"/>
  <c r="DD77" i="1"/>
  <c r="CR77" i="1" s="1"/>
  <c r="AH77" i="1" s="1"/>
  <c r="H77" i="1" s="1"/>
  <c r="CM79" i="1"/>
  <c r="CS78" i="1"/>
  <c r="CW78" i="1" s="1"/>
  <c r="CU78" i="1"/>
  <c r="CX78" i="1" l="1"/>
  <c r="DD78" i="1"/>
  <c r="CR78" i="1" s="1"/>
  <c r="AH78" i="1" s="1"/>
  <c r="H78" i="1" s="1"/>
  <c r="CU79" i="1"/>
  <c r="CM80" i="1"/>
  <c r="CS79" i="1"/>
  <c r="CW79" i="1" s="1"/>
  <c r="CX79" i="1" l="1"/>
  <c r="DD79" i="1"/>
  <c r="CR79" i="1" s="1"/>
  <c r="AH79" i="1" s="1"/>
  <c r="H79" i="1" s="1"/>
  <c r="CM81" i="1"/>
  <c r="CS80" i="1"/>
  <c r="CW80" i="1" s="1"/>
  <c r="CU80" i="1"/>
  <c r="CX80" i="1" l="1"/>
  <c r="DD80" i="1"/>
  <c r="CR80" i="1" s="1"/>
  <c r="AH80" i="1" s="1"/>
  <c r="H80" i="1" s="1"/>
  <c r="CU81" i="1"/>
  <c r="CS81" i="1"/>
  <c r="CW81" i="1" s="1"/>
  <c r="CM82" i="1"/>
  <c r="CM83" i="1" l="1"/>
  <c r="CS82" i="1"/>
  <c r="CW82" i="1" s="1"/>
  <c r="CU82" i="1"/>
  <c r="CX81" i="1"/>
  <c r="DD81" i="1"/>
  <c r="CR81" i="1" s="1"/>
  <c r="AH81" i="1" s="1"/>
  <c r="H81" i="1" s="1"/>
  <c r="CX82" i="1" l="1"/>
  <c r="DD82" i="1"/>
  <c r="CR82" i="1" s="1"/>
  <c r="AH82" i="1" s="1"/>
  <c r="H82" i="1" s="1"/>
  <c r="CM84" i="1"/>
  <c r="CU83" i="1"/>
  <c r="CS83" i="1"/>
  <c r="CW83" i="1" s="1"/>
  <c r="CS84" i="1" l="1"/>
  <c r="CW84" i="1" s="1"/>
  <c r="CM85" i="1"/>
  <c r="CU84" i="1"/>
  <c r="CX83" i="1"/>
  <c r="DD83" i="1"/>
  <c r="CR83" i="1" s="1"/>
  <c r="AH83" i="1" s="1"/>
  <c r="H83" i="1" s="1"/>
  <c r="CM86" i="1" l="1"/>
  <c r="CU85" i="1"/>
  <c r="CS85" i="1"/>
  <c r="CW85" i="1" s="1"/>
  <c r="CX84" i="1"/>
  <c r="DD84" i="1"/>
  <c r="CR84" i="1" s="1"/>
  <c r="AH84" i="1" s="1"/>
  <c r="H84" i="1" s="1"/>
  <c r="CX85" i="1" l="1"/>
  <c r="DD85" i="1"/>
  <c r="CR85" i="1" s="1"/>
  <c r="AH85" i="1" s="1"/>
  <c r="H85" i="1" s="1"/>
  <c r="CM87" i="1"/>
  <c r="CS86" i="1"/>
  <c r="CW86" i="1" s="1"/>
  <c r="CU86" i="1"/>
  <c r="CU87" i="1" l="1"/>
  <c r="CS87" i="1"/>
  <c r="CW87" i="1" s="1"/>
  <c r="CM88" i="1"/>
  <c r="CX86" i="1"/>
  <c r="DD86" i="1"/>
  <c r="CR86" i="1" s="1"/>
  <c r="AH86" i="1" s="1"/>
  <c r="H86" i="1" s="1"/>
  <c r="CU88" i="1" l="1"/>
  <c r="CM89" i="1"/>
  <c r="CS88" i="1"/>
  <c r="CW88" i="1" s="1"/>
  <c r="CX87" i="1"/>
  <c r="DD87" i="1"/>
  <c r="CR87" i="1" s="1"/>
  <c r="AH87" i="1" s="1"/>
  <c r="H87" i="1" s="1"/>
  <c r="CM90" i="1" l="1"/>
  <c r="CU89" i="1"/>
  <c r="CS89" i="1"/>
  <c r="CW89" i="1" s="1"/>
  <c r="CX88" i="1"/>
  <c r="DD88" i="1"/>
  <c r="CR88" i="1" s="1"/>
  <c r="AH88" i="1" s="1"/>
  <c r="H88" i="1" s="1"/>
  <c r="CX89" i="1" l="1"/>
  <c r="DD89" i="1"/>
  <c r="CR89" i="1" s="1"/>
  <c r="AH89" i="1" s="1"/>
  <c r="H89" i="1" s="1"/>
  <c r="CU90" i="1"/>
  <c r="CM91" i="1"/>
  <c r="CS90" i="1"/>
  <c r="CW90" i="1" s="1"/>
  <c r="CX90" i="1" l="1"/>
  <c r="DD90" i="1"/>
  <c r="CR90" i="1" s="1"/>
  <c r="AH90" i="1" s="1"/>
  <c r="H90" i="1" s="1"/>
  <c r="CM92" i="1"/>
  <c r="CS91" i="1"/>
  <c r="CW91" i="1" s="1"/>
  <c r="CU91" i="1"/>
  <c r="CX91" i="1" l="1"/>
  <c r="DD91" i="1"/>
  <c r="CR91" i="1" s="1"/>
  <c r="AH91" i="1" s="1"/>
  <c r="H91" i="1" s="1"/>
  <c r="CS92" i="1"/>
  <c r="CW92" i="1" s="1"/>
  <c r="CU92" i="1"/>
  <c r="CM93" i="1"/>
  <c r="CX92" i="1" l="1"/>
  <c r="DD92" i="1"/>
  <c r="CR92" i="1" s="1"/>
  <c r="AH92" i="1" s="1"/>
  <c r="H92" i="1" s="1"/>
  <c r="CM94" i="1"/>
  <c r="CU93" i="1"/>
  <c r="CS93" i="1"/>
  <c r="CW93" i="1" s="1"/>
  <c r="CX93" i="1" l="1"/>
  <c r="DD93" i="1"/>
  <c r="CR93" i="1" s="1"/>
  <c r="AH93" i="1" s="1"/>
  <c r="H93" i="1" s="1"/>
  <c r="CM95" i="1"/>
  <c r="CS94" i="1"/>
  <c r="CW94" i="1" s="1"/>
  <c r="CU94" i="1"/>
  <c r="CS95" i="1" l="1"/>
  <c r="CW95" i="1" s="1"/>
  <c r="CM96" i="1"/>
  <c r="CU95" i="1"/>
  <c r="CX94" i="1"/>
  <c r="DD94" i="1"/>
  <c r="CR94" i="1" s="1"/>
  <c r="AH94" i="1" s="1"/>
  <c r="H94" i="1" s="1"/>
  <c r="CX95" i="1" l="1"/>
  <c r="DD95" i="1"/>
  <c r="CR95" i="1" s="1"/>
  <c r="AH95" i="1" s="1"/>
  <c r="H95" i="1" s="1"/>
  <c r="CU96" i="1"/>
  <c r="CS96" i="1"/>
  <c r="CW96" i="1" s="1"/>
  <c r="CM97" i="1"/>
  <c r="CS97" i="1" l="1"/>
  <c r="CW97" i="1" s="1"/>
  <c r="CU97" i="1"/>
  <c r="CM98" i="1"/>
  <c r="CX96" i="1"/>
  <c r="DD96" i="1"/>
  <c r="CR96" i="1" s="1"/>
  <c r="AH96" i="1" s="1"/>
  <c r="H96" i="1" s="1"/>
  <c r="CM99" i="1" l="1"/>
  <c r="CS98" i="1"/>
  <c r="CW98" i="1" s="1"/>
  <c r="CU98" i="1"/>
  <c r="CX97" i="1"/>
  <c r="DD97" i="1"/>
  <c r="CR97" i="1" s="1"/>
  <c r="AH97" i="1" s="1"/>
  <c r="H97" i="1" s="1"/>
  <c r="CX98" i="1" l="1"/>
  <c r="DD98" i="1"/>
  <c r="CR98" i="1" s="1"/>
  <c r="AH98" i="1" s="1"/>
  <c r="H98" i="1" s="1"/>
  <c r="CM100" i="1"/>
  <c r="CS99" i="1"/>
  <c r="CW99" i="1" s="1"/>
  <c r="CU99" i="1"/>
  <c r="CX99" i="1" l="1"/>
  <c r="DD99" i="1"/>
  <c r="CR99" i="1" s="1"/>
  <c r="AH99" i="1" s="1"/>
  <c r="H99" i="1" s="1"/>
  <c r="CM101" i="1"/>
  <c r="CS100" i="1"/>
  <c r="CW100" i="1" s="1"/>
  <c r="CU100" i="1"/>
  <c r="CS101" i="1" l="1"/>
  <c r="CW101" i="1" s="1"/>
  <c r="CM102" i="1"/>
  <c r="CU101" i="1"/>
  <c r="CX100" i="1"/>
  <c r="DD100" i="1"/>
  <c r="CR100" i="1" s="1"/>
  <c r="AH100" i="1" s="1"/>
  <c r="H100" i="1" s="1"/>
  <c r="CX101" i="1" l="1"/>
  <c r="DD101" i="1"/>
  <c r="CR101" i="1" s="1"/>
  <c r="AH101" i="1" s="1"/>
  <c r="H101" i="1" s="1"/>
  <c r="CU102" i="1"/>
  <c r="CS102" i="1"/>
  <c r="CW102" i="1" s="1"/>
  <c r="CM103" i="1"/>
  <c r="CM104" i="1" l="1"/>
  <c r="CS103" i="1"/>
  <c r="CW103" i="1" s="1"/>
  <c r="CU103" i="1"/>
  <c r="CX102" i="1"/>
  <c r="DD102" i="1"/>
  <c r="CR102" i="1" s="1"/>
  <c r="AH102" i="1" s="1"/>
  <c r="H102" i="1" s="1"/>
  <c r="CM105" i="1" l="1"/>
  <c r="CU104" i="1"/>
  <c r="CS104" i="1"/>
  <c r="CW104" i="1" s="1"/>
  <c r="CX103" i="1"/>
  <c r="DD103" i="1"/>
  <c r="CR103" i="1" s="1"/>
  <c r="AH103" i="1" s="1"/>
  <c r="H103" i="1" s="1"/>
  <c r="CX104" i="1" l="1"/>
  <c r="DD104" i="1"/>
  <c r="CR104" i="1" s="1"/>
  <c r="AH104" i="1" s="1"/>
  <c r="H104" i="1" s="1"/>
  <c r="CM106" i="1"/>
  <c r="CS105" i="1"/>
  <c r="CW105" i="1" s="1"/>
  <c r="CU105" i="1"/>
  <c r="CX105" i="1" l="1"/>
  <c r="DD105" i="1"/>
  <c r="CR105" i="1" s="1"/>
  <c r="AH105" i="1" s="1"/>
  <c r="H105" i="1" s="1"/>
  <c r="CM107" i="1"/>
  <c r="CU106" i="1"/>
  <c r="CS106" i="1"/>
  <c r="CW106" i="1" s="1"/>
  <c r="CX106" i="1" l="1"/>
  <c r="DD106" i="1"/>
  <c r="CR106" i="1" s="1"/>
  <c r="AH106" i="1" s="1"/>
  <c r="H106" i="1" s="1"/>
  <c r="CS107" i="1"/>
  <c r="CW107" i="1" s="1"/>
  <c r="CM108" i="1"/>
  <c r="CU107" i="1"/>
  <c r="CX107" i="1" l="1"/>
  <c r="DD107" i="1"/>
  <c r="CR107" i="1" s="1"/>
  <c r="AH107" i="1" s="1"/>
  <c r="H107" i="1" s="1"/>
  <c r="CU108" i="1"/>
  <c r="CS108" i="1"/>
  <c r="CW108" i="1" s="1"/>
  <c r="CX108" i="1" l="1"/>
  <c r="DD108" i="1"/>
  <c r="CR108" i="1" s="1"/>
  <c r="AH108" i="1" s="1"/>
  <c r="H108" i="1" s="1"/>
  <c r="R25" i="4" l="1"/>
  <c r="R66" i="4"/>
  <c r="R46" i="4"/>
  <c r="R13" i="4"/>
  <c r="R41" i="4"/>
  <c r="R42" i="4"/>
  <c r="R19" i="4"/>
  <c r="R39" i="4"/>
  <c r="R49" i="4"/>
  <c r="R58" i="4"/>
  <c r="R50" i="4"/>
  <c r="R21" i="4"/>
  <c r="R52" i="4"/>
  <c r="R15" i="4"/>
  <c r="R51" i="4"/>
  <c r="R44" i="4"/>
  <c r="R69" i="4"/>
  <c r="R63" i="4"/>
  <c r="R30" i="4"/>
  <c r="R16" i="4"/>
  <c r="R45" i="4"/>
  <c r="R64" i="4"/>
  <c r="R53" i="4"/>
  <c r="R56" i="4"/>
  <c r="R12" i="4"/>
  <c r="R55" i="4"/>
  <c r="R23" i="4"/>
  <c r="R36" i="4"/>
  <c r="R47" i="4"/>
  <c r="R20" i="4"/>
  <c r="R10" i="4"/>
  <c r="R54" i="4"/>
  <c r="R65" i="4"/>
  <c r="R24" i="4"/>
  <c r="R17" i="4"/>
  <c r="R22" i="4"/>
  <c r="R14" i="4"/>
  <c r="R29" i="4"/>
  <c r="R33" i="4"/>
  <c r="R28" i="4"/>
  <c r="R37" i="4"/>
  <c r="R62" i="4"/>
  <c r="R67" i="4"/>
  <c r="R68" i="4"/>
  <c r="R60" i="4"/>
  <c r="R32" i="4"/>
  <c r="R38" i="4"/>
  <c r="R40" i="4"/>
  <c r="R31" i="4"/>
  <c r="R59" i="4"/>
  <c r="R61" i="4"/>
  <c r="R18" i="4"/>
  <c r="R34" i="4"/>
  <c r="R35" i="4"/>
  <c r="R26" i="4"/>
  <c r="R43" i="4"/>
  <c r="R48" i="4"/>
  <c r="R27" i="4"/>
  <c r="R70" i="4"/>
  <c r="R71" i="4"/>
  <c r="R11" i="4"/>
  <c r="R9" i="4"/>
  <c r="R57" i="4"/>
  <c r="Q46" i="4"/>
  <c r="Q49" i="4"/>
  <c r="Q23" i="4"/>
  <c r="Q50" i="4"/>
  <c r="Q10" i="4"/>
  <c r="Q60" i="4"/>
  <c r="Q70" i="4"/>
  <c r="S58" i="4"/>
  <c r="T8" i="4"/>
  <c r="T68" i="4" s="1"/>
  <c r="Q11" i="4" l="1"/>
  <c r="Q66" i="4"/>
  <c r="Q13" i="4"/>
  <c r="Q59" i="4"/>
  <c r="Q22" i="4"/>
  <c r="Q12" i="4"/>
  <c r="Q53" i="4"/>
  <c r="Q65" i="4"/>
  <c r="Q61" i="4"/>
  <c r="Q43" i="4"/>
  <c r="Q58" i="4"/>
  <c r="Q71" i="4"/>
  <c r="Q56" i="4"/>
  <c r="Q64" i="4"/>
  <c r="Q20" i="4"/>
  <c r="Q15" i="4"/>
  <c r="Q41" i="4"/>
  <c r="Q28" i="4"/>
  <c r="Q54" i="4"/>
  <c r="Q35" i="4"/>
  <c r="Q62" i="4"/>
  <c r="Q14" i="4"/>
  <c r="Q19" i="4"/>
  <c r="Q24" i="4"/>
  <c r="Q44" i="4"/>
  <c r="Q33" i="4"/>
  <c r="Q30" i="4"/>
  <c r="T45" i="4"/>
  <c r="T62" i="4"/>
  <c r="T13" i="4"/>
  <c r="T11" i="4"/>
  <c r="T65" i="4"/>
  <c r="T17" i="4"/>
  <c r="T55" i="4"/>
  <c r="T64" i="4"/>
  <c r="T54" i="4"/>
  <c r="T39" i="4"/>
  <c r="T69" i="4"/>
  <c r="T56" i="4"/>
  <c r="T10" i="4"/>
  <c r="T46" i="4"/>
  <c r="T31" i="4"/>
  <c r="T47" i="4"/>
  <c r="T38" i="4"/>
  <c r="T18" i="4"/>
  <c r="T48" i="4"/>
  <c r="T15" i="4"/>
  <c r="T32" i="4"/>
  <c r="T23" i="4"/>
  <c r="T58" i="4"/>
  <c r="T27" i="4"/>
  <c r="S55" i="4"/>
  <c r="T44" i="4"/>
  <c r="T40" i="4"/>
  <c r="T9" i="4"/>
  <c r="T16" i="4"/>
  <c r="T50" i="4"/>
  <c r="T57" i="4"/>
  <c r="T35" i="4"/>
  <c r="T20" i="4"/>
  <c r="T53" i="4"/>
  <c r="T22" i="4"/>
  <c r="T12" i="4"/>
  <c r="T21" i="4"/>
  <c r="T14" i="4"/>
  <c r="T60" i="4"/>
  <c r="T59" i="4"/>
  <c r="T70" i="4"/>
  <c r="T51" i="4"/>
  <c r="T52" i="4"/>
  <c r="T25" i="4"/>
  <c r="T63" i="4"/>
  <c r="T61" i="4"/>
  <c r="T41" i="4"/>
  <c r="T71" i="4"/>
  <c r="T43" i="4"/>
  <c r="U8" i="4"/>
  <c r="T36" i="4"/>
  <c r="T33" i="4"/>
  <c r="T30" i="4"/>
  <c r="T29" i="4"/>
  <c r="T26" i="4"/>
  <c r="T66" i="4"/>
  <c r="S71" i="4"/>
  <c r="S24" i="4"/>
  <c r="S18" i="4"/>
  <c r="S16" i="4"/>
  <c r="S14" i="4"/>
  <c r="S46" i="4"/>
  <c r="S56" i="4"/>
  <c r="S35" i="4"/>
  <c r="S59" i="4"/>
  <c r="S41" i="4"/>
  <c r="S67" i="4"/>
  <c r="S53" i="4"/>
  <c r="S25" i="4"/>
  <c r="S57" i="4"/>
  <c r="S45" i="4"/>
  <c r="S61" i="4"/>
  <c r="S22" i="4"/>
  <c r="S29" i="4"/>
  <c r="S15" i="4"/>
  <c r="S9" i="4"/>
  <c r="S66" i="4"/>
  <c r="S68" i="4"/>
  <c r="S40" i="4"/>
  <c r="S11" i="4"/>
  <c r="S42" i="4"/>
  <c r="S63" i="4"/>
  <c r="S30" i="4"/>
  <c r="S36" i="4"/>
  <c r="S50" i="4"/>
  <c r="S37" i="4"/>
  <c r="S64" i="4"/>
  <c r="S34" i="4"/>
  <c r="S26" i="4"/>
  <c r="S49" i="4"/>
  <c r="S13" i="4"/>
  <c r="S33" i="4"/>
  <c r="S48" i="4"/>
  <c r="S43" i="4"/>
  <c r="S27" i="4"/>
  <c r="S23" i="4"/>
  <c r="S51" i="4"/>
  <c r="S44" i="4"/>
  <c r="S20" i="4"/>
  <c r="S52" i="4"/>
  <c r="S31" i="4"/>
  <c r="S19" i="4"/>
  <c r="S62" i="4"/>
  <c r="S69" i="4"/>
  <c r="S17" i="4"/>
  <c r="S28" i="4"/>
  <c r="S38" i="4"/>
  <c r="S70" i="4"/>
  <c r="S32" i="4"/>
  <c r="S65" i="4"/>
  <c r="S10" i="4"/>
  <c r="S60" i="4"/>
  <c r="S12" i="4"/>
  <c r="S47" i="4"/>
  <c r="S21" i="4"/>
  <c r="S39" i="4"/>
  <c r="S54" i="4"/>
  <c r="T42" i="4"/>
  <c r="T37" i="4"/>
  <c r="T19" i="4"/>
  <c r="T28" i="4"/>
  <c r="T34" i="4"/>
  <c r="T49" i="4"/>
  <c r="T24" i="4"/>
  <c r="T67" i="4"/>
  <c r="Q9" i="4"/>
  <c r="Q48" i="4"/>
  <c r="Q57" i="4"/>
  <c r="Q34" i="4"/>
  <c r="Q25" i="4"/>
  <c r="Q39" i="4"/>
  <c r="Q29" i="4"/>
  <c r="Q68" i="4"/>
  <c r="Q47" i="4"/>
  <c r="Q16" i="4"/>
  <c r="Q36" i="4"/>
  <c r="Q31" i="4"/>
  <c r="Q26" i="4"/>
  <c r="Q37" i="4"/>
  <c r="Q38" i="4"/>
  <c r="Q55" i="4"/>
  <c r="Q40" i="4"/>
  <c r="Q67" i="4"/>
  <c r="Q17" i="4"/>
  <c r="Q21" i="4"/>
  <c r="Q52" i="4"/>
  <c r="Q18" i="4"/>
  <c r="Q32" i="4"/>
  <c r="Q27" i="4"/>
  <c r="Q45" i="4"/>
  <c r="Q42" i="4"/>
  <c r="Q51" i="4"/>
  <c r="Q63" i="4"/>
  <c r="Q69" i="4"/>
  <c r="U21" i="4" l="1"/>
  <c r="U63" i="4"/>
  <c r="U58" i="4"/>
  <c r="U41" i="4"/>
  <c r="U44" i="4"/>
  <c r="U67" i="4"/>
  <c r="U66" i="4"/>
  <c r="U71" i="4"/>
  <c r="U19" i="4"/>
  <c r="U52" i="4"/>
  <c r="U50" i="4"/>
  <c r="U12" i="4"/>
  <c r="U18" i="4"/>
  <c r="U56" i="4"/>
  <c r="U61" i="4"/>
  <c r="U22" i="4"/>
  <c r="U11" i="4"/>
  <c r="U68" i="4"/>
  <c r="U38" i="4"/>
  <c r="U16" i="4"/>
  <c r="U49" i="4"/>
  <c r="U37" i="4"/>
  <c r="U35" i="4"/>
  <c r="U40" i="4"/>
  <c r="U29" i="4"/>
  <c r="U34" i="4"/>
  <c r="U39" i="4"/>
  <c r="U23" i="4"/>
  <c r="U27" i="4"/>
  <c r="U70" i="4"/>
  <c r="U59" i="4"/>
  <c r="U30" i="4"/>
  <c r="U25" i="4"/>
  <c r="U9" i="4"/>
  <c r="U24" i="4"/>
  <c r="U54" i="4"/>
  <c r="U64" i="4"/>
  <c r="U13" i="4"/>
  <c r="U46" i="4"/>
  <c r="U55" i="4"/>
  <c r="U26" i="4"/>
  <c r="U15" i="4"/>
  <c r="U48" i="4"/>
  <c r="U62" i="4"/>
  <c r="U33" i="4"/>
  <c r="U32" i="4"/>
  <c r="U10" i="4"/>
  <c r="U65" i="4"/>
  <c r="U28" i="4"/>
  <c r="U60" i="4"/>
  <c r="U47" i="4"/>
  <c r="U57" i="4"/>
  <c r="U69" i="4"/>
  <c r="U43" i="4"/>
  <c r="U51" i="4"/>
  <c r="U20" i="4"/>
  <c r="U14" i="4"/>
  <c r="U53" i="4"/>
  <c r="U31" i="4"/>
  <c r="U36" i="4"/>
  <c r="U42" i="4"/>
  <c r="U17" i="4"/>
  <c r="U45" i="4"/>
  <c r="V8" i="4"/>
  <c r="P66" i="4"/>
  <c r="P26" i="4"/>
  <c r="P21" i="4"/>
  <c r="P60" i="4"/>
  <c r="P45" i="4"/>
  <c r="P32" i="4"/>
  <c r="P56" i="4"/>
  <c r="P23" i="4"/>
  <c r="P55" i="4"/>
  <c r="P9" i="4"/>
  <c r="P57" i="4"/>
  <c r="P34" i="4"/>
  <c r="P64" i="4"/>
  <c r="P16" i="4"/>
  <c r="P13" i="4"/>
  <c r="P40" i="4"/>
  <c r="P17" i="4"/>
  <c r="P50" i="4"/>
  <c r="P28" i="4"/>
  <c r="P30" i="4"/>
  <c r="P10" i="4"/>
  <c r="P33" i="4"/>
  <c r="P52" i="4"/>
  <c r="P27" i="4"/>
  <c r="P36" i="4"/>
  <c r="P68" i="4"/>
  <c r="P48" i="4"/>
  <c r="P58" i="4"/>
  <c r="P38" i="4"/>
  <c r="P67" i="4"/>
  <c r="P11" i="4"/>
  <c r="P18" i="4"/>
  <c r="P15" i="4"/>
  <c r="P51" i="4"/>
  <c r="P47" i="4"/>
  <c r="P14" i="4"/>
  <c r="P62" i="4"/>
  <c r="P42" i="4"/>
  <c r="P65" i="4"/>
  <c r="P46" i="4"/>
  <c r="P63" i="4"/>
  <c r="P22" i="4"/>
  <c r="P20" i="4"/>
  <c r="P61" i="4"/>
  <c r="P53" i="4"/>
  <c r="P29" i="4"/>
  <c r="P43" i="4"/>
  <c r="P44" i="4"/>
  <c r="P35" i="4"/>
  <c r="P39" i="4"/>
  <c r="P69" i="4"/>
  <c r="P54" i="4"/>
  <c r="P19" i="4"/>
  <c r="P24" i="4"/>
  <c r="P37" i="4"/>
  <c r="P49" i="4"/>
  <c r="P25" i="4"/>
  <c r="P12" i="4"/>
  <c r="P41" i="4"/>
  <c r="P59" i="4"/>
  <c r="P71" i="4"/>
  <c r="P70" i="4"/>
  <c r="P31" i="4"/>
  <c r="O24" i="4" l="1"/>
  <c r="O38" i="4"/>
  <c r="O60" i="4"/>
  <c r="O20" i="4"/>
  <c r="O45" i="4"/>
  <c r="O66" i="4"/>
  <c r="O63" i="4"/>
  <c r="O67" i="4"/>
  <c r="O13" i="4"/>
  <c r="O71" i="4"/>
  <c r="O57" i="4"/>
  <c r="O27" i="4"/>
  <c r="O64" i="4"/>
  <c r="O26" i="4"/>
  <c r="O16" i="4"/>
  <c r="O30" i="4"/>
  <c r="O55" i="4"/>
  <c r="O9" i="4"/>
  <c r="O12" i="4"/>
  <c r="O33" i="4"/>
  <c r="O10" i="4"/>
  <c r="O65" i="4"/>
  <c r="O41" i="4"/>
  <c r="O46" i="4"/>
  <c r="O36" i="4"/>
  <c r="O59" i="4"/>
  <c r="O50" i="4"/>
  <c r="O32" i="4"/>
  <c r="O49" i="4"/>
  <c r="O21" i="4"/>
  <c r="O56" i="4"/>
  <c r="O34" i="4"/>
  <c r="O58" i="4"/>
  <c r="O51" i="4"/>
  <c r="O17" i="4"/>
  <c r="O42" i="4"/>
  <c r="O62" i="4"/>
  <c r="O53" i="4"/>
  <c r="O61" i="4"/>
  <c r="O22" i="4"/>
  <c r="O18" i="4"/>
  <c r="O44" i="4"/>
  <c r="O25" i="4"/>
  <c r="O68" i="4"/>
  <c r="O29" i="4"/>
  <c r="O37" i="4"/>
  <c r="O23" i="4"/>
  <c r="O31" i="4"/>
  <c r="O39" i="4"/>
  <c r="O70" i="4"/>
  <c r="O40" i="4"/>
  <c r="O14" i="4"/>
  <c r="O35" i="4"/>
  <c r="O28" i="4"/>
  <c r="O43" i="4"/>
  <c r="O11" i="4"/>
  <c r="O48" i="4"/>
  <c r="O52" i="4"/>
  <c r="O15" i="4"/>
  <c r="O54" i="4"/>
  <c r="O47" i="4"/>
  <c r="O19" i="4"/>
  <c r="O69" i="4"/>
  <c r="V61" i="4"/>
  <c r="V56" i="4"/>
  <c r="V50" i="4"/>
  <c r="V36" i="4"/>
  <c r="V44" i="4"/>
  <c r="V37" i="4"/>
  <c r="V40" i="4"/>
  <c r="V57" i="4"/>
  <c r="V54" i="4"/>
  <c r="V38" i="4"/>
  <c r="V67" i="4"/>
  <c r="V28" i="4"/>
  <c r="V47" i="4"/>
  <c r="V43" i="4"/>
  <c r="V24" i="4"/>
  <c r="V68" i="4"/>
  <c r="V46" i="4"/>
  <c r="V15" i="4"/>
  <c r="V66" i="4"/>
  <c r="V23" i="4"/>
  <c r="V51" i="4"/>
  <c r="V17" i="4"/>
  <c r="V35" i="4"/>
  <c r="V58" i="4"/>
  <c r="V59" i="4"/>
  <c r="V22" i="4"/>
  <c r="V41" i="4"/>
  <c r="V16" i="4"/>
  <c r="V32" i="4"/>
  <c r="V10" i="4"/>
  <c r="V31" i="4"/>
  <c r="V49" i="4"/>
  <c r="V52" i="4"/>
  <c r="V20" i="4"/>
  <c r="V63" i="4"/>
  <c r="V69" i="4"/>
  <c r="V45" i="4"/>
  <c r="V60" i="4"/>
  <c r="V29" i="4"/>
  <c r="V34" i="4"/>
  <c r="V14" i="4"/>
  <c r="V62" i="4"/>
  <c r="V53" i="4"/>
  <c r="V55" i="4"/>
  <c r="V71" i="4"/>
  <c r="V21" i="4"/>
  <c r="V13" i="4"/>
  <c r="V25" i="4"/>
  <c r="V48" i="4"/>
  <c r="V27" i="4"/>
  <c r="V64" i="4"/>
  <c r="V12" i="4"/>
  <c r="V30" i="4"/>
  <c r="V42" i="4"/>
  <c r="V9" i="4"/>
  <c r="V26" i="4"/>
  <c r="V70" i="4"/>
  <c r="V18" i="4"/>
  <c r="V19" i="4"/>
  <c r="V11" i="4"/>
  <c r="W8" i="4"/>
  <c r="V33" i="4"/>
  <c r="V39" i="4"/>
  <c r="V65" i="4"/>
  <c r="N20" i="4" l="1"/>
  <c r="N44" i="4"/>
  <c r="N35" i="4"/>
  <c r="N71" i="4"/>
  <c r="N65" i="4"/>
  <c r="N11" i="4"/>
  <c r="N48" i="4"/>
  <c r="N61" i="4"/>
  <c r="N52" i="4"/>
  <c r="N34" i="4"/>
  <c r="N63" i="4"/>
  <c r="N47" i="4"/>
  <c r="N25" i="4"/>
  <c r="N32" i="4"/>
  <c r="N28" i="4"/>
  <c r="N59" i="4"/>
  <c r="N41" i="4"/>
  <c r="N50" i="4"/>
  <c r="N38" i="4"/>
  <c r="N23" i="4"/>
  <c r="N18" i="4"/>
  <c r="N40" i="4"/>
  <c r="N37" i="4"/>
  <c r="N39" i="4"/>
  <c r="N19" i="4"/>
  <c r="N66" i="4"/>
  <c r="N58" i="4"/>
  <c r="N43" i="4"/>
  <c r="N56" i="4"/>
  <c r="N70" i="4"/>
  <c r="N68" i="4"/>
  <c r="N60" i="4"/>
  <c r="N45" i="4"/>
  <c r="N69" i="4"/>
  <c r="N10" i="4"/>
  <c r="N15" i="4"/>
  <c r="N16" i="4"/>
  <c r="N27" i="4"/>
  <c r="N53" i="4"/>
  <c r="N29" i="4"/>
  <c r="N33" i="4"/>
  <c r="N13" i="4"/>
  <c r="N22" i="4"/>
  <c r="N36" i="4"/>
  <c r="N49" i="4"/>
  <c r="N26" i="4"/>
  <c r="N62" i="4"/>
  <c r="N30" i="4"/>
  <c r="N46" i="4"/>
  <c r="N12" i="4"/>
  <c r="N24" i="4"/>
  <c r="N67" i="4"/>
  <c r="N21" i="4"/>
  <c r="N9" i="4"/>
  <c r="N51" i="4"/>
  <c r="N57" i="4"/>
  <c r="N64" i="4"/>
  <c r="N42" i="4"/>
  <c r="N54" i="4"/>
  <c r="N31" i="4"/>
  <c r="N17" i="4"/>
  <c r="N14" i="4"/>
  <c r="N55" i="4"/>
  <c r="W38" i="4"/>
  <c r="W53" i="4"/>
  <c r="W26" i="4"/>
  <c r="W66" i="4"/>
  <c r="W43" i="4"/>
  <c r="W57" i="4"/>
  <c r="W24" i="4"/>
  <c r="W70" i="4"/>
  <c r="W36" i="4"/>
  <c r="W29" i="4"/>
  <c r="W19" i="4"/>
  <c r="W25" i="4"/>
  <c r="W49" i="4"/>
  <c r="W60" i="4"/>
  <c r="W62" i="4"/>
  <c r="W65" i="4"/>
  <c r="W42" i="4"/>
  <c r="W11" i="4"/>
  <c r="W55" i="4"/>
  <c r="W22" i="4"/>
  <c r="W13" i="4"/>
  <c r="W15" i="4"/>
  <c r="W52" i="4"/>
  <c r="W16" i="4"/>
  <c r="W21" i="4"/>
  <c r="W50" i="4"/>
  <c r="W27" i="4"/>
  <c r="W61" i="4"/>
  <c r="W39" i="4"/>
  <c r="W32" i="4"/>
  <c r="W41" i="4"/>
  <c r="W48" i="4"/>
  <c r="W68" i="4"/>
  <c r="W56" i="4"/>
  <c r="W37" i="4"/>
  <c r="W23" i="4"/>
  <c r="W67" i="4"/>
  <c r="W9" i="4"/>
  <c r="W59" i="4"/>
  <c r="W34" i="4"/>
  <c r="W71" i="4"/>
  <c r="W30" i="4"/>
  <c r="W47" i="4"/>
  <c r="W63" i="4"/>
  <c r="W58" i="4"/>
  <c r="W31" i="4"/>
  <c r="W14" i="4"/>
  <c r="W40" i="4"/>
  <c r="W33" i="4"/>
  <c r="W51" i="4"/>
  <c r="W10" i="4"/>
  <c r="W28" i="4"/>
  <c r="W17" i="4"/>
  <c r="W69" i="4"/>
  <c r="W64" i="4"/>
  <c r="W46" i="4"/>
  <c r="W45" i="4"/>
  <c r="W44" i="4"/>
  <c r="W18" i="4"/>
  <c r="W54" i="4"/>
  <c r="W35" i="4"/>
  <c r="W20" i="4"/>
  <c r="W12" i="4"/>
  <c r="X8" i="4"/>
  <c r="M68" i="4" l="1"/>
  <c r="M43" i="4"/>
  <c r="M39" i="4"/>
  <c r="M44" i="4"/>
  <c r="M47" i="4"/>
  <c r="M61" i="4"/>
  <c r="M71" i="4"/>
  <c r="M30" i="4"/>
  <c r="M66" i="4"/>
  <c r="M27" i="4"/>
  <c r="M36" i="4"/>
  <c r="M11" i="4"/>
  <c r="M54" i="4"/>
  <c r="M26" i="4"/>
  <c r="M17" i="4"/>
  <c r="M12" i="4"/>
  <c r="M53" i="4"/>
  <c r="M46" i="4"/>
  <c r="M16" i="4"/>
  <c r="M14" i="4"/>
  <c r="M45" i="4"/>
  <c r="M65" i="4"/>
  <c r="M60" i="4"/>
  <c r="M28" i="4"/>
  <c r="M49" i="4"/>
  <c r="M64" i="4"/>
  <c r="M55" i="4"/>
  <c r="M29" i="4"/>
  <c r="M24" i="4"/>
  <c r="M56" i="4"/>
  <c r="M59" i="4"/>
  <c r="M42" i="4"/>
  <c r="M40" i="4"/>
  <c r="M9" i="4"/>
  <c r="M20" i="4"/>
  <c r="M13" i="4"/>
  <c r="M57" i="4"/>
  <c r="M41" i="4"/>
  <c r="M18" i="4"/>
  <c r="M48" i="4"/>
  <c r="M37" i="4"/>
  <c r="M50" i="4"/>
  <c r="M63" i="4"/>
  <c r="M69" i="4"/>
  <c r="M38" i="4"/>
  <c r="M51" i="4"/>
  <c r="M32" i="4"/>
  <c r="M35" i="4"/>
  <c r="M23" i="4"/>
  <c r="M52" i="4"/>
  <c r="M58" i="4"/>
  <c r="M25" i="4"/>
  <c r="M34" i="4"/>
  <c r="M33" i="4"/>
  <c r="M19" i="4"/>
  <c r="M67" i="4"/>
  <c r="M22" i="4"/>
  <c r="M62" i="4"/>
  <c r="M31" i="4"/>
  <c r="M15" i="4"/>
  <c r="M10" i="4"/>
  <c r="M70" i="4"/>
  <c r="M21" i="4"/>
  <c r="X30" i="4"/>
  <c r="X58" i="4"/>
  <c r="X62" i="4"/>
  <c r="X23" i="4"/>
  <c r="X33" i="4"/>
  <c r="X14" i="4"/>
  <c r="X13" i="4"/>
  <c r="X32" i="4"/>
  <c r="X17" i="4"/>
  <c r="X40" i="4"/>
  <c r="X48" i="4"/>
  <c r="X54" i="4"/>
  <c r="X64" i="4"/>
  <c r="X16" i="4"/>
  <c r="X65" i="4"/>
  <c r="X34" i="4"/>
  <c r="Y8" i="4"/>
  <c r="X9" i="4"/>
  <c r="X55" i="4"/>
  <c r="X59" i="4"/>
  <c r="X63" i="4"/>
  <c r="X20" i="4"/>
  <c r="X57" i="4"/>
  <c r="X29" i="4"/>
  <c r="X45" i="4"/>
  <c r="X50" i="4"/>
  <c r="X11" i="4"/>
  <c r="X53" i="4"/>
  <c r="X60" i="4"/>
  <c r="X24" i="4"/>
  <c r="X39" i="4"/>
  <c r="X21" i="4"/>
  <c r="X42" i="4"/>
  <c r="X18" i="4"/>
  <c r="X61" i="4"/>
  <c r="X46" i="4"/>
  <c r="X41" i="4"/>
  <c r="X12" i="4"/>
  <c r="X28" i="4"/>
  <c r="X56" i="4"/>
  <c r="X68" i="4"/>
  <c r="X10" i="4"/>
  <c r="X26" i="4"/>
  <c r="X37" i="4"/>
  <c r="X70" i="4"/>
  <c r="X49" i="4"/>
  <c r="X38" i="4"/>
  <c r="X31" i="4"/>
  <c r="X71" i="4"/>
  <c r="X69" i="4"/>
  <c r="X44" i="4"/>
  <c r="X19" i="4"/>
  <c r="X25" i="4"/>
  <c r="X43" i="4"/>
  <c r="X47" i="4"/>
  <c r="X35" i="4"/>
  <c r="X67" i="4"/>
  <c r="X27" i="4"/>
  <c r="X52" i="4"/>
  <c r="X22" i="4"/>
  <c r="X66" i="4"/>
  <c r="X51" i="4"/>
  <c r="X36" i="4"/>
  <c r="X15" i="4"/>
  <c r="Y30" i="4" l="1"/>
  <c r="Y21" i="4"/>
  <c r="Y17" i="4"/>
  <c r="Y15" i="4"/>
  <c r="Y14" i="4"/>
  <c r="Y27" i="4"/>
  <c r="Y36" i="4"/>
  <c r="Y49" i="4"/>
  <c r="Y68" i="4"/>
  <c r="Y39" i="4"/>
  <c r="Y57" i="4"/>
  <c r="Y19" i="4"/>
  <c r="Y28" i="4"/>
  <c r="Y40" i="4"/>
  <c r="Y45" i="4"/>
  <c r="Y22" i="4"/>
  <c r="Y42" i="4"/>
  <c r="Y13" i="4"/>
  <c r="Y38" i="4"/>
  <c r="Y56" i="4"/>
  <c r="Y52" i="4"/>
  <c r="Y41" i="4"/>
  <c r="Y70" i="4"/>
  <c r="Y20" i="4"/>
  <c r="Y60" i="4"/>
  <c r="Y48" i="4"/>
  <c r="Y16" i="4"/>
  <c r="Y35" i="4"/>
  <c r="Y10" i="4"/>
  <c r="Y43" i="4"/>
  <c r="Y65" i="4"/>
  <c r="Y62" i="4"/>
  <c r="Y11" i="4"/>
  <c r="Y69" i="4"/>
  <c r="Y64" i="4"/>
  <c r="Y54" i="4"/>
  <c r="Y50" i="4"/>
  <c r="Y26" i="4"/>
  <c r="Y44" i="4"/>
  <c r="Y25" i="4"/>
  <c r="Y63" i="4"/>
  <c r="Y37" i="4"/>
  <c r="Y59" i="4"/>
  <c r="Y33" i="4"/>
  <c r="Y46" i="4"/>
  <c r="Y12" i="4"/>
  <c r="Y32" i="4"/>
  <c r="Y31" i="4"/>
  <c r="Y18" i="4"/>
  <c r="Y67" i="4"/>
  <c r="Y71" i="4"/>
  <c r="Y29" i="4"/>
  <c r="Z8" i="4"/>
  <c r="Y24" i="4"/>
  <c r="Y34" i="4"/>
  <c r="Y9" i="4"/>
  <c r="Y61" i="4"/>
  <c r="Y58" i="4"/>
  <c r="Y55" i="4"/>
  <c r="Y66" i="4"/>
  <c r="Y47" i="4"/>
  <c r="Y51" i="4"/>
  <c r="Y53" i="4"/>
  <c r="Y23" i="4"/>
  <c r="L10" i="4"/>
  <c r="L31" i="4"/>
  <c r="L52" i="4"/>
  <c r="L25" i="4"/>
  <c r="L62" i="4"/>
  <c r="L40" i="4"/>
  <c r="L38" i="4"/>
  <c r="L56" i="4"/>
  <c r="L9" i="4"/>
  <c r="L23" i="4"/>
  <c r="L24" i="4"/>
  <c r="L69" i="4"/>
  <c r="L65" i="4"/>
  <c r="L15" i="4"/>
  <c r="L55" i="4"/>
  <c r="L42" i="4"/>
  <c r="L14" i="4"/>
  <c r="L41" i="4"/>
  <c r="L64" i="4"/>
  <c r="L18" i="4"/>
  <c r="L26" i="4"/>
  <c r="L50" i="4"/>
  <c r="L44" i="4"/>
  <c r="L22" i="4"/>
  <c r="L43" i="4"/>
  <c r="L37" i="4"/>
  <c r="L53" i="4"/>
  <c r="L32" i="4"/>
  <c r="L51" i="4"/>
  <c r="L33" i="4"/>
  <c r="L58" i="4"/>
  <c r="L13" i="4"/>
  <c r="L59" i="4"/>
  <c r="L16" i="4"/>
  <c r="L67" i="4"/>
  <c r="L66" i="4"/>
  <c r="L27" i="4"/>
  <c r="L28" i="4"/>
  <c r="L35" i="4"/>
  <c r="L19" i="4"/>
  <c r="L45" i="4"/>
  <c r="L47" i="4"/>
  <c r="L46" i="4"/>
  <c r="L68" i="4"/>
  <c r="L34" i="4"/>
  <c r="L39" i="4"/>
  <c r="L57" i="4"/>
  <c r="L61" i="4"/>
  <c r="L71" i="4"/>
  <c r="L11" i="4"/>
  <c r="L29" i="4"/>
  <c r="L20" i="4"/>
  <c r="L54" i="4"/>
  <c r="L48" i="4"/>
  <c r="L49" i="4"/>
  <c r="L63" i="4"/>
  <c r="L21" i="4"/>
  <c r="L12" i="4"/>
  <c r="L30" i="4"/>
  <c r="L17" i="4"/>
  <c r="L60" i="4"/>
  <c r="L70" i="4"/>
  <c r="L36" i="4"/>
  <c r="K28" i="4" l="1"/>
  <c r="K34" i="4"/>
  <c r="K36" i="4"/>
  <c r="K45" i="4"/>
  <c r="K71" i="4"/>
  <c r="K12" i="4"/>
  <c r="K42" i="4"/>
  <c r="K39" i="4"/>
  <c r="K63" i="4"/>
  <c r="K57" i="4"/>
  <c r="K56" i="4"/>
  <c r="K13" i="4"/>
  <c r="K22" i="4"/>
  <c r="K54" i="4"/>
  <c r="K70" i="4"/>
  <c r="K27" i="4"/>
  <c r="K14" i="4"/>
  <c r="K65" i="4"/>
  <c r="K44" i="4"/>
  <c r="K31" i="4"/>
  <c r="K29" i="4"/>
  <c r="K64" i="4"/>
  <c r="K48" i="4"/>
  <c r="K43" i="4"/>
  <c r="K47" i="4"/>
  <c r="K62" i="4"/>
  <c r="K35" i="4"/>
  <c r="K24" i="4"/>
  <c r="K20" i="4"/>
  <c r="K60" i="4"/>
  <c r="K38" i="4"/>
  <c r="K30" i="4"/>
  <c r="K49" i="4"/>
  <c r="K19" i="4"/>
  <c r="K33" i="4"/>
  <c r="K17" i="4"/>
  <c r="K32" i="4"/>
  <c r="K69" i="4"/>
  <c r="K21" i="4"/>
  <c r="K41" i="4"/>
  <c r="K9" i="4"/>
  <c r="K15" i="4"/>
  <c r="K50" i="4"/>
  <c r="K52" i="4"/>
  <c r="K10" i="4"/>
  <c r="K46" i="4"/>
  <c r="K51" i="4"/>
  <c r="K55" i="4"/>
  <c r="K58" i="4"/>
  <c r="K23" i="4"/>
  <c r="K40" i="4"/>
  <c r="K26" i="4"/>
  <c r="K11" i="4"/>
  <c r="K59" i="4"/>
  <c r="K25" i="4"/>
  <c r="K16" i="4"/>
  <c r="K53" i="4"/>
  <c r="K61" i="4"/>
  <c r="K67" i="4"/>
  <c r="K66" i="4"/>
  <c r="K68" i="4"/>
  <c r="K37" i="4"/>
  <c r="K18" i="4"/>
  <c r="Z44" i="4"/>
  <c r="Z20" i="4"/>
  <c r="Z10" i="4"/>
  <c r="Z53" i="4"/>
  <c r="Z37" i="4"/>
  <c r="Z65" i="4"/>
  <c r="Z32" i="4"/>
  <c r="Z66" i="4"/>
  <c r="Z33" i="4"/>
  <c r="Z50" i="4"/>
  <c r="Z64" i="4"/>
  <c r="Z29" i="4"/>
  <c r="Z36" i="4"/>
  <c r="Z42" i="4"/>
  <c r="Z67" i="4"/>
  <c r="Z22" i="4"/>
  <c r="Z57" i="4"/>
  <c r="Z56" i="4"/>
  <c r="Z45" i="4"/>
  <c r="Z38" i="4"/>
  <c r="Z40" i="4"/>
  <c r="Z21" i="4"/>
  <c r="Z48" i="4"/>
  <c r="Z9" i="4"/>
  <c r="Z17" i="4"/>
  <c r="Z16" i="4"/>
  <c r="Z26" i="4"/>
  <c r="Z62" i="4"/>
  <c r="Z47" i="4"/>
  <c r="Z28" i="4"/>
  <c r="Z11" i="4"/>
  <c r="Z15" i="4"/>
  <c r="Z70" i="4"/>
  <c r="Z59" i="4"/>
  <c r="Z63" i="4"/>
  <c r="Z46" i="4"/>
  <c r="Z19" i="4"/>
  <c r="Z55" i="4"/>
  <c r="Z25" i="4"/>
  <c r="Z24" i="4"/>
  <c r="Z12" i="4"/>
  <c r="Z31" i="4"/>
  <c r="Z14" i="4"/>
  <c r="Z34" i="4"/>
  <c r="Z30" i="4"/>
  <c r="Z61" i="4"/>
  <c r="Z58" i="4"/>
  <c r="Z52" i="4"/>
  <c r="Z18" i="4"/>
  <c r="Z69" i="4"/>
  <c r="Z13" i="4"/>
  <c r="Z27" i="4"/>
  <c r="Z23" i="4"/>
  <c r="Z49" i="4"/>
  <c r="Z68" i="4"/>
  <c r="Z41" i="4"/>
  <c r="Z43" i="4"/>
  <c r="Z60" i="4"/>
  <c r="Z54" i="4"/>
  <c r="Z39" i="4"/>
  <c r="Z71" i="4"/>
  <c r="Z51" i="4"/>
  <c r="Z35" i="4"/>
  <c r="AA8" i="4"/>
  <c r="AA63" i="4" l="1"/>
  <c r="AA18" i="4"/>
  <c r="AA57" i="4"/>
  <c r="AA66" i="4"/>
  <c r="AA28" i="4"/>
  <c r="AA10" i="4"/>
  <c r="AA70" i="4"/>
  <c r="AA43" i="4"/>
  <c r="AA67" i="4"/>
  <c r="AA56" i="4"/>
  <c r="AA41" i="4"/>
  <c r="AA68" i="4"/>
  <c r="AA21" i="4"/>
  <c r="AA17" i="4"/>
  <c r="AA52" i="4"/>
  <c r="AA30" i="4"/>
  <c r="AA36" i="4"/>
  <c r="AA40" i="4"/>
  <c r="AA45" i="4"/>
  <c r="AA71" i="4"/>
  <c r="AA48" i="4"/>
  <c r="AA13" i="4"/>
  <c r="AA59" i="4"/>
  <c r="AA29" i="4"/>
  <c r="AA46" i="4"/>
  <c r="AA20" i="4"/>
  <c r="AA22" i="4"/>
  <c r="AB8" i="4"/>
  <c r="AA11" i="4"/>
  <c r="AA60" i="4"/>
  <c r="AA37" i="4"/>
  <c r="AA55" i="4"/>
  <c r="AA51" i="4"/>
  <c r="AA9" i="4"/>
  <c r="AA62" i="4"/>
  <c r="AA33" i="4"/>
  <c r="AA65" i="4"/>
  <c r="AA58" i="4"/>
  <c r="AA27" i="4"/>
  <c r="AA49" i="4"/>
  <c r="AA39" i="4"/>
  <c r="AA38" i="4"/>
  <c r="AA42" i="4"/>
  <c r="AA69" i="4"/>
  <c r="AA26" i="4"/>
  <c r="AA54" i="4"/>
  <c r="AA32" i="4"/>
  <c r="AA53" i="4"/>
  <c r="AA50" i="4"/>
  <c r="AA15" i="4"/>
  <c r="AA23" i="4"/>
  <c r="AA44" i="4"/>
  <c r="AA47" i="4"/>
  <c r="AA16" i="4"/>
  <c r="AA24" i="4"/>
  <c r="AA35" i="4"/>
  <c r="AA14" i="4"/>
  <c r="AA19" i="4"/>
  <c r="AA34" i="4"/>
  <c r="AA31" i="4"/>
  <c r="AA64" i="4"/>
  <c r="AA25" i="4"/>
  <c r="AA61" i="4"/>
  <c r="AA12" i="4"/>
  <c r="J29" i="4"/>
  <c r="J33" i="4"/>
  <c r="J24" i="4"/>
  <c r="J14" i="4"/>
  <c r="J48" i="4"/>
  <c r="J41" i="4"/>
  <c r="J57" i="4"/>
  <c r="J46" i="4"/>
  <c r="J31" i="4"/>
  <c r="J39" i="4"/>
  <c r="J13" i="4"/>
  <c r="J69" i="4"/>
  <c r="J42" i="4"/>
  <c r="J12" i="4"/>
  <c r="J40" i="4"/>
  <c r="J54" i="4"/>
  <c r="J59" i="4"/>
  <c r="J49" i="4"/>
  <c r="J9" i="4"/>
  <c r="J44" i="4"/>
  <c r="J66" i="4"/>
  <c r="J51" i="4"/>
  <c r="J45" i="4"/>
  <c r="J21" i="4"/>
  <c r="J52" i="4"/>
  <c r="J25" i="4"/>
  <c r="J50" i="4"/>
  <c r="J27" i="4"/>
  <c r="J43" i="4"/>
  <c r="J55" i="4"/>
  <c r="J15" i="4"/>
  <c r="J22" i="4"/>
  <c r="J19" i="4"/>
  <c r="J47" i="4"/>
  <c r="J32" i="4"/>
  <c r="J28" i="4"/>
  <c r="J63" i="4"/>
  <c r="J56" i="4"/>
  <c r="J34" i="4"/>
  <c r="J23" i="4"/>
  <c r="J67" i="4"/>
  <c r="J37" i="4"/>
  <c r="J18" i="4"/>
  <c r="J17" i="4"/>
  <c r="J10" i="4"/>
  <c r="J58" i="4"/>
  <c r="J35" i="4"/>
  <c r="J16" i="4"/>
  <c r="J30" i="4"/>
  <c r="J11" i="4"/>
  <c r="J64" i="4"/>
  <c r="J68" i="4"/>
  <c r="J61" i="4"/>
  <c r="J38" i="4"/>
  <c r="J53" i="4"/>
  <c r="J36" i="4"/>
  <c r="J26" i="4"/>
  <c r="J62" i="4"/>
  <c r="J20" i="4"/>
  <c r="J70" i="4"/>
  <c r="J71" i="4"/>
  <c r="J65" i="4"/>
  <c r="J60" i="4"/>
  <c r="I41" i="4" l="1"/>
  <c r="I23" i="4"/>
  <c r="I70" i="4"/>
  <c r="I64" i="4"/>
  <c r="I59" i="4"/>
  <c r="I31" i="4"/>
  <c r="I40" i="4"/>
  <c r="I58" i="4"/>
  <c r="I38" i="4"/>
  <c r="I46" i="4"/>
  <c r="I11" i="4"/>
  <c r="I12" i="4"/>
  <c r="I21" i="4"/>
  <c r="I27" i="4"/>
  <c r="I39" i="4"/>
  <c r="I43" i="4"/>
  <c r="I25" i="4"/>
  <c r="I57" i="4"/>
  <c r="I26" i="4"/>
  <c r="I15" i="4"/>
  <c r="I44" i="4"/>
  <c r="I36" i="4"/>
  <c r="I24" i="4"/>
  <c r="I48" i="4"/>
  <c r="I22" i="4"/>
  <c r="I65" i="4"/>
  <c r="I32" i="4"/>
  <c r="I30" i="4"/>
  <c r="I69" i="4"/>
  <c r="I60" i="4"/>
  <c r="I56" i="4"/>
  <c r="I10" i="4"/>
  <c r="I33" i="4"/>
  <c r="I17" i="4"/>
  <c r="I18" i="4"/>
  <c r="I51" i="4"/>
  <c r="I67" i="4"/>
  <c r="I20" i="4"/>
  <c r="I61" i="4"/>
  <c r="I29" i="4"/>
  <c r="I53" i="4"/>
  <c r="I63" i="4"/>
  <c r="I28" i="4"/>
  <c r="I54" i="4"/>
  <c r="I42" i="4"/>
  <c r="I35" i="4"/>
  <c r="I71" i="4"/>
  <c r="I49" i="4"/>
  <c r="I45" i="4"/>
  <c r="I55" i="4"/>
  <c r="I37" i="4"/>
  <c r="I14" i="4"/>
  <c r="I9" i="4"/>
  <c r="I50" i="4"/>
  <c r="I66" i="4"/>
  <c r="I68" i="4"/>
  <c r="I19" i="4"/>
  <c r="I13" i="4"/>
  <c r="I52" i="4"/>
  <c r="I16" i="4"/>
  <c r="I34" i="4"/>
  <c r="I47" i="4"/>
  <c r="I62" i="4"/>
  <c r="AB70" i="4"/>
  <c r="AB46" i="4"/>
  <c r="AB50" i="4"/>
  <c r="AB64" i="4"/>
  <c r="AB14" i="4"/>
  <c r="AB71" i="4"/>
  <c r="AB28" i="4"/>
  <c r="AB34" i="4"/>
  <c r="AB61" i="4"/>
  <c r="AB32" i="4"/>
  <c r="AB9" i="4"/>
  <c r="AB19" i="4"/>
  <c r="AB13" i="4"/>
  <c r="AB59" i="4"/>
  <c r="AB30" i="4"/>
  <c r="AB15" i="4"/>
  <c r="AB27" i="4"/>
  <c r="AB62" i="4"/>
  <c r="AC8" i="4"/>
  <c r="AB21" i="4"/>
  <c r="AB16" i="4"/>
  <c r="AB60" i="4"/>
  <c r="AB20" i="4"/>
  <c r="AB68" i="4"/>
  <c r="AB52" i="4"/>
  <c r="AB36" i="4"/>
  <c r="AB35" i="4"/>
  <c r="AB53" i="4"/>
  <c r="AB57" i="4"/>
  <c r="AB65" i="4"/>
  <c r="AB67" i="4"/>
  <c r="AB58" i="4"/>
  <c r="AB47" i="4"/>
  <c r="AB10" i="4"/>
  <c r="AB24" i="4"/>
  <c r="AB22" i="4"/>
  <c r="AB66" i="4"/>
  <c r="AB55" i="4"/>
  <c r="AB11" i="4"/>
  <c r="AB39" i="4"/>
  <c r="AB63" i="4"/>
  <c r="AB45" i="4"/>
  <c r="AB42" i="4"/>
  <c r="AB37" i="4"/>
  <c r="AB25" i="4"/>
  <c r="AB51" i="4"/>
  <c r="AB41" i="4"/>
  <c r="AB17" i="4"/>
  <c r="AB56" i="4"/>
  <c r="AB44" i="4"/>
  <c r="AB43" i="4"/>
  <c r="AB38" i="4"/>
  <c r="AB69" i="4"/>
  <c r="AB49" i="4"/>
  <c r="AB26" i="4"/>
  <c r="AB23" i="4"/>
  <c r="AB29" i="4"/>
  <c r="AB48" i="4"/>
  <c r="AB54" i="4"/>
  <c r="AB33" i="4"/>
  <c r="AB18" i="4"/>
  <c r="AB12" i="4"/>
  <c r="AB31" i="4"/>
  <c r="AB40" i="4"/>
  <c r="AC13" i="4" l="1"/>
  <c r="AC27" i="4"/>
  <c r="AC29" i="4"/>
  <c r="AC66" i="4"/>
  <c r="AC52" i="4"/>
  <c r="AC63" i="4"/>
  <c r="AC56" i="4"/>
  <c r="AC62" i="4"/>
  <c r="AC10" i="4"/>
  <c r="AC36" i="4"/>
  <c r="AC47" i="4"/>
  <c r="AC48" i="4"/>
  <c r="AC17" i="4"/>
  <c r="AC30" i="4"/>
  <c r="AC12" i="4"/>
  <c r="AC25" i="4"/>
  <c r="AC64" i="4"/>
  <c r="AC15" i="4"/>
  <c r="AC49" i="4"/>
  <c r="AC14" i="4"/>
  <c r="AC65" i="4"/>
  <c r="AC19" i="4"/>
  <c r="AC31" i="4"/>
  <c r="AC22" i="4"/>
  <c r="AC50" i="4"/>
  <c r="AC59" i="4"/>
  <c r="AC67" i="4"/>
  <c r="AC18" i="4"/>
  <c r="AC55" i="4"/>
  <c r="AC51" i="4"/>
  <c r="AC38" i="4"/>
  <c r="AC58" i="4"/>
  <c r="AC26" i="4"/>
  <c r="AC16" i="4"/>
  <c r="AC45" i="4"/>
  <c r="AC71" i="4"/>
  <c r="AD8" i="4"/>
  <c r="AC24" i="4"/>
  <c r="AC21" i="4"/>
  <c r="AC39" i="4"/>
  <c r="AC32" i="4"/>
  <c r="AC41" i="4"/>
  <c r="AC23" i="4"/>
  <c r="AC40" i="4"/>
  <c r="AC61" i="4"/>
  <c r="AC60" i="4"/>
  <c r="AC9" i="4"/>
  <c r="AC69" i="4"/>
  <c r="AC35" i="4"/>
  <c r="AC54" i="4"/>
  <c r="AC53" i="4"/>
  <c r="AC43" i="4"/>
  <c r="AC44" i="4"/>
  <c r="AC70" i="4"/>
  <c r="AC68" i="4"/>
  <c r="AC42" i="4"/>
  <c r="AC37" i="4"/>
  <c r="AC20" i="4"/>
  <c r="AC46" i="4"/>
  <c r="AC11" i="4"/>
  <c r="AC28" i="4"/>
  <c r="AC33" i="4"/>
  <c r="AC34" i="4"/>
  <c r="AC57" i="4"/>
  <c r="H33" i="4"/>
  <c r="H64" i="4"/>
  <c r="H30" i="4"/>
  <c r="H47" i="4"/>
  <c r="H21" i="4"/>
  <c r="H35" i="4"/>
  <c r="H49" i="4"/>
  <c r="H59" i="4"/>
  <c r="H12" i="4"/>
  <c r="H63" i="4"/>
  <c r="H29" i="4"/>
  <c r="H32" i="4"/>
  <c r="H11" i="4"/>
  <c r="H65" i="4"/>
  <c r="H54" i="4"/>
  <c r="H40" i="4"/>
  <c r="H34" i="4"/>
  <c r="H45" i="4"/>
  <c r="H17" i="4"/>
  <c r="H10" i="4"/>
  <c r="H39" i="4"/>
  <c r="H71" i="4"/>
  <c r="H9" i="4"/>
  <c r="H60" i="4"/>
  <c r="H53" i="4"/>
  <c r="H61" i="4"/>
  <c r="H57" i="4"/>
  <c r="H31" i="4"/>
  <c r="H46" i="4"/>
  <c r="H50" i="4"/>
  <c r="H36" i="4"/>
  <c r="H69" i="4"/>
  <c r="H62" i="4"/>
  <c r="H70" i="4"/>
  <c r="H66" i="4"/>
  <c r="H27" i="4"/>
  <c r="H51" i="4"/>
  <c r="H24" i="4"/>
  <c r="H37" i="4"/>
  <c r="H58" i="4"/>
  <c r="H14" i="4"/>
  <c r="H67" i="4"/>
  <c r="H18" i="4"/>
  <c r="H48" i="4"/>
  <c r="H38" i="4"/>
  <c r="H41" i="4"/>
  <c r="H25" i="4"/>
  <c r="H23" i="4"/>
  <c r="H55" i="4"/>
  <c r="H20" i="4"/>
  <c r="H26" i="4"/>
  <c r="H22" i="4"/>
  <c r="H16" i="4"/>
  <c r="H42" i="4"/>
  <c r="H52" i="4"/>
  <c r="H28" i="4"/>
  <c r="H56" i="4"/>
  <c r="H68" i="4"/>
  <c r="H44" i="4"/>
  <c r="H13" i="4"/>
  <c r="H15" i="4"/>
  <c r="H19" i="4"/>
  <c r="H43" i="4"/>
  <c r="AD44" i="4" l="1"/>
  <c r="AD45" i="4"/>
  <c r="AD23" i="4"/>
  <c r="AD57" i="4"/>
  <c r="AD61" i="4"/>
  <c r="AD54" i="4"/>
  <c r="AD14" i="4"/>
  <c r="AD22" i="4"/>
  <c r="AD68" i="4"/>
  <c r="AD28" i="4"/>
  <c r="AD16" i="4"/>
  <c r="AD65" i="4"/>
  <c r="AD62" i="4"/>
  <c r="AD52" i="4"/>
  <c r="AD40" i="4"/>
  <c r="AD67" i="4"/>
  <c r="AD48" i="4"/>
  <c r="AD26" i="4"/>
  <c r="AD66" i="4"/>
  <c r="AD50" i="4"/>
  <c r="AD9" i="4"/>
  <c r="AD33" i="4"/>
  <c r="AD31" i="4"/>
  <c r="AD34" i="4"/>
  <c r="AD59" i="4"/>
  <c r="AD18" i="4"/>
  <c r="AD60" i="4"/>
  <c r="AD53" i="4"/>
  <c r="AD17" i="4"/>
  <c r="AD46" i="4"/>
  <c r="AD21" i="4"/>
  <c r="AD43" i="4"/>
  <c r="AD10" i="4"/>
  <c r="AD38" i="4"/>
  <c r="AD29" i="4"/>
  <c r="AD69" i="4"/>
  <c r="AE8" i="4"/>
  <c r="AD11" i="4"/>
  <c r="AD27" i="4"/>
  <c r="AD51" i="4"/>
  <c r="AD56" i="4"/>
  <c r="AD35" i="4"/>
  <c r="AD58" i="4"/>
  <c r="AD47" i="4"/>
  <c r="AD30" i="4"/>
  <c r="AD64" i="4"/>
  <c r="AD32" i="4"/>
  <c r="AD63" i="4"/>
  <c r="AD25" i="4"/>
  <c r="AD13" i="4"/>
  <c r="AD12" i="4"/>
  <c r="AD36" i="4"/>
  <c r="AD20" i="4"/>
  <c r="AD15" i="4"/>
  <c r="AD71" i="4"/>
  <c r="AD42" i="4"/>
  <c r="AD39" i="4"/>
  <c r="AD55" i="4"/>
  <c r="AD70" i="4"/>
  <c r="AD49" i="4"/>
  <c r="AD37" i="4"/>
  <c r="AD19" i="4"/>
  <c r="AD24" i="4"/>
  <c r="AD41" i="4"/>
  <c r="G70" i="4"/>
  <c r="G44" i="4"/>
  <c r="G40" i="4"/>
  <c r="G27" i="4"/>
  <c r="G22" i="4"/>
  <c r="G42" i="4"/>
  <c r="G52" i="4"/>
  <c r="G62" i="4"/>
  <c r="G65" i="4"/>
  <c r="G54" i="4"/>
  <c r="G71" i="4"/>
  <c r="G66" i="4"/>
  <c r="G49" i="4"/>
  <c r="G25" i="4"/>
  <c r="G37" i="4"/>
  <c r="G23" i="4"/>
  <c r="G38" i="4"/>
  <c r="G30" i="4"/>
  <c r="G60" i="4"/>
  <c r="G50" i="4"/>
  <c r="G43" i="4"/>
  <c r="G21" i="4"/>
  <c r="G12" i="4"/>
  <c r="G36" i="4"/>
  <c r="G63" i="4"/>
  <c r="G67" i="4"/>
  <c r="G46" i="4"/>
  <c r="G55" i="4"/>
  <c r="G28" i="4"/>
  <c r="G64" i="4"/>
  <c r="G18" i="4"/>
  <c r="G32" i="4"/>
  <c r="G45" i="4"/>
  <c r="G41" i="4"/>
  <c r="G9" i="4"/>
  <c r="G13" i="4"/>
  <c r="G59" i="4"/>
  <c r="G58" i="4"/>
  <c r="G14" i="4"/>
  <c r="G39" i="4"/>
  <c r="G35" i="4"/>
  <c r="G51" i="4"/>
  <c r="G31" i="4"/>
  <c r="G15" i="4"/>
  <c r="G29" i="4"/>
  <c r="G68" i="4"/>
  <c r="G61" i="4"/>
  <c r="G26" i="4"/>
  <c r="G53" i="4"/>
  <c r="G69" i="4"/>
  <c r="G57" i="4"/>
  <c r="G33" i="4"/>
  <c r="G24" i="4"/>
  <c r="G56" i="4"/>
  <c r="G48" i="4"/>
  <c r="G20" i="4"/>
  <c r="G10" i="4"/>
  <c r="G17" i="4"/>
  <c r="G34" i="4"/>
  <c r="G47" i="4"/>
  <c r="G19" i="4"/>
  <c r="G16" i="4"/>
  <c r="G11" i="4"/>
  <c r="AE17" i="4" l="1"/>
  <c r="AE16" i="4"/>
  <c r="AE10" i="4"/>
  <c r="AE54" i="4"/>
  <c r="AE71" i="4"/>
  <c r="AE25" i="4"/>
  <c r="AE38" i="4"/>
  <c r="AE49" i="4"/>
  <c r="AE23" i="4"/>
  <c r="AE26" i="4"/>
  <c r="AE11" i="4"/>
  <c r="AE15" i="4"/>
  <c r="AE67" i="4"/>
  <c r="AE58" i="4"/>
  <c r="AE44" i="4"/>
  <c r="AE27" i="4"/>
  <c r="AE39" i="4"/>
  <c r="AE40" i="4"/>
  <c r="AE66" i="4"/>
  <c r="AE50" i="4"/>
  <c r="AE65" i="4"/>
  <c r="AE31" i="4"/>
  <c r="AE61" i="4"/>
  <c r="AE19" i="4"/>
  <c r="AE63" i="4"/>
  <c r="AE69" i="4"/>
  <c r="AE30" i="4"/>
  <c r="AE37" i="4"/>
  <c r="AE57" i="4"/>
  <c r="AE33" i="4"/>
  <c r="AE48" i="4"/>
  <c r="AE28" i="4"/>
  <c r="AE18" i="4"/>
  <c r="AE14" i="4"/>
  <c r="AE20" i="4"/>
  <c r="AE53" i="4"/>
  <c r="AE29" i="4"/>
  <c r="AE70" i="4"/>
  <c r="AE41" i="4"/>
  <c r="AE34" i="4"/>
  <c r="AE60" i="4"/>
  <c r="AE51" i="4"/>
  <c r="AE47" i="4"/>
  <c r="AE42" i="4"/>
  <c r="AE52" i="4"/>
  <c r="AE9" i="4"/>
  <c r="AE24" i="4"/>
  <c r="AE46" i="4"/>
  <c r="AE43" i="4"/>
  <c r="AE56" i="4"/>
  <c r="AE45" i="4"/>
  <c r="AE32" i="4"/>
  <c r="AE35" i="4"/>
  <c r="AE62" i="4"/>
  <c r="AE59" i="4"/>
  <c r="AE22" i="4"/>
  <c r="AE21" i="4"/>
  <c r="AE36" i="4"/>
  <c r="AE55" i="4"/>
  <c r="AE12" i="4"/>
  <c r="AE64" i="4"/>
  <c r="AE68" i="4"/>
  <c r="AF8" i="4"/>
  <c r="AE13" i="4"/>
  <c r="F39" i="4"/>
  <c r="F67" i="4"/>
  <c r="F30" i="4"/>
  <c r="F12" i="4"/>
  <c r="F65" i="4"/>
  <c r="F59" i="4"/>
  <c r="F40" i="4"/>
  <c r="F53" i="4"/>
  <c r="F11" i="4"/>
  <c r="F47" i="4"/>
  <c r="F46" i="4"/>
  <c r="F26" i="4"/>
  <c r="F51" i="4"/>
  <c r="F50" i="4"/>
  <c r="F57" i="4"/>
  <c r="F49" i="4"/>
  <c r="F36" i="4"/>
  <c r="F35" i="4"/>
  <c r="F19" i="4"/>
  <c r="F25" i="4"/>
  <c r="F23" i="4"/>
  <c r="F14" i="4"/>
  <c r="F43" i="4"/>
  <c r="F68" i="4"/>
  <c r="F27" i="4"/>
  <c r="F55" i="4"/>
  <c r="F58" i="4"/>
  <c r="F64" i="4"/>
  <c r="F34" i="4"/>
  <c r="F9" i="4"/>
  <c r="F20" i="4"/>
  <c r="F18" i="4"/>
  <c r="F45" i="4"/>
  <c r="F42" i="4"/>
  <c r="F41" i="4"/>
  <c r="F33" i="4"/>
  <c r="F61" i="4"/>
  <c r="F38" i="4"/>
  <c r="F15" i="4"/>
  <c r="F16" i="4"/>
  <c r="F71" i="4"/>
  <c r="F54" i="4"/>
  <c r="F63" i="4"/>
  <c r="F22" i="4"/>
  <c r="F66" i="4"/>
  <c r="F13" i="4"/>
  <c r="F44" i="4"/>
  <c r="F24" i="4"/>
  <c r="F32" i="4"/>
  <c r="F28" i="4"/>
  <c r="F62" i="4"/>
  <c r="F56" i="4"/>
  <c r="F48" i="4"/>
  <c r="F10" i="4"/>
  <c r="F60" i="4"/>
  <c r="F17" i="4"/>
  <c r="F52" i="4"/>
  <c r="F31" i="4"/>
  <c r="F37" i="4"/>
  <c r="F29" i="4"/>
  <c r="F69" i="4"/>
  <c r="F21" i="4"/>
  <c r="F70" i="4"/>
  <c r="AF29" i="4" l="1"/>
  <c r="AF42" i="4"/>
  <c r="AF16" i="4"/>
  <c r="AF35" i="4"/>
  <c r="AF59" i="4"/>
  <c r="AF70" i="4"/>
  <c r="AF10" i="4"/>
  <c r="AF47" i="4"/>
  <c r="AF38" i="4"/>
  <c r="AF41" i="4"/>
  <c r="AF66" i="4"/>
  <c r="AF9" i="4"/>
  <c r="AF26" i="4"/>
  <c r="AF46" i="4"/>
  <c r="AF34" i="4"/>
  <c r="AF31" i="4"/>
  <c r="AF65" i="4"/>
  <c r="AF17" i="4"/>
  <c r="AF57" i="4"/>
  <c r="AF63" i="4"/>
  <c r="AF33" i="4"/>
  <c r="AF11" i="4"/>
  <c r="AF20" i="4"/>
  <c r="AF37" i="4"/>
  <c r="AF53" i="4"/>
  <c r="AF64" i="4"/>
  <c r="AF44" i="4"/>
  <c r="AF45" i="4"/>
  <c r="AF12" i="4"/>
  <c r="AF43" i="4"/>
  <c r="AF61" i="4"/>
  <c r="AF48" i="4"/>
  <c r="AF69" i="4"/>
  <c r="AF27" i="4"/>
  <c r="AF50" i="4"/>
  <c r="AF18" i="4"/>
  <c r="AF51" i="4"/>
  <c r="AF21" i="4"/>
  <c r="AF56" i="4"/>
  <c r="AF60" i="4"/>
  <c r="AF67" i="4"/>
  <c r="AF62" i="4"/>
  <c r="AF24" i="4"/>
  <c r="AF71" i="4"/>
  <c r="AF15" i="4"/>
  <c r="AF39" i="4"/>
  <c r="AF14" i="4"/>
  <c r="AF52" i="4"/>
  <c r="AF58" i="4"/>
  <c r="AG8" i="4"/>
  <c r="AF55" i="4"/>
  <c r="AF30" i="4"/>
  <c r="AF22" i="4"/>
  <c r="AF19" i="4"/>
  <c r="AF28" i="4"/>
  <c r="AF23" i="4"/>
  <c r="AF68" i="4"/>
  <c r="AF36" i="4"/>
  <c r="AF25" i="4"/>
  <c r="AF49" i="4"/>
  <c r="AF13" i="4"/>
  <c r="AF40" i="4"/>
  <c r="AF54" i="4"/>
  <c r="AF32" i="4"/>
  <c r="E64" i="4"/>
  <c r="E26" i="4"/>
  <c r="E48" i="4"/>
  <c r="E45" i="4"/>
  <c r="E46" i="4"/>
  <c r="E54" i="4"/>
  <c r="E21" i="4"/>
  <c r="E43" i="4"/>
  <c r="E20" i="4"/>
  <c r="E59" i="4"/>
  <c r="E19" i="4"/>
  <c r="E60" i="4"/>
  <c r="E52" i="4"/>
  <c r="E12" i="4"/>
  <c r="E57" i="4"/>
  <c r="E40" i="4"/>
  <c r="E39" i="4"/>
  <c r="E35" i="4"/>
  <c r="E47" i="4"/>
  <c r="E27" i="4"/>
  <c r="E41" i="4"/>
  <c r="E23" i="4"/>
  <c r="E63" i="4"/>
  <c r="E37" i="4"/>
  <c r="E32" i="4"/>
  <c r="E16" i="4"/>
  <c r="E69" i="4"/>
  <c r="E65" i="4"/>
  <c r="E17" i="4"/>
  <c r="E9" i="4"/>
  <c r="E33" i="4"/>
  <c r="E38" i="4"/>
  <c r="E49" i="4"/>
  <c r="E14" i="4"/>
  <c r="E31" i="4"/>
  <c r="E18" i="4"/>
  <c r="E56" i="4"/>
  <c r="E62" i="4"/>
  <c r="E28" i="4"/>
  <c r="E67" i="4"/>
  <c r="E42" i="4"/>
  <c r="E13" i="4"/>
  <c r="E15" i="4"/>
  <c r="E51" i="4"/>
  <c r="E53" i="4"/>
  <c r="E50" i="4"/>
  <c r="E29" i="4"/>
  <c r="E55" i="4"/>
  <c r="E22" i="4"/>
  <c r="E70" i="4"/>
  <c r="E25" i="4"/>
  <c r="E24" i="4"/>
  <c r="E68" i="4"/>
  <c r="E58" i="4"/>
  <c r="E36" i="4"/>
  <c r="E66" i="4"/>
  <c r="E10" i="4"/>
  <c r="E30" i="4"/>
  <c r="E71" i="4"/>
  <c r="E61" i="4"/>
  <c r="E44" i="4"/>
  <c r="E34" i="4"/>
  <c r="E11" i="4"/>
  <c r="D26" i="4" l="1"/>
  <c r="D69" i="4"/>
  <c r="D65" i="4"/>
  <c r="D39" i="4"/>
  <c r="D54" i="4"/>
  <c r="D46" i="4"/>
  <c r="D70" i="4"/>
  <c r="D15" i="4"/>
  <c r="D9" i="4"/>
  <c r="D24" i="4"/>
  <c r="D42" i="4"/>
  <c r="D17" i="4"/>
  <c r="D29" i="4"/>
  <c r="D48" i="4"/>
  <c r="D53" i="4"/>
  <c r="D14" i="4"/>
  <c r="D25" i="4"/>
  <c r="D30" i="4"/>
  <c r="D34" i="4"/>
  <c r="D44" i="4"/>
  <c r="D28" i="4"/>
  <c r="D50" i="4"/>
  <c r="D13" i="4"/>
  <c r="D60" i="4"/>
  <c r="D63" i="4"/>
  <c r="D56" i="4"/>
  <c r="D37" i="4"/>
  <c r="D10" i="4"/>
  <c r="D43" i="4"/>
  <c r="D35" i="4"/>
  <c r="D38" i="4"/>
  <c r="D62" i="4"/>
  <c r="D66" i="4"/>
  <c r="D58" i="4"/>
  <c r="D32" i="4"/>
  <c r="D36" i="4"/>
  <c r="D51" i="4"/>
  <c r="D18" i="4"/>
  <c r="D40" i="4"/>
  <c r="D55" i="4"/>
  <c r="D52" i="4"/>
  <c r="D67" i="4"/>
  <c r="D27" i="4"/>
  <c r="D59" i="4"/>
  <c r="D45" i="4"/>
  <c r="D12" i="4"/>
  <c r="D16" i="4"/>
  <c r="D22" i="4"/>
  <c r="D68" i="4"/>
  <c r="D47" i="4"/>
  <c r="D57" i="4"/>
  <c r="D41" i="4"/>
  <c r="D21" i="4"/>
  <c r="D64" i="4"/>
  <c r="D20" i="4"/>
  <c r="D71" i="4"/>
  <c r="D31" i="4"/>
  <c r="D61" i="4"/>
  <c r="D49" i="4"/>
  <c r="D33" i="4"/>
  <c r="D19" i="4"/>
  <c r="D11" i="4"/>
  <c r="D23" i="4"/>
  <c r="AG31" i="4"/>
  <c r="AG43" i="4"/>
  <c r="AG64" i="4"/>
  <c r="AG27" i="4"/>
  <c r="AG50" i="4"/>
  <c r="AG60" i="4"/>
  <c r="AG24" i="4"/>
  <c r="AG49" i="4"/>
  <c r="AG45" i="4"/>
  <c r="AG67" i="4"/>
  <c r="AG23" i="4"/>
  <c r="AG32" i="4"/>
  <c r="AG13" i="4"/>
  <c r="AG16" i="4"/>
  <c r="AG42" i="4"/>
  <c r="AG51" i="4"/>
  <c r="AG26" i="4"/>
  <c r="AG41" i="4"/>
  <c r="AG40" i="4"/>
  <c r="AG70" i="4"/>
  <c r="AG52" i="4"/>
  <c r="AG46" i="4"/>
  <c r="AG17" i="4"/>
  <c r="AG68" i="4"/>
  <c r="AG33" i="4"/>
  <c r="AG29" i="4"/>
  <c r="AG47" i="4"/>
  <c r="AG53" i="4"/>
  <c r="AG15" i="4"/>
  <c r="AG65" i="4"/>
  <c r="AG61" i="4"/>
  <c r="AG55" i="4"/>
  <c r="AG18" i="4"/>
  <c r="AG58" i="4"/>
  <c r="AG12" i="4"/>
  <c r="AG22" i="4"/>
  <c r="AH8" i="4"/>
  <c r="AG39" i="4"/>
  <c r="AG34" i="4"/>
  <c r="AG62" i="4"/>
  <c r="AG19" i="4"/>
  <c r="AG36" i="4"/>
  <c r="AG9" i="4"/>
  <c r="AG14" i="4"/>
  <c r="AG28" i="4"/>
  <c r="AG66" i="4"/>
  <c r="AG57" i="4"/>
  <c r="AG54" i="4"/>
  <c r="AG59" i="4"/>
  <c r="AG20" i="4"/>
  <c r="AG71" i="4"/>
  <c r="AG37" i="4"/>
  <c r="AG21" i="4"/>
  <c r="AG48" i="4"/>
  <c r="AG44" i="4"/>
  <c r="AG35" i="4"/>
  <c r="AG30" i="4"/>
  <c r="AG10" i="4"/>
  <c r="AG63" i="4"/>
  <c r="AG11" i="4"/>
  <c r="AG25" i="4"/>
  <c r="AG38" i="4"/>
  <c r="AG56" i="4"/>
  <c r="AG69" i="4"/>
  <c r="AH51" i="4" l="1"/>
  <c r="AH55" i="4"/>
  <c r="AH43" i="4"/>
  <c r="AH17" i="4"/>
  <c r="AH59" i="4"/>
  <c r="AH53" i="4"/>
  <c r="AH33" i="4"/>
  <c r="AH49" i="4"/>
  <c r="AH54" i="4"/>
  <c r="AH13" i="4"/>
  <c r="AH31" i="4"/>
  <c r="AH60" i="4"/>
  <c r="AH36" i="4"/>
  <c r="AH34" i="4"/>
  <c r="AH44" i="4"/>
  <c r="AH20" i="4"/>
  <c r="AH56" i="4"/>
  <c r="AH50" i="4"/>
  <c r="AH61" i="4"/>
  <c r="AH16" i="4"/>
  <c r="AH68" i="4"/>
  <c r="AH23" i="4"/>
  <c r="AH69" i="4"/>
  <c r="AH58" i="4"/>
  <c r="AH63" i="4"/>
  <c r="AH71" i="4"/>
  <c r="AH22" i="4"/>
  <c r="AH47" i="4"/>
  <c r="AH62" i="4"/>
  <c r="AH26" i="4"/>
  <c r="AH28" i="4"/>
  <c r="AH57" i="4"/>
  <c r="AH46" i="4"/>
  <c r="AH9" i="4"/>
  <c r="AH21" i="4"/>
  <c r="AH32" i="4"/>
  <c r="AH52" i="4"/>
  <c r="AH18" i="4"/>
  <c r="AH25" i="4"/>
  <c r="AH27" i="4"/>
  <c r="AH15" i="4"/>
  <c r="AH24" i="4"/>
  <c r="AH14" i="4"/>
  <c r="AH12" i="4"/>
  <c r="AH37" i="4"/>
  <c r="AH40" i="4"/>
  <c r="AH35" i="4"/>
  <c r="AH67" i="4"/>
  <c r="AH19" i="4"/>
  <c r="AH11" i="4"/>
  <c r="AH48" i="4"/>
  <c r="AH66" i="4"/>
  <c r="AH65" i="4"/>
  <c r="AH38" i="4"/>
  <c r="AH64" i="4"/>
  <c r="AH70" i="4"/>
  <c r="AH30" i="4"/>
  <c r="AH39" i="4"/>
  <c r="AH41" i="4"/>
  <c r="AH45" i="4"/>
  <c r="AH10" i="4"/>
  <c r="AI8" i="4"/>
  <c r="AH29" i="4"/>
  <c r="AH42" i="4"/>
  <c r="AI56" i="4" l="1"/>
  <c r="AI12" i="4"/>
  <c r="AI38" i="4"/>
  <c r="AI13" i="4"/>
  <c r="AI16" i="4"/>
  <c r="AI61" i="4"/>
  <c r="AI69" i="4"/>
  <c r="AI70" i="4"/>
  <c r="AI68" i="4"/>
  <c r="AI44" i="4"/>
  <c r="AI21" i="4"/>
  <c r="AI39" i="4"/>
  <c r="AI11" i="4"/>
  <c r="AI30" i="4"/>
  <c r="AI27" i="4"/>
  <c r="AI47" i="4"/>
  <c r="AI26" i="4"/>
  <c r="AI10" i="4"/>
  <c r="AI60" i="4"/>
  <c r="AI46" i="4"/>
  <c r="AI15" i="4"/>
  <c r="AI41" i="4"/>
  <c r="AI52" i="4"/>
  <c r="AI43" i="4"/>
  <c r="AI71" i="4"/>
  <c r="AI37" i="4"/>
  <c r="AI20" i="4"/>
  <c r="AI33" i="4"/>
  <c r="AI51" i="4"/>
  <c r="AI62" i="4"/>
  <c r="AI17" i="4"/>
  <c r="AI22" i="4"/>
  <c r="AI9" i="4"/>
  <c r="AI28" i="4"/>
  <c r="AI14" i="4"/>
  <c r="AI48" i="4"/>
  <c r="AI34" i="4"/>
  <c r="AI40" i="4"/>
  <c r="AI64" i="4"/>
  <c r="AI32" i="4"/>
  <c r="AI25" i="4"/>
  <c r="AI35" i="4"/>
  <c r="AI67" i="4"/>
  <c r="AI18" i="4"/>
  <c r="AI54" i="4"/>
  <c r="AI63" i="4"/>
  <c r="AI57" i="4"/>
  <c r="AI50" i="4"/>
  <c r="AI36" i="4"/>
  <c r="AI19" i="4"/>
  <c r="AI58" i="4"/>
  <c r="AI29" i="4"/>
  <c r="AI55" i="4"/>
  <c r="AI65" i="4"/>
  <c r="AI53" i="4"/>
  <c r="AI42" i="4"/>
  <c r="AI59" i="4"/>
  <c r="AI31" i="4"/>
  <c r="AI45" i="4"/>
  <c r="AI24" i="4"/>
  <c r="AI23" i="4"/>
  <c r="AI66" i="4"/>
  <c r="AJ8" i="4"/>
  <c r="AI49" i="4"/>
  <c r="AJ17" i="4" l="1"/>
  <c r="AJ27" i="4"/>
  <c r="AJ28" i="4"/>
  <c r="AJ50" i="4"/>
  <c r="AJ45" i="4"/>
  <c r="AJ51" i="4"/>
  <c r="AJ32" i="4"/>
  <c r="AJ11" i="4"/>
  <c r="AJ26" i="4"/>
  <c r="AJ21" i="4"/>
  <c r="AJ44" i="4"/>
  <c r="AJ10" i="4"/>
  <c r="AJ25" i="4"/>
  <c r="AJ53" i="4"/>
  <c r="AJ57" i="4"/>
  <c r="AJ37" i="4"/>
  <c r="AJ69" i="4"/>
  <c r="AJ34" i="4"/>
  <c r="AJ54" i="4"/>
  <c r="AJ46" i="4"/>
  <c r="AJ68" i="4"/>
  <c r="AJ47" i="4"/>
  <c r="AJ56" i="4"/>
  <c r="AJ33" i="4"/>
  <c r="AJ29" i="4"/>
  <c r="AK8" i="4"/>
  <c r="AJ23" i="4"/>
  <c r="AJ24" i="4"/>
  <c r="AJ36" i="4"/>
  <c r="AJ70" i="4"/>
  <c r="AJ38" i="4"/>
  <c r="AJ14" i="4"/>
  <c r="AJ48" i="4"/>
  <c r="AJ16" i="4"/>
  <c r="AJ49" i="4"/>
  <c r="AJ15" i="4"/>
  <c r="AJ20" i="4"/>
  <c r="AJ9" i="4"/>
  <c r="AJ41" i="4"/>
  <c r="AJ62" i="4"/>
  <c r="AJ61" i="4"/>
  <c r="AJ13" i="4"/>
  <c r="AJ42" i="4"/>
  <c r="AJ22" i="4"/>
  <c r="AJ63" i="4"/>
  <c r="AJ67" i="4"/>
  <c r="AJ58" i="4"/>
  <c r="AJ30" i="4"/>
  <c r="AJ35" i="4"/>
  <c r="AJ43" i="4"/>
  <c r="AJ19" i="4"/>
  <c r="AJ59" i="4"/>
  <c r="AJ40" i="4"/>
  <c r="AJ12" i="4"/>
  <c r="AJ18" i="4"/>
  <c r="AJ55" i="4"/>
  <c r="AJ60" i="4"/>
  <c r="AJ39" i="4"/>
  <c r="AJ71" i="4"/>
  <c r="AJ65" i="4"/>
  <c r="AJ64" i="4"/>
  <c r="AJ52" i="4"/>
  <c r="AJ31" i="4"/>
  <c r="AJ66" i="4"/>
  <c r="AK68" i="4" l="1"/>
  <c r="AK16" i="4"/>
  <c r="AK18" i="4"/>
  <c r="AK39" i="4"/>
  <c r="AK51" i="4"/>
  <c r="AK69" i="4"/>
  <c r="AK45" i="4"/>
  <c r="AK55" i="4"/>
  <c r="AK21" i="4"/>
  <c r="AK56" i="4"/>
  <c r="AK40" i="4"/>
  <c r="AK10" i="4"/>
  <c r="AK71" i="4"/>
  <c r="AK64" i="4"/>
  <c r="AK17" i="4"/>
  <c r="AK50" i="4"/>
  <c r="AK35" i="4"/>
  <c r="AK58" i="4"/>
  <c r="AK32" i="4"/>
  <c r="AK30" i="4"/>
  <c r="AK70" i="4"/>
  <c r="AK23" i="4"/>
  <c r="AK19" i="4"/>
  <c r="AK47" i="4"/>
  <c r="AK37" i="4"/>
  <c r="AK43" i="4"/>
  <c r="AK62" i="4"/>
  <c r="AK9" i="4"/>
  <c r="AK61" i="4"/>
  <c r="AK57" i="4"/>
  <c r="AK53" i="4"/>
  <c r="AK38" i="4"/>
  <c r="AK59" i="4"/>
  <c r="AK44" i="4"/>
  <c r="AK24" i="4"/>
  <c r="AK15" i="4"/>
  <c r="AK27" i="4"/>
  <c r="AK11" i="4"/>
  <c r="AK49" i="4"/>
  <c r="AK12" i="4"/>
  <c r="AK46" i="4"/>
  <c r="AK67" i="4"/>
  <c r="AK48" i="4"/>
  <c r="AK13" i="4"/>
  <c r="AK42" i="4"/>
  <c r="AK26" i="4"/>
  <c r="AK63" i="4"/>
  <c r="AK29" i="4"/>
  <c r="AL8" i="4"/>
  <c r="AK66" i="4"/>
  <c r="AK33" i="4"/>
  <c r="AK14" i="4"/>
  <c r="AK52" i="4"/>
  <c r="AK34" i="4"/>
  <c r="AK54" i="4"/>
  <c r="AK28" i="4"/>
  <c r="AK20" i="4"/>
  <c r="AK31" i="4"/>
  <c r="AK36" i="4"/>
  <c r="AK22" i="4"/>
  <c r="AK25" i="4"/>
  <c r="AK41" i="4"/>
  <c r="AK65" i="4"/>
  <c r="AK60" i="4"/>
  <c r="AL64" i="4" l="1"/>
  <c r="AL38" i="4"/>
  <c r="AL57" i="4"/>
  <c r="AL25" i="4"/>
  <c r="AL15" i="4"/>
  <c r="AL69" i="4"/>
  <c r="AL9" i="4"/>
  <c r="AL17" i="4"/>
  <c r="AL65" i="4"/>
  <c r="AL12" i="4"/>
  <c r="AL13" i="4"/>
  <c r="AL33" i="4"/>
  <c r="AL60" i="4"/>
  <c r="AL53" i="4"/>
  <c r="AL46" i="4"/>
  <c r="AL50" i="4"/>
  <c r="AL63" i="4"/>
  <c r="AL27" i="4"/>
  <c r="AL43" i="4"/>
  <c r="AL23" i="4"/>
  <c r="AL58" i="4"/>
  <c r="AL37" i="4"/>
  <c r="AL56" i="4"/>
  <c r="AL34" i="4"/>
  <c r="AL24" i="4"/>
  <c r="AL36" i="4"/>
  <c r="AL52" i="4"/>
  <c r="AL10" i="4"/>
  <c r="AL19" i="4"/>
  <c r="AL61" i="4"/>
  <c r="AL62" i="4"/>
  <c r="AL30" i="4"/>
  <c r="AL40" i="4"/>
  <c r="AL35" i="4"/>
  <c r="AL49" i="4"/>
  <c r="AL59" i="4"/>
  <c r="AL70" i="4"/>
  <c r="AL11" i="4"/>
  <c r="AL44" i="4"/>
  <c r="AL41" i="4"/>
  <c r="AL51" i="4"/>
  <c r="AL39" i="4"/>
  <c r="AL47" i="4"/>
  <c r="AL66" i="4"/>
  <c r="AL32" i="4"/>
  <c r="AL45" i="4"/>
  <c r="AL16" i="4"/>
  <c r="AL54" i="4"/>
  <c r="AL21" i="4"/>
  <c r="AL26" i="4"/>
  <c r="AL48" i="4"/>
  <c r="AL71" i="4"/>
  <c r="AL42" i="4"/>
  <c r="AL20" i="4"/>
  <c r="AL28" i="4"/>
  <c r="AL55" i="4"/>
  <c r="AL67" i="4"/>
  <c r="AL22" i="4"/>
  <c r="AL18" i="4"/>
  <c r="AL14" i="4"/>
  <c r="AL68" i="4"/>
  <c r="AM8" i="4"/>
  <c r="AL29" i="4"/>
  <c r="AL31" i="4"/>
  <c r="AM13" i="4" l="1"/>
  <c r="AM17" i="4"/>
  <c r="AM43" i="4"/>
  <c r="AM41" i="4"/>
  <c r="AM32" i="4"/>
  <c r="AM36" i="4"/>
  <c r="AM63" i="4"/>
  <c r="AM23" i="4"/>
  <c r="AM30" i="4"/>
  <c r="AM47" i="4"/>
  <c r="AM60" i="4"/>
  <c r="AM49" i="4"/>
  <c r="AM45" i="4"/>
  <c r="AM64" i="4"/>
  <c r="AM27" i="4"/>
  <c r="AM21" i="4"/>
  <c r="AM50" i="4"/>
  <c r="AM56" i="4"/>
  <c r="AM16" i="4"/>
  <c r="AM19" i="4"/>
  <c r="AM11" i="4"/>
  <c r="AM44" i="4"/>
  <c r="AM55" i="4"/>
  <c r="AN8" i="4"/>
  <c r="AM53" i="4"/>
  <c r="AM34" i="4"/>
  <c r="AM26" i="4"/>
  <c r="AM20" i="4"/>
  <c r="AM48" i="4"/>
  <c r="AM31" i="4"/>
  <c r="AM54" i="4"/>
  <c r="AM39" i="4"/>
  <c r="AM12" i="4"/>
  <c r="AM52" i="4"/>
  <c r="AM67" i="4"/>
  <c r="AM35" i="4"/>
  <c r="AM14" i="4"/>
  <c r="AM22" i="4"/>
  <c r="AM37" i="4"/>
  <c r="AM69" i="4"/>
  <c r="AM42" i="4"/>
  <c r="AM15" i="4"/>
  <c r="AM38" i="4"/>
  <c r="AM33" i="4"/>
  <c r="AM24" i="4"/>
  <c r="AM61" i="4"/>
  <c r="AM51" i="4"/>
  <c r="AM58" i="4"/>
  <c r="AM59" i="4"/>
  <c r="AM71" i="4"/>
  <c r="AM62" i="4"/>
  <c r="AM28" i="4"/>
  <c r="AM46" i="4"/>
  <c r="AM40" i="4"/>
  <c r="AM29" i="4"/>
  <c r="AM10" i="4"/>
  <c r="AM25" i="4"/>
  <c r="AM18" i="4"/>
  <c r="AM66" i="4"/>
  <c r="AM9" i="4"/>
  <c r="AM65" i="4"/>
  <c r="AM70" i="4"/>
  <c r="AM68" i="4"/>
  <c r="AM57" i="4"/>
  <c r="AN22" i="4" l="1"/>
  <c r="AN54" i="4"/>
  <c r="AN9" i="4"/>
  <c r="AN18" i="4"/>
  <c r="AN36" i="4"/>
  <c r="AN64" i="4"/>
  <c r="AN59" i="4"/>
  <c r="AN35" i="4"/>
  <c r="AN39" i="4"/>
  <c r="AN70" i="4"/>
  <c r="AN24" i="4"/>
  <c r="AN16" i="4"/>
  <c r="AN50" i="4"/>
  <c r="AN62" i="4"/>
  <c r="AN10" i="4"/>
  <c r="AN55" i="4"/>
  <c r="AN38" i="4"/>
  <c r="AN30" i="4"/>
  <c r="AN57" i="4"/>
  <c r="AN65" i="4"/>
  <c r="AN46" i="4"/>
  <c r="AN47" i="4"/>
  <c r="AN27" i="4"/>
  <c r="AN40" i="4"/>
  <c r="AN28" i="4"/>
  <c r="AN63" i="4"/>
  <c r="AN12" i="4"/>
  <c r="AN48" i="4"/>
  <c r="AN26" i="4"/>
  <c r="AN41" i="4"/>
  <c r="AN66" i="4"/>
  <c r="AN34" i="4"/>
  <c r="AN20" i="4"/>
  <c r="AN11" i="4"/>
  <c r="AN32" i="4"/>
  <c r="AN23" i="4"/>
  <c r="AN21" i="4"/>
  <c r="AN45" i="4"/>
  <c r="AN58" i="4"/>
  <c r="AN60" i="4"/>
  <c r="AN51" i="4"/>
  <c r="AN25" i="4"/>
  <c r="AN33" i="4"/>
  <c r="AN37" i="4"/>
  <c r="AN17" i="4"/>
  <c r="AN42" i="4"/>
  <c r="AN68" i="4"/>
  <c r="AN67" i="4"/>
  <c r="AN31" i="4"/>
  <c r="AN71" i="4"/>
  <c r="AN44" i="4"/>
  <c r="AN15" i="4"/>
  <c r="AN19" i="4"/>
  <c r="AN52" i="4"/>
  <c r="AN69" i="4"/>
  <c r="AN13" i="4"/>
  <c r="AN61" i="4"/>
  <c r="AN56" i="4"/>
  <c r="AN49" i="4"/>
  <c r="AN29" i="4"/>
  <c r="AN14" i="4"/>
  <c r="AN43" i="4"/>
  <c r="AO8" i="4"/>
  <c r="AN53" i="4"/>
  <c r="AO55" i="4" l="1"/>
  <c r="AO37" i="4"/>
  <c r="AO61" i="4"/>
  <c r="AO25" i="4"/>
  <c r="AO38" i="4"/>
  <c r="AO50" i="4"/>
  <c r="AO39" i="4"/>
  <c r="AO49" i="4"/>
  <c r="AP8" i="4"/>
  <c r="AO29" i="4"/>
  <c r="AO41" i="4"/>
  <c r="AO56" i="4"/>
  <c r="AO11" i="4"/>
  <c r="AO16" i="4"/>
  <c r="AO28" i="4"/>
  <c r="AO21" i="4"/>
  <c r="AO23" i="4"/>
  <c r="AO43" i="4"/>
  <c r="AO31" i="4"/>
  <c r="AO60" i="4"/>
  <c r="AO32" i="4"/>
  <c r="AO24" i="4"/>
  <c r="AO51" i="4"/>
  <c r="AO22" i="4"/>
  <c r="AO70" i="4"/>
  <c r="AO17" i="4"/>
  <c r="AO45" i="4"/>
  <c r="AO40" i="4"/>
  <c r="AO64" i="4"/>
  <c r="AO15" i="4"/>
  <c r="AO71" i="4"/>
  <c r="AO65" i="4"/>
  <c r="AO12" i="4"/>
  <c r="AO33" i="4"/>
  <c r="AO57" i="4"/>
  <c r="AO30" i="4"/>
  <c r="AO66" i="4"/>
  <c r="AO10" i="4"/>
  <c r="AO42" i="4"/>
  <c r="AO69" i="4"/>
  <c r="AO36" i="4"/>
  <c r="AO46" i="4"/>
  <c r="AO19" i="4"/>
  <c r="AO67" i="4"/>
  <c r="AO52" i="4"/>
  <c r="AO20" i="4"/>
  <c r="AO63" i="4"/>
  <c r="AO18" i="4"/>
  <c r="AO44" i="4"/>
  <c r="AO62" i="4"/>
  <c r="AO68" i="4"/>
  <c r="AO26" i="4"/>
  <c r="AO9" i="4"/>
  <c r="AO27" i="4"/>
  <c r="AO59" i="4"/>
  <c r="AO53" i="4"/>
  <c r="AO48" i="4"/>
  <c r="AO47" i="4"/>
  <c r="AO54" i="4"/>
  <c r="AO35" i="4"/>
  <c r="AO14" i="4"/>
  <c r="AO58" i="4"/>
  <c r="AO34" i="4"/>
  <c r="AO13" i="4"/>
  <c r="AP54" i="4" l="1"/>
  <c r="AP57" i="4"/>
  <c r="AP12" i="4"/>
  <c r="AP55" i="4"/>
  <c r="AP23" i="4"/>
  <c r="AP26" i="4"/>
  <c r="AP35" i="4"/>
  <c r="AP71" i="4"/>
  <c r="AP10" i="4"/>
  <c r="AP64" i="4"/>
  <c r="AP68" i="4"/>
  <c r="AP25" i="4"/>
  <c r="AP28" i="4"/>
  <c r="AP21" i="4"/>
  <c r="AP58" i="4"/>
  <c r="AP36" i="4"/>
  <c r="AP66" i="4"/>
  <c r="AP62" i="4"/>
  <c r="AP31" i="4"/>
  <c r="AP37" i="4"/>
  <c r="AP18" i="4"/>
  <c r="AP45" i="4"/>
  <c r="AP65" i="4"/>
  <c r="AP51" i="4"/>
  <c r="AP61" i="4"/>
  <c r="AP44" i="4"/>
  <c r="AP34" i="4"/>
  <c r="AP40" i="4"/>
  <c r="AP48" i="4"/>
  <c r="AP30" i="4"/>
  <c r="AP24" i="4"/>
  <c r="AP46" i="4"/>
  <c r="AP53" i="4"/>
  <c r="AP42" i="4"/>
  <c r="AP22" i="4"/>
  <c r="AP50" i="4"/>
  <c r="AP33" i="4"/>
  <c r="AP70" i="4"/>
  <c r="AP39" i="4"/>
  <c r="AP17" i="4"/>
  <c r="AP13" i="4"/>
  <c r="AP16" i="4"/>
  <c r="AP60" i="4"/>
  <c r="AP67" i="4"/>
  <c r="AP49" i="4"/>
  <c r="AP14" i="4"/>
  <c r="AP63" i="4"/>
  <c r="AP20" i="4"/>
  <c r="AP9" i="4"/>
  <c r="AP38" i="4"/>
  <c r="AP19" i="4"/>
  <c r="AP32" i="4"/>
  <c r="AP69" i="4"/>
  <c r="AP59" i="4"/>
  <c r="AP15" i="4"/>
  <c r="AP27" i="4"/>
  <c r="AP41" i="4"/>
  <c r="AP47" i="4"/>
  <c r="AP43" i="4"/>
  <c r="AP11" i="4"/>
  <c r="AP29" i="4"/>
  <c r="AP56" i="4"/>
  <c r="AP52" i="4"/>
  <c r="AQ8" i="4"/>
  <c r="AQ20" i="4" l="1"/>
  <c r="AQ34" i="4"/>
  <c r="AQ30" i="4"/>
  <c r="AQ41" i="4"/>
  <c r="AQ9" i="4"/>
  <c r="AQ71" i="4"/>
  <c r="AQ28" i="4"/>
  <c r="AQ70" i="4"/>
  <c r="AQ24" i="4"/>
  <c r="AQ16" i="4"/>
  <c r="AQ42" i="4"/>
  <c r="AQ43" i="4"/>
  <c r="AQ47" i="4"/>
  <c r="AQ45" i="4"/>
  <c r="AQ63" i="4"/>
  <c r="AQ48" i="4"/>
  <c r="AQ10" i="4"/>
  <c r="AQ15" i="4"/>
  <c r="AQ36" i="4"/>
  <c r="AQ17" i="4"/>
  <c r="AQ26" i="4"/>
  <c r="AQ25" i="4"/>
  <c r="AQ57" i="4"/>
  <c r="AQ66" i="4"/>
  <c r="AQ59" i="4"/>
  <c r="AQ13" i="4"/>
  <c r="AQ69" i="4"/>
  <c r="AQ32" i="4"/>
  <c r="AQ12" i="4"/>
  <c r="AQ11" i="4"/>
  <c r="AQ18" i="4"/>
  <c r="AQ54" i="4"/>
  <c r="AQ31" i="4"/>
  <c r="AQ22" i="4"/>
  <c r="AQ35" i="4"/>
  <c r="AQ56" i="4"/>
  <c r="AQ40" i="4"/>
  <c r="AQ53" i="4"/>
  <c r="AQ52" i="4"/>
  <c r="AQ55" i="4"/>
  <c r="AQ58" i="4"/>
  <c r="AQ61" i="4"/>
  <c r="AQ38" i="4"/>
  <c r="AQ37" i="4"/>
  <c r="AQ68" i="4"/>
  <c r="AQ14" i="4"/>
  <c r="AQ23" i="4"/>
  <c r="AQ51" i="4"/>
  <c r="AQ67" i="4"/>
  <c r="AQ29" i="4"/>
  <c r="AQ33" i="4"/>
  <c r="AQ44" i="4"/>
  <c r="AQ27" i="4"/>
  <c r="AQ49" i="4"/>
  <c r="AQ46" i="4"/>
  <c r="AQ39" i="4"/>
  <c r="AQ65" i="4"/>
  <c r="AQ19" i="4"/>
  <c r="AQ50" i="4"/>
  <c r="AQ21" i="4"/>
  <c r="AQ60" i="4"/>
  <c r="AR8" i="4"/>
  <c r="AQ64" i="4"/>
  <c r="AQ62" i="4"/>
  <c r="AR64" i="4" l="1"/>
  <c r="AR15" i="4"/>
  <c r="AR23" i="4"/>
  <c r="AR44" i="4"/>
  <c r="AR63" i="4"/>
  <c r="AR14" i="4"/>
  <c r="AR60" i="4"/>
  <c r="AR34" i="4"/>
  <c r="AR21" i="4"/>
  <c r="AR56" i="4"/>
  <c r="AR19" i="4"/>
  <c r="AR29" i="4"/>
  <c r="AR10" i="4"/>
  <c r="AR51" i="4"/>
  <c r="AR55" i="4"/>
  <c r="AR46" i="4"/>
  <c r="AR43" i="4"/>
  <c r="AR25" i="4"/>
  <c r="AR31" i="4"/>
  <c r="AR26" i="4"/>
  <c r="AR58" i="4"/>
  <c r="AR40" i="4"/>
  <c r="AR28" i="4"/>
  <c r="AR57" i="4"/>
  <c r="AR71" i="4"/>
  <c r="AR61" i="4"/>
  <c r="AR32" i="4"/>
  <c r="AR54" i="4"/>
  <c r="AR62" i="4"/>
  <c r="AR37" i="4"/>
  <c r="AR9" i="4"/>
  <c r="AR24" i="4"/>
  <c r="AR38" i="4"/>
  <c r="AR17" i="4"/>
  <c r="AR47" i="4"/>
  <c r="AR45" i="4"/>
  <c r="AR42" i="4"/>
  <c r="AR53" i="4"/>
  <c r="AR39" i="4"/>
  <c r="AR49" i="4"/>
  <c r="AR16" i="4"/>
  <c r="AR68" i="4"/>
  <c r="AR50" i="4"/>
  <c r="AR41" i="4"/>
  <c r="AR35" i="4"/>
  <c r="AR20" i="4"/>
  <c r="AR27" i="4"/>
  <c r="AR22" i="4"/>
  <c r="AR67" i="4"/>
  <c r="AR59" i="4"/>
  <c r="AR11" i="4"/>
  <c r="AR33" i="4"/>
  <c r="AR13" i="4"/>
  <c r="AR18" i="4"/>
  <c r="AR70" i="4"/>
  <c r="AR52" i="4"/>
  <c r="AR69" i="4"/>
  <c r="AR30" i="4"/>
  <c r="AR12" i="4"/>
  <c r="AR65" i="4"/>
  <c r="AS8" i="4"/>
  <c r="AR66" i="4"/>
  <c r="AR36" i="4"/>
  <c r="AR48" i="4"/>
  <c r="AS42" i="4" l="1"/>
  <c r="AS64" i="4"/>
  <c r="AS11" i="4"/>
  <c r="AS47" i="4"/>
  <c r="AS45" i="4"/>
  <c r="AS17" i="4"/>
  <c r="AS38" i="4"/>
  <c r="AS15" i="4"/>
  <c r="AS14" i="4"/>
  <c r="AS21" i="4"/>
  <c r="AS27" i="4"/>
  <c r="AS59" i="4"/>
  <c r="AS18" i="4"/>
  <c r="AS22" i="4"/>
  <c r="AS49" i="4"/>
  <c r="AS52" i="4"/>
  <c r="AS34" i="4"/>
  <c r="AS16" i="4"/>
  <c r="AS35" i="4"/>
  <c r="AS13" i="4"/>
  <c r="AS24" i="4"/>
  <c r="AS32" i="4"/>
  <c r="AS48" i="4"/>
  <c r="AS19" i="4"/>
  <c r="AS20" i="4"/>
  <c r="AS39" i="4"/>
  <c r="AS12" i="4"/>
  <c r="AS57" i="4"/>
  <c r="AS68" i="4"/>
  <c r="AS33" i="4"/>
  <c r="AS53" i="4"/>
  <c r="AS25" i="4"/>
  <c r="AS66" i="4"/>
  <c r="AS43" i="4"/>
  <c r="AS58" i="4"/>
  <c r="AS62" i="4"/>
  <c r="AS26" i="4"/>
  <c r="AS50" i="4"/>
  <c r="AS56" i="4"/>
  <c r="AS36" i="4"/>
  <c r="AS23" i="4"/>
  <c r="AS69" i="4"/>
  <c r="AS28" i="4"/>
  <c r="AS55" i="4"/>
  <c r="AS41" i="4"/>
  <c r="AS31" i="4"/>
  <c r="AS60" i="4"/>
  <c r="AS44" i="4"/>
  <c r="AS40" i="4"/>
  <c r="AS51" i="4"/>
  <c r="AS9" i="4"/>
  <c r="AS67" i="4"/>
  <c r="AS30" i="4"/>
  <c r="AS54" i="4"/>
  <c r="AS10" i="4"/>
  <c r="AS46" i="4"/>
  <c r="AS61" i="4"/>
  <c r="AS65" i="4"/>
  <c r="AS71" i="4"/>
  <c r="AS70" i="4"/>
  <c r="AS63" i="4"/>
  <c r="AS29" i="4"/>
  <c r="AS37" i="4"/>
  <c r="AT8" i="4"/>
  <c r="AT53" i="4" l="1"/>
  <c r="AT20" i="4"/>
  <c r="AT23" i="4"/>
  <c r="AT38" i="4"/>
  <c r="AT34" i="4"/>
  <c r="AT61" i="4"/>
  <c r="AT52" i="4"/>
  <c r="AT64" i="4"/>
  <c r="AT29" i="4"/>
  <c r="AT46" i="4"/>
  <c r="AT58" i="4"/>
  <c r="AT24" i="4"/>
  <c r="AT36" i="4"/>
  <c r="AT33" i="4"/>
  <c r="AT47" i="4"/>
  <c r="AT57" i="4"/>
  <c r="AT44" i="4"/>
  <c r="AT17" i="4"/>
  <c r="AT16" i="4"/>
  <c r="AT65" i="4"/>
  <c r="AT67" i="4"/>
  <c r="AT39" i="4"/>
  <c r="AT21" i="4"/>
  <c r="AT63" i="4"/>
  <c r="AT70" i="4"/>
  <c r="AT19" i="4"/>
  <c r="AT12" i="4"/>
  <c r="AT25" i="4"/>
  <c r="AT50" i="4"/>
  <c r="AT10" i="4"/>
  <c r="AT56" i="4"/>
  <c r="AT69" i="4"/>
  <c r="AT60" i="4"/>
  <c r="AT27" i="4"/>
  <c r="AT55" i="4"/>
  <c r="AT66" i="4"/>
  <c r="AT49" i="4"/>
  <c r="AT15" i="4"/>
  <c r="AT45" i="4"/>
  <c r="AT18" i="4"/>
  <c r="AT62" i="4"/>
  <c r="AT54" i="4"/>
  <c r="AT35" i="4"/>
  <c r="AT32" i="4"/>
  <c r="AT48" i="4"/>
  <c r="AT31" i="4"/>
  <c r="AT41" i="4"/>
  <c r="AT26" i="4"/>
  <c r="AT51" i="4"/>
  <c r="AT14" i="4"/>
  <c r="AT68" i="4"/>
  <c r="AT43" i="4"/>
  <c r="AT37" i="4"/>
  <c r="AT30" i="4"/>
  <c r="AT71" i="4"/>
  <c r="AT42" i="4"/>
  <c r="AT40" i="4"/>
  <c r="AT9" i="4"/>
  <c r="AT13" i="4"/>
  <c r="AT59" i="4"/>
  <c r="AT28" i="4"/>
  <c r="AU8" i="4"/>
  <c r="AT22" i="4"/>
  <c r="AT11" i="4"/>
  <c r="AU46" i="4" l="1"/>
  <c r="AU19" i="4"/>
  <c r="AU22" i="4"/>
  <c r="AU67" i="4"/>
  <c r="AU68" i="4"/>
  <c r="AU59" i="4"/>
  <c r="AU32" i="4"/>
  <c r="AU39" i="4"/>
  <c r="AU47" i="4"/>
  <c r="AU54" i="4"/>
  <c r="AU18" i="4"/>
  <c r="AU58" i="4"/>
  <c r="AU35" i="4"/>
  <c r="AU61" i="4"/>
  <c r="AU48" i="4"/>
  <c r="AU40" i="4"/>
  <c r="AU50" i="4"/>
  <c r="AU64" i="4"/>
  <c r="AU9" i="4"/>
  <c r="AU53" i="4"/>
  <c r="AU33" i="4"/>
  <c r="AU60" i="4"/>
  <c r="AU20" i="4"/>
  <c r="AU69" i="4"/>
  <c r="AU30" i="4"/>
  <c r="AU55" i="4"/>
  <c r="AU25" i="4"/>
  <c r="AU43" i="4"/>
  <c r="AU51" i="4"/>
  <c r="AU23" i="4"/>
  <c r="AU65" i="4"/>
  <c r="AU49" i="4"/>
  <c r="AU36" i="4"/>
  <c r="AU45" i="4"/>
  <c r="AU14" i="4"/>
  <c r="AU57" i="4"/>
  <c r="AU15" i="4"/>
  <c r="AU71" i="4"/>
  <c r="AU62" i="4"/>
  <c r="AU70" i="4"/>
  <c r="AU29" i="4"/>
  <c r="AU24" i="4"/>
  <c r="AU52" i="4"/>
  <c r="AU10" i="4"/>
  <c r="AU56" i="4"/>
  <c r="AU66" i="4"/>
  <c r="AU44" i="4"/>
  <c r="AU12" i="4"/>
  <c r="AU31" i="4"/>
  <c r="AU28" i="4"/>
  <c r="AU38" i="4"/>
  <c r="AU26" i="4"/>
  <c r="AU11" i="4"/>
  <c r="AU63" i="4"/>
  <c r="AU41" i="4"/>
  <c r="AU37" i="4"/>
  <c r="AU27" i="4"/>
  <c r="AU34" i="4"/>
  <c r="AU16" i="4"/>
  <c r="AU21" i="4"/>
  <c r="AV8" i="4"/>
  <c r="AU17" i="4"/>
  <c r="AU42" i="4"/>
  <c r="AU13" i="4"/>
  <c r="AV23" i="4" l="1"/>
  <c r="AV59" i="4"/>
  <c r="AV18" i="4"/>
  <c r="AV54" i="4"/>
  <c r="AV42" i="4"/>
  <c r="AV31" i="4"/>
  <c r="AV30" i="4"/>
  <c r="AV10" i="4"/>
  <c r="AV19" i="4"/>
  <c r="AV56" i="4"/>
  <c r="AV71" i="4"/>
  <c r="AV12" i="4"/>
  <c r="AV32" i="4"/>
  <c r="AV61" i="4"/>
  <c r="AV46" i="4"/>
  <c r="AV43" i="4"/>
  <c r="AV57" i="4"/>
  <c r="AV50" i="4"/>
  <c r="AV52" i="4"/>
  <c r="AV40" i="4"/>
  <c r="AV66" i="4"/>
  <c r="AV65" i="4"/>
  <c r="AV45" i="4"/>
  <c r="AV58" i="4"/>
  <c r="AV37" i="4"/>
  <c r="AV35" i="4"/>
  <c r="AV20" i="4"/>
  <c r="AV64" i="4"/>
  <c r="AV41" i="4"/>
  <c r="AV21" i="4"/>
  <c r="AV69" i="4"/>
  <c r="AV14" i="4"/>
  <c r="AV38" i="4"/>
  <c r="AV44" i="4"/>
  <c r="AV33" i="4"/>
  <c r="AV17" i="4"/>
  <c r="AV68" i="4"/>
  <c r="AV55" i="4"/>
  <c r="AV70" i="4"/>
  <c r="AV24" i="4"/>
  <c r="AV48" i="4"/>
  <c r="AV26" i="4"/>
  <c r="AV60" i="4"/>
  <c r="AV53" i="4"/>
  <c r="AV36" i="4"/>
  <c r="AV22" i="4"/>
  <c r="AV27" i="4"/>
  <c r="AV16" i="4"/>
  <c r="AV9" i="4"/>
  <c r="AV39" i="4"/>
  <c r="AV13" i="4"/>
  <c r="AV28" i="4"/>
  <c r="AV11" i="4"/>
  <c r="AV47" i="4"/>
  <c r="AV15" i="4"/>
  <c r="AV63" i="4"/>
  <c r="AV51" i="4"/>
  <c r="AV34" i="4"/>
  <c r="AV29" i="4"/>
  <c r="AV49" i="4"/>
  <c r="AW8" i="4"/>
  <c r="AV25" i="4"/>
  <c r="AV62" i="4"/>
  <c r="AV67" i="4"/>
  <c r="AW19" i="4" l="1"/>
  <c r="AW38" i="4"/>
  <c r="AW66" i="4"/>
  <c r="AW32" i="4"/>
  <c r="AW61" i="4"/>
  <c r="AW55" i="4"/>
  <c r="AW28" i="4"/>
  <c r="AW63" i="4"/>
  <c r="AW24" i="4"/>
  <c r="AW44" i="4"/>
  <c r="AW34" i="4"/>
  <c r="AW10" i="4"/>
  <c r="AW39" i="4"/>
  <c r="AW59" i="4"/>
  <c r="AW33" i="4"/>
  <c r="AW62" i="4"/>
  <c r="AW42" i="4"/>
  <c r="AW51" i="4"/>
  <c r="AW52" i="4"/>
  <c r="AW71" i="4"/>
  <c r="AW31" i="4"/>
  <c r="AW45" i="4"/>
  <c r="AW48" i="4"/>
  <c r="AW36" i="4"/>
  <c r="AW21" i="4"/>
  <c r="AW16" i="4"/>
  <c r="AW49" i="4"/>
  <c r="AW46" i="4"/>
  <c r="AW35" i="4"/>
  <c r="AW37" i="4"/>
  <c r="AW65" i="4"/>
  <c r="AW22" i="4"/>
  <c r="AW23" i="4"/>
  <c r="AW43" i="4"/>
  <c r="AW69" i="4"/>
  <c r="AW30" i="4"/>
  <c r="AW17" i="4"/>
  <c r="AW70" i="4"/>
  <c r="AW25" i="4"/>
  <c r="AW60" i="4"/>
  <c r="AW12" i="4"/>
  <c r="AW40" i="4"/>
  <c r="AW18" i="4"/>
  <c r="AW47" i="4"/>
  <c r="AW54" i="4"/>
  <c r="AW27" i="4"/>
  <c r="AW58" i="4"/>
  <c r="AW67" i="4"/>
  <c r="AW53" i="4"/>
  <c r="AW13" i="4"/>
  <c r="AW57" i="4"/>
  <c r="AW68" i="4"/>
  <c r="AW14" i="4"/>
  <c r="AW29" i="4"/>
  <c r="AW9" i="4"/>
  <c r="AW64" i="4"/>
  <c r="AW26" i="4"/>
  <c r="AW56" i="4"/>
  <c r="AW20" i="4"/>
  <c r="AW11" i="4"/>
  <c r="AW15" i="4"/>
  <c r="AX8" i="4"/>
  <c r="AW50" i="4"/>
  <c r="AW41" i="4"/>
  <c r="AX54" i="4" l="1"/>
  <c r="AX41" i="4"/>
  <c r="AX25" i="4"/>
  <c r="AX31" i="4"/>
  <c r="AX57" i="4"/>
  <c r="AX33" i="4"/>
  <c r="AX45" i="4"/>
  <c r="AX16" i="4"/>
  <c r="AX11" i="4"/>
  <c r="AX30" i="4"/>
  <c r="AX46" i="4"/>
  <c r="AX61" i="4"/>
  <c r="AX48" i="4"/>
  <c r="AX12" i="4"/>
  <c r="AX9" i="4"/>
  <c r="AX13" i="4"/>
  <c r="AX39" i="4"/>
  <c r="AX40" i="4"/>
  <c r="AX27" i="4"/>
  <c r="AX32" i="4"/>
  <c r="AX69" i="4"/>
  <c r="AX65" i="4"/>
  <c r="AX49" i="4"/>
  <c r="AX64" i="4"/>
  <c r="AX18" i="4"/>
  <c r="AX24" i="4"/>
  <c r="AX63" i="4"/>
  <c r="AX47" i="4"/>
  <c r="AX20" i="4"/>
  <c r="AX59" i="4"/>
  <c r="AX68" i="4"/>
  <c r="AX36" i="4"/>
  <c r="AX29" i="4"/>
  <c r="AX70" i="4"/>
  <c r="AX52" i="4"/>
  <c r="AX42" i="4"/>
  <c r="AX19" i="4"/>
  <c r="AX14" i="4"/>
  <c r="AX22" i="4"/>
  <c r="AX51" i="4"/>
  <c r="AX15" i="4"/>
  <c r="AX35" i="4"/>
  <c r="AX53" i="4"/>
  <c r="AX62" i="4"/>
  <c r="AX71" i="4"/>
  <c r="AX56" i="4"/>
  <c r="AX67" i="4"/>
  <c r="AX28" i="4"/>
  <c r="AX55" i="4"/>
  <c r="AX58" i="4"/>
  <c r="AX21" i="4"/>
  <c r="AX34" i="4"/>
  <c r="AX17" i="4"/>
  <c r="AX23" i="4"/>
  <c r="AX37" i="4"/>
  <c r="AX60" i="4"/>
  <c r="AX66" i="4"/>
  <c r="AX26" i="4"/>
  <c r="AX10" i="4"/>
  <c r="AX44" i="4"/>
  <c r="AY8" i="4"/>
  <c r="AX43" i="4"/>
  <c r="AX38" i="4"/>
  <c r="AX50" i="4"/>
  <c r="AY21" i="4" l="1"/>
  <c r="AY9" i="4"/>
  <c r="AY36" i="4"/>
  <c r="AY66" i="4"/>
  <c r="AY39" i="4"/>
  <c r="AY51" i="4"/>
  <c r="AY67" i="4"/>
  <c r="AY11" i="4"/>
  <c r="AY49" i="4"/>
  <c r="AY24" i="4"/>
  <c r="AY57" i="4"/>
  <c r="AY63" i="4"/>
  <c r="AY50" i="4"/>
  <c r="AY13" i="4"/>
  <c r="AY10" i="4"/>
  <c r="AY45" i="4"/>
  <c r="AY64" i="4"/>
  <c r="AY46" i="4"/>
  <c r="AY18" i="4"/>
  <c r="AY23" i="4"/>
  <c r="AY27" i="4"/>
  <c r="AY38" i="4"/>
  <c r="AY29" i="4"/>
  <c r="AY54" i="4"/>
  <c r="AY55" i="4"/>
  <c r="AY25" i="4"/>
  <c r="AY42" i="4"/>
  <c r="AY71" i="4"/>
  <c r="AY41" i="4"/>
  <c r="AY30" i="4"/>
  <c r="AY52" i="4"/>
  <c r="AY60" i="4"/>
  <c r="AY56" i="4"/>
  <c r="AY44" i="4"/>
  <c r="AY62" i="4"/>
  <c r="AY48" i="4"/>
  <c r="AY15" i="4"/>
  <c r="AY31" i="4"/>
  <c r="AY17" i="4"/>
  <c r="AY69" i="4"/>
  <c r="AY61" i="4"/>
  <c r="AY32" i="4"/>
  <c r="AY68" i="4"/>
  <c r="AY59" i="4"/>
  <c r="AY53" i="4"/>
  <c r="AY37" i="4"/>
  <c r="AY70" i="4"/>
  <c r="AZ8" i="4"/>
  <c r="AY35" i="4"/>
  <c r="AY40" i="4"/>
  <c r="AY22" i="4"/>
  <c r="AY12" i="4"/>
  <c r="AY16" i="4"/>
  <c r="AY20" i="4"/>
  <c r="AY65" i="4"/>
  <c r="AY47" i="4"/>
  <c r="AY19" i="4"/>
  <c r="AY43" i="4"/>
  <c r="AY28" i="4"/>
  <c r="AY14" i="4"/>
  <c r="AY34" i="4"/>
  <c r="AY58" i="4"/>
  <c r="AY26" i="4"/>
  <c r="AY33" i="4"/>
  <c r="AZ31" i="4" l="1"/>
  <c r="AZ43" i="4"/>
  <c r="AZ11" i="4"/>
  <c r="AZ33" i="4"/>
  <c r="AZ26" i="4"/>
  <c r="AZ34" i="4"/>
  <c r="AZ19" i="4"/>
  <c r="AZ58" i="4"/>
  <c r="AZ52" i="4"/>
  <c r="AZ40" i="4"/>
  <c r="AZ13" i="4"/>
  <c r="AZ41" i="4"/>
  <c r="AZ64" i="4"/>
  <c r="AZ55" i="4"/>
  <c r="AZ30" i="4"/>
  <c r="AZ23" i="4"/>
  <c r="AZ22" i="4"/>
  <c r="AZ24" i="4"/>
  <c r="AZ14" i="4"/>
  <c r="AZ38" i="4"/>
  <c r="AZ15" i="4"/>
  <c r="AZ12" i="4"/>
  <c r="AZ46" i="4"/>
  <c r="AZ21" i="4"/>
  <c r="AZ68" i="4"/>
  <c r="AZ56" i="4"/>
  <c r="AZ44" i="4"/>
  <c r="AZ45" i="4"/>
  <c r="AZ35" i="4"/>
  <c r="AZ53" i="4"/>
  <c r="AZ61" i="4"/>
  <c r="AZ29" i="4"/>
  <c r="AZ63" i="4"/>
  <c r="AZ18" i="4"/>
  <c r="AZ70" i="4"/>
  <c r="AZ60" i="4"/>
  <c r="AZ69" i="4"/>
  <c r="AZ66" i="4"/>
  <c r="AZ65" i="4"/>
  <c r="AZ9" i="4"/>
  <c r="AZ17" i="4"/>
  <c r="AZ59" i="4"/>
  <c r="AZ54" i="4"/>
  <c r="AZ28" i="4"/>
  <c r="AZ32" i="4"/>
  <c r="AZ36" i="4"/>
  <c r="AZ39" i="4"/>
  <c r="BA8" i="4"/>
  <c r="AZ16" i="4"/>
  <c r="AZ27" i="4"/>
  <c r="AZ57" i="4"/>
  <c r="AZ42" i="4"/>
  <c r="AZ47" i="4"/>
  <c r="AZ62" i="4"/>
  <c r="AZ25" i="4"/>
  <c r="AZ67" i="4"/>
  <c r="AZ50" i="4"/>
  <c r="AZ48" i="4"/>
  <c r="AZ49" i="4"/>
  <c r="AZ10" i="4"/>
  <c r="AZ37" i="4"/>
  <c r="AZ71" i="4"/>
  <c r="AZ20" i="4"/>
  <c r="AZ51" i="4"/>
  <c r="BA66" i="4" l="1"/>
  <c r="BA49" i="4"/>
  <c r="BA71" i="4"/>
  <c r="BA18" i="4"/>
  <c r="BA61" i="4"/>
  <c r="BA35" i="4"/>
  <c r="BA29" i="4"/>
  <c r="BA12" i="4"/>
  <c r="BA45" i="4"/>
  <c r="BA54" i="4"/>
  <c r="BA14" i="4"/>
  <c r="BA52" i="4"/>
  <c r="BA51" i="4"/>
  <c r="BA13" i="4"/>
  <c r="BA34" i="4"/>
  <c r="BA21" i="4"/>
  <c r="BA57" i="4"/>
  <c r="BA32" i="4"/>
  <c r="BA17" i="4"/>
  <c r="BA9" i="4"/>
  <c r="BA63" i="4"/>
  <c r="BA39" i="4"/>
  <c r="BA44" i="4"/>
  <c r="BA53" i="4"/>
  <c r="BA27" i="4"/>
  <c r="BA38" i="4"/>
  <c r="BA37" i="4"/>
  <c r="BA64" i="4"/>
  <c r="BA19" i="4"/>
  <c r="BA59" i="4"/>
  <c r="BA56" i="4"/>
  <c r="BA70" i="4"/>
  <c r="BA43" i="4"/>
  <c r="BA30" i="4"/>
  <c r="BA69" i="4"/>
  <c r="BA62" i="4"/>
  <c r="BA50" i="4"/>
  <c r="BA33" i="4"/>
  <c r="BA65" i="4"/>
  <c r="BA31" i="4"/>
  <c r="BA55" i="4"/>
  <c r="BA36" i="4"/>
  <c r="BB8" i="4"/>
  <c r="BA10" i="4"/>
  <c r="BA28" i="4"/>
  <c r="BA20" i="4"/>
  <c r="BA41" i="4"/>
  <c r="BA40" i="4"/>
  <c r="BA46" i="4"/>
  <c r="BA48" i="4"/>
  <c r="BA11" i="4"/>
  <c r="BA23" i="4"/>
  <c r="BA24" i="4"/>
  <c r="BA67" i="4"/>
  <c r="BA47" i="4"/>
  <c r="BA16" i="4"/>
  <c r="BA60" i="4"/>
  <c r="BA42" i="4"/>
  <c r="BA68" i="4"/>
  <c r="BA25" i="4"/>
  <c r="BA58" i="4"/>
  <c r="BA26" i="4"/>
  <c r="BA22" i="4"/>
  <c r="BA15" i="4"/>
  <c r="BB17" i="4" l="1"/>
  <c r="BB63" i="4"/>
  <c r="BB40" i="4"/>
  <c r="BB62" i="4"/>
  <c r="BB50" i="4"/>
  <c r="BB26" i="4"/>
  <c r="BB13" i="4"/>
  <c r="BB39" i="4"/>
  <c r="BB10" i="4"/>
  <c r="BB27" i="4"/>
  <c r="BB70" i="4"/>
  <c r="BB54" i="4"/>
  <c r="BB31" i="4"/>
  <c r="BB44" i="4"/>
  <c r="BB67" i="4"/>
  <c r="BB35" i="4"/>
  <c r="BB45" i="4"/>
  <c r="BB57" i="4"/>
  <c r="BB18" i="4"/>
  <c r="BB29" i="4"/>
  <c r="BB19" i="4"/>
  <c r="BB32" i="4"/>
  <c r="BB71" i="4"/>
  <c r="BB11" i="4"/>
  <c r="BB60" i="4"/>
  <c r="BB37" i="4"/>
  <c r="BB20" i="4"/>
  <c r="BB24" i="4"/>
  <c r="BB43" i="4"/>
  <c r="BB30" i="4"/>
  <c r="BB49" i="4"/>
  <c r="BB48" i="4"/>
  <c r="BB41" i="4"/>
  <c r="BC8" i="4"/>
  <c r="BB21" i="4"/>
  <c r="BB34" i="4"/>
  <c r="BB12" i="4"/>
  <c r="BB15" i="4"/>
  <c r="BB56" i="4"/>
  <c r="BB59" i="4"/>
  <c r="BB51" i="4"/>
  <c r="BB22" i="4"/>
  <c r="BB16" i="4"/>
  <c r="BB46" i="4"/>
  <c r="BB69" i="4"/>
  <c r="BB66" i="4"/>
  <c r="BB25" i="4"/>
  <c r="BB65" i="4"/>
  <c r="BB38" i="4"/>
  <c r="BB47" i="4"/>
  <c r="BB36" i="4"/>
  <c r="BB9" i="4"/>
  <c r="BB33" i="4"/>
  <c r="BB42" i="4"/>
  <c r="BB58" i="4"/>
  <c r="BB14" i="4"/>
  <c r="BB28" i="4"/>
  <c r="BB68" i="4"/>
  <c r="BB23" i="4"/>
  <c r="BB61" i="4"/>
  <c r="BB53" i="4"/>
  <c r="BB55" i="4"/>
  <c r="BB52" i="4"/>
  <c r="BB64" i="4"/>
  <c r="BC9" i="4" l="1"/>
  <c r="BC68" i="4"/>
  <c r="BC64" i="4"/>
  <c r="BC49" i="4"/>
  <c r="BC43" i="4"/>
  <c r="BC52" i="4"/>
  <c r="BC32" i="4"/>
  <c r="BC53" i="4"/>
  <c r="BC55" i="4"/>
  <c r="BC33" i="4"/>
  <c r="BC14" i="4"/>
  <c r="BC20" i="4"/>
  <c r="BC44" i="4"/>
  <c r="BC66" i="4"/>
  <c r="BC37" i="4"/>
  <c r="BC27" i="4"/>
  <c r="BC67" i="4"/>
  <c r="BC12" i="4"/>
  <c r="BC15" i="4"/>
  <c r="BC35" i="4"/>
  <c r="BC60" i="4"/>
  <c r="BC18" i="4"/>
  <c r="BC70" i="4"/>
  <c r="BC39" i="4"/>
  <c r="BC51" i="4"/>
  <c r="BC50" i="4"/>
  <c r="BC65" i="4"/>
  <c r="BC16" i="4"/>
  <c r="BC62" i="4"/>
  <c r="BC30" i="4"/>
  <c r="BC59" i="4"/>
  <c r="BC61" i="4"/>
  <c r="BC17" i="4"/>
  <c r="BC29" i="4"/>
  <c r="BC11" i="4"/>
  <c r="BC45" i="4"/>
  <c r="BC34" i="4"/>
  <c r="BC57" i="4"/>
  <c r="BC46" i="4"/>
  <c r="BC42" i="4"/>
  <c r="BC69" i="4"/>
  <c r="BC63" i="4"/>
  <c r="BC31" i="4"/>
  <c r="BC13" i="4"/>
  <c r="BC10" i="4"/>
  <c r="BC47" i="4"/>
  <c r="BC38" i="4"/>
  <c r="BC24" i="4"/>
  <c r="BC36" i="4"/>
  <c r="BC19" i="4"/>
  <c r="BC25" i="4"/>
  <c r="BC26" i="4"/>
  <c r="BC54" i="4"/>
  <c r="BC23" i="4"/>
  <c r="BC58" i="4"/>
  <c r="BC21" i="4"/>
  <c r="BC41" i="4"/>
  <c r="BC56" i="4"/>
  <c r="BC28" i="4"/>
  <c r="BC71" i="4"/>
  <c r="BC48" i="4"/>
  <c r="BC22" i="4"/>
  <c r="BC40" i="4"/>
  <c r="BD8" i="4"/>
  <c r="BD59" i="4" l="1"/>
  <c r="BD52" i="4"/>
  <c r="BD11" i="4"/>
  <c r="BD22" i="4"/>
  <c r="BD25" i="4"/>
  <c r="BD71" i="4"/>
  <c r="BD60" i="4"/>
  <c r="BD45" i="4"/>
  <c r="BD49" i="4"/>
  <c r="BD37" i="4"/>
  <c r="BD36" i="4"/>
  <c r="BD68" i="4"/>
  <c r="BD13" i="4"/>
  <c r="BD35" i="4"/>
  <c r="BD23" i="4"/>
  <c r="BD29" i="4"/>
  <c r="BD20" i="4"/>
  <c r="BD34" i="4"/>
  <c r="BD40" i="4"/>
  <c r="BD44" i="4"/>
  <c r="BD33" i="4"/>
  <c r="BD17" i="4"/>
  <c r="BD58" i="4"/>
  <c r="BD57" i="4"/>
  <c r="BD26" i="4"/>
  <c r="BD39" i="4"/>
  <c r="BD61" i="4"/>
  <c r="BD64" i="4"/>
  <c r="BD41" i="4"/>
  <c r="BD42" i="4"/>
  <c r="BD67" i="4"/>
  <c r="BD19" i="4"/>
  <c r="BD9" i="4"/>
  <c r="BD66" i="4"/>
  <c r="BD30" i="4"/>
  <c r="BD27" i="4"/>
  <c r="BD47" i="4"/>
  <c r="BD31" i="4"/>
  <c r="BD55" i="4"/>
  <c r="BD15" i="4"/>
  <c r="BD65" i="4"/>
  <c r="BD16" i="4"/>
  <c r="BD69" i="4"/>
  <c r="BE8" i="4"/>
  <c r="BD24" i="4"/>
  <c r="BD50" i="4"/>
  <c r="BD54" i="4"/>
  <c r="BD21" i="4"/>
  <c r="BD43" i="4"/>
  <c r="BD70" i="4"/>
  <c r="BD46" i="4"/>
  <c r="BD63" i="4"/>
  <c r="BD32" i="4"/>
  <c r="BD38" i="4"/>
  <c r="BD53" i="4"/>
  <c r="BD51" i="4"/>
  <c r="BD18" i="4"/>
  <c r="BD62" i="4"/>
  <c r="BD48" i="4"/>
  <c r="BD56" i="4"/>
  <c r="BD10" i="4"/>
  <c r="BD14" i="4"/>
  <c r="BD12" i="4"/>
  <c r="BD28" i="4"/>
  <c r="BE12" i="4" l="1"/>
  <c r="BE41" i="4"/>
  <c r="BE61" i="4"/>
  <c r="BE46" i="4"/>
  <c r="BE68" i="4"/>
  <c r="BE47" i="4"/>
  <c r="BE23" i="4"/>
  <c r="BE32" i="4"/>
  <c r="BE43" i="4"/>
  <c r="BE15" i="4"/>
  <c r="BE55" i="4"/>
  <c r="BE60" i="4"/>
  <c r="BE49" i="4"/>
  <c r="BE45" i="4"/>
  <c r="BE59" i="4"/>
  <c r="BE27" i="4"/>
  <c r="BE53" i="4"/>
  <c r="BE69" i="4"/>
  <c r="BE9" i="4"/>
  <c r="BE58" i="4"/>
  <c r="BE62" i="4"/>
  <c r="BE31" i="4"/>
  <c r="BE67" i="4"/>
  <c r="BE48" i="4"/>
  <c r="BE33" i="4"/>
  <c r="BE35" i="4"/>
  <c r="BE10" i="4"/>
  <c r="BE11" i="4"/>
  <c r="BE22" i="4"/>
  <c r="BE13" i="4"/>
  <c r="BE57" i="4"/>
  <c r="BE37" i="4"/>
  <c r="BE50" i="4"/>
  <c r="BE38" i="4"/>
  <c r="BE54" i="4"/>
  <c r="BE26" i="4"/>
  <c r="BE30" i="4"/>
  <c r="BE16" i="4"/>
  <c r="BE63" i="4"/>
  <c r="BE42" i="4"/>
  <c r="BE52" i="4"/>
  <c r="BE25" i="4"/>
  <c r="BE21" i="4"/>
  <c r="BE71" i="4"/>
  <c r="BE70" i="4"/>
  <c r="BE36" i="4"/>
  <c r="BE40" i="4"/>
  <c r="BF8" i="4"/>
  <c r="BE65" i="4"/>
  <c r="BE44" i="4"/>
  <c r="BE29" i="4"/>
  <c r="BE39" i="4"/>
  <c r="BE14" i="4"/>
  <c r="BE66" i="4"/>
  <c r="BE51" i="4"/>
  <c r="BE17" i="4"/>
  <c r="BE20" i="4"/>
  <c r="BE24" i="4"/>
  <c r="BE34" i="4"/>
  <c r="BE64" i="4"/>
  <c r="BE19" i="4"/>
  <c r="BE56" i="4"/>
  <c r="BE28" i="4"/>
  <c r="BE18" i="4"/>
  <c r="BF38" i="4" l="1"/>
  <c r="BF64" i="4"/>
  <c r="BF54" i="4"/>
  <c r="BF44" i="4"/>
  <c r="BF41" i="4"/>
  <c r="BF33" i="4"/>
  <c r="BF9" i="4"/>
  <c r="BF71" i="4"/>
  <c r="BF29" i="4"/>
  <c r="BF23" i="4"/>
  <c r="BF10" i="4"/>
  <c r="BF45" i="4"/>
  <c r="BF51" i="4"/>
  <c r="BF31" i="4"/>
  <c r="BF28" i="4"/>
  <c r="BF35" i="4"/>
  <c r="BF42" i="4"/>
  <c r="BF12" i="4"/>
  <c r="BF55" i="4"/>
  <c r="BF69" i="4"/>
  <c r="BF26" i="4"/>
  <c r="BF39" i="4"/>
  <c r="BF43" i="4"/>
  <c r="BF15" i="4"/>
  <c r="BF30" i="4"/>
  <c r="BF20" i="4"/>
  <c r="BF27" i="4"/>
  <c r="BF16" i="4"/>
  <c r="BF18" i="4"/>
  <c r="BF11" i="4"/>
  <c r="BF49" i="4"/>
  <c r="BF32" i="4"/>
  <c r="BF13" i="4"/>
  <c r="BF57" i="4"/>
  <c r="BF22" i="4"/>
  <c r="BF65" i="4"/>
  <c r="BF46" i="4"/>
  <c r="BF24" i="4"/>
  <c r="BF53" i="4"/>
  <c r="BF25" i="4"/>
  <c r="BF60" i="4"/>
  <c r="BF47" i="4"/>
  <c r="BF63" i="4"/>
  <c r="BF66" i="4"/>
  <c r="BF52" i="4"/>
  <c r="BF37" i="4"/>
  <c r="BF21" i="4"/>
  <c r="BF48" i="4"/>
  <c r="BF36" i="4"/>
  <c r="BF14" i="4"/>
  <c r="BF67" i="4"/>
  <c r="BF17" i="4"/>
  <c r="BF70" i="4"/>
  <c r="BF68" i="4"/>
  <c r="BF58" i="4"/>
  <c r="BG8" i="4"/>
  <c r="BF59" i="4"/>
  <c r="BF50" i="4"/>
  <c r="BF62" i="4"/>
  <c r="BF19" i="4"/>
  <c r="BF61" i="4"/>
  <c r="BF56" i="4"/>
  <c r="BF34" i="4"/>
  <c r="BF40" i="4"/>
  <c r="BG15" i="4" l="1"/>
  <c r="BG9" i="4"/>
  <c r="BG38" i="4"/>
  <c r="BG65" i="4"/>
  <c r="BG47" i="4"/>
  <c r="BG33" i="4"/>
  <c r="BG19" i="4"/>
  <c r="BG56" i="4"/>
  <c r="BG29" i="4"/>
  <c r="BG69" i="4"/>
  <c r="BG31" i="4"/>
  <c r="BG21" i="4"/>
  <c r="BG70" i="4"/>
  <c r="BG35" i="4"/>
  <c r="BG30" i="4"/>
  <c r="BG13" i="4"/>
  <c r="BG25" i="4"/>
  <c r="BG24" i="4"/>
  <c r="BG12" i="4"/>
  <c r="BG68" i="4"/>
  <c r="BG49" i="4"/>
  <c r="BG61" i="4"/>
  <c r="BG63" i="4"/>
  <c r="BG48" i="4"/>
  <c r="BG43" i="4"/>
  <c r="BG64" i="4"/>
  <c r="BG44" i="4"/>
  <c r="BG11" i="4"/>
  <c r="BG52" i="4"/>
  <c r="BG10" i="4"/>
  <c r="BG51" i="4"/>
  <c r="BG32" i="4"/>
  <c r="BG45" i="4"/>
  <c r="BG18" i="4"/>
  <c r="BG57" i="4"/>
  <c r="BG60" i="4"/>
  <c r="BG54" i="4"/>
  <c r="BG62" i="4"/>
  <c r="BG22" i="4"/>
  <c r="BG71" i="4"/>
  <c r="BG26" i="4"/>
  <c r="BG53" i="4"/>
  <c r="BG20" i="4"/>
  <c r="BG27" i="4"/>
  <c r="BG50" i="4"/>
  <c r="BG46" i="4"/>
  <c r="BG16" i="4"/>
  <c r="BG58" i="4"/>
  <c r="BH8" i="4"/>
  <c r="BG42" i="4"/>
  <c r="BG40" i="4"/>
  <c r="BG39" i="4"/>
  <c r="BG37" i="4"/>
  <c r="BG34" i="4"/>
  <c r="BG41" i="4"/>
  <c r="BG23" i="4"/>
  <c r="BG17" i="4"/>
  <c r="BG66" i="4"/>
  <c r="BG36" i="4"/>
  <c r="BG59" i="4"/>
  <c r="BG67" i="4"/>
  <c r="BG28" i="4"/>
  <c r="BG55" i="4"/>
  <c r="BG14" i="4"/>
  <c r="BH46" i="4" l="1"/>
  <c r="BH14" i="4"/>
  <c r="BH37" i="4"/>
  <c r="BH67" i="4"/>
  <c r="BH42" i="4"/>
  <c r="BH54" i="4"/>
  <c r="BH60" i="4"/>
  <c r="BH20" i="4"/>
  <c r="BH26" i="4"/>
  <c r="BH27" i="4"/>
  <c r="BH63" i="4"/>
  <c r="BH28" i="4"/>
  <c r="BH59" i="4"/>
  <c r="BH57" i="4"/>
  <c r="BH61" i="4"/>
  <c r="BH55" i="4"/>
  <c r="BH38" i="4"/>
  <c r="BH30" i="4"/>
  <c r="BH48" i="4"/>
  <c r="BH70" i="4"/>
  <c r="BH9" i="4"/>
  <c r="BH17" i="4"/>
  <c r="BH44" i="4"/>
  <c r="BH13" i="4"/>
  <c r="BH71" i="4"/>
  <c r="BH65" i="4"/>
  <c r="BH24" i="4"/>
  <c r="BH43" i="4"/>
  <c r="BH56" i="4"/>
  <c r="BH49" i="4"/>
  <c r="BH64" i="4"/>
  <c r="BH52" i="4"/>
  <c r="BH51" i="4"/>
  <c r="BH41" i="4"/>
  <c r="BH29" i="4"/>
  <c r="BH32" i="4"/>
  <c r="BH36" i="4"/>
  <c r="BH45" i="4"/>
  <c r="BH68" i="4"/>
  <c r="BH35" i="4"/>
  <c r="BH69" i="4"/>
  <c r="BH22" i="4"/>
  <c r="BH19" i="4"/>
  <c r="BH66" i="4"/>
  <c r="BH11" i="4"/>
  <c r="BH18" i="4"/>
  <c r="BH62" i="4"/>
  <c r="BH53" i="4"/>
  <c r="BH15" i="4"/>
  <c r="BH23" i="4"/>
  <c r="BH16" i="4"/>
  <c r="BH10" i="4"/>
  <c r="BH12" i="4"/>
  <c r="BH47" i="4"/>
  <c r="BH25" i="4"/>
  <c r="BH33" i="4"/>
  <c r="BH34" i="4"/>
  <c r="BH21" i="4"/>
  <c r="BH31" i="4"/>
  <c r="BH39" i="4"/>
  <c r="BH50" i="4"/>
  <c r="BH58" i="4"/>
  <c r="BH40" i="4"/>
</calcChain>
</file>

<file path=xl/sharedStrings.xml><?xml version="1.0" encoding="utf-8"?>
<sst xmlns="http://schemas.openxmlformats.org/spreadsheetml/2006/main" count="543" uniqueCount="204">
  <si>
    <t>Add trunk lines</t>
  </si>
  <si>
    <t>CFM</t>
  </si>
  <si>
    <t>Ø</t>
  </si>
  <si>
    <t>Total air volume</t>
  </si>
  <si>
    <t>Main trunk line dia.</t>
  </si>
  <si>
    <t>CFM manually</t>
  </si>
  <si>
    <t>Combined</t>
  </si>
  <si>
    <t>Install</t>
  </si>
  <si>
    <t>Machine</t>
  </si>
  <si>
    <t>Usage / day</t>
  </si>
  <si>
    <t>Velocity</t>
  </si>
  <si>
    <t>Trunk</t>
  </si>
  <si>
    <t>Enter number of connection points</t>
  </si>
  <si>
    <t>CFM @</t>
  </si>
  <si>
    <t>Duct</t>
  </si>
  <si>
    <t xml:space="preserve">Machine </t>
  </si>
  <si>
    <t>Phase</t>
  </si>
  <si>
    <t>Type</t>
  </si>
  <si>
    <t>Fabricate</t>
  </si>
  <si>
    <t>Model</t>
  </si>
  <si>
    <t>Voltage</t>
  </si>
  <si>
    <t>Hours</t>
  </si>
  <si>
    <t>Ft / min</t>
  </si>
  <si>
    <t>line #</t>
  </si>
  <si>
    <t>2"</t>
  </si>
  <si>
    <t>3"</t>
  </si>
  <si>
    <t>4"</t>
  </si>
  <si>
    <t>5"</t>
  </si>
  <si>
    <t>6"</t>
  </si>
  <si>
    <t>7"</t>
  </si>
  <si>
    <t>8"</t>
  </si>
  <si>
    <t>9"</t>
  </si>
  <si>
    <t>10"</t>
  </si>
  <si>
    <t>Air volume</t>
  </si>
  <si>
    <t>12"</t>
  </si>
  <si>
    <t>DUCT Ø</t>
  </si>
  <si>
    <t>inches</t>
  </si>
  <si>
    <t>13"</t>
  </si>
  <si>
    <t>14"</t>
  </si>
  <si>
    <t>15"</t>
  </si>
  <si>
    <t>16"</t>
  </si>
  <si>
    <t>17"</t>
  </si>
  <si>
    <t>18"</t>
  </si>
  <si>
    <t>19"</t>
  </si>
  <si>
    <t>20"</t>
  </si>
  <si>
    <t>11"</t>
  </si>
  <si>
    <t>Custom</t>
  </si>
  <si>
    <t>Diameter</t>
  </si>
  <si>
    <t>Trunk line</t>
  </si>
  <si>
    <t>line Ø</t>
  </si>
  <si>
    <t>Total trunk</t>
  </si>
  <si>
    <t>Please fill in the blue fields and the program will tell you which size duct to use.</t>
  </si>
  <si>
    <t>Type in</t>
  </si>
  <si>
    <t>CFM in duct</t>
  </si>
  <si>
    <t>&lt;--------</t>
  </si>
  <si>
    <t>Desired Velocity</t>
  </si>
  <si>
    <t>DIAMETER INCHES</t>
  </si>
  <si>
    <t>VELOCITY</t>
  </si>
  <si>
    <t>AIR VOLUNE</t>
  </si>
  <si>
    <t>FIND THE OPTIMAL DUCT DIAMETER</t>
  </si>
  <si>
    <t>(CALCULATED)</t>
  </si>
  <si>
    <t>(SPECIFIED)</t>
  </si>
  <si>
    <t>(OFF THE DESIRED VALUE)</t>
  </si>
  <si>
    <r>
      <t>DUCT SIZE</t>
    </r>
    <r>
      <rPr>
        <b/>
        <sz val="8"/>
        <rFont val="Arial"/>
        <family val="2"/>
      </rPr>
      <t xml:space="preserve"> (BASED UPON THE VELOCITY)</t>
    </r>
  </si>
  <si>
    <t>FEET/MIN</t>
  </si>
  <si>
    <r>
      <t>DUCT SIZE</t>
    </r>
    <r>
      <rPr>
        <b/>
        <sz val="8"/>
        <rFont val="Arial"/>
        <family val="2"/>
      </rPr>
      <t xml:space="preserve"> (ROUNDED UP TIL NEXT SIZE)</t>
    </r>
  </si>
  <si>
    <t>off</t>
  </si>
  <si>
    <r>
      <t>DUCT SIZE</t>
    </r>
    <r>
      <rPr>
        <b/>
        <sz val="8"/>
        <rFont val="Arial"/>
        <family val="2"/>
      </rPr>
      <t xml:space="preserve"> (ROUNDED DOWN TIL NEXT SIZE)</t>
    </r>
  </si>
  <si>
    <t>Within 3%</t>
  </si>
  <si>
    <t>Within 6%</t>
  </si>
  <si>
    <t>Within 10%</t>
  </si>
  <si>
    <t>More than 10% off</t>
  </si>
  <si>
    <t xml:space="preserve">AMOUNT OF </t>
  </si>
  <si>
    <t>ROUND</t>
  </si>
  <si>
    <t>CONECTIONS</t>
  </si>
  <si>
    <t>DOWN</t>
  </si>
  <si>
    <t>UP</t>
  </si>
  <si>
    <t>FLANGED</t>
  </si>
  <si>
    <t>PLEASE CALL</t>
  </si>
  <si>
    <t>Amount of drops</t>
  </si>
  <si>
    <t>Blast Gated System (yes/no)</t>
  </si>
  <si>
    <t>Yes</t>
  </si>
  <si>
    <t>No</t>
  </si>
  <si>
    <t>Amount of</t>
  </si>
  <si>
    <t>Cut Offs</t>
  </si>
  <si>
    <t>Adj Sleeve</t>
  </si>
  <si>
    <t>Hose Adapt</t>
  </si>
  <si>
    <t>Worm Clamps</t>
  </si>
  <si>
    <t>Flex Hose</t>
  </si>
  <si>
    <t>Hard pipe or flex hose connections</t>
  </si>
  <si>
    <t>RAW ends</t>
  </si>
  <si>
    <t>Machine Adapt</t>
  </si>
  <si>
    <t>Machine adapter</t>
  </si>
  <si>
    <t>Hangers</t>
  </si>
  <si>
    <t>No hangers needed</t>
  </si>
  <si>
    <t>Cable Hangers needed</t>
  </si>
  <si>
    <t>Other hangers needed</t>
  </si>
  <si>
    <t>Wall Flashing</t>
  </si>
  <si>
    <t>No wall flashing needed</t>
  </si>
  <si>
    <t>Yes wall flashing needed</t>
  </si>
  <si>
    <t>Parts that will be included for the vertical drops</t>
  </si>
  <si>
    <t>Branches</t>
  </si>
  <si>
    <t>Only 45 degree branches</t>
  </si>
  <si>
    <t>Only 30 degree branches</t>
  </si>
  <si>
    <t>Both 30 and 45 degrees</t>
  </si>
  <si>
    <t>Mix of different ends</t>
  </si>
  <si>
    <t>Pieces of 5ft duct per drop</t>
  </si>
  <si>
    <t>Special notes</t>
  </si>
  <si>
    <t>Desired trunk line height</t>
  </si>
  <si>
    <t>See notes</t>
  </si>
  <si>
    <t>FPM</t>
  </si>
  <si>
    <t>elbows at bottom</t>
  </si>
  <si>
    <t xml:space="preserve">needing 90 deg </t>
  </si>
  <si>
    <t>Amount of Floor Sweeps</t>
  </si>
  <si>
    <t>Date</t>
  </si>
  <si>
    <t>Quote #</t>
  </si>
  <si>
    <r>
      <t xml:space="preserve">Include Cut Offs </t>
    </r>
    <r>
      <rPr>
        <sz val="8"/>
        <rFont val="Arial"/>
        <family val="2"/>
      </rPr>
      <t>(Blast Gates)</t>
    </r>
  </si>
  <si>
    <t xml:space="preserve">If any machines have HORIZONTAL outlets please fill out the amount of each diameter below in order to make sure a 90 degree elbow will be included </t>
  </si>
  <si>
    <t>(Help for manual take offs as well)</t>
  </si>
  <si>
    <t xml:space="preserve">Material </t>
  </si>
  <si>
    <t>Galvanized</t>
  </si>
  <si>
    <t>SS304</t>
  </si>
  <si>
    <t>SS316</t>
  </si>
  <si>
    <t xml:space="preserve">Gauge </t>
  </si>
  <si>
    <t>Standard Gauge</t>
  </si>
  <si>
    <t>18 Gauge</t>
  </si>
  <si>
    <t>16 Gauge</t>
  </si>
  <si>
    <t>14 Gauge</t>
  </si>
  <si>
    <t>12 Gauge</t>
  </si>
  <si>
    <t>10 Gauge</t>
  </si>
  <si>
    <t>Mix of different gauges</t>
  </si>
  <si>
    <t>How the duct systems needs to be quoted</t>
  </si>
  <si>
    <t>Style</t>
  </si>
  <si>
    <t>Rolled Lip / Clamp-Together</t>
  </si>
  <si>
    <t>Flanged Duct</t>
  </si>
  <si>
    <t>Tubing</t>
  </si>
  <si>
    <t>Mix of different style duct</t>
  </si>
  <si>
    <t>Amout of CFM</t>
  </si>
  <si>
    <t>20 Gauge</t>
  </si>
  <si>
    <t>Ball Joints for CNC</t>
  </si>
  <si>
    <t>No CNC</t>
  </si>
  <si>
    <t>No ball joint needed on CNC</t>
  </si>
  <si>
    <t>Ball Joint with Rolled Lips</t>
  </si>
  <si>
    <t>Ball Joint with RL on top and RAW bottom</t>
  </si>
  <si>
    <t>No ball joint included on CNC</t>
  </si>
  <si>
    <t>No hangers included</t>
  </si>
  <si>
    <t>No wall flashing included</t>
  </si>
  <si>
    <t>Cable Hangers included</t>
  </si>
  <si>
    <t>Yes wall flashing included</t>
  </si>
  <si>
    <t>Other hangers included</t>
  </si>
  <si>
    <t>What to quote</t>
  </si>
  <si>
    <t>What is included</t>
  </si>
  <si>
    <t>The quoted duct system includes</t>
  </si>
  <si>
    <t>90 (45) Deg</t>
  </si>
  <si>
    <t>No Return Air Duct included</t>
  </si>
  <si>
    <t>12 FT</t>
  </si>
  <si>
    <t>None</t>
  </si>
  <si>
    <t>Based upon the information given the suggested</t>
  </si>
  <si>
    <t>Clamp-Together</t>
  </si>
  <si>
    <t>CFM From Above</t>
  </si>
  <si>
    <t xml:space="preserve">Based upon the amount of either drops or different size duct added together / filled out above the combined duct diameter </t>
  </si>
  <si>
    <t>should ideally be:</t>
  </si>
  <si>
    <t>Inches - or rounded to nearest number:</t>
  </si>
  <si>
    <t>inch diameter duct</t>
  </si>
  <si>
    <t>Below you can see more details for the closest diameter above and below the calculated size</t>
  </si>
  <si>
    <t>If you would like to calculate duct diameter based upon CFM and Velocity please see below</t>
  </si>
  <si>
    <t>Duct Calculators</t>
  </si>
  <si>
    <t>As you can see from above the calculated size is:</t>
  </si>
  <si>
    <t>inches which means the closest size is:</t>
  </si>
  <si>
    <t>If you would like to calculate your total amount of CFM requirement you can do that below.</t>
  </si>
  <si>
    <t>Simply fill out the quantity of drops and/or duct diameters you would like the combine / know</t>
  </si>
  <si>
    <t>the combined diameter duct for:</t>
  </si>
  <si>
    <t>Quantiy</t>
  </si>
  <si>
    <t>VER 1</t>
  </si>
  <si>
    <t>VER 2</t>
  </si>
  <si>
    <t>Indust Sol #1</t>
  </si>
  <si>
    <t>Band Saw</t>
  </si>
  <si>
    <t>Table Saw 1</t>
  </si>
  <si>
    <t>Edge Bander</t>
  </si>
  <si>
    <t>Planer</t>
  </si>
  <si>
    <t>CNC</t>
  </si>
  <si>
    <t>Wide Belt Sander</t>
  </si>
  <si>
    <t>Table Saw 3</t>
  </si>
  <si>
    <t>Planer 2</t>
  </si>
  <si>
    <t>Table Saw 2</t>
  </si>
  <si>
    <t>Please call or email Niels Haugaard @ 702 454 0355 / nh@industsolutions.com with any questions</t>
  </si>
  <si>
    <t>Duct Diameter inches</t>
  </si>
  <si>
    <t>Table showing the CFM (cubic ft / min) volume in different duct sizes at different velocities</t>
  </si>
  <si>
    <t>Add volumes when sizing duct: for instance (2) 5" = 7", (4) 5" = 10"</t>
  </si>
  <si>
    <t>Std Wood Velocity</t>
  </si>
  <si>
    <t>Velocity FPM (ft per min)</t>
  </si>
  <si>
    <t>Change velocity to next column</t>
  </si>
  <si>
    <t xml:space="preserve">List of machines in the shop - first 7 are there </t>
  </si>
  <si>
    <t>last 2 machines are for phase two</t>
  </si>
  <si>
    <t>(plan to be on line 1 in the future)</t>
  </si>
  <si>
    <t>(plan to be on line 2 in the future)</t>
  </si>
  <si>
    <t>(try and type "1" in L17 and "2" in L18 and see what happens)</t>
  </si>
  <si>
    <t>I have broken this up on two small interior dust collectors</t>
  </si>
  <si>
    <t xml:space="preserve">but you can see that one dust collector would be an </t>
  </si>
  <si>
    <t>18" line (8,169 CFM) right now and after phase 2 being</t>
  </si>
  <si>
    <t>implemented it would need to be a 20" line (9,886 CFM)</t>
  </si>
  <si>
    <t>Please note that the calculations are for a FULL OPEN system</t>
  </si>
  <si>
    <t>(meaning "non-blast gated system).</t>
  </si>
  <si>
    <t>www.industsolutions.com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</si>
</sst>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3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55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0"/>
      <color indexed="22"/>
      <name val="Arial"/>
      <family val="2"/>
    </font>
    <font>
      <sz val="10"/>
      <color indexed="63"/>
      <name val="Arial"/>
      <family val="2"/>
    </font>
    <font>
      <b/>
      <sz val="10"/>
      <color indexed="55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0"/>
      <color indexed="9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7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7"/>
      <color indexed="12"/>
      <name val="Arial"/>
      <family val="2"/>
    </font>
    <font>
      <b/>
      <sz val="12"/>
      <color indexed="10"/>
      <name val="Arial"/>
      <family val="2"/>
    </font>
    <font>
      <sz val="9"/>
      <color rgb="FFFF0000"/>
      <name val="Arial"/>
      <family val="2"/>
    </font>
    <font>
      <b/>
      <sz val="16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i/>
      <sz val="24"/>
      <name val="Arial"/>
      <family val="2"/>
    </font>
    <font>
      <sz val="8"/>
      <color theme="0"/>
      <name val="Arial"/>
      <family val="2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3" fillId="0" borderId="0" applyNumberFormat="0" applyFill="0" applyBorder="0" applyAlignment="0" applyProtection="0"/>
  </cellStyleXfs>
  <cellXfs count="351">
    <xf numFmtId="0" fontId="0" fillId="0" borderId="0" xfId="0"/>
    <xf numFmtId="0" fontId="2" fillId="0" borderId="0" xfId="0" applyFont="1" applyFill="1" applyAlignment="1">
      <alignment horizontal="left" vertical="center"/>
    </xf>
    <xf numFmtId="0" fontId="4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right"/>
    </xf>
    <xf numFmtId="164" fontId="6" fillId="0" borderId="0" xfId="1" applyNumberFormat="1" applyFont="1"/>
    <xf numFmtId="164" fontId="6" fillId="0" borderId="0" xfId="0" applyNumberFormat="1" applyFont="1"/>
    <xf numFmtId="0" fontId="7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9" fontId="7" fillId="0" borderId="0" xfId="2" applyFont="1" applyAlignment="1">
      <alignment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right"/>
    </xf>
    <xf numFmtId="164" fontId="0" fillId="2" borderId="0" xfId="1" applyNumberFormat="1" applyFont="1" applyFill="1"/>
    <xf numFmtId="0" fontId="3" fillId="0" borderId="1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9" fillId="0" borderId="4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164" fontId="0" fillId="0" borderId="0" xfId="1" applyNumberFormat="1" applyFont="1" applyAlignment="1">
      <alignment horizontal="center" vertical="center"/>
    </xf>
    <xf numFmtId="164" fontId="0" fillId="0" borderId="0" xfId="1" applyNumberFormat="1" applyFont="1"/>
    <xf numFmtId="164" fontId="4" fillId="0" borderId="0" xfId="1" applyNumberFormat="1" applyFont="1" applyAlignment="1">
      <alignment horizontal="right"/>
    </xf>
    <xf numFmtId="0" fontId="0" fillId="0" borderId="9" xfId="0" applyBorder="1"/>
    <xf numFmtId="164" fontId="0" fillId="0" borderId="10" xfId="1" applyNumberFormat="1" applyFont="1" applyBorder="1" applyProtection="1"/>
    <xf numFmtId="164" fontId="4" fillId="0" borderId="9" xfId="1" applyNumberFormat="1" applyFont="1" applyBorder="1" applyAlignment="1" applyProtection="1">
      <alignment horizontal="right"/>
    </xf>
    <xf numFmtId="0" fontId="0" fillId="3" borderId="9" xfId="0" applyFill="1" applyBorder="1" applyProtection="1">
      <protection locked="0"/>
    </xf>
    <xf numFmtId="1" fontId="0" fillId="3" borderId="11" xfId="1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/>
    <xf numFmtId="0" fontId="5" fillId="3" borderId="0" xfId="0" applyFont="1" applyFill="1"/>
    <xf numFmtId="0" fontId="7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9" fontId="7" fillId="3" borderId="0" xfId="2" applyFont="1" applyFill="1" applyAlignment="1">
      <alignment vertical="center"/>
    </xf>
    <xf numFmtId="0" fontId="3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Border="1" applyAlignment="1" applyProtection="1">
      <alignment horizontal="center" vertical="center"/>
      <protection locked="0"/>
    </xf>
    <xf numFmtId="0" fontId="0" fillId="4" borderId="0" xfId="0" applyFill="1"/>
    <xf numFmtId="0" fontId="0" fillId="0" borderId="0" xfId="0" applyFill="1"/>
    <xf numFmtId="0" fontId="4" fillId="0" borderId="0" xfId="0" applyFont="1" applyFill="1" applyAlignment="1">
      <alignment horizontal="right"/>
    </xf>
    <xf numFmtId="0" fontId="5" fillId="0" borderId="0" xfId="0" applyFont="1" applyFill="1"/>
    <xf numFmtId="1" fontId="10" fillId="0" borderId="0" xfId="0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164" fontId="0" fillId="3" borderId="0" xfId="1" applyNumberFormat="1" applyFont="1" applyFill="1" applyBorder="1" applyAlignment="1">
      <alignment vertical="center"/>
    </xf>
    <xf numFmtId="164" fontId="0" fillId="3" borderId="16" xfId="1" applyNumberFormat="1" applyFont="1" applyFill="1" applyBorder="1" applyAlignment="1">
      <alignment vertical="center"/>
    </xf>
    <xf numFmtId="164" fontId="0" fillId="3" borderId="0" xfId="1" applyNumberFormat="1" applyFont="1" applyFill="1"/>
    <xf numFmtId="164" fontId="0" fillId="0" borderId="0" xfId="1" applyNumberFormat="1" applyFont="1" applyFill="1"/>
    <xf numFmtId="0" fontId="2" fillId="4" borderId="0" xfId="0" applyFont="1" applyFill="1" applyAlignment="1">
      <alignment horizontal="center"/>
    </xf>
    <xf numFmtId="0" fontId="2" fillId="0" borderId="0" xfId="0" applyFont="1"/>
    <xf numFmtId="16" fontId="2" fillId="0" borderId="0" xfId="0" applyNumberFormat="1" applyFont="1"/>
    <xf numFmtId="0" fontId="0" fillId="2" borderId="0" xfId="0" applyFill="1"/>
    <xf numFmtId="0" fontId="2" fillId="2" borderId="0" xfId="0" applyFont="1" applyFill="1"/>
    <xf numFmtId="0" fontId="2" fillId="0" borderId="0" xfId="0" applyFont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5" borderId="12" xfId="0" applyFill="1" applyBorder="1" applyAlignment="1" applyProtection="1">
      <alignment horizontal="center"/>
      <protection locked="0"/>
    </xf>
    <xf numFmtId="0" fontId="0" fillId="5" borderId="13" xfId="0" applyFill="1" applyBorder="1" applyAlignment="1" applyProtection="1">
      <alignment horizontal="center"/>
      <protection locked="0"/>
    </xf>
    <xf numFmtId="0" fontId="0" fillId="5" borderId="14" xfId="0" applyFill="1" applyBorder="1" applyAlignment="1" applyProtection="1">
      <alignment horizontal="center"/>
      <protection locked="0"/>
    </xf>
    <xf numFmtId="0" fontId="0" fillId="5" borderId="34" xfId="0" applyFill="1" applyBorder="1" applyAlignment="1" applyProtection="1">
      <alignment horizontal="center"/>
      <protection locked="0"/>
    </xf>
    <xf numFmtId="0" fontId="0" fillId="5" borderId="15" xfId="0" applyFill="1" applyBorder="1" applyAlignment="1" applyProtection="1">
      <alignment horizontal="center"/>
      <protection locked="0"/>
    </xf>
    <xf numFmtId="0" fontId="0" fillId="5" borderId="17" xfId="0" applyFill="1" applyBorder="1" applyAlignment="1" applyProtection="1">
      <alignment horizontal="center"/>
      <protection locked="0"/>
    </xf>
    <xf numFmtId="0" fontId="0" fillId="5" borderId="10" xfId="0" applyFill="1" applyBorder="1" applyAlignment="1" applyProtection="1">
      <alignment horizontal="center"/>
      <protection locked="0"/>
    </xf>
    <xf numFmtId="0" fontId="0" fillId="5" borderId="9" xfId="0" applyFill="1" applyBorder="1" applyAlignment="1" applyProtection="1">
      <alignment horizontal="center"/>
      <protection locked="0"/>
    </xf>
    <xf numFmtId="0" fontId="0" fillId="5" borderId="11" xfId="0" applyFill="1" applyBorder="1" applyAlignment="1" applyProtection="1">
      <alignment horizontal="center"/>
      <protection locked="0"/>
    </xf>
    <xf numFmtId="0" fontId="0" fillId="5" borderId="18" xfId="0" applyFill="1" applyBorder="1" applyAlignment="1" applyProtection="1">
      <alignment horizontal="center"/>
      <protection locked="0"/>
    </xf>
    <xf numFmtId="0" fontId="0" fillId="0" borderId="9" xfId="0" applyBorder="1" applyAlignment="1">
      <alignment horizontal="center"/>
    </xf>
    <xf numFmtId="0" fontId="1" fillId="3" borderId="9" xfId="0" applyFont="1" applyFill="1" applyBorder="1" applyProtection="1">
      <protection locked="0"/>
    </xf>
    <xf numFmtId="0" fontId="2" fillId="0" borderId="3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0" xfId="3" applyAlignment="1" applyProtection="1">
      <alignment horizontal="center"/>
      <protection hidden="1"/>
    </xf>
    <xf numFmtId="0" fontId="1" fillId="0" borderId="0" xfId="3" applyProtection="1">
      <protection hidden="1"/>
    </xf>
    <xf numFmtId="0" fontId="1" fillId="0" borderId="0" xfId="3" applyBorder="1" applyProtection="1">
      <protection hidden="1"/>
    </xf>
    <xf numFmtId="0" fontId="16" fillId="0" borderId="0" xfId="3" applyFont="1" applyAlignment="1" applyProtection="1">
      <alignment horizontal="center"/>
      <protection hidden="1"/>
    </xf>
    <xf numFmtId="0" fontId="17" fillId="0" borderId="0" xfId="3" applyFont="1" applyBorder="1" applyAlignment="1" applyProtection="1">
      <alignment horizontal="center"/>
      <protection hidden="1"/>
    </xf>
    <xf numFmtId="0" fontId="1" fillId="0" borderId="0" xfId="3"/>
    <xf numFmtId="0" fontId="2" fillId="0" borderId="0" xfId="3" applyFont="1" applyAlignment="1" applyProtection="1">
      <alignment horizontal="left"/>
      <protection hidden="1"/>
    </xf>
    <xf numFmtId="0" fontId="18" fillId="0" borderId="0" xfId="3" applyFont="1" applyAlignment="1" applyProtection="1">
      <alignment horizontal="left"/>
      <protection hidden="1"/>
    </xf>
    <xf numFmtId="0" fontId="11" fillId="0" borderId="0" xfId="3" applyFont="1" applyAlignment="1" applyProtection="1">
      <alignment horizontal="center"/>
      <protection hidden="1"/>
    </xf>
    <xf numFmtId="0" fontId="19" fillId="0" borderId="0" xfId="3" applyFont="1" applyBorder="1" applyProtection="1">
      <protection hidden="1"/>
    </xf>
    <xf numFmtId="0" fontId="19" fillId="0" borderId="0" xfId="3" quotePrefix="1" applyFont="1" applyBorder="1" applyProtection="1">
      <protection hidden="1"/>
    </xf>
    <xf numFmtId="0" fontId="17" fillId="7" borderId="0" xfId="3" applyFont="1" applyFill="1" applyAlignment="1" applyProtection="1">
      <alignment horizontal="center"/>
      <protection locked="0"/>
    </xf>
    <xf numFmtId="0" fontId="11" fillId="0" borderId="0" xfId="3" applyFont="1" applyAlignment="1" applyProtection="1">
      <alignment horizontal="left"/>
      <protection hidden="1"/>
    </xf>
    <xf numFmtId="0" fontId="2" fillId="0" borderId="0" xfId="3" applyFont="1" applyAlignment="1" applyProtection="1">
      <alignment horizontal="center"/>
      <protection hidden="1"/>
    </xf>
    <xf numFmtId="0" fontId="20" fillId="0" borderId="0" xfId="3" applyFont="1" applyAlignment="1" applyProtection="1">
      <alignment horizontal="center"/>
      <protection hidden="1"/>
    </xf>
    <xf numFmtId="1" fontId="1" fillId="0" borderId="0" xfId="3" applyNumberFormat="1" applyAlignment="1" applyProtection="1">
      <alignment horizontal="left"/>
      <protection hidden="1"/>
    </xf>
    <xf numFmtId="0" fontId="18" fillId="0" borderId="0" xfId="3" applyFont="1" applyFill="1" applyAlignment="1" applyProtection="1">
      <alignment horizontal="center"/>
      <protection hidden="1"/>
    </xf>
    <xf numFmtId="2" fontId="11" fillId="0" borderId="0" xfId="3" applyNumberFormat="1" applyFont="1" applyFill="1" applyAlignment="1" applyProtection="1">
      <alignment horizontal="center"/>
      <protection hidden="1"/>
    </xf>
    <xf numFmtId="0" fontId="11" fillId="0" borderId="0" xfId="3" applyFont="1" applyFill="1" applyAlignment="1" applyProtection="1">
      <alignment horizontal="center"/>
      <protection hidden="1"/>
    </xf>
    <xf numFmtId="0" fontId="1" fillId="0" borderId="0" xfId="3" applyFill="1" applyProtection="1">
      <protection hidden="1"/>
    </xf>
    <xf numFmtId="0" fontId="1" fillId="0" borderId="32" xfId="3" applyBorder="1" applyAlignment="1" applyProtection="1">
      <alignment horizontal="left"/>
      <protection hidden="1"/>
    </xf>
    <xf numFmtId="0" fontId="1" fillId="0" borderId="33" xfId="3" applyBorder="1" applyAlignment="1" applyProtection="1">
      <alignment horizontal="left"/>
      <protection hidden="1"/>
    </xf>
    <xf numFmtId="0" fontId="1" fillId="0" borderId="4" xfId="3" applyBorder="1" applyAlignment="1" applyProtection="1">
      <alignment horizontal="left"/>
      <protection hidden="1"/>
    </xf>
    <xf numFmtId="0" fontId="2" fillId="0" borderId="0" xfId="3" applyFont="1" applyBorder="1" applyAlignment="1" applyProtection="1">
      <alignment horizontal="center"/>
      <protection hidden="1"/>
    </xf>
    <xf numFmtId="0" fontId="21" fillId="0" borderId="7" xfId="3" applyFont="1" applyBorder="1" applyAlignment="1" applyProtection="1">
      <alignment horizontal="left"/>
      <protection hidden="1"/>
    </xf>
    <xf numFmtId="0" fontId="21" fillId="0" borderId="8" xfId="3" applyFont="1" applyBorder="1" applyAlignment="1" applyProtection="1">
      <alignment horizontal="left"/>
      <protection hidden="1"/>
    </xf>
    <xf numFmtId="0" fontId="21" fillId="0" borderId="6" xfId="3" applyFont="1" applyBorder="1" applyAlignment="1" applyProtection="1">
      <alignment horizontal="left"/>
      <protection hidden="1"/>
    </xf>
    <xf numFmtId="0" fontId="20" fillId="0" borderId="0" xfId="3" applyFont="1" applyBorder="1" applyAlignment="1" applyProtection="1">
      <alignment horizontal="center"/>
      <protection hidden="1"/>
    </xf>
    <xf numFmtId="0" fontId="23" fillId="0" borderId="0" xfId="3" applyFont="1" applyBorder="1" applyAlignment="1" applyProtection="1">
      <alignment horizontal="center"/>
      <protection hidden="1"/>
    </xf>
    <xf numFmtId="0" fontId="1" fillId="0" borderId="32" xfId="3" applyBorder="1" applyAlignment="1" applyProtection="1">
      <alignment horizontal="center"/>
      <protection hidden="1"/>
    </xf>
    <xf numFmtId="0" fontId="1" fillId="0" borderId="4" xfId="3" applyBorder="1" applyAlignment="1" applyProtection="1">
      <alignment horizontal="center"/>
      <protection hidden="1"/>
    </xf>
    <xf numFmtId="0" fontId="1" fillId="0" borderId="32" xfId="3" applyBorder="1" applyProtection="1">
      <protection hidden="1"/>
    </xf>
    <xf numFmtId="0" fontId="1" fillId="0" borderId="4" xfId="3" applyBorder="1" applyProtection="1">
      <protection hidden="1"/>
    </xf>
    <xf numFmtId="2" fontId="16" fillId="0" borderId="0" xfId="3" applyNumberFormat="1" applyFont="1" applyAlignment="1" applyProtection="1">
      <alignment horizontal="center"/>
      <protection hidden="1"/>
    </xf>
    <xf numFmtId="0" fontId="2" fillId="0" borderId="35" xfId="3" applyFont="1" applyBorder="1" applyProtection="1">
      <protection hidden="1"/>
    </xf>
    <xf numFmtId="0" fontId="1" fillId="0" borderId="16" xfId="3" applyBorder="1" applyProtection="1">
      <protection hidden="1"/>
    </xf>
    <xf numFmtId="2" fontId="2" fillId="0" borderId="35" xfId="3" applyNumberFormat="1" applyFont="1" applyBorder="1" applyProtection="1">
      <protection hidden="1"/>
    </xf>
    <xf numFmtId="0" fontId="2" fillId="0" borderId="16" xfId="3" applyFont="1" applyBorder="1" applyProtection="1">
      <protection hidden="1"/>
    </xf>
    <xf numFmtId="1" fontId="2" fillId="0" borderId="35" xfId="3" applyNumberFormat="1" applyFont="1" applyBorder="1" applyProtection="1">
      <protection hidden="1"/>
    </xf>
    <xf numFmtId="0" fontId="2" fillId="0" borderId="0" xfId="3" applyFont="1" applyBorder="1" applyProtection="1">
      <protection hidden="1"/>
    </xf>
    <xf numFmtId="0" fontId="1" fillId="0" borderId="35" xfId="3" applyBorder="1" applyProtection="1">
      <protection hidden="1"/>
    </xf>
    <xf numFmtId="0" fontId="2" fillId="8" borderId="35" xfId="3" applyFont="1" applyFill="1" applyBorder="1" applyAlignment="1" applyProtection="1">
      <alignment horizontal="left"/>
      <protection hidden="1"/>
    </xf>
    <xf numFmtId="0" fontId="2" fillId="8" borderId="0" xfId="3" applyFont="1" applyFill="1" applyBorder="1" applyAlignment="1" applyProtection="1">
      <alignment horizontal="left"/>
      <protection hidden="1"/>
    </xf>
    <xf numFmtId="0" fontId="2" fillId="8" borderId="16" xfId="3" applyFont="1" applyFill="1" applyBorder="1" applyAlignment="1" applyProtection="1">
      <alignment horizontal="left"/>
      <protection hidden="1"/>
    </xf>
    <xf numFmtId="1" fontId="2" fillId="8" borderId="35" xfId="3" applyNumberFormat="1" applyFont="1" applyFill="1" applyBorder="1" applyProtection="1">
      <protection hidden="1"/>
    </xf>
    <xf numFmtId="0" fontId="2" fillId="8" borderId="16" xfId="3" applyFont="1" applyFill="1" applyBorder="1" applyProtection="1">
      <protection hidden="1"/>
    </xf>
    <xf numFmtId="0" fontId="2" fillId="8" borderId="0" xfId="3" applyFont="1" applyFill="1" applyBorder="1" applyProtection="1">
      <protection hidden="1"/>
    </xf>
    <xf numFmtId="9" fontId="2" fillId="0" borderId="35" xfId="2" applyFont="1" applyBorder="1" applyProtection="1">
      <protection hidden="1"/>
    </xf>
    <xf numFmtId="0" fontId="1" fillId="0" borderId="7" xfId="3" applyBorder="1" applyAlignment="1" applyProtection="1">
      <alignment horizontal="center"/>
      <protection hidden="1"/>
    </xf>
    <xf numFmtId="0" fontId="1" fillId="0" borderId="8" xfId="3" applyBorder="1" applyAlignment="1" applyProtection="1">
      <alignment horizontal="center"/>
      <protection hidden="1"/>
    </xf>
    <xf numFmtId="0" fontId="1" fillId="0" borderId="6" xfId="3" applyBorder="1" applyAlignment="1" applyProtection="1">
      <alignment horizontal="center"/>
      <protection hidden="1"/>
    </xf>
    <xf numFmtId="2" fontId="2" fillId="0" borderId="7" xfId="3" applyNumberFormat="1" applyFont="1" applyBorder="1" applyProtection="1">
      <protection hidden="1"/>
    </xf>
    <xf numFmtId="0" fontId="2" fillId="0" borderId="6" xfId="3" applyFont="1" applyBorder="1" applyProtection="1">
      <protection hidden="1"/>
    </xf>
    <xf numFmtId="0" fontId="2" fillId="0" borderId="8" xfId="3" applyFont="1" applyBorder="1" applyProtection="1">
      <protection hidden="1"/>
    </xf>
    <xf numFmtId="0" fontId="1" fillId="0" borderId="7" xfId="3" applyBorder="1" applyProtection="1">
      <protection hidden="1"/>
    </xf>
    <xf numFmtId="0" fontId="1" fillId="0" borderId="6" xfId="3" applyBorder="1" applyProtection="1">
      <protection hidden="1"/>
    </xf>
    <xf numFmtId="0" fontId="16" fillId="0" borderId="0" xfId="3" applyFont="1" applyProtection="1">
      <protection hidden="1"/>
    </xf>
    <xf numFmtId="0" fontId="16" fillId="0" borderId="0" xfId="3" applyFont="1" applyBorder="1" applyProtection="1">
      <protection hidden="1"/>
    </xf>
    <xf numFmtId="0" fontId="1" fillId="0" borderId="0" xfId="3" applyFill="1" applyBorder="1" applyAlignment="1" applyProtection="1">
      <alignment horizontal="center"/>
      <protection hidden="1"/>
    </xf>
    <xf numFmtId="0" fontId="24" fillId="0" borderId="0" xfId="3" applyFont="1" applyProtection="1">
      <protection hidden="1"/>
    </xf>
    <xf numFmtId="0" fontId="24" fillId="0" borderId="0" xfId="3" applyFont="1" applyAlignment="1" applyProtection="1">
      <alignment horizontal="left"/>
      <protection hidden="1"/>
    </xf>
    <xf numFmtId="0" fontId="12" fillId="0" borderId="3" xfId="3" applyFont="1" applyBorder="1" applyAlignment="1" applyProtection="1">
      <alignment horizontal="center"/>
      <protection hidden="1"/>
    </xf>
    <xf numFmtId="0" fontId="2" fillId="0" borderId="3" xfId="3" applyFont="1" applyFill="1" applyBorder="1" applyAlignment="1" applyProtection="1">
      <alignment horizontal="center"/>
      <protection hidden="1"/>
    </xf>
    <xf numFmtId="0" fontId="2" fillId="0" borderId="33" xfId="3" applyFont="1" applyFill="1" applyBorder="1" applyAlignment="1" applyProtection="1">
      <alignment horizontal="center"/>
      <protection hidden="1"/>
    </xf>
    <xf numFmtId="0" fontId="2" fillId="0" borderId="4" xfId="3" applyFont="1" applyFill="1" applyBorder="1" applyAlignment="1" applyProtection="1">
      <alignment horizontal="center"/>
      <protection hidden="1"/>
    </xf>
    <xf numFmtId="0" fontId="2" fillId="0" borderId="0" xfId="3" applyFont="1" applyFill="1" applyBorder="1" applyProtection="1">
      <protection hidden="1"/>
    </xf>
    <xf numFmtId="0" fontId="2" fillId="0" borderId="0" xfId="3" applyFont="1" applyFill="1" applyBorder="1" applyAlignment="1" applyProtection="1">
      <alignment horizontal="center"/>
      <protection hidden="1"/>
    </xf>
    <xf numFmtId="0" fontId="17" fillId="0" borderId="3" xfId="3" applyFont="1" applyFill="1" applyBorder="1" applyAlignment="1" applyProtection="1">
      <alignment horizontal="center"/>
      <protection hidden="1"/>
    </xf>
    <xf numFmtId="0" fontId="12" fillId="0" borderId="23" xfId="3" applyFont="1" applyBorder="1" applyAlignment="1" applyProtection="1">
      <alignment horizontal="center"/>
      <protection hidden="1"/>
    </xf>
    <xf numFmtId="0" fontId="2" fillId="0" borderId="23" xfId="3" applyFont="1" applyFill="1" applyBorder="1" applyAlignment="1" applyProtection="1">
      <alignment horizontal="center"/>
      <protection hidden="1"/>
    </xf>
    <xf numFmtId="0" fontId="2" fillId="0" borderId="16" xfId="3" applyFont="1" applyFill="1" applyBorder="1" applyAlignment="1" applyProtection="1">
      <alignment horizontal="center"/>
      <protection hidden="1"/>
    </xf>
    <xf numFmtId="0" fontId="18" fillId="0" borderId="23" xfId="3" applyFont="1" applyFill="1" applyBorder="1" applyAlignment="1" applyProtection="1">
      <alignment horizontal="center"/>
      <protection hidden="1"/>
    </xf>
    <xf numFmtId="0" fontId="25" fillId="0" borderId="23" xfId="3" applyFont="1" applyBorder="1" applyAlignment="1" applyProtection="1">
      <alignment horizontal="center"/>
      <protection hidden="1"/>
    </xf>
    <xf numFmtId="0" fontId="2" fillId="0" borderId="5" xfId="3" applyFont="1" applyFill="1" applyBorder="1" applyAlignment="1" applyProtection="1">
      <alignment horizontal="center"/>
      <protection hidden="1"/>
    </xf>
    <xf numFmtId="0" fontId="18" fillId="0" borderId="8" xfId="3" applyFont="1" applyFill="1" applyBorder="1" applyAlignment="1" applyProtection="1">
      <alignment horizontal="center"/>
      <protection hidden="1"/>
    </xf>
    <xf numFmtId="0" fontId="18" fillId="0" borderId="5" xfId="3" applyFont="1" applyFill="1" applyBorder="1" applyAlignment="1" applyProtection="1">
      <alignment horizontal="center"/>
      <protection hidden="1"/>
    </xf>
    <xf numFmtId="0" fontId="18" fillId="0" borderId="6" xfId="3" applyFont="1" applyFill="1" applyBorder="1" applyAlignment="1" applyProtection="1">
      <alignment horizontal="center"/>
      <protection hidden="1"/>
    </xf>
    <xf numFmtId="0" fontId="2" fillId="0" borderId="24" xfId="3" applyFont="1" applyFill="1" applyBorder="1" applyAlignment="1" applyProtection="1">
      <alignment horizontal="center"/>
      <protection hidden="1"/>
    </xf>
    <xf numFmtId="0" fontId="17" fillId="0" borderId="5" xfId="3" applyFont="1" applyFill="1" applyBorder="1" applyAlignment="1" applyProtection="1">
      <alignment horizontal="center"/>
      <protection hidden="1"/>
    </xf>
    <xf numFmtId="0" fontId="17" fillId="7" borderId="25" xfId="3" applyFont="1" applyFill="1" applyBorder="1" applyAlignment="1" applyProtection="1">
      <alignment horizontal="center"/>
      <protection locked="0"/>
    </xf>
    <xf numFmtId="0" fontId="2" fillId="0" borderId="28" xfId="3" applyFont="1" applyFill="1" applyBorder="1" applyAlignment="1" applyProtection="1">
      <alignment horizontal="center"/>
      <protection hidden="1"/>
    </xf>
    <xf numFmtId="0" fontId="1" fillId="0" borderId="22" xfId="3" applyBorder="1" applyAlignment="1" applyProtection="1">
      <alignment horizontal="center"/>
      <protection hidden="1"/>
    </xf>
    <xf numFmtId="0" fontId="2" fillId="0" borderId="28" xfId="3" applyFont="1" applyBorder="1" applyAlignment="1" applyProtection="1">
      <alignment horizontal="center"/>
      <protection hidden="1"/>
    </xf>
    <xf numFmtId="0" fontId="1" fillId="0" borderId="36" xfId="3" applyBorder="1" applyAlignment="1" applyProtection="1">
      <alignment horizontal="center"/>
      <protection hidden="1"/>
    </xf>
    <xf numFmtId="1" fontId="1" fillId="0" borderId="0" xfId="3" applyNumberFormat="1" applyBorder="1" applyAlignment="1" applyProtection="1">
      <alignment horizontal="center"/>
      <protection hidden="1"/>
    </xf>
    <xf numFmtId="0" fontId="2" fillId="0" borderId="29" xfId="3" applyFont="1" applyFill="1" applyBorder="1" applyAlignment="1" applyProtection="1">
      <alignment horizontal="center"/>
      <protection hidden="1"/>
    </xf>
    <xf numFmtId="1" fontId="17" fillId="0" borderId="23" xfId="3" applyNumberFormat="1" applyFont="1" applyBorder="1" applyAlignment="1" applyProtection="1">
      <alignment horizontal="center"/>
      <protection hidden="1"/>
    </xf>
    <xf numFmtId="0" fontId="2" fillId="0" borderId="37" xfId="3" applyFont="1" applyFill="1" applyBorder="1" applyAlignment="1" applyProtection="1">
      <alignment horizontal="center"/>
      <protection hidden="1"/>
    </xf>
    <xf numFmtId="0" fontId="2" fillId="0" borderId="38" xfId="3" applyFont="1" applyFill="1" applyBorder="1" applyAlignment="1" applyProtection="1">
      <alignment horizontal="center"/>
      <protection hidden="1"/>
    </xf>
    <xf numFmtId="0" fontId="2" fillId="0" borderId="30" xfId="3" applyFont="1" applyFill="1" applyBorder="1" applyAlignment="1" applyProtection="1">
      <alignment horizontal="center"/>
      <protection hidden="1"/>
    </xf>
    <xf numFmtId="0" fontId="17" fillId="7" borderId="30" xfId="3" applyFont="1" applyFill="1" applyBorder="1" applyAlignment="1" applyProtection="1">
      <alignment horizontal="center"/>
      <protection locked="0"/>
    </xf>
    <xf numFmtId="0" fontId="1" fillId="0" borderId="31" xfId="3" applyBorder="1" applyAlignment="1" applyProtection="1">
      <alignment horizontal="center"/>
      <protection hidden="1"/>
    </xf>
    <xf numFmtId="0" fontId="2" fillId="0" borderId="30" xfId="3" applyFont="1" applyBorder="1" applyAlignment="1" applyProtection="1">
      <alignment horizontal="center"/>
      <protection hidden="1"/>
    </xf>
    <xf numFmtId="0" fontId="1" fillId="0" borderId="39" xfId="3" applyBorder="1" applyAlignment="1" applyProtection="1">
      <alignment horizontal="center"/>
      <protection hidden="1"/>
    </xf>
    <xf numFmtId="0" fontId="2" fillId="0" borderId="27" xfId="3" applyFont="1" applyFill="1" applyBorder="1" applyAlignment="1" applyProtection="1">
      <alignment horizontal="center"/>
      <protection hidden="1"/>
    </xf>
    <xf numFmtId="0" fontId="2" fillId="0" borderId="39" xfId="3" applyFont="1" applyFill="1" applyBorder="1" applyAlignment="1" applyProtection="1">
      <alignment horizontal="center"/>
      <protection hidden="1"/>
    </xf>
    <xf numFmtId="0" fontId="17" fillId="7" borderId="28" xfId="3" applyFont="1" applyFill="1" applyBorder="1" applyAlignment="1" applyProtection="1">
      <alignment horizontal="center"/>
      <protection locked="0"/>
    </xf>
    <xf numFmtId="0" fontId="2" fillId="0" borderId="36" xfId="3" applyFont="1" applyFill="1" applyBorder="1" applyAlignment="1" applyProtection="1">
      <alignment horizontal="center"/>
      <protection hidden="1"/>
    </xf>
    <xf numFmtId="0" fontId="17" fillId="7" borderId="23" xfId="3" applyFont="1" applyFill="1" applyBorder="1" applyAlignment="1" applyProtection="1">
      <alignment horizontal="center"/>
      <protection locked="0"/>
    </xf>
    <xf numFmtId="0" fontId="1" fillId="0" borderId="22" xfId="3" applyFill="1" applyBorder="1" applyAlignment="1" applyProtection="1">
      <alignment horizontal="center"/>
      <protection hidden="1"/>
    </xf>
    <xf numFmtId="0" fontId="1" fillId="0" borderId="36" xfId="3" applyFill="1" applyBorder="1" applyAlignment="1" applyProtection="1">
      <alignment horizontal="center"/>
      <protection hidden="1"/>
    </xf>
    <xf numFmtId="0" fontId="1" fillId="0" borderId="31" xfId="3" applyFill="1" applyBorder="1" applyAlignment="1" applyProtection="1">
      <alignment horizontal="center"/>
      <protection hidden="1"/>
    </xf>
    <xf numFmtId="0" fontId="1" fillId="0" borderId="39" xfId="3" applyFill="1" applyBorder="1" applyAlignment="1" applyProtection="1">
      <alignment horizontal="center"/>
      <protection hidden="1"/>
    </xf>
    <xf numFmtId="0" fontId="2" fillId="0" borderId="35" xfId="3" applyFont="1" applyFill="1" applyBorder="1" applyAlignment="1" applyProtection="1">
      <alignment horizontal="center"/>
      <protection hidden="1"/>
    </xf>
    <xf numFmtId="0" fontId="17" fillId="7" borderId="5" xfId="3" applyFont="1" applyFill="1" applyBorder="1" applyAlignment="1" applyProtection="1">
      <alignment horizontal="center"/>
      <protection locked="0"/>
    </xf>
    <xf numFmtId="0" fontId="1" fillId="0" borderId="0" xfId="3" applyBorder="1" applyAlignment="1" applyProtection="1">
      <alignment horizontal="center"/>
      <protection hidden="1"/>
    </xf>
    <xf numFmtId="0" fontId="2" fillId="0" borderId="23" xfId="3" applyFont="1" applyBorder="1" applyAlignment="1" applyProtection="1">
      <alignment horizontal="center"/>
      <protection hidden="1"/>
    </xf>
    <xf numFmtId="0" fontId="1" fillId="0" borderId="16" xfId="3" applyBorder="1" applyAlignment="1" applyProtection="1">
      <alignment horizontal="center"/>
      <protection hidden="1"/>
    </xf>
    <xf numFmtId="0" fontId="2" fillId="0" borderId="32" xfId="3" applyFont="1" applyFill="1" applyBorder="1" applyAlignment="1" applyProtection="1">
      <alignment horizontal="center"/>
      <protection hidden="1"/>
    </xf>
    <xf numFmtId="0" fontId="1" fillId="0" borderId="33" xfId="3" applyBorder="1" applyAlignment="1" applyProtection="1">
      <alignment horizontal="center"/>
      <protection hidden="1"/>
    </xf>
    <xf numFmtId="0" fontId="2" fillId="0" borderId="3" xfId="3" applyFont="1" applyBorder="1" applyAlignment="1" applyProtection="1">
      <alignment horizontal="center"/>
      <protection hidden="1"/>
    </xf>
    <xf numFmtId="1" fontId="17" fillId="0" borderId="3" xfId="3" applyNumberFormat="1" applyFont="1" applyBorder="1" applyAlignment="1" applyProtection="1">
      <alignment horizontal="center"/>
      <protection hidden="1"/>
    </xf>
    <xf numFmtId="0" fontId="2" fillId="0" borderId="26" xfId="3" applyFont="1" applyFill="1" applyBorder="1" applyAlignment="1" applyProtection="1">
      <alignment horizontal="center"/>
      <protection hidden="1"/>
    </xf>
    <xf numFmtId="0" fontId="2" fillId="0" borderId="7" xfId="3" applyFont="1" applyFill="1" applyBorder="1" applyAlignment="1" applyProtection="1">
      <alignment horizontal="center"/>
      <protection hidden="1"/>
    </xf>
    <xf numFmtId="0" fontId="2" fillId="0" borderId="5" xfId="3" applyFont="1" applyBorder="1" applyAlignment="1" applyProtection="1">
      <alignment horizontal="center"/>
      <protection hidden="1"/>
    </xf>
    <xf numFmtId="1" fontId="17" fillId="0" borderId="5" xfId="3" applyNumberFormat="1" applyFont="1" applyBorder="1" applyAlignment="1" applyProtection="1">
      <alignment horizontal="center"/>
      <protection hidden="1"/>
    </xf>
    <xf numFmtId="0" fontId="2" fillId="0" borderId="6" xfId="3" applyFont="1" applyFill="1" applyBorder="1" applyAlignment="1" applyProtection="1">
      <alignment horizontal="center"/>
      <protection hidden="1"/>
    </xf>
    <xf numFmtId="1" fontId="1" fillId="0" borderId="0" xfId="3" applyNumberFormat="1" applyProtection="1">
      <protection hidden="1"/>
    </xf>
    <xf numFmtId="0" fontId="1" fillId="0" borderId="0" xfId="0" applyFont="1"/>
    <xf numFmtId="0" fontId="0" fillId="0" borderId="35" xfId="0" applyBorder="1"/>
    <xf numFmtId="0" fontId="0" fillId="0" borderId="16" xfId="0" applyBorder="1"/>
    <xf numFmtId="0" fontId="2" fillId="0" borderId="23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2" fillId="0" borderId="33" xfId="0" applyFont="1" applyBorder="1"/>
    <xf numFmtId="0" fontId="2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0" xfId="0" applyFont="1" applyAlignment="1">
      <alignment horizontal="right"/>
    </xf>
    <xf numFmtId="164" fontId="0" fillId="0" borderId="23" xfId="1" applyNumberFormat="1" applyFont="1" applyBorder="1" applyAlignment="1">
      <alignment horizontal="center"/>
    </xf>
    <xf numFmtId="164" fontId="0" fillId="0" borderId="35" xfId="1" applyNumberFormat="1" applyFont="1" applyBorder="1" applyAlignment="1">
      <alignment horizontal="center"/>
    </xf>
    <xf numFmtId="164" fontId="0" fillId="0" borderId="16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0" fillId="0" borderId="5" xfId="1" applyNumberFormat="1" applyFont="1" applyBorder="1" applyAlignment="1">
      <alignment horizontal="center"/>
    </xf>
    <xf numFmtId="164" fontId="0" fillId="0" borderId="7" xfId="1" applyNumberFormat="1" applyFont="1" applyBorder="1" applyAlignment="1">
      <alignment horizontal="center"/>
    </xf>
    <xf numFmtId="164" fontId="0" fillId="0" borderId="6" xfId="1" applyNumberFormat="1" applyFont="1" applyBorder="1" applyAlignment="1">
      <alignment horizontal="center"/>
    </xf>
    <xf numFmtId="164" fontId="0" fillId="0" borderId="8" xfId="1" applyNumberFormat="1" applyFont="1" applyBorder="1" applyAlignment="1">
      <alignment horizontal="center"/>
    </xf>
    <xf numFmtId="164" fontId="0" fillId="0" borderId="28" xfId="1" applyNumberFormat="1" applyFont="1" applyBorder="1" applyAlignment="1">
      <alignment horizontal="center"/>
    </xf>
    <xf numFmtId="164" fontId="0" fillId="0" borderId="27" xfId="1" applyNumberFormat="1" applyFont="1" applyBorder="1" applyAlignment="1">
      <alignment horizontal="center"/>
    </xf>
    <xf numFmtId="164" fontId="0" fillId="0" borderId="36" xfId="1" applyNumberFormat="1" applyFont="1" applyBorder="1" applyAlignment="1">
      <alignment horizontal="center"/>
    </xf>
    <xf numFmtId="164" fontId="0" fillId="0" borderId="22" xfId="1" applyNumberFormat="1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3" xfId="0" applyFont="1" applyBorder="1"/>
    <xf numFmtId="0" fontId="2" fillId="0" borderId="23" xfId="0" applyFont="1" applyBorder="1"/>
    <xf numFmtId="0" fontId="2" fillId="0" borderId="5" xfId="0" applyFont="1" applyBorder="1"/>
    <xf numFmtId="0" fontId="22" fillId="0" borderId="8" xfId="0" applyFont="1" applyBorder="1"/>
    <xf numFmtId="0" fontId="22" fillId="0" borderId="5" xfId="0" applyFont="1" applyBorder="1" applyAlignment="1">
      <alignment horizontal="center"/>
    </xf>
    <xf numFmtId="0" fontId="0" fillId="0" borderId="32" xfId="0" applyBorder="1"/>
    <xf numFmtId="0" fontId="0" fillId="0" borderId="33" xfId="0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2" fillId="11" borderId="0" xfId="0" applyFont="1" applyFill="1" applyAlignment="1" applyProtection="1">
      <alignment horizontal="center"/>
      <protection locked="0"/>
    </xf>
    <xf numFmtId="164" fontId="0" fillId="0" borderId="28" xfId="1" applyNumberFormat="1" applyFont="1" applyBorder="1"/>
    <xf numFmtId="0" fontId="0" fillId="0" borderId="3" xfId="0" applyBorder="1"/>
    <xf numFmtId="164" fontId="0" fillId="0" borderId="23" xfId="1" applyNumberFormat="1" applyFont="1" applyBorder="1"/>
    <xf numFmtId="164" fontId="0" fillId="0" borderId="5" xfId="1" applyNumberFormat="1" applyFont="1" applyBorder="1"/>
    <xf numFmtId="0" fontId="0" fillId="0" borderId="33" xfId="0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" fillId="0" borderId="0" xfId="0" applyFont="1" applyBorder="1"/>
    <xf numFmtId="0" fontId="0" fillId="0" borderId="0" xfId="0" applyBorder="1" applyProtection="1">
      <protection locked="0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7" xfId="0" applyBorder="1"/>
    <xf numFmtId="0" fontId="0" fillId="0" borderId="8" xfId="0" applyBorder="1"/>
    <xf numFmtId="0" fontId="2" fillId="0" borderId="8" xfId="0" applyFont="1" applyBorder="1"/>
    <xf numFmtId="0" fontId="0" fillId="0" borderId="6" xfId="0" applyBorder="1"/>
    <xf numFmtId="14" fontId="0" fillId="0" borderId="0" xfId="0" applyNumberFormat="1" applyBorder="1"/>
    <xf numFmtId="0" fontId="1" fillId="0" borderId="8" xfId="0" applyFont="1" applyBorder="1"/>
    <xf numFmtId="0" fontId="27" fillId="0" borderId="0" xfId="0" applyFont="1" applyAlignment="1">
      <alignment vertical="top"/>
    </xf>
    <xf numFmtId="0" fontId="12" fillId="0" borderId="0" xfId="0" applyFont="1"/>
    <xf numFmtId="0" fontId="0" fillId="0" borderId="0" xfId="0" applyAlignment="1" applyProtection="1">
      <alignment horizontal="right"/>
      <protection locked="0"/>
    </xf>
    <xf numFmtId="0" fontId="1" fillId="3" borderId="9" xfId="0" applyFont="1" applyFill="1" applyBorder="1" applyAlignment="1" applyProtection="1">
      <protection locked="0"/>
    </xf>
    <xf numFmtId="0" fontId="1" fillId="11" borderId="0" xfId="0" applyFont="1" applyFill="1" applyAlignment="1">
      <alignment horizontal="center"/>
    </xf>
    <xf numFmtId="0" fontId="1" fillId="0" borderId="33" xfId="3" applyBorder="1" applyAlignment="1" applyProtection="1">
      <alignment horizontal="center"/>
      <protection hidden="1"/>
    </xf>
    <xf numFmtId="0" fontId="1" fillId="0" borderId="4" xfId="3" applyBorder="1" applyAlignment="1" applyProtection="1">
      <alignment horizontal="center"/>
      <protection hidden="1"/>
    </xf>
    <xf numFmtId="0" fontId="17" fillId="0" borderId="0" xfId="3" applyFont="1" applyFill="1" applyAlignment="1" applyProtection="1">
      <alignment horizontal="center"/>
      <protection locked="0"/>
    </xf>
    <xf numFmtId="0" fontId="28" fillId="0" borderId="3" xfId="3" applyFont="1" applyFill="1" applyBorder="1" applyAlignment="1" applyProtection="1">
      <alignment horizontal="center"/>
      <protection hidden="1"/>
    </xf>
    <xf numFmtId="0" fontId="29" fillId="0" borderId="0" xfId="3" applyFont="1" applyAlignment="1" applyProtection="1">
      <alignment horizontal="center"/>
      <protection hidden="1"/>
    </xf>
    <xf numFmtId="0" fontId="28" fillId="0" borderId="0" xfId="3" applyFont="1" applyFill="1" applyAlignment="1" applyProtection="1">
      <alignment horizontal="center"/>
      <protection hidden="1"/>
    </xf>
    <xf numFmtId="0" fontId="29" fillId="0" borderId="0" xfId="3" applyFont="1" applyProtection="1">
      <protection hidden="1"/>
    </xf>
    <xf numFmtId="0" fontId="30" fillId="0" borderId="0" xfId="3" applyFont="1" applyProtection="1">
      <protection hidden="1"/>
    </xf>
    <xf numFmtId="2" fontId="30" fillId="0" borderId="0" xfId="3" applyNumberFormat="1" applyFont="1" applyProtection="1">
      <protection hidden="1"/>
    </xf>
    <xf numFmtId="0" fontId="6" fillId="0" borderId="0" xfId="3" applyFont="1" applyProtection="1">
      <protection hidden="1"/>
    </xf>
    <xf numFmtId="1" fontId="13" fillId="0" borderId="0" xfId="3" applyNumberFormat="1" applyFont="1" applyProtection="1">
      <protection hidden="1"/>
    </xf>
    <xf numFmtId="0" fontId="13" fillId="0" borderId="0" xfId="3" applyFont="1" applyProtection="1">
      <protection hidden="1"/>
    </xf>
    <xf numFmtId="0" fontId="18" fillId="0" borderId="0" xfId="3" applyFont="1" applyFill="1" applyBorder="1" applyAlignment="1" applyProtection="1">
      <alignment horizontal="center"/>
      <protection hidden="1"/>
    </xf>
    <xf numFmtId="0" fontId="17" fillId="0" borderId="0" xfId="3" applyFont="1" applyFill="1" applyBorder="1" applyAlignment="1" applyProtection="1">
      <alignment horizontal="center"/>
      <protection hidden="1"/>
    </xf>
    <xf numFmtId="1" fontId="17" fillId="0" borderId="0" xfId="3" applyNumberFormat="1" applyFont="1" applyBorder="1" applyAlignment="1" applyProtection="1">
      <alignment horizontal="center"/>
      <protection hidden="1"/>
    </xf>
    <xf numFmtId="0" fontId="1" fillId="0" borderId="8" xfId="3" applyBorder="1" applyProtection="1">
      <protection hidden="1"/>
    </xf>
    <xf numFmtId="0" fontId="2" fillId="0" borderId="33" xfId="3" applyFont="1" applyFill="1" applyBorder="1" applyProtection="1">
      <protection hidden="1"/>
    </xf>
    <xf numFmtId="0" fontId="28" fillId="0" borderId="33" xfId="3" applyFont="1" applyFill="1" applyBorder="1" applyAlignment="1" applyProtection="1">
      <alignment horizontal="center"/>
      <protection hidden="1"/>
    </xf>
    <xf numFmtId="0" fontId="1" fillId="0" borderId="33" xfId="3" applyBorder="1"/>
    <xf numFmtId="0" fontId="1" fillId="0" borderId="0" xfId="3" applyBorder="1"/>
    <xf numFmtId="1" fontId="1" fillId="0" borderId="0" xfId="3" applyNumberFormat="1" applyBorder="1"/>
    <xf numFmtId="1" fontId="1" fillId="0" borderId="8" xfId="3" applyNumberFormat="1" applyBorder="1" applyAlignment="1" applyProtection="1">
      <alignment horizontal="center"/>
      <protection hidden="1"/>
    </xf>
    <xf numFmtId="1" fontId="17" fillId="0" borderId="8" xfId="3" applyNumberFormat="1" applyFont="1" applyBorder="1" applyAlignment="1" applyProtection="1">
      <alignment horizontal="center"/>
      <protection hidden="1"/>
    </xf>
    <xf numFmtId="0" fontId="1" fillId="0" borderId="8" xfId="3" applyBorder="1"/>
    <xf numFmtId="2" fontId="1" fillId="0" borderId="0" xfId="3" applyNumberFormat="1" applyFill="1" applyBorder="1" applyAlignment="1" applyProtection="1">
      <alignment horizontal="center"/>
      <protection hidden="1"/>
    </xf>
    <xf numFmtId="0" fontId="1" fillId="0" borderId="0" xfId="3" applyFill="1" applyBorder="1" applyAlignment="1" applyProtection="1">
      <alignment horizontal="left"/>
      <protection hidden="1"/>
    </xf>
    <xf numFmtId="0" fontId="6" fillId="0" borderId="0" xfId="3" applyFont="1" applyAlignment="1" applyProtection="1">
      <alignment horizontal="left"/>
      <protection hidden="1"/>
    </xf>
    <xf numFmtId="0" fontId="32" fillId="0" borderId="3" xfId="3" applyFont="1" applyBorder="1" applyAlignment="1" applyProtection="1">
      <alignment horizontal="center"/>
      <protection hidden="1"/>
    </xf>
    <xf numFmtId="2" fontId="29" fillId="0" borderId="0" xfId="3" applyNumberFormat="1" applyFont="1" applyAlignment="1" applyProtection="1">
      <alignment horizontal="center"/>
      <protection hidden="1"/>
    </xf>
    <xf numFmtId="0" fontId="29" fillId="0" borderId="8" xfId="3" applyFont="1" applyBorder="1" applyProtection="1">
      <protection hidden="1"/>
    </xf>
    <xf numFmtId="0" fontId="30" fillId="0" borderId="8" xfId="3" applyFont="1" applyBorder="1" applyProtection="1">
      <protection hidden="1"/>
    </xf>
    <xf numFmtId="0" fontId="1" fillId="0" borderId="8" xfId="3" applyFill="1" applyBorder="1" applyAlignment="1" applyProtection="1">
      <alignment horizontal="center"/>
      <protection hidden="1"/>
    </xf>
    <xf numFmtId="2" fontId="1" fillId="0" borderId="8" xfId="3" applyNumberFormat="1" applyFill="1" applyBorder="1" applyAlignment="1" applyProtection="1">
      <alignment horizontal="center"/>
      <protection hidden="1"/>
    </xf>
    <xf numFmtId="0" fontId="1" fillId="0" borderId="8" xfId="3" applyFill="1" applyBorder="1" applyAlignment="1" applyProtection="1">
      <alignment horizontal="left"/>
      <protection hidden="1"/>
    </xf>
    <xf numFmtId="0" fontId="16" fillId="0" borderId="8" xfId="3" applyFont="1" applyBorder="1" applyProtection="1">
      <protection hidden="1"/>
    </xf>
    <xf numFmtId="1" fontId="13" fillId="0" borderId="8" xfId="3" applyNumberFormat="1" applyFont="1" applyBorder="1" applyProtection="1">
      <protection hidden="1"/>
    </xf>
    <xf numFmtId="0" fontId="17" fillId="0" borderId="8" xfId="3" applyFont="1" applyBorder="1" applyAlignment="1" applyProtection="1">
      <alignment horizontal="center"/>
      <protection hidden="1"/>
    </xf>
    <xf numFmtId="164" fontId="0" fillId="6" borderId="0" xfId="1" applyNumberFormat="1" applyFont="1" applyFill="1"/>
    <xf numFmtId="0" fontId="1" fillId="5" borderId="11" xfId="0" applyFont="1" applyFill="1" applyBorder="1" applyAlignment="1" applyProtection="1">
      <alignment horizontal="center"/>
      <protection locked="0"/>
    </xf>
    <xf numFmtId="0" fontId="1" fillId="11" borderId="0" xfId="0" applyFont="1" applyFill="1" applyBorder="1" applyAlignment="1" applyProtection="1">
      <alignment horizontal="center"/>
      <protection locked="0"/>
    </xf>
    <xf numFmtId="0" fontId="0" fillId="11" borderId="0" xfId="0" applyFill="1" applyBorder="1" applyAlignment="1" applyProtection="1">
      <alignment horizontal="center"/>
      <protection locked="0"/>
    </xf>
    <xf numFmtId="0" fontId="2" fillId="3" borderId="9" xfId="0" applyFont="1" applyFill="1" applyBorder="1" applyAlignment="1" applyProtection="1">
      <alignment horizontal="center"/>
    </xf>
    <xf numFmtId="0" fontId="2" fillId="12" borderId="9" xfId="0" applyFont="1" applyFill="1" applyBorder="1" applyAlignment="1" applyProtection="1">
      <alignment horizontal="center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2" fillId="5" borderId="11" xfId="0" applyFont="1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6" fillId="6" borderId="0" xfId="0" applyFont="1" applyFill="1" applyProtection="1">
      <protection locked="0"/>
    </xf>
    <xf numFmtId="0" fontId="28" fillId="0" borderId="0" xfId="0" applyFont="1"/>
    <xf numFmtId="0" fontId="2" fillId="0" borderId="0" xfId="3" applyFont="1"/>
    <xf numFmtId="0" fontId="2" fillId="0" borderId="0" xfId="3" applyFont="1" applyAlignment="1">
      <alignment horizontal="center"/>
    </xf>
    <xf numFmtId="0" fontId="1" fillId="6" borderId="0" xfId="3" applyFill="1"/>
    <xf numFmtId="0" fontId="2" fillId="0" borderId="0" xfId="0" applyFont="1" applyAlignment="1">
      <alignment horizontal="right"/>
    </xf>
    <xf numFmtId="0" fontId="2" fillId="6" borderId="0" xfId="0" applyFont="1" applyFill="1" applyProtection="1">
      <protection locked="0"/>
    </xf>
    <xf numFmtId="0" fontId="1" fillId="3" borderId="0" xfId="0" applyFont="1" applyFill="1" applyProtection="1">
      <protection locked="0"/>
    </xf>
    <xf numFmtId="0" fontId="1" fillId="0" borderId="33" xfId="3" applyBorder="1" applyAlignment="1" applyProtection="1">
      <alignment horizontal="center"/>
      <protection hidden="1"/>
    </xf>
    <xf numFmtId="0" fontId="1" fillId="0" borderId="4" xfId="3" applyBorder="1" applyAlignment="1" applyProtection="1">
      <alignment horizontal="center"/>
      <protection hidden="1"/>
    </xf>
    <xf numFmtId="0" fontId="1" fillId="9" borderId="0" xfId="3" applyFill="1" applyBorder="1" applyAlignment="1" applyProtection="1">
      <alignment horizontal="center"/>
      <protection hidden="1"/>
    </xf>
    <xf numFmtId="0" fontId="1" fillId="3" borderId="0" xfId="3" applyFill="1" applyBorder="1" applyAlignment="1" applyProtection="1">
      <alignment horizontal="center"/>
      <protection hidden="1"/>
    </xf>
    <xf numFmtId="0" fontId="1" fillId="10" borderId="0" xfId="3" applyFill="1" applyBorder="1" applyAlignment="1" applyProtection="1">
      <alignment horizontal="center"/>
      <protection hidden="1"/>
    </xf>
    <xf numFmtId="0" fontId="1" fillId="8" borderId="0" xfId="3" applyFill="1" applyBorder="1" applyAlignment="1" applyProtection="1">
      <alignment horizontal="center"/>
      <protection hidden="1"/>
    </xf>
    <xf numFmtId="0" fontId="2" fillId="0" borderId="32" xfId="3" applyFont="1" applyBorder="1" applyAlignment="1" applyProtection="1">
      <alignment horizontal="center"/>
      <protection hidden="1"/>
    </xf>
    <xf numFmtId="0" fontId="2" fillId="0" borderId="4" xfId="3" applyFont="1" applyBorder="1" applyAlignment="1" applyProtection="1">
      <alignment horizontal="center"/>
      <protection hidden="1"/>
    </xf>
    <xf numFmtId="0" fontId="2" fillId="0" borderId="33" xfId="3" applyFont="1" applyBorder="1" applyAlignment="1" applyProtection="1">
      <alignment horizontal="center"/>
      <protection hidden="1"/>
    </xf>
    <xf numFmtId="0" fontId="22" fillId="0" borderId="7" xfId="3" applyFont="1" applyBorder="1" applyAlignment="1" applyProtection="1">
      <alignment horizontal="center"/>
      <protection hidden="1"/>
    </xf>
    <xf numFmtId="0" fontId="22" fillId="0" borderId="6" xfId="3" applyFont="1" applyBorder="1" applyAlignment="1" applyProtection="1">
      <alignment horizontal="center"/>
      <protection hidden="1"/>
    </xf>
    <xf numFmtId="0" fontId="22" fillId="0" borderId="8" xfId="3" applyFont="1" applyBorder="1" applyAlignment="1" applyProtection="1">
      <alignment horizontal="center"/>
      <protection hidden="1"/>
    </xf>
    <xf numFmtId="0" fontId="20" fillId="0" borderId="7" xfId="3" applyFont="1" applyBorder="1" applyAlignment="1" applyProtection="1">
      <alignment horizontal="center"/>
      <protection hidden="1"/>
    </xf>
    <xf numFmtId="0" fontId="20" fillId="0" borderId="6" xfId="3" applyFont="1" applyBorder="1" applyAlignment="1" applyProtection="1">
      <alignment horizontal="center"/>
      <protection hidden="1"/>
    </xf>
    <xf numFmtId="0" fontId="31" fillId="0" borderId="0" xfId="3" applyFont="1" applyAlignment="1" applyProtection="1">
      <alignment horizontal="center" vertical="center" wrapText="1"/>
      <protection hidden="1"/>
    </xf>
    <xf numFmtId="164" fontId="3" fillId="0" borderId="0" xfId="1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3" applyFont="1" applyAlignment="1">
      <alignment horizontal="center" wrapText="1"/>
    </xf>
    <xf numFmtId="0" fontId="26" fillId="0" borderId="19" xfId="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0" fontId="1" fillId="11" borderId="0" xfId="0" applyFont="1" applyFill="1" applyBorder="1" applyAlignment="1" applyProtection="1">
      <alignment horizontal="left"/>
      <protection locked="0"/>
    </xf>
    <xf numFmtId="0" fontId="0" fillId="11" borderId="0" xfId="0" applyFill="1" applyBorder="1" applyAlignment="1" applyProtection="1">
      <alignment horizontal="left"/>
      <protection locked="0"/>
    </xf>
    <xf numFmtId="0" fontId="1" fillId="11" borderId="0" xfId="0" applyFont="1" applyFill="1" applyBorder="1" applyAlignment="1" applyProtection="1">
      <alignment horizontal="center"/>
      <protection locked="0"/>
    </xf>
    <xf numFmtId="0" fontId="0" fillId="11" borderId="0" xfId="0" applyFill="1" applyBorder="1" applyAlignment="1" applyProtection="1">
      <alignment horizontal="center"/>
      <protection locked="0"/>
    </xf>
    <xf numFmtId="0" fontId="34" fillId="0" borderId="0" xfId="4" applyFont="1" applyAlignment="1">
      <alignment horizontal="center" wrapText="1"/>
    </xf>
    <xf numFmtId="0" fontId="2" fillId="0" borderId="0" xfId="0" applyFont="1" applyAlignment="1">
      <alignment horizontal="center" wrapText="1"/>
    </xf>
  </cellXfs>
  <cellStyles count="5">
    <cellStyle name="Comma" xfId="1" builtinId="3"/>
    <cellStyle name="Hyperlink" xfId="4" builtinId="8"/>
    <cellStyle name="Normal" xfId="0" builtinId="0"/>
    <cellStyle name="Normal 2" xfId="3"/>
    <cellStyle name="Percent" xfId="2" builtinId="5"/>
  </cellStyles>
  <dxfs count="56"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Dealer Info'!C6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352425</xdr:colOff>
          <xdr:row>16</xdr:row>
          <xdr:rowOff>76200</xdr:rowOff>
        </xdr:from>
        <xdr:to>
          <xdr:col>13</xdr:col>
          <xdr:colOff>552450</xdr:colOff>
          <xdr:row>18</xdr:row>
          <xdr:rowOff>161925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 conections</a:t>
              </a:r>
            </a:p>
          </xdr:txBody>
        </xdr:sp>
        <xdr:clientData fPrintsWithSheet="0"/>
      </xdr:twoCellAnchor>
    </mc:Choice>
    <mc:Fallback/>
  </mc:AlternateContent>
  <xdr:oneCellAnchor>
    <xdr:from>
      <xdr:col>1</xdr:col>
      <xdr:colOff>238125</xdr:colOff>
      <xdr:row>0</xdr:row>
      <xdr:rowOff>17488</xdr:rowOff>
    </xdr:from>
    <xdr:ext cx="1729154" cy="243252"/>
    <xdr:sp macro="" textlink="">
      <xdr:nvSpPr>
        <xdr:cNvPr id="5" name="Rectangle 4">
          <a:hlinkClick xmlns:r="http://schemas.openxmlformats.org/officeDocument/2006/relationships" r:id="rId1"/>
        </xdr:cNvPr>
        <xdr:cNvSpPr/>
      </xdr:nvSpPr>
      <xdr:spPr>
        <a:xfrm>
          <a:off x="866775" y="17488"/>
          <a:ext cx="1729154" cy="24325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80"/>
              </a:solidFill>
              <a:latin typeface="Calibri"/>
              <a:ea typeface="Calibri"/>
              <a:cs typeface="Calibri"/>
            </a:rPr>
            <a:t>Front Page</a:t>
          </a:r>
          <a:endParaRPr lang="en-US" sz="1400" b="1" i="0" u="none" strike="noStrike" baseline="0">
            <a:solidFill>
              <a:srgbClr val="000080"/>
            </a:solidFill>
            <a:latin typeface="Calibri"/>
            <a:ea typeface="Calibri"/>
            <a:cs typeface="Calibri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608135</xdr:colOff>
      <xdr:row>24</xdr:row>
      <xdr:rowOff>168519</xdr:rowOff>
    </xdr:from>
    <xdr:to>
      <xdr:col>4</xdr:col>
      <xdr:colOff>615462</xdr:colOff>
      <xdr:row>25</xdr:row>
      <xdr:rowOff>212480</xdr:rowOff>
    </xdr:to>
    <xdr:cxnSp macro="">
      <xdr:nvCxnSpPr>
        <xdr:cNvPr id="3" name="Straight Arrow Connector 2"/>
        <xdr:cNvCxnSpPr/>
      </xdr:nvCxnSpPr>
      <xdr:spPr>
        <a:xfrm>
          <a:off x="3480289" y="3121269"/>
          <a:ext cx="7327" cy="424961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ndustsolutions.com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B90"/>
  <sheetViews>
    <sheetView showGridLines="0" showZeros="0" showOutlineSymbol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" sqref="A7"/>
    </sheetView>
  </sheetViews>
  <sheetFormatPr defaultColWidth="0" defaultRowHeight="0" customHeight="1" zeroHeight="1" x14ac:dyDescent="0.2"/>
  <cols>
    <col min="1" max="1" width="16.85546875" style="261" customWidth="1"/>
    <col min="2" max="2" width="8.85546875" style="84" customWidth="1"/>
    <col min="3" max="5" width="8.5703125" style="85" customWidth="1"/>
    <col min="6" max="6" width="9.5703125" style="85" customWidth="1"/>
    <col min="7" max="14" width="8.5703125" style="85" customWidth="1"/>
    <col min="15" max="15" width="8.5703125" style="86" hidden="1" customWidth="1"/>
    <col min="16" max="16" width="8.5703125" style="85" hidden="1" customWidth="1"/>
    <col min="17" max="18" width="10.5703125" style="88" hidden="1" customWidth="1"/>
    <col min="19" max="19" width="9.140625" style="89" hidden="1" customWidth="1"/>
    <col min="20" max="20" width="9.140625" style="89" customWidth="1"/>
    <col min="21" max="23" width="9.140625" style="85" hidden="1" customWidth="1"/>
    <col min="24" max="258" width="9.140625" style="85" customWidth="1"/>
    <col min="259" max="259" width="9.42578125" style="85" customWidth="1"/>
    <col min="260" max="260" width="8.85546875" style="85" customWidth="1"/>
    <col min="261" max="263" width="8.5703125" style="85" customWidth="1"/>
    <col min="264" max="264" width="9.5703125" style="85" customWidth="1"/>
    <col min="265" max="272" width="8.5703125" style="85" customWidth="1"/>
    <col min="273" max="274" width="9.140625" style="85" hidden="1" customWidth="1"/>
    <col min="275" max="275" width="10.5703125" style="85" customWidth="1"/>
    <col min="276" max="276" width="9.140625" style="85" customWidth="1"/>
    <col min="277" max="514" width="9.140625" style="85" hidden="1"/>
    <col min="515" max="515" width="9.42578125" style="85" customWidth="1"/>
    <col min="516" max="516" width="8.85546875" style="85" customWidth="1"/>
    <col min="517" max="519" width="8.5703125" style="85" customWidth="1"/>
    <col min="520" max="520" width="9.5703125" style="85" customWidth="1"/>
    <col min="521" max="528" width="8.5703125" style="85" customWidth="1"/>
    <col min="529" max="530" width="9.140625" style="85" hidden="1" customWidth="1"/>
    <col min="531" max="531" width="10.5703125" style="85" customWidth="1"/>
    <col min="532" max="532" width="9.140625" style="85" customWidth="1"/>
    <col min="533" max="770" width="9.140625" style="85" hidden="1"/>
    <col min="771" max="771" width="9.42578125" style="85" customWidth="1"/>
    <col min="772" max="772" width="8.85546875" style="85" customWidth="1"/>
    <col min="773" max="775" width="8.5703125" style="85" customWidth="1"/>
    <col min="776" max="776" width="9.5703125" style="85" customWidth="1"/>
    <col min="777" max="784" width="8.5703125" style="85" customWidth="1"/>
    <col min="785" max="786" width="9.140625" style="85" hidden="1" customWidth="1"/>
    <col min="787" max="787" width="10.5703125" style="85" customWidth="1"/>
    <col min="788" max="788" width="9.140625" style="85" customWidth="1"/>
    <col min="789" max="1026" width="9.140625" style="85" hidden="1"/>
    <col min="1027" max="1027" width="9.42578125" style="85" customWidth="1"/>
    <col min="1028" max="1028" width="8.85546875" style="85" customWidth="1"/>
    <col min="1029" max="1031" width="8.5703125" style="85" customWidth="1"/>
    <col min="1032" max="1032" width="9.5703125" style="85" customWidth="1"/>
    <col min="1033" max="1040" width="8.5703125" style="85" customWidth="1"/>
    <col min="1041" max="1042" width="9.140625" style="85" hidden="1" customWidth="1"/>
    <col min="1043" max="1043" width="10.5703125" style="85" customWidth="1"/>
    <col min="1044" max="1044" width="9.140625" style="85" customWidth="1"/>
    <col min="1045" max="1282" width="9.140625" style="85" hidden="1"/>
    <col min="1283" max="1283" width="9.42578125" style="85" customWidth="1"/>
    <col min="1284" max="1284" width="8.85546875" style="85" customWidth="1"/>
    <col min="1285" max="1287" width="8.5703125" style="85" customWidth="1"/>
    <col min="1288" max="1288" width="9.5703125" style="85" customWidth="1"/>
    <col min="1289" max="1296" width="8.5703125" style="85" customWidth="1"/>
    <col min="1297" max="1298" width="9.140625" style="85" hidden="1" customWidth="1"/>
    <col min="1299" max="1299" width="10.5703125" style="85" customWidth="1"/>
    <col min="1300" max="1300" width="9.140625" style="85" customWidth="1"/>
    <col min="1301" max="1538" width="9.140625" style="85" hidden="1"/>
    <col min="1539" max="1539" width="9.42578125" style="85" customWidth="1"/>
    <col min="1540" max="1540" width="8.85546875" style="85" customWidth="1"/>
    <col min="1541" max="1543" width="8.5703125" style="85" customWidth="1"/>
    <col min="1544" max="1544" width="9.5703125" style="85" customWidth="1"/>
    <col min="1545" max="1552" width="8.5703125" style="85" customWidth="1"/>
    <col min="1553" max="1554" width="9.140625" style="85" hidden="1" customWidth="1"/>
    <col min="1555" max="1555" width="10.5703125" style="85" customWidth="1"/>
    <col min="1556" max="1556" width="9.140625" style="85" customWidth="1"/>
    <col min="1557" max="1794" width="9.140625" style="85" hidden="1"/>
    <col min="1795" max="1795" width="9.42578125" style="85" customWidth="1"/>
    <col min="1796" max="1796" width="8.85546875" style="85" customWidth="1"/>
    <col min="1797" max="1799" width="8.5703125" style="85" customWidth="1"/>
    <col min="1800" max="1800" width="9.5703125" style="85" customWidth="1"/>
    <col min="1801" max="1808" width="8.5703125" style="85" customWidth="1"/>
    <col min="1809" max="1810" width="9.140625" style="85" hidden="1" customWidth="1"/>
    <col min="1811" max="1811" width="10.5703125" style="85" customWidth="1"/>
    <col min="1812" max="1812" width="9.140625" style="85" customWidth="1"/>
    <col min="1813" max="2050" width="9.140625" style="85" hidden="1"/>
    <col min="2051" max="2051" width="9.42578125" style="85" customWidth="1"/>
    <col min="2052" max="2052" width="8.85546875" style="85" customWidth="1"/>
    <col min="2053" max="2055" width="8.5703125" style="85" customWidth="1"/>
    <col min="2056" max="2056" width="9.5703125" style="85" customWidth="1"/>
    <col min="2057" max="2064" width="8.5703125" style="85" customWidth="1"/>
    <col min="2065" max="2066" width="9.140625" style="85" hidden="1" customWidth="1"/>
    <col min="2067" max="2067" width="10.5703125" style="85" customWidth="1"/>
    <col min="2068" max="2068" width="9.140625" style="85" customWidth="1"/>
    <col min="2069" max="2306" width="9.140625" style="85" hidden="1"/>
    <col min="2307" max="2307" width="9.42578125" style="85" customWidth="1"/>
    <col min="2308" max="2308" width="8.85546875" style="85" customWidth="1"/>
    <col min="2309" max="2311" width="8.5703125" style="85" customWidth="1"/>
    <col min="2312" max="2312" width="9.5703125" style="85" customWidth="1"/>
    <col min="2313" max="2320" width="8.5703125" style="85" customWidth="1"/>
    <col min="2321" max="2322" width="9.140625" style="85" hidden="1" customWidth="1"/>
    <col min="2323" max="2323" width="10.5703125" style="85" customWidth="1"/>
    <col min="2324" max="2324" width="9.140625" style="85" customWidth="1"/>
    <col min="2325" max="2562" width="9.140625" style="85" hidden="1"/>
    <col min="2563" max="2563" width="9.42578125" style="85" customWidth="1"/>
    <col min="2564" max="2564" width="8.85546875" style="85" customWidth="1"/>
    <col min="2565" max="2567" width="8.5703125" style="85" customWidth="1"/>
    <col min="2568" max="2568" width="9.5703125" style="85" customWidth="1"/>
    <col min="2569" max="2576" width="8.5703125" style="85" customWidth="1"/>
    <col min="2577" max="2578" width="9.140625" style="85" hidden="1" customWidth="1"/>
    <col min="2579" max="2579" width="10.5703125" style="85" customWidth="1"/>
    <col min="2580" max="2580" width="9.140625" style="85" customWidth="1"/>
    <col min="2581" max="2818" width="9.140625" style="85" hidden="1"/>
    <col min="2819" max="2819" width="9.42578125" style="85" customWidth="1"/>
    <col min="2820" max="2820" width="8.85546875" style="85" customWidth="1"/>
    <col min="2821" max="2823" width="8.5703125" style="85" customWidth="1"/>
    <col min="2824" max="2824" width="9.5703125" style="85" customWidth="1"/>
    <col min="2825" max="2832" width="8.5703125" style="85" customWidth="1"/>
    <col min="2833" max="2834" width="9.140625" style="85" hidden="1" customWidth="1"/>
    <col min="2835" max="2835" width="10.5703125" style="85" customWidth="1"/>
    <col min="2836" max="2836" width="9.140625" style="85" customWidth="1"/>
    <col min="2837" max="3074" width="9.140625" style="85" hidden="1"/>
    <col min="3075" max="3075" width="9.42578125" style="85" customWidth="1"/>
    <col min="3076" max="3076" width="8.85546875" style="85" customWidth="1"/>
    <col min="3077" max="3079" width="8.5703125" style="85" customWidth="1"/>
    <col min="3080" max="3080" width="9.5703125" style="85" customWidth="1"/>
    <col min="3081" max="3088" width="8.5703125" style="85" customWidth="1"/>
    <col min="3089" max="3090" width="9.140625" style="85" hidden="1" customWidth="1"/>
    <col min="3091" max="3091" width="10.5703125" style="85" customWidth="1"/>
    <col min="3092" max="3092" width="9.140625" style="85" customWidth="1"/>
    <col min="3093" max="3330" width="9.140625" style="85" hidden="1"/>
    <col min="3331" max="3331" width="9.42578125" style="85" customWidth="1"/>
    <col min="3332" max="3332" width="8.85546875" style="85" customWidth="1"/>
    <col min="3333" max="3335" width="8.5703125" style="85" customWidth="1"/>
    <col min="3336" max="3336" width="9.5703125" style="85" customWidth="1"/>
    <col min="3337" max="3344" width="8.5703125" style="85" customWidth="1"/>
    <col min="3345" max="3346" width="9.140625" style="85" hidden="1" customWidth="1"/>
    <col min="3347" max="3347" width="10.5703125" style="85" customWidth="1"/>
    <col min="3348" max="3348" width="9.140625" style="85" customWidth="1"/>
    <col min="3349" max="3586" width="9.140625" style="85" hidden="1"/>
    <col min="3587" max="3587" width="9.42578125" style="85" customWidth="1"/>
    <col min="3588" max="3588" width="8.85546875" style="85" customWidth="1"/>
    <col min="3589" max="3591" width="8.5703125" style="85" customWidth="1"/>
    <col min="3592" max="3592" width="9.5703125" style="85" customWidth="1"/>
    <col min="3593" max="3600" width="8.5703125" style="85" customWidth="1"/>
    <col min="3601" max="3602" width="9.140625" style="85" hidden="1" customWidth="1"/>
    <col min="3603" max="3603" width="10.5703125" style="85" customWidth="1"/>
    <col min="3604" max="3604" width="9.140625" style="85" customWidth="1"/>
    <col min="3605" max="3842" width="9.140625" style="85" hidden="1"/>
    <col min="3843" max="3843" width="9.42578125" style="85" customWidth="1"/>
    <col min="3844" max="3844" width="8.85546875" style="85" customWidth="1"/>
    <col min="3845" max="3847" width="8.5703125" style="85" customWidth="1"/>
    <col min="3848" max="3848" width="9.5703125" style="85" customWidth="1"/>
    <col min="3849" max="3856" width="8.5703125" style="85" customWidth="1"/>
    <col min="3857" max="3858" width="9.140625" style="85" hidden="1" customWidth="1"/>
    <col min="3859" max="3859" width="10.5703125" style="85" customWidth="1"/>
    <col min="3860" max="3860" width="9.140625" style="85" customWidth="1"/>
    <col min="3861" max="4098" width="9.140625" style="85" hidden="1"/>
    <col min="4099" max="4099" width="9.42578125" style="85" customWidth="1"/>
    <col min="4100" max="4100" width="8.85546875" style="85" customWidth="1"/>
    <col min="4101" max="4103" width="8.5703125" style="85" customWidth="1"/>
    <col min="4104" max="4104" width="9.5703125" style="85" customWidth="1"/>
    <col min="4105" max="4112" width="8.5703125" style="85" customWidth="1"/>
    <col min="4113" max="4114" width="9.140625" style="85" hidden="1" customWidth="1"/>
    <col min="4115" max="4115" width="10.5703125" style="85" customWidth="1"/>
    <col min="4116" max="4116" width="9.140625" style="85" customWidth="1"/>
    <col min="4117" max="4354" width="9.140625" style="85" hidden="1"/>
    <col min="4355" max="4355" width="9.42578125" style="85" customWidth="1"/>
    <col min="4356" max="4356" width="8.85546875" style="85" customWidth="1"/>
    <col min="4357" max="4359" width="8.5703125" style="85" customWidth="1"/>
    <col min="4360" max="4360" width="9.5703125" style="85" customWidth="1"/>
    <col min="4361" max="4368" width="8.5703125" style="85" customWidth="1"/>
    <col min="4369" max="4370" width="9.140625" style="85" hidden="1" customWidth="1"/>
    <col min="4371" max="4371" width="10.5703125" style="85" customWidth="1"/>
    <col min="4372" max="4372" width="9.140625" style="85" customWidth="1"/>
    <col min="4373" max="4610" width="9.140625" style="85" hidden="1"/>
    <col min="4611" max="4611" width="9.42578125" style="85" customWidth="1"/>
    <col min="4612" max="4612" width="8.85546875" style="85" customWidth="1"/>
    <col min="4613" max="4615" width="8.5703125" style="85" customWidth="1"/>
    <col min="4616" max="4616" width="9.5703125" style="85" customWidth="1"/>
    <col min="4617" max="4624" width="8.5703125" style="85" customWidth="1"/>
    <col min="4625" max="4626" width="9.140625" style="85" hidden="1" customWidth="1"/>
    <col min="4627" max="4627" width="10.5703125" style="85" customWidth="1"/>
    <col min="4628" max="4628" width="9.140625" style="85" customWidth="1"/>
    <col min="4629" max="4866" width="9.140625" style="85" hidden="1"/>
    <col min="4867" max="4867" width="9.42578125" style="85" customWidth="1"/>
    <col min="4868" max="4868" width="8.85546875" style="85" customWidth="1"/>
    <col min="4869" max="4871" width="8.5703125" style="85" customWidth="1"/>
    <col min="4872" max="4872" width="9.5703125" style="85" customWidth="1"/>
    <col min="4873" max="4880" width="8.5703125" style="85" customWidth="1"/>
    <col min="4881" max="4882" width="9.140625" style="85" hidden="1" customWidth="1"/>
    <col min="4883" max="4883" width="10.5703125" style="85" customWidth="1"/>
    <col min="4884" max="4884" width="9.140625" style="85" customWidth="1"/>
    <col min="4885" max="5122" width="9.140625" style="85" hidden="1"/>
    <col min="5123" max="5123" width="9.42578125" style="85" customWidth="1"/>
    <col min="5124" max="5124" width="8.85546875" style="85" customWidth="1"/>
    <col min="5125" max="5127" width="8.5703125" style="85" customWidth="1"/>
    <col min="5128" max="5128" width="9.5703125" style="85" customWidth="1"/>
    <col min="5129" max="5136" width="8.5703125" style="85" customWidth="1"/>
    <col min="5137" max="5138" width="9.140625" style="85" hidden="1" customWidth="1"/>
    <col min="5139" max="5139" width="10.5703125" style="85" customWidth="1"/>
    <col min="5140" max="5140" width="9.140625" style="85" customWidth="1"/>
    <col min="5141" max="5378" width="9.140625" style="85" hidden="1"/>
    <col min="5379" max="5379" width="9.42578125" style="85" customWidth="1"/>
    <col min="5380" max="5380" width="8.85546875" style="85" customWidth="1"/>
    <col min="5381" max="5383" width="8.5703125" style="85" customWidth="1"/>
    <col min="5384" max="5384" width="9.5703125" style="85" customWidth="1"/>
    <col min="5385" max="5392" width="8.5703125" style="85" customWidth="1"/>
    <col min="5393" max="5394" width="9.140625" style="85" hidden="1" customWidth="1"/>
    <col min="5395" max="5395" width="10.5703125" style="85" customWidth="1"/>
    <col min="5396" max="5396" width="9.140625" style="85" customWidth="1"/>
    <col min="5397" max="5634" width="9.140625" style="85" hidden="1"/>
    <col min="5635" max="5635" width="9.42578125" style="85" customWidth="1"/>
    <col min="5636" max="5636" width="8.85546875" style="85" customWidth="1"/>
    <col min="5637" max="5639" width="8.5703125" style="85" customWidth="1"/>
    <col min="5640" max="5640" width="9.5703125" style="85" customWidth="1"/>
    <col min="5641" max="5648" width="8.5703125" style="85" customWidth="1"/>
    <col min="5649" max="5650" width="9.140625" style="85" hidden="1" customWidth="1"/>
    <col min="5651" max="5651" width="10.5703125" style="85" customWidth="1"/>
    <col min="5652" max="5652" width="9.140625" style="85" customWidth="1"/>
    <col min="5653" max="5890" width="9.140625" style="85" hidden="1"/>
    <col min="5891" max="5891" width="9.42578125" style="85" customWidth="1"/>
    <col min="5892" max="5892" width="8.85546875" style="85" customWidth="1"/>
    <col min="5893" max="5895" width="8.5703125" style="85" customWidth="1"/>
    <col min="5896" max="5896" width="9.5703125" style="85" customWidth="1"/>
    <col min="5897" max="5904" width="8.5703125" style="85" customWidth="1"/>
    <col min="5905" max="5906" width="9.140625" style="85" hidden="1" customWidth="1"/>
    <col min="5907" max="5907" width="10.5703125" style="85" customWidth="1"/>
    <col min="5908" max="5908" width="9.140625" style="85" customWidth="1"/>
    <col min="5909" max="6146" width="9.140625" style="85" hidden="1"/>
    <col min="6147" max="6147" width="9.42578125" style="85" customWidth="1"/>
    <col min="6148" max="6148" width="8.85546875" style="85" customWidth="1"/>
    <col min="6149" max="6151" width="8.5703125" style="85" customWidth="1"/>
    <col min="6152" max="6152" width="9.5703125" style="85" customWidth="1"/>
    <col min="6153" max="6160" width="8.5703125" style="85" customWidth="1"/>
    <col min="6161" max="6162" width="9.140625" style="85" hidden="1" customWidth="1"/>
    <col min="6163" max="6163" width="10.5703125" style="85" customWidth="1"/>
    <col min="6164" max="6164" width="9.140625" style="85" customWidth="1"/>
    <col min="6165" max="6402" width="9.140625" style="85" hidden="1"/>
    <col min="6403" max="6403" width="9.42578125" style="85" customWidth="1"/>
    <col min="6404" max="6404" width="8.85546875" style="85" customWidth="1"/>
    <col min="6405" max="6407" width="8.5703125" style="85" customWidth="1"/>
    <col min="6408" max="6408" width="9.5703125" style="85" customWidth="1"/>
    <col min="6409" max="6416" width="8.5703125" style="85" customWidth="1"/>
    <col min="6417" max="6418" width="9.140625" style="85" hidden="1" customWidth="1"/>
    <col min="6419" max="6419" width="10.5703125" style="85" customWidth="1"/>
    <col min="6420" max="6420" width="9.140625" style="85" customWidth="1"/>
    <col min="6421" max="6658" width="9.140625" style="85" hidden="1"/>
    <col min="6659" max="6659" width="9.42578125" style="85" customWidth="1"/>
    <col min="6660" max="6660" width="8.85546875" style="85" customWidth="1"/>
    <col min="6661" max="6663" width="8.5703125" style="85" customWidth="1"/>
    <col min="6664" max="6664" width="9.5703125" style="85" customWidth="1"/>
    <col min="6665" max="6672" width="8.5703125" style="85" customWidth="1"/>
    <col min="6673" max="6674" width="9.140625" style="85" hidden="1" customWidth="1"/>
    <col min="6675" max="6675" width="10.5703125" style="85" customWidth="1"/>
    <col min="6676" max="6676" width="9.140625" style="85" customWidth="1"/>
    <col min="6677" max="6914" width="9.140625" style="85" hidden="1"/>
    <col min="6915" max="6915" width="9.42578125" style="85" customWidth="1"/>
    <col min="6916" max="6916" width="8.85546875" style="85" customWidth="1"/>
    <col min="6917" max="6919" width="8.5703125" style="85" customWidth="1"/>
    <col min="6920" max="6920" width="9.5703125" style="85" customWidth="1"/>
    <col min="6921" max="6928" width="8.5703125" style="85" customWidth="1"/>
    <col min="6929" max="6930" width="9.140625" style="85" hidden="1" customWidth="1"/>
    <col min="6931" max="6931" width="10.5703125" style="85" customWidth="1"/>
    <col min="6932" max="6932" width="9.140625" style="85" customWidth="1"/>
    <col min="6933" max="7170" width="9.140625" style="85" hidden="1"/>
    <col min="7171" max="7171" width="9.42578125" style="85" customWidth="1"/>
    <col min="7172" max="7172" width="8.85546875" style="85" customWidth="1"/>
    <col min="7173" max="7175" width="8.5703125" style="85" customWidth="1"/>
    <col min="7176" max="7176" width="9.5703125" style="85" customWidth="1"/>
    <col min="7177" max="7184" width="8.5703125" style="85" customWidth="1"/>
    <col min="7185" max="7186" width="9.140625" style="85" hidden="1" customWidth="1"/>
    <col min="7187" max="7187" width="10.5703125" style="85" customWidth="1"/>
    <col min="7188" max="7188" width="9.140625" style="85" customWidth="1"/>
    <col min="7189" max="7426" width="9.140625" style="85" hidden="1"/>
    <col min="7427" max="7427" width="9.42578125" style="85" customWidth="1"/>
    <col min="7428" max="7428" width="8.85546875" style="85" customWidth="1"/>
    <col min="7429" max="7431" width="8.5703125" style="85" customWidth="1"/>
    <col min="7432" max="7432" width="9.5703125" style="85" customWidth="1"/>
    <col min="7433" max="7440" width="8.5703125" style="85" customWidth="1"/>
    <col min="7441" max="7442" width="9.140625" style="85" hidden="1" customWidth="1"/>
    <col min="7443" max="7443" width="10.5703125" style="85" customWidth="1"/>
    <col min="7444" max="7444" width="9.140625" style="85" customWidth="1"/>
    <col min="7445" max="7682" width="9.140625" style="85" hidden="1"/>
    <col min="7683" max="7683" width="9.42578125" style="85" customWidth="1"/>
    <col min="7684" max="7684" width="8.85546875" style="85" customWidth="1"/>
    <col min="7685" max="7687" width="8.5703125" style="85" customWidth="1"/>
    <col min="7688" max="7688" width="9.5703125" style="85" customWidth="1"/>
    <col min="7689" max="7696" width="8.5703125" style="85" customWidth="1"/>
    <col min="7697" max="7698" width="9.140625" style="85" hidden="1" customWidth="1"/>
    <col min="7699" max="7699" width="10.5703125" style="85" customWidth="1"/>
    <col min="7700" max="7700" width="9.140625" style="85" customWidth="1"/>
    <col min="7701" max="7938" width="9.140625" style="85" hidden="1"/>
    <col min="7939" max="7939" width="9.42578125" style="85" customWidth="1"/>
    <col min="7940" max="7940" width="8.85546875" style="85" customWidth="1"/>
    <col min="7941" max="7943" width="8.5703125" style="85" customWidth="1"/>
    <col min="7944" max="7944" width="9.5703125" style="85" customWidth="1"/>
    <col min="7945" max="7952" width="8.5703125" style="85" customWidth="1"/>
    <col min="7953" max="7954" width="9.140625" style="85" hidden="1" customWidth="1"/>
    <col min="7955" max="7955" width="10.5703125" style="85" customWidth="1"/>
    <col min="7956" max="7956" width="9.140625" style="85" customWidth="1"/>
    <col min="7957" max="8194" width="9.140625" style="85" hidden="1"/>
    <col min="8195" max="8195" width="9.42578125" style="85" customWidth="1"/>
    <col min="8196" max="8196" width="8.85546875" style="85" customWidth="1"/>
    <col min="8197" max="8199" width="8.5703125" style="85" customWidth="1"/>
    <col min="8200" max="8200" width="9.5703125" style="85" customWidth="1"/>
    <col min="8201" max="8208" width="8.5703125" style="85" customWidth="1"/>
    <col min="8209" max="8210" width="9.140625" style="85" hidden="1" customWidth="1"/>
    <col min="8211" max="8211" width="10.5703125" style="85" customWidth="1"/>
    <col min="8212" max="8212" width="9.140625" style="85" customWidth="1"/>
    <col min="8213" max="8450" width="9.140625" style="85" hidden="1"/>
    <col min="8451" max="8451" width="9.42578125" style="85" customWidth="1"/>
    <col min="8452" max="8452" width="8.85546875" style="85" customWidth="1"/>
    <col min="8453" max="8455" width="8.5703125" style="85" customWidth="1"/>
    <col min="8456" max="8456" width="9.5703125" style="85" customWidth="1"/>
    <col min="8457" max="8464" width="8.5703125" style="85" customWidth="1"/>
    <col min="8465" max="8466" width="9.140625" style="85" hidden="1" customWidth="1"/>
    <col min="8467" max="8467" width="10.5703125" style="85" customWidth="1"/>
    <col min="8468" max="8468" width="9.140625" style="85" customWidth="1"/>
    <col min="8469" max="8706" width="9.140625" style="85" hidden="1"/>
    <col min="8707" max="8707" width="9.42578125" style="85" customWidth="1"/>
    <col min="8708" max="8708" width="8.85546875" style="85" customWidth="1"/>
    <col min="8709" max="8711" width="8.5703125" style="85" customWidth="1"/>
    <col min="8712" max="8712" width="9.5703125" style="85" customWidth="1"/>
    <col min="8713" max="8720" width="8.5703125" style="85" customWidth="1"/>
    <col min="8721" max="8722" width="9.140625" style="85" hidden="1" customWidth="1"/>
    <col min="8723" max="8723" width="10.5703125" style="85" customWidth="1"/>
    <col min="8724" max="8724" width="9.140625" style="85" customWidth="1"/>
    <col min="8725" max="8962" width="9.140625" style="85" hidden="1"/>
    <col min="8963" max="8963" width="9.42578125" style="85" customWidth="1"/>
    <col min="8964" max="8964" width="8.85546875" style="85" customWidth="1"/>
    <col min="8965" max="8967" width="8.5703125" style="85" customWidth="1"/>
    <col min="8968" max="8968" width="9.5703125" style="85" customWidth="1"/>
    <col min="8969" max="8976" width="8.5703125" style="85" customWidth="1"/>
    <col min="8977" max="8978" width="9.140625" style="85" hidden="1" customWidth="1"/>
    <col min="8979" max="8979" width="10.5703125" style="85" customWidth="1"/>
    <col min="8980" max="8980" width="9.140625" style="85" customWidth="1"/>
    <col min="8981" max="9218" width="9.140625" style="85" hidden="1"/>
    <col min="9219" max="9219" width="9.42578125" style="85" customWidth="1"/>
    <col min="9220" max="9220" width="8.85546875" style="85" customWidth="1"/>
    <col min="9221" max="9223" width="8.5703125" style="85" customWidth="1"/>
    <col min="9224" max="9224" width="9.5703125" style="85" customWidth="1"/>
    <col min="9225" max="9232" width="8.5703125" style="85" customWidth="1"/>
    <col min="9233" max="9234" width="9.140625" style="85" hidden="1" customWidth="1"/>
    <col min="9235" max="9235" width="10.5703125" style="85" customWidth="1"/>
    <col min="9236" max="9236" width="9.140625" style="85" customWidth="1"/>
    <col min="9237" max="9474" width="9.140625" style="85" hidden="1"/>
    <col min="9475" max="9475" width="9.42578125" style="85" customWidth="1"/>
    <col min="9476" max="9476" width="8.85546875" style="85" customWidth="1"/>
    <col min="9477" max="9479" width="8.5703125" style="85" customWidth="1"/>
    <col min="9480" max="9480" width="9.5703125" style="85" customWidth="1"/>
    <col min="9481" max="9488" width="8.5703125" style="85" customWidth="1"/>
    <col min="9489" max="9490" width="9.140625" style="85" hidden="1" customWidth="1"/>
    <col min="9491" max="9491" width="10.5703125" style="85" customWidth="1"/>
    <col min="9492" max="9492" width="9.140625" style="85" customWidth="1"/>
    <col min="9493" max="9730" width="9.140625" style="85" hidden="1"/>
    <col min="9731" max="9731" width="9.42578125" style="85" customWidth="1"/>
    <col min="9732" max="9732" width="8.85546875" style="85" customWidth="1"/>
    <col min="9733" max="9735" width="8.5703125" style="85" customWidth="1"/>
    <col min="9736" max="9736" width="9.5703125" style="85" customWidth="1"/>
    <col min="9737" max="9744" width="8.5703125" style="85" customWidth="1"/>
    <col min="9745" max="9746" width="9.140625" style="85" hidden="1" customWidth="1"/>
    <col min="9747" max="9747" width="10.5703125" style="85" customWidth="1"/>
    <col min="9748" max="9748" width="9.140625" style="85" customWidth="1"/>
    <col min="9749" max="9986" width="9.140625" style="85" hidden="1"/>
    <col min="9987" max="9987" width="9.42578125" style="85" customWidth="1"/>
    <col min="9988" max="9988" width="8.85546875" style="85" customWidth="1"/>
    <col min="9989" max="9991" width="8.5703125" style="85" customWidth="1"/>
    <col min="9992" max="9992" width="9.5703125" style="85" customWidth="1"/>
    <col min="9993" max="10000" width="8.5703125" style="85" customWidth="1"/>
    <col min="10001" max="10002" width="9.140625" style="85" hidden="1" customWidth="1"/>
    <col min="10003" max="10003" width="10.5703125" style="85" customWidth="1"/>
    <col min="10004" max="10004" width="9.140625" style="85" customWidth="1"/>
    <col min="10005" max="10242" width="9.140625" style="85" hidden="1"/>
    <col min="10243" max="10243" width="9.42578125" style="85" customWidth="1"/>
    <col min="10244" max="10244" width="8.85546875" style="85" customWidth="1"/>
    <col min="10245" max="10247" width="8.5703125" style="85" customWidth="1"/>
    <col min="10248" max="10248" width="9.5703125" style="85" customWidth="1"/>
    <col min="10249" max="10256" width="8.5703125" style="85" customWidth="1"/>
    <col min="10257" max="10258" width="9.140625" style="85" hidden="1" customWidth="1"/>
    <col min="10259" max="10259" width="10.5703125" style="85" customWidth="1"/>
    <col min="10260" max="10260" width="9.140625" style="85" customWidth="1"/>
    <col min="10261" max="10498" width="9.140625" style="85" hidden="1"/>
    <col min="10499" max="10499" width="9.42578125" style="85" customWidth="1"/>
    <col min="10500" max="10500" width="8.85546875" style="85" customWidth="1"/>
    <col min="10501" max="10503" width="8.5703125" style="85" customWidth="1"/>
    <col min="10504" max="10504" width="9.5703125" style="85" customWidth="1"/>
    <col min="10505" max="10512" width="8.5703125" style="85" customWidth="1"/>
    <col min="10513" max="10514" width="9.140625" style="85" hidden="1" customWidth="1"/>
    <col min="10515" max="10515" width="10.5703125" style="85" customWidth="1"/>
    <col min="10516" max="10516" width="9.140625" style="85" customWidth="1"/>
    <col min="10517" max="10754" width="9.140625" style="85" hidden="1"/>
    <col min="10755" max="10755" width="9.42578125" style="85" customWidth="1"/>
    <col min="10756" max="10756" width="8.85546875" style="85" customWidth="1"/>
    <col min="10757" max="10759" width="8.5703125" style="85" customWidth="1"/>
    <col min="10760" max="10760" width="9.5703125" style="85" customWidth="1"/>
    <col min="10761" max="10768" width="8.5703125" style="85" customWidth="1"/>
    <col min="10769" max="10770" width="9.140625" style="85" hidden="1" customWidth="1"/>
    <col min="10771" max="10771" width="10.5703125" style="85" customWidth="1"/>
    <col min="10772" max="10772" width="9.140625" style="85" customWidth="1"/>
    <col min="10773" max="11010" width="9.140625" style="85" hidden="1"/>
    <col min="11011" max="11011" width="9.42578125" style="85" customWidth="1"/>
    <col min="11012" max="11012" width="8.85546875" style="85" customWidth="1"/>
    <col min="11013" max="11015" width="8.5703125" style="85" customWidth="1"/>
    <col min="11016" max="11016" width="9.5703125" style="85" customWidth="1"/>
    <col min="11017" max="11024" width="8.5703125" style="85" customWidth="1"/>
    <col min="11025" max="11026" width="9.140625" style="85" hidden="1" customWidth="1"/>
    <col min="11027" max="11027" width="10.5703125" style="85" customWidth="1"/>
    <col min="11028" max="11028" width="9.140625" style="85" customWidth="1"/>
    <col min="11029" max="11266" width="9.140625" style="85" hidden="1"/>
    <col min="11267" max="11267" width="9.42578125" style="85" customWidth="1"/>
    <col min="11268" max="11268" width="8.85546875" style="85" customWidth="1"/>
    <col min="11269" max="11271" width="8.5703125" style="85" customWidth="1"/>
    <col min="11272" max="11272" width="9.5703125" style="85" customWidth="1"/>
    <col min="11273" max="11280" width="8.5703125" style="85" customWidth="1"/>
    <col min="11281" max="11282" width="9.140625" style="85" hidden="1" customWidth="1"/>
    <col min="11283" max="11283" width="10.5703125" style="85" customWidth="1"/>
    <col min="11284" max="11284" width="9.140625" style="85" customWidth="1"/>
    <col min="11285" max="11522" width="9.140625" style="85" hidden="1"/>
    <col min="11523" max="11523" width="9.42578125" style="85" customWidth="1"/>
    <col min="11524" max="11524" width="8.85546875" style="85" customWidth="1"/>
    <col min="11525" max="11527" width="8.5703125" style="85" customWidth="1"/>
    <col min="11528" max="11528" width="9.5703125" style="85" customWidth="1"/>
    <col min="11529" max="11536" width="8.5703125" style="85" customWidth="1"/>
    <col min="11537" max="11538" width="9.140625" style="85" hidden="1" customWidth="1"/>
    <col min="11539" max="11539" width="10.5703125" style="85" customWidth="1"/>
    <col min="11540" max="11540" width="9.140625" style="85" customWidth="1"/>
    <col min="11541" max="11778" width="9.140625" style="85" hidden="1"/>
    <col min="11779" max="11779" width="9.42578125" style="85" customWidth="1"/>
    <col min="11780" max="11780" width="8.85546875" style="85" customWidth="1"/>
    <col min="11781" max="11783" width="8.5703125" style="85" customWidth="1"/>
    <col min="11784" max="11784" width="9.5703125" style="85" customWidth="1"/>
    <col min="11785" max="11792" width="8.5703125" style="85" customWidth="1"/>
    <col min="11793" max="11794" width="9.140625" style="85" hidden="1" customWidth="1"/>
    <col min="11795" max="11795" width="10.5703125" style="85" customWidth="1"/>
    <col min="11796" max="11796" width="9.140625" style="85" customWidth="1"/>
    <col min="11797" max="12034" width="9.140625" style="85" hidden="1"/>
    <col min="12035" max="12035" width="9.42578125" style="85" customWidth="1"/>
    <col min="12036" max="12036" width="8.85546875" style="85" customWidth="1"/>
    <col min="12037" max="12039" width="8.5703125" style="85" customWidth="1"/>
    <col min="12040" max="12040" width="9.5703125" style="85" customWidth="1"/>
    <col min="12041" max="12048" width="8.5703125" style="85" customWidth="1"/>
    <col min="12049" max="12050" width="9.140625" style="85" hidden="1" customWidth="1"/>
    <col min="12051" max="12051" width="10.5703125" style="85" customWidth="1"/>
    <col min="12052" max="12052" width="9.140625" style="85" customWidth="1"/>
    <col min="12053" max="12290" width="9.140625" style="85" hidden="1"/>
    <col min="12291" max="12291" width="9.42578125" style="85" customWidth="1"/>
    <col min="12292" max="12292" width="8.85546875" style="85" customWidth="1"/>
    <col min="12293" max="12295" width="8.5703125" style="85" customWidth="1"/>
    <col min="12296" max="12296" width="9.5703125" style="85" customWidth="1"/>
    <col min="12297" max="12304" width="8.5703125" style="85" customWidth="1"/>
    <col min="12305" max="12306" width="9.140625" style="85" hidden="1" customWidth="1"/>
    <col min="12307" max="12307" width="10.5703125" style="85" customWidth="1"/>
    <col min="12308" max="12308" width="9.140625" style="85" customWidth="1"/>
    <col min="12309" max="12546" width="9.140625" style="85" hidden="1"/>
    <col min="12547" max="12547" width="9.42578125" style="85" customWidth="1"/>
    <col min="12548" max="12548" width="8.85546875" style="85" customWidth="1"/>
    <col min="12549" max="12551" width="8.5703125" style="85" customWidth="1"/>
    <col min="12552" max="12552" width="9.5703125" style="85" customWidth="1"/>
    <col min="12553" max="12560" width="8.5703125" style="85" customWidth="1"/>
    <col min="12561" max="12562" width="9.140625" style="85" hidden="1" customWidth="1"/>
    <col min="12563" max="12563" width="10.5703125" style="85" customWidth="1"/>
    <col min="12564" max="12564" width="9.140625" style="85" customWidth="1"/>
    <col min="12565" max="12802" width="9.140625" style="85" hidden="1"/>
    <col min="12803" max="12803" width="9.42578125" style="85" customWidth="1"/>
    <col min="12804" max="12804" width="8.85546875" style="85" customWidth="1"/>
    <col min="12805" max="12807" width="8.5703125" style="85" customWidth="1"/>
    <col min="12808" max="12808" width="9.5703125" style="85" customWidth="1"/>
    <col min="12809" max="12816" width="8.5703125" style="85" customWidth="1"/>
    <col min="12817" max="12818" width="9.140625" style="85" hidden="1" customWidth="1"/>
    <col min="12819" max="12819" width="10.5703125" style="85" customWidth="1"/>
    <col min="12820" max="12820" width="9.140625" style="85" customWidth="1"/>
    <col min="12821" max="13058" width="9.140625" style="85" hidden="1"/>
    <col min="13059" max="13059" width="9.42578125" style="85" customWidth="1"/>
    <col min="13060" max="13060" width="8.85546875" style="85" customWidth="1"/>
    <col min="13061" max="13063" width="8.5703125" style="85" customWidth="1"/>
    <col min="13064" max="13064" width="9.5703125" style="85" customWidth="1"/>
    <col min="13065" max="13072" width="8.5703125" style="85" customWidth="1"/>
    <col min="13073" max="13074" width="9.140625" style="85" hidden="1" customWidth="1"/>
    <col min="13075" max="13075" width="10.5703125" style="85" customWidth="1"/>
    <col min="13076" max="13076" width="9.140625" style="85" customWidth="1"/>
    <col min="13077" max="13314" width="9.140625" style="85" hidden="1"/>
    <col min="13315" max="13315" width="9.42578125" style="85" customWidth="1"/>
    <col min="13316" max="13316" width="8.85546875" style="85" customWidth="1"/>
    <col min="13317" max="13319" width="8.5703125" style="85" customWidth="1"/>
    <col min="13320" max="13320" width="9.5703125" style="85" customWidth="1"/>
    <col min="13321" max="13328" width="8.5703125" style="85" customWidth="1"/>
    <col min="13329" max="13330" width="9.140625" style="85" hidden="1" customWidth="1"/>
    <col min="13331" max="13331" width="10.5703125" style="85" customWidth="1"/>
    <col min="13332" max="13332" width="9.140625" style="85" customWidth="1"/>
    <col min="13333" max="13570" width="9.140625" style="85" hidden="1"/>
    <col min="13571" max="13571" width="9.42578125" style="85" customWidth="1"/>
    <col min="13572" max="13572" width="8.85546875" style="85" customWidth="1"/>
    <col min="13573" max="13575" width="8.5703125" style="85" customWidth="1"/>
    <col min="13576" max="13576" width="9.5703125" style="85" customWidth="1"/>
    <col min="13577" max="13584" width="8.5703125" style="85" customWidth="1"/>
    <col min="13585" max="13586" width="9.140625" style="85" hidden="1" customWidth="1"/>
    <col min="13587" max="13587" width="10.5703125" style="85" customWidth="1"/>
    <col min="13588" max="13588" width="9.140625" style="85" customWidth="1"/>
    <col min="13589" max="13826" width="9.140625" style="85" hidden="1"/>
    <col min="13827" max="13827" width="9.42578125" style="85" customWidth="1"/>
    <col min="13828" max="13828" width="8.85546875" style="85" customWidth="1"/>
    <col min="13829" max="13831" width="8.5703125" style="85" customWidth="1"/>
    <col min="13832" max="13832" width="9.5703125" style="85" customWidth="1"/>
    <col min="13833" max="13840" width="8.5703125" style="85" customWidth="1"/>
    <col min="13841" max="13842" width="9.140625" style="85" hidden="1" customWidth="1"/>
    <col min="13843" max="13843" width="10.5703125" style="85" customWidth="1"/>
    <col min="13844" max="13844" width="9.140625" style="85" customWidth="1"/>
    <col min="13845" max="14082" width="9.140625" style="85" hidden="1"/>
    <col min="14083" max="14083" width="9.42578125" style="85" customWidth="1"/>
    <col min="14084" max="14084" width="8.85546875" style="85" customWidth="1"/>
    <col min="14085" max="14087" width="8.5703125" style="85" customWidth="1"/>
    <col min="14088" max="14088" width="9.5703125" style="85" customWidth="1"/>
    <col min="14089" max="14096" width="8.5703125" style="85" customWidth="1"/>
    <col min="14097" max="14098" width="9.140625" style="85" hidden="1" customWidth="1"/>
    <col min="14099" max="14099" width="10.5703125" style="85" customWidth="1"/>
    <col min="14100" max="14100" width="9.140625" style="85" customWidth="1"/>
    <col min="14101" max="14338" width="9.140625" style="85" hidden="1"/>
    <col min="14339" max="14339" width="9.42578125" style="85" customWidth="1"/>
    <col min="14340" max="14340" width="8.85546875" style="85" customWidth="1"/>
    <col min="14341" max="14343" width="8.5703125" style="85" customWidth="1"/>
    <col min="14344" max="14344" width="9.5703125" style="85" customWidth="1"/>
    <col min="14345" max="14352" width="8.5703125" style="85" customWidth="1"/>
    <col min="14353" max="14354" width="9.140625" style="85" hidden="1" customWidth="1"/>
    <col min="14355" max="14355" width="10.5703125" style="85" customWidth="1"/>
    <col min="14356" max="14356" width="9.140625" style="85" customWidth="1"/>
    <col min="14357" max="14594" width="9.140625" style="85" hidden="1"/>
    <col min="14595" max="14595" width="9.42578125" style="85" customWidth="1"/>
    <col min="14596" max="14596" width="8.85546875" style="85" customWidth="1"/>
    <col min="14597" max="14599" width="8.5703125" style="85" customWidth="1"/>
    <col min="14600" max="14600" width="9.5703125" style="85" customWidth="1"/>
    <col min="14601" max="14608" width="8.5703125" style="85" customWidth="1"/>
    <col min="14609" max="14610" width="9.140625" style="85" hidden="1" customWidth="1"/>
    <col min="14611" max="14611" width="10.5703125" style="85" customWidth="1"/>
    <col min="14612" max="14612" width="9.140625" style="85" customWidth="1"/>
    <col min="14613" max="14850" width="9.140625" style="85" hidden="1"/>
    <col min="14851" max="14851" width="9.42578125" style="85" customWidth="1"/>
    <col min="14852" max="14852" width="8.85546875" style="85" customWidth="1"/>
    <col min="14853" max="14855" width="8.5703125" style="85" customWidth="1"/>
    <col min="14856" max="14856" width="9.5703125" style="85" customWidth="1"/>
    <col min="14857" max="14864" width="8.5703125" style="85" customWidth="1"/>
    <col min="14865" max="14866" width="9.140625" style="85" hidden="1" customWidth="1"/>
    <col min="14867" max="14867" width="10.5703125" style="85" customWidth="1"/>
    <col min="14868" max="14868" width="9.140625" style="85" customWidth="1"/>
    <col min="14869" max="15106" width="9.140625" style="85" hidden="1"/>
    <col min="15107" max="15107" width="9.42578125" style="85" customWidth="1"/>
    <col min="15108" max="15108" width="8.85546875" style="85" customWidth="1"/>
    <col min="15109" max="15111" width="8.5703125" style="85" customWidth="1"/>
    <col min="15112" max="15112" width="9.5703125" style="85" customWidth="1"/>
    <col min="15113" max="15120" width="8.5703125" style="85" customWidth="1"/>
    <col min="15121" max="15122" width="9.140625" style="85" hidden="1" customWidth="1"/>
    <col min="15123" max="15123" width="10.5703125" style="85" customWidth="1"/>
    <col min="15124" max="15124" width="9.140625" style="85" customWidth="1"/>
    <col min="15125" max="15362" width="9.140625" style="85" hidden="1"/>
    <col min="15363" max="15363" width="9.42578125" style="85" customWidth="1"/>
    <col min="15364" max="15364" width="8.85546875" style="85" customWidth="1"/>
    <col min="15365" max="15367" width="8.5703125" style="85" customWidth="1"/>
    <col min="15368" max="15368" width="9.5703125" style="85" customWidth="1"/>
    <col min="15369" max="15376" width="8.5703125" style="85" customWidth="1"/>
    <col min="15377" max="15378" width="9.140625" style="85" hidden="1" customWidth="1"/>
    <col min="15379" max="15379" width="10.5703125" style="85" customWidth="1"/>
    <col min="15380" max="15380" width="9.140625" style="85" customWidth="1"/>
    <col min="15381" max="15618" width="9.140625" style="85" hidden="1"/>
    <col min="15619" max="15619" width="9.42578125" style="85" customWidth="1"/>
    <col min="15620" max="15620" width="8.85546875" style="85" customWidth="1"/>
    <col min="15621" max="15623" width="8.5703125" style="85" customWidth="1"/>
    <col min="15624" max="15624" width="9.5703125" style="85" customWidth="1"/>
    <col min="15625" max="15632" width="8.5703125" style="85" customWidth="1"/>
    <col min="15633" max="15634" width="9.140625" style="85" hidden="1" customWidth="1"/>
    <col min="15635" max="15635" width="10.5703125" style="85" customWidth="1"/>
    <col min="15636" max="15636" width="9.140625" style="85" customWidth="1"/>
    <col min="15637" max="15874" width="9.140625" style="85" hidden="1"/>
    <col min="15875" max="15875" width="9.42578125" style="85" customWidth="1"/>
    <col min="15876" max="15876" width="8.85546875" style="85" customWidth="1"/>
    <col min="15877" max="15879" width="8.5703125" style="85" customWidth="1"/>
    <col min="15880" max="15880" width="9.5703125" style="85" customWidth="1"/>
    <col min="15881" max="15888" width="8.5703125" style="85" customWidth="1"/>
    <col min="15889" max="15890" width="9.140625" style="85" hidden="1" customWidth="1"/>
    <col min="15891" max="15891" width="10.5703125" style="85" customWidth="1"/>
    <col min="15892" max="15892" width="9.140625" style="85" customWidth="1"/>
    <col min="15893" max="16130" width="9.140625" style="85" hidden="1"/>
    <col min="16131" max="16131" width="9.42578125" style="85" customWidth="1"/>
    <col min="16132" max="16132" width="8.85546875" style="85" customWidth="1"/>
    <col min="16133" max="16135" width="8.5703125" style="85" customWidth="1"/>
    <col min="16136" max="16136" width="9.5703125" style="85" customWidth="1"/>
    <col min="16137" max="16144" width="8.5703125" style="85" customWidth="1"/>
    <col min="16145" max="16146" width="9.140625" style="85" hidden="1" customWidth="1"/>
    <col min="16147" max="16147" width="10.5703125" style="85" customWidth="1"/>
    <col min="16148" max="16148" width="9.140625" style="85" customWidth="1"/>
    <col min="16149" max="16384" width="9.140625" style="85" hidden="1"/>
  </cols>
  <sheetData>
    <row r="1" spans="1:23" ht="36.75" customHeight="1" x14ac:dyDescent="0.2">
      <c r="B1" s="330" t="s">
        <v>166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</row>
    <row r="2" spans="1:23" ht="12.75" hidden="1" x14ac:dyDescent="0.2">
      <c r="B2" s="87">
        <f>HLOOKUP(E6,D30:N31,2,FALSE)</f>
        <v>6</v>
      </c>
    </row>
    <row r="3" spans="1:23" ht="18" x14ac:dyDescent="0.25">
      <c r="A3" s="268" t="s">
        <v>173</v>
      </c>
      <c r="B3" s="268" t="s">
        <v>165</v>
      </c>
      <c r="M3" s="86"/>
      <c r="N3" s="86"/>
      <c r="P3" s="86"/>
      <c r="U3" s="86"/>
      <c r="V3" s="86"/>
      <c r="W3" s="86"/>
    </row>
    <row r="4" spans="1:23" ht="12.75" x14ac:dyDescent="0.2">
      <c r="B4" s="87"/>
      <c r="E4" s="92"/>
      <c r="F4" s="92"/>
      <c r="M4" s="93"/>
      <c r="N4" s="93"/>
      <c r="O4" s="93"/>
      <c r="P4" s="93"/>
      <c r="U4" s="94"/>
      <c r="V4" s="86"/>
      <c r="W4" s="86"/>
    </row>
    <row r="5" spans="1:23" ht="12.75" x14ac:dyDescent="0.2">
      <c r="B5" s="87"/>
      <c r="C5" s="90" t="s">
        <v>53</v>
      </c>
      <c r="E5" s="95">
        <v>1000</v>
      </c>
      <c r="F5" s="96"/>
      <c r="G5" s="90" t="s">
        <v>157</v>
      </c>
      <c r="H5" s="97"/>
      <c r="M5" s="93"/>
      <c r="N5" s="93"/>
      <c r="O5" s="93"/>
      <c r="P5" s="93"/>
      <c r="U5" s="93"/>
      <c r="V5" s="86"/>
      <c r="W5" s="86"/>
    </row>
    <row r="6" spans="1:23" ht="12.75" x14ac:dyDescent="0.2">
      <c r="B6" s="87"/>
      <c r="C6" s="90" t="s">
        <v>55</v>
      </c>
      <c r="D6" s="97"/>
      <c r="E6" s="95">
        <v>4500</v>
      </c>
      <c r="F6" s="98"/>
      <c r="G6" s="90" t="str">
        <f>+"duct with a diameter of "&amp;$A$16&amp;" inches with a velocity of "&amp;$E$6&amp;" FEET / MIN"</f>
        <v>duct with a diameter of 6 inches with a velocity of 4500 FEET / MIN</v>
      </c>
      <c r="H6" s="97"/>
      <c r="L6" s="99"/>
      <c r="M6" s="86"/>
      <c r="N6" s="86"/>
      <c r="P6" s="86"/>
      <c r="U6" s="86"/>
      <c r="V6" s="86"/>
      <c r="W6" s="86"/>
    </row>
    <row r="7" spans="1:23" ht="13.5" thickBot="1" x14ac:dyDescent="0.25">
      <c r="A7" s="262">
        <f>+E5*144/E6/3.1416*4</f>
        <v>40.743570155334865</v>
      </c>
      <c r="B7" s="100"/>
      <c r="F7" s="101"/>
      <c r="G7" s="102"/>
      <c r="H7" s="102"/>
      <c r="I7" s="103"/>
      <c r="M7" s="86"/>
      <c r="N7" s="86"/>
      <c r="P7" s="86"/>
      <c r="U7" s="86"/>
      <c r="V7" s="86"/>
      <c r="W7" s="86"/>
    </row>
    <row r="8" spans="1:23" ht="12.75" x14ac:dyDescent="0.2">
      <c r="B8" s="87"/>
      <c r="C8" s="104"/>
      <c r="D8" s="105"/>
      <c r="E8" s="105"/>
      <c r="F8" s="106"/>
      <c r="G8" s="322" t="s">
        <v>56</v>
      </c>
      <c r="H8" s="323"/>
      <c r="I8" s="324" t="s">
        <v>57</v>
      </c>
      <c r="J8" s="323"/>
      <c r="K8" s="324" t="s">
        <v>58</v>
      </c>
      <c r="L8" s="324"/>
      <c r="M8" s="322" t="s">
        <v>57</v>
      </c>
      <c r="N8" s="323"/>
      <c r="O8" s="107"/>
      <c r="P8" s="107"/>
      <c r="U8" s="86"/>
      <c r="V8" s="86"/>
      <c r="W8" s="86"/>
    </row>
    <row r="9" spans="1:23" ht="13.5" thickBot="1" x14ac:dyDescent="0.25">
      <c r="B9" s="87"/>
      <c r="C9" s="108" t="s">
        <v>59</v>
      </c>
      <c r="D9" s="109"/>
      <c r="E9" s="109"/>
      <c r="F9" s="110"/>
      <c r="G9" s="325" t="s">
        <v>60</v>
      </c>
      <c r="H9" s="326"/>
      <c r="I9" s="327" t="s">
        <v>60</v>
      </c>
      <c r="J9" s="326"/>
      <c r="K9" s="327" t="s">
        <v>61</v>
      </c>
      <c r="L9" s="327"/>
      <c r="M9" s="328" t="s">
        <v>62</v>
      </c>
      <c r="N9" s="329"/>
      <c r="O9" s="111"/>
      <c r="P9" s="111"/>
      <c r="Q9" s="112"/>
      <c r="R9" s="112"/>
      <c r="U9" s="86"/>
      <c r="V9" s="86"/>
      <c r="W9" s="86"/>
    </row>
    <row r="10" spans="1:23" ht="12.75" x14ac:dyDescent="0.2">
      <c r="B10" s="87">
        <f>+SQRT(Q30*144/E6/3.1416*4)</f>
        <v>15.162980128805637</v>
      </c>
      <c r="C10" s="104"/>
      <c r="D10" s="105"/>
      <c r="E10" s="105"/>
      <c r="F10" s="106"/>
      <c r="G10" s="113"/>
      <c r="H10" s="258"/>
      <c r="I10" s="316"/>
      <c r="J10" s="317"/>
      <c r="K10" s="316"/>
      <c r="L10" s="316"/>
      <c r="M10" s="115"/>
      <c r="N10" s="116"/>
      <c r="P10" s="86"/>
      <c r="U10" s="86"/>
      <c r="V10" s="86"/>
      <c r="W10" s="86"/>
    </row>
    <row r="11" spans="1:23" ht="12.75" x14ac:dyDescent="0.2">
      <c r="B11" s="117">
        <f>ROUNDUP(B10,2)</f>
        <v>15.17</v>
      </c>
      <c r="C11" s="118" t="s">
        <v>63</v>
      </c>
      <c r="D11" s="86"/>
      <c r="E11" s="86"/>
      <c r="F11" s="119"/>
      <c r="G11" s="120">
        <f>SQRT(A7)</f>
        <v>6.3830690232312906</v>
      </c>
      <c r="H11" s="121" t="s">
        <v>36</v>
      </c>
      <c r="I11" s="122">
        <f>+E6</f>
        <v>4500</v>
      </c>
      <c r="J11" s="121" t="s">
        <v>64</v>
      </c>
      <c r="K11" s="122">
        <f>+E5</f>
        <v>1000</v>
      </c>
      <c r="L11" s="123" t="s">
        <v>1</v>
      </c>
      <c r="M11" s="124"/>
      <c r="N11" s="119"/>
      <c r="P11" s="86"/>
    </row>
    <row r="12" spans="1:23" ht="12.75" x14ac:dyDescent="0.2">
      <c r="C12" s="124"/>
      <c r="D12" s="86"/>
      <c r="E12" s="86"/>
      <c r="F12" s="119"/>
      <c r="G12" s="120"/>
      <c r="H12" s="121"/>
      <c r="I12" s="120"/>
      <c r="J12" s="121"/>
      <c r="K12" s="120"/>
      <c r="L12" s="123"/>
      <c r="M12" s="124"/>
      <c r="N12" s="119"/>
      <c r="P12" s="86"/>
    </row>
    <row r="13" spans="1:23" ht="12.75" x14ac:dyDescent="0.2">
      <c r="A13" s="261" t="str">
        <f>+IF(M13&lt;M14,"yes","no")</f>
        <v>no</v>
      </c>
      <c r="B13" s="87"/>
      <c r="C13" s="125" t="s">
        <v>65</v>
      </c>
      <c r="D13" s="126"/>
      <c r="E13" s="126"/>
      <c r="F13" s="127"/>
      <c r="G13" s="128">
        <f>+ROUNDUP(G11,0)</f>
        <v>7</v>
      </c>
      <c r="H13" s="129" t="s">
        <v>36</v>
      </c>
      <c r="I13" s="128">
        <f>+E5*144/(G13*G13)/3.1416*4</f>
        <v>3741.7564428368751</v>
      </c>
      <c r="J13" s="129" t="s">
        <v>64</v>
      </c>
      <c r="K13" s="128">
        <f>+K11</f>
        <v>1000</v>
      </c>
      <c r="L13" s="130" t="s">
        <v>1</v>
      </c>
      <c r="M13" s="131">
        <f>ABS(K16)</f>
        <v>0.1684985682584722</v>
      </c>
      <c r="N13" s="121" t="s">
        <v>66</v>
      </c>
      <c r="O13" s="123"/>
      <c r="P13" s="123"/>
    </row>
    <row r="14" spans="1:23" ht="12.75" x14ac:dyDescent="0.2">
      <c r="A14" s="261" t="str">
        <f>+IF(M13&gt;M14,"yes","no")</f>
        <v>yes</v>
      </c>
      <c r="B14" s="87"/>
      <c r="C14" s="125" t="s">
        <v>67</v>
      </c>
      <c r="D14" s="126"/>
      <c r="E14" s="126"/>
      <c r="F14" s="127"/>
      <c r="G14" s="128">
        <f>+ROUNDDOWN(G11,0)</f>
        <v>6</v>
      </c>
      <c r="H14" s="129" t="s">
        <v>36</v>
      </c>
      <c r="I14" s="128">
        <f>+E5*144/(G14*G14)/3.1416*4</f>
        <v>5092.9462694168578</v>
      </c>
      <c r="J14" s="129" t="s">
        <v>64</v>
      </c>
      <c r="K14" s="128">
        <f>+K13</f>
        <v>1000</v>
      </c>
      <c r="L14" s="130" t="s">
        <v>1</v>
      </c>
      <c r="M14" s="131">
        <f>ABS(L16)</f>
        <v>0.13176583764819064</v>
      </c>
      <c r="N14" s="121" t="s">
        <v>66</v>
      </c>
      <c r="O14" s="123"/>
      <c r="P14" s="123"/>
    </row>
    <row r="15" spans="1:23" ht="13.5" thickBot="1" x14ac:dyDescent="0.25">
      <c r="B15" s="87"/>
      <c r="C15" s="132"/>
      <c r="D15" s="133"/>
      <c r="E15" s="133"/>
      <c r="F15" s="134"/>
      <c r="G15" s="135"/>
      <c r="H15" s="136"/>
      <c r="I15" s="135"/>
      <c r="J15" s="136"/>
      <c r="K15" s="135"/>
      <c r="L15" s="137"/>
      <c r="M15" s="138"/>
      <c r="N15" s="139"/>
      <c r="P15" s="86"/>
    </row>
    <row r="16" spans="1:23" ht="12.75" x14ac:dyDescent="0.2">
      <c r="A16" s="263">
        <f>VLOOKUP("yes",A13:L14,7,FALSE)</f>
        <v>6</v>
      </c>
      <c r="B16" s="140"/>
      <c r="C16" s="318" t="s">
        <v>68</v>
      </c>
      <c r="D16" s="318"/>
      <c r="E16" s="319" t="s">
        <v>69</v>
      </c>
      <c r="F16" s="319"/>
      <c r="G16" s="320" t="s">
        <v>70</v>
      </c>
      <c r="H16" s="320"/>
      <c r="I16" s="321" t="s">
        <v>71</v>
      </c>
      <c r="J16" s="321"/>
      <c r="K16" s="141">
        <f>+(I13-I11)/I11</f>
        <v>-0.1684985682584722</v>
      </c>
      <c r="L16" s="141">
        <f>+(I14-I11)/I11</f>
        <v>0.13176583764819064</v>
      </c>
    </row>
    <row r="17" spans="1:23" ht="12.75" x14ac:dyDescent="0.2">
      <c r="A17" s="263"/>
      <c r="B17" s="140"/>
      <c r="C17" s="142"/>
      <c r="D17" s="142"/>
      <c r="E17" s="142"/>
      <c r="F17" s="142"/>
      <c r="G17" s="142"/>
      <c r="H17" s="142"/>
      <c r="I17" s="142"/>
      <c r="J17" s="142"/>
      <c r="K17" s="141"/>
      <c r="L17" s="141"/>
    </row>
    <row r="18" spans="1:23" ht="18" x14ac:dyDescent="0.25">
      <c r="A18" s="263"/>
      <c r="B18" s="264" t="s">
        <v>167</v>
      </c>
      <c r="C18" s="142"/>
      <c r="D18" s="142"/>
      <c r="E18" s="142"/>
      <c r="F18" s="142"/>
      <c r="G18" s="142"/>
      <c r="H18" s="281">
        <f>+G11</f>
        <v>6.3830690232312906</v>
      </c>
      <c r="I18" s="282" t="s">
        <v>168</v>
      </c>
      <c r="J18" s="142"/>
      <c r="K18" s="141"/>
      <c r="L18" s="141"/>
      <c r="M18" s="267">
        <f>+ROUND(H18,0)</f>
        <v>6</v>
      </c>
      <c r="N18" s="85" t="s">
        <v>36</v>
      </c>
    </row>
    <row r="19" spans="1:23" ht="18" hidden="1" x14ac:dyDescent="0.25">
      <c r="A19" s="263"/>
      <c r="B19" s="264"/>
      <c r="C19" s="142"/>
      <c r="D19" s="142"/>
      <c r="E19" s="142"/>
      <c r="F19" s="142"/>
      <c r="G19" s="142"/>
      <c r="H19" s="281"/>
      <c r="I19" s="282"/>
      <c r="J19" s="142"/>
      <c r="K19" s="141"/>
      <c r="L19" s="141"/>
      <c r="M19" s="267"/>
    </row>
    <row r="20" spans="1:23" s="272" customFormat="1" ht="13.5" thickBot="1" x14ac:dyDescent="0.25">
      <c r="A20" s="286"/>
      <c r="B20" s="133"/>
      <c r="Q20" s="293"/>
      <c r="R20" s="293"/>
      <c r="S20" s="280"/>
      <c r="T20" s="293"/>
      <c r="U20" s="200"/>
    </row>
    <row r="21" spans="1:23" ht="12.75" x14ac:dyDescent="0.2">
      <c r="A21" s="263"/>
      <c r="B21" s="140"/>
      <c r="C21" s="142"/>
      <c r="D21" s="142"/>
      <c r="E21" s="142"/>
      <c r="F21" s="142"/>
      <c r="G21" s="142"/>
      <c r="H21" s="142"/>
      <c r="I21" s="142"/>
      <c r="J21" s="142"/>
      <c r="K21" s="141"/>
      <c r="L21" s="141"/>
    </row>
    <row r="22" spans="1:23" ht="18" x14ac:dyDescent="0.25">
      <c r="A22" s="268" t="s">
        <v>174</v>
      </c>
      <c r="B22" s="268" t="s">
        <v>169</v>
      </c>
      <c r="C22" s="142"/>
      <c r="D22" s="142"/>
      <c r="E22" s="142"/>
      <c r="F22" s="142"/>
      <c r="G22" s="142"/>
      <c r="H22" s="142"/>
      <c r="I22" s="142"/>
      <c r="J22" s="142"/>
      <c r="K22" s="141"/>
      <c r="L22" s="141"/>
    </row>
    <row r="23" spans="1:23" ht="18" x14ac:dyDescent="0.25">
      <c r="A23" s="263"/>
      <c r="B23" s="268" t="s">
        <v>170</v>
      </c>
      <c r="C23" s="142"/>
      <c r="D23" s="142"/>
      <c r="E23" s="142"/>
      <c r="F23" s="142"/>
      <c r="G23" s="142"/>
      <c r="H23" s="142"/>
      <c r="I23" s="142"/>
      <c r="J23" s="142"/>
      <c r="K23" s="141"/>
      <c r="L23" s="141"/>
    </row>
    <row r="24" spans="1:23" ht="18" x14ac:dyDescent="0.25">
      <c r="A24" s="263"/>
      <c r="B24" s="268" t="s">
        <v>171</v>
      </c>
      <c r="C24" s="142"/>
      <c r="D24" s="142"/>
      <c r="E24" s="142"/>
      <c r="F24" s="142"/>
      <c r="G24" s="142"/>
      <c r="H24" s="142"/>
      <c r="I24" s="142"/>
      <c r="J24" s="142"/>
      <c r="K24" s="141"/>
      <c r="L24" s="141"/>
    </row>
    <row r="25" spans="1:23" ht="8.25" customHeight="1" x14ac:dyDescent="0.25">
      <c r="A25" s="263"/>
      <c r="B25" s="268"/>
      <c r="C25" s="142"/>
      <c r="D25" s="142"/>
      <c r="E25" s="142"/>
      <c r="F25" s="142"/>
      <c r="G25" s="142"/>
      <c r="H25" s="142"/>
      <c r="I25" s="142"/>
      <c r="J25" s="142"/>
      <c r="K25" s="141"/>
      <c r="L25" s="141"/>
    </row>
    <row r="26" spans="1:23" ht="15.75" x14ac:dyDescent="0.25">
      <c r="A26" s="261">
        <f>VLOOKUP("yes",A13:L14,9,FALSE)</f>
        <v>5092.9462694168578</v>
      </c>
      <c r="B26" s="266" t="str">
        <f>IF(B29&gt;0,"     Based upon the "&amp;B29&amp;" drops / ducts entered below @"&amp;E80&amp;" ft / min velocity we have "&amp;E79&amp;" CFM","")</f>
        <v xml:space="preserve">     Based upon the 9 drops / ducts entered below @4500 ft / min velocity we have 5643 CFM</v>
      </c>
    </row>
    <row r="27" spans="1:23" ht="15.75" x14ac:dyDescent="0.25">
      <c r="A27" s="261">
        <f>ROUND(A26,0)</f>
        <v>5093</v>
      </c>
      <c r="B27" s="283" t="str">
        <f>+IF(B29&gt;0,"     which I deally would be a "&amp;B60&amp;" inch duct - rounded closest diameter would be a "&amp;K61&amp;" "&amp;L61,"")</f>
        <v xml:space="preserve">     which I deally would be a 15.16 inch duct - rounded closest diameter would be a 15 inch diameter duct</v>
      </c>
    </row>
    <row r="28" spans="1:23" ht="9.75" customHeight="1" thickBot="1" x14ac:dyDescent="0.3">
      <c r="B28" s="283"/>
    </row>
    <row r="29" spans="1:23" ht="12" customHeight="1" x14ac:dyDescent="0.2">
      <c r="B29" s="284">
        <f>SUM(B32:B58)</f>
        <v>9</v>
      </c>
      <c r="C29" s="146"/>
      <c r="D29" s="147"/>
      <c r="E29" s="147"/>
      <c r="F29" s="147"/>
      <c r="G29" s="147"/>
      <c r="H29" s="147"/>
      <c r="I29" s="146"/>
      <c r="J29" s="147"/>
      <c r="K29" s="147"/>
      <c r="L29" s="147"/>
      <c r="M29" s="147"/>
      <c r="N29" s="148"/>
      <c r="O29" s="273"/>
      <c r="P29" s="147"/>
      <c r="Q29" s="260" t="str">
        <f>IF(B31&gt;0,VLOOKUP(Q30,O32:P58,2)&amp;"Ø","")</f>
        <v/>
      </c>
      <c r="R29" s="274"/>
      <c r="S29" s="275"/>
      <c r="T29" s="260" t="e">
        <f>IF(E31&gt;0,VLOOKUP(T30,R32:S58,2)&amp;"Ø","")</f>
        <v>#N/A</v>
      </c>
      <c r="U29" s="148"/>
      <c r="V29" s="146" t="s">
        <v>73</v>
      </c>
      <c r="W29" s="146" t="s">
        <v>73</v>
      </c>
    </row>
    <row r="30" spans="1:23" ht="12" customHeight="1" thickBot="1" x14ac:dyDescent="0.25">
      <c r="B30" s="152" t="s">
        <v>172</v>
      </c>
      <c r="C30" s="153" t="s">
        <v>35</v>
      </c>
      <c r="D30" s="150">
        <v>2000</v>
      </c>
      <c r="E30" s="150">
        <v>2500</v>
      </c>
      <c r="F30" s="150">
        <v>3000</v>
      </c>
      <c r="G30" s="150">
        <v>3500</v>
      </c>
      <c r="H30" s="150">
        <v>4000</v>
      </c>
      <c r="I30" s="153">
        <v>4500</v>
      </c>
      <c r="J30" s="150">
        <v>5000</v>
      </c>
      <c r="K30" s="150">
        <v>5500</v>
      </c>
      <c r="L30" s="150">
        <v>6000</v>
      </c>
      <c r="M30" s="150">
        <v>6500</v>
      </c>
      <c r="N30" s="154">
        <v>7000</v>
      </c>
      <c r="P30" s="150"/>
      <c r="Q30" s="155">
        <f>ROUNDUP(SUM(Q32:Q58),0)</f>
        <v>5643</v>
      </c>
      <c r="R30" s="269"/>
      <c r="S30" s="276"/>
      <c r="T30" s="155">
        <f>ROUNDUP(SUM(T32:T58),0)</f>
        <v>5643</v>
      </c>
      <c r="U30" s="154" t="s">
        <v>35</v>
      </c>
      <c r="V30" s="153" t="s">
        <v>75</v>
      </c>
      <c r="W30" s="153" t="s">
        <v>76</v>
      </c>
    </row>
    <row r="31" spans="1:23" ht="12" customHeight="1" thickBot="1" x14ac:dyDescent="0.25">
      <c r="B31" s="156"/>
      <c r="C31" s="157"/>
      <c r="D31" s="158">
        <v>1</v>
      </c>
      <c r="E31" s="158">
        <v>2</v>
      </c>
      <c r="F31" s="158">
        <v>3</v>
      </c>
      <c r="G31" s="158">
        <v>4</v>
      </c>
      <c r="H31" s="158">
        <v>5</v>
      </c>
      <c r="I31" s="159">
        <v>6</v>
      </c>
      <c r="J31" s="158">
        <v>7</v>
      </c>
      <c r="K31" s="158">
        <v>8</v>
      </c>
      <c r="L31" s="158">
        <v>9</v>
      </c>
      <c r="M31" s="158">
        <v>10</v>
      </c>
      <c r="N31" s="160">
        <v>11</v>
      </c>
      <c r="O31" s="149"/>
      <c r="P31" s="161">
        <v>3</v>
      </c>
      <c r="Q31" s="162" t="str">
        <f>(Q30&amp;"CFM")</f>
        <v>5643CFM</v>
      </c>
      <c r="R31" s="270"/>
      <c r="S31" s="276"/>
      <c r="T31" s="162" t="str">
        <f>(T30&amp;"CFM")</f>
        <v>5643CFM</v>
      </c>
      <c r="U31" s="154"/>
      <c r="V31" s="153"/>
      <c r="W31" s="153"/>
    </row>
    <row r="32" spans="1:23" ht="12" customHeight="1" x14ac:dyDescent="0.2">
      <c r="A32" s="261" t="s">
        <v>158</v>
      </c>
      <c r="B32" s="163">
        <v>1</v>
      </c>
      <c r="C32" s="164">
        <v>3</v>
      </c>
      <c r="D32" s="165">
        <v>100</v>
      </c>
      <c r="E32" s="165">
        <v>125</v>
      </c>
      <c r="F32" s="165">
        <v>150</v>
      </c>
      <c r="G32" s="165">
        <v>170</v>
      </c>
      <c r="H32" s="165">
        <v>195</v>
      </c>
      <c r="I32" s="166">
        <v>220</v>
      </c>
      <c r="J32" s="165">
        <v>245</v>
      </c>
      <c r="K32" s="165">
        <v>270</v>
      </c>
      <c r="L32" s="165">
        <v>295</v>
      </c>
      <c r="M32" s="165">
        <v>320</v>
      </c>
      <c r="N32" s="167">
        <v>345</v>
      </c>
      <c r="O32" s="168">
        <f>3.14*C32/24*$C32/24*E$6</f>
        <v>220.78125</v>
      </c>
      <c r="P32" s="169">
        <v>4</v>
      </c>
      <c r="Q32" s="170">
        <f t="shared" ref="Q32:Q58" si="0">+O32*B32</f>
        <v>220.78125</v>
      </c>
      <c r="R32" s="271"/>
      <c r="S32" s="277">
        <f>3.14*C32/24*$C32/24*E$80</f>
        <v>220.78125</v>
      </c>
      <c r="T32" s="170">
        <f>+S32*B32</f>
        <v>220.78125</v>
      </c>
      <c r="U32" s="171">
        <v>3</v>
      </c>
      <c r="V32" s="172">
        <v>3</v>
      </c>
      <c r="W32" s="173">
        <v>4</v>
      </c>
    </row>
    <row r="33" spans="1:23" ht="12" customHeight="1" x14ac:dyDescent="0.2">
      <c r="A33" s="261" t="s">
        <v>158</v>
      </c>
      <c r="B33" s="174">
        <v>4</v>
      </c>
      <c r="C33" s="173">
        <v>4</v>
      </c>
      <c r="D33" s="175">
        <v>175</v>
      </c>
      <c r="E33" s="175">
        <v>220</v>
      </c>
      <c r="F33" s="175">
        <v>260</v>
      </c>
      <c r="G33" s="175">
        <v>305</v>
      </c>
      <c r="H33" s="175">
        <v>350</v>
      </c>
      <c r="I33" s="176">
        <v>395</v>
      </c>
      <c r="J33" s="175">
        <v>440</v>
      </c>
      <c r="K33" s="175">
        <v>485</v>
      </c>
      <c r="L33" s="175">
        <v>525</v>
      </c>
      <c r="M33" s="175">
        <v>570</v>
      </c>
      <c r="N33" s="177">
        <v>615</v>
      </c>
      <c r="O33" s="168">
        <f t="shared" ref="O33:O58" si="1">3.14*C33/24*$C33/24*E$6</f>
        <v>392.49999999999994</v>
      </c>
      <c r="P33" s="178">
        <v>5</v>
      </c>
      <c r="Q33" s="170">
        <f t="shared" si="0"/>
        <v>1569.9999999999998</v>
      </c>
      <c r="R33" s="271"/>
      <c r="S33" s="277">
        <f>3.14*C33/24*$C33/24*E$80</f>
        <v>392.49999999999994</v>
      </c>
      <c r="T33" s="170">
        <f>+S33*B33</f>
        <v>1569.9999999999998</v>
      </c>
      <c r="U33" s="179">
        <v>4</v>
      </c>
      <c r="V33" s="173">
        <v>4</v>
      </c>
      <c r="W33" s="164">
        <v>5</v>
      </c>
    </row>
    <row r="34" spans="1:23" ht="12" customHeight="1" x14ac:dyDescent="0.2">
      <c r="A34" s="261" t="s">
        <v>158</v>
      </c>
      <c r="B34" s="180"/>
      <c r="C34" s="164">
        <v>5</v>
      </c>
      <c r="D34" s="165">
        <v>275</v>
      </c>
      <c r="E34" s="165">
        <v>340</v>
      </c>
      <c r="F34" s="165">
        <v>410</v>
      </c>
      <c r="G34" s="165">
        <v>475</v>
      </c>
      <c r="H34" s="165">
        <v>545</v>
      </c>
      <c r="I34" s="166">
        <v>615</v>
      </c>
      <c r="J34" s="165">
        <v>680</v>
      </c>
      <c r="K34" s="165">
        <v>750</v>
      </c>
      <c r="L34" s="165">
        <v>820</v>
      </c>
      <c r="M34" s="165">
        <v>885</v>
      </c>
      <c r="N34" s="167">
        <v>955</v>
      </c>
      <c r="O34" s="168">
        <f t="shared" si="1"/>
        <v>613.28125000000011</v>
      </c>
      <c r="P34" s="169">
        <v>6</v>
      </c>
      <c r="Q34" s="170">
        <f t="shared" si="0"/>
        <v>0</v>
      </c>
      <c r="R34" s="271"/>
      <c r="S34" s="277">
        <f t="shared" ref="S34:S57" si="2">3.14*C34/24*$C34/24*E$80</f>
        <v>613.28125000000011</v>
      </c>
      <c r="T34" s="170">
        <f t="shared" ref="T34:T58" si="3">+S34*B34</f>
        <v>0</v>
      </c>
      <c r="U34" s="181">
        <v>5</v>
      </c>
      <c r="V34" s="164">
        <v>5</v>
      </c>
      <c r="W34" s="173">
        <v>6</v>
      </c>
    </row>
    <row r="35" spans="1:23" ht="12" customHeight="1" x14ac:dyDescent="0.2">
      <c r="A35" s="261" t="s">
        <v>158</v>
      </c>
      <c r="B35" s="182">
        <v>3</v>
      </c>
      <c r="C35" s="173">
        <v>6</v>
      </c>
      <c r="D35" s="175">
        <v>395</v>
      </c>
      <c r="E35" s="175">
        <v>490</v>
      </c>
      <c r="F35" s="175">
        <v>590</v>
      </c>
      <c r="G35" s="175">
        <v>685</v>
      </c>
      <c r="H35" s="175">
        <v>785</v>
      </c>
      <c r="I35" s="176">
        <v>885</v>
      </c>
      <c r="J35" s="175">
        <v>980</v>
      </c>
      <c r="K35" s="175">
        <v>1080</v>
      </c>
      <c r="L35" s="175">
        <v>1180</v>
      </c>
      <c r="M35" s="175">
        <v>1275</v>
      </c>
      <c r="N35" s="177">
        <v>1375</v>
      </c>
      <c r="O35" s="168">
        <f t="shared" si="1"/>
        <v>883.125</v>
      </c>
      <c r="P35" s="178">
        <v>7</v>
      </c>
      <c r="Q35" s="170">
        <f t="shared" si="0"/>
        <v>2649.375</v>
      </c>
      <c r="R35" s="271"/>
      <c r="S35" s="277">
        <f t="shared" si="2"/>
        <v>883.125</v>
      </c>
      <c r="T35" s="170">
        <f t="shared" si="3"/>
        <v>2649.375</v>
      </c>
      <c r="U35" s="179">
        <v>6</v>
      </c>
      <c r="V35" s="173">
        <v>6</v>
      </c>
      <c r="W35" s="164">
        <v>7</v>
      </c>
    </row>
    <row r="36" spans="1:23" ht="12" customHeight="1" x14ac:dyDescent="0.2">
      <c r="A36" s="261" t="s">
        <v>158</v>
      </c>
      <c r="B36" s="180">
        <v>1</v>
      </c>
      <c r="C36" s="164">
        <v>7</v>
      </c>
      <c r="D36" s="165">
        <v>535</v>
      </c>
      <c r="E36" s="165">
        <v>670</v>
      </c>
      <c r="F36" s="165">
        <v>800</v>
      </c>
      <c r="G36" s="165">
        <v>935</v>
      </c>
      <c r="H36" s="165">
        <v>1070</v>
      </c>
      <c r="I36" s="166">
        <v>1205</v>
      </c>
      <c r="J36" s="165">
        <v>1335</v>
      </c>
      <c r="K36" s="165">
        <v>1470</v>
      </c>
      <c r="L36" s="165">
        <v>1605</v>
      </c>
      <c r="M36" s="165">
        <v>1735</v>
      </c>
      <c r="N36" s="167">
        <v>1870</v>
      </c>
      <c r="O36" s="168">
        <f t="shared" si="1"/>
        <v>1202.03125</v>
      </c>
      <c r="P36" s="169">
        <v>8</v>
      </c>
      <c r="Q36" s="170">
        <f t="shared" si="0"/>
        <v>1202.03125</v>
      </c>
      <c r="R36" s="271"/>
      <c r="S36" s="277">
        <f t="shared" si="2"/>
        <v>1202.03125</v>
      </c>
      <c r="T36" s="170">
        <f t="shared" si="3"/>
        <v>1202.03125</v>
      </c>
      <c r="U36" s="181">
        <v>7</v>
      </c>
      <c r="V36" s="164">
        <v>7</v>
      </c>
      <c r="W36" s="173">
        <v>8</v>
      </c>
    </row>
    <row r="37" spans="1:23" ht="12" customHeight="1" x14ac:dyDescent="0.2">
      <c r="A37" s="261" t="s">
        <v>158</v>
      </c>
      <c r="B37" s="182"/>
      <c r="C37" s="173">
        <v>8</v>
      </c>
      <c r="D37" s="175">
        <v>700</v>
      </c>
      <c r="E37" s="175">
        <v>875</v>
      </c>
      <c r="F37" s="175">
        <v>1050</v>
      </c>
      <c r="G37" s="175">
        <v>1220</v>
      </c>
      <c r="H37" s="175">
        <v>1395</v>
      </c>
      <c r="I37" s="176">
        <v>1570</v>
      </c>
      <c r="J37" s="175">
        <v>1745</v>
      </c>
      <c r="K37" s="175">
        <v>1920</v>
      </c>
      <c r="L37" s="175">
        <v>2095</v>
      </c>
      <c r="M37" s="175">
        <v>2270</v>
      </c>
      <c r="N37" s="177">
        <v>2445</v>
      </c>
      <c r="O37" s="168">
        <f t="shared" si="1"/>
        <v>1569.9999999999998</v>
      </c>
      <c r="P37" s="178">
        <v>9</v>
      </c>
      <c r="Q37" s="170">
        <f t="shared" si="0"/>
        <v>0</v>
      </c>
      <c r="R37" s="271"/>
      <c r="S37" s="277">
        <f t="shared" si="2"/>
        <v>1569.9999999999998</v>
      </c>
      <c r="T37" s="170">
        <f t="shared" si="3"/>
        <v>0</v>
      </c>
      <c r="U37" s="179">
        <v>8</v>
      </c>
      <c r="V37" s="173">
        <v>8</v>
      </c>
      <c r="W37" s="164">
        <v>9</v>
      </c>
    </row>
    <row r="38" spans="1:23" ht="12" customHeight="1" x14ac:dyDescent="0.2">
      <c r="A38" s="261" t="s">
        <v>158</v>
      </c>
      <c r="B38" s="180"/>
      <c r="C38" s="164">
        <v>9</v>
      </c>
      <c r="D38" s="165">
        <v>885</v>
      </c>
      <c r="E38" s="165">
        <v>1105</v>
      </c>
      <c r="F38" s="165">
        <v>1325</v>
      </c>
      <c r="G38" s="165">
        <v>1545</v>
      </c>
      <c r="H38" s="165">
        <v>1765</v>
      </c>
      <c r="I38" s="166">
        <v>1990</v>
      </c>
      <c r="J38" s="165">
        <v>2210</v>
      </c>
      <c r="K38" s="165">
        <v>2430</v>
      </c>
      <c r="L38" s="165">
        <v>2650</v>
      </c>
      <c r="M38" s="165">
        <v>2870</v>
      </c>
      <c r="N38" s="167">
        <v>3090</v>
      </c>
      <c r="O38" s="168">
        <f t="shared" si="1"/>
        <v>1987.03125</v>
      </c>
      <c r="P38" s="169">
        <v>10</v>
      </c>
      <c r="Q38" s="170">
        <f t="shared" si="0"/>
        <v>0</v>
      </c>
      <c r="R38" s="271"/>
      <c r="S38" s="277">
        <f t="shared" si="2"/>
        <v>1987.03125</v>
      </c>
      <c r="T38" s="170">
        <f t="shared" si="3"/>
        <v>0</v>
      </c>
      <c r="U38" s="181">
        <v>9</v>
      </c>
      <c r="V38" s="164">
        <v>9</v>
      </c>
      <c r="W38" s="173">
        <v>10</v>
      </c>
    </row>
    <row r="39" spans="1:23" ht="12" customHeight="1" x14ac:dyDescent="0.2">
      <c r="A39" s="261" t="s">
        <v>158</v>
      </c>
      <c r="B39" s="182"/>
      <c r="C39" s="173">
        <v>10</v>
      </c>
      <c r="D39" s="175">
        <v>1090</v>
      </c>
      <c r="E39" s="175">
        <v>1365</v>
      </c>
      <c r="F39" s="175">
        <v>1635</v>
      </c>
      <c r="G39" s="175">
        <v>1910</v>
      </c>
      <c r="H39" s="175">
        <v>2180</v>
      </c>
      <c r="I39" s="176">
        <v>2455</v>
      </c>
      <c r="J39" s="175">
        <v>2725</v>
      </c>
      <c r="K39" s="175">
        <v>3000</v>
      </c>
      <c r="L39" s="175">
        <v>3270</v>
      </c>
      <c r="M39" s="175">
        <v>3545</v>
      </c>
      <c r="N39" s="177">
        <v>3820</v>
      </c>
      <c r="O39" s="168">
        <f t="shared" si="1"/>
        <v>2453.1250000000005</v>
      </c>
      <c r="P39" s="178">
        <v>11</v>
      </c>
      <c r="Q39" s="170">
        <f t="shared" si="0"/>
        <v>0</v>
      </c>
      <c r="R39" s="271"/>
      <c r="S39" s="277">
        <f t="shared" si="2"/>
        <v>2453.1250000000005</v>
      </c>
      <c r="T39" s="170">
        <f t="shared" si="3"/>
        <v>0</v>
      </c>
      <c r="U39" s="179">
        <v>10</v>
      </c>
      <c r="V39" s="173">
        <v>10</v>
      </c>
      <c r="W39" s="164">
        <v>11</v>
      </c>
    </row>
    <row r="40" spans="1:23" ht="12" customHeight="1" x14ac:dyDescent="0.2">
      <c r="A40" s="261" t="s">
        <v>158</v>
      </c>
      <c r="B40" s="180"/>
      <c r="C40" s="164">
        <v>11</v>
      </c>
      <c r="D40" s="165">
        <v>1320</v>
      </c>
      <c r="E40" s="165">
        <v>1650</v>
      </c>
      <c r="F40" s="165">
        <v>1980</v>
      </c>
      <c r="G40" s="165">
        <v>2310</v>
      </c>
      <c r="H40" s="165">
        <v>2640</v>
      </c>
      <c r="I40" s="166">
        <v>2970</v>
      </c>
      <c r="J40" s="165">
        <v>3300</v>
      </c>
      <c r="K40" s="165">
        <v>3630</v>
      </c>
      <c r="L40" s="165">
        <v>3960</v>
      </c>
      <c r="M40" s="165">
        <v>4290</v>
      </c>
      <c r="N40" s="167">
        <v>4620</v>
      </c>
      <c r="O40" s="168">
        <f t="shared" si="1"/>
        <v>2968.2812500000005</v>
      </c>
      <c r="P40" s="169">
        <v>12</v>
      </c>
      <c r="Q40" s="170">
        <f t="shared" si="0"/>
        <v>0</v>
      </c>
      <c r="R40" s="271"/>
      <c r="S40" s="277">
        <f t="shared" si="2"/>
        <v>2968.2812500000005</v>
      </c>
      <c r="T40" s="170">
        <f t="shared" si="3"/>
        <v>0</v>
      </c>
      <c r="U40" s="181">
        <v>11</v>
      </c>
      <c r="V40" s="164">
        <v>11</v>
      </c>
      <c r="W40" s="173">
        <v>12</v>
      </c>
    </row>
    <row r="41" spans="1:23" ht="12" customHeight="1" x14ac:dyDescent="0.2">
      <c r="A41" s="261" t="s">
        <v>158</v>
      </c>
      <c r="B41" s="182"/>
      <c r="C41" s="173">
        <v>12</v>
      </c>
      <c r="D41" s="175">
        <v>1570</v>
      </c>
      <c r="E41" s="175">
        <v>1965</v>
      </c>
      <c r="F41" s="175">
        <v>2355</v>
      </c>
      <c r="G41" s="175">
        <v>2750</v>
      </c>
      <c r="H41" s="175">
        <v>3140</v>
      </c>
      <c r="I41" s="176">
        <v>3535</v>
      </c>
      <c r="J41" s="175">
        <v>3925</v>
      </c>
      <c r="K41" s="175">
        <v>4320</v>
      </c>
      <c r="L41" s="175">
        <v>4710</v>
      </c>
      <c r="M41" s="175">
        <v>5105</v>
      </c>
      <c r="N41" s="177">
        <v>5500</v>
      </c>
      <c r="O41" s="168">
        <f t="shared" si="1"/>
        <v>3532.5</v>
      </c>
      <c r="P41" s="178">
        <v>13</v>
      </c>
      <c r="Q41" s="170">
        <f t="shared" si="0"/>
        <v>0</v>
      </c>
      <c r="R41" s="271"/>
      <c r="S41" s="277">
        <f t="shared" si="2"/>
        <v>3532.5</v>
      </c>
      <c r="T41" s="170">
        <f t="shared" si="3"/>
        <v>0</v>
      </c>
      <c r="U41" s="179">
        <v>12</v>
      </c>
      <c r="V41" s="173">
        <v>12</v>
      </c>
      <c r="W41" s="164">
        <v>13</v>
      </c>
    </row>
    <row r="42" spans="1:23" ht="12" customHeight="1" x14ac:dyDescent="0.2">
      <c r="A42" s="261" t="s">
        <v>158</v>
      </c>
      <c r="B42" s="180"/>
      <c r="C42" s="164">
        <v>13</v>
      </c>
      <c r="D42" s="165">
        <v>1850</v>
      </c>
      <c r="E42" s="165">
        <v>2300</v>
      </c>
      <c r="F42" s="165">
        <v>2770</v>
      </c>
      <c r="G42" s="165">
        <v>3225</v>
      </c>
      <c r="H42" s="165">
        <v>3685</v>
      </c>
      <c r="I42" s="166">
        <v>4150</v>
      </c>
      <c r="J42" s="165">
        <v>4610</v>
      </c>
      <c r="K42" s="165">
        <v>5070</v>
      </c>
      <c r="L42" s="165">
        <v>5530</v>
      </c>
      <c r="M42" s="165">
        <v>5990</v>
      </c>
      <c r="N42" s="167">
        <v>6450</v>
      </c>
      <c r="O42" s="168">
        <f t="shared" si="1"/>
        <v>4145.7812500000009</v>
      </c>
      <c r="P42" s="169">
        <v>14</v>
      </c>
      <c r="Q42" s="170">
        <f t="shared" si="0"/>
        <v>0</v>
      </c>
      <c r="R42" s="271"/>
      <c r="S42" s="277">
        <f t="shared" si="2"/>
        <v>4145.7812500000009</v>
      </c>
      <c r="T42" s="170">
        <f t="shared" si="3"/>
        <v>0</v>
      </c>
      <c r="U42" s="181">
        <v>13</v>
      </c>
      <c r="V42" s="164">
        <v>13</v>
      </c>
      <c r="W42" s="173">
        <v>14</v>
      </c>
    </row>
    <row r="43" spans="1:23" ht="12" customHeight="1" x14ac:dyDescent="0.2">
      <c r="A43" s="261" t="s">
        <v>158</v>
      </c>
      <c r="B43" s="182"/>
      <c r="C43" s="173">
        <v>14</v>
      </c>
      <c r="D43" s="175">
        <v>2140</v>
      </c>
      <c r="E43" s="175">
        <v>2675</v>
      </c>
      <c r="F43" s="175">
        <v>3205</v>
      </c>
      <c r="G43" s="175">
        <v>3740</v>
      </c>
      <c r="H43" s="175">
        <v>4275</v>
      </c>
      <c r="I43" s="176">
        <v>4810</v>
      </c>
      <c r="J43" s="175">
        <v>5345</v>
      </c>
      <c r="K43" s="175">
        <v>5880</v>
      </c>
      <c r="L43" s="175">
        <v>6415</v>
      </c>
      <c r="M43" s="175">
        <v>6950</v>
      </c>
      <c r="N43" s="177">
        <v>7485</v>
      </c>
      <c r="O43" s="168">
        <f t="shared" si="1"/>
        <v>4808.125</v>
      </c>
      <c r="P43" s="178">
        <v>15</v>
      </c>
      <c r="Q43" s="170">
        <f t="shared" si="0"/>
        <v>0</v>
      </c>
      <c r="R43" s="271"/>
      <c r="S43" s="277">
        <f t="shared" si="2"/>
        <v>4808.125</v>
      </c>
      <c r="T43" s="170">
        <f t="shared" si="3"/>
        <v>0</v>
      </c>
      <c r="U43" s="179">
        <v>14</v>
      </c>
      <c r="V43" s="173">
        <v>14</v>
      </c>
      <c r="W43" s="164">
        <v>15</v>
      </c>
    </row>
    <row r="44" spans="1:23" ht="12" customHeight="1" x14ac:dyDescent="0.2">
      <c r="A44" s="261" t="s">
        <v>158</v>
      </c>
      <c r="B44" s="180"/>
      <c r="C44" s="164">
        <v>15</v>
      </c>
      <c r="D44" s="183">
        <v>2450</v>
      </c>
      <c r="E44" s="183">
        <v>3070</v>
      </c>
      <c r="F44" s="183">
        <v>3680</v>
      </c>
      <c r="G44" s="183">
        <v>4300</v>
      </c>
      <c r="H44" s="183">
        <v>4900</v>
      </c>
      <c r="I44" s="164">
        <v>5520</v>
      </c>
      <c r="J44" s="183">
        <v>6130</v>
      </c>
      <c r="K44" s="183">
        <v>6750</v>
      </c>
      <c r="L44" s="183">
        <v>7360</v>
      </c>
      <c r="M44" s="183">
        <v>7970</v>
      </c>
      <c r="N44" s="184">
        <v>8590</v>
      </c>
      <c r="O44" s="168">
        <f t="shared" si="1"/>
        <v>5519.5312500000009</v>
      </c>
      <c r="P44" s="169">
        <v>16</v>
      </c>
      <c r="Q44" s="170">
        <f t="shared" si="0"/>
        <v>0</v>
      </c>
      <c r="R44" s="271"/>
      <c r="S44" s="277">
        <f t="shared" si="2"/>
        <v>5519.5312500000009</v>
      </c>
      <c r="T44" s="170">
        <f t="shared" si="3"/>
        <v>0</v>
      </c>
      <c r="U44" s="181">
        <v>15</v>
      </c>
      <c r="V44" s="164">
        <v>15</v>
      </c>
      <c r="W44" s="173">
        <v>16</v>
      </c>
    </row>
    <row r="45" spans="1:23" ht="12" customHeight="1" x14ac:dyDescent="0.2">
      <c r="A45" s="261" t="s">
        <v>158</v>
      </c>
      <c r="B45" s="182"/>
      <c r="C45" s="173">
        <v>16</v>
      </c>
      <c r="D45" s="185">
        <v>2790</v>
      </c>
      <c r="E45" s="185">
        <v>3490</v>
      </c>
      <c r="F45" s="185">
        <v>4190</v>
      </c>
      <c r="G45" s="185">
        <v>4885</v>
      </c>
      <c r="H45" s="185">
        <v>5585</v>
      </c>
      <c r="I45" s="173">
        <v>6285</v>
      </c>
      <c r="J45" s="185">
        <v>6980</v>
      </c>
      <c r="K45" s="185">
        <v>7680</v>
      </c>
      <c r="L45" s="185">
        <v>8380</v>
      </c>
      <c r="M45" s="185">
        <v>9075</v>
      </c>
      <c r="N45" s="186">
        <v>9775</v>
      </c>
      <c r="O45" s="168">
        <f t="shared" si="1"/>
        <v>6279.9999999999991</v>
      </c>
      <c r="P45" s="178">
        <v>17</v>
      </c>
      <c r="Q45" s="170">
        <f t="shared" si="0"/>
        <v>0</v>
      </c>
      <c r="R45" s="271"/>
      <c r="S45" s="277">
        <f t="shared" si="2"/>
        <v>6279.9999999999991</v>
      </c>
      <c r="T45" s="170">
        <f t="shared" si="3"/>
        <v>0</v>
      </c>
      <c r="U45" s="179">
        <v>16</v>
      </c>
      <c r="V45" s="173">
        <v>16</v>
      </c>
      <c r="W45" s="164">
        <v>17</v>
      </c>
    </row>
    <row r="46" spans="1:23" ht="12" customHeight="1" x14ac:dyDescent="0.2">
      <c r="A46" s="261" t="s">
        <v>158</v>
      </c>
      <c r="B46" s="180"/>
      <c r="C46" s="164">
        <v>17</v>
      </c>
      <c r="D46" s="165">
        <v>3150</v>
      </c>
      <c r="E46" s="165">
        <v>3940</v>
      </c>
      <c r="F46" s="165">
        <v>4730</v>
      </c>
      <c r="G46" s="165">
        <v>5515</v>
      </c>
      <c r="H46" s="165">
        <v>6300</v>
      </c>
      <c r="I46" s="166">
        <v>7090</v>
      </c>
      <c r="J46" s="165">
        <v>7880</v>
      </c>
      <c r="K46" s="165">
        <v>8670</v>
      </c>
      <c r="L46" s="165">
        <v>9450</v>
      </c>
      <c r="M46" s="165">
        <v>10240</v>
      </c>
      <c r="N46" s="167">
        <v>11030</v>
      </c>
      <c r="O46" s="168">
        <f t="shared" si="1"/>
        <v>7089.5312500000009</v>
      </c>
      <c r="P46" s="169">
        <v>18</v>
      </c>
      <c r="Q46" s="170">
        <f t="shared" si="0"/>
        <v>0</v>
      </c>
      <c r="R46" s="271"/>
      <c r="S46" s="277">
        <f t="shared" si="2"/>
        <v>7089.5312500000009</v>
      </c>
      <c r="T46" s="170">
        <f t="shared" si="3"/>
        <v>0</v>
      </c>
      <c r="U46" s="181">
        <v>17</v>
      </c>
      <c r="V46" s="164">
        <v>17</v>
      </c>
      <c r="W46" s="173">
        <v>18</v>
      </c>
    </row>
    <row r="47" spans="1:23" ht="12" customHeight="1" x14ac:dyDescent="0.2">
      <c r="A47" s="261" t="s">
        <v>158</v>
      </c>
      <c r="B47" s="182"/>
      <c r="C47" s="173">
        <v>18</v>
      </c>
      <c r="D47" s="175">
        <v>3535</v>
      </c>
      <c r="E47" s="175">
        <v>4420</v>
      </c>
      <c r="F47" s="175">
        <v>5300</v>
      </c>
      <c r="G47" s="175">
        <v>6185</v>
      </c>
      <c r="H47" s="175">
        <v>7070</v>
      </c>
      <c r="I47" s="176">
        <v>7950</v>
      </c>
      <c r="J47" s="175">
        <v>8835</v>
      </c>
      <c r="K47" s="175">
        <v>9720</v>
      </c>
      <c r="L47" s="175">
        <v>10600</v>
      </c>
      <c r="M47" s="175">
        <v>11485</v>
      </c>
      <c r="N47" s="177">
        <v>12370</v>
      </c>
      <c r="O47" s="168">
        <f t="shared" si="1"/>
        <v>7948.125</v>
      </c>
      <c r="P47" s="178">
        <v>20</v>
      </c>
      <c r="Q47" s="170">
        <f t="shared" si="0"/>
        <v>0</v>
      </c>
      <c r="R47" s="271"/>
      <c r="S47" s="277">
        <f t="shared" si="2"/>
        <v>7948.125</v>
      </c>
      <c r="T47" s="170">
        <f t="shared" si="3"/>
        <v>0</v>
      </c>
      <c r="U47" s="179">
        <v>18</v>
      </c>
      <c r="V47" s="173">
        <v>18</v>
      </c>
      <c r="W47" s="164">
        <v>20</v>
      </c>
    </row>
    <row r="48" spans="1:23" ht="12" customHeight="1" x14ac:dyDescent="0.2">
      <c r="A48" s="261" t="s">
        <v>158</v>
      </c>
      <c r="B48" s="180"/>
      <c r="C48" s="164">
        <v>20</v>
      </c>
      <c r="D48" s="165">
        <v>4365</v>
      </c>
      <c r="E48" s="165">
        <v>5455</v>
      </c>
      <c r="F48" s="165">
        <v>6545</v>
      </c>
      <c r="G48" s="165">
        <v>7635</v>
      </c>
      <c r="H48" s="165">
        <v>8725</v>
      </c>
      <c r="I48" s="166">
        <v>9815</v>
      </c>
      <c r="J48" s="165">
        <v>10910</v>
      </c>
      <c r="K48" s="165">
        <v>12000</v>
      </c>
      <c r="L48" s="165">
        <v>13090</v>
      </c>
      <c r="M48" s="165">
        <v>14180</v>
      </c>
      <c r="N48" s="167">
        <v>15270</v>
      </c>
      <c r="O48" s="168">
        <f t="shared" si="1"/>
        <v>9812.5000000000018</v>
      </c>
      <c r="P48" s="169">
        <v>22</v>
      </c>
      <c r="Q48" s="170">
        <f t="shared" si="0"/>
        <v>0</v>
      </c>
      <c r="R48" s="271"/>
      <c r="S48" s="277">
        <f t="shared" si="2"/>
        <v>9812.5000000000018</v>
      </c>
      <c r="T48" s="170">
        <f t="shared" si="3"/>
        <v>0</v>
      </c>
      <c r="U48" s="181">
        <v>20</v>
      </c>
      <c r="V48" s="164">
        <v>20</v>
      </c>
      <c r="W48" s="173">
        <v>22</v>
      </c>
    </row>
    <row r="49" spans="1:23" ht="12" customHeight="1" thickBot="1" x14ac:dyDescent="0.25">
      <c r="A49" s="261" t="s">
        <v>158</v>
      </c>
      <c r="B49" s="182"/>
      <c r="C49" s="173">
        <v>22</v>
      </c>
      <c r="D49" s="175">
        <v>5280</v>
      </c>
      <c r="E49" s="175">
        <v>6600</v>
      </c>
      <c r="F49" s="175">
        <v>7920</v>
      </c>
      <c r="G49" s="175">
        <v>9240</v>
      </c>
      <c r="H49" s="175">
        <v>10560</v>
      </c>
      <c r="I49" s="176">
        <v>11880</v>
      </c>
      <c r="J49" s="175">
        <v>13200</v>
      </c>
      <c r="K49" s="175">
        <v>14520</v>
      </c>
      <c r="L49" s="175">
        <v>15840</v>
      </c>
      <c r="M49" s="175">
        <v>17160</v>
      </c>
      <c r="N49" s="177">
        <v>18480</v>
      </c>
      <c r="O49" s="168">
        <f t="shared" si="1"/>
        <v>11873.125000000002</v>
      </c>
      <c r="P49" s="187">
        <v>24</v>
      </c>
      <c r="Q49" s="170">
        <f t="shared" si="0"/>
        <v>0</v>
      </c>
      <c r="R49" s="271"/>
      <c r="S49" s="277">
        <f t="shared" si="2"/>
        <v>11873.125000000002</v>
      </c>
      <c r="T49" s="170">
        <f t="shared" si="3"/>
        <v>0</v>
      </c>
      <c r="U49" s="179">
        <v>22</v>
      </c>
      <c r="V49" s="173">
        <v>22</v>
      </c>
      <c r="W49" s="164">
        <v>24</v>
      </c>
    </row>
    <row r="50" spans="1:23" ht="12" customHeight="1" thickBot="1" x14ac:dyDescent="0.25">
      <c r="A50" s="261" t="s">
        <v>158</v>
      </c>
      <c r="B50" s="188"/>
      <c r="C50" s="153">
        <v>24</v>
      </c>
      <c r="D50" s="189">
        <v>6285</v>
      </c>
      <c r="E50" s="189">
        <v>7855</v>
      </c>
      <c r="F50" s="189">
        <v>9425</v>
      </c>
      <c r="G50" s="189">
        <v>10995</v>
      </c>
      <c r="H50" s="189">
        <v>12656</v>
      </c>
      <c r="I50" s="190">
        <v>14135</v>
      </c>
      <c r="J50" s="189">
        <v>15710</v>
      </c>
      <c r="K50" s="189">
        <v>17280</v>
      </c>
      <c r="L50" s="189">
        <v>18850</v>
      </c>
      <c r="M50" s="189">
        <v>20420</v>
      </c>
      <c r="N50" s="191">
        <v>21995</v>
      </c>
      <c r="O50" s="168">
        <f t="shared" si="1"/>
        <v>14130</v>
      </c>
      <c r="P50" s="192">
        <v>26</v>
      </c>
      <c r="Q50" s="170">
        <f t="shared" si="0"/>
        <v>0</v>
      </c>
      <c r="R50" s="271"/>
      <c r="S50" s="277">
        <f t="shared" si="2"/>
        <v>14130</v>
      </c>
      <c r="T50" s="170">
        <f t="shared" si="3"/>
        <v>0</v>
      </c>
      <c r="U50" s="181">
        <v>24</v>
      </c>
      <c r="V50" s="164">
        <v>24</v>
      </c>
      <c r="W50" s="153">
        <v>26</v>
      </c>
    </row>
    <row r="51" spans="1:23" ht="12" customHeight="1" x14ac:dyDescent="0.2">
      <c r="A51" s="261" t="s">
        <v>77</v>
      </c>
      <c r="B51" s="182"/>
      <c r="C51" s="146">
        <v>26</v>
      </c>
      <c r="D51" s="257">
        <v>7370</v>
      </c>
      <c r="E51" s="257">
        <v>9210</v>
      </c>
      <c r="F51" s="257">
        <v>11055</v>
      </c>
      <c r="G51" s="257">
        <v>12900</v>
      </c>
      <c r="H51" s="257">
        <v>14740</v>
      </c>
      <c r="I51" s="194">
        <v>16580</v>
      </c>
      <c r="J51" s="257">
        <v>18420</v>
      </c>
      <c r="K51" s="257">
        <v>20270</v>
      </c>
      <c r="L51" s="257">
        <v>22110</v>
      </c>
      <c r="M51" s="257">
        <v>23950</v>
      </c>
      <c r="N51" s="258">
        <v>25800</v>
      </c>
      <c r="O51" s="168">
        <f t="shared" si="1"/>
        <v>16583.125000000004</v>
      </c>
      <c r="P51" s="187">
        <v>28</v>
      </c>
      <c r="Q51" s="195">
        <f t="shared" si="0"/>
        <v>0</v>
      </c>
      <c r="R51" s="271"/>
      <c r="S51" s="277">
        <f t="shared" si="2"/>
        <v>16583.125000000004</v>
      </c>
      <c r="T51" s="170">
        <f t="shared" si="3"/>
        <v>0</v>
      </c>
      <c r="U51" s="154">
        <v>26</v>
      </c>
      <c r="V51" s="153">
        <v>26</v>
      </c>
      <c r="W51" s="153">
        <v>28</v>
      </c>
    </row>
    <row r="52" spans="1:23" ht="12" customHeight="1" x14ac:dyDescent="0.2">
      <c r="A52" s="261" t="s">
        <v>77</v>
      </c>
      <c r="B52" s="180"/>
      <c r="C52" s="153">
        <v>28</v>
      </c>
      <c r="D52" s="189">
        <v>8550</v>
      </c>
      <c r="E52" s="189">
        <v>10685</v>
      </c>
      <c r="F52" s="189">
        <v>12820</v>
      </c>
      <c r="G52" s="189">
        <v>14960</v>
      </c>
      <c r="H52" s="189">
        <v>17100</v>
      </c>
      <c r="I52" s="190">
        <v>19230</v>
      </c>
      <c r="J52" s="189">
        <v>21310</v>
      </c>
      <c r="K52" s="189">
        <v>23500</v>
      </c>
      <c r="L52" s="189">
        <v>25650</v>
      </c>
      <c r="M52" s="189">
        <v>27780</v>
      </c>
      <c r="N52" s="191">
        <v>29920</v>
      </c>
      <c r="O52" s="168">
        <f t="shared" si="1"/>
        <v>19232.5</v>
      </c>
      <c r="P52" s="169">
        <v>30</v>
      </c>
      <c r="Q52" s="170">
        <f t="shared" si="0"/>
        <v>0</v>
      </c>
      <c r="R52" s="271"/>
      <c r="S52" s="277">
        <f t="shared" si="2"/>
        <v>19232.5</v>
      </c>
      <c r="T52" s="170">
        <f t="shared" si="3"/>
        <v>0</v>
      </c>
      <c r="U52" s="154">
        <v>28</v>
      </c>
      <c r="V52" s="153">
        <v>28</v>
      </c>
      <c r="W52" s="173">
        <v>30</v>
      </c>
    </row>
    <row r="53" spans="1:23" ht="12" customHeight="1" x14ac:dyDescent="0.2">
      <c r="A53" s="261" t="s">
        <v>77</v>
      </c>
      <c r="B53" s="182"/>
      <c r="C53" s="173">
        <v>30</v>
      </c>
      <c r="D53" s="175">
        <v>9800</v>
      </c>
      <c r="E53" s="175">
        <v>12260</v>
      </c>
      <c r="F53" s="175">
        <v>14700</v>
      </c>
      <c r="G53" s="175">
        <v>17170</v>
      </c>
      <c r="H53" s="175">
        <v>19625</v>
      </c>
      <c r="I53" s="176">
        <v>22080</v>
      </c>
      <c r="J53" s="175">
        <v>24530</v>
      </c>
      <c r="K53" s="175">
        <v>26990</v>
      </c>
      <c r="L53" s="175">
        <v>29440</v>
      </c>
      <c r="M53" s="175">
        <v>31890</v>
      </c>
      <c r="N53" s="177">
        <v>34350</v>
      </c>
      <c r="O53" s="168">
        <f t="shared" si="1"/>
        <v>22078.125000000004</v>
      </c>
      <c r="P53" s="178">
        <v>32</v>
      </c>
      <c r="Q53" s="170">
        <f t="shared" si="0"/>
        <v>0</v>
      </c>
      <c r="R53" s="271"/>
      <c r="S53" s="277">
        <f t="shared" si="2"/>
        <v>22078.125000000004</v>
      </c>
      <c r="T53" s="170">
        <f t="shared" si="3"/>
        <v>0</v>
      </c>
      <c r="U53" s="179">
        <v>30</v>
      </c>
      <c r="V53" s="173">
        <v>30</v>
      </c>
      <c r="W53" s="164">
        <v>32</v>
      </c>
    </row>
    <row r="54" spans="1:23" ht="12" customHeight="1" x14ac:dyDescent="0.2">
      <c r="A54" s="261" t="s">
        <v>77</v>
      </c>
      <c r="B54" s="180"/>
      <c r="C54" s="164">
        <v>32</v>
      </c>
      <c r="D54" s="165">
        <v>11160</v>
      </c>
      <c r="E54" s="165">
        <v>13950</v>
      </c>
      <c r="F54" s="165">
        <v>16750</v>
      </c>
      <c r="G54" s="165">
        <v>19541</v>
      </c>
      <c r="H54" s="165">
        <v>22330</v>
      </c>
      <c r="I54" s="166">
        <v>25120</v>
      </c>
      <c r="J54" s="165">
        <v>17910</v>
      </c>
      <c r="K54" s="165">
        <v>30700</v>
      </c>
      <c r="L54" s="165">
        <v>33490</v>
      </c>
      <c r="M54" s="165">
        <v>26280</v>
      </c>
      <c r="N54" s="167">
        <v>39070</v>
      </c>
      <c r="O54" s="168">
        <f t="shared" si="1"/>
        <v>25119.999999999996</v>
      </c>
      <c r="P54" s="187">
        <v>34</v>
      </c>
      <c r="Q54" s="170">
        <f t="shared" si="0"/>
        <v>0</v>
      </c>
      <c r="R54" s="271"/>
      <c r="S54" s="277">
        <f t="shared" si="2"/>
        <v>25119.999999999996</v>
      </c>
      <c r="T54" s="170">
        <f t="shared" si="3"/>
        <v>0</v>
      </c>
      <c r="U54" s="181">
        <v>32</v>
      </c>
      <c r="V54" s="164">
        <v>32</v>
      </c>
      <c r="W54" s="153">
        <v>34</v>
      </c>
    </row>
    <row r="55" spans="1:23" ht="12" customHeight="1" x14ac:dyDescent="0.2">
      <c r="A55" s="261" t="s">
        <v>77</v>
      </c>
      <c r="B55" s="182"/>
      <c r="C55" s="153">
        <v>34</v>
      </c>
      <c r="D55" s="189">
        <v>12600</v>
      </c>
      <c r="E55" s="189">
        <v>15755</v>
      </c>
      <c r="F55" s="189">
        <v>18905</v>
      </c>
      <c r="G55" s="189">
        <v>22055</v>
      </c>
      <c r="H55" s="189">
        <v>25210</v>
      </c>
      <c r="I55" s="190">
        <v>28360</v>
      </c>
      <c r="J55" s="189">
        <v>31510</v>
      </c>
      <c r="K55" s="189">
        <v>34660</v>
      </c>
      <c r="L55" s="189">
        <v>37810</v>
      </c>
      <c r="M55" s="189">
        <v>40965</v>
      </c>
      <c r="N55" s="191">
        <v>44115</v>
      </c>
      <c r="O55" s="168">
        <f t="shared" si="1"/>
        <v>28358.125000000004</v>
      </c>
      <c r="P55" s="187">
        <v>36</v>
      </c>
      <c r="Q55" s="170">
        <f t="shared" si="0"/>
        <v>0</v>
      </c>
      <c r="R55" s="271"/>
      <c r="S55" s="277">
        <f t="shared" si="2"/>
        <v>28358.125000000004</v>
      </c>
      <c r="T55" s="170">
        <f t="shared" si="3"/>
        <v>0</v>
      </c>
      <c r="U55" s="154">
        <v>34</v>
      </c>
      <c r="V55" s="153">
        <v>34</v>
      </c>
      <c r="W55" s="153">
        <v>36</v>
      </c>
    </row>
    <row r="56" spans="1:23" ht="12" customHeight="1" thickBot="1" x14ac:dyDescent="0.25">
      <c r="A56" s="261" t="s">
        <v>77</v>
      </c>
      <c r="B56" s="180"/>
      <c r="C56" s="153">
        <v>36</v>
      </c>
      <c r="D56" s="189">
        <v>14130</v>
      </c>
      <c r="E56" s="189">
        <v>17665</v>
      </c>
      <c r="F56" s="189">
        <v>21195</v>
      </c>
      <c r="G56" s="189">
        <v>24730</v>
      </c>
      <c r="H56" s="189">
        <v>28260</v>
      </c>
      <c r="I56" s="190">
        <v>31800</v>
      </c>
      <c r="J56" s="189">
        <v>35325</v>
      </c>
      <c r="K56" s="189">
        <v>38860</v>
      </c>
      <c r="L56" s="189">
        <v>42390</v>
      </c>
      <c r="M56" s="189">
        <v>45925</v>
      </c>
      <c r="N56" s="191">
        <v>49455</v>
      </c>
      <c r="O56" s="168">
        <f t="shared" si="1"/>
        <v>31792.5</v>
      </c>
      <c r="P56" s="196">
        <v>38</v>
      </c>
      <c r="Q56" s="170">
        <f t="shared" si="0"/>
        <v>0</v>
      </c>
      <c r="R56" s="271"/>
      <c r="S56" s="277">
        <f t="shared" si="2"/>
        <v>31792.5</v>
      </c>
      <c r="T56" s="170">
        <f t="shared" si="3"/>
        <v>0</v>
      </c>
      <c r="U56" s="154">
        <v>36</v>
      </c>
      <c r="V56" s="153">
        <v>36</v>
      </c>
      <c r="W56" s="173">
        <v>38</v>
      </c>
    </row>
    <row r="57" spans="1:23" ht="12" customHeight="1" thickBot="1" x14ac:dyDescent="0.25">
      <c r="A57" s="261" t="s">
        <v>77</v>
      </c>
      <c r="B57" s="182"/>
      <c r="C57" s="173">
        <v>38</v>
      </c>
      <c r="D57" s="175">
        <v>15745</v>
      </c>
      <c r="E57" s="175">
        <v>19680</v>
      </c>
      <c r="F57" s="175">
        <v>23615</v>
      </c>
      <c r="G57" s="175">
        <v>27550</v>
      </c>
      <c r="H57" s="175">
        <v>31490</v>
      </c>
      <c r="I57" s="176">
        <v>35425</v>
      </c>
      <c r="J57" s="175">
        <v>39360</v>
      </c>
      <c r="K57" s="175">
        <v>43295</v>
      </c>
      <c r="L57" s="175">
        <v>47230</v>
      </c>
      <c r="M57" s="175">
        <v>51170</v>
      </c>
      <c r="N57" s="177">
        <v>55100</v>
      </c>
      <c r="O57" s="168">
        <f t="shared" si="1"/>
        <v>35423.125000000007</v>
      </c>
      <c r="P57" s="197">
        <v>40</v>
      </c>
      <c r="Q57" s="170">
        <f t="shared" si="0"/>
        <v>0</v>
      </c>
      <c r="R57" s="271"/>
      <c r="S57" s="277">
        <f t="shared" si="2"/>
        <v>35423.125000000007</v>
      </c>
      <c r="T57" s="170">
        <f t="shared" si="3"/>
        <v>0</v>
      </c>
      <c r="U57" s="179">
        <v>38</v>
      </c>
      <c r="V57" s="173">
        <v>38</v>
      </c>
      <c r="W57" s="157">
        <v>40</v>
      </c>
    </row>
    <row r="58" spans="1:23" ht="12" customHeight="1" thickBot="1" x14ac:dyDescent="0.25">
      <c r="A58" s="261" t="s">
        <v>77</v>
      </c>
      <c r="B58" s="188"/>
      <c r="C58" s="157">
        <v>40</v>
      </c>
      <c r="D58" s="133">
        <v>17445</v>
      </c>
      <c r="E58" s="133">
        <v>21800</v>
      </c>
      <c r="F58" s="133">
        <v>26170</v>
      </c>
      <c r="G58" s="133">
        <v>30530</v>
      </c>
      <c r="H58" s="133">
        <v>34890</v>
      </c>
      <c r="I58" s="198">
        <v>39250</v>
      </c>
      <c r="J58" s="133">
        <v>43610</v>
      </c>
      <c r="K58" s="133">
        <v>47975</v>
      </c>
      <c r="L58" s="133">
        <v>52330</v>
      </c>
      <c r="M58" s="133">
        <v>56700</v>
      </c>
      <c r="N58" s="134">
        <v>61055</v>
      </c>
      <c r="O58" s="278">
        <f t="shared" si="1"/>
        <v>39250.000000000007</v>
      </c>
      <c r="P58" s="272"/>
      <c r="Q58" s="199">
        <f t="shared" si="0"/>
        <v>0</v>
      </c>
      <c r="R58" s="279"/>
      <c r="S58" s="280"/>
      <c r="T58" s="199">
        <f t="shared" si="3"/>
        <v>0</v>
      </c>
      <c r="U58" s="200">
        <v>40</v>
      </c>
      <c r="V58" s="157">
        <v>40</v>
      </c>
      <c r="W58" s="85" t="s">
        <v>78</v>
      </c>
    </row>
    <row r="59" spans="1:23" ht="12.75" x14ac:dyDescent="0.2">
      <c r="B59" s="84">
        <f>SUM(B32:B58)</f>
        <v>9</v>
      </c>
      <c r="Q59" s="88">
        <f>+Q30</f>
        <v>5643</v>
      </c>
      <c r="T59" s="88">
        <f>+T30</f>
        <v>5643</v>
      </c>
      <c r="U59" s="154">
        <v>1000</v>
      </c>
      <c r="V59" s="85" t="s">
        <v>78</v>
      </c>
      <c r="W59" s="85" t="s">
        <v>78</v>
      </c>
    </row>
    <row r="60" spans="1:23" ht="14.25" x14ac:dyDescent="0.2">
      <c r="B60" s="285">
        <f>+ROUND(G85,2)</f>
        <v>15.16</v>
      </c>
      <c r="C60" s="264" t="s">
        <v>160</v>
      </c>
    </row>
    <row r="61" spans="1:23" ht="18" x14ac:dyDescent="0.25">
      <c r="C61" s="264" t="s">
        <v>161</v>
      </c>
      <c r="E61" s="265">
        <f>+G85</f>
        <v>15.162980128805637</v>
      </c>
      <c r="F61" s="264" t="s">
        <v>162</v>
      </c>
      <c r="G61" s="264"/>
      <c r="H61" s="264"/>
      <c r="I61" s="264"/>
      <c r="K61" s="267">
        <f>+ROUND(E61,0)</f>
        <v>15</v>
      </c>
      <c r="L61" s="268" t="s">
        <v>163</v>
      </c>
      <c r="M61" s="268"/>
      <c r="N61" s="268"/>
    </row>
    <row r="62" spans="1:23" ht="12.75" hidden="1" customHeight="1" x14ac:dyDescent="0.2"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</row>
    <row r="63" spans="1:23" ht="12.75" hidden="1" customHeight="1" x14ac:dyDescent="0.2"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</row>
    <row r="64" spans="1:23" ht="12.75" hidden="1" customHeight="1" x14ac:dyDescent="0.2"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</row>
    <row r="65" spans="1:16148" ht="12.75" hidden="1" customHeight="1" x14ac:dyDescent="0.2"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</row>
    <row r="66" spans="1:16148" s="86" customFormat="1" ht="12.75" hidden="1" customHeight="1" x14ac:dyDescent="0.2">
      <c r="A66" s="261"/>
      <c r="B66" s="84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85"/>
      <c r="P66" s="85"/>
      <c r="Q66" s="88"/>
      <c r="R66" s="88"/>
      <c r="S66" s="89"/>
      <c r="T66" s="89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5"/>
      <c r="BZ66" s="85"/>
      <c r="CA66" s="85"/>
      <c r="CB66" s="85"/>
      <c r="CC66" s="85"/>
      <c r="CD66" s="85"/>
      <c r="CE66" s="85"/>
      <c r="CF66" s="85"/>
      <c r="CG66" s="85"/>
      <c r="CH66" s="85"/>
      <c r="CI66" s="85"/>
      <c r="CJ66" s="85"/>
      <c r="CK66" s="85"/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5"/>
      <c r="CZ66" s="85"/>
      <c r="DA66" s="85"/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5"/>
      <c r="GJ66" s="85"/>
      <c r="GK66" s="85"/>
      <c r="GL66" s="85"/>
      <c r="GM66" s="85"/>
      <c r="GN66" s="85"/>
      <c r="GO66" s="85"/>
      <c r="GP66" s="85"/>
      <c r="GQ66" s="85"/>
      <c r="GR66" s="85"/>
      <c r="GS66" s="85"/>
      <c r="GT66" s="85"/>
      <c r="GU66" s="85"/>
      <c r="GV66" s="85"/>
      <c r="GW66" s="85"/>
      <c r="GX66" s="85"/>
      <c r="GY66" s="85"/>
      <c r="GZ66" s="85"/>
      <c r="HA66" s="85"/>
      <c r="HB66" s="85"/>
      <c r="HC66" s="85"/>
      <c r="HD66" s="85"/>
      <c r="HE66" s="85"/>
      <c r="HF66" s="85"/>
      <c r="HG66" s="85"/>
      <c r="HH66" s="85"/>
      <c r="HI66" s="85"/>
      <c r="HJ66" s="85"/>
      <c r="HK66" s="85"/>
      <c r="HL66" s="85"/>
      <c r="HM66" s="85"/>
      <c r="HN66" s="85"/>
      <c r="HO66" s="85"/>
      <c r="HP66" s="85"/>
      <c r="HQ66" s="85"/>
      <c r="HR66" s="85"/>
      <c r="HS66" s="85"/>
      <c r="HT66" s="85"/>
      <c r="HU66" s="85"/>
      <c r="HV66" s="85"/>
      <c r="HW66" s="85"/>
      <c r="HX66" s="85"/>
      <c r="HY66" s="85"/>
      <c r="HZ66" s="85"/>
      <c r="IA66" s="85"/>
      <c r="IB66" s="85"/>
      <c r="IC66" s="85"/>
      <c r="ID66" s="85"/>
      <c r="IE66" s="85"/>
      <c r="IF66" s="85"/>
      <c r="IG66" s="85"/>
      <c r="IH66" s="85"/>
      <c r="II66" s="85"/>
      <c r="IJ66" s="85"/>
      <c r="IK66" s="85"/>
      <c r="IL66" s="85"/>
      <c r="IM66" s="85"/>
      <c r="IN66" s="85"/>
      <c r="IO66" s="85"/>
      <c r="IP66" s="85"/>
      <c r="IQ66" s="85"/>
      <c r="IR66" s="85"/>
      <c r="IS66" s="85"/>
      <c r="IT66" s="85"/>
      <c r="IU66" s="85"/>
      <c r="IV66" s="85"/>
      <c r="IW66" s="85"/>
      <c r="IX66" s="85"/>
      <c r="IY66" s="85"/>
      <c r="IZ66" s="85"/>
      <c r="JA66" s="85"/>
      <c r="JB66" s="85"/>
      <c r="JC66" s="85"/>
      <c r="JD66" s="85"/>
      <c r="JE66" s="85"/>
      <c r="JF66" s="85"/>
      <c r="JG66" s="85"/>
      <c r="JH66" s="85"/>
      <c r="JI66" s="85"/>
      <c r="JJ66" s="85"/>
      <c r="JK66" s="85"/>
      <c r="JL66" s="85"/>
      <c r="JM66" s="85"/>
      <c r="JN66" s="85"/>
      <c r="JO66" s="85"/>
      <c r="JP66" s="85"/>
      <c r="JQ66" s="85"/>
      <c r="JR66" s="85"/>
      <c r="JS66" s="85"/>
      <c r="JT66" s="85"/>
      <c r="JU66" s="85"/>
      <c r="JV66" s="85"/>
      <c r="JW66" s="85"/>
      <c r="JX66" s="85"/>
      <c r="JY66" s="85"/>
      <c r="JZ66" s="85"/>
      <c r="KA66" s="85"/>
      <c r="KB66" s="85"/>
      <c r="KC66" s="85"/>
      <c r="KD66" s="85"/>
      <c r="KE66" s="85"/>
      <c r="KF66" s="85"/>
      <c r="KG66" s="85"/>
      <c r="KH66" s="85"/>
      <c r="KI66" s="85"/>
      <c r="KJ66" s="85"/>
      <c r="KK66" s="85"/>
      <c r="KL66" s="85"/>
      <c r="KM66" s="85"/>
      <c r="KN66" s="85"/>
      <c r="KO66" s="85"/>
      <c r="KP66" s="85"/>
      <c r="KQ66" s="85"/>
      <c r="KR66" s="85"/>
      <c r="KS66" s="85"/>
      <c r="KT66" s="85"/>
      <c r="KU66" s="85"/>
      <c r="KV66" s="85"/>
      <c r="KW66" s="85"/>
      <c r="KX66" s="85"/>
      <c r="KY66" s="85"/>
      <c r="KZ66" s="85"/>
      <c r="LA66" s="85"/>
      <c r="LB66" s="85"/>
      <c r="LC66" s="85"/>
      <c r="LD66" s="85"/>
      <c r="LE66" s="85"/>
      <c r="LF66" s="85"/>
      <c r="LG66" s="85"/>
      <c r="LH66" s="85"/>
      <c r="LI66" s="85"/>
      <c r="LJ66" s="85"/>
      <c r="LK66" s="85"/>
      <c r="LL66" s="85"/>
      <c r="LM66" s="85"/>
      <c r="LN66" s="85"/>
      <c r="LO66" s="85"/>
      <c r="LP66" s="85"/>
      <c r="LQ66" s="85"/>
      <c r="LR66" s="85"/>
      <c r="LS66" s="85"/>
      <c r="LT66" s="85"/>
      <c r="LU66" s="85"/>
      <c r="LV66" s="85"/>
      <c r="LW66" s="85"/>
      <c r="LX66" s="85"/>
      <c r="LY66" s="85"/>
      <c r="LZ66" s="85"/>
      <c r="MA66" s="85"/>
      <c r="MB66" s="85"/>
      <c r="MC66" s="85"/>
      <c r="MD66" s="85"/>
      <c r="ME66" s="85"/>
      <c r="MF66" s="85"/>
      <c r="MG66" s="85"/>
      <c r="MH66" s="85"/>
      <c r="MI66" s="85"/>
      <c r="MJ66" s="85"/>
      <c r="MK66" s="85"/>
      <c r="ML66" s="85"/>
      <c r="MM66" s="85"/>
      <c r="MN66" s="85"/>
      <c r="MO66" s="85"/>
      <c r="MP66" s="85"/>
      <c r="MQ66" s="85"/>
      <c r="MR66" s="85"/>
      <c r="MS66" s="85"/>
      <c r="MT66" s="85"/>
      <c r="MU66" s="85"/>
      <c r="MV66" s="85"/>
      <c r="MW66" s="85"/>
      <c r="MX66" s="85"/>
      <c r="MY66" s="85"/>
      <c r="MZ66" s="85"/>
      <c r="NA66" s="85"/>
      <c r="NB66" s="85"/>
      <c r="NC66" s="85"/>
      <c r="ND66" s="85"/>
      <c r="NE66" s="85"/>
      <c r="NF66" s="85"/>
      <c r="NG66" s="85"/>
      <c r="NH66" s="85"/>
      <c r="NI66" s="85"/>
      <c r="NJ66" s="85"/>
      <c r="NK66" s="85"/>
      <c r="NL66" s="85"/>
      <c r="NM66" s="85"/>
      <c r="NN66" s="85"/>
      <c r="NO66" s="85"/>
      <c r="NP66" s="85"/>
      <c r="NQ66" s="85"/>
      <c r="NR66" s="85"/>
      <c r="NS66" s="85"/>
      <c r="NT66" s="85"/>
      <c r="NU66" s="85"/>
      <c r="NV66" s="85"/>
      <c r="NW66" s="85"/>
      <c r="NX66" s="85"/>
      <c r="NY66" s="85"/>
      <c r="NZ66" s="85"/>
      <c r="OA66" s="85"/>
      <c r="OB66" s="85"/>
      <c r="OC66" s="85"/>
      <c r="OD66" s="85"/>
      <c r="OE66" s="85"/>
      <c r="OF66" s="85"/>
      <c r="OG66" s="85"/>
      <c r="OH66" s="85"/>
      <c r="OI66" s="85"/>
      <c r="OJ66" s="85"/>
      <c r="OK66" s="85"/>
      <c r="OL66" s="85"/>
      <c r="OM66" s="85"/>
      <c r="ON66" s="85"/>
      <c r="OO66" s="85"/>
      <c r="OP66" s="85"/>
      <c r="OQ66" s="85"/>
      <c r="OR66" s="85"/>
      <c r="OS66" s="85"/>
      <c r="OT66" s="85"/>
      <c r="OU66" s="85"/>
      <c r="OV66" s="85"/>
      <c r="OW66" s="85"/>
      <c r="OX66" s="85"/>
      <c r="OY66" s="85"/>
      <c r="OZ66" s="85"/>
      <c r="PA66" s="85"/>
      <c r="PB66" s="85"/>
      <c r="PC66" s="85"/>
      <c r="PD66" s="85"/>
      <c r="PE66" s="85"/>
      <c r="PF66" s="85"/>
      <c r="PG66" s="85"/>
      <c r="PH66" s="85"/>
      <c r="PI66" s="85"/>
      <c r="PJ66" s="85"/>
      <c r="PK66" s="85"/>
      <c r="PL66" s="85"/>
      <c r="PM66" s="85"/>
      <c r="PN66" s="85"/>
      <c r="PO66" s="85"/>
      <c r="PP66" s="85"/>
      <c r="PQ66" s="85"/>
      <c r="PR66" s="85"/>
      <c r="PS66" s="85"/>
      <c r="PT66" s="85"/>
      <c r="PU66" s="85"/>
      <c r="PV66" s="85"/>
      <c r="PW66" s="85"/>
      <c r="PX66" s="85"/>
      <c r="PY66" s="85"/>
      <c r="PZ66" s="85"/>
      <c r="QA66" s="85"/>
      <c r="QB66" s="85"/>
      <c r="QC66" s="85"/>
      <c r="QD66" s="85"/>
      <c r="QE66" s="85"/>
      <c r="QF66" s="85"/>
      <c r="QG66" s="85"/>
      <c r="QH66" s="85"/>
      <c r="QI66" s="85"/>
      <c r="QJ66" s="85"/>
      <c r="QK66" s="85"/>
      <c r="QL66" s="85"/>
      <c r="QM66" s="85"/>
      <c r="QN66" s="85"/>
      <c r="QO66" s="85"/>
      <c r="QP66" s="85"/>
      <c r="QQ66" s="85"/>
      <c r="QR66" s="85"/>
      <c r="QS66" s="85"/>
      <c r="QT66" s="85"/>
      <c r="QU66" s="85"/>
      <c r="QV66" s="85"/>
      <c r="QW66" s="85"/>
      <c r="QX66" s="85"/>
      <c r="QY66" s="85"/>
      <c r="QZ66" s="85"/>
      <c r="RA66" s="85"/>
      <c r="RB66" s="85"/>
      <c r="RC66" s="85"/>
      <c r="RD66" s="85"/>
      <c r="RE66" s="85"/>
      <c r="RF66" s="85"/>
      <c r="RG66" s="85"/>
      <c r="RH66" s="85"/>
      <c r="RI66" s="85"/>
      <c r="RJ66" s="85"/>
      <c r="RK66" s="85"/>
      <c r="RL66" s="85"/>
      <c r="RM66" s="85"/>
      <c r="RN66" s="85"/>
      <c r="RO66" s="85"/>
      <c r="RP66" s="85"/>
      <c r="RQ66" s="85"/>
      <c r="RR66" s="85"/>
      <c r="RS66" s="85"/>
      <c r="RT66" s="85"/>
      <c r="RU66" s="85"/>
      <c r="RV66" s="85"/>
      <c r="RW66" s="85"/>
      <c r="RX66" s="85"/>
      <c r="RY66" s="85"/>
      <c r="RZ66" s="85"/>
      <c r="SA66" s="85"/>
      <c r="SB66" s="85"/>
      <c r="SC66" s="85"/>
      <c r="SD66" s="85"/>
      <c r="SE66" s="85"/>
      <c r="SF66" s="85"/>
      <c r="SG66" s="85"/>
      <c r="SH66" s="85"/>
      <c r="SI66" s="85"/>
      <c r="SJ66" s="85"/>
      <c r="SK66" s="85"/>
      <c r="SL66" s="85"/>
      <c r="SM66" s="85"/>
      <c r="SN66" s="85"/>
      <c r="SO66" s="85"/>
      <c r="SP66" s="85"/>
      <c r="SQ66" s="85"/>
      <c r="SR66" s="85"/>
      <c r="SS66" s="85"/>
      <c r="ST66" s="85"/>
      <c r="SU66" s="85"/>
      <c r="SV66" s="85"/>
      <c r="SW66" s="85"/>
      <c r="SX66" s="85"/>
      <c r="SY66" s="85"/>
      <c r="SZ66" s="85"/>
      <c r="TA66" s="85"/>
      <c r="TB66" s="85"/>
      <c r="TC66" s="85"/>
      <c r="TD66" s="85"/>
      <c r="TE66" s="85"/>
      <c r="TF66" s="85"/>
      <c r="TG66" s="85"/>
      <c r="TH66" s="85"/>
      <c r="TI66" s="85"/>
      <c r="TJ66" s="85"/>
      <c r="TK66" s="85"/>
      <c r="TL66" s="85"/>
      <c r="TM66" s="85"/>
      <c r="TN66" s="85"/>
      <c r="TO66" s="85"/>
      <c r="TP66" s="85"/>
      <c r="TQ66" s="85"/>
      <c r="TR66" s="85"/>
      <c r="TS66" s="85"/>
      <c r="TT66" s="85"/>
      <c r="TU66" s="85"/>
      <c r="TV66" s="85"/>
      <c r="TW66" s="85"/>
      <c r="TX66" s="85"/>
      <c r="TY66" s="85"/>
      <c r="TZ66" s="85"/>
      <c r="UA66" s="85"/>
      <c r="UB66" s="85"/>
      <c r="UC66" s="85"/>
      <c r="UD66" s="85"/>
      <c r="UE66" s="85"/>
      <c r="UF66" s="85"/>
      <c r="UG66" s="85"/>
      <c r="UH66" s="85"/>
      <c r="UI66" s="85"/>
      <c r="UJ66" s="85"/>
      <c r="UK66" s="85"/>
      <c r="UL66" s="85"/>
      <c r="UM66" s="85"/>
      <c r="UN66" s="85"/>
      <c r="UO66" s="85"/>
      <c r="UP66" s="85"/>
      <c r="UQ66" s="85"/>
      <c r="UR66" s="85"/>
      <c r="US66" s="85"/>
      <c r="UT66" s="85"/>
      <c r="UU66" s="85"/>
      <c r="UV66" s="85"/>
      <c r="UW66" s="85"/>
      <c r="UX66" s="85"/>
      <c r="UY66" s="85"/>
      <c r="UZ66" s="85"/>
      <c r="VA66" s="85"/>
      <c r="VB66" s="85"/>
      <c r="VC66" s="85"/>
      <c r="VD66" s="85"/>
      <c r="VE66" s="85"/>
      <c r="VF66" s="85"/>
      <c r="VG66" s="85"/>
      <c r="VH66" s="85"/>
      <c r="VI66" s="85"/>
      <c r="VJ66" s="85"/>
      <c r="VK66" s="85"/>
      <c r="VL66" s="85"/>
      <c r="VM66" s="85"/>
      <c r="VN66" s="85"/>
      <c r="VO66" s="85"/>
      <c r="VP66" s="85"/>
      <c r="VQ66" s="85"/>
      <c r="VR66" s="85"/>
      <c r="VS66" s="85"/>
      <c r="VT66" s="85"/>
      <c r="VU66" s="85"/>
      <c r="VV66" s="85"/>
      <c r="VW66" s="85"/>
      <c r="VX66" s="85"/>
      <c r="VY66" s="85"/>
      <c r="VZ66" s="85"/>
      <c r="WA66" s="85"/>
      <c r="WB66" s="85"/>
      <c r="WC66" s="85"/>
      <c r="WD66" s="85"/>
      <c r="WE66" s="85"/>
      <c r="WF66" s="85"/>
      <c r="WG66" s="85"/>
      <c r="WH66" s="85"/>
      <c r="WI66" s="85"/>
      <c r="WJ66" s="85"/>
      <c r="WK66" s="85"/>
      <c r="WL66" s="85"/>
      <c r="WM66" s="85"/>
      <c r="WN66" s="85"/>
      <c r="WO66" s="85"/>
      <c r="WP66" s="85"/>
      <c r="WQ66" s="85"/>
      <c r="WR66" s="85"/>
      <c r="WS66" s="85"/>
      <c r="WT66" s="85"/>
      <c r="WU66" s="85"/>
      <c r="WV66" s="85"/>
      <c r="WW66" s="85"/>
      <c r="WX66" s="85"/>
      <c r="WY66" s="85"/>
      <c r="WZ66" s="85"/>
      <c r="XA66" s="85"/>
      <c r="XB66" s="85"/>
      <c r="XC66" s="85"/>
      <c r="XD66" s="85"/>
      <c r="XE66" s="85"/>
      <c r="XF66" s="85"/>
      <c r="XG66" s="85"/>
      <c r="XH66" s="85"/>
      <c r="XI66" s="85"/>
      <c r="XJ66" s="85"/>
      <c r="XK66" s="85"/>
      <c r="XL66" s="85"/>
      <c r="XM66" s="85"/>
      <c r="XN66" s="85"/>
      <c r="XO66" s="85"/>
      <c r="XP66" s="85"/>
      <c r="XQ66" s="85"/>
      <c r="XR66" s="85"/>
      <c r="XS66" s="85"/>
      <c r="XT66" s="85"/>
      <c r="XU66" s="85"/>
      <c r="XV66" s="85"/>
      <c r="XW66" s="85"/>
      <c r="XX66" s="85"/>
      <c r="XY66" s="85"/>
      <c r="XZ66" s="85"/>
      <c r="YA66" s="85"/>
      <c r="YB66" s="85"/>
      <c r="YC66" s="85"/>
      <c r="YD66" s="85"/>
      <c r="YE66" s="85"/>
      <c r="YF66" s="85"/>
      <c r="YG66" s="85"/>
      <c r="YH66" s="85"/>
      <c r="YI66" s="85"/>
      <c r="YJ66" s="85"/>
      <c r="YK66" s="85"/>
      <c r="YL66" s="85"/>
      <c r="YM66" s="85"/>
      <c r="YN66" s="85"/>
      <c r="YO66" s="85"/>
      <c r="YP66" s="85"/>
      <c r="YQ66" s="85"/>
      <c r="YR66" s="85"/>
      <c r="YS66" s="85"/>
      <c r="YT66" s="85"/>
      <c r="YU66" s="85"/>
      <c r="YV66" s="85"/>
      <c r="YW66" s="85"/>
      <c r="YX66" s="85"/>
      <c r="YY66" s="85"/>
      <c r="YZ66" s="85"/>
      <c r="ZA66" s="85"/>
      <c r="ZB66" s="85"/>
      <c r="ZC66" s="85"/>
      <c r="ZD66" s="85"/>
      <c r="ZE66" s="85"/>
      <c r="ZF66" s="85"/>
      <c r="ZG66" s="85"/>
      <c r="ZH66" s="85"/>
      <c r="ZI66" s="85"/>
      <c r="ZJ66" s="85"/>
      <c r="ZK66" s="85"/>
      <c r="ZL66" s="85"/>
      <c r="ZM66" s="85"/>
      <c r="ZN66" s="85"/>
      <c r="ZO66" s="85"/>
      <c r="ZP66" s="85"/>
      <c r="ZQ66" s="85"/>
      <c r="ZR66" s="85"/>
      <c r="ZS66" s="85"/>
      <c r="ZT66" s="85"/>
      <c r="ZU66" s="85"/>
      <c r="ZV66" s="85"/>
      <c r="ZW66" s="85"/>
      <c r="ZX66" s="85"/>
      <c r="ZY66" s="85"/>
      <c r="ZZ66" s="85"/>
      <c r="AAA66" s="85"/>
      <c r="AAB66" s="85"/>
      <c r="AAC66" s="85"/>
      <c r="AAD66" s="85"/>
      <c r="AAE66" s="85"/>
      <c r="AAF66" s="85"/>
      <c r="AAG66" s="85"/>
      <c r="AAH66" s="85"/>
      <c r="AAI66" s="85"/>
      <c r="AAJ66" s="85"/>
      <c r="AAK66" s="85"/>
      <c r="AAL66" s="85"/>
      <c r="AAM66" s="85"/>
      <c r="AAN66" s="85"/>
      <c r="AAO66" s="85"/>
      <c r="AAP66" s="85"/>
      <c r="AAQ66" s="85"/>
      <c r="AAR66" s="85"/>
      <c r="AAS66" s="85"/>
      <c r="AAT66" s="85"/>
      <c r="AAU66" s="85"/>
      <c r="AAV66" s="85"/>
      <c r="AAW66" s="85"/>
      <c r="AAX66" s="85"/>
      <c r="AAY66" s="85"/>
      <c r="AAZ66" s="85"/>
      <c r="ABA66" s="85"/>
      <c r="ABB66" s="85"/>
      <c r="ABC66" s="85"/>
      <c r="ABD66" s="85"/>
      <c r="ABE66" s="85"/>
      <c r="ABF66" s="85"/>
      <c r="ABG66" s="85"/>
      <c r="ABH66" s="85"/>
      <c r="ABI66" s="85"/>
      <c r="ABJ66" s="85"/>
      <c r="ABK66" s="85"/>
      <c r="ABL66" s="85"/>
      <c r="ABM66" s="85"/>
      <c r="ABN66" s="85"/>
      <c r="ABO66" s="85"/>
      <c r="ABP66" s="85"/>
      <c r="ABQ66" s="85"/>
      <c r="ABR66" s="85"/>
      <c r="ABS66" s="85"/>
      <c r="ABT66" s="85"/>
      <c r="ABU66" s="85"/>
      <c r="ABV66" s="85"/>
      <c r="ABW66" s="85"/>
      <c r="ABX66" s="85"/>
      <c r="ABY66" s="85"/>
      <c r="ABZ66" s="85"/>
      <c r="ACA66" s="85"/>
      <c r="ACB66" s="85"/>
      <c r="ACC66" s="85"/>
      <c r="ACD66" s="85"/>
      <c r="ACE66" s="85"/>
      <c r="ACF66" s="85"/>
      <c r="ACG66" s="85"/>
      <c r="ACH66" s="85"/>
      <c r="ACI66" s="85"/>
      <c r="ACJ66" s="85"/>
      <c r="ACK66" s="85"/>
      <c r="ACL66" s="85"/>
      <c r="ACM66" s="85"/>
      <c r="ACN66" s="85"/>
      <c r="ACO66" s="85"/>
      <c r="ACP66" s="85"/>
      <c r="ACQ66" s="85"/>
      <c r="ACR66" s="85"/>
      <c r="ACS66" s="85"/>
      <c r="ACT66" s="85"/>
      <c r="ACU66" s="85"/>
      <c r="ACV66" s="85"/>
      <c r="ACW66" s="85"/>
      <c r="ACX66" s="85"/>
      <c r="ACY66" s="85"/>
      <c r="ACZ66" s="85"/>
      <c r="ADA66" s="85"/>
      <c r="ADB66" s="85"/>
      <c r="ADC66" s="85"/>
      <c r="ADD66" s="85"/>
      <c r="ADE66" s="85"/>
      <c r="ADF66" s="85"/>
      <c r="ADG66" s="85"/>
      <c r="ADH66" s="85"/>
      <c r="ADI66" s="85"/>
      <c r="ADJ66" s="85"/>
      <c r="ADK66" s="85"/>
      <c r="ADL66" s="85"/>
      <c r="ADM66" s="85"/>
      <c r="ADN66" s="85"/>
      <c r="ADO66" s="85"/>
      <c r="ADP66" s="85"/>
      <c r="ADQ66" s="85"/>
      <c r="ADR66" s="85"/>
      <c r="ADS66" s="85"/>
      <c r="ADT66" s="85"/>
      <c r="ADU66" s="85"/>
      <c r="ADV66" s="85"/>
      <c r="ADW66" s="85"/>
      <c r="ADX66" s="85"/>
      <c r="ADY66" s="85"/>
      <c r="ADZ66" s="85"/>
      <c r="AEA66" s="85"/>
      <c r="AEB66" s="85"/>
      <c r="AEC66" s="85"/>
      <c r="AED66" s="85"/>
      <c r="AEE66" s="85"/>
      <c r="AEF66" s="85"/>
      <c r="AEG66" s="85"/>
      <c r="AEH66" s="85"/>
      <c r="AEI66" s="85"/>
      <c r="AEJ66" s="85"/>
      <c r="AEK66" s="85"/>
      <c r="AEL66" s="85"/>
      <c r="AEM66" s="85"/>
      <c r="AEN66" s="85"/>
      <c r="AEO66" s="85"/>
      <c r="AEP66" s="85"/>
      <c r="AEQ66" s="85"/>
      <c r="AER66" s="85"/>
      <c r="AES66" s="85"/>
      <c r="AET66" s="85"/>
      <c r="AEU66" s="85"/>
      <c r="AEV66" s="85"/>
      <c r="AEW66" s="85"/>
      <c r="AEX66" s="85"/>
      <c r="AEY66" s="85"/>
      <c r="AEZ66" s="85"/>
      <c r="AFA66" s="85"/>
      <c r="AFB66" s="85"/>
      <c r="AFC66" s="85"/>
      <c r="AFD66" s="85"/>
      <c r="AFE66" s="85"/>
      <c r="AFF66" s="85"/>
      <c r="AFG66" s="85"/>
      <c r="AFH66" s="85"/>
      <c r="AFI66" s="85"/>
      <c r="AFJ66" s="85"/>
      <c r="AFK66" s="85"/>
      <c r="AFL66" s="85"/>
      <c r="AFM66" s="85"/>
      <c r="AFN66" s="85"/>
      <c r="AFO66" s="85"/>
      <c r="AFP66" s="85"/>
      <c r="AFQ66" s="85"/>
      <c r="AFR66" s="85"/>
      <c r="AFS66" s="85"/>
      <c r="AFT66" s="85"/>
      <c r="AFU66" s="85"/>
      <c r="AFV66" s="85"/>
      <c r="AFW66" s="85"/>
      <c r="AFX66" s="85"/>
      <c r="AFY66" s="85"/>
      <c r="AFZ66" s="85"/>
      <c r="AGA66" s="85"/>
      <c r="AGB66" s="85"/>
      <c r="AGC66" s="85"/>
      <c r="AGD66" s="85"/>
      <c r="AGE66" s="85"/>
      <c r="AGF66" s="85"/>
      <c r="AGG66" s="85"/>
      <c r="AGH66" s="85"/>
      <c r="AGI66" s="85"/>
      <c r="AGJ66" s="85"/>
      <c r="AGK66" s="85"/>
      <c r="AGL66" s="85"/>
      <c r="AGM66" s="85"/>
      <c r="AGN66" s="85"/>
      <c r="AGO66" s="85"/>
      <c r="AGP66" s="85"/>
      <c r="AGQ66" s="85"/>
      <c r="AGR66" s="85"/>
      <c r="AGS66" s="85"/>
      <c r="AGT66" s="85"/>
      <c r="AGU66" s="85"/>
      <c r="AGV66" s="85"/>
      <c r="AGW66" s="85"/>
      <c r="AGX66" s="85"/>
      <c r="AGY66" s="85"/>
      <c r="AGZ66" s="85"/>
      <c r="AHA66" s="85"/>
      <c r="AHB66" s="85"/>
      <c r="AHC66" s="85"/>
      <c r="AHD66" s="85"/>
      <c r="AHE66" s="85"/>
      <c r="AHF66" s="85"/>
      <c r="AHG66" s="85"/>
      <c r="AHH66" s="85"/>
      <c r="AHI66" s="85"/>
      <c r="AHJ66" s="85"/>
      <c r="AHK66" s="85"/>
      <c r="AHL66" s="85"/>
      <c r="AHM66" s="85"/>
      <c r="AHN66" s="85"/>
      <c r="AHO66" s="85"/>
      <c r="AHP66" s="85"/>
      <c r="AHQ66" s="85"/>
      <c r="AHR66" s="85"/>
      <c r="AHS66" s="85"/>
      <c r="AHT66" s="85"/>
      <c r="AHU66" s="85"/>
      <c r="AHV66" s="85"/>
      <c r="AHW66" s="85"/>
      <c r="AHX66" s="85"/>
      <c r="AHY66" s="85"/>
      <c r="AHZ66" s="85"/>
      <c r="AIA66" s="85"/>
      <c r="AIB66" s="85"/>
      <c r="AIC66" s="85"/>
      <c r="AID66" s="85"/>
      <c r="AIE66" s="85"/>
      <c r="AIF66" s="85"/>
      <c r="AIG66" s="85"/>
      <c r="AIH66" s="85"/>
      <c r="AII66" s="85"/>
      <c r="AIJ66" s="85"/>
      <c r="AIK66" s="85"/>
      <c r="AIL66" s="85"/>
      <c r="AIM66" s="85"/>
      <c r="AIN66" s="85"/>
      <c r="AIO66" s="85"/>
      <c r="AIP66" s="85"/>
      <c r="AIQ66" s="85"/>
      <c r="AIR66" s="85"/>
      <c r="AIS66" s="85"/>
      <c r="AIT66" s="85"/>
      <c r="AIU66" s="85"/>
      <c r="AIV66" s="85"/>
      <c r="AIW66" s="85"/>
      <c r="AIX66" s="85"/>
      <c r="AIY66" s="85"/>
      <c r="AIZ66" s="85"/>
      <c r="AJA66" s="85"/>
      <c r="AJB66" s="85"/>
      <c r="AJC66" s="85"/>
      <c r="AJD66" s="85"/>
      <c r="AJE66" s="85"/>
      <c r="AJF66" s="85"/>
      <c r="AJG66" s="85"/>
      <c r="AJH66" s="85"/>
      <c r="AJI66" s="85"/>
      <c r="AJJ66" s="85"/>
      <c r="AJK66" s="85"/>
      <c r="AJL66" s="85"/>
      <c r="AJM66" s="85"/>
      <c r="AJN66" s="85"/>
      <c r="AJO66" s="85"/>
      <c r="AJP66" s="85"/>
      <c r="AJQ66" s="85"/>
      <c r="AJR66" s="85"/>
      <c r="AJS66" s="85"/>
      <c r="AJT66" s="85"/>
      <c r="AJU66" s="85"/>
      <c r="AJV66" s="85"/>
      <c r="AJW66" s="85"/>
      <c r="AJX66" s="85"/>
      <c r="AJY66" s="85"/>
      <c r="AJZ66" s="85"/>
      <c r="AKA66" s="85"/>
      <c r="AKB66" s="85"/>
      <c r="AKC66" s="85"/>
      <c r="AKD66" s="85"/>
      <c r="AKE66" s="85"/>
      <c r="AKF66" s="85"/>
      <c r="AKG66" s="85"/>
      <c r="AKH66" s="85"/>
      <c r="AKI66" s="85"/>
      <c r="AKJ66" s="85"/>
      <c r="AKK66" s="85"/>
      <c r="AKL66" s="85"/>
      <c r="AKM66" s="85"/>
      <c r="AKN66" s="85"/>
      <c r="AKO66" s="85"/>
      <c r="AKP66" s="85"/>
      <c r="AKQ66" s="85"/>
      <c r="AKR66" s="85"/>
      <c r="AKS66" s="85"/>
      <c r="AKT66" s="85"/>
      <c r="AKU66" s="85"/>
      <c r="AKV66" s="85"/>
      <c r="AKW66" s="85"/>
      <c r="AKX66" s="85"/>
      <c r="AKY66" s="85"/>
      <c r="AKZ66" s="85"/>
      <c r="ALA66" s="85"/>
      <c r="ALB66" s="85"/>
      <c r="ALC66" s="85"/>
      <c r="ALD66" s="85"/>
      <c r="ALE66" s="85"/>
      <c r="ALF66" s="85"/>
      <c r="ALG66" s="85"/>
      <c r="ALH66" s="85"/>
      <c r="ALI66" s="85"/>
      <c r="ALJ66" s="85"/>
      <c r="ALK66" s="85"/>
      <c r="ALL66" s="85"/>
      <c r="ALM66" s="85"/>
      <c r="ALN66" s="85"/>
      <c r="ALO66" s="85"/>
      <c r="ALP66" s="85"/>
      <c r="ALQ66" s="85"/>
      <c r="ALR66" s="85"/>
      <c r="ALS66" s="85"/>
      <c r="ALT66" s="85"/>
      <c r="ALU66" s="85"/>
      <c r="ALV66" s="85"/>
      <c r="ALW66" s="85"/>
      <c r="ALX66" s="85"/>
      <c r="ALY66" s="85"/>
      <c r="ALZ66" s="85"/>
      <c r="AMA66" s="85"/>
      <c r="AMB66" s="85"/>
      <c r="AMC66" s="85"/>
      <c r="AMD66" s="85"/>
      <c r="AME66" s="85"/>
      <c r="AMF66" s="85"/>
      <c r="AMG66" s="85"/>
      <c r="AMH66" s="85"/>
      <c r="AMI66" s="85"/>
      <c r="AMJ66" s="85"/>
      <c r="AMK66" s="85"/>
      <c r="AML66" s="85"/>
      <c r="AMM66" s="85"/>
      <c r="AMN66" s="85"/>
      <c r="AMO66" s="85"/>
      <c r="AMP66" s="85"/>
      <c r="AMQ66" s="85"/>
      <c r="AMR66" s="85"/>
      <c r="AMS66" s="85"/>
      <c r="AMT66" s="85"/>
      <c r="AMU66" s="85"/>
      <c r="AMV66" s="85"/>
      <c r="AMW66" s="85"/>
      <c r="AMX66" s="85"/>
      <c r="AMY66" s="85"/>
      <c r="AMZ66" s="85"/>
      <c r="ANA66" s="85"/>
      <c r="ANB66" s="85"/>
      <c r="ANC66" s="85"/>
      <c r="AND66" s="85"/>
      <c r="ANE66" s="85"/>
      <c r="ANF66" s="85"/>
      <c r="ANG66" s="85"/>
      <c r="ANH66" s="85"/>
      <c r="ANI66" s="85"/>
      <c r="ANJ66" s="85"/>
      <c r="ANK66" s="85"/>
      <c r="ANL66" s="85"/>
      <c r="ANM66" s="85"/>
      <c r="ANN66" s="85"/>
      <c r="ANO66" s="85"/>
      <c r="ANP66" s="85"/>
      <c r="ANQ66" s="85"/>
      <c r="ANR66" s="85"/>
      <c r="ANS66" s="85"/>
      <c r="ANT66" s="85"/>
      <c r="ANU66" s="85"/>
      <c r="ANV66" s="85"/>
      <c r="ANW66" s="85"/>
      <c r="ANX66" s="85"/>
      <c r="ANY66" s="85"/>
      <c r="ANZ66" s="85"/>
      <c r="AOA66" s="85"/>
      <c r="AOB66" s="85"/>
      <c r="AOC66" s="85"/>
      <c r="AOD66" s="85"/>
      <c r="AOE66" s="85"/>
      <c r="AOF66" s="85"/>
      <c r="AOG66" s="85"/>
      <c r="AOH66" s="85"/>
      <c r="AOI66" s="85"/>
      <c r="AOJ66" s="85"/>
      <c r="AOK66" s="85"/>
      <c r="AOL66" s="85"/>
      <c r="AOM66" s="85"/>
      <c r="AON66" s="85"/>
      <c r="AOO66" s="85"/>
      <c r="AOP66" s="85"/>
      <c r="AOQ66" s="85"/>
      <c r="AOR66" s="85"/>
      <c r="AOS66" s="85"/>
      <c r="AOT66" s="85"/>
      <c r="AOU66" s="85"/>
      <c r="AOV66" s="85"/>
      <c r="AOW66" s="85"/>
      <c r="AOX66" s="85"/>
      <c r="AOY66" s="85"/>
      <c r="AOZ66" s="85"/>
      <c r="APA66" s="85"/>
      <c r="APB66" s="85"/>
      <c r="APC66" s="85"/>
      <c r="APD66" s="85"/>
      <c r="APE66" s="85"/>
      <c r="APF66" s="85"/>
      <c r="APG66" s="85"/>
      <c r="APH66" s="85"/>
      <c r="API66" s="85"/>
      <c r="APJ66" s="85"/>
      <c r="APK66" s="85"/>
      <c r="APL66" s="85"/>
      <c r="APM66" s="85"/>
      <c r="APN66" s="85"/>
      <c r="APO66" s="85"/>
      <c r="APP66" s="85"/>
      <c r="APQ66" s="85"/>
      <c r="APR66" s="85"/>
      <c r="APS66" s="85"/>
      <c r="APT66" s="85"/>
      <c r="APU66" s="85"/>
      <c r="APV66" s="85"/>
      <c r="APW66" s="85"/>
      <c r="APX66" s="85"/>
      <c r="APY66" s="85"/>
      <c r="APZ66" s="85"/>
      <c r="AQA66" s="85"/>
      <c r="AQB66" s="85"/>
      <c r="AQC66" s="85"/>
      <c r="AQD66" s="85"/>
      <c r="AQE66" s="85"/>
      <c r="AQF66" s="85"/>
      <c r="AQG66" s="85"/>
      <c r="AQH66" s="85"/>
      <c r="AQI66" s="85"/>
      <c r="AQJ66" s="85"/>
      <c r="AQK66" s="85"/>
      <c r="AQL66" s="85"/>
      <c r="AQM66" s="85"/>
      <c r="AQN66" s="85"/>
      <c r="AQO66" s="85"/>
      <c r="AQP66" s="85"/>
      <c r="AQQ66" s="85"/>
      <c r="AQR66" s="85"/>
      <c r="AQS66" s="85"/>
      <c r="AQT66" s="85"/>
      <c r="AQU66" s="85"/>
      <c r="AQV66" s="85"/>
      <c r="AQW66" s="85"/>
      <c r="AQX66" s="85"/>
      <c r="AQY66" s="85"/>
      <c r="AQZ66" s="85"/>
      <c r="ARA66" s="85"/>
      <c r="ARB66" s="85"/>
      <c r="ARC66" s="85"/>
      <c r="ARD66" s="85"/>
      <c r="ARE66" s="85"/>
      <c r="ARF66" s="85"/>
      <c r="ARG66" s="85"/>
      <c r="ARH66" s="85"/>
      <c r="ARI66" s="85"/>
      <c r="ARJ66" s="85"/>
      <c r="ARK66" s="85"/>
      <c r="ARL66" s="85"/>
      <c r="ARM66" s="85"/>
      <c r="ARN66" s="85"/>
      <c r="ARO66" s="85"/>
      <c r="ARP66" s="85"/>
      <c r="ARQ66" s="85"/>
      <c r="ARR66" s="85"/>
      <c r="ARS66" s="85"/>
      <c r="ART66" s="85"/>
      <c r="ARU66" s="85"/>
      <c r="ARV66" s="85"/>
      <c r="ARW66" s="85"/>
      <c r="ARX66" s="85"/>
      <c r="ARY66" s="85"/>
      <c r="ARZ66" s="85"/>
      <c r="ASA66" s="85"/>
      <c r="ASB66" s="85"/>
      <c r="ASC66" s="85"/>
      <c r="ASD66" s="85"/>
      <c r="ASE66" s="85"/>
      <c r="ASF66" s="85"/>
      <c r="ASG66" s="85"/>
      <c r="ASH66" s="85"/>
      <c r="ASI66" s="85"/>
      <c r="ASJ66" s="85"/>
      <c r="ASK66" s="85"/>
      <c r="ASL66" s="85"/>
      <c r="ASM66" s="85"/>
      <c r="ASN66" s="85"/>
      <c r="ASO66" s="85"/>
      <c r="ASP66" s="85"/>
      <c r="ASQ66" s="85"/>
      <c r="ASR66" s="85"/>
      <c r="ASS66" s="85"/>
      <c r="AST66" s="85"/>
      <c r="ASU66" s="85"/>
      <c r="ASV66" s="85"/>
      <c r="ASW66" s="85"/>
      <c r="ASX66" s="85"/>
      <c r="ASY66" s="85"/>
      <c r="ASZ66" s="85"/>
      <c r="ATA66" s="85"/>
      <c r="ATB66" s="85"/>
      <c r="ATC66" s="85"/>
      <c r="ATD66" s="85"/>
      <c r="ATE66" s="85"/>
      <c r="ATF66" s="85"/>
      <c r="ATG66" s="85"/>
      <c r="ATH66" s="85"/>
      <c r="ATI66" s="85"/>
      <c r="ATJ66" s="85"/>
      <c r="ATK66" s="85"/>
      <c r="ATL66" s="85"/>
      <c r="ATM66" s="85"/>
      <c r="ATN66" s="85"/>
      <c r="ATO66" s="85"/>
      <c r="ATP66" s="85"/>
      <c r="ATQ66" s="85"/>
      <c r="ATR66" s="85"/>
      <c r="ATS66" s="85"/>
      <c r="ATT66" s="85"/>
      <c r="ATU66" s="85"/>
      <c r="ATV66" s="85"/>
      <c r="ATW66" s="85"/>
      <c r="ATX66" s="85"/>
      <c r="ATY66" s="85"/>
      <c r="ATZ66" s="85"/>
      <c r="AUA66" s="85"/>
      <c r="AUB66" s="85"/>
      <c r="AUC66" s="85"/>
      <c r="AUD66" s="85"/>
      <c r="AUE66" s="85"/>
      <c r="AUF66" s="85"/>
      <c r="AUG66" s="85"/>
      <c r="AUH66" s="85"/>
      <c r="AUI66" s="85"/>
      <c r="AUJ66" s="85"/>
      <c r="AUK66" s="85"/>
      <c r="AUL66" s="85"/>
      <c r="AUM66" s="85"/>
      <c r="AUN66" s="85"/>
      <c r="AUO66" s="85"/>
      <c r="AUP66" s="85"/>
      <c r="AUQ66" s="85"/>
      <c r="AUR66" s="85"/>
      <c r="AUS66" s="85"/>
      <c r="AUT66" s="85"/>
      <c r="AUU66" s="85"/>
      <c r="AUV66" s="85"/>
      <c r="AUW66" s="85"/>
      <c r="AUX66" s="85"/>
      <c r="AUY66" s="85"/>
      <c r="AUZ66" s="85"/>
      <c r="AVA66" s="85"/>
      <c r="AVB66" s="85"/>
      <c r="AVC66" s="85"/>
      <c r="AVD66" s="85"/>
      <c r="AVE66" s="85"/>
      <c r="AVF66" s="85"/>
      <c r="AVG66" s="85"/>
      <c r="AVH66" s="85"/>
      <c r="AVI66" s="85"/>
      <c r="AVJ66" s="85"/>
      <c r="AVK66" s="85"/>
      <c r="AVL66" s="85"/>
      <c r="AVM66" s="85"/>
      <c r="AVN66" s="85"/>
      <c r="AVO66" s="85"/>
      <c r="AVP66" s="85"/>
      <c r="AVQ66" s="85"/>
      <c r="AVR66" s="85"/>
      <c r="AVS66" s="85"/>
      <c r="AVT66" s="85"/>
      <c r="AVU66" s="85"/>
      <c r="AVV66" s="85"/>
      <c r="AVW66" s="85"/>
      <c r="AVX66" s="85"/>
      <c r="AVY66" s="85"/>
      <c r="AVZ66" s="85"/>
      <c r="AWA66" s="85"/>
      <c r="AWB66" s="85"/>
      <c r="AWC66" s="85"/>
      <c r="AWD66" s="85"/>
      <c r="AWE66" s="85"/>
      <c r="AWF66" s="85"/>
      <c r="AWG66" s="85"/>
      <c r="AWH66" s="85"/>
      <c r="AWI66" s="85"/>
      <c r="AWJ66" s="85"/>
      <c r="AWK66" s="85"/>
      <c r="AWL66" s="85"/>
      <c r="AWM66" s="85"/>
      <c r="AWN66" s="85"/>
      <c r="AWO66" s="85"/>
      <c r="AWP66" s="85"/>
      <c r="AWQ66" s="85"/>
      <c r="AWR66" s="85"/>
      <c r="AWS66" s="85"/>
      <c r="AWT66" s="85"/>
      <c r="AWU66" s="85"/>
      <c r="AWV66" s="85"/>
      <c r="AWW66" s="85"/>
      <c r="AWX66" s="85"/>
      <c r="AWY66" s="85"/>
      <c r="AWZ66" s="85"/>
      <c r="AXA66" s="85"/>
      <c r="AXB66" s="85"/>
      <c r="AXC66" s="85"/>
      <c r="AXD66" s="85"/>
      <c r="AXE66" s="85"/>
      <c r="AXF66" s="85"/>
      <c r="AXG66" s="85"/>
      <c r="AXH66" s="85"/>
      <c r="AXI66" s="85"/>
      <c r="AXJ66" s="85"/>
      <c r="AXK66" s="85"/>
      <c r="AXL66" s="85"/>
      <c r="AXM66" s="85"/>
      <c r="AXN66" s="85"/>
      <c r="AXO66" s="85"/>
      <c r="AXP66" s="85"/>
      <c r="AXQ66" s="85"/>
      <c r="AXR66" s="85"/>
      <c r="AXS66" s="85"/>
      <c r="AXT66" s="85"/>
      <c r="AXU66" s="85"/>
      <c r="AXV66" s="85"/>
      <c r="AXW66" s="85"/>
      <c r="AXX66" s="85"/>
      <c r="AXY66" s="85"/>
      <c r="AXZ66" s="85"/>
      <c r="AYA66" s="85"/>
      <c r="AYB66" s="85"/>
      <c r="AYC66" s="85"/>
      <c r="AYD66" s="85"/>
      <c r="AYE66" s="85"/>
      <c r="AYF66" s="85"/>
      <c r="AYG66" s="85"/>
      <c r="AYH66" s="85"/>
      <c r="AYI66" s="85"/>
      <c r="AYJ66" s="85"/>
      <c r="AYK66" s="85"/>
      <c r="AYL66" s="85"/>
      <c r="AYM66" s="85"/>
      <c r="AYN66" s="85"/>
      <c r="AYO66" s="85"/>
      <c r="AYP66" s="85"/>
      <c r="AYQ66" s="85"/>
      <c r="AYR66" s="85"/>
      <c r="AYS66" s="85"/>
      <c r="AYT66" s="85"/>
      <c r="AYU66" s="85"/>
      <c r="AYV66" s="85"/>
      <c r="AYW66" s="85"/>
      <c r="AYX66" s="85"/>
      <c r="AYY66" s="85"/>
      <c r="AYZ66" s="85"/>
      <c r="AZA66" s="85"/>
      <c r="AZB66" s="85"/>
      <c r="AZC66" s="85"/>
      <c r="AZD66" s="85"/>
      <c r="AZE66" s="85"/>
      <c r="AZF66" s="85"/>
      <c r="AZG66" s="85"/>
      <c r="AZH66" s="85"/>
      <c r="AZI66" s="85"/>
      <c r="AZJ66" s="85"/>
      <c r="AZK66" s="85"/>
      <c r="AZL66" s="85"/>
      <c r="AZM66" s="85"/>
      <c r="AZN66" s="85"/>
      <c r="AZO66" s="85"/>
      <c r="AZP66" s="85"/>
      <c r="AZQ66" s="85"/>
      <c r="AZR66" s="85"/>
      <c r="AZS66" s="85"/>
      <c r="AZT66" s="85"/>
      <c r="AZU66" s="85"/>
      <c r="AZV66" s="85"/>
      <c r="AZW66" s="85"/>
      <c r="AZX66" s="85"/>
      <c r="AZY66" s="85"/>
      <c r="AZZ66" s="85"/>
      <c r="BAA66" s="85"/>
      <c r="BAB66" s="85"/>
      <c r="BAC66" s="85"/>
      <c r="BAD66" s="85"/>
      <c r="BAE66" s="85"/>
      <c r="BAF66" s="85"/>
      <c r="BAG66" s="85"/>
      <c r="BAH66" s="85"/>
      <c r="BAI66" s="85"/>
      <c r="BAJ66" s="85"/>
      <c r="BAK66" s="85"/>
      <c r="BAL66" s="85"/>
      <c r="BAM66" s="85"/>
      <c r="BAN66" s="85"/>
      <c r="BAO66" s="85"/>
      <c r="BAP66" s="85"/>
      <c r="BAQ66" s="85"/>
      <c r="BAR66" s="85"/>
      <c r="BAS66" s="85"/>
      <c r="BAT66" s="85"/>
      <c r="BAU66" s="85"/>
      <c r="BAV66" s="85"/>
      <c r="BAW66" s="85"/>
      <c r="BAX66" s="85"/>
      <c r="BAY66" s="85"/>
      <c r="BAZ66" s="85"/>
      <c r="BBA66" s="85"/>
      <c r="BBB66" s="85"/>
      <c r="BBC66" s="85"/>
      <c r="BBD66" s="85"/>
      <c r="BBE66" s="85"/>
      <c r="BBF66" s="85"/>
      <c r="BBG66" s="85"/>
      <c r="BBH66" s="85"/>
      <c r="BBI66" s="85"/>
      <c r="BBJ66" s="85"/>
      <c r="BBK66" s="85"/>
      <c r="BBL66" s="85"/>
      <c r="BBM66" s="85"/>
      <c r="BBN66" s="85"/>
      <c r="BBO66" s="85"/>
      <c r="BBP66" s="85"/>
      <c r="BBQ66" s="85"/>
      <c r="BBR66" s="85"/>
      <c r="BBS66" s="85"/>
      <c r="BBT66" s="85"/>
      <c r="BBU66" s="85"/>
      <c r="BBV66" s="85"/>
      <c r="BBW66" s="85"/>
      <c r="BBX66" s="85"/>
      <c r="BBY66" s="85"/>
      <c r="BBZ66" s="85"/>
      <c r="BCA66" s="85"/>
      <c r="BCB66" s="85"/>
      <c r="BCC66" s="85"/>
      <c r="BCD66" s="85"/>
      <c r="BCE66" s="85"/>
      <c r="BCF66" s="85"/>
      <c r="BCG66" s="85"/>
      <c r="BCH66" s="85"/>
      <c r="BCI66" s="85"/>
      <c r="BCJ66" s="85"/>
      <c r="BCK66" s="85"/>
      <c r="BCL66" s="85"/>
      <c r="BCM66" s="85"/>
      <c r="BCN66" s="85"/>
      <c r="BCO66" s="85"/>
      <c r="BCP66" s="85"/>
      <c r="BCQ66" s="85"/>
      <c r="BCR66" s="85"/>
      <c r="BCS66" s="85"/>
      <c r="BCT66" s="85"/>
      <c r="BCU66" s="85"/>
      <c r="BCV66" s="85"/>
      <c r="BCW66" s="85"/>
      <c r="BCX66" s="85"/>
      <c r="BCY66" s="85"/>
      <c r="BCZ66" s="85"/>
      <c r="BDA66" s="85"/>
      <c r="BDB66" s="85"/>
      <c r="BDC66" s="85"/>
      <c r="BDD66" s="85"/>
      <c r="BDE66" s="85"/>
      <c r="BDF66" s="85"/>
      <c r="BDG66" s="85"/>
      <c r="BDH66" s="85"/>
      <c r="BDI66" s="85"/>
      <c r="BDJ66" s="85"/>
      <c r="BDK66" s="85"/>
      <c r="BDL66" s="85"/>
      <c r="BDM66" s="85"/>
      <c r="BDN66" s="85"/>
      <c r="BDO66" s="85"/>
      <c r="BDP66" s="85"/>
      <c r="BDQ66" s="85"/>
      <c r="BDR66" s="85"/>
      <c r="BDS66" s="85"/>
      <c r="BDT66" s="85"/>
      <c r="BDU66" s="85"/>
      <c r="BDV66" s="85"/>
      <c r="BDW66" s="85"/>
      <c r="BDX66" s="85"/>
      <c r="BDY66" s="85"/>
      <c r="BDZ66" s="85"/>
      <c r="BEA66" s="85"/>
      <c r="BEB66" s="85"/>
      <c r="BEC66" s="85"/>
      <c r="BED66" s="85"/>
      <c r="BEE66" s="85"/>
      <c r="BEF66" s="85"/>
      <c r="BEG66" s="85"/>
      <c r="BEH66" s="85"/>
      <c r="BEI66" s="85"/>
      <c r="BEJ66" s="85"/>
      <c r="BEK66" s="85"/>
      <c r="BEL66" s="85"/>
      <c r="BEM66" s="85"/>
      <c r="BEN66" s="85"/>
      <c r="BEO66" s="85"/>
      <c r="BEP66" s="85"/>
      <c r="BEQ66" s="85"/>
      <c r="BER66" s="85"/>
      <c r="BES66" s="85"/>
      <c r="BET66" s="85"/>
      <c r="BEU66" s="85"/>
      <c r="BEV66" s="85"/>
      <c r="BEW66" s="85"/>
      <c r="BEX66" s="85"/>
      <c r="BEY66" s="85"/>
      <c r="BEZ66" s="85"/>
      <c r="BFA66" s="85"/>
      <c r="BFB66" s="85"/>
      <c r="BFC66" s="85"/>
      <c r="BFD66" s="85"/>
      <c r="BFE66" s="85"/>
      <c r="BFF66" s="85"/>
      <c r="BFG66" s="85"/>
      <c r="BFH66" s="85"/>
      <c r="BFI66" s="85"/>
      <c r="BFJ66" s="85"/>
      <c r="BFK66" s="85"/>
      <c r="BFL66" s="85"/>
      <c r="BFM66" s="85"/>
      <c r="BFN66" s="85"/>
      <c r="BFO66" s="85"/>
      <c r="BFP66" s="85"/>
      <c r="BFQ66" s="85"/>
      <c r="BFR66" s="85"/>
      <c r="BFS66" s="85"/>
      <c r="BFT66" s="85"/>
      <c r="BFU66" s="85"/>
      <c r="BFV66" s="85"/>
      <c r="BFW66" s="85"/>
      <c r="BFX66" s="85"/>
      <c r="BFY66" s="85"/>
      <c r="BFZ66" s="85"/>
      <c r="BGA66" s="85"/>
      <c r="BGB66" s="85"/>
      <c r="BGC66" s="85"/>
      <c r="BGD66" s="85"/>
      <c r="BGE66" s="85"/>
      <c r="BGF66" s="85"/>
      <c r="BGG66" s="85"/>
      <c r="BGH66" s="85"/>
      <c r="BGI66" s="85"/>
      <c r="BGJ66" s="85"/>
      <c r="BGK66" s="85"/>
      <c r="BGL66" s="85"/>
      <c r="BGM66" s="85"/>
      <c r="BGN66" s="85"/>
      <c r="BGO66" s="85"/>
      <c r="BGP66" s="85"/>
      <c r="BGQ66" s="85"/>
      <c r="BGR66" s="85"/>
      <c r="BGS66" s="85"/>
      <c r="BGT66" s="85"/>
      <c r="BGU66" s="85"/>
      <c r="BGV66" s="85"/>
      <c r="BGW66" s="85"/>
      <c r="BGX66" s="85"/>
      <c r="BGY66" s="85"/>
      <c r="BGZ66" s="85"/>
      <c r="BHA66" s="85"/>
      <c r="BHB66" s="85"/>
      <c r="BHC66" s="85"/>
      <c r="BHD66" s="85"/>
      <c r="BHE66" s="85"/>
      <c r="BHF66" s="85"/>
      <c r="BHG66" s="85"/>
      <c r="BHH66" s="85"/>
      <c r="BHI66" s="85"/>
      <c r="BHJ66" s="85"/>
      <c r="BHK66" s="85"/>
      <c r="BHL66" s="85"/>
      <c r="BHM66" s="85"/>
      <c r="BHN66" s="85"/>
      <c r="BHO66" s="85"/>
      <c r="BHP66" s="85"/>
      <c r="BHQ66" s="85"/>
      <c r="BHR66" s="85"/>
      <c r="BHS66" s="85"/>
      <c r="BHT66" s="85"/>
      <c r="BHU66" s="85"/>
      <c r="BHV66" s="85"/>
      <c r="BHW66" s="85"/>
      <c r="BHX66" s="85"/>
      <c r="BHY66" s="85"/>
      <c r="BHZ66" s="85"/>
      <c r="BIA66" s="85"/>
      <c r="BIB66" s="85"/>
      <c r="BIC66" s="85"/>
      <c r="BID66" s="85"/>
      <c r="BIE66" s="85"/>
      <c r="BIF66" s="85"/>
      <c r="BIG66" s="85"/>
      <c r="BIH66" s="85"/>
      <c r="BII66" s="85"/>
      <c r="BIJ66" s="85"/>
      <c r="BIK66" s="85"/>
      <c r="BIL66" s="85"/>
      <c r="BIM66" s="85"/>
      <c r="BIN66" s="85"/>
      <c r="BIO66" s="85"/>
      <c r="BIP66" s="85"/>
      <c r="BIQ66" s="85"/>
      <c r="BIR66" s="85"/>
      <c r="BIS66" s="85"/>
      <c r="BIT66" s="85"/>
      <c r="BIU66" s="85"/>
      <c r="BIV66" s="85"/>
      <c r="BIW66" s="85"/>
      <c r="BIX66" s="85"/>
      <c r="BIY66" s="85"/>
      <c r="BIZ66" s="85"/>
      <c r="BJA66" s="85"/>
      <c r="BJB66" s="85"/>
      <c r="BJC66" s="85"/>
      <c r="BJD66" s="85"/>
      <c r="BJE66" s="85"/>
      <c r="BJF66" s="85"/>
      <c r="BJG66" s="85"/>
      <c r="BJH66" s="85"/>
      <c r="BJI66" s="85"/>
      <c r="BJJ66" s="85"/>
      <c r="BJK66" s="85"/>
      <c r="BJL66" s="85"/>
      <c r="BJM66" s="85"/>
      <c r="BJN66" s="85"/>
      <c r="BJO66" s="85"/>
      <c r="BJP66" s="85"/>
      <c r="BJQ66" s="85"/>
      <c r="BJR66" s="85"/>
      <c r="BJS66" s="85"/>
      <c r="BJT66" s="85"/>
      <c r="BJU66" s="85"/>
      <c r="BJV66" s="85"/>
      <c r="BJW66" s="85"/>
      <c r="BJX66" s="85"/>
      <c r="BJY66" s="85"/>
      <c r="BJZ66" s="85"/>
      <c r="BKA66" s="85"/>
      <c r="BKB66" s="85"/>
      <c r="BKC66" s="85"/>
      <c r="BKD66" s="85"/>
      <c r="BKE66" s="85"/>
      <c r="BKF66" s="85"/>
      <c r="BKG66" s="85"/>
      <c r="BKH66" s="85"/>
      <c r="BKI66" s="85"/>
      <c r="BKJ66" s="85"/>
      <c r="BKK66" s="85"/>
      <c r="BKL66" s="85"/>
      <c r="BKM66" s="85"/>
      <c r="BKN66" s="85"/>
      <c r="BKO66" s="85"/>
      <c r="BKP66" s="85"/>
      <c r="BKQ66" s="85"/>
      <c r="BKR66" s="85"/>
      <c r="BKS66" s="85"/>
      <c r="BKT66" s="85"/>
      <c r="BKU66" s="85"/>
      <c r="BKV66" s="85"/>
      <c r="BKW66" s="85"/>
      <c r="BKX66" s="85"/>
      <c r="BKY66" s="85"/>
      <c r="BKZ66" s="85"/>
      <c r="BLA66" s="85"/>
      <c r="BLB66" s="85"/>
      <c r="BLC66" s="85"/>
      <c r="BLD66" s="85"/>
      <c r="BLE66" s="85"/>
      <c r="BLF66" s="85"/>
      <c r="BLG66" s="85"/>
      <c r="BLH66" s="85"/>
      <c r="BLI66" s="85"/>
      <c r="BLJ66" s="85"/>
      <c r="BLK66" s="85"/>
      <c r="BLL66" s="85"/>
      <c r="BLM66" s="85"/>
      <c r="BLN66" s="85"/>
      <c r="BLO66" s="85"/>
      <c r="BLP66" s="85"/>
      <c r="BLQ66" s="85"/>
      <c r="BLR66" s="85"/>
      <c r="BLS66" s="85"/>
      <c r="BLT66" s="85"/>
      <c r="BLU66" s="85"/>
      <c r="BLV66" s="85"/>
      <c r="BLW66" s="85"/>
      <c r="BLX66" s="85"/>
      <c r="BLY66" s="85"/>
      <c r="BLZ66" s="85"/>
      <c r="BMA66" s="85"/>
      <c r="BMB66" s="85"/>
      <c r="BMC66" s="85"/>
      <c r="BMD66" s="85"/>
      <c r="BME66" s="85"/>
      <c r="BMF66" s="85"/>
      <c r="BMG66" s="85"/>
      <c r="BMH66" s="85"/>
      <c r="BMI66" s="85"/>
      <c r="BMJ66" s="85"/>
      <c r="BMK66" s="85"/>
      <c r="BML66" s="85"/>
      <c r="BMM66" s="85"/>
      <c r="BMN66" s="85"/>
      <c r="BMO66" s="85"/>
      <c r="BMP66" s="85"/>
      <c r="BMQ66" s="85"/>
      <c r="BMR66" s="85"/>
      <c r="BMS66" s="85"/>
      <c r="BMT66" s="85"/>
      <c r="BMU66" s="85"/>
      <c r="BMV66" s="85"/>
      <c r="BMW66" s="85"/>
      <c r="BMX66" s="85"/>
      <c r="BMY66" s="85"/>
      <c r="BMZ66" s="85"/>
      <c r="BNA66" s="85"/>
      <c r="BNB66" s="85"/>
      <c r="BNC66" s="85"/>
      <c r="BND66" s="85"/>
      <c r="BNE66" s="85"/>
      <c r="BNF66" s="85"/>
      <c r="BNG66" s="85"/>
      <c r="BNH66" s="85"/>
      <c r="BNI66" s="85"/>
      <c r="BNJ66" s="85"/>
      <c r="BNK66" s="85"/>
      <c r="BNL66" s="85"/>
      <c r="BNM66" s="85"/>
      <c r="BNN66" s="85"/>
      <c r="BNO66" s="85"/>
      <c r="BNP66" s="85"/>
      <c r="BNQ66" s="85"/>
      <c r="BNR66" s="85"/>
      <c r="BNS66" s="85"/>
      <c r="BNT66" s="85"/>
      <c r="BNU66" s="85"/>
      <c r="BNV66" s="85"/>
      <c r="BNW66" s="85"/>
      <c r="BNX66" s="85"/>
      <c r="BNY66" s="85"/>
      <c r="BNZ66" s="85"/>
      <c r="BOA66" s="85"/>
      <c r="BOB66" s="85"/>
      <c r="BOC66" s="85"/>
      <c r="BOD66" s="85"/>
      <c r="BOE66" s="85"/>
      <c r="BOF66" s="85"/>
      <c r="BOG66" s="85"/>
      <c r="BOH66" s="85"/>
      <c r="BOI66" s="85"/>
      <c r="BOJ66" s="85"/>
      <c r="BOK66" s="85"/>
      <c r="BOL66" s="85"/>
      <c r="BOM66" s="85"/>
      <c r="BON66" s="85"/>
      <c r="BOO66" s="85"/>
      <c r="BOP66" s="85"/>
      <c r="BOQ66" s="85"/>
      <c r="BOR66" s="85"/>
      <c r="BOS66" s="85"/>
      <c r="BOT66" s="85"/>
      <c r="BOU66" s="85"/>
      <c r="BOV66" s="85"/>
      <c r="BOW66" s="85"/>
      <c r="BOX66" s="85"/>
      <c r="BOY66" s="85"/>
      <c r="BOZ66" s="85"/>
      <c r="BPA66" s="85"/>
      <c r="BPB66" s="85"/>
      <c r="BPC66" s="85"/>
      <c r="BPD66" s="85"/>
      <c r="BPE66" s="85"/>
      <c r="BPF66" s="85"/>
      <c r="BPG66" s="85"/>
      <c r="BPH66" s="85"/>
      <c r="BPI66" s="85"/>
      <c r="BPJ66" s="85"/>
      <c r="BPK66" s="85"/>
      <c r="BPL66" s="85"/>
      <c r="BPM66" s="85"/>
      <c r="BPN66" s="85"/>
      <c r="BPO66" s="85"/>
      <c r="BPP66" s="85"/>
      <c r="BPQ66" s="85"/>
      <c r="BPR66" s="85"/>
      <c r="BPS66" s="85"/>
      <c r="BPT66" s="85"/>
      <c r="BPU66" s="85"/>
      <c r="BPV66" s="85"/>
      <c r="BPW66" s="85"/>
      <c r="BPX66" s="85"/>
      <c r="BPY66" s="85"/>
      <c r="BPZ66" s="85"/>
      <c r="BQA66" s="85"/>
      <c r="BQB66" s="85"/>
      <c r="BQC66" s="85"/>
      <c r="BQD66" s="85"/>
      <c r="BQE66" s="85"/>
      <c r="BQF66" s="85"/>
      <c r="BQG66" s="85"/>
      <c r="BQH66" s="85"/>
      <c r="BQI66" s="85"/>
      <c r="BQJ66" s="85"/>
      <c r="BQK66" s="85"/>
      <c r="BQL66" s="85"/>
      <c r="BQM66" s="85"/>
      <c r="BQN66" s="85"/>
      <c r="BQO66" s="85"/>
      <c r="BQP66" s="85"/>
      <c r="BQQ66" s="85"/>
      <c r="BQR66" s="85"/>
      <c r="BQS66" s="85"/>
      <c r="BQT66" s="85"/>
      <c r="BQU66" s="85"/>
      <c r="BQV66" s="85"/>
      <c r="BQW66" s="85"/>
      <c r="BQX66" s="85"/>
      <c r="BQY66" s="85"/>
      <c r="BQZ66" s="85"/>
      <c r="BRA66" s="85"/>
      <c r="BRB66" s="85"/>
      <c r="BRC66" s="85"/>
      <c r="BRD66" s="85"/>
      <c r="BRE66" s="85"/>
      <c r="BRF66" s="85"/>
      <c r="BRG66" s="85"/>
      <c r="BRH66" s="85"/>
      <c r="BRI66" s="85"/>
      <c r="BRJ66" s="85"/>
      <c r="BRK66" s="85"/>
      <c r="BRL66" s="85"/>
      <c r="BRM66" s="85"/>
      <c r="BRN66" s="85"/>
      <c r="BRO66" s="85"/>
      <c r="BRP66" s="85"/>
      <c r="BRQ66" s="85"/>
      <c r="BRR66" s="85"/>
      <c r="BRS66" s="85"/>
      <c r="BRT66" s="85"/>
      <c r="BRU66" s="85"/>
      <c r="BRV66" s="85"/>
      <c r="BRW66" s="85"/>
      <c r="BRX66" s="85"/>
      <c r="BRY66" s="85"/>
      <c r="BRZ66" s="85"/>
      <c r="BSA66" s="85"/>
      <c r="BSB66" s="85"/>
      <c r="BSC66" s="85"/>
      <c r="BSD66" s="85"/>
      <c r="BSE66" s="85"/>
      <c r="BSF66" s="85"/>
      <c r="BSG66" s="85"/>
      <c r="BSH66" s="85"/>
      <c r="BSI66" s="85"/>
      <c r="BSJ66" s="85"/>
      <c r="BSK66" s="85"/>
      <c r="BSL66" s="85"/>
      <c r="BSM66" s="85"/>
      <c r="BSN66" s="85"/>
      <c r="BSO66" s="85"/>
      <c r="BSP66" s="85"/>
      <c r="BSQ66" s="85"/>
      <c r="BSR66" s="85"/>
      <c r="BSS66" s="85"/>
      <c r="BST66" s="85"/>
      <c r="BSU66" s="85"/>
      <c r="BSV66" s="85"/>
      <c r="BSW66" s="85"/>
      <c r="BSX66" s="85"/>
      <c r="BSY66" s="85"/>
      <c r="BSZ66" s="85"/>
      <c r="BTA66" s="85"/>
      <c r="BTB66" s="85"/>
      <c r="BTC66" s="85"/>
      <c r="BTD66" s="85"/>
      <c r="BTE66" s="85"/>
      <c r="BTF66" s="85"/>
      <c r="BTG66" s="85"/>
      <c r="BTH66" s="85"/>
      <c r="BTI66" s="85"/>
      <c r="BTJ66" s="85"/>
      <c r="BTK66" s="85"/>
      <c r="BTL66" s="85"/>
      <c r="BTM66" s="85"/>
      <c r="BTN66" s="85"/>
      <c r="BTO66" s="85"/>
      <c r="BTP66" s="85"/>
      <c r="BTQ66" s="85"/>
      <c r="BTR66" s="85"/>
      <c r="BTS66" s="85"/>
      <c r="BTT66" s="85"/>
      <c r="BTU66" s="85"/>
      <c r="BTV66" s="85"/>
      <c r="BTW66" s="85"/>
      <c r="BTX66" s="85"/>
      <c r="BTY66" s="85"/>
      <c r="BTZ66" s="85"/>
      <c r="BUA66" s="85"/>
      <c r="BUB66" s="85"/>
      <c r="BUC66" s="85"/>
      <c r="BUD66" s="85"/>
      <c r="BUE66" s="85"/>
      <c r="BUF66" s="85"/>
      <c r="BUG66" s="85"/>
      <c r="BUH66" s="85"/>
      <c r="BUI66" s="85"/>
      <c r="BUJ66" s="85"/>
      <c r="BUK66" s="85"/>
      <c r="BUL66" s="85"/>
      <c r="BUM66" s="85"/>
      <c r="BUN66" s="85"/>
      <c r="BUO66" s="85"/>
      <c r="BUP66" s="85"/>
      <c r="BUQ66" s="85"/>
      <c r="BUR66" s="85"/>
      <c r="BUS66" s="85"/>
      <c r="BUT66" s="85"/>
      <c r="BUU66" s="85"/>
      <c r="BUV66" s="85"/>
      <c r="BUW66" s="85"/>
      <c r="BUX66" s="85"/>
      <c r="BUY66" s="85"/>
      <c r="BUZ66" s="85"/>
      <c r="BVA66" s="85"/>
      <c r="BVB66" s="85"/>
      <c r="BVC66" s="85"/>
      <c r="BVD66" s="85"/>
      <c r="BVE66" s="85"/>
      <c r="BVF66" s="85"/>
      <c r="BVG66" s="85"/>
      <c r="BVH66" s="85"/>
      <c r="BVI66" s="85"/>
      <c r="BVJ66" s="85"/>
      <c r="BVK66" s="85"/>
      <c r="BVL66" s="85"/>
      <c r="BVM66" s="85"/>
      <c r="BVN66" s="85"/>
      <c r="BVO66" s="85"/>
      <c r="BVP66" s="85"/>
      <c r="BVQ66" s="85"/>
      <c r="BVR66" s="85"/>
      <c r="BVS66" s="85"/>
      <c r="BVT66" s="85"/>
      <c r="BVU66" s="85"/>
      <c r="BVV66" s="85"/>
      <c r="BVW66" s="85"/>
      <c r="BVX66" s="85"/>
      <c r="BVY66" s="85"/>
      <c r="BVZ66" s="85"/>
      <c r="BWA66" s="85"/>
      <c r="BWB66" s="85"/>
      <c r="BWC66" s="85"/>
      <c r="BWD66" s="85"/>
      <c r="BWE66" s="85"/>
      <c r="BWF66" s="85"/>
      <c r="BWG66" s="85"/>
      <c r="BWH66" s="85"/>
      <c r="BWI66" s="85"/>
      <c r="BWJ66" s="85"/>
      <c r="BWK66" s="85"/>
      <c r="BWL66" s="85"/>
      <c r="BWM66" s="85"/>
      <c r="BWN66" s="85"/>
      <c r="BWO66" s="85"/>
      <c r="BWP66" s="85"/>
      <c r="BWQ66" s="85"/>
      <c r="BWR66" s="85"/>
      <c r="BWS66" s="85"/>
      <c r="BWT66" s="85"/>
      <c r="BWU66" s="85"/>
      <c r="BWV66" s="85"/>
      <c r="BWW66" s="85"/>
      <c r="BWX66" s="85"/>
      <c r="BWY66" s="85"/>
      <c r="BWZ66" s="85"/>
      <c r="BXA66" s="85"/>
      <c r="BXB66" s="85"/>
      <c r="BXC66" s="85"/>
      <c r="BXD66" s="85"/>
      <c r="BXE66" s="85"/>
      <c r="BXF66" s="85"/>
      <c r="BXG66" s="85"/>
      <c r="BXH66" s="85"/>
      <c r="BXI66" s="85"/>
      <c r="BXJ66" s="85"/>
      <c r="BXK66" s="85"/>
      <c r="BXL66" s="85"/>
      <c r="BXM66" s="85"/>
      <c r="BXN66" s="85"/>
      <c r="BXO66" s="85"/>
      <c r="BXP66" s="85"/>
      <c r="BXQ66" s="85"/>
      <c r="BXR66" s="85"/>
      <c r="BXS66" s="85"/>
      <c r="BXT66" s="85"/>
      <c r="BXU66" s="85"/>
      <c r="BXV66" s="85"/>
      <c r="BXW66" s="85"/>
      <c r="BXX66" s="85"/>
      <c r="BXY66" s="85"/>
      <c r="BXZ66" s="85"/>
      <c r="BYA66" s="85"/>
      <c r="BYB66" s="85"/>
      <c r="BYC66" s="85"/>
      <c r="BYD66" s="85"/>
      <c r="BYE66" s="85"/>
      <c r="BYF66" s="85"/>
      <c r="BYG66" s="85"/>
      <c r="BYH66" s="85"/>
      <c r="BYI66" s="85"/>
      <c r="BYJ66" s="85"/>
      <c r="BYK66" s="85"/>
      <c r="BYL66" s="85"/>
      <c r="BYM66" s="85"/>
      <c r="BYN66" s="85"/>
      <c r="BYO66" s="85"/>
      <c r="BYP66" s="85"/>
      <c r="BYQ66" s="85"/>
      <c r="BYR66" s="85"/>
      <c r="BYS66" s="85"/>
      <c r="BYT66" s="85"/>
      <c r="BYU66" s="85"/>
      <c r="BYV66" s="85"/>
      <c r="BYW66" s="85"/>
      <c r="BYX66" s="85"/>
      <c r="BYY66" s="85"/>
      <c r="BYZ66" s="85"/>
      <c r="BZA66" s="85"/>
      <c r="BZB66" s="85"/>
      <c r="BZC66" s="85"/>
      <c r="BZD66" s="85"/>
      <c r="BZE66" s="85"/>
      <c r="BZF66" s="85"/>
      <c r="BZG66" s="85"/>
      <c r="BZH66" s="85"/>
      <c r="BZI66" s="85"/>
      <c r="BZJ66" s="85"/>
      <c r="BZK66" s="85"/>
      <c r="BZL66" s="85"/>
      <c r="BZM66" s="85"/>
      <c r="BZN66" s="85"/>
      <c r="BZO66" s="85"/>
      <c r="BZP66" s="85"/>
      <c r="BZQ66" s="85"/>
      <c r="BZR66" s="85"/>
      <c r="BZS66" s="85"/>
      <c r="BZT66" s="85"/>
      <c r="BZU66" s="85"/>
      <c r="BZV66" s="85"/>
      <c r="BZW66" s="85"/>
      <c r="BZX66" s="85"/>
      <c r="BZY66" s="85"/>
      <c r="BZZ66" s="85"/>
      <c r="CAA66" s="85"/>
      <c r="CAB66" s="85"/>
      <c r="CAC66" s="85"/>
      <c r="CAD66" s="85"/>
      <c r="CAE66" s="85"/>
      <c r="CAF66" s="85"/>
      <c r="CAG66" s="85"/>
      <c r="CAH66" s="85"/>
      <c r="CAI66" s="85"/>
      <c r="CAJ66" s="85"/>
      <c r="CAK66" s="85"/>
      <c r="CAL66" s="85"/>
      <c r="CAM66" s="85"/>
      <c r="CAN66" s="85"/>
      <c r="CAO66" s="85"/>
      <c r="CAP66" s="85"/>
      <c r="CAQ66" s="85"/>
      <c r="CAR66" s="85"/>
      <c r="CAS66" s="85"/>
      <c r="CAT66" s="85"/>
      <c r="CAU66" s="85"/>
      <c r="CAV66" s="85"/>
      <c r="CAW66" s="85"/>
      <c r="CAX66" s="85"/>
      <c r="CAY66" s="85"/>
      <c r="CAZ66" s="85"/>
      <c r="CBA66" s="85"/>
      <c r="CBB66" s="85"/>
      <c r="CBC66" s="85"/>
      <c r="CBD66" s="85"/>
      <c r="CBE66" s="85"/>
      <c r="CBF66" s="85"/>
      <c r="CBG66" s="85"/>
      <c r="CBH66" s="85"/>
      <c r="CBI66" s="85"/>
      <c r="CBJ66" s="85"/>
      <c r="CBK66" s="85"/>
      <c r="CBL66" s="85"/>
      <c r="CBM66" s="85"/>
      <c r="CBN66" s="85"/>
      <c r="CBO66" s="85"/>
      <c r="CBP66" s="85"/>
      <c r="CBQ66" s="85"/>
      <c r="CBR66" s="85"/>
      <c r="CBS66" s="85"/>
      <c r="CBT66" s="85"/>
      <c r="CBU66" s="85"/>
      <c r="CBV66" s="85"/>
      <c r="CBW66" s="85"/>
      <c r="CBX66" s="85"/>
      <c r="CBY66" s="85"/>
      <c r="CBZ66" s="85"/>
      <c r="CCA66" s="85"/>
      <c r="CCB66" s="85"/>
      <c r="CCC66" s="85"/>
      <c r="CCD66" s="85"/>
      <c r="CCE66" s="85"/>
      <c r="CCF66" s="85"/>
      <c r="CCG66" s="85"/>
      <c r="CCH66" s="85"/>
      <c r="CCI66" s="85"/>
      <c r="CCJ66" s="85"/>
      <c r="CCK66" s="85"/>
      <c r="CCL66" s="85"/>
      <c r="CCM66" s="85"/>
      <c r="CCN66" s="85"/>
      <c r="CCO66" s="85"/>
      <c r="CCP66" s="85"/>
      <c r="CCQ66" s="85"/>
      <c r="CCR66" s="85"/>
      <c r="CCS66" s="85"/>
      <c r="CCT66" s="85"/>
      <c r="CCU66" s="85"/>
      <c r="CCV66" s="85"/>
      <c r="CCW66" s="85"/>
      <c r="CCX66" s="85"/>
      <c r="CCY66" s="85"/>
      <c r="CCZ66" s="85"/>
      <c r="CDA66" s="85"/>
      <c r="CDB66" s="85"/>
      <c r="CDC66" s="85"/>
      <c r="CDD66" s="85"/>
      <c r="CDE66" s="85"/>
      <c r="CDF66" s="85"/>
      <c r="CDG66" s="85"/>
      <c r="CDH66" s="85"/>
      <c r="CDI66" s="85"/>
      <c r="CDJ66" s="85"/>
      <c r="CDK66" s="85"/>
      <c r="CDL66" s="85"/>
      <c r="CDM66" s="85"/>
      <c r="CDN66" s="85"/>
      <c r="CDO66" s="85"/>
      <c r="CDP66" s="85"/>
      <c r="CDQ66" s="85"/>
      <c r="CDR66" s="85"/>
      <c r="CDS66" s="85"/>
      <c r="CDT66" s="85"/>
      <c r="CDU66" s="85"/>
      <c r="CDV66" s="85"/>
      <c r="CDW66" s="85"/>
      <c r="CDX66" s="85"/>
      <c r="CDY66" s="85"/>
      <c r="CDZ66" s="85"/>
      <c r="CEA66" s="85"/>
      <c r="CEB66" s="85"/>
      <c r="CEC66" s="85"/>
      <c r="CED66" s="85"/>
      <c r="CEE66" s="85"/>
      <c r="CEF66" s="85"/>
      <c r="CEG66" s="85"/>
      <c r="CEH66" s="85"/>
      <c r="CEI66" s="85"/>
      <c r="CEJ66" s="85"/>
      <c r="CEK66" s="85"/>
      <c r="CEL66" s="85"/>
      <c r="CEM66" s="85"/>
      <c r="CEN66" s="85"/>
      <c r="CEO66" s="85"/>
      <c r="CEP66" s="85"/>
      <c r="CEQ66" s="85"/>
      <c r="CER66" s="85"/>
      <c r="CES66" s="85"/>
      <c r="CET66" s="85"/>
      <c r="CEU66" s="85"/>
      <c r="CEV66" s="85"/>
      <c r="CEW66" s="85"/>
      <c r="CEX66" s="85"/>
      <c r="CEY66" s="85"/>
      <c r="CEZ66" s="85"/>
      <c r="CFA66" s="85"/>
      <c r="CFB66" s="85"/>
      <c r="CFC66" s="85"/>
      <c r="CFD66" s="85"/>
      <c r="CFE66" s="85"/>
      <c r="CFF66" s="85"/>
      <c r="CFG66" s="85"/>
      <c r="CFH66" s="85"/>
      <c r="CFI66" s="85"/>
      <c r="CFJ66" s="85"/>
      <c r="CFK66" s="85"/>
      <c r="CFL66" s="85"/>
      <c r="CFM66" s="85"/>
      <c r="CFN66" s="85"/>
      <c r="CFO66" s="85"/>
      <c r="CFP66" s="85"/>
      <c r="CFQ66" s="85"/>
      <c r="CFR66" s="85"/>
      <c r="CFS66" s="85"/>
      <c r="CFT66" s="85"/>
      <c r="CFU66" s="85"/>
      <c r="CFV66" s="85"/>
      <c r="CFW66" s="85"/>
      <c r="CFX66" s="85"/>
      <c r="CFY66" s="85"/>
      <c r="CFZ66" s="85"/>
      <c r="CGA66" s="85"/>
      <c r="CGB66" s="85"/>
      <c r="CGC66" s="85"/>
      <c r="CGD66" s="85"/>
      <c r="CGE66" s="85"/>
      <c r="CGF66" s="85"/>
      <c r="CGG66" s="85"/>
      <c r="CGH66" s="85"/>
      <c r="CGI66" s="85"/>
      <c r="CGJ66" s="85"/>
      <c r="CGK66" s="85"/>
      <c r="CGL66" s="85"/>
      <c r="CGM66" s="85"/>
      <c r="CGN66" s="85"/>
      <c r="CGO66" s="85"/>
      <c r="CGP66" s="85"/>
      <c r="CGQ66" s="85"/>
      <c r="CGR66" s="85"/>
      <c r="CGS66" s="85"/>
      <c r="CGT66" s="85"/>
      <c r="CGU66" s="85"/>
      <c r="CGV66" s="85"/>
      <c r="CGW66" s="85"/>
      <c r="CGX66" s="85"/>
      <c r="CGY66" s="85"/>
      <c r="CGZ66" s="85"/>
      <c r="CHA66" s="85"/>
      <c r="CHB66" s="85"/>
      <c r="CHC66" s="85"/>
      <c r="CHD66" s="85"/>
      <c r="CHE66" s="85"/>
      <c r="CHF66" s="85"/>
      <c r="CHG66" s="85"/>
      <c r="CHH66" s="85"/>
      <c r="CHI66" s="85"/>
      <c r="CHJ66" s="85"/>
      <c r="CHK66" s="85"/>
      <c r="CHL66" s="85"/>
      <c r="CHM66" s="85"/>
      <c r="CHN66" s="85"/>
      <c r="CHO66" s="85"/>
      <c r="CHP66" s="85"/>
      <c r="CHQ66" s="85"/>
      <c r="CHR66" s="85"/>
      <c r="CHS66" s="85"/>
      <c r="CHT66" s="85"/>
      <c r="CHU66" s="85"/>
      <c r="CHV66" s="85"/>
      <c r="CHW66" s="85"/>
      <c r="CHX66" s="85"/>
      <c r="CHY66" s="85"/>
      <c r="CHZ66" s="85"/>
      <c r="CIA66" s="85"/>
      <c r="CIB66" s="85"/>
      <c r="CIC66" s="85"/>
      <c r="CID66" s="85"/>
      <c r="CIE66" s="85"/>
      <c r="CIF66" s="85"/>
      <c r="CIG66" s="85"/>
      <c r="CIH66" s="85"/>
      <c r="CII66" s="85"/>
      <c r="CIJ66" s="85"/>
      <c r="CIK66" s="85"/>
      <c r="CIL66" s="85"/>
      <c r="CIM66" s="85"/>
      <c r="CIN66" s="85"/>
      <c r="CIO66" s="85"/>
      <c r="CIP66" s="85"/>
      <c r="CIQ66" s="85"/>
      <c r="CIR66" s="85"/>
      <c r="CIS66" s="85"/>
      <c r="CIT66" s="85"/>
      <c r="CIU66" s="85"/>
      <c r="CIV66" s="85"/>
      <c r="CIW66" s="85"/>
      <c r="CIX66" s="85"/>
      <c r="CIY66" s="85"/>
      <c r="CIZ66" s="85"/>
      <c r="CJA66" s="85"/>
      <c r="CJB66" s="85"/>
      <c r="CJC66" s="85"/>
      <c r="CJD66" s="85"/>
      <c r="CJE66" s="85"/>
      <c r="CJF66" s="85"/>
      <c r="CJG66" s="85"/>
      <c r="CJH66" s="85"/>
      <c r="CJI66" s="85"/>
      <c r="CJJ66" s="85"/>
      <c r="CJK66" s="85"/>
      <c r="CJL66" s="85"/>
      <c r="CJM66" s="85"/>
      <c r="CJN66" s="85"/>
      <c r="CJO66" s="85"/>
      <c r="CJP66" s="85"/>
      <c r="CJQ66" s="85"/>
      <c r="CJR66" s="85"/>
      <c r="CJS66" s="85"/>
      <c r="CJT66" s="85"/>
      <c r="CJU66" s="85"/>
      <c r="CJV66" s="85"/>
      <c r="CJW66" s="85"/>
      <c r="CJX66" s="85"/>
      <c r="CJY66" s="85"/>
      <c r="CJZ66" s="85"/>
      <c r="CKA66" s="85"/>
      <c r="CKB66" s="85"/>
      <c r="CKC66" s="85"/>
      <c r="CKD66" s="85"/>
      <c r="CKE66" s="85"/>
      <c r="CKF66" s="85"/>
      <c r="CKG66" s="85"/>
      <c r="CKH66" s="85"/>
      <c r="CKI66" s="85"/>
      <c r="CKJ66" s="85"/>
      <c r="CKK66" s="85"/>
      <c r="CKL66" s="85"/>
      <c r="CKM66" s="85"/>
      <c r="CKN66" s="85"/>
      <c r="CKO66" s="85"/>
      <c r="CKP66" s="85"/>
      <c r="CKQ66" s="85"/>
      <c r="CKR66" s="85"/>
      <c r="CKS66" s="85"/>
      <c r="CKT66" s="85"/>
      <c r="CKU66" s="85"/>
      <c r="CKV66" s="85"/>
      <c r="CKW66" s="85"/>
      <c r="CKX66" s="85"/>
      <c r="CKY66" s="85"/>
      <c r="CKZ66" s="85"/>
      <c r="CLA66" s="85"/>
      <c r="CLB66" s="85"/>
      <c r="CLC66" s="85"/>
      <c r="CLD66" s="85"/>
      <c r="CLE66" s="85"/>
      <c r="CLF66" s="85"/>
      <c r="CLG66" s="85"/>
      <c r="CLH66" s="85"/>
      <c r="CLI66" s="85"/>
      <c r="CLJ66" s="85"/>
      <c r="CLK66" s="85"/>
      <c r="CLL66" s="85"/>
      <c r="CLM66" s="85"/>
      <c r="CLN66" s="85"/>
      <c r="CLO66" s="85"/>
      <c r="CLP66" s="85"/>
      <c r="CLQ66" s="85"/>
      <c r="CLR66" s="85"/>
      <c r="CLS66" s="85"/>
      <c r="CLT66" s="85"/>
      <c r="CLU66" s="85"/>
      <c r="CLV66" s="85"/>
      <c r="CLW66" s="85"/>
      <c r="CLX66" s="85"/>
      <c r="CLY66" s="85"/>
      <c r="CLZ66" s="85"/>
      <c r="CMA66" s="85"/>
      <c r="CMB66" s="85"/>
      <c r="CMC66" s="85"/>
      <c r="CMD66" s="85"/>
      <c r="CME66" s="85"/>
      <c r="CMF66" s="85"/>
      <c r="CMG66" s="85"/>
      <c r="CMH66" s="85"/>
      <c r="CMI66" s="85"/>
      <c r="CMJ66" s="85"/>
      <c r="CMK66" s="85"/>
      <c r="CML66" s="85"/>
      <c r="CMM66" s="85"/>
      <c r="CMN66" s="85"/>
      <c r="CMO66" s="85"/>
      <c r="CMP66" s="85"/>
      <c r="CMQ66" s="85"/>
      <c r="CMR66" s="85"/>
      <c r="CMS66" s="85"/>
      <c r="CMT66" s="85"/>
      <c r="CMU66" s="85"/>
      <c r="CMV66" s="85"/>
      <c r="CMW66" s="85"/>
      <c r="CMX66" s="85"/>
      <c r="CMY66" s="85"/>
      <c r="CMZ66" s="85"/>
      <c r="CNA66" s="85"/>
      <c r="CNB66" s="85"/>
      <c r="CNC66" s="85"/>
      <c r="CND66" s="85"/>
      <c r="CNE66" s="85"/>
      <c r="CNF66" s="85"/>
      <c r="CNG66" s="85"/>
      <c r="CNH66" s="85"/>
      <c r="CNI66" s="85"/>
      <c r="CNJ66" s="85"/>
      <c r="CNK66" s="85"/>
      <c r="CNL66" s="85"/>
      <c r="CNM66" s="85"/>
      <c r="CNN66" s="85"/>
      <c r="CNO66" s="85"/>
      <c r="CNP66" s="85"/>
      <c r="CNQ66" s="85"/>
      <c r="CNR66" s="85"/>
      <c r="CNS66" s="85"/>
      <c r="CNT66" s="85"/>
      <c r="CNU66" s="85"/>
      <c r="CNV66" s="85"/>
      <c r="CNW66" s="85"/>
      <c r="CNX66" s="85"/>
      <c r="CNY66" s="85"/>
      <c r="CNZ66" s="85"/>
      <c r="COA66" s="85"/>
      <c r="COB66" s="85"/>
      <c r="COC66" s="85"/>
      <c r="COD66" s="85"/>
      <c r="COE66" s="85"/>
      <c r="COF66" s="85"/>
      <c r="COG66" s="85"/>
      <c r="COH66" s="85"/>
      <c r="COI66" s="85"/>
      <c r="COJ66" s="85"/>
      <c r="COK66" s="85"/>
      <c r="COL66" s="85"/>
      <c r="COM66" s="85"/>
      <c r="CON66" s="85"/>
      <c r="COO66" s="85"/>
      <c r="COP66" s="85"/>
      <c r="COQ66" s="85"/>
      <c r="COR66" s="85"/>
      <c r="COS66" s="85"/>
      <c r="COT66" s="85"/>
      <c r="COU66" s="85"/>
      <c r="COV66" s="85"/>
      <c r="COW66" s="85"/>
      <c r="COX66" s="85"/>
      <c r="COY66" s="85"/>
      <c r="COZ66" s="85"/>
      <c r="CPA66" s="85"/>
      <c r="CPB66" s="85"/>
      <c r="CPC66" s="85"/>
      <c r="CPD66" s="85"/>
      <c r="CPE66" s="85"/>
      <c r="CPF66" s="85"/>
      <c r="CPG66" s="85"/>
      <c r="CPH66" s="85"/>
      <c r="CPI66" s="85"/>
      <c r="CPJ66" s="85"/>
      <c r="CPK66" s="85"/>
      <c r="CPL66" s="85"/>
      <c r="CPM66" s="85"/>
      <c r="CPN66" s="85"/>
      <c r="CPO66" s="85"/>
      <c r="CPP66" s="85"/>
      <c r="CPQ66" s="85"/>
      <c r="CPR66" s="85"/>
      <c r="CPS66" s="85"/>
      <c r="CPT66" s="85"/>
      <c r="CPU66" s="85"/>
      <c r="CPV66" s="85"/>
      <c r="CPW66" s="85"/>
      <c r="CPX66" s="85"/>
      <c r="CPY66" s="85"/>
      <c r="CPZ66" s="85"/>
      <c r="CQA66" s="85"/>
      <c r="CQB66" s="85"/>
      <c r="CQC66" s="85"/>
      <c r="CQD66" s="85"/>
      <c r="CQE66" s="85"/>
      <c r="CQF66" s="85"/>
      <c r="CQG66" s="85"/>
      <c r="CQH66" s="85"/>
      <c r="CQI66" s="85"/>
      <c r="CQJ66" s="85"/>
      <c r="CQK66" s="85"/>
      <c r="CQL66" s="85"/>
      <c r="CQM66" s="85"/>
      <c r="CQN66" s="85"/>
      <c r="CQO66" s="85"/>
      <c r="CQP66" s="85"/>
      <c r="CQQ66" s="85"/>
      <c r="CQR66" s="85"/>
      <c r="CQS66" s="85"/>
      <c r="CQT66" s="85"/>
      <c r="CQU66" s="85"/>
      <c r="CQV66" s="85"/>
      <c r="CQW66" s="85"/>
      <c r="CQX66" s="85"/>
      <c r="CQY66" s="85"/>
      <c r="CQZ66" s="85"/>
      <c r="CRA66" s="85"/>
      <c r="CRB66" s="85"/>
      <c r="CRC66" s="85"/>
      <c r="CRD66" s="85"/>
      <c r="CRE66" s="85"/>
      <c r="CRF66" s="85"/>
      <c r="CRG66" s="85"/>
      <c r="CRH66" s="85"/>
      <c r="CRI66" s="85"/>
      <c r="CRJ66" s="85"/>
      <c r="CRK66" s="85"/>
      <c r="CRL66" s="85"/>
      <c r="CRM66" s="85"/>
      <c r="CRN66" s="85"/>
      <c r="CRO66" s="85"/>
      <c r="CRP66" s="85"/>
      <c r="CRQ66" s="85"/>
      <c r="CRR66" s="85"/>
      <c r="CRS66" s="85"/>
      <c r="CRT66" s="85"/>
      <c r="CRU66" s="85"/>
      <c r="CRV66" s="85"/>
      <c r="CRW66" s="85"/>
      <c r="CRX66" s="85"/>
      <c r="CRY66" s="85"/>
      <c r="CRZ66" s="85"/>
      <c r="CSA66" s="85"/>
      <c r="CSB66" s="85"/>
      <c r="CSC66" s="85"/>
      <c r="CSD66" s="85"/>
      <c r="CSE66" s="85"/>
      <c r="CSF66" s="85"/>
      <c r="CSG66" s="85"/>
      <c r="CSH66" s="85"/>
      <c r="CSI66" s="85"/>
      <c r="CSJ66" s="85"/>
      <c r="CSK66" s="85"/>
      <c r="CSL66" s="85"/>
      <c r="CSM66" s="85"/>
      <c r="CSN66" s="85"/>
      <c r="CSO66" s="85"/>
      <c r="CSP66" s="85"/>
      <c r="CSQ66" s="85"/>
      <c r="CSR66" s="85"/>
      <c r="CSS66" s="85"/>
      <c r="CST66" s="85"/>
      <c r="CSU66" s="85"/>
      <c r="CSV66" s="85"/>
      <c r="CSW66" s="85"/>
      <c r="CSX66" s="85"/>
      <c r="CSY66" s="85"/>
      <c r="CSZ66" s="85"/>
      <c r="CTA66" s="85"/>
      <c r="CTB66" s="85"/>
      <c r="CTC66" s="85"/>
      <c r="CTD66" s="85"/>
      <c r="CTE66" s="85"/>
      <c r="CTF66" s="85"/>
      <c r="CTG66" s="85"/>
      <c r="CTH66" s="85"/>
      <c r="CTI66" s="85"/>
      <c r="CTJ66" s="85"/>
      <c r="CTK66" s="85"/>
      <c r="CTL66" s="85"/>
      <c r="CTM66" s="85"/>
      <c r="CTN66" s="85"/>
      <c r="CTO66" s="85"/>
      <c r="CTP66" s="85"/>
      <c r="CTQ66" s="85"/>
      <c r="CTR66" s="85"/>
      <c r="CTS66" s="85"/>
      <c r="CTT66" s="85"/>
      <c r="CTU66" s="85"/>
      <c r="CTV66" s="85"/>
      <c r="CTW66" s="85"/>
      <c r="CTX66" s="85"/>
      <c r="CTY66" s="85"/>
      <c r="CTZ66" s="85"/>
      <c r="CUA66" s="85"/>
      <c r="CUB66" s="85"/>
      <c r="CUC66" s="85"/>
      <c r="CUD66" s="85"/>
      <c r="CUE66" s="85"/>
      <c r="CUF66" s="85"/>
      <c r="CUG66" s="85"/>
      <c r="CUH66" s="85"/>
      <c r="CUI66" s="85"/>
      <c r="CUJ66" s="85"/>
      <c r="CUK66" s="85"/>
      <c r="CUL66" s="85"/>
      <c r="CUM66" s="85"/>
      <c r="CUN66" s="85"/>
      <c r="CUO66" s="85"/>
      <c r="CUP66" s="85"/>
      <c r="CUQ66" s="85"/>
      <c r="CUR66" s="85"/>
      <c r="CUS66" s="85"/>
      <c r="CUT66" s="85"/>
      <c r="CUU66" s="85"/>
      <c r="CUV66" s="85"/>
      <c r="CUW66" s="85"/>
      <c r="CUX66" s="85"/>
      <c r="CUY66" s="85"/>
      <c r="CUZ66" s="85"/>
      <c r="CVA66" s="85"/>
      <c r="CVB66" s="85"/>
      <c r="CVC66" s="85"/>
      <c r="CVD66" s="85"/>
      <c r="CVE66" s="85"/>
      <c r="CVF66" s="85"/>
      <c r="CVG66" s="85"/>
      <c r="CVH66" s="85"/>
      <c r="CVI66" s="85"/>
      <c r="CVJ66" s="85"/>
      <c r="CVK66" s="85"/>
      <c r="CVL66" s="85"/>
      <c r="CVM66" s="85"/>
      <c r="CVN66" s="85"/>
      <c r="CVO66" s="85"/>
      <c r="CVP66" s="85"/>
      <c r="CVQ66" s="85"/>
      <c r="CVR66" s="85"/>
      <c r="CVS66" s="85"/>
      <c r="CVT66" s="85"/>
      <c r="CVU66" s="85"/>
      <c r="CVV66" s="85"/>
      <c r="CVW66" s="85"/>
      <c r="CVX66" s="85"/>
      <c r="CVY66" s="85"/>
      <c r="CVZ66" s="85"/>
      <c r="CWA66" s="85"/>
      <c r="CWB66" s="85"/>
      <c r="CWC66" s="85"/>
      <c r="CWD66" s="85"/>
      <c r="CWE66" s="85"/>
      <c r="CWF66" s="85"/>
      <c r="CWG66" s="85"/>
      <c r="CWH66" s="85"/>
      <c r="CWI66" s="85"/>
      <c r="CWJ66" s="85"/>
      <c r="CWK66" s="85"/>
      <c r="CWL66" s="85"/>
      <c r="CWM66" s="85"/>
      <c r="CWN66" s="85"/>
      <c r="CWO66" s="85"/>
      <c r="CWP66" s="85"/>
      <c r="CWQ66" s="85"/>
      <c r="CWR66" s="85"/>
      <c r="CWS66" s="85"/>
      <c r="CWT66" s="85"/>
      <c r="CWU66" s="85"/>
      <c r="CWV66" s="85"/>
      <c r="CWW66" s="85"/>
      <c r="CWX66" s="85"/>
      <c r="CWY66" s="85"/>
      <c r="CWZ66" s="85"/>
      <c r="CXA66" s="85"/>
      <c r="CXB66" s="85"/>
      <c r="CXC66" s="85"/>
      <c r="CXD66" s="85"/>
      <c r="CXE66" s="85"/>
      <c r="CXF66" s="85"/>
      <c r="CXG66" s="85"/>
      <c r="CXH66" s="85"/>
      <c r="CXI66" s="85"/>
      <c r="CXJ66" s="85"/>
      <c r="CXK66" s="85"/>
      <c r="CXL66" s="85"/>
      <c r="CXM66" s="85"/>
      <c r="CXN66" s="85"/>
      <c r="CXO66" s="85"/>
      <c r="CXP66" s="85"/>
      <c r="CXQ66" s="85"/>
      <c r="CXR66" s="85"/>
      <c r="CXS66" s="85"/>
      <c r="CXT66" s="85"/>
      <c r="CXU66" s="85"/>
      <c r="CXV66" s="85"/>
      <c r="CXW66" s="85"/>
      <c r="CXX66" s="85"/>
      <c r="CXY66" s="85"/>
      <c r="CXZ66" s="85"/>
      <c r="CYA66" s="85"/>
      <c r="CYB66" s="85"/>
      <c r="CYC66" s="85"/>
      <c r="CYD66" s="85"/>
      <c r="CYE66" s="85"/>
      <c r="CYF66" s="85"/>
      <c r="CYG66" s="85"/>
      <c r="CYH66" s="85"/>
      <c r="CYI66" s="85"/>
      <c r="CYJ66" s="85"/>
      <c r="CYK66" s="85"/>
      <c r="CYL66" s="85"/>
      <c r="CYM66" s="85"/>
      <c r="CYN66" s="85"/>
      <c r="CYO66" s="85"/>
      <c r="CYP66" s="85"/>
      <c r="CYQ66" s="85"/>
      <c r="CYR66" s="85"/>
      <c r="CYS66" s="85"/>
      <c r="CYT66" s="85"/>
      <c r="CYU66" s="85"/>
      <c r="CYV66" s="85"/>
      <c r="CYW66" s="85"/>
      <c r="CYX66" s="85"/>
      <c r="CYY66" s="85"/>
      <c r="CYZ66" s="85"/>
      <c r="CZA66" s="85"/>
      <c r="CZB66" s="85"/>
      <c r="CZC66" s="85"/>
      <c r="CZD66" s="85"/>
      <c r="CZE66" s="85"/>
      <c r="CZF66" s="85"/>
      <c r="CZG66" s="85"/>
      <c r="CZH66" s="85"/>
      <c r="CZI66" s="85"/>
      <c r="CZJ66" s="85"/>
      <c r="CZK66" s="85"/>
      <c r="CZL66" s="85"/>
      <c r="CZM66" s="85"/>
      <c r="CZN66" s="85"/>
      <c r="CZO66" s="85"/>
      <c r="CZP66" s="85"/>
      <c r="CZQ66" s="85"/>
      <c r="CZR66" s="85"/>
      <c r="CZS66" s="85"/>
      <c r="CZT66" s="85"/>
      <c r="CZU66" s="85"/>
      <c r="CZV66" s="85"/>
      <c r="CZW66" s="85"/>
      <c r="CZX66" s="85"/>
      <c r="CZY66" s="85"/>
      <c r="CZZ66" s="85"/>
      <c r="DAA66" s="85"/>
      <c r="DAB66" s="85"/>
      <c r="DAC66" s="85"/>
      <c r="DAD66" s="85"/>
      <c r="DAE66" s="85"/>
      <c r="DAF66" s="85"/>
      <c r="DAG66" s="85"/>
      <c r="DAH66" s="85"/>
      <c r="DAI66" s="85"/>
      <c r="DAJ66" s="85"/>
      <c r="DAK66" s="85"/>
      <c r="DAL66" s="85"/>
      <c r="DAM66" s="85"/>
      <c r="DAN66" s="85"/>
      <c r="DAO66" s="85"/>
      <c r="DAP66" s="85"/>
      <c r="DAQ66" s="85"/>
      <c r="DAR66" s="85"/>
      <c r="DAS66" s="85"/>
      <c r="DAT66" s="85"/>
      <c r="DAU66" s="85"/>
      <c r="DAV66" s="85"/>
      <c r="DAW66" s="85"/>
      <c r="DAX66" s="85"/>
      <c r="DAY66" s="85"/>
      <c r="DAZ66" s="85"/>
      <c r="DBA66" s="85"/>
      <c r="DBB66" s="85"/>
      <c r="DBC66" s="85"/>
      <c r="DBD66" s="85"/>
      <c r="DBE66" s="85"/>
      <c r="DBF66" s="85"/>
      <c r="DBG66" s="85"/>
      <c r="DBH66" s="85"/>
      <c r="DBI66" s="85"/>
      <c r="DBJ66" s="85"/>
      <c r="DBK66" s="85"/>
      <c r="DBL66" s="85"/>
      <c r="DBM66" s="85"/>
      <c r="DBN66" s="85"/>
      <c r="DBO66" s="85"/>
      <c r="DBP66" s="85"/>
      <c r="DBQ66" s="85"/>
      <c r="DBR66" s="85"/>
      <c r="DBS66" s="85"/>
      <c r="DBT66" s="85"/>
      <c r="DBU66" s="85"/>
      <c r="DBV66" s="85"/>
      <c r="DBW66" s="85"/>
      <c r="DBX66" s="85"/>
      <c r="DBY66" s="85"/>
      <c r="DBZ66" s="85"/>
      <c r="DCA66" s="85"/>
      <c r="DCB66" s="85"/>
      <c r="DCC66" s="85"/>
      <c r="DCD66" s="85"/>
      <c r="DCE66" s="85"/>
      <c r="DCF66" s="85"/>
      <c r="DCG66" s="85"/>
      <c r="DCH66" s="85"/>
      <c r="DCI66" s="85"/>
      <c r="DCJ66" s="85"/>
      <c r="DCK66" s="85"/>
      <c r="DCL66" s="85"/>
      <c r="DCM66" s="85"/>
      <c r="DCN66" s="85"/>
      <c r="DCO66" s="85"/>
      <c r="DCP66" s="85"/>
      <c r="DCQ66" s="85"/>
      <c r="DCR66" s="85"/>
      <c r="DCS66" s="85"/>
      <c r="DCT66" s="85"/>
      <c r="DCU66" s="85"/>
      <c r="DCV66" s="85"/>
      <c r="DCW66" s="85"/>
      <c r="DCX66" s="85"/>
      <c r="DCY66" s="85"/>
      <c r="DCZ66" s="85"/>
      <c r="DDA66" s="85"/>
      <c r="DDB66" s="85"/>
      <c r="DDC66" s="85"/>
      <c r="DDD66" s="85"/>
      <c r="DDE66" s="85"/>
      <c r="DDF66" s="85"/>
      <c r="DDG66" s="85"/>
      <c r="DDH66" s="85"/>
      <c r="DDI66" s="85"/>
      <c r="DDJ66" s="85"/>
      <c r="DDK66" s="85"/>
      <c r="DDL66" s="85"/>
      <c r="DDM66" s="85"/>
      <c r="DDN66" s="85"/>
      <c r="DDO66" s="85"/>
      <c r="DDP66" s="85"/>
      <c r="DDQ66" s="85"/>
      <c r="DDR66" s="85"/>
      <c r="DDS66" s="85"/>
      <c r="DDT66" s="85"/>
      <c r="DDU66" s="85"/>
      <c r="DDV66" s="85"/>
      <c r="DDW66" s="85"/>
      <c r="DDX66" s="85"/>
      <c r="DDY66" s="85"/>
      <c r="DDZ66" s="85"/>
      <c r="DEA66" s="85"/>
      <c r="DEB66" s="85"/>
      <c r="DEC66" s="85"/>
      <c r="DED66" s="85"/>
      <c r="DEE66" s="85"/>
      <c r="DEF66" s="85"/>
      <c r="DEG66" s="85"/>
      <c r="DEH66" s="85"/>
      <c r="DEI66" s="85"/>
      <c r="DEJ66" s="85"/>
      <c r="DEK66" s="85"/>
      <c r="DEL66" s="85"/>
      <c r="DEM66" s="85"/>
      <c r="DEN66" s="85"/>
      <c r="DEO66" s="85"/>
      <c r="DEP66" s="85"/>
      <c r="DEQ66" s="85"/>
      <c r="DER66" s="85"/>
      <c r="DES66" s="85"/>
      <c r="DET66" s="85"/>
      <c r="DEU66" s="85"/>
      <c r="DEV66" s="85"/>
      <c r="DEW66" s="85"/>
      <c r="DEX66" s="85"/>
      <c r="DEY66" s="85"/>
      <c r="DEZ66" s="85"/>
      <c r="DFA66" s="85"/>
      <c r="DFB66" s="85"/>
      <c r="DFC66" s="85"/>
      <c r="DFD66" s="85"/>
      <c r="DFE66" s="85"/>
      <c r="DFF66" s="85"/>
      <c r="DFG66" s="85"/>
      <c r="DFH66" s="85"/>
      <c r="DFI66" s="85"/>
      <c r="DFJ66" s="85"/>
      <c r="DFK66" s="85"/>
      <c r="DFL66" s="85"/>
      <c r="DFM66" s="85"/>
      <c r="DFN66" s="85"/>
      <c r="DFO66" s="85"/>
      <c r="DFP66" s="85"/>
      <c r="DFQ66" s="85"/>
      <c r="DFR66" s="85"/>
      <c r="DFS66" s="85"/>
      <c r="DFT66" s="85"/>
      <c r="DFU66" s="85"/>
      <c r="DFV66" s="85"/>
      <c r="DFW66" s="85"/>
      <c r="DFX66" s="85"/>
      <c r="DFY66" s="85"/>
      <c r="DFZ66" s="85"/>
      <c r="DGA66" s="85"/>
      <c r="DGB66" s="85"/>
      <c r="DGC66" s="85"/>
      <c r="DGD66" s="85"/>
      <c r="DGE66" s="85"/>
      <c r="DGF66" s="85"/>
      <c r="DGG66" s="85"/>
      <c r="DGH66" s="85"/>
      <c r="DGI66" s="85"/>
      <c r="DGJ66" s="85"/>
      <c r="DGK66" s="85"/>
      <c r="DGL66" s="85"/>
      <c r="DGM66" s="85"/>
      <c r="DGN66" s="85"/>
      <c r="DGO66" s="85"/>
      <c r="DGP66" s="85"/>
      <c r="DGQ66" s="85"/>
      <c r="DGR66" s="85"/>
      <c r="DGS66" s="85"/>
      <c r="DGT66" s="85"/>
      <c r="DGU66" s="85"/>
      <c r="DGV66" s="85"/>
      <c r="DGW66" s="85"/>
      <c r="DGX66" s="85"/>
      <c r="DGY66" s="85"/>
      <c r="DGZ66" s="85"/>
      <c r="DHA66" s="85"/>
      <c r="DHB66" s="85"/>
      <c r="DHC66" s="85"/>
      <c r="DHD66" s="85"/>
      <c r="DHE66" s="85"/>
      <c r="DHF66" s="85"/>
      <c r="DHG66" s="85"/>
      <c r="DHH66" s="85"/>
      <c r="DHI66" s="85"/>
      <c r="DHJ66" s="85"/>
      <c r="DHK66" s="85"/>
      <c r="DHL66" s="85"/>
      <c r="DHM66" s="85"/>
      <c r="DHN66" s="85"/>
      <c r="DHO66" s="85"/>
      <c r="DHP66" s="85"/>
      <c r="DHQ66" s="85"/>
      <c r="DHR66" s="85"/>
      <c r="DHS66" s="85"/>
      <c r="DHT66" s="85"/>
      <c r="DHU66" s="85"/>
      <c r="DHV66" s="85"/>
      <c r="DHW66" s="85"/>
      <c r="DHX66" s="85"/>
      <c r="DHY66" s="85"/>
      <c r="DHZ66" s="85"/>
      <c r="DIA66" s="85"/>
      <c r="DIB66" s="85"/>
      <c r="DIC66" s="85"/>
      <c r="DID66" s="85"/>
      <c r="DIE66" s="85"/>
      <c r="DIF66" s="85"/>
      <c r="DIG66" s="85"/>
      <c r="DIH66" s="85"/>
      <c r="DII66" s="85"/>
      <c r="DIJ66" s="85"/>
      <c r="DIK66" s="85"/>
      <c r="DIL66" s="85"/>
      <c r="DIM66" s="85"/>
      <c r="DIN66" s="85"/>
      <c r="DIO66" s="85"/>
      <c r="DIP66" s="85"/>
      <c r="DIQ66" s="85"/>
      <c r="DIR66" s="85"/>
      <c r="DIS66" s="85"/>
      <c r="DIT66" s="85"/>
      <c r="DIU66" s="85"/>
      <c r="DIV66" s="85"/>
      <c r="DIW66" s="85"/>
      <c r="DIX66" s="85"/>
      <c r="DIY66" s="85"/>
      <c r="DIZ66" s="85"/>
      <c r="DJA66" s="85"/>
      <c r="DJB66" s="85"/>
      <c r="DJC66" s="85"/>
      <c r="DJD66" s="85"/>
      <c r="DJE66" s="85"/>
      <c r="DJF66" s="85"/>
      <c r="DJG66" s="85"/>
      <c r="DJH66" s="85"/>
      <c r="DJI66" s="85"/>
      <c r="DJJ66" s="85"/>
      <c r="DJK66" s="85"/>
      <c r="DJL66" s="85"/>
      <c r="DJM66" s="85"/>
      <c r="DJN66" s="85"/>
      <c r="DJO66" s="85"/>
      <c r="DJP66" s="85"/>
      <c r="DJQ66" s="85"/>
      <c r="DJR66" s="85"/>
      <c r="DJS66" s="85"/>
      <c r="DJT66" s="85"/>
      <c r="DJU66" s="85"/>
      <c r="DJV66" s="85"/>
      <c r="DJW66" s="85"/>
      <c r="DJX66" s="85"/>
      <c r="DJY66" s="85"/>
      <c r="DJZ66" s="85"/>
      <c r="DKA66" s="85"/>
      <c r="DKB66" s="85"/>
      <c r="DKC66" s="85"/>
      <c r="DKD66" s="85"/>
      <c r="DKE66" s="85"/>
      <c r="DKF66" s="85"/>
      <c r="DKG66" s="85"/>
      <c r="DKH66" s="85"/>
      <c r="DKI66" s="85"/>
      <c r="DKJ66" s="85"/>
      <c r="DKK66" s="85"/>
      <c r="DKL66" s="85"/>
      <c r="DKM66" s="85"/>
      <c r="DKN66" s="85"/>
      <c r="DKO66" s="85"/>
      <c r="DKP66" s="85"/>
      <c r="DKQ66" s="85"/>
      <c r="DKR66" s="85"/>
      <c r="DKS66" s="85"/>
      <c r="DKT66" s="85"/>
      <c r="DKU66" s="85"/>
      <c r="DKV66" s="85"/>
      <c r="DKW66" s="85"/>
      <c r="DKX66" s="85"/>
      <c r="DKY66" s="85"/>
      <c r="DKZ66" s="85"/>
      <c r="DLA66" s="85"/>
      <c r="DLB66" s="85"/>
      <c r="DLC66" s="85"/>
      <c r="DLD66" s="85"/>
      <c r="DLE66" s="85"/>
      <c r="DLF66" s="85"/>
      <c r="DLG66" s="85"/>
      <c r="DLH66" s="85"/>
      <c r="DLI66" s="85"/>
      <c r="DLJ66" s="85"/>
      <c r="DLK66" s="85"/>
      <c r="DLL66" s="85"/>
      <c r="DLM66" s="85"/>
      <c r="DLN66" s="85"/>
      <c r="DLO66" s="85"/>
      <c r="DLP66" s="85"/>
      <c r="DLQ66" s="85"/>
      <c r="DLR66" s="85"/>
      <c r="DLS66" s="85"/>
      <c r="DLT66" s="85"/>
      <c r="DLU66" s="85"/>
      <c r="DLV66" s="85"/>
      <c r="DLW66" s="85"/>
      <c r="DLX66" s="85"/>
      <c r="DLY66" s="85"/>
      <c r="DLZ66" s="85"/>
      <c r="DMA66" s="85"/>
      <c r="DMB66" s="85"/>
      <c r="DMC66" s="85"/>
      <c r="DMD66" s="85"/>
      <c r="DME66" s="85"/>
      <c r="DMF66" s="85"/>
      <c r="DMG66" s="85"/>
      <c r="DMH66" s="85"/>
      <c r="DMI66" s="85"/>
      <c r="DMJ66" s="85"/>
      <c r="DMK66" s="85"/>
      <c r="DML66" s="85"/>
      <c r="DMM66" s="85"/>
      <c r="DMN66" s="85"/>
      <c r="DMO66" s="85"/>
      <c r="DMP66" s="85"/>
      <c r="DMQ66" s="85"/>
      <c r="DMR66" s="85"/>
      <c r="DMS66" s="85"/>
      <c r="DMT66" s="85"/>
      <c r="DMU66" s="85"/>
      <c r="DMV66" s="85"/>
      <c r="DMW66" s="85"/>
      <c r="DMX66" s="85"/>
      <c r="DMY66" s="85"/>
      <c r="DMZ66" s="85"/>
      <c r="DNA66" s="85"/>
      <c r="DNB66" s="85"/>
      <c r="DNC66" s="85"/>
      <c r="DND66" s="85"/>
      <c r="DNE66" s="85"/>
      <c r="DNF66" s="85"/>
      <c r="DNG66" s="85"/>
      <c r="DNH66" s="85"/>
      <c r="DNI66" s="85"/>
      <c r="DNJ66" s="85"/>
      <c r="DNK66" s="85"/>
      <c r="DNL66" s="85"/>
      <c r="DNM66" s="85"/>
      <c r="DNN66" s="85"/>
      <c r="DNO66" s="85"/>
      <c r="DNP66" s="85"/>
      <c r="DNQ66" s="85"/>
      <c r="DNR66" s="85"/>
      <c r="DNS66" s="85"/>
      <c r="DNT66" s="85"/>
      <c r="DNU66" s="85"/>
      <c r="DNV66" s="85"/>
      <c r="DNW66" s="85"/>
      <c r="DNX66" s="85"/>
      <c r="DNY66" s="85"/>
      <c r="DNZ66" s="85"/>
      <c r="DOA66" s="85"/>
      <c r="DOB66" s="85"/>
      <c r="DOC66" s="85"/>
      <c r="DOD66" s="85"/>
      <c r="DOE66" s="85"/>
      <c r="DOF66" s="85"/>
      <c r="DOG66" s="85"/>
      <c r="DOH66" s="85"/>
      <c r="DOI66" s="85"/>
      <c r="DOJ66" s="85"/>
      <c r="DOK66" s="85"/>
      <c r="DOL66" s="85"/>
      <c r="DOM66" s="85"/>
      <c r="DON66" s="85"/>
      <c r="DOO66" s="85"/>
      <c r="DOP66" s="85"/>
      <c r="DOQ66" s="85"/>
      <c r="DOR66" s="85"/>
      <c r="DOS66" s="85"/>
      <c r="DOT66" s="85"/>
      <c r="DOU66" s="85"/>
      <c r="DOV66" s="85"/>
      <c r="DOW66" s="85"/>
      <c r="DOX66" s="85"/>
      <c r="DOY66" s="85"/>
      <c r="DOZ66" s="85"/>
      <c r="DPA66" s="85"/>
      <c r="DPB66" s="85"/>
      <c r="DPC66" s="85"/>
      <c r="DPD66" s="85"/>
      <c r="DPE66" s="85"/>
      <c r="DPF66" s="85"/>
      <c r="DPG66" s="85"/>
      <c r="DPH66" s="85"/>
      <c r="DPI66" s="85"/>
      <c r="DPJ66" s="85"/>
      <c r="DPK66" s="85"/>
      <c r="DPL66" s="85"/>
      <c r="DPM66" s="85"/>
      <c r="DPN66" s="85"/>
      <c r="DPO66" s="85"/>
      <c r="DPP66" s="85"/>
      <c r="DPQ66" s="85"/>
      <c r="DPR66" s="85"/>
      <c r="DPS66" s="85"/>
      <c r="DPT66" s="85"/>
      <c r="DPU66" s="85"/>
      <c r="DPV66" s="85"/>
      <c r="DPW66" s="85"/>
      <c r="DPX66" s="85"/>
      <c r="DPY66" s="85"/>
      <c r="DPZ66" s="85"/>
      <c r="DQA66" s="85"/>
      <c r="DQB66" s="85"/>
      <c r="DQC66" s="85"/>
      <c r="DQD66" s="85"/>
      <c r="DQE66" s="85"/>
      <c r="DQF66" s="85"/>
      <c r="DQG66" s="85"/>
      <c r="DQH66" s="85"/>
      <c r="DQI66" s="85"/>
      <c r="DQJ66" s="85"/>
      <c r="DQK66" s="85"/>
      <c r="DQL66" s="85"/>
      <c r="DQM66" s="85"/>
      <c r="DQN66" s="85"/>
      <c r="DQO66" s="85"/>
      <c r="DQP66" s="85"/>
      <c r="DQQ66" s="85"/>
      <c r="DQR66" s="85"/>
      <c r="DQS66" s="85"/>
      <c r="DQT66" s="85"/>
      <c r="DQU66" s="85"/>
      <c r="DQV66" s="85"/>
      <c r="DQW66" s="85"/>
      <c r="DQX66" s="85"/>
      <c r="DQY66" s="85"/>
      <c r="DQZ66" s="85"/>
      <c r="DRA66" s="85"/>
      <c r="DRB66" s="85"/>
      <c r="DRC66" s="85"/>
      <c r="DRD66" s="85"/>
      <c r="DRE66" s="85"/>
      <c r="DRF66" s="85"/>
      <c r="DRG66" s="85"/>
      <c r="DRH66" s="85"/>
      <c r="DRI66" s="85"/>
      <c r="DRJ66" s="85"/>
      <c r="DRK66" s="85"/>
      <c r="DRL66" s="85"/>
      <c r="DRM66" s="85"/>
      <c r="DRN66" s="85"/>
      <c r="DRO66" s="85"/>
      <c r="DRP66" s="85"/>
      <c r="DRQ66" s="85"/>
      <c r="DRR66" s="85"/>
      <c r="DRS66" s="85"/>
      <c r="DRT66" s="85"/>
      <c r="DRU66" s="85"/>
      <c r="DRV66" s="85"/>
      <c r="DRW66" s="85"/>
      <c r="DRX66" s="85"/>
      <c r="DRY66" s="85"/>
      <c r="DRZ66" s="85"/>
      <c r="DSA66" s="85"/>
      <c r="DSB66" s="85"/>
      <c r="DSC66" s="85"/>
      <c r="DSD66" s="85"/>
      <c r="DSE66" s="85"/>
      <c r="DSF66" s="85"/>
      <c r="DSG66" s="85"/>
      <c r="DSH66" s="85"/>
      <c r="DSI66" s="85"/>
      <c r="DSJ66" s="85"/>
      <c r="DSK66" s="85"/>
      <c r="DSL66" s="85"/>
      <c r="DSM66" s="85"/>
      <c r="DSN66" s="85"/>
      <c r="DSO66" s="85"/>
      <c r="DSP66" s="85"/>
      <c r="DSQ66" s="85"/>
      <c r="DSR66" s="85"/>
      <c r="DSS66" s="85"/>
      <c r="DST66" s="85"/>
      <c r="DSU66" s="85"/>
      <c r="DSV66" s="85"/>
      <c r="DSW66" s="85"/>
      <c r="DSX66" s="85"/>
      <c r="DSY66" s="85"/>
      <c r="DSZ66" s="85"/>
      <c r="DTA66" s="85"/>
      <c r="DTB66" s="85"/>
      <c r="DTC66" s="85"/>
      <c r="DTD66" s="85"/>
      <c r="DTE66" s="85"/>
      <c r="DTF66" s="85"/>
      <c r="DTG66" s="85"/>
      <c r="DTH66" s="85"/>
      <c r="DTI66" s="85"/>
      <c r="DTJ66" s="85"/>
      <c r="DTK66" s="85"/>
      <c r="DTL66" s="85"/>
      <c r="DTM66" s="85"/>
      <c r="DTN66" s="85"/>
      <c r="DTO66" s="85"/>
      <c r="DTP66" s="85"/>
      <c r="DTQ66" s="85"/>
      <c r="DTR66" s="85"/>
      <c r="DTS66" s="85"/>
      <c r="DTT66" s="85"/>
      <c r="DTU66" s="85"/>
      <c r="DTV66" s="85"/>
      <c r="DTW66" s="85"/>
      <c r="DTX66" s="85"/>
      <c r="DTY66" s="85"/>
      <c r="DTZ66" s="85"/>
      <c r="DUA66" s="85"/>
      <c r="DUB66" s="85"/>
      <c r="DUC66" s="85"/>
      <c r="DUD66" s="85"/>
      <c r="DUE66" s="85"/>
      <c r="DUF66" s="85"/>
      <c r="DUG66" s="85"/>
      <c r="DUH66" s="85"/>
      <c r="DUI66" s="85"/>
      <c r="DUJ66" s="85"/>
      <c r="DUK66" s="85"/>
      <c r="DUL66" s="85"/>
      <c r="DUM66" s="85"/>
      <c r="DUN66" s="85"/>
      <c r="DUO66" s="85"/>
      <c r="DUP66" s="85"/>
      <c r="DUQ66" s="85"/>
      <c r="DUR66" s="85"/>
      <c r="DUS66" s="85"/>
      <c r="DUT66" s="85"/>
      <c r="DUU66" s="85"/>
      <c r="DUV66" s="85"/>
      <c r="DUW66" s="85"/>
      <c r="DUX66" s="85"/>
      <c r="DUY66" s="85"/>
      <c r="DUZ66" s="85"/>
      <c r="DVA66" s="85"/>
      <c r="DVB66" s="85"/>
      <c r="DVC66" s="85"/>
      <c r="DVD66" s="85"/>
      <c r="DVE66" s="85"/>
      <c r="DVF66" s="85"/>
      <c r="DVG66" s="85"/>
      <c r="DVH66" s="85"/>
      <c r="DVI66" s="85"/>
      <c r="DVJ66" s="85"/>
      <c r="DVK66" s="85"/>
      <c r="DVL66" s="85"/>
      <c r="DVM66" s="85"/>
      <c r="DVN66" s="85"/>
      <c r="DVO66" s="85"/>
      <c r="DVP66" s="85"/>
      <c r="DVQ66" s="85"/>
      <c r="DVR66" s="85"/>
      <c r="DVS66" s="85"/>
      <c r="DVT66" s="85"/>
      <c r="DVU66" s="85"/>
      <c r="DVV66" s="85"/>
      <c r="DVW66" s="85"/>
      <c r="DVX66" s="85"/>
      <c r="DVY66" s="85"/>
      <c r="DVZ66" s="85"/>
      <c r="DWA66" s="85"/>
      <c r="DWB66" s="85"/>
      <c r="DWC66" s="85"/>
      <c r="DWD66" s="85"/>
      <c r="DWE66" s="85"/>
      <c r="DWF66" s="85"/>
      <c r="DWG66" s="85"/>
      <c r="DWH66" s="85"/>
      <c r="DWI66" s="85"/>
      <c r="DWJ66" s="85"/>
      <c r="DWK66" s="85"/>
      <c r="DWL66" s="85"/>
      <c r="DWM66" s="85"/>
      <c r="DWN66" s="85"/>
      <c r="DWO66" s="85"/>
      <c r="DWP66" s="85"/>
      <c r="DWQ66" s="85"/>
      <c r="DWR66" s="85"/>
      <c r="DWS66" s="85"/>
      <c r="DWT66" s="85"/>
      <c r="DWU66" s="85"/>
      <c r="DWV66" s="85"/>
      <c r="DWW66" s="85"/>
      <c r="DWX66" s="85"/>
      <c r="DWY66" s="85"/>
      <c r="DWZ66" s="85"/>
      <c r="DXA66" s="85"/>
      <c r="DXB66" s="85"/>
      <c r="DXC66" s="85"/>
      <c r="DXD66" s="85"/>
      <c r="DXE66" s="85"/>
      <c r="DXF66" s="85"/>
      <c r="DXG66" s="85"/>
      <c r="DXH66" s="85"/>
      <c r="DXI66" s="85"/>
      <c r="DXJ66" s="85"/>
      <c r="DXK66" s="85"/>
      <c r="DXL66" s="85"/>
      <c r="DXM66" s="85"/>
      <c r="DXN66" s="85"/>
      <c r="DXO66" s="85"/>
      <c r="DXP66" s="85"/>
      <c r="DXQ66" s="85"/>
      <c r="DXR66" s="85"/>
      <c r="DXS66" s="85"/>
      <c r="DXT66" s="85"/>
      <c r="DXU66" s="85"/>
      <c r="DXV66" s="85"/>
      <c r="DXW66" s="85"/>
      <c r="DXX66" s="85"/>
      <c r="DXY66" s="85"/>
      <c r="DXZ66" s="85"/>
      <c r="DYA66" s="85"/>
      <c r="DYB66" s="85"/>
      <c r="DYC66" s="85"/>
      <c r="DYD66" s="85"/>
      <c r="DYE66" s="85"/>
      <c r="DYF66" s="85"/>
      <c r="DYG66" s="85"/>
      <c r="DYH66" s="85"/>
      <c r="DYI66" s="85"/>
      <c r="DYJ66" s="85"/>
      <c r="DYK66" s="85"/>
      <c r="DYL66" s="85"/>
      <c r="DYM66" s="85"/>
      <c r="DYN66" s="85"/>
      <c r="DYO66" s="85"/>
      <c r="DYP66" s="85"/>
      <c r="DYQ66" s="85"/>
      <c r="DYR66" s="85"/>
      <c r="DYS66" s="85"/>
      <c r="DYT66" s="85"/>
      <c r="DYU66" s="85"/>
      <c r="DYV66" s="85"/>
      <c r="DYW66" s="85"/>
      <c r="DYX66" s="85"/>
      <c r="DYY66" s="85"/>
      <c r="DYZ66" s="85"/>
      <c r="DZA66" s="85"/>
      <c r="DZB66" s="85"/>
      <c r="DZC66" s="85"/>
      <c r="DZD66" s="85"/>
      <c r="DZE66" s="85"/>
      <c r="DZF66" s="85"/>
      <c r="DZG66" s="85"/>
      <c r="DZH66" s="85"/>
      <c r="DZI66" s="85"/>
      <c r="DZJ66" s="85"/>
      <c r="DZK66" s="85"/>
      <c r="DZL66" s="85"/>
      <c r="DZM66" s="85"/>
      <c r="DZN66" s="85"/>
      <c r="DZO66" s="85"/>
      <c r="DZP66" s="85"/>
      <c r="DZQ66" s="85"/>
      <c r="DZR66" s="85"/>
      <c r="DZS66" s="85"/>
      <c r="DZT66" s="85"/>
      <c r="DZU66" s="85"/>
      <c r="DZV66" s="85"/>
      <c r="DZW66" s="85"/>
      <c r="DZX66" s="85"/>
      <c r="DZY66" s="85"/>
      <c r="DZZ66" s="85"/>
      <c r="EAA66" s="85"/>
      <c r="EAB66" s="85"/>
      <c r="EAC66" s="85"/>
      <c r="EAD66" s="85"/>
      <c r="EAE66" s="85"/>
      <c r="EAF66" s="85"/>
      <c r="EAG66" s="85"/>
      <c r="EAH66" s="85"/>
      <c r="EAI66" s="85"/>
      <c r="EAJ66" s="85"/>
      <c r="EAK66" s="85"/>
      <c r="EAL66" s="85"/>
      <c r="EAM66" s="85"/>
      <c r="EAN66" s="85"/>
      <c r="EAO66" s="85"/>
      <c r="EAP66" s="85"/>
      <c r="EAQ66" s="85"/>
      <c r="EAR66" s="85"/>
      <c r="EAS66" s="85"/>
      <c r="EAT66" s="85"/>
      <c r="EAU66" s="85"/>
      <c r="EAV66" s="85"/>
      <c r="EAW66" s="85"/>
      <c r="EAX66" s="85"/>
      <c r="EAY66" s="85"/>
      <c r="EAZ66" s="85"/>
      <c r="EBA66" s="85"/>
      <c r="EBB66" s="85"/>
      <c r="EBC66" s="85"/>
      <c r="EBD66" s="85"/>
      <c r="EBE66" s="85"/>
      <c r="EBF66" s="85"/>
      <c r="EBG66" s="85"/>
      <c r="EBH66" s="85"/>
      <c r="EBI66" s="85"/>
      <c r="EBJ66" s="85"/>
      <c r="EBK66" s="85"/>
      <c r="EBL66" s="85"/>
      <c r="EBM66" s="85"/>
      <c r="EBN66" s="85"/>
      <c r="EBO66" s="85"/>
      <c r="EBP66" s="85"/>
      <c r="EBQ66" s="85"/>
      <c r="EBR66" s="85"/>
      <c r="EBS66" s="85"/>
      <c r="EBT66" s="85"/>
      <c r="EBU66" s="85"/>
      <c r="EBV66" s="85"/>
      <c r="EBW66" s="85"/>
      <c r="EBX66" s="85"/>
      <c r="EBY66" s="85"/>
      <c r="EBZ66" s="85"/>
      <c r="ECA66" s="85"/>
      <c r="ECB66" s="85"/>
      <c r="ECC66" s="85"/>
      <c r="ECD66" s="85"/>
      <c r="ECE66" s="85"/>
      <c r="ECF66" s="85"/>
      <c r="ECG66" s="85"/>
      <c r="ECH66" s="85"/>
      <c r="ECI66" s="85"/>
      <c r="ECJ66" s="85"/>
      <c r="ECK66" s="85"/>
      <c r="ECL66" s="85"/>
      <c r="ECM66" s="85"/>
      <c r="ECN66" s="85"/>
      <c r="ECO66" s="85"/>
      <c r="ECP66" s="85"/>
      <c r="ECQ66" s="85"/>
      <c r="ECR66" s="85"/>
      <c r="ECS66" s="85"/>
      <c r="ECT66" s="85"/>
      <c r="ECU66" s="85"/>
      <c r="ECV66" s="85"/>
      <c r="ECW66" s="85"/>
      <c r="ECX66" s="85"/>
      <c r="ECY66" s="85"/>
      <c r="ECZ66" s="85"/>
      <c r="EDA66" s="85"/>
      <c r="EDB66" s="85"/>
      <c r="EDC66" s="85"/>
      <c r="EDD66" s="85"/>
      <c r="EDE66" s="85"/>
      <c r="EDF66" s="85"/>
      <c r="EDG66" s="85"/>
      <c r="EDH66" s="85"/>
      <c r="EDI66" s="85"/>
      <c r="EDJ66" s="85"/>
      <c r="EDK66" s="85"/>
      <c r="EDL66" s="85"/>
      <c r="EDM66" s="85"/>
      <c r="EDN66" s="85"/>
      <c r="EDO66" s="85"/>
      <c r="EDP66" s="85"/>
      <c r="EDQ66" s="85"/>
      <c r="EDR66" s="85"/>
      <c r="EDS66" s="85"/>
      <c r="EDT66" s="85"/>
      <c r="EDU66" s="85"/>
      <c r="EDV66" s="85"/>
      <c r="EDW66" s="85"/>
      <c r="EDX66" s="85"/>
      <c r="EDY66" s="85"/>
      <c r="EDZ66" s="85"/>
      <c r="EEA66" s="85"/>
      <c r="EEB66" s="85"/>
      <c r="EEC66" s="85"/>
      <c r="EED66" s="85"/>
      <c r="EEE66" s="85"/>
      <c r="EEF66" s="85"/>
      <c r="EEG66" s="85"/>
      <c r="EEH66" s="85"/>
      <c r="EEI66" s="85"/>
      <c r="EEJ66" s="85"/>
      <c r="EEK66" s="85"/>
      <c r="EEL66" s="85"/>
      <c r="EEM66" s="85"/>
      <c r="EEN66" s="85"/>
      <c r="EEO66" s="85"/>
      <c r="EEP66" s="85"/>
      <c r="EEQ66" s="85"/>
      <c r="EER66" s="85"/>
      <c r="EES66" s="85"/>
      <c r="EET66" s="85"/>
      <c r="EEU66" s="85"/>
      <c r="EEV66" s="85"/>
      <c r="EEW66" s="85"/>
      <c r="EEX66" s="85"/>
      <c r="EEY66" s="85"/>
      <c r="EEZ66" s="85"/>
      <c r="EFA66" s="85"/>
      <c r="EFB66" s="85"/>
      <c r="EFC66" s="85"/>
      <c r="EFD66" s="85"/>
      <c r="EFE66" s="85"/>
      <c r="EFF66" s="85"/>
      <c r="EFG66" s="85"/>
      <c r="EFH66" s="85"/>
      <c r="EFI66" s="85"/>
      <c r="EFJ66" s="85"/>
      <c r="EFK66" s="85"/>
      <c r="EFL66" s="85"/>
      <c r="EFM66" s="85"/>
      <c r="EFN66" s="85"/>
      <c r="EFO66" s="85"/>
      <c r="EFP66" s="85"/>
      <c r="EFQ66" s="85"/>
      <c r="EFR66" s="85"/>
      <c r="EFS66" s="85"/>
      <c r="EFT66" s="85"/>
      <c r="EFU66" s="85"/>
      <c r="EFV66" s="85"/>
      <c r="EFW66" s="85"/>
      <c r="EFX66" s="85"/>
      <c r="EFY66" s="85"/>
      <c r="EFZ66" s="85"/>
      <c r="EGA66" s="85"/>
      <c r="EGB66" s="85"/>
      <c r="EGC66" s="85"/>
      <c r="EGD66" s="85"/>
      <c r="EGE66" s="85"/>
      <c r="EGF66" s="85"/>
      <c r="EGG66" s="85"/>
      <c r="EGH66" s="85"/>
      <c r="EGI66" s="85"/>
      <c r="EGJ66" s="85"/>
      <c r="EGK66" s="85"/>
      <c r="EGL66" s="85"/>
      <c r="EGM66" s="85"/>
      <c r="EGN66" s="85"/>
      <c r="EGO66" s="85"/>
      <c r="EGP66" s="85"/>
      <c r="EGQ66" s="85"/>
      <c r="EGR66" s="85"/>
      <c r="EGS66" s="85"/>
      <c r="EGT66" s="85"/>
      <c r="EGU66" s="85"/>
      <c r="EGV66" s="85"/>
      <c r="EGW66" s="85"/>
      <c r="EGX66" s="85"/>
      <c r="EGY66" s="85"/>
      <c r="EGZ66" s="85"/>
      <c r="EHA66" s="85"/>
      <c r="EHB66" s="85"/>
      <c r="EHC66" s="85"/>
      <c r="EHD66" s="85"/>
      <c r="EHE66" s="85"/>
      <c r="EHF66" s="85"/>
      <c r="EHG66" s="85"/>
      <c r="EHH66" s="85"/>
      <c r="EHI66" s="85"/>
      <c r="EHJ66" s="85"/>
      <c r="EHK66" s="85"/>
      <c r="EHL66" s="85"/>
      <c r="EHM66" s="85"/>
      <c r="EHN66" s="85"/>
      <c r="EHO66" s="85"/>
      <c r="EHP66" s="85"/>
      <c r="EHQ66" s="85"/>
      <c r="EHR66" s="85"/>
      <c r="EHS66" s="85"/>
      <c r="EHT66" s="85"/>
      <c r="EHU66" s="85"/>
      <c r="EHV66" s="85"/>
      <c r="EHW66" s="85"/>
      <c r="EHX66" s="85"/>
      <c r="EHY66" s="85"/>
      <c r="EHZ66" s="85"/>
      <c r="EIA66" s="85"/>
      <c r="EIB66" s="85"/>
      <c r="EIC66" s="85"/>
      <c r="EID66" s="85"/>
      <c r="EIE66" s="85"/>
      <c r="EIF66" s="85"/>
      <c r="EIG66" s="85"/>
      <c r="EIH66" s="85"/>
      <c r="EII66" s="85"/>
      <c r="EIJ66" s="85"/>
      <c r="EIK66" s="85"/>
      <c r="EIL66" s="85"/>
      <c r="EIM66" s="85"/>
      <c r="EIN66" s="85"/>
      <c r="EIO66" s="85"/>
      <c r="EIP66" s="85"/>
      <c r="EIQ66" s="85"/>
      <c r="EIR66" s="85"/>
      <c r="EIS66" s="85"/>
      <c r="EIT66" s="85"/>
      <c r="EIU66" s="85"/>
      <c r="EIV66" s="85"/>
      <c r="EIW66" s="85"/>
      <c r="EIX66" s="85"/>
      <c r="EIY66" s="85"/>
      <c r="EIZ66" s="85"/>
      <c r="EJA66" s="85"/>
      <c r="EJB66" s="85"/>
      <c r="EJC66" s="85"/>
      <c r="EJD66" s="85"/>
      <c r="EJE66" s="85"/>
      <c r="EJF66" s="85"/>
      <c r="EJG66" s="85"/>
      <c r="EJH66" s="85"/>
      <c r="EJI66" s="85"/>
      <c r="EJJ66" s="85"/>
      <c r="EJK66" s="85"/>
      <c r="EJL66" s="85"/>
      <c r="EJM66" s="85"/>
      <c r="EJN66" s="85"/>
      <c r="EJO66" s="85"/>
      <c r="EJP66" s="85"/>
      <c r="EJQ66" s="85"/>
      <c r="EJR66" s="85"/>
      <c r="EJS66" s="85"/>
      <c r="EJT66" s="85"/>
      <c r="EJU66" s="85"/>
      <c r="EJV66" s="85"/>
      <c r="EJW66" s="85"/>
      <c r="EJX66" s="85"/>
      <c r="EJY66" s="85"/>
      <c r="EJZ66" s="85"/>
      <c r="EKA66" s="85"/>
      <c r="EKB66" s="85"/>
      <c r="EKC66" s="85"/>
      <c r="EKD66" s="85"/>
      <c r="EKE66" s="85"/>
      <c r="EKF66" s="85"/>
      <c r="EKG66" s="85"/>
      <c r="EKH66" s="85"/>
      <c r="EKI66" s="85"/>
      <c r="EKJ66" s="85"/>
      <c r="EKK66" s="85"/>
      <c r="EKL66" s="85"/>
      <c r="EKM66" s="85"/>
      <c r="EKN66" s="85"/>
      <c r="EKO66" s="85"/>
      <c r="EKP66" s="85"/>
      <c r="EKQ66" s="85"/>
      <c r="EKR66" s="85"/>
      <c r="EKS66" s="85"/>
      <c r="EKT66" s="85"/>
      <c r="EKU66" s="85"/>
      <c r="EKV66" s="85"/>
      <c r="EKW66" s="85"/>
      <c r="EKX66" s="85"/>
      <c r="EKY66" s="85"/>
      <c r="EKZ66" s="85"/>
      <c r="ELA66" s="85"/>
      <c r="ELB66" s="85"/>
      <c r="ELC66" s="85"/>
      <c r="ELD66" s="85"/>
      <c r="ELE66" s="85"/>
      <c r="ELF66" s="85"/>
      <c r="ELG66" s="85"/>
      <c r="ELH66" s="85"/>
      <c r="ELI66" s="85"/>
      <c r="ELJ66" s="85"/>
      <c r="ELK66" s="85"/>
      <c r="ELL66" s="85"/>
      <c r="ELM66" s="85"/>
      <c r="ELN66" s="85"/>
      <c r="ELO66" s="85"/>
      <c r="ELP66" s="85"/>
      <c r="ELQ66" s="85"/>
      <c r="ELR66" s="85"/>
      <c r="ELS66" s="85"/>
      <c r="ELT66" s="85"/>
      <c r="ELU66" s="85"/>
      <c r="ELV66" s="85"/>
      <c r="ELW66" s="85"/>
      <c r="ELX66" s="85"/>
      <c r="ELY66" s="85"/>
      <c r="ELZ66" s="85"/>
      <c r="EMA66" s="85"/>
      <c r="EMB66" s="85"/>
      <c r="EMC66" s="85"/>
      <c r="EMD66" s="85"/>
      <c r="EME66" s="85"/>
      <c r="EMF66" s="85"/>
      <c r="EMG66" s="85"/>
      <c r="EMH66" s="85"/>
      <c r="EMI66" s="85"/>
      <c r="EMJ66" s="85"/>
      <c r="EMK66" s="85"/>
      <c r="EML66" s="85"/>
      <c r="EMM66" s="85"/>
      <c r="EMN66" s="85"/>
      <c r="EMO66" s="85"/>
      <c r="EMP66" s="85"/>
      <c r="EMQ66" s="85"/>
      <c r="EMR66" s="85"/>
      <c r="EMS66" s="85"/>
      <c r="EMT66" s="85"/>
      <c r="EMU66" s="85"/>
      <c r="EMV66" s="85"/>
      <c r="EMW66" s="85"/>
      <c r="EMX66" s="85"/>
      <c r="EMY66" s="85"/>
      <c r="EMZ66" s="85"/>
      <c r="ENA66" s="85"/>
      <c r="ENB66" s="85"/>
      <c r="ENC66" s="85"/>
      <c r="END66" s="85"/>
      <c r="ENE66" s="85"/>
      <c r="ENF66" s="85"/>
      <c r="ENG66" s="85"/>
      <c r="ENH66" s="85"/>
      <c r="ENI66" s="85"/>
      <c r="ENJ66" s="85"/>
      <c r="ENK66" s="85"/>
      <c r="ENL66" s="85"/>
      <c r="ENM66" s="85"/>
      <c r="ENN66" s="85"/>
      <c r="ENO66" s="85"/>
      <c r="ENP66" s="85"/>
      <c r="ENQ66" s="85"/>
      <c r="ENR66" s="85"/>
      <c r="ENS66" s="85"/>
      <c r="ENT66" s="85"/>
      <c r="ENU66" s="85"/>
      <c r="ENV66" s="85"/>
      <c r="ENW66" s="85"/>
      <c r="ENX66" s="85"/>
      <c r="ENY66" s="85"/>
      <c r="ENZ66" s="85"/>
      <c r="EOA66" s="85"/>
      <c r="EOB66" s="85"/>
      <c r="EOC66" s="85"/>
      <c r="EOD66" s="85"/>
      <c r="EOE66" s="85"/>
      <c r="EOF66" s="85"/>
      <c r="EOG66" s="85"/>
      <c r="EOH66" s="85"/>
      <c r="EOI66" s="85"/>
      <c r="EOJ66" s="85"/>
      <c r="EOK66" s="85"/>
      <c r="EOL66" s="85"/>
      <c r="EOM66" s="85"/>
      <c r="EON66" s="85"/>
      <c r="EOO66" s="85"/>
      <c r="EOP66" s="85"/>
      <c r="EOQ66" s="85"/>
      <c r="EOR66" s="85"/>
      <c r="EOS66" s="85"/>
      <c r="EOT66" s="85"/>
      <c r="EOU66" s="85"/>
      <c r="EOV66" s="85"/>
      <c r="EOW66" s="85"/>
      <c r="EOX66" s="85"/>
      <c r="EOY66" s="85"/>
      <c r="EOZ66" s="85"/>
      <c r="EPA66" s="85"/>
      <c r="EPB66" s="85"/>
      <c r="EPC66" s="85"/>
      <c r="EPD66" s="85"/>
      <c r="EPE66" s="85"/>
      <c r="EPF66" s="85"/>
      <c r="EPG66" s="85"/>
      <c r="EPH66" s="85"/>
      <c r="EPI66" s="85"/>
      <c r="EPJ66" s="85"/>
      <c r="EPK66" s="85"/>
      <c r="EPL66" s="85"/>
      <c r="EPM66" s="85"/>
      <c r="EPN66" s="85"/>
      <c r="EPO66" s="85"/>
      <c r="EPP66" s="85"/>
      <c r="EPQ66" s="85"/>
      <c r="EPR66" s="85"/>
      <c r="EPS66" s="85"/>
      <c r="EPT66" s="85"/>
      <c r="EPU66" s="85"/>
      <c r="EPV66" s="85"/>
      <c r="EPW66" s="85"/>
      <c r="EPX66" s="85"/>
      <c r="EPY66" s="85"/>
      <c r="EPZ66" s="85"/>
      <c r="EQA66" s="85"/>
      <c r="EQB66" s="85"/>
      <c r="EQC66" s="85"/>
      <c r="EQD66" s="85"/>
      <c r="EQE66" s="85"/>
      <c r="EQF66" s="85"/>
      <c r="EQG66" s="85"/>
      <c r="EQH66" s="85"/>
      <c r="EQI66" s="85"/>
      <c r="EQJ66" s="85"/>
      <c r="EQK66" s="85"/>
      <c r="EQL66" s="85"/>
      <c r="EQM66" s="85"/>
      <c r="EQN66" s="85"/>
      <c r="EQO66" s="85"/>
      <c r="EQP66" s="85"/>
      <c r="EQQ66" s="85"/>
      <c r="EQR66" s="85"/>
      <c r="EQS66" s="85"/>
      <c r="EQT66" s="85"/>
      <c r="EQU66" s="85"/>
      <c r="EQV66" s="85"/>
      <c r="EQW66" s="85"/>
      <c r="EQX66" s="85"/>
      <c r="EQY66" s="85"/>
      <c r="EQZ66" s="85"/>
      <c r="ERA66" s="85"/>
      <c r="ERB66" s="85"/>
      <c r="ERC66" s="85"/>
      <c r="ERD66" s="85"/>
      <c r="ERE66" s="85"/>
      <c r="ERF66" s="85"/>
      <c r="ERG66" s="85"/>
      <c r="ERH66" s="85"/>
      <c r="ERI66" s="85"/>
      <c r="ERJ66" s="85"/>
      <c r="ERK66" s="85"/>
      <c r="ERL66" s="85"/>
      <c r="ERM66" s="85"/>
      <c r="ERN66" s="85"/>
      <c r="ERO66" s="85"/>
      <c r="ERP66" s="85"/>
      <c r="ERQ66" s="85"/>
      <c r="ERR66" s="85"/>
      <c r="ERS66" s="85"/>
      <c r="ERT66" s="85"/>
      <c r="ERU66" s="85"/>
      <c r="ERV66" s="85"/>
      <c r="ERW66" s="85"/>
      <c r="ERX66" s="85"/>
      <c r="ERY66" s="85"/>
      <c r="ERZ66" s="85"/>
      <c r="ESA66" s="85"/>
      <c r="ESB66" s="85"/>
      <c r="ESC66" s="85"/>
      <c r="ESD66" s="85"/>
      <c r="ESE66" s="85"/>
      <c r="ESF66" s="85"/>
      <c r="ESG66" s="85"/>
      <c r="ESH66" s="85"/>
      <c r="ESI66" s="85"/>
      <c r="ESJ66" s="85"/>
      <c r="ESK66" s="85"/>
      <c r="ESL66" s="85"/>
      <c r="ESM66" s="85"/>
      <c r="ESN66" s="85"/>
      <c r="ESO66" s="85"/>
      <c r="ESP66" s="85"/>
      <c r="ESQ66" s="85"/>
      <c r="ESR66" s="85"/>
      <c r="ESS66" s="85"/>
      <c r="EST66" s="85"/>
      <c r="ESU66" s="85"/>
      <c r="ESV66" s="85"/>
      <c r="ESW66" s="85"/>
      <c r="ESX66" s="85"/>
      <c r="ESY66" s="85"/>
      <c r="ESZ66" s="85"/>
      <c r="ETA66" s="85"/>
      <c r="ETB66" s="85"/>
      <c r="ETC66" s="85"/>
      <c r="ETD66" s="85"/>
      <c r="ETE66" s="85"/>
      <c r="ETF66" s="85"/>
      <c r="ETG66" s="85"/>
      <c r="ETH66" s="85"/>
      <c r="ETI66" s="85"/>
      <c r="ETJ66" s="85"/>
      <c r="ETK66" s="85"/>
      <c r="ETL66" s="85"/>
      <c r="ETM66" s="85"/>
      <c r="ETN66" s="85"/>
      <c r="ETO66" s="85"/>
      <c r="ETP66" s="85"/>
      <c r="ETQ66" s="85"/>
      <c r="ETR66" s="85"/>
      <c r="ETS66" s="85"/>
      <c r="ETT66" s="85"/>
      <c r="ETU66" s="85"/>
      <c r="ETV66" s="85"/>
      <c r="ETW66" s="85"/>
      <c r="ETX66" s="85"/>
      <c r="ETY66" s="85"/>
      <c r="ETZ66" s="85"/>
      <c r="EUA66" s="85"/>
      <c r="EUB66" s="85"/>
      <c r="EUC66" s="85"/>
      <c r="EUD66" s="85"/>
      <c r="EUE66" s="85"/>
      <c r="EUF66" s="85"/>
      <c r="EUG66" s="85"/>
      <c r="EUH66" s="85"/>
      <c r="EUI66" s="85"/>
      <c r="EUJ66" s="85"/>
      <c r="EUK66" s="85"/>
      <c r="EUL66" s="85"/>
      <c r="EUM66" s="85"/>
      <c r="EUN66" s="85"/>
      <c r="EUO66" s="85"/>
      <c r="EUP66" s="85"/>
      <c r="EUQ66" s="85"/>
      <c r="EUR66" s="85"/>
      <c r="EUS66" s="85"/>
      <c r="EUT66" s="85"/>
      <c r="EUU66" s="85"/>
      <c r="EUV66" s="85"/>
      <c r="EUW66" s="85"/>
      <c r="EUX66" s="85"/>
      <c r="EUY66" s="85"/>
      <c r="EUZ66" s="85"/>
      <c r="EVA66" s="85"/>
      <c r="EVB66" s="85"/>
      <c r="EVC66" s="85"/>
      <c r="EVD66" s="85"/>
      <c r="EVE66" s="85"/>
      <c r="EVF66" s="85"/>
      <c r="EVG66" s="85"/>
      <c r="EVH66" s="85"/>
      <c r="EVI66" s="85"/>
      <c r="EVJ66" s="85"/>
      <c r="EVK66" s="85"/>
      <c r="EVL66" s="85"/>
      <c r="EVM66" s="85"/>
      <c r="EVN66" s="85"/>
      <c r="EVO66" s="85"/>
      <c r="EVP66" s="85"/>
      <c r="EVQ66" s="85"/>
      <c r="EVR66" s="85"/>
      <c r="EVS66" s="85"/>
      <c r="EVT66" s="85"/>
      <c r="EVU66" s="85"/>
      <c r="EVV66" s="85"/>
      <c r="EVW66" s="85"/>
      <c r="EVX66" s="85"/>
      <c r="EVY66" s="85"/>
      <c r="EVZ66" s="85"/>
      <c r="EWA66" s="85"/>
      <c r="EWB66" s="85"/>
      <c r="EWC66" s="85"/>
      <c r="EWD66" s="85"/>
      <c r="EWE66" s="85"/>
      <c r="EWF66" s="85"/>
      <c r="EWG66" s="85"/>
      <c r="EWH66" s="85"/>
      <c r="EWI66" s="85"/>
      <c r="EWJ66" s="85"/>
      <c r="EWK66" s="85"/>
      <c r="EWL66" s="85"/>
      <c r="EWM66" s="85"/>
      <c r="EWN66" s="85"/>
      <c r="EWO66" s="85"/>
      <c r="EWP66" s="85"/>
      <c r="EWQ66" s="85"/>
      <c r="EWR66" s="85"/>
      <c r="EWS66" s="85"/>
      <c r="EWT66" s="85"/>
      <c r="EWU66" s="85"/>
      <c r="EWV66" s="85"/>
      <c r="EWW66" s="85"/>
      <c r="EWX66" s="85"/>
      <c r="EWY66" s="85"/>
      <c r="EWZ66" s="85"/>
      <c r="EXA66" s="85"/>
      <c r="EXB66" s="85"/>
      <c r="EXC66" s="85"/>
      <c r="EXD66" s="85"/>
      <c r="EXE66" s="85"/>
      <c r="EXF66" s="85"/>
      <c r="EXG66" s="85"/>
      <c r="EXH66" s="85"/>
      <c r="EXI66" s="85"/>
      <c r="EXJ66" s="85"/>
      <c r="EXK66" s="85"/>
      <c r="EXL66" s="85"/>
      <c r="EXM66" s="85"/>
      <c r="EXN66" s="85"/>
      <c r="EXO66" s="85"/>
      <c r="EXP66" s="85"/>
      <c r="EXQ66" s="85"/>
      <c r="EXR66" s="85"/>
      <c r="EXS66" s="85"/>
      <c r="EXT66" s="85"/>
      <c r="EXU66" s="85"/>
      <c r="EXV66" s="85"/>
      <c r="EXW66" s="85"/>
      <c r="EXX66" s="85"/>
      <c r="EXY66" s="85"/>
      <c r="EXZ66" s="85"/>
      <c r="EYA66" s="85"/>
      <c r="EYB66" s="85"/>
      <c r="EYC66" s="85"/>
      <c r="EYD66" s="85"/>
      <c r="EYE66" s="85"/>
      <c r="EYF66" s="85"/>
      <c r="EYG66" s="85"/>
      <c r="EYH66" s="85"/>
      <c r="EYI66" s="85"/>
      <c r="EYJ66" s="85"/>
      <c r="EYK66" s="85"/>
      <c r="EYL66" s="85"/>
      <c r="EYM66" s="85"/>
      <c r="EYN66" s="85"/>
      <c r="EYO66" s="85"/>
      <c r="EYP66" s="85"/>
      <c r="EYQ66" s="85"/>
      <c r="EYR66" s="85"/>
      <c r="EYS66" s="85"/>
      <c r="EYT66" s="85"/>
      <c r="EYU66" s="85"/>
      <c r="EYV66" s="85"/>
      <c r="EYW66" s="85"/>
      <c r="EYX66" s="85"/>
      <c r="EYY66" s="85"/>
      <c r="EYZ66" s="85"/>
      <c r="EZA66" s="85"/>
      <c r="EZB66" s="85"/>
      <c r="EZC66" s="85"/>
      <c r="EZD66" s="85"/>
      <c r="EZE66" s="85"/>
      <c r="EZF66" s="85"/>
      <c r="EZG66" s="85"/>
      <c r="EZH66" s="85"/>
      <c r="EZI66" s="85"/>
      <c r="EZJ66" s="85"/>
      <c r="EZK66" s="85"/>
      <c r="EZL66" s="85"/>
      <c r="EZM66" s="85"/>
      <c r="EZN66" s="85"/>
      <c r="EZO66" s="85"/>
      <c r="EZP66" s="85"/>
      <c r="EZQ66" s="85"/>
      <c r="EZR66" s="85"/>
      <c r="EZS66" s="85"/>
      <c r="EZT66" s="85"/>
      <c r="EZU66" s="85"/>
      <c r="EZV66" s="85"/>
      <c r="EZW66" s="85"/>
      <c r="EZX66" s="85"/>
      <c r="EZY66" s="85"/>
      <c r="EZZ66" s="85"/>
      <c r="FAA66" s="85"/>
      <c r="FAB66" s="85"/>
      <c r="FAC66" s="85"/>
      <c r="FAD66" s="85"/>
      <c r="FAE66" s="85"/>
      <c r="FAF66" s="85"/>
      <c r="FAG66" s="85"/>
      <c r="FAH66" s="85"/>
      <c r="FAI66" s="85"/>
      <c r="FAJ66" s="85"/>
      <c r="FAK66" s="85"/>
      <c r="FAL66" s="85"/>
      <c r="FAM66" s="85"/>
      <c r="FAN66" s="85"/>
      <c r="FAO66" s="85"/>
      <c r="FAP66" s="85"/>
      <c r="FAQ66" s="85"/>
      <c r="FAR66" s="85"/>
      <c r="FAS66" s="85"/>
      <c r="FAT66" s="85"/>
      <c r="FAU66" s="85"/>
      <c r="FAV66" s="85"/>
      <c r="FAW66" s="85"/>
      <c r="FAX66" s="85"/>
      <c r="FAY66" s="85"/>
      <c r="FAZ66" s="85"/>
      <c r="FBA66" s="85"/>
      <c r="FBB66" s="85"/>
      <c r="FBC66" s="85"/>
      <c r="FBD66" s="85"/>
      <c r="FBE66" s="85"/>
      <c r="FBF66" s="85"/>
      <c r="FBG66" s="85"/>
      <c r="FBH66" s="85"/>
      <c r="FBI66" s="85"/>
      <c r="FBJ66" s="85"/>
      <c r="FBK66" s="85"/>
      <c r="FBL66" s="85"/>
      <c r="FBM66" s="85"/>
      <c r="FBN66" s="85"/>
      <c r="FBO66" s="85"/>
      <c r="FBP66" s="85"/>
      <c r="FBQ66" s="85"/>
      <c r="FBR66" s="85"/>
      <c r="FBS66" s="85"/>
      <c r="FBT66" s="85"/>
      <c r="FBU66" s="85"/>
      <c r="FBV66" s="85"/>
      <c r="FBW66" s="85"/>
      <c r="FBX66" s="85"/>
      <c r="FBY66" s="85"/>
      <c r="FBZ66" s="85"/>
      <c r="FCA66" s="85"/>
      <c r="FCB66" s="85"/>
      <c r="FCC66" s="85"/>
      <c r="FCD66" s="85"/>
      <c r="FCE66" s="85"/>
      <c r="FCF66" s="85"/>
      <c r="FCG66" s="85"/>
      <c r="FCH66" s="85"/>
      <c r="FCI66" s="85"/>
      <c r="FCJ66" s="85"/>
      <c r="FCK66" s="85"/>
      <c r="FCL66" s="85"/>
      <c r="FCM66" s="85"/>
      <c r="FCN66" s="85"/>
      <c r="FCO66" s="85"/>
      <c r="FCP66" s="85"/>
      <c r="FCQ66" s="85"/>
      <c r="FCR66" s="85"/>
      <c r="FCS66" s="85"/>
      <c r="FCT66" s="85"/>
      <c r="FCU66" s="85"/>
      <c r="FCV66" s="85"/>
      <c r="FCW66" s="85"/>
      <c r="FCX66" s="85"/>
      <c r="FCY66" s="85"/>
      <c r="FCZ66" s="85"/>
      <c r="FDA66" s="85"/>
      <c r="FDB66" s="85"/>
      <c r="FDC66" s="85"/>
      <c r="FDD66" s="85"/>
      <c r="FDE66" s="85"/>
      <c r="FDF66" s="85"/>
      <c r="FDG66" s="85"/>
      <c r="FDH66" s="85"/>
      <c r="FDI66" s="85"/>
      <c r="FDJ66" s="85"/>
      <c r="FDK66" s="85"/>
      <c r="FDL66" s="85"/>
      <c r="FDM66" s="85"/>
      <c r="FDN66" s="85"/>
      <c r="FDO66" s="85"/>
      <c r="FDP66" s="85"/>
      <c r="FDQ66" s="85"/>
      <c r="FDR66" s="85"/>
      <c r="FDS66" s="85"/>
      <c r="FDT66" s="85"/>
      <c r="FDU66" s="85"/>
      <c r="FDV66" s="85"/>
      <c r="FDW66" s="85"/>
      <c r="FDX66" s="85"/>
      <c r="FDY66" s="85"/>
      <c r="FDZ66" s="85"/>
      <c r="FEA66" s="85"/>
      <c r="FEB66" s="85"/>
      <c r="FEC66" s="85"/>
      <c r="FED66" s="85"/>
      <c r="FEE66" s="85"/>
      <c r="FEF66" s="85"/>
      <c r="FEG66" s="85"/>
      <c r="FEH66" s="85"/>
      <c r="FEI66" s="85"/>
      <c r="FEJ66" s="85"/>
      <c r="FEK66" s="85"/>
      <c r="FEL66" s="85"/>
      <c r="FEM66" s="85"/>
      <c r="FEN66" s="85"/>
      <c r="FEO66" s="85"/>
      <c r="FEP66" s="85"/>
      <c r="FEQ66" s="85"/>
      <c r="FER66" s="85"/>
      <c r="FES66" s="85"/>
      <c r="FET66" s="85"/>
      <c r="FEU66" s="85"/>
      <c r="FEV66" s="85"/>
      <c r="FEW66" s="85"/>
      <c r="FEX66" s="85"/>
      <c r="FEY66" s="85"/>
      <c r="FEZ66" s="85"/>
      <c r="FFA66" s="85"/>
      <c r="FFB66" s="85"/>
      <c r="FFC66" s="85"/>
      <c r="FFD66" s="85"/>
      <c r="FFE66" s="85"/>
      <c r="FFF66" s="85"/>
      <c r="FFG66" s="85"/>
      <c r="FFH66" s="85"/>
      <c r="FFI66" s="85"/>
      <c r="FFJ66" s="85"/>
      <c r="FFK66" s="85"/>
      <c r="FFL66" s="85"/>
      <c r="FFM66" s="85"/>
      <c r="FFN66" s="85"/>
      <c r="FFO66" s="85"/>
      <c r="FFP66" s="85"/>
      <c r="FFQ66" s="85"/>
      <c r="FFR66" s="85"/>
      <c r="FFS66" s="85"/>
      <c r="FFT66" s="85"/>
      <c r="FFU66" s="85"/>
      <c r="FFV66" s="85"/>
      <c r="FFW66" s="85"/>
      <c r="FFX66" s="85"/>
      <c r="FFY66" s="85"/>
      <c r="FFZ66" s="85"/>
      <c r="FGA66" s="85"/>
      <c r="FGB66" s="85"/>
      <c r="FGC66" s="85"/>
      <c r="FGD66" s="85"/>
      <c r="FGE66" s="85"/>
      <c r="FGF66" s="85"/>
      <c r="FGG66" s="85"/>
      <c r="FGH66" s="85"/>
      <c r="FGI66" s="85"/>
      <c r="FGJ66" s="85"/>
      <c r="FGK66" s="85"/>
      <c r="FGL66" s="85"/>
      <c r="FGM66" s="85"/>
      <c r="FGN66" s="85"/>
      <c r="FGO66" s="85"/>
      <c r="FGP66" s="85"/>
      <c r="FGQ66" s="85"/>
      <c r="FGR66" s="85"/>
      <c r="FGS66" s="85"/>
      <c r="FGT66" s="85"/>
      <c r="FGU66" s="85"/>
      <c r="FGV66" s="85"/>
      <c r="FGW66" s="85"/>
      <c r="FGX66" s="85"/>
      <c r="FGY66" s="85"/>
      <c r="FGZ66" s="85"/>
      <c r="FHA66" s="85"/>
      <c r="FHB66" s="85"/>
      <c r="FHC66" s="85"/>
      <c r="FHD66" s="85"/>
      <c r="FHE66" s="85"/>
      <c r="FHF66" s="85"/>
      <c r="FHG66" s="85"/>
      <c r="FHH66" s="85"/>
      <c r="FHI66" s="85"/>
      <c r="FHJ66" s="85"/>
      <c r="FHK66" s="85"/>
      <c r="FHL66" s="85"/>
      <c r="FHM66" s="85"/>
      <c r="FHN66" s="85"/>
      <c r="FHO66" s="85"/>
      <c r="FHP66" s="85"/>
      <c r="FHQ66" s="85"/>
      <c r="FHR66" s="85"/>
      <c r="FHS66" s="85"/>
      <c r="FHT66" s="85"/>
      <c r="FHU66" s="85"/>
      <c r="FHV66" s="85"/>
      <c r="FHW66" s="85"/>
      <c r="FHX66" s="85"/>
      <c r="FHY66" s="85"/>
      <c r="FHZ66" s="85"/>
      <c r="FIA66" s="85"/>
      <c r="FIB66" s="85"/>
      <c r="FIC66" s="85"/>
      <c r="FID66" s="85"/>
      <c r="FIE66" s="85"/>
      <c r="FIF66" s="85"/>
      <c r="FIG66" s="85"/>
      <c r="FIH66" s="85"/>
      <c r="FII66" s="85"/>
      <c r="FIJ66" s="85"/>
      <c r="FIK66" s="85"/>
      <c r="FIL66" s="85"/>
      <c r="FIM66" s="85"/>
      <c r="FIN66" s="85"/>
      <c r="FIO66" s="85"/>
      <c r="FIP66" s="85"/>
      <c r="FIQ66" s="85"/>
      <c r="FIR66" s="85"/>
      <c r="FIS66" s="85"/>
      <c r="FIT66" s="85"/>
      <c r="FIU66" s="85"/>
      <c r="FIV66" s="85"/>
      <c r="FIW66" s="85"/>
      <c r="FIX66" s="85"/>
      <c r="FIY66" s="85"/>
      <c r="FIZ66" s="85"/>
      <c r="FJA66" s="85"/>
      <c r="FJB66" s="85"/>
      <c r="FJC66" s="85"/>
      <c r="FJD66" s="85"/>
      <c r="FJE66" s="85"/>
      <c r="FJF66" s="85"/>
      <c r="FJG66" s="85"/>
      <c r="FJH66" s="85"/>
      <c r="FJI66" s="85"/>
      <c r="FJJ66" s="85"/>
      <c r="FJK66" s="85"/>
      <c r="FJL66" s="85"/>
      <c r="FJM66" s="85"/>
      <c r="FJN66" s="85"/>
      <c r="FJO66" s="85"/>
      <c r="FJP66" s="85"/>
      <c r="FJQ66" s="85"/>
      <c r="FJR66" s="85"/>
      <c r="FJS66" s="85"/>
      <c r="FJT66" s="85"/>
      <c r="FJU66" s="85"/>
      <c r="FJV66" s="85"/>
      <c r="FJW66" s="85"/>
      <c r="FJX66" s="85"/>
      <c r="FJY66" s="85"/>
      <c r="FJZ66" s="85"/>
      <c r="FKA66" s="85"/>
      <c r="FKB66" s="85"/>
      <c r="FKC66" s="85"/>
      <c r="FKD66" s="85"/>
      <c r="FKE66" s="85"/>
      <c r="FKF66" s="85"/>
      <c r="FKG66" s="85"/>
      <c r="FKH66" s="85"/>
      <c r="FKI66" s="85"/>
      <c r="FKJ66" s="85"/>
      <c r="FKK66" s="85"/>
      <c r="FKL66" s="85"/>
      <c r="FKM66" s="85"/>
      <c r="FKN66" s="85"/>
      <c r="FKO66" s="85"/>
      <c r="FKP66" s="85"/>
      <c r="FKQ66" s="85"/>
      <c r="FKR66" s="85"/>
      <c r="FKS66" s="85"/>
      <c r="FKT66" s="85"/>
      <c r="FKU66" s="85"/>
      <c r="FKV66" s="85"/>
      <c r="FKW66" s="85"/>
      <c r="FKX66" s="85"/>
      <c r="FKY66" s="85"/>
      <c r="FKZ66" s="85"/>
      <c r="FLA66" s="85"/>
      <c r="FLB66" s="85"/>
      <c r="FLC66" s="85"/>
      <c r="FLD66" s="85"/>
      <c r="FLE66" s="85"/>
      <c r="FLF66" s="85"/>
      <c r="FLG66" s="85"/>
      <c r="FLH66" s="85"/>
      <c r="FLI66" s="85"/>
      <c r="FLJ66" s="85"/>
      <c r="FLK66" s="85"/>
      <c r="FLL66" s="85"/>
      <c r="FLM66" s="85"/>
      <c r="FLN66" s="85"/>
      <c r="FLO66" s="85"/>
      <c r="FLP66" s="85"/>
      <c r="FLQ66" s="85"/>
      <c r="FLR66" s="85"/>
      <c r="FLS66" s="85"/>
      <c r="FLT66" s="85"/>
      <c r="FLU66" s="85"/>
      <c r="FLV66" s="85"/>
      <c r="FLW66" s="85"/>
      <c r="FLX66" s="85"/>
      <c r="FLY66" s="85"/>
      <c r="FLZ66" s="85"/>
      <c r="FMA66" s="85"/>
      <c r="FMB66" s="85"/>
      <c r="FMC66" s="85"/>
      <c r="FMD66" s="85"/>
      <c r="FME66" s="85"/>
      <c r="FMF66" s="85"/>
      <c r="FMG66" s="85"/>
      <c r="FMH66" s="85"/>
      <c r="FMI66" s="85"/>
      <c r="FMJ66" s="85"/>
      <c r="FMK66" s="85"/>
      <c r="FML66" s="85"/>
      <c r="FMM66" s="85"/>
      <c r="FMN66" s="85"/>
      <c r="FMO66" s="85"/>
      <c r="FMP66" s="85"/>
      <c r="FMQ66" s="85"/>
      <c r="FMR66" s="85"/>
      <c r="FMS66" s="85"/>
      <c r="FMT66" s="85"/>
      <c r="FMU66" s="85"/>
      <c r="FMV66" s="85"/>
      <c r="FMW66" s="85"/>
      <c r="FMX66" s="85"/>
      <c r="FMY66" s="85"/>
      <c r="FMZ66" s="85"/>
      <c r="FNA66" s="85"/>
      <c r="FNB66" s="85"/>
      <c r="FNC66" s="85"/>
      <c r="FND66" s="85"/>
      <c r="FNE66" s="85"/>
      <c r="FNF66" s="85"/>
      <c r="FNG66" s="85"/>
      <c r="FNH66" s="85"/>
      <c r="FNI66" s="85"/>
      <c r="FNJ66" s="85"/>
      <c r="FNK66" s="85"/>
      <c r="FNL66" s="85"/>
      <c r="FNM66" s="85"/>
      <c r="FNN66" s="85"/>
      <c r="FNO66" s="85"/>
      <c r="FNP66" s="85"/>
      <c r="FNQ66" s="85"/>
      <c r="FNR66" s="85"/>
      <c r="FNS66" s="85"/>
      <c r="FNT66" s="85"/>
      <c r="FNU66" s="85"/>
      <c r="FNV66" s="85"/>
      <c r="FNW66" s="85"/>
      <c r="FNX66" s="85"/>
      <c r="FNY66" s="85"/>
      <c r="FNZ66" s="85"/>
      <c r="FOA66" s="85"/>
      <c r="FOB66" s="85"/>
      <c r="FOC66" s="85"/>
      <c r="FOD66" s="85"/>
      <c r="FOE66" s="85"/>
      <c r="FOF66" s="85"/>
      <c r="FOG66" s="85"/>
      <c r="FOH66" s="85"/>
      <c r="FOI66" s="85"/>
      <c r="FOJ66" s="85"/>
      <c r="FOK66" s="85"/>
      <c r="FOL66" s="85"/>
      <c r="FOM66" s="85"/>
      <c r="FON66" s="85"/>
      <c r="FOO66" s="85"/>
      <c r="FOP66" s="85"/>
      <c r="FOQ66" s="85"/>
      <c r="FOR66" s="85"/>
      <c r="FOS66" s="85"/>
      <c r="FOT66" s="85"/>
      <c r="FOU66" s="85"/>
      <c r="FOV66" s="85"/>
      <c r="FOW66" s="85"/>
      <c r="FOX66" s="85"/>
      <c r="FOY66" s="85"/>
      <c r="FOZ66" s="85"/>
      <c r="FPA66" s="85"/>
      <c r="FPB66" s="85"/>
      <c r="FPC66" s="85"/>
      <c r="FPD66" s="85"/>
      <c r="FPE66" s="85"/>
      <c r="FPF66" s="85"/>
      <c r="FPG66" s="85"/>
      <c r="FPH66" s="85"/>
      <c r="FPI66" s="85"/>
      <c r="FPJ66" s="85"/>
      <c r="FPK66" s="85"/>
      <c r="FPL66" s="85"/>
      <c r="FPM66" s="85"/>
      <c r="FPN66" s="85"/>
      <c r="FPO66" s="85"/>
      <c r="FPP66" s="85"/>
      <c r="FPQ66" s="85"/>
      <c r="FPR66" s="85"/>
      <c r="FPS66" s="85"/>
      <c r="FPT66" s="85"/>
      <c r="FPU66" s="85"/>
      <c r="FPV66" s="85"/>
      <c r="FPW66" s="85"/>
      <c r="FPX66" s="85"/>
      <c r="FPY66" s="85"/>
      <c r="FPZ66" s="85"/>
      <c r="FQA66" s="85"/>
      <c r="FQB66" s="85"/>
      <c r="FQC66" s="85"/>
      <c r="FQD66" s="85"/>
      <c r="FQE66" s="85"/>
      <c r="FQF66" s="85"/>
      <c r="FQG66" s="85"/>
      <c r="FQH66" s="85"/>
      <c r="FQI66" s="85"/>
      <c r="FQJ66" s="85"/>
      <c r="FQK66" s="85"/>
      <c r="FQL66" s="85"/>
      <c r="FQM66" s="85"/>
      <c r="FQN66" s="85"/>
      <c r="FQO66" s="85"/>
      <c r="FQP66" s="85"/>
      <c r="FQQ66" s="85"/>
      <c r="FQR66" s="85"/>
      <c r="FQS66" s="85"/>
      <c r="FQT66" s="85"/>
      <c r="FQU66" s="85"/>
      <c r="FQV66" s="85"/>
      <c r="FQW66" s="85"/>
      <c r="FQX66" s="85"/>
      <c r="FQY66" s="85"/>
      <c r="FQZ66" s="85"/>
      <c r="FRA66" s="85"/>
      <c r="FRB66" s="85"/>
      <c r="FRC66" s="85"/>
      <c r="FRD66" s="85"/>
      <c r="FRE66" s="85"/>
      <c r="FRF66" s="85"/>
      <c r="FRG66" s="85"/>
      <c r="FRH66" s="85"/>
      <c r="FRI66" s="85"/>
      <c r="FRJ66" s="85"/>
      <c r="FRK66" s="85"/>
      <c r="FRL66" s="85"/>
      <c r="FRM66" s="85"/>
      <c r="FRN66" s="85"/>
      <c r="FRO66" s="85"/>
      <c r="FRP66" s="85"/>
      <c r="FRQ66" s="85"/>
      <c r="FRR66" s="85"/>
      <c r="FRS66" s="85"/>
      <c r="FRT66" s="85"/>
      <c r="FRU66" s="85"/>
      <c r="FRV66" s="85"/>
      <c r="FRW66" s="85"/>
      <c r="FRX66" s="85"/>
      <c r="FRY66" s="85"/>
      <c r="FRZ66" s="85"/>
      <c r="FSA66" s="85"/>
      <c r="FSB66" s="85"/>
      <c r="FSC66" s="85"/>
      <c r="FSD66" s="85"/>
      <c r="FSE66" s="85"/>
      <c r="FSF66" s="85"/>
      <c r="FSG66" s="85"/>
      <c r="FSH66" s="85"/>
      <c r="FSI66" s="85"/>
      <c r="FSJ66" s="85"/>
      <c r="FSK66" s="85"/>
      <c r="FSL66" s="85"/>
      <c r="FSM66" s="85"/>
      <c r="FSN66" s="85"/>
      <c r="FSO66" s="85"/>
      <c r="FSP66" s="85"/>
      <c r="FSQ66" s="85"/>
      <c r="FSR66" s="85"/>
      <c r="FSS66" s="85"/>
      <c r="FST66" s="85"/>
      <c r="FSU66" s="85"/>
      <c r="FSV66" s="85"/>
      <c r="FSW66" s="85"/>
      <c r="FSX66" s="85"/>
      <c r="FSY66" s="85"/>
      <c r="FSZ66" s="85"/>
      <c r="FTA66" s="85"/>
      <c r="FTB66" s="85"/>
      <c r="FTC66" s="85"/>
      <c r="FTD66" s="85"/>
      <c r="FTE66" s="85"/>
      <c r="FTF66" s="85"/>
      <c r="FTG66" s="85"/>
      <c r="FTH66" s="85"/>
      <c r="FTI66" s="85"/>
      <c r="FTJ66" s="85"/>
      <c r="FTK66" s="85"/>
      <c r="FTL66" s="85"/>
      <c r="FTM66" s="85"/>
      <c r="FTN66" s="85"/>
      <c r="FTO66" s="85"/>
      <c r="FTP66" s="85"/>
      <c r="FTQ66" s="85"/>
      <c r="FTR66" s="85"/>
      <c r="FTS66" s="85"/>
      <c r="FTT66" s="85"/>
      <c r="FTU66" s="85"/>
      <c r="FTV66" s="85"/>
      <c r="FTW66" s="85"/>
      <c r="FTX66" s="85"/>
      <c r="FTY66" s="85"/>
      <c r="FTZ66" s="85"/>
      <c r="FUA66" s="85"/>
      <c r="FUB66" s="85"/>
      <c r="FUC66" s="85"/>
      <c r="FUD66" s="85"/>
      <c r="FUE66" s="85"/>
      <c r="FUF66" s="85"/>
      <c r="FUG66" s="85"/>
      <c r="FUH66" s="85"/>
      <c r="FUI66" s="85"/>
      <c r="FUJ66" s="85"/>
      <c r="FUK66" s="85"/>
      <c r="FUL66" s="85"/>
      <c r="FUM66" s="85"/>
      <c r="FUN66" s="85"/>
      <c r="FUO66" s="85"/>
      <c r="FUP66" s="85"/>
      <c r="FUQ66" s="85"/>
      <c r="FUR66" s="85"/>
      <c r="FUS66" s="85"/>
      <c r="FUT66" s="85"/>
      <c r="FUU66" s="85"/>
      <c r="FUV66" s="85"/>
      <c r="FUW66" s="85"/>
      <c r="FUX66" s="85"/>
      <c r="FUY66" s="85"/>
      <c r="FUZ66" s="85"/>
      <c r="FVA66" s="85"/>
      <c r="FVB66" s="85"/>
      <c r="FVC66" s="85"/>
      <c r="FVD66" s="85"/>
      <c r="FVE66" s="85"/>
      <c r="FVF66" s="85"/>
      <c r="FVG66" s="85"/>
      <c r="FVH66" s="85"/>
      <c r="FVI66" s="85"/>
      <c r="FVJ66" s="85"/>
      <c r="FVK66" s="85"/>
      <c r="FVL66" s="85"/>
      <c r="FVM66" s="85"/>
      <c r="FVN66" s="85"/>
      <c r="FVO66" s="85"/>
      <c r="FVP66" s="85"/>
      <c r="FVQ66" s="85"/>
      <c r="FVR66" s="85"/>
      <c r="FVS66" s="85"/>
      <c r="FVT66" s="85"/>
      <c r="FVU66" s="85"/>
      <c r="FVV66" s="85"/>
      <c r="FVW66" s="85"/>
      <c r="FVX66" s="85"/>
      <c r="FVY66" s="85"/>
      <c r="FVZ66" s="85"/>
      <c r="FWA66" s="85"/>
      <c r="FWB66" s="85"/>
      <c r="FWC66" s="85"/>
      <c r="FWD66" s="85"/>
      <c r="FWE66" s="85"/>
      <c r="FWF66" s="85"/>
      <c r="FWG66" s="85"/>
      <c r="FWH66" s="85"/>
      <c r="FWI66" s="85"/>
      <c r="FWJ66" s="85"/>
      <c r="FWK66" s="85"/>
      <c r="FWL66" s="85"/>
      <c r="FWM66" s="85"/>
      <c r="FWN66" s="85"/>
      <c r="FWO66" s="85"/>
      <c r="FWP66" s="85"/>
      <c r="FWQ66" s="85"/>
      <c r="FWR66" s="85"/>
      <c r="FWS66" s="85"/>
      <c r="FWT66" s="85"/>
      <c r="FWU66" s="85"/>
      <c r="FWV66" s="85"/>
      <c r="FWW66" s="85"/>
      <c r="FWX66" s="85"/>
      <c r="FWY66" s="85"/>
      <c r="FWZ66" s="85"/>
      <c r="FXA66" s="85"/>
      <c r="FXB66" s="85"/>
      <c r="FXC66" s="85"/>
      <c r="FXD66" s="85"/>
      <c r="FXE66" s="85"/>
      <c r="FXF66" s="85"/>
      <c r="FXG66" s="85"/>
      <c r="FXH66" s="85"/>
      <c r="FXI66" s="85"/>
      <c r="FXJ66" s="85"/>
      <c r="FXK66" s="85"/>
      <c r="FXL66" s="85"/>
      <c r="FXM66" s="85"/>
      <c r="FXN66" s="85"/>
      <c r="FXO66" s="85"/>
      <c r="FXP66" s="85"/>
      <c r="FXQ66" s="85"/>
      <c r="FXR66" s="85"/>
      <c r="FXS66" s="85"/>
      <c r="FXT66" s="85"/>
      <c r="FXU66" s="85"/>
      <c r="FXV66" s="85"/>
      <c r="FXW66" s="85"/>
      <c r="FXX66" s="85"/>
      <c r="FXY66" s="85"/>
      <c r="FXZ66" s="85"/>
      <c r="FYA66" s="85"/>
      <c r="FYB66" s="85"/>
      <c r="FYC66" s="85"/>
      <c r="FYD66" s="85"/>
      <c r="FYE66" s="85"/>
      <c r="FYF66" s="85"/>
      <c r="FYG66" s="85"/>
      <c r="FYH66" s="85"/>
      <c r="FYI66" s="85"/>
      <c r="FYJ66" s="85"/>
      <c r="FYK66" s="85"/>
      <c r="FYL66" s="85"/>
      <c r="FYM66" s="85"/>
      <c r="FYN66" s="85"/>
      <c r="FYO66" s="85"/>
      <c r="FYP66" s="85"/>
      <c r="FYQ66" s="85"/>
      <c r="FYR66" s="85"/>
      <c r="FYS66" s="85"/>
      <c r="FYT66" s="85"/>
      <c r="FYU66" s="85"/>
      <c r="FYV66" s="85"/>
      <c r="FYW66" s="85"/>
      <c r="FYX66" s="85"/>
      <c r="FYY66" s="85"/>
      <c r="FYZ66" s="85"/>
      <c r="FZA66" s="85"/>
      <c r="FZB66" s="85"/>
      <c r="FZC66" s="85"/>
      <c r="FZD66" s="85"/>
      <c r="FZE66" s="85"/>
      <c r="FZF66" s="85"/>
      <c r="FZG66" s="85"/>
      <c r="FZH66" s="85"/>
      <c r="FZI66" s="85"/>
      <c r="FZJ66" s="85"/>
      <c r="FZK66" s="85"/>
      <c r="FZL66" s="85"/>
      <c r="FZM66" s="85"/>
      <c r="FZN66" s="85"/>
      <c r="FZO66" s="85"/>
      <c r="FZP66" s="85"/>
      <c r="FZQ66" s="85"/>
      <c r="FZR66" s="85"/>
      <c r="FZS66" s="85"/>
      <c r="FZT66" s="85"/>
      <c r="FZU66" s="85"/>
      <c r="FZV66" s="85"/>
      <c r="FZW66" s="85"/>
      <c r="FZX66" s="85"/>
      <c r="FZY66" s="85"/>
      <c r="FZZ66" s="85"/>
      <c r="GAA66" s="85"/>
      <c r="GAB66" s="85"/>
      <c r="GAC66" s="85"/>
      <c r="GAD66" s="85"/>
      <c r="GAE66" s="85"/>
      <c r="GAF66" s="85"/>
      <c r="GAG66" s="85"/>
      <c r="GAH66" s="85"/>
      <c r="GAI66" s="85"/>
      <c r="GAJ66" s="85"/>
      <c r="GAK66" s="85"/>
      <c r="GAL66" s="85"/>
      <c r="GAM66" s="85"/>
      <c r="GAN66" s="85"/>
      <c r="GAO66" s="85"/>
      <c r="GAP66" s="85"/>
      <c r="GAQ66" s="85"/>
      <c r="GAR66" s="85"/>
      <c r="GAS66" s="85"/>
      <c r="GAT66" s="85"/>
      <c r="GAU66" s="85"/>
      <c r="GAV66" s="85"/>
      <c r="GAW66" s="85"/>
      <c r="GAX66" s="85"/>
      <c r="GAY66" s="85"/>
      <c r="GAZ66" s="85"/>
      <c r="GBA66" s="85"/>
      <c r="GBB66" s="85"/>
      <c r="GBC66" s="85"/>
      <c r="GBD66" s="85"/>
      <c r="GBE66" s="85"/>
      <c r="GBF66" s="85"/>
      <c r="GBG66" s="85"/>
      <c r="GBH66" s="85"/>
      <c r="GBI66" s="85"/>
      <c r="GBJ66" s="85"/>
      <c r="GBK66" s="85"/>
      <c r="GBL66" s="85"/>
      <c r="GBM66" s="85"/>
      <c r="GBN66" s="85"/>
      <c r="GBO66" s="85"/>
      <c r="GBP66" s="85"/>
      <c r="GBQ66" s="85"/>
      <c r="GBR66" s="85"/>
      <c r="GBS66" s="85"/>
      <c r="GBT66" s="85"/>
      <c r="GBU66" s="85"/>
      <c r="GBV66" s="85"/>
      <c r="GBW66" s="85"/>
      <c r="GBX66" s="85"/>
      <c r="GBY66" s="85"/>
      <c r="GBZ66" s="85"/>
      <c r="GCA66" s="85"/>
      <c r="GCB66" s="85"/>
      <c r="GCC66" s="85"/>
      <c r="GCD66" s="85"/>
      <c r="GCE66" s="85"/>
      <c r="GCF66" s="85"/>
      <c r="GCG66" s="85"/>
      <c r="GCH66" s="85"/>
      <c r="GCI66" s="85"/>
      <c r="GCJ66" s="85"/>
      <c r="GCK66" s="85"/>
      <c r="GCL66" s="85"/>
      <c r="GCM66" s="85"/>
      <c r="GCN66" s="85"/>
      <c r="GCO66" s="85"/>
      <c r="GCP66" s="85"/>
      <c r="GCQ66" s="85"/>
      <c r="GCR66" s="85"/>
      <c r="GCS66" s="85"/>
      <c r="GCT66" s="85"/>
      <c r="GCU66" s="85"/>
      <c r="GCV66" s="85"/>
      <c r="GCW66" s="85"/>
      <c r="GCX66" s="85"/>
      <c r="GCY66" s="85"/>
      <c r="GCZ66" s="85"/>
      <c r="GDA66" s="85"/>
      <c r="GDB66" s="85"/>
      <c r="GDC66" s="85"/>
      <c r="GDD66" s="85"/>
      <c r="GDE66" s="85"/>
      <c r="GDF66" s="85"/>
      <c r="GDG66" s="85"/>
      <c r="GDH66" s="85"/>
      <c r="GDI66" s="85"/>
      <c r="GDJ66" s="85"/>
      <c r="GDK66" s="85"/>
      <c r="GDL66" s="85"/>
      <c r="GDM66" s="85"/>
      <c r="GDN66" s="85"/>
      <c r="GDO66" s="85"/>
      <c r="GDP66" s="85"/>
      <c r="GDQ66" s="85"/>
      <c r="GDR66" s="85"/>
      <c r="GDS66" s="85"/>
      <c r="GDT66" s="85"/>
      <c r="GDU66" s="85"/>
      <c r="GDV66" s="85"/>
      <c r="GDW66" s="85"/>
      <c r="GDX66" s="85"/>
      <c r="GDY66" s="85"/>
      <c r="GDZ66" s="85"/>
      <c r="GEA66" s="85"/>
      <c r="GEB66" s="85"/>
      <c r="GEC66" s="85"/>
      <c r="GED66" s="85"/>
      <c r="GEE66" s="85"/>
      <c r="GEF66" s="85"/>
      <c r="GEG66" s="85"/>
      <c r="GEH66" s="85"/>
      <c r="GEI66" s="85"/>
      <c r="GEJ66" s="85"/>
      <c r="GEK66" s="85"/>
      <c r="GEL66" s="85"/>
      <c r="GEM66" s="85"/>
      <c r="GEN66" s="85"/>
      <c r="GEO66" s="85"/>
      <c r="GEP66" s="85"/>
      <c r="GEQ66" s="85"/>
      <c r="GER66" s="85"/>
      <c r="GES66" s="85"/>
      <c r="GET66" s="85"/>
      <c r="GEU66" s="85"/>
      <c r="GEV66" s="85"/>
      <c r="GEW66" s="85"/>
      <c r="GEX66" s="85"/>
      <c r="GEY66" s="85"/>
      <c r="GEZ66" s="85"/>
      <c r="GFA66" s="85"/>
      <c r="GFB66" s="85"/>
      <c r="GFC66" s="85"/>
      <c r="GFD66" s="85"/>
      <c r="GFE66" s="85"/>
      <c r="GFF66" s="85"/>
      <c r="GFG66" s="85"/>
      <c r="GFH66" s="85"/>
      <c r="GFI66" s="85"/>
      <c r="GFJ66" s="85"/>
      <c r="GFK66" s="85"/>
      <c r="GFL66" s="85"/>
      <c r="GFM66" s="85"/>
      <c r="GFN66" s="85"/>
      <c r="GFO66" s="85"/>
      <c r="GFP66" s="85"/>
      <c r="GFQ66" s="85"/>
      <c r="GFR66" s="85"/>
      <c r="GFS66" s="85"/>
      <c r="GFT66" s="85"/>
      <c r="GFU66" s="85"/>
      <c r="GFV66" s="85"/>
      <c r="GFW66" s="85"/>
      <c r="GFX66" s="85"/>
      <c r="GFY66" s="85"/>
      <c r="GFZ66" s="85"/>
      <c r="GGA66" s="85"/>
      <c r="GGB66" s="85"/>
      <c r="GGC66" s="85"/>
      <c r="GGD66" s="85"/>
      <c r="GGE66" s="85"/>
      <c r="GGF66" s="85"/>
      <c r="GGG66" s="85"/>
      <c r="GGH66" s="85"/>
      <c r="GGI66" s="85"/>
      <c r="GGJ66" s="85"/>
      <c r="GGK66" s="85"/>
      <c r="GGL66" s="85"/>
      <c r="GGM66" s="85"/>
      <c r="GGN66" s="85"/>
      <c r="GGO66" s="85"/>
      <c r="GGP66" s="85"/>
      <c r="GGQ66" s="85"/>
      <c r="GGR66" s="85"/>
      <c r="GGS66" s="85"/>
      <c r="GGT66" s="85"/>
      <c r="GGU66" s="85"/>
      <c r="GGV66" s="85"/>
      <c r="GGW66" s="85"/>
      <c r="GGX66" s="85"/>
      <c r="GGY66" s="85"/>
      <c r="GGZ66" s="85"/>
      <c r="GHA66" s="85"/>
      <c r="GHB66" s="85"/>
      <c r="GHC66" s="85"/>
      <c r="GHD66" s="85"/>
      <c r="GHE66" s="85"/>
      <c r="GHF66" s="85"/>
      <c r="GHG66" s="85"/>
      <c r="GHH66" s="85"/>
      <c r="GHI66" s="85"/>
      <c r="GHJ66" s="85"/>
      <c r="GHK66" s="85"/>
      <c r="GHL66" s="85"/>
      <c r="GHM66" s="85"/>
      <c r="GHN66" s="85"/>
      <c r="GHO66" s="85"/>
      <c r="GHP66" s="85"/>
      <c r="GHQ66" s="85"/>
      <c r="GHR66" s="85"/>
      <c r="GHS66" s="85"/>
      <c r="GHT66" s="85"/>
      <c r="GHU66" s="85"/>
      <c r="GHV66" s="85"/>
      <c r="GHW66" s="85"/>
      <c r="GHX66" s="85"/>
      <c r="GHY66" s="85"/>
      <c r="GHZ66" s="85"/>
      <c r="GIA66" s="85"/>
      <c r="GIB66" s="85"/>
      <c r="GIC66" s="85"/>
      <c r="GID66" s="85"/>
      <c r="GIE66" s="85"/>
      <c r="GIF66" s="85"/>
      <c r="GIG66" s="85"/>
      <c r="GIH66" s="85"/>
      <c r="GII66" s="85"/>
      <c r="GIJ66" s="85"/>
      <c r="GIK66" s="85"/>
      <c r="GIL66" s="85"/>
      <c r="GIM66" s="85"/>
      <c r="GIN66" s="85"/>
      <c r="GIO66" s="85"/>
      <c r="GIP66" s="85"/>
      <c r="GIQ66" s="85"/>
      <c r="GIR66" s="85"/>
      <c r="GIS66" s="85"/>
      <c r="GIT66" s="85"/>
      <c r="GIU66" s="85"/>
      <c r="GIV66" s="85"/>
      <c r="GIW66" s="85"/>
      <c r="GIX66" s="85"/>
      <c r="GIY66" s="85"/>
      <c r="GIZ66" s="85"/>
      <c r="GJA66" s="85"/>
      <c r="GJB66" s="85"/>
      <c r="GJC66" s="85"/>
      <c r="GJD66" s="85"/>
      <c r="GJE66" s="85"/>
      <c r="GJF66" s="85"/>
      <c r="GJG66" s="85"/>
      <c r="GJH66" s="85"/>
      <c r="GJI66" s="85"/>
      <c r="GJJ66" s="85"/>
      <c r="GJK66" s="85"/>
      <c r="GJL66" s="85"/>
      <c r="GJM66" s="85"/>
      <c r="GJN66" s="85"/>
      <c r="GJO66" s="85"/>
      <c r="GJP66" s="85"/>
      <c r="GJQ66" s="85"/>
      <c r="GJR66" s="85"/>
      <c r="GJS66" s="85"/>
      <c r="GJT66" s="85"/>
      <c r="GJU66" s="85"/>
      <c r="GJV66" s="85"/>
      <c r="GJW66" s="85"/>
      <c r="GJX66" s="85"/>
      <c r="GJY66" s="85"/>
      <c r="GJZ66" s="85"/>
      <c r="GKA66" s="85"/>
      <c r="GKB66" s="85"/>
      <c r="GKC66" s="85"/>
      <c r="GKD66" s="85"/>
      <c r="GKE66" s="85"/>
      <c r="GKF66" s="85"/>
      <c r="GKG66" s="85"/>
      <c r="GKH66" s="85"/>
      <c r="GKI66" s="85"/>
      <c r="GKJ66" s="85"/>
      <c r="GKK66" s="85"/>
      <c r="GKL66" s="85"/>
      <c r="GKM66" s="85"/>
      <c r="GKN66" s="85"/>
      <c r="GKO66" s="85"/>
      <c r="GKP66" s="85"/>
      <c r="GKQ66" s="85"/>
      <c r="GKR66" s="85"/>
      <c r="GKS66" s="85"/>
      <c r="GKT66" s="85"/>
      <c r="GKU66" s="85"/>
      <c r="GKV66" s="85"/>
      <c r="GKW66" s="85"/>
      <c r="GKX66" s="85"/>
      <c r="GKY66" s="85"/>
      <c r="GKZ66" s="85"/>
      <c r="GLA66" s="85"/>
      <c r="GLB66" s="85"/>
      <c r="GLC66" s="85"/>
      <c r="GLD66" s="85"/>
      <c r="GLE66" s="85"/>
      <c r="GLF66" s="85"/>
      <c r="GLG66" s="85"/>
      <c r="GLH66" s="85"/>
      <c r="GLI66" s="85"/>
      <c r="GLJ66" s="85"/>
      <c r="GLK66" s="85"/>
      <c r="GLL66" s="85"/>
      <c r="GLM66" s="85"/>
      <c r="GLN66" s="85"/>
      <c r="GLO66" s="85"/>
      <c r="GLP66" s="85"/>
      <c r="GLQ66" s="85"/>
      <c r="GLR66" s="85"/>
      <c r="GLS66" s="85"/>
      <c r="GLT66" s="85"/>
      <c r="GLU66" s="85"/>
      <c r="GLV66" s="85"/>
      <c r="GLW66" s="85"/>
      <c r="GLX66" s="85"/>
      <c r="GLY66" s="85"/>
      <c r="GLZ66" s="85"/>
      <c r="GMA66" s="85"/>
      <c r="GMB66" s="85"/>
      <c r="GMC66" s="85"/>
      <c r="GMD66" s="85"/>
      <c r="GME66" s="85"/>
      <c r="GMF66" s="85"/>
      <c r="GMG66" s="85"/>
      <c r="GMH66" s="85"/>
      <c r="GMI66" s="85"/>
      <c r="GMJ66" s="85"/>
      <c r="GMK66" s="85"/>
      <c r="GML66" s="85"/>
      <c r="GMM66" s="85"/>
      <c r="GMN66" s="85"/>
      <c r="GMO66" s="85"/>
      <c r="GMP66" s="85"/>
      <c r="GMQ66" s="85"/>
      <c r="GMR66" s="85"/>
      <c r="GMS66" s="85"/>
      <c r="GMT66" s="85"/>
      <c r="GMU66" s="85"/>
      <c r="GMV66" s="85"/>
      <c r="GMW66" s="85"/>
      <c r="GMX66" s="85"/>
      <c r="GMY66" s="85"/>
      <c r="GMZ66" s="85"/>
      <c r="GNA66" s="85"/>
      <c r="GNB66" s="85"/>
      <c r="GNC66" s="85"/>
      <c r="GND66" s="85"/>
      <c r="GNE66" s="85"/>
      <c r="GNF66" s="85"/>
      <c r="GNG66" s="85"/>
      <c r="GNH66" s="85"/>
      <c r="GNI66" s="85"/>
      <c r="GNJ66" s="85"/>
      <c r="GNK66" s="85"/>
      <c r="GNL66" s="85"/>
      <c r="GNM66" s="85"/>
      <c r="GNN66" s="85"/>
      <c r="GNO66" s="85"/>
      <c r="GNP66" s="85"/>
      <c r="GNQ66" s="85"/>
      <c r="GNR66" s="85"/>
      <c r="GNS66" s="85"/>
      <c r="GNT66" s="85"/>
      <c r="GNU66" s="85"/>
      <c r="GNV66" s="85"/>
      <c r="GNW66" s="85"/>
      <c r="GNX66" s="85"/>
      <c r="GNY66" s="85"/>
      <c r="GNZ66" s="85"/>
      <c r="GOA66" s="85"/>
      <c r="GOB66" s="85"/>
      <c r="GOC66" s="85"/>
      <c r="GOD66" s="85"/>
      <c r="GOE66" s="85"/>
      <c r="GOF66" s="85"/>
      <c r="GOG66" s="85"/>
      <c r="GOH66" s="85"/>
      <c r="GOI66" s="85"/>
      <c r="GOJ66" s="85"/>
      <c r="GOK66" s="85"/>
      <c r="GOL66" s="85"/>
      <c r="GOM66" s="85"/>
      <c r="GON66" s="85"/>
      <c r="GOO66" s="85"/>
      <c r="GOP66" s="85"/>
      <c r="GOQ66" s="85"/>
      <c r="GOR66" s="85"/>
      <c r="GOS66" s="85"/>
      <c r="GOT66" s="85"/>
      <c r="GOU66" s="85"/>
      <c r="GOV66" s="85"/>
      <c r="GOW66" s="85"/>
      <c r="GOX66" s="85"/>
      <c r="GOY66" s="85"/>
      <c r="GOZ66" s="85"/>
      <c r="GPA66" s="85"/>
      <c r="GPB66" s="85"/>
      <c r="GPC66" s="85"/>
      <c r="GPD66" s="85"/>
      <c r="GPE66" s="85"/>
      <c r="GPF66" s="85"/>
      <c r="GPG66" s="85"/>
      <c r="GPH66" s="85"/>
      <c r="GPI66" s="85"/>
      <c r="GPJ66" s="85"/>
      <c r="GPK66" s="85"/>
      <c r="GPL66" s="85"/>
      <c r="GPM66" s="85"/>
      <c r="GPN66" s="85"/>
      <c r="GPO66" s="85"/>
      <c r="GPP66" s="85"/>
      <c r="GPQ66" s="85"/>
      <c r="GPR66" s="85"/>
      <c r="GPS66" s="85"/>
      <c r="GPT66" s="85"/>
      <c r="GPU66" s="85"/>
      <c r="GPV66" s="85"/>
      <c r="GPW66" s="85"/>
      <c r="GPX66" s="85"/>
      <c r="GPY66" s="85"/>
      <c r="GPZ66" s="85"/>
      <c r="GQA66" s="85"/>
      <c r="GQB66" s="85"/>
      <c r="GQC66" s="85"/>
      <c r="GQD66" s="85"/>
      <c r="GQE66" s="85"/>
      <c r="GQF66" s="85"/>
      <c r="GQG66" s="85"/>
      <c r="GQH66" s="85"/>
      <c r="GQI66" s="85"/>
      <c r="GQJ66" s="85"/>
      <c r="GQK66" s="85"/>
      <c r="GQL66" s="85"/>
      <c r="GQM66" s="85"/>
      <c r="GQN66" s="85"/>
      <c r="GQO66" s="85"/>
      <c r="GQP66" s="85"/>
      <c r="GQQ66" s="85"/>
      <c r="GQR66" s="85"/>
      <c r="GQS66" s="85"/>
      <c r="GQT66" s="85"/>
      <c r="GQU66" s="85"/>
      <c r="GQV66" s="85"/>
      <c r="GQW66" s="85"/>
      <c r="GQX66" s="85"/>
      <c r="GQY66" s="85"/>
      <c r="GQZ66" s="85"/>
      <c r="GRA66" s="85"/>
      <c r="GRB66" s="85"/>
      <c r="GRC66" s="85"/>
      <c r="GRD66" s="85"/>
      <c r="GRE66" s="85"/>
      <c r="GRF66" s="85"/>
      <c r="GRG66" s="85"/>
      <c r="GRH66" s="85"/>
      <c r="GRI66" s="85"/>
      <c r="GRJ66" s="85"/>
      <c r="GRK66" s="85"/>
      <c r="GRL66" s="85"/>
      <c r="GRM66" s="85"/>
      <c r="GRN66" s="85"/>
      <c r="GRO66" s="85"/>
      <c r="GRP66" s="85"/>
      <c r="GRQ66" s="85"/>
      <c r="GRR66" s="85"/>
      <c r="GRS66" s="85"/>
      <c r="GRT66" s="85"/>
      <c r="GRU66" s="85"/>
      <c r="GRV66" s="85"/>
      <c r="GRW66" s="85"/>
      <c r="GRX66" s="85"/>
      <c r="GRY66" s="85"/>
      <c r="GRZ66" s="85"/>
      <c r="GSA66" s="85"/>
      <c r="GSB66" s="85"/>
      <c r="GSC66" s="85"/>
      <c r="GSD66" s="85"/>
      <c r="GSE66" s="85"/>
      <c r="GSF66" s="85"/>
      <c r="GSG66" s="85"/>
      <c r="GSH66" s="85"/>
      <c r="GSI66" s="85"/>
      <c r="GSJ66" s="85"/>
      <c r="GSK66" s="85"/>
      <c r="GSL66" s="85"/>
      <c r="GSM66" s="85"/>
      <c r="GSN66" s="85"/>
      <c r="GSO66" s="85"/>
      <c r="GSP66" s="85"/>
      <c r="GSQ66" s="85"/>
      <c r="GSR66" s="85"/>
      <c r="GSS66" s="85"/>
      <c r="GST66" s="85"/>
      <c r="GSU66" s="85"/>
      <c r="GSV66" s="85"/>
      <c r="GSW66" s="85"/>
      <c r="GSX66" s="85"/>
      <c r="GSY66" s="85"/>
      <c r="GSZ66" s="85"/>
      <c r="GTA66" s="85"/>
      <c r="GTB66" s="85"/>
      <c r="GTC66" s="85"/>
      <c r="GTD66" s="85"/>
      <c r="GTE66" s="85"/>
      <c r="GTF66" s="85"/>
      <c r="GTG66" s="85"/>
      <c r="GTH66" s="85"/>
      <c r="GTI66" s="85"/>
      <c r="GTJ66" s="85"/>
      <c r="GTK66" s="85"/>
      <c r="GTL66" s="85"/>
      <c r="GTM66" s="85"/>
      <c r="GTN66" s="85"/>
      <c r="GTO66" s="85"/>
      <c r="GTP66" s="85"/>
      <c r="GTQ66" s="85"/>
      <c r="GTR66" s="85"/>
      <c r="GTS66" s="85"/>
      <c r="GTT66" s="85"/>
      <c r="GTU66" s="85"/>
      <c r="GTV66" s="85"/>
      <c r="GTW66" s="85"/>
      <c r="GTX66" s="85"/>
      <c r="GTY66" s="85"/>
      <c r="GTZ66" s="85"/>
      <c r="GUA66" s="85"/>
      <c r="GUB66" s="85"/>
      <c r="GUC66" s="85"/>
      <c r="GUD66" s="85"/>
      <c r="GUE66" s="85"/>
      <c r="GUF66" s="85"/>
      <c r="GUG66" s="85"/>
      <c r="GUH66" s="85"/>
      <c r="GUI66" s="85"/>
      <c r="GUJ66" s="85"/>
      <c r="GUK66" s="85"/>
      <c r="GUL66" s="85"/>
      <c r="GUM66" s="85"/>
      <c r="GUN66" s="85"/>
      <c r="GUO66" s="85"/>
      <c r="GUP66" s="85"/>
      <c r="GUQ66" s="85"/>
      <c r="GUR66" s="85"/>
      <c r="GUS66" s="85"/>
      <c r="GUT66" s="85"/>
      <c r="GUU66" s="85"/>
      <c r="GUV66" s="85"/>
      <c r="GUW66" s="85"/>
      <c r="GUX66" s="85"/>
      <c r="GUY66" s="85"/>
      <c r="GUZ66" s="85"/>
      <c r="GVA66" s="85"/>
      <c r="GVB66" s="85"/>
      <c r="GVC66" s="85"/>
      <c r="GVD66" s="85"/>
      <c r="GVE66" s="85"/>
      <c r="GVF66" s="85"/>
      <c r="GVG66" s="85"/>
      <c r="GVH66" s="85"/>
      <c r="GVI66" s="85"/>
      <c r="GVJ66" s="85"/>
      <c r="GVK66" s="85"/>
      <c r="GVL66" s="85"/>
      <c r="GVM66" s="85"/>
      <c r="GVN66" s="85"/>
      <c r="GVO66" s="85"/>
      <c r="GVP66" s="85"/>
      <c r="GVQ66" s="85"/>
      <c r="GVR66" s="85"/>
      <c r="GVS66" s="85"/>
      <c r="GVT66" s="85"/>
      <c r="GVU66" s="85"/>
      <c r="GVV66" s="85"/>
      <c r="GVW66" s="85"/>
      <c r="GVX66" s="85"/>
      <c r="GVY66" s="85"/>
      <c r="GVZ66" s="85"/>
      <c r="GWA66" s="85"/>
      <c r="GWB66" s="85"/>
      <c r="GWC66" s="85"/>
      <c r="GWD66" s="85"/>
      <c r="GWE66" s="85"/>
      <c r="GWF66" s="85"/>
      <c r="GWG66" s="85"/>
      <c r="GWH66" s="85"/>
      <c r="GWI66" s="85"/>
      <c r="GWJ66" s="85"/>
      <c r="GWK66" s="85"/>
      <c r="GWL66" s="85"/>
      <c r="GWM66" s="85"/>
      <c r="GWN66" s="85"/>
      <c r="GWO66" s="85"/>
      <c r="GWP66" s="85"/>
      <c r="GWQ66" s="85"/>
      <c r="GWR66" s="85"/>
      <c r="GWS66" s="85"/>
      <c r="GWT66" s="85"/>
      <c r="GWU66" s="85"/>
      <c r="GWV66" s="85"/>
      <c r="GWW66" s="85"/>
      <c r="GWX66" s="85"/>
      <c r="GWY66" s="85"/>
      <c r="GWZ66" s="85"/>
      <c r="GXA66" s="85"/>
      <c r="GXB66" s="85"/>
      <c r="GXC66" s="85"/>
      <c r="GXD66" s="85"/>
      <c r="GXE66" s="85"/>
      <c r="GXF66" s="85"/>
      <c r="GXG66" s="85"/>
      <c r="GXH66" s="85"/>
      <c r="GXI66" s="85"/>
      <c r="GXJ66" s="85"/>
      <c r="GXK66" s="85"/>
      <c r="GXL66" s="85"/>
      <c r="GXM66" s="85"/>
      <c r="GXN66" s="85"/>
      <c r="GXO66" s="85"/>
      <c r="GXP66" s="85"/>
      <c r="GXQ66" s="85"/>
      <c r="GXR66" s="85"/>
      <c r="GXS66" s="85"/>
      <c r="GXT66" s="85"/>
      <c r="GXU66" s="85"/>
      <c r="GXV66" s="85"/>
      <c r="GXW66" s="85"/>
      <c r="GXX66" s="85"/>
      <c r="GXY66" s="85"/>
      <c r="GXZ66" s="85"/>
      <c r="GYA66" s="85"/>
      <c r="GYB66" s="85"/>
      <c r="GYC66" s="85"/>
      <c r="GYD66" s="85"/>
      <c r="GYE66" s="85"/>
      <c r="GYF66" s="85"/>
      <c r="GYG66" s="85"/>
      <c r="GYH66" s="85"/>
      <c r="GYI66" s="85"/>
      <c r="GYJ66" s="85"/>
      <c r="GYK66" s="85"/>
      <c r="GYL66" s="85"/>
      <c r="GYM66" s="85"/>
      <c r="GYN66" s="85"/>
      <c r="GYO66" s="85"/>
      <c r="GYP66" s="85"/>
      <c r="GYQ66" s="85"/>
      <c r="GYR66" s="85"/>
      <c r="GYS66" s="85"/>
      <c r="GYT66" s="85"/>
      <c r="GYU66" s="85"/>
      <c r="GYV66" s="85"/>
      <c r="GYW66" s="85"/>
      <c r="GYX66" s="85"/>
      <c r="GYY66" s="85"/>
      <c r="GYZ66" s="85"/>
      <c r="GZA66" s="85"/>
      <c r="GZB66" s="85"/>
      <c r="GZC66" s="85"/>
      <c r="GZD66" s="85"/>
      <c r="GZE66" s="85"/>
      <c r="GZF66" s="85"/>
      <c r="GZG66" s="85"/>
      <c r="GZH66" s="85"/>
      <c r="GZI66" s="85"/>
      <c r="GZJ66" s="85"/>
      <c r="GZK66" s="85"/>
      <c r="GZL66" s="85"/>
      <c r="GZM66" s="85"/>
      <c r="GZN66" s="85"/>
      <c r="GZO66" s="85"/>
      <c r="GZP66" s="85"/>
      <c r="GZQ66" s="85"/>
      <c r="GZR66" s="85"/>
      <c r="GZS66" s="85"/>
      <c r="GZT66" s="85"/>
      <c r="GZU66" s="85"/>
      <c r="GZV66" s="85"/>
      <c r="GZW66" s="85"/>
      <c r="GZX66" s="85"/>
      <c r="GZY66" s="85"/>
      <c r="GZZ66" s="85"/>
      <c r="HAA66" s="85"/>
      <c r="HAB66" s="85"/>
      <c r="HAC66" s="85"/>
      <c r="HAD66" s="85"/>
      <c r="HAE66" s="85"/>
      <c r="HAF66" s="85"/>
      <c r="HAG66" s="85"/>
      <c r="HAH66" s="85"/>
      <c r="HAI66" s="85"/>
      <c r="HAJ66" s="85"/>
      <c r="HAK66" s="85"/>
      <c r="HAL66" s="85"/>
      <c r="HAM66" s="85"/>
      <c r="HAN66" s="85"/>
      <c r="HAO66" s="85"/>
      <c r="HAP66" s="85"/>
      <c r="HAQ66" s="85"/>
      <c r="HAR66" s="85"/>
      <c r="HAS66" s="85"/>
      <c r="HAT66" s="85"/>
      <c r="HAU66" s="85"/>
      <c r="HAV66" s="85"/>
      <c r="HAW66" s="85"/>
      <c r="HAX66" s="85"/>
      <c r="HAY66" s="85"/>
      <c r="HAZ66" s="85"/>
      <c r="HBA66" s="85"/>
      <c r="HBB66" s="85"/>
      <c r="HBC66" s="85"/>
      <c r="HBD66" s="85"/>
      <c r="HBE66" s="85"/>
      <c r="HBF66" s="85"/>
      <c r="HBG66" s="85"/>
      <c r="HBH66" s="85"/>
      <c r="HBI66" s="85"/>
      <c r="HBJ66" s="85"/>
      <c r="HBK66" s="85"/>
      <c r="HBL66" s="85"/>
      <c r="HBM66" s="85"/>
      <c r="HBN66" s="85"/>
      <c r="HBO66" s="85"/>
      <c r="HBP66" s="85"/>
      <c r="HBQ66" s="85"/>
      <c r="HBR66" s="85"/>
      <c r="HBS66" s="85"/>
      <c r="HBT66" s="85"/>
      <c r="HBU66" s="85"/>
      <c r="HBV66" s="85"/>
      <c r="HBW66" s="85"/>
      <c r="HBX66" s="85"/>
      <c r="HBY66" s="85"/>
      <c r="HBZ66" s="85"/>
      <c r="HCA66" s="85"/>
      <c r="HCB66" s="85"/>
      <c r="HCC66" s="85"/>
      <c r="HCD66" s="85"/>
      <c r="HCE66" s="85"/>
      <c r="HCF66" s="85"/>
      <c r="HCG66" s="85"/>
      <c r="HCH66" s="85"/>
      <c r="HCI66" s="85"/>
      <c r="HCJ66" s="85"/>
      <c r="HCK66" s="85"/>
      <c r="HCL66" s="85"/>
      <c r="HCM66" s="85"/>
      <c r="HCN66" s="85"/>
      <c r="HCO66" s="85"/>
      <c r="HCP66" s="85"/>
      <c r="HCQ66" s="85"/>
      <c r="HCR66" s="85"/>
      <c r="HCS66" s="85"/>
      <c r="HCT66" s="85"/>
      <c r="HCU66" s="85"/>
      <c r="HCV66" s="85"/>
      <c r="HCW66" s="85"/>
      <c r="HCX66" s="85"/>
      <c r="HCY66" s="85"/>
      <c r="HCZ66" s="85"/>
      <c r="HDA66" s="85"/>
      <c r="HDB66" s="85"/>
      <c r="HDC66" s="85"/>
      <c r="HDD66" s="85"/>
      <c r="HDE66" s="85"/>
      <c r="HDF66" s="85"/>
      <c r="HDG66" s="85"/>
      <c r="HDH66" s="85"/>
      <c r="HDI66" s="85"/>
      <c r="HDJ66" s="85"/>
      <c r="HDK66" s="85"/>
      <c r="HDL66" s="85"/>
      <c r="HDM66" s="85"/>
      <c r="HDN66" s="85"/>
      <c r="HDO66" s="85"/>
      <c r="HDP66" s="85"/>
      <c r="HDQ66" s="85"/>
      <c r="HDR66" s="85"/>
      <c r="HDS66" s="85"/>
      <c r="HDT66" s="85"/>
      <c r="HDU66" s="85"/>
      <c r="HDV66" s="85"/>
      <c r="HDW66" s="85"/>
      <c r="HDX66" s="85"/>
      <c r="HDY66" s="85"/>
      <c r="HDZ66" s="85"/>
      <c r="HEA66" s="85"/>
      <c r="HEB66" s="85"/>
      <c r="HEC66" s="85"/>
      <c r="HED66" s="85"/>
      <c r="HEE66" s="85"/>
      <c r="HEF66" s="85"/>
      <c r="HEG66" s="85"/>
      <c r="HEH66" s="85"/>
      <c r="HEI66" s="85"/>
      <c r="HEJ66" s="85"/>
      <c r="HEK66" s="85"/>
      <c r="HEL66" s="85"/>
      <c r="HEM66" s="85"/>
      <c r="HEN66" s="85"/>
      <c r="HEO66" s="85"/>
      <c r="HEP66" s="85"/>
      <c r="HEQ66" s="85"/>
      <c r="HER66" s="85"/>
      <c r="HES66" s="85"/>
      <c r="HET66" s="85"/>
      <c r="HEU66" s="85"/>
      <c r="HEV66" s="85"/>
      <c r="HEW66" s="85"/>
      <c r="HEX66" s="85"/>
      <c r="HEY66" s="85"/>
      <c r="HEZ66" s="85"/>
      <c r="HFA66" s="85"/>
      <c r="HFB66" s="85"/>
      <c r="HFC66" s="85"/>
      <c r="HFD66" s="85"/>
      <c r="HFE66" s="85"/>
      <c r="HFF66" s="85"/>
      <c r="HFG66" s="85"/>
      <c r="HFH66" s="85"/>
      <c r="HFI66" s="85"/>
      <c r="HFJ66" s="85"/>
      <c r="HFK66" s="85"/>
      <c r="HFL66" s="85"/>
      <c r="HFM66" s="85"/>
      <c r="HFN66" s="85"/>
      <c r="HFO66" s="85"/>
      <c r="HFP66" s="85"/>
      <c r="HFQ66" s="85"/>
      <c r="HFR66" s="85"/>
      <c r="HFS66" s="85"/>
      <c r="HFT66" s="85"/>
      <c r="HFU66" s="85"/>
      <c r="HFV66" s="85"/>
      <c r="HFW66" s="85"/>
      <c r="HFX66" s="85"/>
      <c r="HFY66" s="85"/>
      <c r="HFZ66" s="85"/>
      <c r="HGA66" s="85"/>
      <c r="HGB66" s="85"/>
      <c r="HGC66" s="85"/>
      <c r="HGD66" s="85"/>
      <c r="HGE66" s="85"/>
      <c r="HGF66" s="85"/>
      <c r="HGG66" s="85"/>
      <c r="HGH66" s="85"/>
      <c r="HGI66" s="85"/>
      <c r="HGJ66" s="85"/>
      <c r="HGK66" s="85"/>
      <c r="HGL66" s="85"/>
      <c r="HGM66" s="85"/>
      <c r="HGN66" s="85"/>
      <c r="HGO66" s="85"/>
      <c r="HGP66" s="85"/>
      <c r="HGQ66" s="85"/>
      <c r="HGR66" s="85"/>
      <c r="HGS66" s="85"/>
      <c r="HGT66" s="85"/>
      <c r="HGU66" s="85"/>
      <c r="HGV66" s="85"/>
      <c r="HGW66" s="85"/>
      <c r="HGX66" s="85"/>
      <c r="HGY66" s="85"/>
      <c r="HGZ66" s="85"/>
      <c r="HHA66" s="85"/>
      <c r="HHB66" s="85"/>
      <c r="HHC66" s="85"/>
      <c r="HHD66" s="85"/>
      <c r="HHE66" s="85"/>
      <c r="HHF66" s="85"/>
      <c r="HHG66" s="85"/>
      <c r="HHH66" s="85"/>
      <c r="HHI66" s="85"/>
      <c r="HHJ66" s="85"/>
      <c r="HHK66" s="85"/>
      <c r="HHL66" s="85"/>
      <c r="HHM66" s="85"/>
      <c r="HHN66" s="85"/>
      <c r="HHO66" s="85"/>
      <c r="HHP66" s="85"/>
      <c r="HHQ66" s="85"/>
      <c r="HHR66" s="85"/>
      <c r="HHS66" s="85"/>
      <c r="HHT66" s="85"/>
      <c r="HHU66" s="85"/>
      <c r="HHV66" s="85"/>
      <c r="HHW66" s="85"/>
      <c r="HHX66" s="85"/>
      <c r="HHY66" s="85"/>
      <c r="HHZ66" s="85"/>
      <c r="HIA66" s="85"/>
      <c r="HIB66" s="85"/>
      <c r="HIC66" s="85"/>
      <c r="HID66" s="85"/>
      <c r="HIE66" s="85"/>
      <c r="HIF66" s="85"/>
      <c r="HIG66" s="85"/>
      <c r="HIH66" s="85"/>
      <c r="HII66" s="85"/>
      <c r="HIJ66" s="85"/>
      <c r="HIK66" s="85"/>
      <c r="HIL66" s="85"/>
      <c r="HIM66" s="85"/>
      <c r="HIN66" s="85"/>
      <c r="HIO66" s="85"/>
      <c r="HIP66" s="85"/>
      <c r="HIQ66" s="85"/>
      <c r="HIR66" s="85"/>
      <c r="HIS66" s="85"/>
      <c r="HIT66" s="85"/>
      <c r="HIU66" s="85"/>
      <c r="HIV66" s="85"/>
      <c r="HIW66" s="85"/>
      <c r="HIX66" s="85"/>
      <c r="HIY66" s="85"/>
      <c r="HIZ66" s="85"/>
      <c r="HJA66" s="85"/>
      <c r="HJB66" s="85"/>
      <c r="HJC66" s="85"/>
      <c r="HJD66" s="85"/>
      <c r="HJE66" s="85"/>
      <c r="HJF66" s="85"/>
      <c r="HJG66" s="85"/>
      <c r="HJH66" s="85"/>
      <c r="HJI66" s="85"/>
      <c r="HJJ66" s="85"/>
      <c r="HJK66" s="85"/>
      <c r="HJL66" s="85"/>
      <c r="HJM66" s="85"/>
      <c r="HJN66" s="85"/>
      <c r="HJO66" s="85"/>
      <c r="HJP66" s="85"/>
      <c r="HJQ66" s="85"/>
      <c r="HJR66" s="85"/>
      <c r="HJS66" s="85"/>
      <c r="HJT66" s="85"/>
      <c r="HJU66" s="85"/>
      <c r="HJV66" s="85"/>
      <c r="HJW66" s="85"/>
      <c r="HJX66" s="85"/>
      <c r="HJY66" s="85"/>
      <c r="HJZ66" s="85"/>
      <c r="HKA66" s="85"/>
      <c r="HKB66" s="85"/>
      <c r="HKC66" s="85"/>
      <c r="HKD66" s="85"/>
      <c r="HKE66" s="85"/>
      <c r="HKF66" s="85"/>
      <c r="HKG66" s="85"/>
      <c r="HKH66" s="85"/>
      <c r="HKI66" s="85"/>
      <c r="HKJ66" s="85"/>
      <c r="HKK66" s="85"/>
      <c r="HKL66" s="85"/>
      <c r="HKM66" s="85"/>
      <c r="HKN66" s="85"/>
      <c r="HKO66" s="85"/>
      <c r="HKP66" s="85"/>
      <c r="HKQ66" s="85"/>
      <c r="HKR66" s="85"/>
      <c r="HKS66" s="85"/>
      <c r="HKT66" s="85"/>
      <c r="HKU66" s="85"/>
      <c r="HKV66" s="85"/>
      <c r="HKW66" s="85"/>
      <c r="HKX66" s="85"/>
      <c r="HKY66" s="85"/>
      <c r="HKZ66" s="85"/>
      <c r="HLA66" s="85"/>
      <c r="HLB66" s="85"/>
      <c r="HLC66" s="85"/>
      <c r="HLD66" s="85"/>
      <c r="HLE66" s="85"/>
      <c r="HLF66" s="85"/>
      <c r="HLG66" s="85"/>
      <c r="HLH66" s="85"/>
      <c r="HLI66" s="85"/>
      <c r="HLJ66" s="85"/>
      <c r="HLK66" s="85"/>
      <c r="HLL66" s="85"/>
      <c r="HLM66" s="85"/>
      <c r="HLN66" s="85"/>
      <c r="HLO66" s="85"/>
      <c r="HLP66" s="85"/>
      <c r="HLQ66" s="85"/>
      <c r="HLR66" s="85"/>
      <c r="HLS66" s="85"/>
      <c r="HLT66" s="85"/>
      <c r="HLU66" s="85"/>
      <c r="HLV66" s="85"/>
      <c r="HLW66" s="85"/>
      <c r="HLX66" s="85"/>
      <c r="HLY66" s="85"/>
      <c r="HLZ66" s="85"/>
      <c r="HMA66" s="85"/>
      <c r="HMB66" s="85"/>
      <c r="HMC66" s="85"/>
      <c r="HMD66" s="85"/>
      <c r="HME66" s="85"/>
      <c r="HMF66" s="85"/>
      <c r="HMG66" s="85"/>
      <c r="HMH66" s="85"/>
      <c r="HMI66" s="85"/>
      <c r="HMJ66" s="85"/>
      <c r="HMK66" s="85"/>
      <c r="HML66" s="85"/>
      <c r="HMM66" s="85"/>
      <c r="HMN66" s="85"/>
      <c r="HMO66" s="85"/>
      <c r="HMP66" s="85"/>
      <c r="HMQ66" s="85"/>
      <c r="HMR66" s="85"/>
      <c r="HMS66" s="85"/>
      <c r="HMT66" s="85"/>
      <c r="HMU66" s="85"/>
      <c r="HMV66" s="85"/>
      <c r="HMW66" s="85"/>
      <c r="HMX66" s="85"/>
      <c r="HMY66" s="85"/>
      <c r="HMZ66" s="85"/>
      <c r="HNA66" s="85"/>
      <c r="HNB66" s="85"/>
      <c r="HNC66" s="85"/>
      <c r="HND66" s="85"/>
      <c r="HNE66" s="85"/>
      <c r="HNF66" s="85"/>
      <c r="HNG66" s="85"/>
      <c r="HNH66" s="85"/>
      <c r="HNI66" s="85"/>
      <c r="HNJ66" s="85"/>
      <c r="HNK66" s="85"/>
      <c r="HNL66" s="85"/>
      <c r="HNM66" s="85"/>
      <c r="HNN66" s="85"/>
      <c r="HNO66" s="85"/>
      <c r="HNP66" s="85"/>
      <c r="HNQ66" s="85"/>
      <c r="HNR66" s="85"/>
      <c r="HNS66" s="85"/>
      <c r="HNT66" s="85"/>
      <c r="HNU66" s="85"/>
      <c r="HNV66" s="85"/>
      <c r="HNW66" s="85"/>
      <c r="HNX66" s="85"/>
      <c r="HNY66" s="85"/>
      <c r="HNZ66" s="85"/>
      <c r="HOA66" s="85"/>
      <c r="HOB66" s="85"/>
      <c r="HOC66" s="85"/>
      <c r="HOD66" s="85"/>
      <c r="HOE66" s="85"/>
      <c r="HOF66" s="85"/>
      <c r="HOG66" s="85"/>
      <c r="HOH66" s="85"/>
      <c r="HOI66" s="85"/>
      <c r="HOJ66" s="85"/>
      <c r="HOK66" s="85"/>
      <c r="HOL66" s="85"/>
      <c r="HOM66" s="85"/>
      <c r="HON66" s="85"/>
      <c r="HOO66" s="85"/>
      <c r="HOP66" s="85"/>
      <c r="HOQ66" s="85"/>
      <c r="HOR66" s="85"/>
      <c r="HOS66" s="85"/>
      <c r="HOT66" s="85"/>
      <c r="HOU66" s="85"/>
      <c r="HOV66" s="85"/>
      <c r="HOW66" s="85"/>
      <c r="HOX66" s="85"/>
      <c r="HOY66" s="85"/>
      <c r="HOZ66" s="85"/>
      <c r="HPA66" s="85"/>
      <c r="HPB66" s="85"/>
      <c r="HPC66" s="85"/>
      <c r="HPD66" s="85"/>
      <c r="HPE66" s="85"/>
      <c r="HPF66" s="85"/>
      <c r="HPG66" s="85"/>
      <c r="HPH66" s="85"/>
      <c r="HPI66" s="85"/>
      <c r="HPJ66" s="85"/>
      <c r="HPK66" s="85"/>
      <c r="HPL66" s="85"/>
      <c r="HPM66" s="85"/>
      <c r="HPN66" s="85"/>
      <c r="HPO66" s="85"/>
      <c r="HPP66" s="85"/>
      <c r="HPQ66" s="85"/>
      <c r="HPR66" s="85"/>
      <c r="HPS66" s="85"/>
      <c r="HPT66" s="85"/>
      <c r="HPU66" s="85"/>
      <c r="HPV66" s="85"/>
      <c r="HPW66" s="85"/>
      <c r="HPX66" s="85"/>
      <c r="HPY66" s="85"/>
      <c r="HPZ66" s="85"/>
      <c r="HQA66" s="85"/>
      <c r="HQB66" s="85"/>
      <c r="HQC66" s="85"/>
      <c r="HQD66" s="85"/>
      <c r="HQE66" s="85"/>
      <c r="HQF66" s="85"/>
      <c r="HQG66" s="85"/>
      <c r="HQH66" s="85"/>
      <c r="HQI66" s="85"/>
      <c r="HQJ66" s="85"/>
      <c r="HQK66" s="85"/>
      <c r="HQL66" s="85"/>
      <c r="HQM66" s="85"/>
      <c r="HQN66" s="85"/>
      <c r="HQO66" s="85"/>
      <c r="HQP66" s="85"/>
      <c r="HQQ66" s="85"/>
      <c r="HQR66" s="85"/>
      <c r="HQS66" s="85"/>
      <c r="HQT66" s="85"/>
      <c r="HQU66" s="85"/>
      <c r="HQV66" s="85"/>
      <c r="HQW66" s="85"/>
      <c r="HQX66" s="85"/>
      <c r="HQY66" s="85"/>
      <c r="HQZ66" s="85"/>
      <c r="HRA66" s="85"/>
      <c r="HRB66" s="85"/>
      <c r="HRC66" s="85"/>
      <c r="HRD66" s="85"/>
      <c r="HRE66" s="85"/>
      <c r="HRF66" s="85"/>
      <c r="HRG66" s="85"/>
      <c r="HRH66" s="85"/>
      <c r="HRI66" s="85"/>
      <c r="HRJ66" s="85"/>
      <c r="HRK66" s="85"/>
      <c r="HRL66" s="85"/>
      <c r="HRM66" s="85"/>
      <c r="HRN66" s="85"/>
      <c r="HRO66" s="85"/>
      <c r="HRP66" s="85"/>
      <c r="HRQ66" s="85"/>
      <c r="HRR66" s="85"/>
      <c r="HRS66" s="85"/>
      <c r="HRT66" s="85"/>
      <c r="HRU66" s="85"/>
      <c r="HRV66" s="85"/>
      <c r="HRW66" s="85"/>
      <c r="HRX66" s="85"/>
      <c r="HRY66" s="85"/>
      <c r="HRZ66" s="85"/>
      <c r="HSA66" s="85"/>
      <c r="HSB66" s="85"/>
      <c r="HSC66" s="85"/>
      <c r="HSD66" s="85"/>
      <c r="HSE66" s="85"/>
      <c r="HSF66" s="85"/>
      <c r="HSG66" s="85"/>
      <c r="HSH66" s="85"/>
      <c r="HSI66" s="85"/>
      <c r="HSJ66" s="85"/>
      <c r="HSK66" s="85"/>
      <c r="HSL66" s="85"/>
      <c r="HSM66" s="85"/>
      <c r="HSN66" s="85"/>
      <c r="HSO66" s="85"/>
      <c r="HSP66" s="85"/>
      <c r="HSQ66" s="85"/>
      <c r="HSR66" s="85"/>
      <c r="HSS66" s="85"/>
      <c r="HST66" s="85"/>
      <c r="HSU66" s="85"/>
      <c r="HSV66" s="85"/>
      <c r="HSW66" s="85"/>
      <c r="HSX66" s="85"/>
      <c r="HSY66" s="85"/>
      <c r="HSZ66" s="85"/>
      <c r="HTA66" s="85"/>
      <c r="HTB66" s="85"/>
      <c r="HTC66" s="85"/>
      <c r="HTD66" s="85"/>
      <c r="HTE66" s="85"/>
      <c r="HTF66" s="85"/>
      <c r="HTG66" s="85"/>
      <c r="HTH66" s="85"/>
      <c r="HTI66" s="85"/>
      <c r="HTJ66" s="85"/>
      <c r="HTK66" s="85"/>
      <c r="HTL66" s="85"/>
      <c r="HTM66" s="85"/>
      <c r="HTN66" s="85"/>
      <c r="HTO66" s="85"/>
      <c r="HTP66" s="85"/>
      <c r="HTQ66" s="85"/>
      <c r="HTR66" s="85"/>
      <c r="HTS66" s="85"/>
      <c r="HTT66" s="85"/>
      <c r="HTU66" s="85"/>
      <c r="HTV66" s="85"/>
      <c r="HTW66" s="85"/>
      <c r="HTX66" s="85"/>
      <c r="HTY66" s="85"/>
      <c r="HTZ66" s="85"/>
      <c r="HUA66" s="85"/>
      <c r="HUB66" s="85"/>
      <c r="HUC66" s="85"/>
      <c r="HUD66" s="85"/>
      <c r="HUE66" s="85"/>
      <c r="HUF66" s="85"/>
      <c r="HUG66" s="85"/>
      <c r="HUH66" s="85"/>
      <c r="HUI66" s="85"/>
      <c r="HUJ66" s="85"/>
      <c r="HUK66" s="85"/>
      <c r="HUL66" s="85"/>
      <c r="HUM66" s="85"/>
      <c r="HUN66" s="85"/>
      <c r="HUO66" s="85"/>
      <c r="HUP66" s="85"/>
      <c r="HUQ66" s="85"/>
      <c r="HUR66" s="85"/>
      <c r="HUS66" s="85"/>
      <c r="HUT66" s="85"/>
      <c r="HUU66" s="85"/>
      <c r="HUV66" s="85"/>
      <c r="HUW66" s="85"/>
      <c r="HUX66" s="85"/>
      <c r="HUY66" s="85"/>
      <c r="HUZ66" s="85"/>
      <c r="HVA66" s="85"/>
      <c r="HVB66" s="85"/>
      <c r="HVC66" s="85"/>
      <c r="HVD66" s="85"/>
      <c r="HVE66" s="85"/>
      <c r="HVF66" s="85"/>
      <c r="HVG66" s="85"/>
      <c r="HVH66" s="85"/>
      <c r="HVI66" s="85"/>
      <c r="HVJ66" s="85"/>
      <c r="HVK66" s="85"/>
      <c r="HVL66" s="85"/>
      <c r="HVM66" s="85"/>
      <c r="HVN66" s="85"/>
      <c r="HVO66" s="85"/>
      <c r="HVP66" s="85"/>
      <c r="HVQ66" s="85"/>
      <c r="HVR66" s="85"/>
      <c r="HVS66" s="85"/>
      <c r="HVT66" s="85"/>
      <c r="HVU66" s="85"/>
      <c r="HVV66" s="85"/>
      <c r="HVW66" s="85"/>
      <c r="HVX66" s="85"/>
      <c r="HVY66" s="85"/>
      <c r="HVZ66" s="85"/>
      <c r="HWA66" s="85"/>
      <c r="HWB66" s="85"/>
      <c r="HWC66" s="85"/>
      <c r="HWD66" s="85"/>
      <c r="HWE66" s="85"/>
      <c r="HWF66" s="85"/>
      <c r="HWG66" s="85"/>
      <c r="HWH66" s="85"/>
      <c r="HWI66" s="85"/>
      <c r="HWJ66" s="85"/>
      <c r="HWK66" s="85"/>
      <c r="HWL66" s="85"/>
      <c r="HWM66" s="85"/>
      <c r="HWN66" s="85"/>
      <c r="HWO66" s="85"/>
      <c r="HWP66" s="85"/>
      <c r="HWQ66" s="85"/>
      <c r="HWR66" s="85"/>
      <c r="HWS66" s="85"/>
      <c r="HWT66" s="85"/>
      <c r="HWU66" s="85"/>
      <c r="HWV66" s="85"/>
      <c r="HWW66" s="85"/>
      <c r="HWX66" s="85"/>
      <c r="HWY66" s="85"/>
      <c r="HWZ66" s="85"/>
      <c r="HXA66" s="85"/>
      <c r="HXB66" s="85"/>
      <c r="HXC66" s="85"/>
      <c r="HXD66" s="85"/>
      <c r="HXE66" s="85"/>
      <c r="HXF66" s="85"/>
      <c r="HXG66" s="85"/>
      <c r="HXH66" s="85"/>
      <c r="HXI66" s="85"/>
      <c r="HXJ66" s="85"/>
      <c r="HXK66" s="85"/>
      <c r="HXL66" s="85"/>
      <c r="HXM66" s="85"/>
      <c r="HXN66" s="85"/>
      <c r="HXO66" s="85"/>
      <c r="HXP66" s="85"/>
      <c r="HXQ66" s="85"/>
      <c r="HXR66" s="85"/>
      <c r="HXS66" s="85"/>
      <c r="HXT66" s="85"/>
      <c r="HXU66" s="85"/>
      <c r="HXV66" s="85"/>
      <c r="HXW66" s="85"/>
      <c r="HXX66" s="85"/>
      <c r="HXY66" s="85"/>
      <c r="HXZ66" s="85"/>
      <c r="HYA66" s="85"/>
      <c r="HYB66" s="85"/>
      <c r="HYC66" s="85"/>
      <c r="HYD66" s="85"/>
      <c r="HYE66" s="85"/>
      <c r="HYF66" s="85"/>
      <c r="HYG66" s="85"/>
      <c r="HYH66" s="85"/>
      <c r="HYI66" s="85"/>
      <c r="HYJ66" s="85"/>
      <c r="HYK66" s="85"/>
      <c r="HYL66" s="85"/>
      <c r="HYM66" s="85"/>
      <c r="HYN66" s="85"/>
      <c r="HYO66" s="85"/>
      <c r="HYP66" s="85"/>
      <c r="HYQ66" s="85"/>
      <c r="HYR66" s="85"/>
      <c r="HYS66" s="85"/>
      <c r="HYT66" s="85"/>
      <c r="HYU66" s="85"/>
      <c r="HYV66" s="85"/>
      <c r="HYW66" s="85"/>
      <c r="HYX66" s="85"/>
      <c r="HYY66" s="85"/>
      <c r="HYZ66" s="85"/>
      <c r="HZA66" s="85"/>
      <c r="HZB66" s="85"/>
      <c r="HZC66" s="85"/>
      <c r="HZD66" s="85"/>
      <c r="HZE66" s="85"/>
      <c r="HZF66" s="85"/>
      <c r="HZG66" s="85"/>
      <c r="HZH66" s="85"/>
      <c r="HZI66" s="85"/>
      <c r="HZJ66" s="85"/>
      <c r="HZK66" s="85"/>
      <c r="HZL66" s="85"/>
      <c r="HZM66" s="85"/>
      <c r="HZN66" s="85"/>
      <c r="HZO66" s="85"/>
      <c r="HZP66" s="85"/>
      <c r="HZQ66" s="85"/>
      <c r="HZR66" s="85"/>
      <c r="HZS66" s="85"/>
      <c r="HZT66" s="85"/>
      <c r="HZU66" s="85"/>
      <c r="HZV66" s="85"/>
      <c r="HZW66" s="85"/>
      <c r="HZX66" s="85"/>
      <c r="HZY66" s="85"/>
      <c r="HZZ66" s="85"/>
      <c r="IAA66" s="85"/>
      <c r="IAB66" s="85"/>
      <c r="IAC66" s="85"/>
      <c r="IAD66" s="85"/>
      <c r="IAE66" s="85"/>
      <c r="IAF66" s="85"/>
      <c r="IAG66" s="85"/>
      <c r="IAH66" s="85"/>
      <c r="IAI66" s="85"/>
      <c r="IAJ66" s="85"/>
      <c r="IAK66" s="85"/>
      <c r="IAL66" s="85"/>
      <c r="IAM66" s="85"/>
      <c r="IAN66" s="85"/>
      <c r="IAO66" s="85"/>
      <c r="IAP66" s="85"/>
      <c r="IAQ66" s="85"/>
      <c r="IAR66" s="85"/>
      <c r="IAS66" s="85"/>
      <c r="IAT66" s="85"/>
      <c r="IAU66" s="85"/>
      <c r="IAV66" s="85"/>
      <c r="IAW66" s="85"/>
      <c r="IAX66" s="85"/>
      <c r="IAY66" s="85"/>
      <c r="IAZ66" s="85"/>
      <c r="IBA66" s="85"/>
      <c r="IBB66" s="85"/>
      <c r="IBC66" s="85"/>
      <c r="IBD66" s="85"/>
      <c r="IBE66" s="85"/>
      <c r="IBF66" s="85"/>
      <c r="IBG66" s="85"/>
      <c r="IBH66" s="85"/>
      <c r="IBI66" s="85"/>
      <c r="IBJ66" s="85"/>
      <c r="IBK66" s="85"/>
      <c r="IBL66" s="85"/>
      <c r="IBM66" s="85"/>
      <c r="IBN66" s="85"/>
      <c r="IBO66" s="85"/>
      <c r="IBP66" s="85"/>
      <c r="IBQ66" s="85"/>
      <c r="IBR66" s="85"/>
      <c r="IBS66" s="85"/>
      <c r="IBT66" s="85"/>
      <c r="IBU66" s="85"/>
      <c r="IBV66" s="85"/>
      <c r="IBW66" s="85"/>
      <c r="IBX66" s="85"/>
      <c r="IBY66" s="85"/>
      <c r="IBZ66" s="85"/>
      <c r="ICA66" s="85"/>
      <c r="ICB66" s="85"/>
      <c r="ICC66" s="85"/>
      <c r="ICD66" s="85"/>
      <c r="ICE66" s="85"/>
      <c r="ICF66" s="85"/>
      <c r="ICG66" s="85"/>
      <c r="ICH66" s="85"/>
      <c r="ICI66" s="85"/>
      <c r="ICJ66" s="85"/>
      <c r="ICK66" s="85"/>
      <c r="ICL66" s="85"/>
      <c r="ICM66" s="85"/>
      <c r="ICN66" s="85"/>
      <c r="ICO66" s="85"/>
      <c r="ICP66" s="85"/>
      <c r="ICQ66" s="85"/>
      <c r="ICR66" s="85"/>
      <c r="ICS66" s="85"/>
      <c r="ICT66" s="85"/>
      <c r="ICU66" s="85"/>
      <c r="ICV66" s="85"/>
      <c r="ICW66" s="85"/>
      <c r="ICX66" s="85"/>
      <c r="ICY66" s="85"/>
      <c r="ICZ66" s="85"/>
      <c r="IDA66" s="85"/>
      <c r="IDB66" s="85"/>
      <c r="IDC66" s="85"/>
      <c r="IDD66" s="85"/>
      <c r="IDE66" s="85"/>
      <c r="IDF66" s="85"/>
      <c r="IDG66" s="85"/>
      <c r="IDH66" s="85"/>
      <c r="IDI66" s="85"/>
      <c r="IDJ66" s="85"/>
      <c r="IDK66" s="85"/>
      <c r="IDL66" s="85"/>
      <c r="IDM66" s="85"/>
      <c r="IDN66" s="85"/>
      <c r="IDO66" s="85"/>
      <c r="IDP66" s="85"/>
      <c r="IDQ66" s="85"/>
      <c r="IDR66" s="85"/>
      <c r="IDS66" s="85"/>
      <c r="IDT66" s="85"/>
      <c r="IDU66" s="85"/>
      <c r="IDV66" s="85"/>
      <c r="IDW66" s="85"/>
      <c r="IDX66" s="85"/>
      <c r="IDY66" s="85"/>
      <c r="IDZ66" s="85"/>
      <c r="IEA66" s="85"/>
      <c r="IEB66" s="85"/>
      <c r="IEC66" s="85"/>
      <c r="IED66" s="85"/>
      <c r="IEE66" s="85"/>
      <c r="IEF66" s="85"/>
      <c r="IEG66" s="85"/>
      <c r="IEH66" s="85"/>
      <c r="IEI66" s="85"/>
      <c r="IEJ66" s="85"/>
      <c r="IEK66" s="85"/>
      <c r="IEL66" s="85"/>
      <c r="IEM66" s="85"/>
      <c r="IEN66" s="85"/>
      <c r="IEO66" s="85"/>
      <c r="IEP66" s="85"/>
      <c r="IEQ66" s="85"/>
      <c r="IER66" s="85"/>
      <c r="IES66" s="85"/>
      <c r="IET66" s="85"/>
      <c r="IEU66" s="85"/>
      <c r="IEV66" s="85"/>
      <c r="IEW66" s="85"/>
      <c r="IEX66" s="85"/>
      <c r="IEY66" s="85"/>
      <c r="IEZ66" s="85"/>
      <c r="IFA66" s="85"/>
      <c r="IFB66" s="85"/>
      <c r="IFC66" s="85"/>
      <c r="IFD66" s="85"/>
      <c r="IFE66" s="85"/>
      <c r="IFF66" s="85"/>
      <c r="IFG66" s="85"/>
      <c r="IFH66" s="85"/>
      <c r="IFI66" s="85"/>
      <c r="IFJ66" s="85"/>
      <c r="IFK66" s="85"/>
      <c r="IFL66" s="85"/>
      <c r="IFM66" s="85"/>
      <c r="IFN66" s="85"/>
      <c r="IFO66" s="85"/>
      <c r="IFP66" s="85"/>
      <c r="IFQ66" s="85"/>
      <c r="IFR66" s="85"/>
      <c r="IFS66" s="85"/>
      <c r="IFT66" s="85"/>
      <c r="IFU66" s="85"/>
      <c r="IFV66" s="85"/>
      <c r="IFW66" s="85"/>
      <c r="IFX66" s="85"/>
      <c r="IFY66" s="85"/>
      <c r="IFZ66" s="85"/>
      <c r="IGA66" s="85"/>
      <c r="IGB66" s="85"/>
      <c r="IGC66" s="85"/>
      <c r="IGD66" s="85"/>
      <c r="IGE66" s="85"/>
      <c r="IGF66" s="85"/>
      <c r="IGG66" s="85"/>
      <c r="IGH66" s="85"/>
      <c r="IGI66" s="85"/>
      <c r="IGJ66" s="85"/>
      <c r="IGK66" s="85"/>
      <c r="IGL66" s="85"/>
      <c r="IGM66" s="85"/>
      <c r="IGN66" s="85"/>
      <c r="IGO66" s="85"/>
      <c r="IGP66" s="85"/>
      <c r="IGQ66" s="85"/>
      <c r="IGR66" s="85"/>
      <c r="IGS66" s="85"/>
      <c r="IGT66" s="85"/>
      <c r="IGU66" s="85"/>
      <c r="IGV66" s="85"/>
      <c r="IGW66" s="85"/>
      <c r="IGX66" s="85"/>
      <c r="IGY66" s="85"/>
      <c r="IGZ66" s="85"/>
      <c r="IHA66" s="85"/>
      <c r="IHB66" s="85"/>
      <c r="IHC66" s="85"/>
      <c r="IHD66" s="85"/>
      <c r="IHE66" s="85"/>
      <c r="IHF66" s="85"/>
      <c r="IHG66" s="85"/>
      <c r="IHH66" s="85"/>
      <c r="IHI66" s="85"/>
      <c r="IHJ66" s="85"/>
      <c r="IHK66" s="85"/>
      <c r="IHL66" s="85"/>
      <c r="IHM66" s="85"/>
      <c r="IHN66" s="85"/>
      <c r="IHO66" s="85"/>
      <c r="IHP66" s="85"/>
      <c r="IHQ66" s="85"/>
      <c r="IHR66" s="85"/>
      <c r="IHS66" s="85"/>
      <c r="IHT66" s="85"/>
      <c r="IHU66" s="85"/>
      <c r="IHV66" s="85"/>
      <c r="IHW66" s="85"/>
      <c r="IHX66" s="85"/>
      <c r="IHY66" s="85"/>
      <c r="IHZ66" s="85"/>
      <c r="IIA66" s="85"/>
      <c r="IIB66" s="85"/>
      <c r="IIC66" s="85"/>
      <c r="IID66" s="85"/>
      <c r="IIE66" s="85"/>
      <c r="IIF66" s="85"/>
      <c r="IIG66" s="85"/>
      <c r="IIH66" s="85"/>
      <c r="III66" s="85"/>
      <c r="IIJ66" s="85"/>
      <c r="IIK66" s="85"/>
      <c r="IIL66" s="85"/>
      <c r="IIM66" s="85"/>
      <c r="IIN66" s="85"/>
      <c r="IIO66" s="85"/>
      <c r="IIP66" s="85"/>
      <c r="IIQ66" s="85"/>
      <c r="IIR66" s="85"/>
      <c r="IIS66" s="85"/>
      <c r="IIT66" s="85"/>
      <c r="IIU66" s="85"/>
      <c r="IIV66" s="85"/>
      <c r="IIW66" s="85"/>
      <c r="IIX66" s="85"/>
      <c r="IIY66" s="85"/>
      <c r="IIZ66" s="85"/>
      <c r="IJA66" s="85"/>
      <c r="IJB66" s="85"/>
      <c r="IJC66" s="85"/>
      <c r="IJD66" s="85"/>
      <c r="IJE66" s="85"/>
      <c r="IJF66" s="85"/>
      <c r="IJG66" s="85"/>
      <c r="IJH66" s="85"/>
      <c r="IJI66" s="85"/>
      <c r="IJJ66" s="85"/>
      <c r="IJK66" s="85"/>
      <c r="IJL66" s="85"/>
      <c r="IJM66" s="85"/>
      <c r="IJN66" s="85"/>
      <c r="IJO66" s="85"/>
      <c r="IJP66" s="85"/>
      <c r="IJQ66" s="85"/>
      <c r="IJR66" s="85"/>
      <c r="IJS66" s="85"/>
      <c r="IJT66" s="85"/>
      <c r="IJU66" s="85"/>
      <c r="IJV66" s="85"/>
      <c r="IJW66" s="85"/>
      <c r="IJX66" s="85"/>
      <c r="IJY66" s="85"/>
      <c r="IJZ66" s="85"/>
      <c r="IKA66" s="85"/>
      <c r="IKB66" s="85"/>
      <c r="IKC66" s="85"/>
      <c r="IKD66" s="85"/>
      <c r="IKE66" s="85"/>
      <c r="IKF66" s="85"/>
      <c r="IKG66" s="85"/>
      <c r="IKH66" s="85"/>
      <c r="IKI66" s="85"/>
      <c r="IKJ66" s="85"/>
      <c r="IKK66" s="85"/>
      <c r="IKL66" s="85"/>
      <c r="IKM66" s="85"/>
      <c r="IKN66" s="85"/>
      <c r="IKO66" s="85"/>
      <c r="IKP66" s="85"/>
      <c r="IKQ66" s="85"/>
      <c r="IKR66" s="85"/>
      <c r="IKS66" s="85"/>
      <c r="IKT66" s="85"/>
      <c r="IKU66" s="85"/>
      <c r="IKV66" s="85"/>
      <c r="IKW66" s="85"/>
      <c r="IKX66" s="85"/>
      <c r="IKY66" s="85"/>
      <c r="IKZ66" s="85"/>
      <c r="ILA66" s="85"/>
      <c r="ILB66" s="85"/>
      <c r="ILC66" s="85"/>
      <c r="ILD66" s="85"/>
      <c r="ILE66" s="85"/>
      <c r="ILF66" s="85"/>
      <c r="ILG66" s="85"/>
      <c r="ILH66" s="85"/>
      <c r="ILI66" s="85"/>
      <c r="ILJ66" s="85"/>
      <c r="ILK66" s="85"/>
      <c r="ILL66" s="85"/>
      <c r="ILM66" s="85"/>
      <c r="ILN66" s="85"/>
      <c r="ILO66" s="85"/>
      <c r="ILP66" s="85"/>
      <c r="ILQ66" s="85"/>
      <c r="ILR66" s="85"/>
      <c r="ILS66" s="85"/>
      <c r="ILT66" s="85"/>
      <c r="ILU66" s="85"/>
      <c r="ILV66" s="85"/>
      <c r="ILW66" s="85"/>
      <c r="ILX66" s="85"/>
      <c r="ILY66" s="85"/>
      <c r="ILZ66" s="85"/>
      <c r="IMA66" s="85"/>
      <c r="IMB66" s="85"/>
      <c r="IMC66" s="85"/>
      <c r="IMD66" s="85"/>
      <c r="IME66" s="85"/>
      <c r="IMF66" s="85"/>
      <c r="IMG66" s="85"/>
      <c r="IMH66" s="85"/>
      <c r="IMI66" s="85"/>
      <c r="IMJ66" s="85"/>
      <c r="IMK66" s="85"/>
      <c r="IML66" s="85"/>
      <c r="IMM66" s="85"/>
      <c r="IMN66" s="85"/>
      <c r="IMO66" s="85"/>
      <c r="IMP66" s="85"/>
      <c r="IMQ66" s="85"/>
      <c r="IMR66" s="85"/>
      <c r="IMS66" s="85"/>
      <c r="IMT66" s="85"/>
      <c r="IMU66" s="85"/>
      <c r="IMV66" s="85"/>
      <c r="IMW66" s="85"/>
      <c r="IMX66" s="85"/>
      <c r="IMY66" s="85"/>
      <c r="IMZ66" s="85"/>
      <c r="INA66" s="85"/>
      <c r="INB66" s="85"/>
      <c r="INC66" s="85"/>
      <c r="IND66" s="85"/>
      <c r="INE66" s="85"/>
      <c r="INF66" s="85"/>
      <c r="ING66" s="85"/>
      <c r="INH66" s="85"/>
      <c r="INI66" s="85"/>
      <c r="INJ66" s="85"/>
      <c r="INK66" s="85"/>
      <c r="INL66" s="85"/>
      <c r="INM66" s="85"/>
      <c r="INN66" s="85"/>
      <c r="INO66" s="85"/>
      <c r="INP66" s="85"/>
      <c r="INQ66" s="85"/>
      <c r="INR66" s="85"/>
      <c r="INS66" s="85"/>
      <c r="INT66" s="85"/>
      <c r="INU66" s="85"/>
      <c r="INV66" s="85"/>
      <c r="INW66" s="85"/>
      <c r="INX66" s="85"/>
      <c r="INY66" s="85"/>
      <c r="INZ66" s="85"/>
      <c r="IOA66" s="85"/>
      <c r="IOB66" s="85"/>
      <c r="IOC66" s="85"/>
      <c r="IOD66" s="85"/>
      <c r="IOE66" s="85"/>
      <c r="IOF66" s="85"/>
      <c r="IOG66" s="85"/>
      <c r="IOH66" s="85"/>
      <c r="IOI66" s="85"/>
      <c r="IOJ66" s="85"/>
      <c r="IOK66" s="85"/>
      <c r="IOL66" s="85"/>
      <c r="IOM66" s="85"/>
      <c r="ION66" s="85"/>
      <c r="IOO66" s="85"/>
      <c r="IOP66" s="85"/>
      <c r="IOQ66" s="85"/>
      <c r="IOR66" s="85"/>
      <c r="IOS66" s="85"/>
      <c r="IOT66" s="85"/>
      <c r="IOU66" s="85"/>
      <c r="IOV66" s="85"/>
      <c r="IOW66" s="85"/>
      <c r="IOX66" s="85"/>
      <c r="IOY66" s="85"/>
      <c r="IOZ66" s="85"/>
      <c r="IPA66" s="85"/>
      <c r="IPB66" s="85"/>
      <c r="IPC66" s="85"/>
      <c r="IPD66" s="85"/>
      <c r="IPE66" s="85"/>
      <c r="IPF66" s="85"/>
      <c r="IPG66" s="85"/>
      <c r="IPH66" s="85"/>
      <c r="IPI66" s="85"/>
      <c r="IPJ66" s="85"/>
      <c r="IPK66" s="85"/>
      <c r="IPL66" s="85"/>
      <c r="IPM66" s="85"/>
      <c r="IPN66" s="85"/>
      <c r="IPO66" s="85"/>
      <c r="IPP66" s="85"/>
      <c r="IPQ66" s="85"/>
      <c r="IPR66" s="85"/>
      <c r="IPS66" s="85"/>
      <c r="IPT66" s="85"/>
      <c r="IPU66" s="85"/>
      <c r="IPV66" s="85"/>
      <c r="IPW66" s="85"/>
      <c r="IPX66" s="85"/>
      <c r="IPY66" s="85"/>
      <c r="IPZ66" s="85"/>
      <c r="IQA66" s="85"/>
      <c r="IQB66" s="85"/>
      <c r="IQC66" s="85"/>
      <c r="IQD66" s="85"/>
      <c r="IQE66" s="85"/>
      <c r="IQF66" s="85"/>
      <c r="IQG66" s="85"/>
      <c r="IQH66" s="85"/>
      <c r="IQI66" s="85"/>
      <c r="IQJ66" s="85"/>
      <c r="IQK66" s="85"/>
      <c r="IQL66" s="85"/>
      <c r="IQM66" s="85"/>
      <c r="IQN66" s="85"/>
      <c r="IQO66" s="85"/>
      <c r="IQP66" s="85"/>
      <c r="IQQ66" s="85"/>
      <c r="IQR66" s="85"/>
      <c r="IQS66" s="85"/>
      <c r="IQT66" s="85"/>
      <c r="IQU66" s="85"/>
      <c r="IQV66" s="85"/>
      <c r="IQW66" s="85"/>
      <c r="IQX66" s="85"/>
      <c r="IQY66" s="85"/>
      <c r="IQZ66" s="85"/>
      <c r="IRA66" s="85"/>
      <c r="IRB66" s="85"/>
      <c r="IRC66" s="85"/>
      <c r="IRD66" s="85"/>
      <c r="IRE66" s="85"/>
      <c r="IRF66" s="85"/>
      <c r="IRG66" s="85"/>
      <c r="IRH66" s="85"/>
      <c r="IRI66" s="85"/>
      <c r="IRJ66" s="85"/>
      <c r="IRK66" s="85"/>
      <c r="IRL66" s="85"/>
      <c r="IRM66" s="85"/>
      <c r="IRN66" s="85"/>
      <c r="IRO66" s="85"/>
      <c r="IRP66" s="85"/>
      <c r="IRQ66" s="85"/>
      <c r="IRR66" s="85"/>
      <c r="IRS66" s="85"/>
      <c r="IRT66" s="85"/>
      <c r="IRU66" s="85"/>
      <c r="IRV66" s="85"/>
      <c r="IRW66" s="85"/>
      <c r="IRX66" s="85"/>
      <c r="IRY66" s="85"/>
      <c r="IRZ66" s="85"/>
      <c r="ISA66" s="85"/>
      <c r="ISB66" s="85"/>
      <c r="ISC66" s="85"/>
      <c r="ISD66" s="85"/>
      <c r="ISE66" s="85"/>
      <c r="ISF66" s="85"/>
      <c r="ISG66" s="85"/>
      <c r="ISH66" s="85"/>
      <c r="ISI66" s="85"/>
      <c r="ISJ66" s="85"/>
      <c r="ISK66" s="85"/>
      <c r="ISL66" s="85"/>
      <c r="ISM66" s="85"/>
      <c r="ISN66" s="85"/>
      <c r="ISO66" s="85"/>
      <c r="ISP66" s="85"/>
      <c r="ISQ66" s="85"/>
      <c r="ISR66" s="85"/>
      <c r="ISS66" s="85"/>
      <c r="IST66" s="85"/>
      <c r="ISU66" s="85"/>
      <c r="ISV66" s="85"/>
      <c r="ISW66" s="85"/>
      <c r="ISX66" s="85"/>
      <c r="ISY66" s="85"/>
      <c r="ISZ66" s="85"/>
      <c r="ITA66" s="85"/>
      <c r="ITB66" s="85"/>
      <c r="ITC66" s="85"/>
      <c r="ITD66" s="85"/>
      <c r="ITE66" s="85"/>
      <c r="ITF66" s="85"/>
      <c r="ITG66" s="85"/>
      <c r="ITH66" s="85"/>
      <c r="ITI66" s="85"/>
      <c r="ITJ66" s="85"/>
      <c r="ITK66" s="85"/>
      <c r="ITL66" s="85"/>
      <c r="ITM66" s="85"/>
      <c r="ITN66" s="85"/>
      <c r="ITO66" s="85"/>
      <c r="ITP66" s="85"/>
      <c r="ITQ66" s="85"/>
      <c r="ITR66" s="85"/>
      <c r="ITS66" s="85"/>
      <c r="ITT66" s="85"/>
      <c r="ITU66" s="85"/>
      <c r="ITV66" s="85"/>
      <c r="ITW66" s="85"/>
      <c r="ITX66" s="85"/>
      <c r="ITY66" s="85"/>
      <c r="ITZ66" s="85"/>
      <c r="IUA66" s="85"/>
      <c r="IUB66" s="85"/>
      <c r="IUC66" s="85"/>
      <c r="IUD66" s="85"/>
      <c r="IUE66" s="85"/>
      <c r="IUF66" s="85"/>
      <c r="IUG66" s="85"/>
      <c r="IUH66" s="85"/>
      <c r="IUI66" s="85"/>
      <c r="IUJ66" s="85"/>
      <c r="IUK66" s="85"/>
      <c r="IUL66" s="85"/>
      <c r="IUM66" s="85"/>
      <c r="IUN66" s="85"/>
      <c r="IUO66" s="85"/>
      <c r="IUP66" s="85"/>
      <c r="IUQ66" s="85"/>
      <c r="IUR66" s="85"/>
      <c r="IUS66" s="85"/>
      <c r="IUT66" s="85"/>
      <c r="IUU66" s="85"/>
      <c r="IUV66" s="85"/>
      <c r="IUW66" s="85"/>
      <c r="IUX66" s="85"/>
      <c r="IUY66" s="85"/>
      <c r="IUZ66" s="85"/>
      <c r="IVA66" s="85"/>
      <c r="IVB66" s="85"/>
      <c r="IVC66" s="85"/>
      <c r="IVD66" s="85"/>
      <c r="IVE66" s="85"/>
      <c r="IVF66" s="85"/>
      <c r="IVG66" s="85"/>
      <c r="IVH66" s="85"/>
      <c r="IVI66" s="85"/>
      <c r="IVJ66" s="85"/>
      <c r="IVK66" s="85"/>
      <c r="IVL66" s="85"/>
      <c r="IVM66" s="85"/>
      <c r="IVN66" s="85"/>
      <c r="IVO66" s="85"/>
      <c r="IVP66" s="85"/>
      <c r="IVQ66" s="85"/>
      <c r="IVR66" s="85"/>
      <c r="IVS66" s="85"/>
      <c r="IVT66" s="85"/>
      <c r="IVU66" s="85"/>
      <c r="IVV66" s="85"/>
      <c r="IVW66" s="85"/>
      <c r="IVX66" s="85"/>
      <c r="IVY66" s="85"/>
      <c r="IVZ66" s="85"/>
      <c r="IWA66" s="85"/>
      <c r="IWB66" s="85"/>
      <c r="IWC66" s="85"/>
      <c r="IWD66" s="85"/>
      <c r="IWE66" s="85"/>
      <c r="IWF66" s="85"/>
      <c r="IWG66" s="85"/>
      <c r="IWH66" s="85"/>
      <c r="IWI66" s="85"/>
      <c r="IWJ66" s="85"/>
      <c r="IWK66" s="85"/>
      <c r="IWL66" s="85"/>
      <c r="IWM66" s="85"/>
      <c r="IWN66" s="85"/>
      <c r="IWO66" s="85"/>
      <c r="IWP66" s="85"/>
      <c r="IWQ66" s="85"/>
      <c r="IWR66" s="85"/>
      <c r="IWS66" s="85"/>
      <c r="IWT66" s="85"/>
      <c r="IWU66" s="85"/>
      <c r="IWV66" s="85"/>
      <c r="IWW66" s="85"/>
      <c r="IWX66" s="85"/>
      <c r="IWY66" s="85"/>
      <c r="IWZ66" s="85"/>
      <c r="IXA66" s="85"/>
      <c r="IXB66" s="85"/>
      <c r="IXC66" s="85"/>
      <c r="IXD66" s="85"/>
      <c r="IXE66" s="85"/>
      <c r="IXF66" s="85"/>
      <c r="IXG66" s="85"/>
      <c r="IXH66" s="85"/>
      <c r="IXI66" s="85"/>
      <c r="IXJ66" s="85"/>
      <c r="IXK66" s="85"/>
      <c r="IXL66" s="85"/>
      <c r="IXM66" s="85"/>
      <c r="IXN66" s="85"/>
      <c r="IXO66" s="85"/>
      <c r="IXP66" s="85"/>
      <c r="IXQ66" s="85"/>
      <c r="IXR66" s="85"/>
      <c r="IXS66" s="85"/>
      <c r="IXT66" s="85"/>
      <c r="IXU66" s="85"/>
      <c r="IXV66" s="85"/>
      <c r="IXW66" s="85"/>
      <c r="IXX66" s="85"/>
      <c r="IXY66" s="85"/>
      <c r="IXZ66" s="85"/>
      <c r="IYA66" s="85"/>
      <c r="IYB66" s="85"/>
      <c r="IYC66" s="85"/>
      <c r="IYD66" s="85"/>
      <c r="IYE66" s="85"/>
      <c r="IYF66" s="85"/>
      <c r="IYG66" s="85"/>
      <c r="IYH66" s="85"/>
      <c r="IYI66" s="85"/>
      <c r="IYJ66" s="85"/>
      <c r="IYK66" s="85"/>
      <c r="IYL66" s="85"/>
      <c r="IYM66" s="85"/>
      <c r="IYN66" s="85"/>
      <c r="IYO66" s="85"/>
      <c r="IYP66" s="85"/>
      <c r="IYQ66" s="85"/>
      <c r="IYR66" s="85"/>
      <c r="IYS66" s="85"/>
      <c r="IYT66" s="85"/>
      <c r="IYU66" s="85"/>
      <c r="IYV66" s="85"/>
      <c r="IYW66" s="85"/>
      <c r="IYX66" s="85"/>
      <c r="IYY66" s="85"/>
      <c r="IYZ66" s="85"/>
      <c r="IZA66" s="85"/>
      <c r="IZB66" s="85"/>
      <c r="IZC66" s="85"/>
      <c r="IZD66" s="85"/>
      <c r="IZE66" s="85"/>
      <c r="IZF66" s="85"/>
      <c r="IZG66" s="85"/>
      <c r="IZH66" s="85"/>
      <c r="IZI66" s="85"/>
      <c r="IZJ66" s="85"/>
      <c r="IZK66" s="85"/>
      <c r="IZL66" s="85"/>
      <c r="IZM66" s="85"/>
      <c r="IZN66" s="85"/>
      <c r="IZO66" s="85"/>
      <c r="IZP66" s="85"/>
      <c r="IZQ66" s="85"/>
      <c r="IZR66" s="85"/>
      <c r="IZS66" s="85"/>
      <c r="IZT66" s="85"/>
      <c r="IZU66" s="85"/>
      <c r="IZV66" s="85"/>
      <c r="IZW66" s="85"/>
      <c r="IZX66" s="85"/>
      <c r="IZY66" s="85"/>
      <c r="IZZ66" s="85"/>
      <c r="JAA66" s="85"/>
      <c r="JAB66" s="85"/>
      <c r="JAC66" s="85"/>
      <c r="JAD66" s="85"/>
      <c r="JAE66" s="85"/>
      <c r="JAF66" s="85"/>
      <c r="JAG66" s="85"/>
      <c r="JAH66" s="85"/>
      <c r="JAI66" s="85"/>
      <c r="JAJ66" s="85"/>
      <c r="JAK66" s="85"/>
      <c r="JAL66" s="85"/>
      <c r="JAM66" s="85"/>
      <c r="JAN66" s="85"/>
      <c r="JAO66" s="85"/>
      <c r="JAP66" s="85"/>
      <c r="JAQ66" s="85"/>
      <c r="JAR66" s="85"/>
      <c r="JAS66" s="85"/>
      <c r="JAT66" s="85"/>
      <c r="JAU66" s="85"/>
      <c r="JAV66" s="85"/>
      <c r="JAW66" s="85"/>
      <c r="JAX66" s="85"/>
      <c r="JAY66" s="85"/>
      <c r="JAZ66" s="85"/>
      <c r="JBA66" s="85"/>
      <c r="JBB66" s="85"/>
      <c r="JBC66" s="85"/>
      <c r="JBD66" s="85"/>
      <c r="JBE66" s="85"/>
      <c r="JBF66" s="85"/>
      <c r="JBG66" s="85"/>
      <c r="JBH66" s="85"/>
      <c r="JBI66" s="85"/>
      <c r="JBJ66" s="85"/>
      <c r="JBK66" s="85"/>
      <c r="JBL66" s="85"/>
      <c r="JBM66" s="85"/>
      <c r="JBN66" s="85"/>
      <c r="JBO66" s="85"/>
      <c r="JBP66" s="85"/>
      <c r="JBQ66" s="85"/>
      <c r="JBR66" s="85"/>
      <c r="JBS66" s="85"/>
      <c r="JBT66" s="85"/>
      <c r="JBU66" s="85"/>
      <c r="JBV66" s="85"/>
      <c r="JBW66" s="85"/>
      <c r="JBX66" s="85"/>
      <c r="JBY66" s="85"/>
      <c r="JBZ66" s="85"/>
      <c r="JCA66" s="85"/>
      <c r="JCB66" s="85"/>
      <c r="JCC66" s="85"/>
      <c r="JCD66" s="85"/>
      <c r="JCE66" s="85"/>
      <c r="JCF66" s="85"/>
      <c r="JCG66" s="85"/>
      <c r="JCH66" s="85"/>
      <c r="JCI66" s="85"/>
      <c r="JCJ66" s="85"/>
      <c r="JCK66" s="85"/>
      <c r="JCL66" s="85"/>
      <c r="JCM66" s="85"/>
      <c r="JCN66" s="85"/>
      <c r="JCO66" s="85"/>
      <c r="JCP66" s="85"/>
      <c r="JCQ66" s="85"/>
      <c r="JCR66" s="85"/>
      <c r="JCS66" s="85"/>
      <c r="JCT66" s="85"/>
      <c r="JCU66" s="85"/>
      <c r="JCV66" s="85"/>
      <c r="JCW66" s="85"/>
      <c r="JCX66" s="85"/>
      <c r="JCY66" s="85"/>
      <c r="JCZ66" s="85"/>
      <c r="JDA66" s="85"/>
      <c r="JDB66" s="85"/>
      <c r="JDC66" s="85"/>
      <c r="JDD66" s="85"/>
      <c r="JDE66" s="85"/>
      <c r="JDF66" s="85"/>
      <c r="JDG66" s="85"/>
      <c r="JDH66" s="85"/>
      <c r="JDI66" s="85"/>
      <c r="JDJ66" s="85"/>
      <c r="JDK66" s="85"/>
      <c r="JDL66" s="85"/>
      <c r="JDM66" s="85"/>
      <c r="JDN66" s="85"/>
      <c r="JDO66" s="85"/>
      <c r="JDP66" s="85"/>
      <c r="JDQ66" s="85"/>
      <c r="JDR66" s="85"/>
      <c r="JDS66" s="85"/>
      <c r="JDT66" s="85"/>
      <c r="JDU66" s="85"/>
      <c r="JDV66" s="85"/>
      <c r="JDW66" s="85"/>
      <c r="JDX66" s="85"/>
      <c r="JDY66" s="85"/>
      <c r="JDZ66" s="85"/>
      <c r="JEA66" s="85"/>
      <c r="JEB66" s="85"/>
      <c r="JEC66" s="85"/>
      <c r="JED66" s="85"/>
      <c r="JEE66" s="85"/>
      <c r="JEF66" s="85"/>
      <c r="JEG66" s="85"/>
      <c r="JEH66" s="85"/>
      <c r="JEI66" s="85"/>
      <c r="JEJ66" s="85"/>
      <c r="JEK66" s="85"/>
      <c r="JEL66" s="85"/>
      <c r="JEM66" s="85"/>
      <c r="JEN66" s="85"/>
      <c r="JEO66" s="85"/>
      <c r="JEP66" s="85"/>
      <c r="JEQ66" s="85"/>
      <c r="JER66" s="85"/>
      <c r="JES66" s="85"/>
      <c r="JET66" s="85"/>
      <c r="JEU66" s="85"/>
      <c r="JEV66" s="85"/>
      <c r="JEW66" s="85"/>
      <c r="JEX66" s="85"/>
      <c r="JEY66" s="85"/>
      <c r="JEZ66" s="85"/>
      <c r="JFA66" s="85"/>
      <c r="JFB66" s="85"/>
      <c r="JFC66" s="85"/>
      <c r="JFD66" s="85"/>
      <c r="JFE66" s="85"/>
      <c r="JFF66" s="85"/>
      <c r="JFG66" s="85"/>
      <c r="JFH66" s="85"/>
      <c r="JFI66" s="85"/>
      <c r="JFJ66" s="85"/>
      <c r="JFK66" s="85"/>
      <c r="JFL66" s="85"/>
      <c r="JFM66" s="85"/>
      <c r="JFN66" s="85"/>
      <c r="JFO66" s="85"/>
      <c r="JFP66" s="85"/>
      <c r="JFQ66" s="85"/>
      <c r="JFR66" s="85"/>
      <c r="JFS66" s="85"/>
      <c r="JFT66" s="85"/>
      <c r="JFU66" s="85"/>
      <c r="JFV66" s="85"/>
      <c r="JFW66" s="85"/>
      <c r="JFX66" s="85"/>
      <c r="JFY66" s="85"/>
      <c r="JFZ66" s="85"/>
      <c r="JGA66" s="85"/>
      <c r="JGB66" s="85"/>
      <c r="JGC66" s="85"/>
      <c r="JGD66" s="85"/>
      <c r="JGE66" s="85"/>
      <c r="JGF66" s="85"/>
      <c r="JGG66" s="85"/>
      <c r="JGH66" s="85"/>
      <c r="JGI66" s="85"/>
      <c r="JGJ66" s="85"/>
      <c r="JGK66" s="85"/>
      <c r="JGL66" s="85"/>
      <c r="JGM66" s="85"/>
      <c r="JGN66" s="85"/>
      <c r="JGO66" s="85"/>
      <c r="JGP66" s="85"/>
      <c r="JGQ66" s="85"/>
      <c r="JGR66" s="85"/>
      <c r="JGS66" s="85"/>
      <c r="JGT66" s="85"/>
      <c r="JGU66" s="85"/>
      <c r="JGV66" s="85"/>
      <c r="JGW66" s="85"/>
      <c r="JGX66" s="85"/>
      <c r="JGY66" s="85"/>
      <c r="JGZ66" s="85"/>
      <c r="JHA66" s="85"/>
      <c r="JHB66" s="85"/>
      <c r="JHC66" s="85"/>
      <c r="JHD66" s="85"/>
      <c r="JHE66" s="85"/>
      <c r="JHF66" s="85"/>
      <c r="JHG66" s="85"/>
      <c r="JHH66" s="85"/>
      <c r="JHI66" s="85"/>
      <c r="JHJ66" s="85"/>
      <c r="JHK66" s="85"/>
      <c r="JHL66" s="85"/>
      <c r="JHM66" s="85"/>
      <c r="JHN66" s="85"/>
      <c r="JHO66" s="85"/>
      <c r="JHP66" s="85"/>
      <c r="JHQ66" s="85"/>
      <c r="JHR66" s="85"/>
      <c r="JHS66" s="85"/>
      <c r="JHT66" s="85"/>
      <c r="JHU66" s="85"/>
      <c r="JHV66" s="85"/>
      <c r="JHW66" s="85"/>
      <c r="JHX66" s="85"/>
      <c r="JHY66" s="85"/>
      <c r="JHZ66" s="85"/>
      <c r="JIA66" s="85"/>
      <c r="JIB66" s="85"/>
      <c r="JIC66" s="85"/>
      <c r="JID66" s="85"/>
      <c r="JIE66" s="85"/>
      <c r="JIF66" s="85"/>
      <c r="JIG66" s="85"/>
      <c r="JIH66" s="85"/>
      <c r="JII66" s="85"/>
      <c r="JIJ66" s="85"/>
      <c r="JIK66" s="85"/>
      <c r="JIL66" s="85"/>
      <c r="JIM66" s="85"/>
      <c r="JIN66" s="85"/>
      <c r="JIO66" s="85"/>
      <c r="JIP66" s="85"/>
      <c r="JIQ66" s="85"/>
      <c r="JIR66" s="85"/>
      <c r="JIS66" s="85"/>
      <c r="JIT66" s="85"/>
      <c r="JIU66" s="85"/>
      <c r="JIV66" s="85"/>
      <c r="JIW66" s="85"/>
      <c r="JIX66" s="85"/>
      <c r="JIY66" s="85"/>
      <c r="JIZ66" s="85"/>
      <c r="JJA66" s="85"/>
      <c r="JJB66" s="85"/>
      <c r="JJC66" s="85"/>
      <c r="JJD66" s="85"/>
      <c r="JJE66" s="85"/>
      <c r="JJF66" s="85"/>
      <c r="JJG66" s="85"/>
      <c r="JJH66" s="85"/>
      <c r="JJI66" s="85"/>
      <c r="JJJ66" s="85"/>
      <c r="JJK66" s="85"/>
      <c r="JJL66" s="85"/>
      <c r="JJM66" s="85"/>
      <c r="JJN66" s="85"/>
      <c r="JJO66" s="85"/>
      <c r="JJP66" s="85"/>
      <c r="JJQ66" s="85"/>
      <c r="JJR66" s="85"/>
      <c r="JJS66" s="85"/>
      <c r="JJT66" s="85"/>
      <c r="JJU66" s="85"/>
      <c r="JJV66" s="85"/>
      <c r="JJW66" s="85"/>
      <c r="JJX66" s="85"/>
      <c r="JJY66" s="85"/>
      <c r="JJZ66" s="85"/>
      <c r="JKA66" s="85"/>
      <c r="JKB66" s="85"/>
      <c r="JKC66" s="85"/>
      <c r="JKD66" s="85"/>
      <c r="JKE66" s="85"/>
      <c r="JKF66" s="85"/>
      <c r="JKG66" s="85"/>
      <c r="JKH66" s="85"/>
      <c r="JKI66" s="85"/>
      <c r="JKJ66" s="85"/>
      <c r="JKK66" s="85"/>
      <c r="JKL66" s="85"/>
      <c r="JKM66" s="85"/>
      <c r="JKN66" s="85"/>
      <c r="JKO66" s="85"/>
      <c r="JKP66" s="85"/>
      <c r="JKQ66" s="85"/>
      <c r="JKR66" s="85"/>
      <c r="JKS66" s="85"/>
      <c r="JKT66" s="85"/>
      <c r="JKU66" s="85"/>
      <c r="JKV66" s="85"/>
      <c r="JKW66" s="85"/>
      <c r="JKX66" s="85"/>
      <c r="JKY66" s="85"/>
      <c r="JKZ66" s="85"/>
      <c r="JLA66" s="85"/>
      <c r="JLB66" s="85"/>
      <c r="JLC66" s="85"/>
      <c r="JLD66" s="85"/>
      <c r="JLE66" s="85"/>
      <c r="JLF66" s="85"/>
      <c r="JLG66" s="85"/>
      <c r="JLH66" s="85"/>
      <c r="JLI66" s="85"/>
      <c r="JLJ66" s="85"/>
      <c r="JLK66" s="85"/>
      <c r="JLL66" s="85"/>
      <c r="JLM66" s="85"/>
      <c r="JLN66" s="85"/>
      <c r="JLO66" s="85"/>
      <c r="JLP66" s="85"/>
      <c r="JLQ66" s="85"/>
      <c r="JLR66" s="85"/>
      <c r="JLS66" s="85"/>
      <c r="JLT66" s="85"/>
      <c r="JLU66" s="85"/>
      <c r="JLV66" s="85"/>
      <c r="JLW66" s="85"/>
      <c r="JLX66" s="85"/>
      <c r="JLY66" s="85"/>
      <c r="JLZ66" s="85"/>
      <c r="JMA66" s="85"/>
      <c r="JMB66" s="85"/>
      <c r="JMC66" s="85"/>
      <c r="JMD66" s="85"/>
      <c r="JME66" s="85"/>
      <c r="JMF66" s="85"/>
      <c r="JMG66" s="85"/>
      <c r="JMH66" s="85"/>
      <c r="JMI66" s="85"/>
      <c r="JMJ66" s="85"/>
      <c r="JMK66" s="85"/>
      <c r="JML66" s="85"/>
      <c r="JMM66" s="85"/>
      <c r="JMN66" s="85"/>
      <c r="JMO66" s="85"/>
      <c r="JMP66" s="85"/>
      <c r="JMQ66" s="85"/>
      <c r="JMR66" s="85"/>
      <c r="JMS66" s="85"/>
      <c r="JMT66" s="85"/>
      <c r="JMU66" s="85"/>
      <c r="JMV66" s="85"/>
      <c r="JMW66" s="85"/>
      <c r="JMX66" s="85"/>
      <c r="JMY66" s="85"/>
      <c r="JMZ66" s="85"/>
      <c r="JNA66" s="85"/>
      <c r="JNB66" s="85"/>
      <c r="JNC66" s="85"/>
      <c r="JND66" s="85"/>
      <c r="JNE66" s="85"/>
      <c r="JNF66" s="85"/>
      <c r="JNG66" s="85"/>
      <c r="JNH66" s="85"/>
      <c r="JNI66" s="85"/>
      <c r="JNJ66" s="85"/>
      <c r="JNK66" s="85"/>
      <c r="JNL66" s="85"/>
      <c r="JNM66" s="85"/>
      <c r="JNN66" s="85"/>
      <c r="JNO66" s="85"/>
      <c r="JNP66" s="85"/>
      <c r="JNQ66" s="85"/>
      <c r="JNR66" s="85"/>
      <c r="JNS66" s="85"/>
      <c r="JNT66" s="85"/>
      <c r="JNU66" s="85"/>
      <c r="JNV66" s="85"/>
      <c r="JNW66" s="85"/>
      <c r="JNX66" s="85"/>
      <c r="JNY66" s="85"/>
      <c r="JNZ66" s="85"/>
      <c r="JOA66" s="85"/>
      <c r="JOB66" s="85"/>
      <c r="JOC66" s="85"/>
      <c r="JOD66" s="85"/>
      <c r="JOE66" s="85"/>
      <c r="JOF66" s="85"/>
      <c r="JOG66" s="85"/>
      <c r="JOH66" s="85"/>
      <c r="JOI66" s="85"/>
      <c r="JOJ66" s="85"/>
      <c r="JOK66" s="85"/>
      <c r="JOL66" s="85"/>
      <c r="JOM66" s="85"/>
      <c r="JON66" s="85"/>
      <c r="JOO66" s="85"/>
      <c r="JOP66" s="85"/>
      <c r="JOQ66" s="85"/>
      <c r="JOR66" s="85"/>
      <c r="JOS66" s="85"/>
      <c r="JOT66" s="85"/>
      <c r="JOU66" s="85"/>
      <c r="JOV66" s="85"/>
      <c r="JOW66" s="85"/>
      <c r="JOX66" s="85"/>
      <c r="JOY66" s="85"/>
      <c r="JOZ66" s="85"/>
      <c r="JPA66" s="85"/>
      <c r="JPB66" s="85"/>
      <c r="JPC66" s="85"/>
      <c r="JPD66" s="85"/>
      <c r="JPE66" s="85"/>
      <c r="JPF66" s="85"/>
      <c r="JPG66" s="85"/>
      <c r="JPH66" s="85"/>
      <c r="JPI66" s="85"/>
      <c r="JPJ66" s="85"/>
      <c r="JPK66" s="85"/>
      <c r="JPL66" s="85"/>
      <c r="JPM66" s="85"/>
      <c r="JPN66" s="85"/>
      <c r="JPO66" s="85"/>
      <c r="JPP66" s="85"/>
      <c r="JPQ66" s="85"/>
      <c r="JPR66" s="85"/>
      <c r="JPS66" s="85"/>
      <c r="JPT66" s="85"/>
      <c r="JPU66" s="85"/>
      <c r="JPV66" s="85"/>
      <c r="JPW66" s="85"/>
      <c r="JPX66" s="85"/>
      <c r="JPY66" s="85"/>
      <c r="JPZ66" s="85"/>
      <c r="JQA66" s="85"/>
      <c r="JQB66" s="85"/>
      <c r="JQC66" s="85"/>
      <c r="JQD66" s="85"/>
      <c r="JQE66" s="85"/>
      <c r="JQF66" s="85"/>
      <c r="JQG66" s="85"/>
      <c r="JQH66" s="85"/>
      <c r="JQI66" s="85"/>
      <c r="JQJ66" s="85"/>
      <c r="JQK66" s="85"/>
      <c r="JQL66" s="85"/>
      <c r="JQM66" s="85"/>
      <c r="JQN66" s="85"/>
      <c r="JQO66" s="85"/>
      <c r="JQP66" s="85"/>
      <c r="JQQ66" s="85"/>
      <c r="JQR66" s="85"/>
      <c r="JQS66" s="85"/>
      <c r="JQT66" s="85"/>
      <c r="JQU66" s="85"/>
      <c r="JQV66" s="85"/>
      <c r="JQW66" s="85"/>
      <c r="JQX66" s="85"/>
      <c r="JQY66" s="85"/>
      <c r="JQZ66" s="85"/>
      <c r="JRA66" s="85"/>
      <c r="JRB66" s="85"/>
      <c r="JRC66" s="85"/>
      <c r="JRD66" s="85"/>
      <c r="JRE66" s="85"/>
      <c r="JRF66" s="85"/>
      <c r="JRG66" s="85"/>
      <c r="JRH66" s="85"/>
      <c r="JRI66" s="85"/>
      <c r="JRJ66" s="85"/>
      <c r="JRK66" s="85"/>
      <c r="JRL66" s="85"/>
      <c r="JRM66" s="85"/>
      <c r="JRN66" s="85"/>
      <c r="JRO66" s="85"/>
      <c r="JRP66" s="85"/>
      <c r="JRQ66" s="85"/>
      <c r="JRR66" s="85"/>
      <c r="JRS66" s="85"/>
      <c r="JRT66" s="85"/>
      <c r="JRU66" s="85"/>
      <c r="JRV66" s="85"/>
      <c r="JRW66" s="85"/>
      <c r="JRX66" s="85"/>
      <c r="JRY66" s="85"/>
      <c r="JRZ66" s="85"/>
      <c r="JSA66" s="85"/>
      <c r="JSB66" s="85"/>
      <c r="JSC66" s="85"/>
      <c r="JSD66" s="85"/>
      <c r="JSE66" s="85"/>
      <c r="JSF66" s="85"/>
      <c r="JSG66" s="85"/>
      <c r="JSH66" s="85"/>
      <c r="JSI66" s="85"/>
      <c r="JSJ66" s="85"/>
      <c r="JSK66" s="85"/>
      <c r="JSL66" s="85"/>
      <c r="JSM66" s="85"/>
      <c r="JSN66" s="85"/>
      <c r="JSO66" s="85"/>
      <c r="JSP66" s="85"/>
      <c r="JSQ66" s="85"/>
      <c r="JSR66" s="85"/>
      <c r="JSS66" s="85"/>
      <c r="JST66" s="85"/>
      <c r="JSU66" s="85"/>
      <c r="JSV66" s="85"/>
      <c r="JSW66" s="85"/>
      <c r="JSX66" s="85"/>
      <c r="JSY66" s="85"/>
      <c r="JSZ66" s="85"/>
      <c r="JTA66" s="85"/>
      <c r="JTB66" s="85"/>
      <c r="JTC66" s="85"/>
      <c r="JTD66" s="85"/>
      <c r="JTE66" s="85"/>
      <c r="JTF66" s="85"/>
      <c r="JTG66" s="85"/>
      <c r="JTH66" s="85"/>
      <c r="JTI66" s="85"/>
      <c r="JTJ66" s="85"/>
      <c r="JTK66" s="85"/>
      <c r="JTL66" s="85"/>
      <c r="JTM66" s="85"/>
      <c r="JTN66" s="85"/>
      <c r="JTO66" s="85"/>
      <c r="JTP66" s="85"/>
      <c r="JTQ66" s="85"/>
      <c r="JTR66" s="85"/>
      <c r="JTS66" s="85"/>
      <c r="JTT66" s="85"/>
      <c r="JTU66" s="85"/>
      <c r="JTV66" s="85"/>
      <c r="JTW66" s="85"/>
      <c r="JTX66" s="85"/>
      <c r="JTY66" s="85"/>
      <c r="JTZ66" s="85"/>
      <c r="JUA66" s="85"/>
      <c r="JUB66" s="85"/>
      <c r="JUC66" s="85"/>
      <c r="JUD66" s="85"/>
      <c r="JUE66" s="85"/>
      <c r="JUF66" s="85"/>
      <c r="JUG66" s="85"/>
      <c r="JUH66" s="85"/>
      <c r="JUI66" s="85"/>
      <c r="JUJ66" s="85"/>
      <c r="JUK66" s="85"/>
      <c r="JUL66" s="85"/>
      <c r="JUM66" s="85"/>
      <c r="JUN66" s="85"/>
      <c r="JUO66" s="85"/>
      <c r="JUP66" s="85"/>
      <c r="JUQ66" s="85"/>
      <c r="JUR66" s="85"/>
      <c r="JUS66" s="85"/>
      <c r="JUT66" s="85"/>
      <c r="JUU66" s="85"/>
      <c r="JUV66" s="85"/>
      <c r="JUW66" s="85"/>
      <c r="JUX66" s="85"/>
      <c r="JUY66" s="85"/>
      <c r="JUZ66" s="85"/>
      <c r="JVA66" s="85"/>
      <c r="JVB66" s="85"/>
      <c r="JVC66" s="85"/>
      <c r="JVD66" s="85"/>
      <c r="JVE66" s="85"/>
      <c r="JVF66" s="85"/>
      <c r="JVG66" s="85"/>
      <c r="JVH66" s="85"/>
      <c r="JVI66" s="85"/>
      <c r="JVJ66" s="85"/>
      <c r="JVK66" s="85"/>
      <c r="JVL66" s="85"/>
      <c r="JVM66" s="85"/>
      <c r="JVN66" s="85"/>
      <c r="JVO66" s="85"/>
      <c r="JVP66" s="85"/>
      <c r="JVQ66" s="85"/>
      <c r="JVR66" s="85"/>
      <c r="JVS66" s="85"/>
      <c r="JVT66" s="85"/>
      <c r="JVU66" s="85"/>
      <c r="JVV66" s="85"/>
      <c r="JVW66" s="85"/>
      <c r="JVX66" s="85"/>
      <c r="JVY66" s="85"/>
      <c r="JVZ66" s="85"/>
      <c r="JWA66" s="85"/>
      <c r="JWB66" s="85"/>
      <c r="JWC66" s="85"/>
      <c r="JWD66" s="85"/>
      <c r="JWE66" s="85"/>
      <c r="JWF66" s="85"/>
      <c r="JWG66" s="85"/>
      <c r="JWH66" s="85"/>
      <c r="JWI66" s="85"/>
      <c r="JWJ66" s="85"/>
      <c r="JWK66" s="85"/>
      <c r="JWL66" s="85"/>
      <c r="JWM66" s="85"/>
      <c r="JWN66" s="85"/>
      <c r="JWO66" s="85"/>
      <c r="JWP66" s="85"/>
      <c r="JWQ66" s="85"/>
      <c r="JWR66" s="85"/>
      <c r="JWS66" s="85"/>
      <c r="JWT66" s="85"/>
      <c r="JWU66" s="85"/>
      <c r="JWV66" s="85"/>
      <c r="JWW66" s="85"/>
      <c r="JWX66" s="85"/>
      <c r="JWY66" s="85"/>
      <c r="JWZ66" s="85"/>
      <c r="JXA66" s="85"/>
      <c r="JXB66" s="85"/>
      <c r="JXC66" s="85"/>
      <c r="JXD66" s="85"/>
      <c r="JXE66" s="85"/>
      <c r="JXF66" s="85"/>
      <c r="JXG66" s="85"/>
      <c r="JXH66" s="85"/>
      <c r="JXI66" s="85"/>
      <c r="JXJ66" s="85"/>
      <c r="JXK66" s="85"/>
      <c r="JXL66" s="85"/>
      <c r="JXM66" s="85"/>
      <c r="JXN66" s="85"/>
      <c r="JXO66" s="85"/>
      <c r="JXP66" s="85"/>
      <c r="JXQ66" s="85"/>
      <c r="JXR66" s="85"/>
      <c r="JXS66" s="85"/>
      <c r="JXT66" s="85"/>
      <c r="JXU66" s="85"/>
      <c r="JXV66" s="85"/>
      <c r="JXW66" s="85"/>
      <c r="JXX66" s="85"/>
      <c r="JXY66" s="85"/>
      <c r="JXZ66" s="85"/>
      <c r="JYA66" s="85"/>
      <c r="JYB66" s="85"/>
      <c r="JYC66" s="85"/>
      <c r="JYD66" s="85"/>
      <c r="JYE66" s="85"/>
      <c r="JYF66" s="85"/>
      <c r="JYG66" s="85"/>
      <c r="JYH66" s="85"/>
      <c r="JYI66" s="85"/>
      <c r="JYJ66" s="85"/>
      <c r="JYK66" s="85"/>
      <c r="JYL66" s="85"/>
      <c r="JYM66" s="85"/>
      <c r="JYN66" s="85"/>
      <c r="JYO66" s="85"/>
      <c r="JYP66" s="85"/>
      <c r="JYQ66" s="85"/>
      <c r="JYR66" s="85"/>
      <c r="JYS66" s="85"/>
      <c r="JYT66" s="85"/>
      <c r="JYU66" s="85"/>
      <c r="JYV66" s="85"/>
      <c r="JYW66" s="85"/>
      <c r="JYX66" s="85"/>
      <c r="JYY66" s="85"/>
      <c r="JYZ66" s="85"/>
      <c r="JZA66" s="85"/>
      <c r="JZB66" s="85"/>
      <c r="JZC66" s="85"/>
      <c r="JZD66" s="85"/>
      <c r="JZE66" s="85"/>
      <c r="JZF66" s="85"/>
      <c r="JZG66" s="85"/>
      <c r="JZH66" s="85"/>
      <c r="JZI66" s="85"/>
      <c r="JZJ66" s="85"/>
      <c r="JZK66" s="85"/>
      <c r="JZL66" s="85"/>
      <c r="JZM66" s="85"/>
      <c r="JZN66" s="85"/>
      <c r="JZO66" s="85"/>
      <c r="JZP66" s="85"/>
      <c r="JZQ66" s="85"/>
      <c r="JZR66" s="85"/>
      <c r="JZS66" s="85"/>
      <c r="JZT66" s="85"/>
      <c r="JZU66" s="85"/>
      <c r="JZV66" s="85"/>
      <c r="JZW66" s="85"/>
      <c r="JZX66" s="85"/>
      <c r="JZY66" s="85"/>
      <c r="JZZ66" s="85"/>
      <c r="KAA66" s="85"/>
      <c r="KAB66" s="85"/>
      <c r="KAC66" s="85"/>
      <c r="KAD66" s="85"/>
      <c r="KAE66" s="85"/>
      <c r="KAF66" s="85"/>
      <c r="KAG66" s="85"/>
      <c r="KAH66" s="85"/>
      <c r="KAI66" s="85"/>
      <c r="KAJ66" s="85"/>
      <c r="KAK66" s="85"/>
      <c r="KAL66" s="85"/>
      <c r="KAM66" s="85"/>
      <c r="KAN66" s="85"/>
      <c r="KAO66" s="85"/>
      <c r="KAP66" s="85"/>
      <c r="KAQ66" s="85"/>
      <c r="KAR66" s="85"/>
      <c r="KAS66" s="85"/>
      <c r="KAT66" s="85"/>
      <c r="KAU66" s="85"/>
      <c r="KAV66" s="85"/>
      <c r="KAW66" s="85"/>
      <c r="KAX66" s="85"/>
      <c r="KAY66" s="85"/>
      <c r="KAZ66" s="85"/>
      <c r="KBA66" s="85"/>
      <c r="KBB66" s="85"/>
      <c r="KBC66" s="85"/>
      <c r="KBD66" s="85"/>
      <c r="KBE66" s="85"/>
      <c r="KBF66" s="85"/>
      <c r="KBG66" s="85"/>
      <c r="KBH66" s="85"/>
      <c r="KBI66" s="85"/>
      <c r="KBJ66" s="85"/>
      <c r="KBK66" s="85"/>
      <c r="KBL66" s="85"/>
      <c r="KBM66" s="85"/>
      <c r="KBN66" s="85"/>
      <c r="KBO66" s="85"/>
      <c r="KBP66" s="85"/>
      <c r="KBQ66" s="85"/>
      <c r="KBR66" s="85"/>
      <c r="KBS66" s="85"/>
      <c r="KBT66" s="85"/>
      <c r="KBU66" s="85"/>
      <c r="KBV66" s="85"/>
      <c r="KBW66" s="85"/>
      <c r="KBX66" s="85"/>
      <c r="KBY66" s="85"/>
      <c r="KBZ66" s="85"/>
      <c r="KCA66" s="85"/>
      <c r="KCB66" s="85"/>
      <c r="KCC66" s="85"/>
      <c r="KCD66" s="85"/>
      <c r="KCE66" s="85"/>
      <c r="KCF66" s="85"/>
      <c r="KCG66" s="85"/>
      <c r="KCH66" s="85"/>
      <c r="KCI66" s="85"/>
      <c r="KCJ66" s="85"/>
      <c r="KCK66" s="85"/>
      <c r="KCL66" s="85"/>
      <c r="KCM66" s="85"/>
      <c r="KCN66" s="85"/>
      <c r="KCO66" s="85"/>
      <c r="KCP66" s="85"/>
      <c r="KCQ66" s="85"/>
      <c r="KCR66" s="85"/>
      <c r="KCS66" s="85"/>
      <c r="KCT66" s="85"/>
      <c r="KCU66" s="85"/>
      <c r="KCV66" s="85"/>
      <c r="KCW66" s="85"/>
      <c r="KCX66" s="85"/>
      <c r="KCY66" s="85"/>
      <c r="KCZ66" s="85"/>
      <c r="KDA66" s="85"/>
      <c r="KDB66" s="85"/>
      <c r="KDC66" s="85"/>
      <c r="KDD66" s="85"/>
      <c r="KDE66" s="85"/>
      <c r="KDF66" s="85"/>
      <c r="KDG66" s="85"/>
      <c r="KDH66" s="85"/>
      <c r="KDI66" s="85"/>
      <c r="KDJ66" s="85"/>
      <c r="KDK66" s="85"/>
      <c r="KDL66" s="85"/>
      <c r="KDM66" s="85"/>
      <c r="KDN66" s="85"/>
      <c r="KDO66" s="85"/>
      <c r="KDP66" s="85"/>
      <c r="KDQ66" s="85"/>
      <c r="KDR66" s="85"/>
      <c r="KDS66" s="85"/>
      <c r="KDT66" s="85"/>
      <c r="KDU66" s="85"/>
      <c r="KDV66" s="85"/>
      <c r="KDW66" s="85"/>
      <c r="KDX66" s="85"/>
      <c r="KDY66" s="85"/>
      <c r="KDZ66" s="85"/>
      <c r="KEA66" s="85"/>
      <c r="KEB66" s="85"/>
      <c r="KEC66" s="85"/>
      <c r="KED66" s="85"/>
      <c r="KEE66" s="85"/>
      <c r="KEF66" s="85"/>
      <c r="KEG66" s="85"/>
      <c r="KEH66" s="85"/>
      <c r="KEI66" s="85"/>
      <c r="KEJ66" s="85"/>
      <c r="KEK66" s="85"/>
      <c r="KEL66" s="85"/>
      <c r="KEM66" s="85"/>
      <c r="KEN66" s="85"/>
      <c r="KEO66" s="85"/>
      <c r="KEP66" s="85"/>
      <c r="KEQ66" s="85"/>
      <c r="KER66" s="85"/>
      <c r="KES66" s="85"/>
      <c r="KET66" s="85"/>
      <c r="KEU66" s="85"/>
      <c r="KEV66" s="85"/>
      <c r="KEW66" s="85"/>
      <c r="KEX66" s="85"/>
      <c r="KEY66" s="85"/>
      <c r="KEZ66" s="85"/>
      <c r="KFA66" s="85"/>
      <c r="KFB66" s="85"/>
      <c r="KFC66" s="85"/>
      <c r="KFD66" s="85"/>
      <c r="KFE66" s="85"/>
      <c r="KFF66" s="85"/>
      <c r="KFG66" s="85"/>
      <c r="KFH66" s="85"/>
      <c r="KFI66" s="85"/>
      <c r="KFJ66" s="85"/>
      <c r="KFK66" s="85"/>
      <c r="KFL66" s="85"/>
      <c r="KFM66" s="85"/>
      <c r="KFN66" s="85"/>
      <c r="KFO66" s="85"/>
      <c r="KFP66" s="85"/>
      <c r="KFQ66" s="85"/>
      <c r="KFR66" s="85"/>
      <c r="KFS66" s="85"/>
      <c r="KFT66" s="85"/>
      <c r="KFU66" s="85"/>
      <c r="KFV66" s="85"/>
      <c r="KFW66" s="85"/>
      <c r="KFX66" s="85"/>
      <c r="KFY66" s="85"/>
      <c r="KFZ66" s="85"/>
      <c r="KGA66" s="85"/>
      <c r="KGB66" s="85"/>
      <c r="KGC66" s="85"/>
      <c r="KGD66" s="85"/>
      <c r="KGE66" s="85"/>
      <c r="KGF66" s="85"/>
      <c r="KGG66" s="85"/>
      <c r="KGH66" s="85"/>
      <c r="KGI66" s="85"/>
      <c r="KGJ66" s="85"/>
      <c r="KGK66" s="85"/>
      <c r="KGL66" s="85"/>
      <c r="KGM66" s="85"/>
      <c r="KGN66" s="85"/>
      <c r="KGO66" s="85"/>
      <c r="KGP66" s="85"/>
      <c r="KGQ66" s="85"/>
      <c r="KGR66" s="85"/>
      <c r="KGS66" s="85"/>
      <c r="KGT66" s="85"/>
      <c r="KGU66" s="85"/>
      <c r="KGV66" s="85"/>
      <c r="KGW66" s="85"/>
      <c r="KGX66" s="85"/>
      <c r="KGY66" s="85"/>
      <c r="KGZ66" s="85"/>
      <c r="KHA66" s="85"/>
      <c r="KHB66" s="85"/>
      <c r="KHC66" s="85"/>
      <c r="KHD66" s="85"/>
      <c r="KHE66" s="85"/>
      <c r="KHF66" s="85"/>
      <c r="KHG66" s="85"/>
      <c r="KHH66" s="85"/>
      <c r="KHI66" s="85"/>
      <c r="KHJ66" s="85"/>
      <c r="KHK66" s="85"/>
      <c r="KHL66" s="85"/>
      <c r="KHM66" s="85"/>
      <c r="KHN66" s="85"/>
      <c r="KHO66" s="85"/>
      <c r="KHP66" s="85"/>
      <c r="KHQ66" s="85"/>
      <c r="KHR66" s="85"/>
      <c r="KHS66" s="85"/>
      <c r="KHT66" s="85"/>
      <c r="KHU66" s="85"/>
      <c r="KHV66" s="85"/>
      <c r="KHW66" s="85"/>
      <c r="KHX66" s="85"/>
      <c r="KHY66" s="85"/>
      <c r="KHZ66" s="85"/>
      <c r="KIA66" s="85"/>
      <c r="KIB66" s="85"/>
      <c r="KIC66" s="85"/>
      <c r="KID66" s="85"/>
      <c r="KIE66" s="85"/>
      <c r="KIF66" s="85"/>
      <c r="KIG66" s="85"/>
      <c r="KIH66" s="85"/>
      <c r="KII66" s="85"/>
      <c r="KIJ66" s="85"/>
      <c r="KIK66" s="85"/>
      <c r="KIL66" s="85"/>
      <c r="KIM66" s="85"/>
      <c r="KIN66" s="85"/>
      <c r="KIO66" s="85"/>
      <c r="KIP66" s="85"/>
      <c r="KIQ66" s="85"/>
      <c r="KIR66" s="85"/>
      <c r="KIS66" s="85"/>
      <c r="KIT66" s="85"/>
      <c r="KIU66" s="85"/>
      <c r="KIV66" s="85"/>
      <c r="KIW66" s="85"/>
      <c r="KIX66" s="85"/>
      <c r="KIY66" s="85"/>
      <c r="KIZ66" s="85"/>
      <c r="KJA66" s="85"/>
      <c r="KJB66" s="85"/>
      <c r="KJC66" s="85"/>
      <c r="KJD66" s="85"/>
      <c r="KJE66" s="85"/>
      <c r="KJF66" s="85"/>
      <c r="KJG66" s="85"/>
      <c r="KJH66" s="85"/>
      <c r="KJI66" s="85"/>
      <c r="KJJ66" s="85"/>
      <c r="KJK66" s="85"/>
      <c r="KJL66" s="85"/>
      <c r="KJM66" s="85"/>
      <c r="KJN66" s="85"/>
      <c r="KJO66" s="85"/>
      <c r="KJP66" s="85"/>
      <c r="KJQ66" s="85"/>
      <c r="KJR66" s="85"/>
      <c r="KJS66" s="85"/>
      <c r="KJT66" s="85"/>
      <c r="KJU66" s="85"/>
      <c r="KJV66" s="85"/>
      <c r="KJW66" s="85"/>
      <c r="KJX66" s="85"/>
      <c r="KJY66" s="85"/>
      <c r="KJZ66" s="85"/>
      <c r="KKA66" s="85"/>
      <c r="KKB66" s="85"/>
      <c r="KKC66" s="85"/>
      <c r="KKD66" s="85"/>
      <c r="KKE66" s="85"/>
      <c r="KKF66" s="85"/>
      <c r="KKG66" s="85"/>
      <c r="KKH66" s="85"/>
      <c r="KKI66" s="85"/>
      <c r="KKJ66" s="85"/>
      <c r="KKK66" s="85"/>
      <c r="KKL66" s="85"/>
      <c r="KKM66" s="85"/>
      <c r="KKN66" s="85"/>
      <c r="KKO66" s="85"/>
      <c r="KKP66" s="85"/>
      <c r="KKQ66" s="85"/>
      <c r="KKR66" s="85"/>
      <c r="KKS66" s="85"/>
      <c r="KKT66" s="85"/>
      <c r="KKU66" s="85"/>
      <c r="KKV66" s="85"/>
      <c r="KKW66" s="85"/>
      <c r="KKX66" s="85"/>
      <c r="KKY66" s="85"/>
      <c r="KKZ66" s="85"/>
      <c r="KLA66" s="85"/>
      <c r="KLB66" s="85"/>
      <c r="KLC66" s="85"/>
      <c r="KLD66" s="85"/>
      <c r="KLE66" s="85"/>
      <c r="KLF66" s="85"/>
      <c r="KLG66" s="85"/>
      <c r="KLH66" s="85"/>
      <c r="KLI66" s="85"/>
      <c r="KLJ66" s="85"/>
      <c r="KLK66" s="85"/>
      <c r="KLL66" s="85"/>
      <c r="KLM66" s="85"/>
      <c r="KLN66" s="85"/>
      <c r="KLO66" s="85"/>
      <c r="KLP66" s="85"/>
      <c r="KLQ66" s="85"/>
      <c r="KLR66" s="85"/>
      <c r="KLS66" s="85"/>
      <c r="KLT66" s="85"/>
      <c r="KLU66" s="85"/>
      <c r="KLV66" s="85"/>
      <c r="KLW66" s="85"/>
      <c r="KLX66" s="85"/>
      <c r="KLY66" s="85"/>
      <c r="KLZ66" s="85"/>
      <c r="KMA66" s="85"/>
      <c r="KMB66" s="85"/>
      <c r="KMC66" s="85"/>
      <c r="KMD66" s="85"/>
      <c r="KME66" s="85"/>
      <c r="KMF66" s="85"/>
      <c r="KMG66" s="85"/>
      <c r="KMH66" s="85"/>
      <c r="KMI66" s="85"/>
      <c r="KMJ66" s="85"/>
      <c r="KMK66" s="85"/>
      <c r="KML66" s="85"/>
      <c r="KMM66" s="85"/>
      <c r="KMN66" s="85"/>
      <c r="KMO66" s="85"/>
      <c r="KMP66" s="85"/>
      <c r="KMQ66" s="85"/>
      <c r="KMR66" s="85"/>
      <c r="KMS66" s="85"/>
      <c r="KMT66" s="85"/>
      <c r="KMU66" s="85"/>
      <c r="KMV66" s="85"/>
      <c r="KMW66" s="85"/>
      <c r="KMX66" s="85"/>
      <c r="KMY66" s="85"/>
      <c r="KMZ66" s="85"/>
      <c r="KNA66" s="85"/>
      <c r="KNB66" s="85"/>
      <c r="KNC66" s="85"/>
      <c r="KND66" s="85"/>
      <c r="KNE66" s="85"/>
      <c r="KNF66" s="85"/>
      <c r="KNG66" s="85"/>
      <c r="KNH66" s="85"/>
      <c r="KNI66" s="85"/>
      <c r="KNJ66" s="85"/>
      <c r="KNK66" s="85"/>
      <c r="KNL66" s="85"/>
      <c r="KNM66" s="85"/>
      <c r="KNN66" s="85"/>
      <c r="KNO66" s="85"/>
      <c r="KNP66" s="85"/>
      <c r="KNQ66" s="85"/>
      <c r="KNR66" s="85"/>
      <c r="KNS66" s="85"/>
      <c r="KNT66" s="85"/>
      <c r="KNU66" s="85"/>
      <c r="KNV66" s="85"/>
      <c r="KNW66" s="85"/>
      <c r="KNX66" s="85"/>
      <c r="KNY66" s="85"/>
      <c r="KNZ66" s="85"/>
      <c r="KOA66" s="85"/>
      <c r="KOB66" s="85"/>
      <c r="KOC66" s="85"/>
      <c r="KOD66" s="85"/>
      <c r="KOE66" s="85"/>
      <c r="KOF66" s="85"/>
      <c r="KOG66" s="85"/>
      <c r="KOH66" s="85"/>
      <c r="KOI66" s="85"/>
      <c r="KOJ66" s="85"/>
      <c r="KOK66" s="85"/>
      <c r="KOL66" s="85"/>
      <c r="KOM66" s="85"/>
      <c r="KON66" s="85"/>
      <c r="KOO66" s="85"/>
      <c r="KOP66" s="85"/>
      <c r="KOQ66" s="85"/>
      <c r="KOR66" s="85"/>
      <c r="KOS66" s="85"/>
      <c r="KOT66" s="85"/>
      <c r="KOU66" s="85"/>
      <c r="KOV66" s="85"/>
      <c r="KOW66" s="85"/>
      <c r="KOX66" s="85"/>
      <c r="KOY66" s="85"/>
      <c r="KOZ66" s="85"/>
      <c r="KPA66" s="85"/>
      <c r="KPB66" s="85"/>
      <c r="KPC66" s="85"/>
      <c r="KPD66" s="85"/>
      <c r="KPE66" s="85"/>
      <c r="KPF66" s="85"/>
      <c r="KPG66" s="85"/>
      <c r="KPH66" s="85"/>
      <c r="KPI66" s="85"/>
      <c r="KPJ66" s="85"/>
      <c r="KPK66" s="85"/>
      <c r="KPL66" s="85"/>
      <c r="KPM66" s="85"/>
      <c r="KPN66" s="85"/>
      <c r="KPO66" s="85"/>
      <c r="KPP66" s="85"/>
      <c r="KPQ66" s="85"/>
      <c r="KPR66" s="85"/>
      <c r="KPS66" s="85"/>
      <c r="KPT66" s="85"/>
      <c r="KPU66" s="85"/>
      <c r="KPV66" s="85"/>
      <c r="KPW66" s="85"/>
      <c r="KPX66" s="85"/>
      <c r="KPY66" s="85"/>
      <c r="KPZ66" s="85"/>
      <c r="KQA66" s="85"/>
      <c r="KQB66" s="85"/>
      <c r="KQC66" s="85"/>
      <c r="KQD66" s="85"/>
      <c r="KQE66" s="85"/>
      <c r="KQF66" s="85"/>
      <c r="KQG66" s="85"/>
      <c r="KQH66" s="85"/>
      <c r="KQI66" s="85"/>
      <c r="KQJ66" s="85"/>
      <c r="KQK66" s="85"/>
      <c r="KQL66" s="85"/>
      <c r="KQM66" s="85"/>
      <c r="KQN66" s="85"/>
      <c r="KQO66" s="85"/>
      <c r="KQP66" s="85"/>
      <c r="KQQ66" s="85"/>
      <c r="KQR66" s="85"/>
      <c r="KQS66" s="85"/>
      <c r="KQT66" s="85"/>
      <c r="KQU66" s="85"/>
      <c r="KQV66" s="85"/>
      <c r="KQW66" s="85"/>
      <c r="KQX66" s="85"/>
      <c r="KQY66" s="85"/>
      <c r="KQZ66" s="85"/>
      <c r="KRA66" s="85"/>
      <c r="KRB66" s="85"/>
      <c r="KRC66" s="85"/>
      <c r="KRD66" s="85"/>
      <c r="KRE66" s="85"/>
      <c r="KRF66" s="85"/>
      <c r="KRG66" s="85"/>
      <c r="KRH66" s="85"/>
      <c r="KRI66" s="85"/>
      <c r="KRJ66" s="85"/>
      <c r="KRK66" s="85"/>
      <c r="KRL66" s="85"/>
      <c r="KRM66" s="85"/>
      <c r="KRN66" s="85"/>
      <c r="KRO66" s="85"/>
      <c r="KRP66" s="85"/>
      <c r="KRQ66" s="85"/>
      <c r="KRR66" s="85"/>
      <c r="KRS66" s="85"/>
      <c r="KRT66" s="85"/>
      <c r="KRU66" s="85"/>
      <c r="KRV66" s="85"/>
      <c r="KRW66" s="85"/>
      <c r="KRX66" s="85"/>
      <c r="KRY66" s="85"/>
      <c r="KRZ66" s="85"/>
      <c r="KSA66" s="85"/>
      <c r="KSB66" s="85"/>
      <c r="KSC66" s="85"/>
      <c r="KSD66" s="85"/>
      <c r="KSE66" s="85"/>
      <c r="KSF66" s="85"/>
      <c r="KSG66" s="85"/>
      <c r="KSH66" s="85"/>
      <c r="KSI66" s="85"/>
      <c r="KSJ66" s="85"/>
      <c r="KSK66" s="85"/>
      <c r="KSL66" s="85"/>
      <c r="KSM66" s="85"/>
      <c r="KSN66" s="85"/>
      <c r="KSO66" s="85"/>
      <c r="KSP66" s="85"/>
      <c r="KSQ66" s="85"/>
      <c r="KSR66" s="85"/>
      <c r="KSS66" s="85"/>
      <c r="KST66" s="85"/>
      <c r="KSU66" s="85"/>
      <c r="KSV66" s="85"/>
      <c r="KSW66" s="85"/>
      <c r="KSX66" s="85"/>
      <c r="KSY66" s="85"/>
      <c r="KSZ66" s="85"/>
      <c r="KTA66" s="85"/>
      <c r="KTB66" s="85"/>
      <c r="KTC66" s="85"/>
      <c r="KTD66" s="85"/>
      <c r="KTE66" s="85"/>
      <c r="KTF66" s="85"/>
      <c r="KTG66" s="85"/>
      <c r="KTH66" s="85"/>
      <c r="KTI66" s="85"/>
      <c r="KTJ66" s="85"/>
      <c r="KTK66" s="85"/>
      <c r="KTL66" s="85"/>
      <c r="KTM66" s="85"/>
      <c r="KTN66" s="85"/>
      <c r="KTO66" s="85"/>
      <c r="KTP66" s="85"/>
      <c r="KTQ66" s="85"/>
      <c r="KTR66" s="85"/>
      <c r="KTS66" s="85"/>
      <c r="KTT66" s="85"/>
      <c r="KTU66" s="85"/>
      <c r="KTV66" s="85"/>
      <c r="KTW66" s="85"/>
      <c r="KTX66" s="85"/>
      <c r="KTY66" s="85"/>
      <c r="KTZ66" s="85"/>
      <c r="KUA66" s="85"/>
      <c r="KUB66" s="85"/>
      <c r="KUC66" s="85"/>
      <c r="KUD66" s="85"/>
      <c r="KUE66" s="85"/>
      <c r="KUF66" s="85"/>
      <c r="KUG66" s="85"/>
      <c r="KUH66" s="85"/>
      <c r="KUI66" s="85"/>
      <c r="KUJ66" s="85"/>
      <c r="KUK66" s="85"/>
      <c r="KUL66" s="85"/>
      <c r="KUM66" s="85"/>
      <c r="KUN66" s="85"/>
      <c r="KUO66" s="85"/>
      <c r="KUP66" s="85"/>
      <c r="KUQ66" s="85"/>
      <c r="KUR66" s="85"/>
      <c r="KUS66" s="85"/>
      <c r="KUT66" s="85"/>
      <c r="KUU66" s="85"/>
      <c r="KUV66" s="85"/>
      <c r="KUW66" s="85"/>
      <c r="KUX66" s="85"/>
      <c r="KUY66" s="85"/>
      <c r="KUZ66" s="85"/>
      <c r="KVA66" s="85"/>
      <c r="KVB66" s="85"/>
      <c r="KVC66" s="85"/>
      <c r="KVD66" s="85"/>
      <c r="KVE66" s="85"/>
      <c r="KVF66" s="85"/>
      <c r="KVG66" s="85"/>
      <c r="KVH66" s="85"/>
      <c r="KVI66" s="85"/>
      <c r="KVJ66" s="85"/>
      <c r="KVK66" s="85"/>
      <c r="KVL66" s="85"/>
      <c r="KVM66" s="85"/>
      <c r="KVN66" s="85"/>
      <c r="KVO66" s="85"/>
      <c r="KVP66" s="85"/>
      <c r="KVQ66" s="85"/>
      <c r="KVR66" s="85"/>
      <c r="KVS66" s="85"/>
      <c r="KVT66" s="85"/>
      <c r="KVU66" s="85"/>
      <c r="KVV66" s="85"/>
      <c r="KVW66" s="85"/>
      <c r="KVX66" s="85"/>
      <c r="KVY66" s="85"/>
      <c r="KVZ66" s="85"/>
      <c r="KWA66" s="85"/>
      <c r="KWB66" s="85"/>
      <c r="KWC66" s="85"/>
      <c r="KWD66" s="85"/>
      <c r="KWE66" s="85"/>
      <c r="KWF66" s="85"/>
      <c r="KWG66" s="85"/>
      <c r="KWH66" s="85"/>
      <c r="KWI66" s="85"/>
      <c r="KWJ66" s="85"/>
      <c r="KWK66" s="85"/>
      <c r="KWL66" s="85"/>
      <c r="KWM66" s="85"/>
      <c r="KWN66" s="85"/>
      <c r="KWO66" s="85"/>
      <c r="KWP66" s="85"/>
      <c r="KWQ66" s="85"/>
      <c r="KWR66" s="85"/>
      <c r="KWS66" s="85"/>
      <c r="KWT66" s="85"/>
      <c r="KWU66" s="85"/>
      <c r="KWV66" s="85"/>
      <c r="KWW66" s="85"/>
      <c r="KWX66" s="85"/>
      <c r="KWY66" s="85"/>
      <c r="KWZ66" s="85"/>
      <c r="KXA66" s="85"/>
      <c r="KXB66" s="85"/>
      <c r="KXC66" s="85"/>
      <c r="KXD66" s="85"/>
      <c r="KXE66" s="85"/>
      <c r="KXF66" s="85"/>
      <c r="KXG66" s="85"/>
      <c r="KXH66" s="85"/>
      <c r="KXI66" s="85"/>
      <c r="KXJ66" s="85"/>
      <c r="KXK66" s="85"/>
      <c r="KXL66" s="85"/>
      <c r="KXM66" s="85"/>
      <c r="KXN66" s="85"/>
      <c r="KXO66" s="85"/>
      <c r="KXP66" s="85"/>
      <c r="KXQ66" s="85"/>
      <c r="KXR66" s="85"/>
      <c r="KXS66" s="85"/>
      <c r="KXT66" s="85"/>
      <c r="KXU66" s="85"/>
      <c r="KXV66" s="85"/>
      <c r="KXW66" s="85"/>
      <c r="KXX66" s="85"/>
      <c r="KXY66" s="85"/>
      <c r="KXZ66" s="85"/>
      <c r="KYA66" s="85"/>
      <c r="KYB66" s="85"/>
      <c r="KYC66" s="85"/>
      <c r="KYD66" s="85"/>
      <c r="KYE66" s="85"/>
      <c r="KYF66" s="85"/>
      <c r="KYG66" s="85"/>
      <c r="KYH66" s="85"/>
      <c r="KYI66" s="85"/>
      <c r="KYJ66" s="85"/>
      <c r="KYK66" s="85"/>
      <c r="KYL66" s="85"/>
      <c r="KYM66" s="85"/>
      <c r="KYN66" s="85"/>
      <c r="KYO66" s="85"/>
      <c r="KYP66" s="85"/>
      <c r="KYQ66" s="85"/>
      <c r="KYR66" s="85"/>
      <c r="KYS66" s="85"/>
      <c r="KYT66" s="85"/>
      <c r="KYU66" s="85"/>
      <c r="KYV66" s="85"/>
      <c r="KYW66" s="85"/>
      <c r="KYX66" s="85"/>
      <c r="KYY66" s="85"/>
      <c r="KYZ66" s="85"/>
      <c r="KZA66" s="85"/>
      <c r="KZB66" s="85"/>
      <c r="KZC66" s="85"/>
      <c r="KZD66" s="85"/>
      <c r="KZE66" s="85"/>
      <c r="KZF66" s="85"/>
      <c r="KZG66" s="85"/>
      <c r="KZH66" s="85"/>
      <c r="KZI66" s="85"/>
      <c r="KZJ66" s="85"/>
      <c r="KZK66" s="85"/>
      <c r="KZL66" s="85"/>
      <c r="KZM66" s="85"/>
      <c r="KZN66" s="85"/>
      <c r="KZO66" s="85"/>
      <c r="KZP66" s="85"/>
      <c r="KZQ66" s="85"/>
      <c r="KZR66" s="85"/>
      <c r="KZS66" s="85"/>
      <c r="KZT66" s="85"/>
      <c r="KZU66" s="85"/>
      <c r="KZV66" s="85"/>
      <c r="KZW66" s="85"/>
      <c r="KZX66" s="85"/>
      <c r="KZY66" s="85"/>
      <c r="KZZ66" s="85"/>
      <c r="LAA66" s="85"/>
      <c r="LAB66" s="85"/>
      <c r="LAC66" s="85"/>
      <c r="LAD66" s="85"/>
      <c r="LAE66" s="85"/>
      <c r="LAF66" s="85"/>
      <c r="LAG66" s="85"/>
      <c r="LAH66" s="85"/>
      <c r="LAI66" s="85"/>
      <c r="LAJ66" s="85"/>
      <c r="LAK66" s="85"/>
      <c r="LAL66" s="85"/>
      <c r="LAM66" s="85"/>
      <c r="LAN66" s="85"/>
      <c r="LAO66" s="85"/>
      <c r="LAP66" s="85"/>
      <c r="LAQ66" s="85"/>
      <c r="LAR66" s="85"/>
      <c r="LAS66" s="85"/>
      <c r="LAT66" s="85"/>
      <c r="LAU66" s="85"/>
      <c r="LAV66" s="85"/>
      <c r="LAW66" s="85"/>
      <c r="LAX66" s="85"/>
      <c r="LAY66" s="85"/>
      <c r="LAZ66" s="85"/>
      <c r="LBA66" s="85"/>
      <c r="LBB66" s="85"/>
      <c r="LBC66" s="85"/>
      <c r="LBD66" s="85"/>
      <c r="LBE66" s="85"/>
      <c r="LBF66" s="85"/>
      <c r="LBG66" s="85"/>
      <c r="LBH66" s="85"/>
      <c r="LBI66" s="85"/>
      <c r="LBJ66" s="85"/>
      <c r="LBK66" s="85"/>
      <c r="LBL66" s="85"/>
      <c r="LBM66" s="85"/>
      <c r="LBN66" s="85"/>
      <c r="LBO66" s="85"/>
      <c r="LBP66" s="85"/>
      <c r="LBQ66" s="85"/>
      <c r="LBR66" s="85"/>
      <c r="LBS66" s="85"/>
      <c r="LBT66" s="85"/>
      <c r="LBU66" s="85"/>
      <c r="LBV66" s="85"/>
      <c r="LBW66" s="85"/>
      <c r="LBX66" s="85"/>
      <c r="LBY66" s="85"/>
      <c r="LBZ66" s="85"/>
      <c r="LCA66" s="85"/>
      <c r="LCB66" s="85"/>
      <c r="LCC66" s="85"/>
      <c r="LCD66" s="85"/>
      <c r="LCE66" s="85"/>
      <c r="LCF66" s="85"/>
      <c r="LCG66" s="85"/>
      <c r="LCH66" s="85"/>
      <c r="LCI66" s="85"/>
      <c r="LCJ66" s="85"/>
      <c r="LCK66" s="85"/>
      <c r="LCL66" s="85"/>
      <c r="LCM66" s="85"/>
      <c r="LCN66" s="85"/>
      <c r="LCO66" s="85"/>
      <c r="LCP66" s="85"/>
      <c r="LCQ66" s="85"/>
      <c r="LCR66" s="85"/>
      <c r="LCS66" s="85"/>
      <c r="LCT66" s="85"/>
      <c r="LCU66" s="85"/>
      <c r="LCV66" s="85"/>
      <c r="LCW66" s="85"/>
      <c r="LCX66" s="85"/>
      <c r="LCY66" s="85"/>
      <c r="LCZ66" s="85"/>
      <c r="LDA66" s="85"/>
      <c r="LDB66" s="85"/>
      <c r="LDC66" s="85"/>
      <c r="LDD66" s="85"/>
      <c r="LDE66" s="85"/>
      <c r="LDF66" s="85"/>
      <c r="LDG66" s="85"/>
      <c r="LDH66" s="85"/>
      <c r="LDI66" s="85"/>
      <c r="LDJ66" s="85"/>
      <c r="LDK66" s="85"/>
      <c r="LDL66" s="85"/>
      <c r="LDM66" s="85"/>
      <c r="LDN66" s="85"/>
      <c r="LDO66" s="85"/>
      <c r="LDP66" s="85"/>
      <c r="LDQ66" s="85"/>
      <c r="LDR66" s="85"/>
      <c r="LDS66" s="85"/>
      <c r="LDT66" s="85"/>
      <c r="LDU66" s="85"/>
      <c r="LDV66" s="85"/>
      <c r="LDW66" s="85"/>
      <c r="LDX66" s="85"/>
      <c r="LDY66" s="85"/>
      <c r="LDZ66" s="85"/>
      <c r="LEA66" s="85"/>
      <c r="LEB66" s="85"/>
      <c r="LEC66" s="85"/>
      <c r="LED66" s="85"/>
      <c r="LEE66" s="85"/>
      <c r="LEF66" s="85"/>
      <c r="LEG66" s="85"/>
      <c r="LEH66" s="85"/>
      <c r="LEI66" s="85"/>
      <c r="LEJ66" s="85"/>
      <c r="LEK66" s="85"/>
      <c r="LEL66" s="85"/>
      <c r="LEM66" s="85"/>
      <c r="LEN66" s="85"/>
      <c r="LEO66" s="85"/>
      <c r="LEP66" s="85"/>
      <c r="LEQ66" s="85"/>
      <c r="LER66" s="85"/>
      <c r="LES66" s="85"/>
      <c r="LET66" s="85"/>
      <c r="LEU66" s="85"/>
      <c r="LEV66" s="85"/>
      <c r="LEW66" s="85"/>
      <c r="LEX66" s="85"/>
      <c r="LEY66" s="85"/>
      <c r="LEZ66" s="85"/>
      <c r="LFA66" s="85"/>
      <c r="LFB66" s="85"/>
      <c r="LFC66" s="85"/>
      <c r="LFD66" s="85"/>
      <c r="LFE66" s="85"/>
      <c r="LFF66" s="85"/>
      <c r="LFG66" s="85"/>
      <c r="LFH66" s="85"/>
      <c r="LFI66" s="85"/>
      <c r="LFJ66" s="85"/>
      <c r="LFK66" s="85"/>
      <c r="LFL66" s="85"/>
      <c r="LFM66" s="85"/>
      <c r="LFN66" s="85"/>
      <c r="LFO66" s="85"/>
      <c r="LFP66" s="85"/>
      <c r="LFQ66" s="85"/>
      <c r="LFR66" s="85"/>
      <c r="LFS66" s="85"/>
      <c r="LFT66" s="85"/>
      <c r="LFU66" s="85"/>
      <c r="LFV66" s="85"/>
      <c r="LFW66" s="85"/>
      <c r="LFX66" s="85"/>
      <c r="LFY66" s="85"/>
      <c r="LFZ66" s="85"/>
      <c r="LGA66" s="85"/>
      <c r="LGB66" s="85"/>
      <c r="LGC66" s="85"/>
      <c r="LGD66" s="85"/>
      <c r="LGE66" s="85"/>
      <c r="LGF66" s="85"/>
      <c r="LGG66" s="85"/>
      <c r="LGH66" s="85"/>
      <c r="LGI66" s="85"/>
      <c r="LGJ66" s="85"/>
      <c r="LGK66" s="85"/>
      <c r="LGL66" s="85"/>
      <c r="LGM66" s="85"/>
      <c r="LGN66" s="85"/>
      <c r="LGO66" s="85"/>
      <c r="LGP66" s="85"/>
      <c r="LGQ66" s="85"/>
      <c r="LGR66" s="85"/>
      <c r="LGS66" s="85"/>
      <c r="LGT66" s="85"/>
      <c r="LGU66" s="85"/>
      <c r="LGV66" s="85"/>
      <c r="LGW66" s="85"/>
      <c r="LGX66" s="85"/>
      <c r="LGY66" s="85"/>
      <c r="LGZ66" s="85"/>
      <c r="LHA66" s="85"/>
      <c r="LHB66" s="85"/>
      <c r="LHC66" s="85"/>
      <c r="LHD66" s="85"/>
      <c r="LHE66" s="85"/>
      <c r="LHF66" s="85"/>
      <c r="LHG66" s="85"/>
      <c r="LHH66" s="85"/>
      <c r="LHI66" s="85"/>
      <c r="LHJ66" s="85"/>
      <c r="LHK66" s="85"/>
      <c r="LHL66" s="85"/>
      <c r="LHM66" s="85"/>
      <c r="LHN66" s="85"/>
      <c r="LHO66" s="85"/>
      <c r="LHP66" s="85"/>
      <c r="LHQ66" s="85"/>
      <c r="LHR66" s="85"/>
      <c r="LHS66" s="85"/>
      <c r="LHT66" s="85"/>
      <c r="LHU66" s="85"/>
      <c r="LHV66" s="85"/>
      <c r="LHW66" s="85"/>
      <c r="LHX66" s="85"/>
      <c r="LHY66" s="85"/>
      <c r="LHZ66" s="85"/>
      <c r="LIA66" s="85"/>
      <c r="LIB66" s="85"/>
      <c r="LIC66" s="85"/>
      <c r="LID66" s="85"/>
      <c r="LIE66" s="85"/>
      <c r="LIF66" s="85"/>
      <c r="LIG66" s="85"/>
      <c r="LIH66" s="85"/>
      <c r="LII66" s="85"/>
      <c r="LIJ66" s="85"/>
      <c r="LIK66" s="85"/>
      <c r="LIL66" s="85"/>
      <c r="LIM66" s="85"/>
      <c r="LIN66" s="85"/>
      <c r="LIO66" s="85"/>
      <c r="LIP66" s="85"/>
      <c r="LIQ66" s="85"/>
      <c r="LIR66" s="85"/>
      <c r="LIS66" s="85"/>
      <c r="LIT66" s="85"/>
      <c r="LIU66" s="85"/>
      <c r="LIV66" s="85"/>
      <c r="LIW66" s="85"/>
      <c r="LIX66" s="85"/>
      <c r="LIY66" s="85"/>
      <c r="LIZ66" s="85"/>
      <c r="LJA66" s="85"/>
      <c r="LJB66" s="85"/>
      <c r="LJC66" s="85"/>
      <c r="LJD66" s="85"/>
      <c r="LJE66" s="85"/>
      <c r="LJF66" s="85"/>
      <c r="LJG66" s="85"/>
      <c r="LJH66" s="85"/>
      <c r="LJI66" s="85"/>
      <c r="LJJ66" s="85"/>
      <c r="LJK66" s="85"/>
      <c r="LJL66" s="85"/>
      <c r="LJM66" s="85"/>
      <c r="LJN66" s="85"/>
      <c r="LJO66" s="85"/>
      <c r="LJP66" s="85"/>
      <c r="LJQ66" s="85"/>
      <c r="LJR66" s="85"/>
      <c r="LJS66" s="85"/>
      <c r="LJT66" s="85"/>
      <c r="LJU66" s="85"/>
      <c r="LJV66" s="85"/>
      <c r="LJW66" s="85"/>
      <c r="LJX66" s="85"/>
      <c r="LJY66" s="85"/>
      <c r="LJZ66" s="85"/>
      <c r="LKA66" s="85"/>
      <c r="LKB66" s="85"/>
      <c r="LKC66" s="85"/>
      <c r="LKD66" s="85"/>
      <c r="LKE66" s="85"/>
      <c r="LKF66" s="85"/>
      <c r="LKG66" s="85"/>
      <c r="LKH66" s="85"/>
      <c r="LKI66" s="85"/>
      <c r="LKJ66" s="85"/>
      <c r="LKK66" s="85"/>
      <c r="LKL66" s="85"/>
      <c r="LKM66" s="85"/>
      <c r="LKN66" s="85"/>
      <c r="LKO66" s="85"/>
      <c r="LKP66" s="85"/>
      <c r="LKQ66" s="85"/>
      <c r="LKR66" s="85"/>
      <c r="LKS66" s="85"/>
      <c r="LKT66" s="85"/>
      <c r="LKU66" s="85"/>
      <c r="LKV66" s="85"/>
      <c r="LKW66" s="85"/>
      <c r="LKX66" s="85"/>
      <c r="LKY66" s="85"/>
      <c r="LKZ66" s="85"/>
      <c r="LLA66" s="85"/>
      <c r="LLB66" s="85"/>
      <c r="LLC66" s="85"/>
      <c r="LLD66" s="85"/>
      <c r="LLE66" s="85"/>
      <c r="LLF66" s="85"/>
      <c r="LLG66" s="85"/>
      <c r="LLH66" s="85"/>
      <c r="LLI66" s="85"/>
      <c r="LLJ66" s="85"/>
      <c r="LLK66" s="85"/>
      <c r="LLL66" s="85"/>
      <c r="LLM66" s="85"/>
      <c r="LLN66" s="85"/>
      <c r="LLO66" s="85"/>
      <c r="LLP66" s="85"/>
      <c r="LLQ66" s="85"/>
      <c r="LLR66" s="85"/>
      <c r="LLS66" s="85"/>
      <c r="LLT66" s="85"/>
      <c r="LLU66" s="85"/>
      <c r="LLV66" s="85"/>
      <c r="LLW66" s="85"/>
      <c r="LLX66" s="85"/>
      <c r="LLY66" s="85"/>
      <c r="LLZ66" s="85"/>
      <c r="LMA66" s="85"/>
      <c r="LMB66" s="85"/>
      <c r="LMC66" s="85"/>
      <c r="LMD66" s="85"/>
      <c r="LME66" s="85"/>
      <c r="LMF66" s="85"/>
      <c r="LMG66" s="85"/>
      <c r="LMH66" s="85"/>
      <c r="LMI66" s="85"/>
      <c r="LMJ66" s="85"/>
      <c r="LMK66" s="85"/>
      <c r="LML66" s="85"/>
      <c r="LMM66" s="85"/>
      <c r="LMN66" s="85"/>
      <c r="LMO66" s="85"/>
      <c r="LMP66" s="85"/>
      <c r="LMQ66" s="85"/>
      <c r="LMR66" s="85"/>
      <c r="LMS66" s="85"/>
      <c r="LMT66" s="85"/>
      <c r="LMU66" s="85"/>
      <c r="LMV66" s="85"/>
      <c r="LMW66" s="85"/>
      <c r="LMX66" s="85"/>
      <c r="LMY66" s="85"/>
      <c r="LMZ66" s="85"/>
      <c r="LNA66" s="85"/>
      <c r="LNB66" s="85"/>
      <c r="LNC66" s="85"/>
      <c r="LND66" s="85"/>
      <c r="LNE66" s="85"/>
      <c r="LNF66" s="85"/>
      <c r="LNG66" s="85"/>
      <c r="LNH66" s="85"/>
      <c r="LNI66" s="85"/>
      <c r="LNJ66" s="85"/>
      <c r="LNK66" s="85"/>
      <c r="LNL66" s="85"/>
      <c r="LNM66" s="85"/>
      <c r="LNN66" s="85"/>
      <c r="LNO66" s="85"/>
      <c r="LNP66" s="85"/>
      <c r="LNQ66" s="85"/>
      <c r="LNR66" s="85"/>
      <c r="LNS66" s="85"/>
      <c r="LNT66" s="85"/>
      <c r="LNU66" s="85"/>
      <c r="LNV66" s="85"/>
      <c r="LNW66" s="85"/>
      <c r="LNX66" s="85"/>
      <c r="LNY66" s="85"/>
      <c r="LNZ66" s="85"/>
      <c r="LOA66" s="85"/>
      <c r="LOB66" s="85"/>
      <c r="LOC66" s="85"/>
      <c r="LOD66" s="85"/>
      <c r="LOE66" s="85"/>
      <c r="LOF66" s="85"/>
      <c r="LOG66" s="85"/>
      <c r="LOH66" s="85"/>
      <c r="LOI66" s="85"/>
      <c r="LOJ66" s="85"/>
      <c r="LOK66" s="85"/>
      <c r="LOL66" s="85"/>
      <c r="LOM66" s="85"/>
      <c r="LON66" s="85"/>
      <c r="LOO66" s="85"/>
      <c r="LOP66" s="85"/>
      <c r="LOQ66" s="85"/>
      <c r="LOR66" s="85"/>
      <c r="LOS66" s="85"/>
      <c r="LOT66" s="85"/>
      <c r="LOU66" s="85"/>
      <c r="LOV66" s="85"/>
      <c r="LOW66" s="85"/>
      <c r="LOX66" s="85"/>
      <c r="LOY66" s="85"/>
      <c r="LOZ66" s="85"/>
      <c r="LPA66" s="85"/>
      <c r="LPB66" s="85"/>
      <c r="LPC66" s="85"/>
      <c r="LPD66" s="85"/>
      <c r="LPE66" s="85"/>
      <c r="LPF66" s="85"/>
      <c r="LPG66" s="85"/>
      <c r="LPH66" s="85"/>
      <c r="LPI66" s="85"/>
      <c r="LPJ66" s="85"/>
      <c r="LPK66" s="85"/>
      <c r="LPL66" s="85"/>
      <c r="LPM66" s="85"/>
      <c r="LPN66" s="85"/>
      <c r="LPO66" s="85"/>
      <c r="LPP66" s="85"/>
      <c r="LPQ66" s="85"/>
      <c r="LPR66" s="85"/>
      <c r="LPS66" s="85"/>
      <c r="LPT66" s="85"/>
      <c r="LPU66" s="85"/>
      <c r="LPV66" s="85"/>
      <c r="LPW66" s="85"/>
      <c r="LPX66" s="85"/>
      <c r="LPY66" s="85"/>
      <c r="LPZ66" s="85"/>
      <c r="LQA66" s="85"/>
      <c r="LQB66" s="85"/>
      <c r="LQC66" s="85"/>
      <c r="LQD66" s="85"/>
      <c r="LQE66" s="85"/>
      <c r="LQF66" s="85"/>
      <c r="LQG66" s="85"/>
      <c r="LQH66" s="85"/>
      <c r="LQI66" s="85"/>
      <c r="LQJ66" s="85"/>
      <c r="LQK66" s="85"/>
      <c r="LQL66" s="85"/>
      <c r="LQM66" s="85"/>
      <c r="LQN66" s="85"/>
      <c r="LQO66" s="85"/>
      <c r="LQP66" s="85"/>
      <c r="LQQ66" s="85"/>
      <c r="LQR66" s="85"/>
      <c r="LQS66" s="85"/>
      <c r="LQT66" s="85"/>
      <c r="LQU66" s="85"/>
      <c r="LQV66" s="85"/>
      <c r="LQW66" s="85"/>
      <c r="LQX66" s="85"/>
      <c r="LQY66" s="85"/>
      <c r="LQZ66" s="85"/>
      <c r="LRA66" s="85"/>
      <c r="LRB66" s="85"/>
      <c r="LRC66" s="85"/>
      <c r="LRD66" s="85"/>
      <c r="LRE66" s="85"/>
      <c r="LRF66" s="85"/>
      <c r="LRG66" s="85"/>
      <c r="LRH66" s="85"/>
      <c r="LRI66" s="85"/>
      <c r="LRJ66" s="85"/>
      <c r="LRK66" s="85"/>
      <c r="LRL66" s="85"/>
      <c r="LRM66" s="85"/>
      <c r="LRN66" s="85"/>
      <c r="LRO66" s="85"/>
      <c r="LRP66" s="85"/>
      <c r="LRQ66" s="85"/>
      <c r="LRR66" s="85"/>
      <c r="LRS66" s="85"/>
      <c r="LRT66" s="85"/>
      <c r="LRU66" s="85"/>
      <c r="LRV66" s="85"/>
      <c r="LRW66" s="85"/>
      <c r="LRX66" s="85"/>
      <c r="LRY66" s="85"/>
      <c r="LRZ66" s="85"/>
      <c r="LSA66" s="85"/>
      <c r="LSB66" s="85"/>
      <c r="LSC66" s="85"/>
      <c r="LSD66" s="85"/>
      <c r="LSE66" s="85"/>
      <c r="LSF66" s="85"/>
      <c r="LSG66" s="85"/>
      <c r="LSH66" s="85"/>
      <c r="LSI66" s="85"/>
      <c r="LSJ66" s="85"/>
      <c r="LSK66" s="85"/>
      <c r="LSL66" s="85"/>
      <c r="LSM66" s="85"/>
      <c r="LSN66" s="85"/>
      <c r="LSO66" s="85"/>
      <c r="LSP66" s="85"/>
      <c r="LSQ66" s="85"/>
      <c r="LSR66" s="85"/>
      <c r="LSS66" s="85"/>
      <c r="LST66" s="85"/>
      <c r="LSU66" s="85"/>
      <c r="LSV66" s="85"/>
      <c r="LSW66" s="85"/>
      <c r="LSX66" s="85"/>
      <c r="LSY66" s="85"/>
      <c r="LSZ66" s="85"/>
      <c r="LTA66" s="85"/>
      <c r="LTB66" s="85"/>
      <c r="LTC66" s="85"/>
      <c r="LTD66" s="85"/>
      <c r="LTE66" s="85"/>
      <c r="LTF66" s="85"/>
      <c r="LTG66" s="85"/>
      <c r="LTH66" s="85"/>
      <c r="LTI66" s="85"/>
      <c r="LTJ66" s="85"/>
      <c r="LTK66" s="85"/>
      <c r="LTL66" s="85"/>
      <c r="LTM66" s="85"/>
      <c r="LTN66" s="85"/>
      <c r="LTO66" s="85"/>
      <c r="LTP66" s="85"/>
      <c r="LTQ66" s="85"/>
      <c r="LTR66" s="85"/>
      <c r="LTS66" s="85"/>
      <c r="LTT66" s="85"/>
      <c r="LTU66" s="85"/>
      <c r="LTV66" s="85"/>
      <c r="LTW66" s="85"/>
      <c r="LTX66" s="85"/>
      <c r="LTY66" s="85"/>
      <c r="LTZ66" s="85"/>
      <c r="LUA66" s="85"/>
      <c r="LUB66" s="85"/>
      <c r="LUC66" s="85"/>
      <c r="LUD66" s="85"/>
      <c r="LUE66" s="85"/>
      <c r="LUF66" s="85"/>
      <c r="LUG66" s="85"/>
      <c r="LUH66" s="85"/>
      <c r="LUI66" s="85"/>
      <c r="LUJ66" s="85"/>
      <c r="LUK66" s="85"/>
      <c r="LUL66" s="85"/>
      <c r="LUM66" s="85"/>
      <c r="LUN66" s="85"/>
      <c r="LUO66" s="85"/>
      <c r="LUP66" s="85"/>
      <c r="LUQ66" s="85"/>
      <c r="LUR66" s="85"/>
      <c r="LUS66" s="85"/>
      <c r="LUT66" s="85"/>
      <c r="LUU66" s="85"/>
      <c r="LUV66" s="85"/>
      <c r="LUW66" s="85"/>
      <c r="LUX66" s="85"/>
      <c r="LUY66" s="85"/>
      <c r="LUZ66" s="85"/>
      <c r="LVA66" s="85"/>
      <c r="LVB66" s="85"/>
      <c r="LVC66" s="85"/>
      <c r="LVD66" s="85"/>
      <c r="LVE66" s="85"/>
      <c r="LVF66" s="85"/>
      <c r="LVG66" s="85"/>
      <c r="LVH66" s="85"/>
      <c r="LVI66" s="85"/>
      <c r="LVJ66" s="85"/>
      <c r="LVK66" s="85"/>
      <c r="LVL66" s="85"/>
      <c r="LVM66" s="85"/>
      <c r="LVN66" s="85"/>
      <c r="LVO66" s="85"/>
      <c r="LVP66" s="85"/>
      <c r="LVQ66" s="85"/>
      <c r="LVR66" s="85"/>
      <c r="LVS66" s="85"/>
      <c r="LVT66" s="85"/>
      <c r="LVU66" s="85"/>
      <c r="LVV66" s="85"/>
      <c r="LVW66" s="85"/>
      <c r="LVX66" s="85"/>
      <c r="LVY66" s="85"/>
      <c r="LVZ66" s="85"/>
      <c r="LWA66" s="85"/>
      <c r="LWB66" s="85"/>
      <c r="LWC66" s="85"/>
      <c r="LWD66" s="85"/>
      <c r="LWE66" s="85"/>
      <c r="LWF66" s="85"/>
      <c r="LWG66" s="85"/>
      <c r="LWH66" s="85"/>
      <c r="LWI66" s="85"/>
      <c r="LWJ66" s="85"/>
      <c r="LWK66" s="85"/>
      <c r="LWL66" s="85"/>
      <c r="LWM66" s="85"/>
      <c r="LWN66" s="85"/>
      <c r="LWO66" s="85"/>
      <c r="LWP66" s="85"/>
      <c r="LWQ66" s="85"/>
      <c r="LWR66" s="85"/>
      <c r="LWS66" s="85"/>
      <c r="LWT66" s="85"/>
      <c r="LWU66" s="85"/>
      <c r="LWV66" s="85"/>
      <c r="LWW66" s="85"/>
      <c r="LWX66" s="85"/>
      <c r="LWY66" s="85"/>
      <c r="LWZ66" s="85"/>
      <c r="LXA66" s="85"/>
      <c r="LXB66" s="85"/>
      <c r="LXC66" s="85"/>
      <c r="LXD66" s="85"/>
      <c r="LXE66" s="85"/>
      <c r="LXF66" s="85"/>
      <c r="LXG66" s="85"/>
      <c r="LXH66" s="85"/>
      <c r="LXI66" s="85"/>
      <c r="LXJ66" s="85"/>
      <c r="LXK66" s="85"/>
      <c r="LXL66" s="85"/>
      <c r="LXM66" s="85"/>
      <c r="LXN66" s="85"/>
      <c r="LXO66" s="85"/>
      <c r="LXP66" s="85"/>
      <c r="LXQ66" s="85"/>
      <c r="LXR66" s="85"/>
      <c r="LXS66" s="85"/>
      <c r="LXT66" s="85"/>
      <c r="LXU66" s="85"/>
      <c r="LXV66" s="85"/>
      <c r="LXW66" s="85"/>
      <c r="LXX66" s="85"/>
      <c r="LXY66" s="85"/>
      <c r="LXZ66" s="85"/>
      <c r="LYA66" s="85"/>
      <c r="LYB66" s="85"/>
      <c r="LYC66" s="85"/>
      <c r="LYD66" s="85"/>
      <c r="LYE66" s="85"/>
      <c r="LYF66" s="85"/>
      <c r="LYG66" s="85"/>
      <c r="LYH66" s="85"/>
      <c r="LYI66" s="85"/>
      <c r="LYJ66" s="85"/>
      <c r="LYK66" s="85"/>
      <c r="LYL66" s="85"/>
      <c r="LYM66" s="85"/>
      <c r="LYN66" s="85"/>
      <c r="LYO66" s="85"/>
      <c r="LYP66" s="85"/>
      <c r="LYQ66" s="85"/>
      <c r="LYR66" s="85"/>
      <c r="LYS66" s="85"/>
      <c r="LYT66" s="85"/>
      <c r="LYU66" s="85"/>
      <c r="LYV66" s="85"/>
      <c r="LYW66" s="85"/>
      <c r="LYX66" s="85"/>
      <c r="LYY66" s="85"/>
      <c r="LYZ66" s="85"/>
      <c r="LZA66" s="85"/>
      <c r="LZB66" s="85"/>
      <c r="LZC66" s="85"/>
      <c r="LZD66" s="85"/>
      <c r="LZE66" s="85"/>
      <c r="LZF66" s="85"/>
      <c r="LZG66" s="85"/>
      <c r="LZH66" s="85"/>
      <c r="LZI66" s="85"/>
      <c r="LZJ66" s="85"/>
      <c r="LZK66" s="85"/>
      <c r="LZL66" s="85"/>
      <c r="LZM66" s="85"/>
      <c r="LZN66" s="85"/>
      <c r="LZO66" s="85"/>
      <c r="LZP66" s="85"/>
      <c r="LZQ66" s="85"/>
      <c r="LZR66" s="85"/>
      <c r="LZS66" s="85"/>
      <c r="LZT66" s="85"/>
      <c r="LZU66" s="85"/>
      <c r="LZV66" s="85"/>
      <c r="LZW66" s="85"/>
      <c r="LZX66" s="85"/>
      <c r="LZY66" s="85"/>
      <c r="LZZ66" s="85"/>
      <c r="MAA66" s="85"/>
      <c r="MAB66" s="85"/>
      <c r="MAC66" s="85"/>
      <c r="MAD66" s="85"/>
      <c r="MAE66" s="85"/>
      <c r="MAF66" s="85"/>
      <c r="MAG66" s="85"/>
      <c r="MAH66" s="85"/>
      <c r="MAI66" s="85"/>
      <c r="MAJ66" s="85"/>
      <c r="MAK66" s="85"/>
      <c r="MAL66" s="85"/>
      <c r="MAM66" s="85"/>
      <c r="MAN66" s="85"/>
      <c r="MAO66" s="85"/>
      <c r="MAP66" s="85"/>
      <c r="MAQ66" s="85"/>
      <c r="MAR66" s="85"/>
      <c r="MAS66" s="85"/>
      <c r="MAT66" s="85"/>
      <c r="MAU66" s="85"/>
      <c r="MAV66" s="85"/>
      <c r="MAW66" s="85"/>
      <c r="MAX66" s="85"/>
      <c r="MAY66" s="85"/>
      <c r="MAZ66" s="85"/>
      <c r="MBA66" s="85"/>
      <c r="MBB66" s="85"/>
      <c r="MBC66" s="85"/>
      <c r="MBD66" s="85"/>
      <c r="MBE66" s="85"/>
      <c r="MBF66" s="85"/>
      <c r="MBG66" s="85"/>
      <c r="MBH66" s="85"/>
      <c r="MBI66" s="85"/>
      <c r="MBJ66" s="85"/>
      <c r="MBK66" s="85"/>
      <c r="MBL66" s="85"/>
      <c r="MBM66" s="85"/>
      <c r="MBN66" s="85"/>
      <c r="MBO66" s="85"/>
      <c r="MBP66" s="85"/>
      <c r="MBQ66" s="85"/>
      <c r="MBR66" s="85"/>
      <c r="MBS66" s="85"/>
      <c r="MBT66" s="85"/>
      <c r="MBU66" s="85"/>
      <c r="MBV66" s="85"/>
      <c r="MBW66" s="85"/>
      <c r="MBX66" s="85"/>
      <c r="MBY66" s="85"/>
      <c r="MBZ66" s="85"/>
      <c r="MCA66" s="85"/>
      <c r="MCB66" s="85"/>
      <c r="MCC66" s="85"/>
      <c r="MCD66" s="85"/>
      <c r="MCE66" s="85"/>
      <c r="MCF66" s="85"/>
      <c r="MCG66" s="85"/>
      <c r="MCH66" s="85"/>
      <c r="MCI66" s="85"/>
      <c r="MCJ66" s="85"/>
      <c r="MCK66" s="85"/>
      <c r="MCL66" s="85"/>
      <c r="MCM66" s="85"/>
      <c r="MCN66" s="85"/>
      <c r="MCO66" s="85"/>
      <c r="MCP66" s="85"/>
      <c r="MCQ66" s="85"/>
      <c r="MCR66" s="85"/>
      <c r="MCS66" s="85"/>
      <c r="MCT66" s="85"/>
      <c r="MCU66" s="85"/>
      <c r="MCV66" s="85"/>
      <c r="MCW66" s="85"/>
      <c r="MCX66" s="85"/>
      <c r="MCY66" s="85"/>
      <c r="MCZ66" s="85"/>
      <c r="MDA66" s="85"/>
      <c r="MDB66" s="85"/>
      <c r="MDC66" s="85"/>
      <c r="MDD66" s="85"/>
      <c r="MDE66" s="85"/>
      <c r="MDF66" s="85"/>
      <c r="MDG66" s="85"/>
      <c r="MDH66" s="85"/>
      <c r="MDI66" s="85"/>
      <c r="MDJ66" s="85"/>
      <c r="MDK66" s="85"/>
      <c r="MDL66" s="85"/>
      <c r="MDM66" s="85"/>
      <c r="MDN66" s="85"/>
      <c r="MDO66" s="85"/>
      <c r="MDP66" s="85"/>
      <c r="MDQ66" s="85"/>
      <c r="MDR66" s="85"/>
      <c r="MDS66" s="85"/>
      <c r="MDT66" s="85"/>
      <c r="MDU66" s="85"/>
      <c r="MDV66" s="85"/>
      <c r="MDW66" s="85"/>
      <c r="MDX66" s="85"/>
      <c r="MDY66" s="85"/>
      <c r="MDZ66" s="85"/>
      <c r="MEA66" s="85"/>
      <c r="MEB66" s="85"/>
      <c r="MEC66" s="85"/>
      <c r="MED66" s="85"/>
      <c r="MEE66" s="85"/>
      <c r="MEF66" s="85"/>
      <c r="MEG66" s="85"/>
      <c r="MEH66" s="85"/>
      <c r="MEI66" s="85"/>
      <c r="MEJ66" s="85"/>
      <c r="MEK66" s="85"/>
      <c r="MEL66" s="85"/>
      <c r="MEM66" s="85"/>
      <c r="MEN66" s="85"/>
      <c r="MEO66" s="85"/>
      <c r="MEP66" s="85"/>
      <c r="MEQ66" s="85"/>
      <c r="MER66" s="85"/>
      <c r="MES66" s="85"/>
      <c r="MET66" s="85"/>
      <c r="MEU66" s="85"/>
      <c r="MEV66" s="85"/>
      <c r="MEW66" s="85"/>
      <c r="MEX66" s="85"/>
      <c r="MEY66" s="85"/>
      <c r="MEZ66" s="85"/>
      <c r="MFA66" s="85"/>
      <c r="MFB66" s="85"/>
      <c r="MFC66" s="85"/>
      <c r="MFD66" s="85"/>
      <c r="MFE66" s="85"/>
      <c r="MFF66" s="85"/>
      <c r="MFG66" s="85"/>
      <c r="MFH66" s="85"/>
      <c r="MFI66" s="85"/>
      <c r="MFJ66" s="85"/>
      <c r="MFK66" s="85"/>
      <c r="MFL66" s="85"/>
      <c r="MFM66" s="85"/>
      <c r="MFN66" s="85"/>
      <c r="MFO66" s="85"/>
      <c r="MFP66" s="85"/>
      <c r="MFQ66" s="85"/>
      <c r="MFR66" s="85"/>
      <c r="MFS66" s="85"/>
      <c r="MFT66" s="85"/>
      <c r="MFU66" s="85"/>
      <c r="MFV66" s="85"/>
      <c r="MFW66" s="85"/>
      <c r="MFX66" s="85"/>
      <c r="MFY66" s="85"/>
      <c r="MFZ66" s="85"/>
      <c r="MGA66" s="85"/>
      <c r="MGB66" s="85"/>
      <c r="MGC66" s="85"/>
      <c r="MGD66" s="85"/>
      <c r="MGE66" s="85"/>
      <c r="MGF66" s="85"/>
      <c r="MGG66" s="85"/>
      <c r="MGH66" s="85"/>
      <c r="MGI66" s="85"/>
      <c r="MGJ66" s="85"/>
      <c r="MGK66" s="85"/>
      <c r="MGL66" s="85"/>
      <c r="MGM66" s="85"/>
      <c r="MGN66" s="85"/>
      <c r="MGO66" s="85"/>
      <c r="MGP66" s="85"/>
      <c r="MGQ66" s="85"/>
      <c r="MGR66" s="85"/>
      <c r="MGS66" s="85"/>
      <c r="MGT66" s="85"/>
      <c r="MGU66" s="85"/>
      <c r="MGV66" s="85"/>
      <c r="MGW66" s="85"/>
      <c r="MGX66" s="85"/>
      <c r="MGY66" s="85"/>
      <c r="MGZ66" s="85"/>
      <c r="MHA66" s="85"/>
      <c r="MHB66" s="85"/>
      <c r="MHC66" s="85"/>
      <c r="MHD66" s="85"/>
      <c r="MHE66" s="85"/>
      <c r="MHF66" s="85"/>
      <c r="MHG66" s="85"/>
      <c r="MHH66" s="85"/>
      <c r="MHI66" s="85"/>
      <c r="MHJ66" s="85"/>
      <c r="MHK66" s="85"/>
      <c r="MHL66" s="85"/>
      <c r="MHM66" s="85"/>
      <c r="MHN66" s="85"/>
      <c r="MHO66" s="85"/>
      <c r="MHP66" s="85"/>
      <c r="MHQ66" s="85"/>
      <c r="MHR66" s="85"/>
      <c r="MHS66" s="85"/>
      <c r="MHT66" s="85"/>
      <c r="MHU66" s="85"/>
      <c r="MHV66" s="85"/>
      <c r="MHW66" s="85"/>
      <c r="MHX66" s="85"/>
      <c r="MHY66" s="85"/>
      <c r="MHZ66" s="85"/>
      <c r="MIA66" s="85"/>
      <c r="MIB66" s="85"/>
      <c r="MIC66" s="85"/>
      <c r="MID66" s="85"/>
      <c r="MIE66" s="85"/>
      <c r="MIF66" s="85"/>
      <c r="MIG66" s="85"/>
      <c r="MIH66" s="85"/>
      <c r="MII66" s="85"/>
      <c r="MIJ66" s="85"/>
      <c r="MIK66" s="85"/>
      <c r="MIL66" s="85"/>
      <c r="MIM66" s="85"/>
      <c r="MIN66" s="85"/>
      <c r="MIO66" s="85"/>
      <c r="MIP66" s="85"/>
      <c r="MIQ66" s="85"/>
      <c r="MIR66" s="85"/>
      <c r="MIS66" s="85"/>
      <c r="MIT66" s="85"/>
      <c r="MIU66" s="85"/>
      <c r="MIV66" s="85"/>
      <c r="MIW66" s="85"/>
      <c r="MIX66" s="85"/>
      <c r="MIY66" s="85"/>
      <c r="MIZ66" s="85"/>
      <c r="MJA66" s="85"/>
      <c r="MJB66" s="85"/>
      <c r="MJC66" s="85"/>
      <c r="MJD66" s="85"/>
      <c r="MJE66" s="85"/>
      <c r="MJF66" s="85"/>
      <c r="MJG66" s="85"/>
      <c r="MJH66" s="85"/>
      <c r="MJI66" s="85"/>
      <c r="MJJ66" s="85"/>
      <c r="MJK66" s="85"/>
      <c r="MJL66" s="85"/>
      <c r="MJM66" s="85"/>
      <c r="MJN66" s="85"/>
      <c r="MJO66" s="85"/>
      <c r="MJP66" s="85"/>
      <c r="MJQ66" s="85"/>
      <c r="MJR66" s="85"/>
      <c r="MJS66" s="85"/>
      <c r="MJT66" s="85"/>
      <c r="MJU66" s="85"/>
      <c r="MJV66" s="85"/>
      <c r="MJW66" s="85"/>
      <c r="MJX66" s="85"/>
      <c r="MJY66" s="85"/>
      <c r="MJZ66" s="85"/>
      <c r="MKA66" s="85"/>
      <c r="MKB66" s="85"/>
      <c r="MKC66" s="85"/>
      <c r="MKD66" s="85"/>
      <c r="MKE66" s="85"/>
      <c r="MKF66" s="85"/>
      <c r="MKG66" s="85"/>
      <c r="MKH66" s="85"/>
      <c r="MKI66" s="85"/>
      <c r="MKJ66" s="85"/>
      <c r="MKK66" s="85"/>
      <c r="MKL66" s="85"/>
      <c r="MKM66" s="85"/>
      <c r="MKN66" s="85"/>
      <c r="MKO66" s="85"/>
      <c r="MKP66" s="85"/>
      <c r="MKQ66" s="85"/>
      <c r="MKR66" s="85"/>
      <c r="MKS66" s="85"/>
      <c r="MKT66" s="85"/>
      <c r="MKU66" s="85"/>
      <c r="MKV66" s="85"/>
      <c r="MKW66" s="85"/>
      <c r="MKX66" s="85"/>
      <c r="MKY66" s="85"/>
      <c r="MKZ66" s="85"/>
      <c r="MLA66" s="85"/>
      <c r="MLB66" s="85"/>
      <c r="MLC66" s="85"/>
      <c r="MLD66" s="85"/>
      <c r="MLE66" s="85"/>
      <c r="MLF66" s="85"/>
      <c r="MLG66" s="85"/>
      <c r="MLH66" s="85"/>
      <c r="MLI66" s="85"/>
      <c r="MLJ66" s="85"/>
      <c r="MLK66" s="85"/>
      <c r="MLL66" s="85"/>
      <c r="MLM66" s="85"/>
      <c r="MLN66" s="85"/>
      <c r="MLO66" s="85"/>
      <c r="MLP66" s="85"/>
      <c r="MLQ66" s="85"/>
      <c r="MLR66" s="85"/>
      <c r="MLS66" s="85"/>
      <c r="MLT66" s="85"/>
      <c r="MLU66" s="85"/>
      <c r="MLV66" s="85"/>
      <c r="MLW66" s="85"/>
      <c r="MLX66" s="85"/>
      <c r="MLY66" s="85"/>
      <c r="MLZ66" s="85"/>
      <c r="MMA66" s="85"/>
      <c r="MMB66" s="85"/>
      <c r="MMC66" s="85"/>
      <c r="MMD66" s="85"/>
      <c r="MME66" s="85"/>
      <c r="MMF66" s="85"/>
      <c r="MMG66" s="85"/>
      <c r="MMH66" s="85"/>
      <c r="MMI66" s="85"/>
      <c r="MMJ66" s="85"/>
      <c r="MMK66" s="85"/>
      <c r="MML66" s="85"/>
      <c r="MMM66" s="85"/>
      <c r="MMN66" s="85"/>
      <c r="MMO66" s="85"/>
      <c r="MMP66" s="85"/>
      <c r="MMQ66" s="85"/>
      <c r="MMR66" s="85"/>
      <c r="MMS66" s="85"/>
      <c r="MMT66" s="85"/>
      <c r="MMU66" s="85"/>
      <c r="MMV66" s="85"/>
      <c r="MMW66" s="85"/>
      <c r="MMX66" s="85"/>
      <c r="MMY66" s="85"/>
      <c r="MMZ66" s="85"/>
      <c r="MNA66" s="85"/>
      <c r="MNB66" s="85"/>
      <c r="MNC66" s="85"/>
      <c r="MND66" s="85"/>
      <c r="MNE66" s="85"/>
      <c r="MNF66" s="85"/>
      <c r="MNG66" s="85"/>
      <c r="MNH66" s="85"/>
      <c r="MNI66" s="85"/>
      <c r="MNJ66" s="85"/>
      <c r="MNK66" s="85"/>
      <c r="MNL66" s="85"/>
      <c r="MNM66" s="85"/>
      <c r="MNN66" s="85"/>
      <c r="MNO66" s="85"/>
      <c r="MNP66" s="85"/>
      <c r="MNQ66" s="85"/>
      <c r="MNR66" s="85"/>
      <c r="MNS66" s="85"/>
      <c r="MNT66" s="85"/>
      <c r="MNU66" s="85"/>
      <c r="MNV66" s="85"/>
      <c r="MNW66" s="85"/>
      <c r="MNX66" s="85"/>
      <c r="MNY66" s="85"/>
      <c r="MNZ66" s="85"/>
      <c r="MOA66" s="85"/>
      <c r="MOB66" s="85"/>
      <c r="MOC66" s="85"/>
      <c r="MOD66" s="85"/>
      <c r="MOE66" s="85"/>
      <c r="MOF66" s="85"/>
      <c r="MOG66" s="85"/>
      <c r="MOH66" s="85"/>
      <c r="MOI66" s="85"/>
      <c r="MOJ66" s="85"/>
      <c r="MOK66" s="85"/>
      <c r="MOL66" s="85"/>
      <c r="MOM66" s="85"/>
      <c r="MON66" s="85"/>
      <c r="MOO66" s="85"/>
      <c r="MOP66" s="85"/>
      <c r="MOQ66" s="85"/>
      <c r="MOR66" s="85"/>
      <c r="MOS66" s="85"/>
      <c r="MOT66" s="85"/>
      <c r="MOU66" s="85"/>
      <c r="MOV66" s="85"/>
      <c r="MOW66" s="85"/>
      <c r="MOX66" s="85"/>
      <c r="MOY66" s="85"/>
      <c r="MOZ66" s="85"/>
      <c r="MPA66" s="85"/>
      <c r="MPB66" s="85"/>
      <c r="MPC66" s="85"/>
      <c r="MPD66" s="85"/>
      <c r="MPE66" s="85"/>
      <c r="MPF66" s="85"/>
      <c r="MPG66" s="85"/>
      <c r="MPH66" s="85"/>
      <c r="MPI66" s="85"/>
      <c r="MPJ66" s="85"/>
      <c r="MPK66" s="85"/>
      <c r="MPL66" s="85"/>
      <c r="MPM66" s="85"/>
      <c r="MPN66" s="85"/>
      <c r="MPO66" s="85"/>
      <c r="MPP66" s="85"/>
      <c r="MPQ66" s="85"/>
      <c r="MPR66" s="85"/>
      <c r="MPS66" s="85"/>
      <c r="MPT66" s="85"/>
      <c r="MPU66" s="85"/>
      <c r="MPV66" s="85"/>
      <c r="MPW66" s="85"/>
      <c r="MPX66" s="85"/>
      <c r="MPY66" s="85"/>
      <c r="MPZ66" s="85"/>
      <c r="MQA66" s="85"/>
      <c r="MQB66" s="85"/>
      <c r="MQC66" s="85"/>
      <c r="MQD66" s="85"/>
      <c r="MQE66" s="85"/>
      <c r="MQF66" s="85"/>
      <c r="MQG66" s="85"/>
      <c r="MQH66" s="85"/>
      <c r="MQI66" s="85"/>
      <c r="MQJ66" s="85"/>
      <c r="MQK66" s="85"/>
      <c r="MQL66" s="85"/>
      <c r="MQM66" s="85"/>
      <c r="MQN66" s="85"/>
      <c r="MQO66" s="85"/>
      <c r="MQP66" s="85"/>
      <c r="MQQ66" s="85"/>
      <c r="MQR66" s="85"/>
      <c r="MQS66" s="85"/>
      <c r="MQT66" s="85"/>
      <c r="MQU66" s="85"/>
      <c r="MQV66" s="85"/>
      <c r="MQW66" s="85"/>
      <c r="MQX66" s="85"/>
      <c r="MQY66" s="85"/>
      <c r="MQZ66" s="85"/>
      <c r="MRA66" s="85"/>
      <c r="MRB66" s="85"/>
      <c r="MRC66" s="85"/>
      <c r="MRD66" s="85"/>
      <c r="MRE66" s="85"/>
      <c r="MRF66" s="85"/>
      <c r="MRG66" s="85"/>
      <c r="MRH66" s="85"/>
      <c r="MRI66" s="85"/>
      <c r="MRJ66" s="85"/>
      <c r="MRK66" s="85"/>
      <c r="MRL66" s="85"/>
      <c r="MRM66" s="85"/>
      <c r="MRN66" s="85"/>
      <c r="MRO66" s="85"/>
      <c r="MRP66" s="85"/>
      <c r="MRQ66" s="85"/>
      <c r="MRR66" s="85"/>
      <c r="MRS66" s="85"/>
      <c r="MRT66" s="85"/>
      <c r="MRU66" s="85"/>
      <c r="MRV66" s="85"/>
      <c r="MRW66" s="85"/>
      <c r="MRX66" s="85"/>
      <c r="MRY66" s="85"/>
      <c r="MRZ66" s="85"/>
      <c r="MSA66" s="85"/>
      <c r="MSB66" s="85"/>
      <c r="MSC66" s="85"/>
      <c r="MSD66" s="85"/>
      <c r="MSE66" s="85"/>
      <c r="MSF66" s="85"/>
      <c r="MSG66" s="85"/>
      <c r="MSH66" s="85"/>
      <c r="MSI66" s="85"/>
      <c r="MSJ66" s="85"/>
      <c r="MSK66" s="85"/>
      <c r="MSL66" s="85"/>
      <c r="MSM66" s="85"/>
      <c r="MSN66" s="85"/>
      <c r="MSO66" s="85"/>
      <c r="MSP66" s="85"/>
      <c r="MSQ66" s="85"/>
      <c r="MSR66" s="85"/>
      <c r="MSS66" s="85"/>
      <c r="MST66" s="85"/>
      <c r="MSU66" s="85"/>
      <c r="MSV66" s="85"/>
      <c r="MSW66" s="85"/>
      <c r="MSX66" s="85"/>
      <c r="MSY66" s="85"/>
      <c r="MSZ66" s="85"/>
      <c r="MTA66" s="85"/>
      <c r="MTB66" s="85"/>
      <c r="MTC66" s="85"/>
      <c r="MTD66" s="85"/>
      <c r="MTE66" s="85"/>
      <c r="MTF66" s="85"/>
      <c r="MTG66" s="85"/>
      <c r="MTH66" s="85"/>
      <c r="MTI66" s="85"/>
      <c r="MTJ66" s="85"/>
      <c r="MTK66" s="85"/>
      <c r="MTL66" s="85"/>
      <c r="MTM66" s="85"/>
      <c r="MTN66" s="85"/>
      <c r="MTO66" s="85"/>
      <c r="MTP66" s="85"/>
      <c r="MTQ66" s="85"/>
      <c r="MTR66" s="85"/>
      <c r="MTS66" s="85"/>
      <c r="MTT66" s="85"/>
      <c r="MTU66" s="85"/>
      <c r="MTV66" s="85"/>
      <c r="MTW66" s="85"/>
      <c r="MTX66" s="85"/>
      <c r="MTY66" s="85"/>
      <c r="MTZ66" s="85"/>
      <c r="MUA66" s="85"/>
      <c r="MUB66" s="85"/>
      <c r="MUC66" s="85"/>
      <c r="MUD66" s="85"/>
      <c r="MUE66" s="85"/>
      <c r="MUF66" s="85"/>
      <c r="MUG66" s="85"/>
      <c r="MUH66" s="85"/>
      <c r="MUI66" s="85"/>
      <c r="MUJ66" s="85"/>
      <c r="MUK66" s="85"/>
      <c r="MUL66" s="85"/>
      <c r="MUM66" s="85"/>
      <c r="MUN66" s="85"/>
      <c r="MUO66" s="85"/>
      <c r="MUP66" s="85"/>
      <c r="MUQ66" s="85"/>
      <c r="MUR66" s="85"/>
      <c r="MUS66" s="85"/>
      <c r="MUT66" s="85"/>
      <c r="MUU66" s="85"/>
      <c r="MUV66" s="85"/>
      <c r="MUW66" s="85"/>
      <c r="MUX66" s="85"/>
      <c r="MUY66" s="85"/>
      <c r="MUZ66" s="85"/>
      <c r="MVA66" s="85"/>
      <c r="MVB66" s="85"/>
      <c r="MVC66" s="85"/>
      <c r="MVD66" s="85"/>
      <c r="MVE66" s="85"/>
      <c r="MVF66" s="85"/>
      <c r="MVG66" s="85"/>
      <c r="MVH66" s="85"/>
      <c r="MVI66" s="85"/>
      <c r="MVJ66" s="85"/>
      <c r="MVK66" s="85"/>
      <c r="MVL66" s="85"/>
      <c r="MVM66" s="85"/>
      <c r="MVN66" s="85"/>
      <c r="MVO66" s="85"/>
      <c r="MVP66" s="85"/>
      <c r="MVQ66" s="85"/>
      <c r="MVR66" s="85"/>
      <c r="MVS66" s="85"/>
      <c r="MVT66" s="85"/>
      <c r="MVU66" s="85"/>
      <c r="MVV66" s="85"/>
      <c r="MVW66" s="85"/>
      <c r="MVX66" s="85"/>
      <c r="MVY66" s="85"/>
      <c r="MVZ66" s="85"/>
      <c r="MWA66" s="85"/>
      <c r="MWB66" s="85"/>
      <c r="MWC66" s="85"/>
      <c r="MWD66" s="85"/>
      <c r="MWE66" s="85"/>
      <c r="MWF66" s="85"/>
      <c r="MWG66" s="85"/>
      <c r="MWH66" s="85"/>
      <c r="MWI66" s="85"/>
      <c r="MWJ66" s="85"/>
      <c r="MWK66" s="85"/>
      <c r="MWL66" s="85"/>
      <c r="MWM66" s="85"/>
      <c r="MWN66" s="85"/>
      <c r="MWO66" s="85"/>
      <c r="MWP66" s="85"/>
      <c r="MWQ66" s="85"/>
      <c r="MWR66" s="85"/>
      <c r="MWS66" s="85"/>
      <c r="MWT66" s="85"/>
      <c r="MWU66" s="85"/>
      <c r="MWV66" s="85"/>
      <c r="MWW66" s="85"/>
      <c r="MWX66" s="85"/>
      <c r="MWY66" s="85"/>
      <c r="MWZ66" s="85"/>
      <c r="MXA66" s="85"/>
      <c r="MXB66" s="85"/>
      <c r="MXC66" s="85"/>
      <c r="MXD66" s="85"/>
      <c r="MXE66" s="85"/>
      <c r="MXF66" s="85"/>
      <c r="MXG66" s="85"/>
      <c r="MXH66" s="85"/>
      <c r="MXI66" s="85"/>
      <c r="MXJ66" s="85"/>
      <c r="MXK66" s="85"/>
      <c r="MXL66" s="85"/>
      <c r="MXM66" s="85"/>
      <c r="MXN66" s="85"/>
      <c r="MXO66" s="85"/>
      <c r="MXP66" s="85"/>
      <c r="MXQ66" s="85"/>
      <c r="MXR66" s="85"/>
      <c r="MXS66" s="85"/>
      <c r="MXT66" s="85"/>
      <c r="MXU66" s="85"/>
      <c r="MXV66" s="85"/>
      <c r="MXW66" s="85"/>
      <c r="MXX66" s="85"/>
      <c r="MXY66" s="85"/>
      <c r="MXZ66" s="85"/>
      <c r="MYA66" s="85"/>
      <c r="MYB66" s="85"/>
      <c r="MYC66" s="85"/>
      <c r="MYD66" s="85"/>
      <c r="MYE66" s="85"/>
      <c r="MYF66" s="85"/>
      <c r="MYG66" s="85"/>
      <c r="MYH66" s="85"/>
      <c r="MYI66" s="85"/>
      <c r="MYJ66" s="85"/>
      <c r="MYK66" s="85"/>
      <c r="MYL66" s="85"/>
      <c r="MYM66" s="85"/>
      <c r="MYN66" s="85"/>
      <c r="MYO66" s="85"/>
      <c r="MYP66" s="85"/>
      <c r="MYQ66" s="85"/>
      <c r="MYR66" s="85"/>
      <c r="MYS66" s="85"/>
      <c r="MYT66" s="85"/>
      <c r="MYU66" s="85"/>
      <c r="MYV66" s="85"/>
      <c r="MYW66" s="85"/>
      <c r="MYX66" s="85"/>
      <c r="MYY66" s="85"/>
      <c r="MYZ66" s="85"/>
      <c r="MZA66" s="85"/>
      <c r="MZB66" s="85"/>
      <c r="MZC66" s="85"/>
      <c r="MZD66" s="85"/>
      <c r="MZE66" s="85"/>
      <c r="MZF66" s="85"/>
      <c r="MZG66" s="85"/>
      <c r="MZH66" s="85"/>
      <c r="MZI66" s="85"/>
      <c r="MZJ66" s="85"/>
      <c r="MZK66" s="85"/>
      <c r="MZL66" s="85"/>
      <c r="MZM66" s="85"/>
      <c r="MZN66" s="85"/>
      <c r="MZO66" s="85"/>
      <c r="MZP66" s="85"/>
      <c r="MZQ66" s="85"/>
      <c r="MZR66" s="85"/>
      <c r="MZS66" s="85"/>
      <c r="MZT66" s="85"/>
      <c r="MZU66" s="85"/>
      <c r="MZV66" s="85"/>
      <c r="MZW66" s="85"/>
      <c r="MZX66" s="85"/>
      <c r="MZY66" s="85"/>
      <c r="MZZ66" s="85"/>
      <c r="NAA66" s="85"/>
      <c r="NAB66" s="85"/>
      <c r="NAC66" s="85"/>
      <c r="NAD66" s="85"/>
      <c r="NAE66" s="85"/>
      <c r="NAF66" s="85"/>
      <c r="NAG66" s="85"/>
      <c r="NAH66" s="85"/>
      <c r="NAI66" s="85"/>
      <c r="NAJ66" s="85"/>
      <c r="NAK66" s="85"/>
      <c r="NAL66" s="85"/>
      <c r="NAM66" s="85"/>
      <c r="NAN66" s="85"/>
      <c r="NAO66" s="85"/>
      <c r="NAP66" s="85"/>
      <c r="NAQ66" s="85"/>
      <c r="NAR66" s="85"/>
      <c r="NAS66" s="85"/>
      <c r="NAT66" s="85"/>
      <c r="NAU66" s="85"/>
      <c r="NAV66" s="85"/>
      <c r="NAW66" s="85"/>
      <c r="NAX66" s="85"/>
      <c r="NAY66" s="85"/>
      <c r="NAZ66" s="85"/>
      <c r="NBA66" s="85"/>
      <c r="NBB66" s="85"/>
      <c r="NBC66" s="85"/>
      <c r="NBD66" s="85"/>
      <c r="NBE66" s="85"/>
      <c r="NBF66" s="85"/>
      <c r="NBG66" s="85"/>
      <c r="NBH66" s="85"/>
      <c r="NBI66" s="85"/>
      <c r="NBJ66" s="85"/>
      <c r="NBK66" s="85"/>
      <c r="NBL66" s="85"/>
      <c r="NBM66" s="85"/>
      <c r="NBN66" s="85"/>
      <c r="NBO66" s="85"/>
      <c r="NBP66" s="85"/>
      <c r="NBQ66" s="85"/>
      <c r="NBR66" s="85"/>
      <c r="NBS66" s="85"/>
      <c r="NBT66" s="85"/>
      <c r="NBU66" s="85"/>
      <c r="NBV66" s="85"/>
      <c r="NBW66" s="85"/>
      <c r="NBX66" s="85"/>
      <c r="NBY66" s="85"/>
      <c r="NBZ66" s="85"/>
      <c r="NCA66" s="85"/>
      <c r="NCB66" s="85"/>
      <c r="NCC66" s="85"/>
      <c r="NCD66" s="85"/>
      <c r="NCE66" s="85"/>
      <c r="NCF66" s="85"/>
      <c r="NCG66" s="85"/>
      <c r="NCH66" s="85"/>
      <c r="NCI66" s="85"/>
      <c r="NCJ66" s="85"/>
      <c r="NCK66" s="85"/>
      <c r="NCL66" s="85"/>
      <c r="NCM66" s="85"/>
      <c r="NCN66" s="85"/>
      <c r="NCO66" s="85"/>
      <c r="NCP66" s="85"/>
      <c r="NCQ66" s="85"/>
      <c r="NCR66" s="85"/>
      <c r="NCS66" s="85"/>
      <c r="NCT66" s="85"/>
      <c r="NCU66" s="85"/>
      <c r="NCV66" s="85"/>
      <c r="NCW66" s="85"/>
      <c r="NCX66" s="85"/>
      <c r="NCY66" s="85"/>
      <c r="NCZ66" s="85"/>
      <c r="NDA66" s="85"/>
      <c r="NDB66" s="85"/>
      <c r="NDC66" s="85"/>
      <c r="NDD66" s="85"/>
      <c r="NDE66" s="85"/>
      <c r="NDF66" s="85"/>
      <c r="NDG66" s="85"/>
      <c r="NDH66" s="85"/>
      <c r="NDI66" s="85"/>
      <c r="NDJ66" s="85"/>
      <c r="NDK66" s="85"/>
      <c r="NDL66" s="85"/>
      <c r="NDM66" s="85"/>
      <c r="NDN66" s="85"/>
      <c r="NDO66" s="85"/>
      <c r="NDP66" s="85"/>
      <c r="NDQ66" s="85"/>
      <c r="NDR66" s="85"/>
      <c r="NDS66" s="85"/>
      <c r="NDT66" s="85"/>
      <c r="NDU66" s="85"/>
      <c r="NDV66" s="85"/>
      <c r="NDW66" s="85"/>
      <c r="NDX66" s="85"/>
      <c r="NDY66" s="85"/>
      <c r="NDZ66" s="85"/>
      <c r="NEA66" s="85"/>
      <c r="NEB66" s="85"/>
      <c r="NEC66" s="85"/>
      <c r="NED66" s="85"/>
      <c r="NEE66" s="85"/>
      <c r="NEF66" s="85"/>
      <c r="NEG66" s="85"/>
      <c r="NEH66" s="85"/>
      <c r="NEI66" s="85"/>
      <c r="NEJ66" s="85"/>
      <c r="NEK66" s="85"/>
      <c r="NEL66" s="85"/>
      <c r="NEM66" s="85"/>
      <c r="NEN66" s="85"/>
      <c r="NEO66" s="85"/>
      <c r="NEP66" s="85"/>
      <c r="NEQ66" s="85"/>
      <c r="NER66" s="85"/>
      <c r="NES66" s="85"/>
      <c r="NET66" s="85"/>
      <c r="NEU66" s="85"/>
      <c r="NEV66" s="85"/>
      <c r="NEW66" s="85"/>
      <c r="NEX66" s="85"/>
      <c r="NEY66" s="85"/>
      <c r="NEZ66" s="85"/>
      <c r="NFA66" s="85"/>
      <c r="NFB66" s="85"/>
      <c r="NFC66" s="85"/>
      <c r="NFD66" s="85"/>
      <c r="NFE66" s="85"/>
      <c r="NFF66" s="85"/>
      <c r="NFG66" s="85"/>
      <c r="NFH66" s="85"/>
      <c r="NFI66" s="85"/>
      <c r="NFJ66" s="85"/>
      <c r="NFK66" s="85"/>
      <c r="NFL66" s="85"/>
      <c r="NFM66" s="85"/>
      <c r="NFN66" s="85"/>
      <c r="NFO66" s="85"/>
      <c r="NFP66" s="85"/>
      <c r="NFQ66" s="85"/>
      <c r="NFR66" s="85"/>
      <c r="NFS66" s="85"/>
      <c r="NFT66" s="85"/>
      <c r="NFU66" s="85"/>
      <c r="NFV66" s="85"/>
      <c r="NFW66" s="85"/>
      <c r="NFX66" s="85"/>
      <c r="NFY66" s="85"/>
      <c r="NFZ66" s="85"/>
      <c r="NGA66" s="85"/>
      <c r="NGB66" s="85"/>
      <c r="NGC66" s="85"/>
      <c r="NGD66" s="85"/>
      <c r="NGE66" s="85"/>
      <c r="NGF66" s="85"/>
      <c r="NGG66" s="85"/>
      <c r="NGH66" s="85"/>
      <c r="NGI66" s="85"/>
      <c r="NGJ66" s="85"/>
      <c r="NGK66" s="85"/>
      <c r="NGL66" s="85"/>
      <c r="NGM66" s="85"/>
      <c r="NGN66" s="85"/>
      <c r="NGO66" s="85"/>
      <c r="NGP66" s="85"/>
      <c r="NGQ66" s="85"/>
      <c r="NGR66" s="85"/>
      <c r="NGS66" s="85"/>
      <c r="NGT66" s="85"/>
      <c r="NGU66" s="85"/>
      <c r="NGV66" s="85"/>
      <c r="NGW66" s="85"/>
      <c r="NGX66" s="85"/>
      <c r="NGY66" s="85"/>
      <c r="NGZ66" s="85"/>
      <c r="NHA66" s="85"/>
      <c r="NHB66" s="85"/>
      <c r="NHC66" s="85"/>
      <c r="NHD66" s="85"/>
      <c r="NHE66" s="85"/>
      <c r="NHF66" s="85"/>
      <c r="NHG66" s="85"/>
      <c r="NHH66" s="85"/>
      <c r="NHI66" s="85"/>
      <c r="NHJ66" s="85"/>
      <c r="NHK66" s="85"/>
      <c r="NHL66" s="85"/>
      <c r="NHM66" s="85"/>
      <c r="NHN66" s="85"/>
      <c r="NHO66" s="85"/>
      <c r="NHP66" s="85"/>
      <c r="NHQ66" s="85"/>
      <c r="NHR66" s="85"/>
      <c r="NHS66" s="85"/>
      <c r="NHT66" s="85"/>
      <c r="NHU66" s="85"/>
      <c r="NHV66" s="85"/>
      <c r="NHW66" s="85"/>
      <c r="NHX66" s="85"/>
      <c r="NHY66" s="85"/>
      <c r="NHZ66" s="85"/>
      <c r="NIA66" s="85"/>
      <c r="NIB66" s="85"/>
      <c r="NIC66" s="85"/>
      <c r="NID66" s="85"/>
      <c r="NIE66" s="85"/>
      <c r="NIF66" s="85"/>
      <c r="NIG66" s="85"/>
      <c r="NIH66" s="85"/>
      <c r="NII66" s="85"/>
      <c r="NIJ66" s="85"/>
      <c r="NIK66" s="85"/>
      <c r="NIL66" s="85"/>
      <c r="NIM66" s="85"/>
      <c r="NIN66" s="85"/>
      <c r="NIO66" s="85"/>
      <c r="NIP66" s="85"/>
      <c r="NIQ66" s="85"/>
      <c r="NIR66" s="85"/>
      <c r="NIS66" s="85"/>
      <c r="NIT66" s="85"/>
      <c r="NIU66" s="85"/>
      <c r="NIV66" s="85"/>
      <c r="NIW66" s="85"/>
      <c r="NIX66" s="85"/>
      <c r="NIY66" s="85"/>
      <c r="NIZ66" s="85"/>
      <c r="NJA66" s="85"/>
      <c r="NJB66" s="85"/>
      <c r="NJC66" s="85"/>
      <c r="NJD66" s="85"/>
      <c r="NJE66" s="85"/>
      <c r="NJF66" s="85"/>
      <c r="NJG66" s="85"/>
      <c r="NJH66" s="85"/>
      <c r="NJI66" s="85"/>
      <c r="NJJ66" s="85"/>
      <c r="NJK66" s="85"/>
      <c r="NJL66" s="85"/>
      <c r="NJM66" s="85"/>
      <c r="NJN66" s="85"/>
      <c r="NJO66" s="85"/>
      <c r="NJP66" s="85"/>
      <c r="NJQ66" s="85"/>
      <c r="NJR66" s="85"/>
      <c r="NJS66" s="85"/>
      <c r="NJT66" s="85"/>
      <c r="NJU66" s="85"/>
      <c r="NJV66" s="85"/>
      <c r="NJW66" s="85"/>
      <c r="NJX66" s="85"/>
      <c r="NJY66" s="85"/>
      <c r="NJZ66" s="85"/>
      <c r="NKA66" s="85"/>
      <c r="NKB66" s="85"/>
      <c r="NKC66" s="85"/>
      <c r="NKD66" s="85"/>
      <c r="NKE66" s="85"/>
      <c r="NKF66" s="85"/>
      <c r="NKG66" s="85"/>
      <c r="NKH66" s="85"/>
      <c r="NKI66" s="85"/>
      <c r="NKJ66" s="85"/>
      <c r="NKK66" s="85"/>
      <c r="NKL66" s="85"/>
      <c r="NKM66" s="85"/>
      <c r="NKN66" s="85"/>
      <c r="NKO66" s="85"/>
      <c r="NKP66" s="85"/>
      <c r="NKQ66" s="85"/>
      <c r="NKR66" s="85"/>
      <c r="NKS66" s="85"/>
      <c r="NKT66" s="85"/>
      <c r="NKU66" s="85"/>
      <c r="NKV66" s="85"/>
      <c r="NKW66" s="85"/>
      <c r="NKX66" s="85"/>
      <c r="NKY66" s="85"/>
      <c r="NKZ66" s="85"/>
      <c r="NLA66" s="85"/>
      <c r="NLB66" s="85"/>
      <c r="NLC66" s="85"/>
      <c r="NLD66" s="85"/>
      <c r="NLE66" s="85"/>
      <c r="NLF66" s="85"/>
      <c r="NLG66" s="85"/>
      <c r="NLH66" s="85"/>
      <c r="NLI66" s="85"/>
      <c r="NLJ66" s="85"/>
      <c r="NLK66" s="85"/>
      <c r="NLL66" s="85"/>
      <c r="NLM66" s="85"/>
      <c r="NLN66" s="85"/>
      <c r="NLO66" s="85"/>
      <c r="NLP66" s="85"/>
      <c r="NLQ66" s="85"/>
      <c r="NLR66" s="85"/>
      <c r="NLS66" s="85"/>
      <c r="NLT66" s="85"/>
      <c r="NLU66" s="85"/>
      <c r="NLV66" s="85"/>
      <c r="NLW66" s="85"/>
      <c r="NLX66" s="85"/>
      <c r="NLY66" s="85"/>
      <c r="NLZ66" s="85"/>
      <c r="NMA66" s="85"/>
      <c r="NMB66" s="85"/>
      <c r="NMC66" s="85"/>
      <c r="NMD66" s="85"/>
      <c r="NME66" s="85"/>
      <c r="NMF66" s="85"/>
      <c r="NMG66" s="85"/>
      <c r="NMH66" s="85"/>
      <c r="NMI66" s="85"/>
      <c r="NMJ66" s="85"/>
      <c r="NMK66" s="85"/>
      <c r="NML66" s="85"/>
      <c r="NMM66" s="85"/>
      <c r="NMN66" s="85"/>
      <c r="NMO66" s="85"/>
      <c r="NMP66" s="85"/>
      <c r="NMQ66" s="85"/>
      <c r="NMR66" s="85"/>
      <c r="NMS66" s="85"/>
      <c r="NMT66" s="85"/>
      <c r="NMU66" s="85"/>
      <c r="NMV66" s="85"/>
      <c r="NMW66" s="85"/>
      <c r="NMX66" s="85"/>
      <c r="NMY66" s="85"/>
      <c r="NMZ66" s="85"/>
      <c r="NNA66" s="85"/>
      <c r="NNB66" s="85"/>
      <c r="NNC66" s="85"/>
      <c r="NND66" s="85"/>
      <c r="NNE66" s="85"/>
      <c r="NNF66" s="85"/>
      <c r="NNG66" s="85"/>
      <c r="NNH66" s="85"/>
      <c r="NNI66" s="85"/>
      <c r="NNJ66" s="85"/>
      <c r="NNK66" s="85"/>
      <c r="NNL66" s="85"/>
      <c r="NNM66" s="85"/>
      <c r="NNN66" s="85"/>
      <c r="NNO66" s="85"/>
      <c r="NNP66" s="85"/>
      <c r="NNQ66" s="85"/>
      <c r="NNR66" s="85"/>
      <c r="NNS66" s="85"/>
      <c r="NNT66" s="85"/>
      <c r="NNU66" s="85"/>
      <c r="NNV66" s="85"/>
      <c r="NNW66" s="85"/>
      <c r="NNX66" s="85"/>
      <c r="NNY66" s="85"/>
      <c r="NNZ66" s="85"/>
      <c r="NOA66" s="85"/>
      <c r="NOB66" s="85"/>
      <c r="NOC66" s="85"/>
      <c r="NOD66" s="85"/>
      <c r="NOE66" s="85"/>
      <c r="NOF66" s="85"/>
      <c r="NOG66" s="85"/>
      <c r="NOH66" s="85"/>
      <c r="NOI66" s="85"/>
      <c r="NOJ66" s="85"/>
      <c r="NOK66" s="85"/>
      <c r="NOL66" s="85"/>
      <c r="NOM66" s="85"/>
      <c r="NON66" s="85"/>
      <c r="NOO66" s="85"/>
      <c r="NOP66" s="85"/>
      <c r="NOQ66" s="85"/>
      <c r="NOR66" s="85"/>
      <c r="NOS66" s="85"/>
      <c r="NOT66" s="85"/>
      <c r="NOU66" s="85"/>
      <c r="NOV66" s="85"/>
      <c r="NOW66" s="85"/>
      <c r="NOX66" s="85"/>
      <c r="NOY66" s="85"/>
      <c r="NOZ66" s="85"/>
      <c r="NPA66" s="85"/>
      <c r="NPB66" s="85"/>
      <c r="NPC66" s="85"/>
      <c r="NPD66" s="85"/>
      <c r="NPE66" s="85"/>
      <c r="NPF66" s="85"/>
      <c r="NPG66" s="85"/>
      <c r="NPH66" s="85"/>
      <c r="NPI66" s="85"/>
      <c r="NPJ66" s="85"/>
      <c r="NPK66" s="85"/>
      <c r="NPL66" s="85"/>
      <c r="NPM66" s="85"/>
      <c r="NPN66" s="85"/>
      <c r="NPO66" s="85"/>
      <c r="NPP66" s="85"/>
      <c r="NPQ66" s="85"/>
      <c r="NPR66" s="85"/>
      <c r="NPS66" s="85"/>
      <c r="NPT66" s="85"/>
      <c r="NPU66" s="85"/>
      <c r="NPV66" s="85"/>
      <c r="NPW66" s="85"/>
      <c r="NPX66" s="85"/>
      <c r="NPY66" s="85"/>
      <c r="NPZ66" s="85"/>
      <c r="NQA66" s="85"/>
      <c r="NQB66" s="85"/>
      <c r="NQC66" s="85"/>
      <c r="NQD66" s="85"/>
      <c r="NQE66" s="85"/>
      <c r="NQF66" s="85"/>
      <c r="NQG66" s="85"/>
      <c r="NQH66" s="85"/>
      <c r="NQI66" s="85"/>
      <c r="NQJ66" s="85"/>
      <c r="NQK66" s="85"/>
      <c r="NQL66" s="85"/>
      <c r="NQM66" s="85"/>
      <c r="NQN66" s="85"/>
      <c r="NQO66" s="85"/>
      <c r="NQP66" s="85"/>
      <c r="NQQ66" s="85"/>
      <c r="NQR66" s="85"/>
      <c r="NQS66" s="85"/>
      <c r="NQT66" s="85"/>
      <c r="NQU66" s="85"/>
      <c r="NQV66" s="85"/>
      <c r="NQW66" s="85"/>
      <c r="NQX66" s="85"/>
      <c r="NQY66" s="85"/>
      <c r="NQZ66" s="85"/>
      <c r="NRA66" s="85"/>
      <c r="NRB66" s="85"/>
      <c r="NRC66" s="85"/>
      <c r="NRD66" s="85"/>
      <c r="NRE66" s="85"/>
      <c r="NRF66" s="85"/>
      <c r="NRG66" s="85"/>
      <c r="NRH66" s="85"/>
      <c r="NRI66" s="85"/>
      <c r="NRJ66" s="85"/>
      <c r="NRK66" s="85"/>
      <c r="NRL66" s="85"/>
      <c r="NRM66" s="85"/>
      <c r="NRN66" s="85"/>
      <c r="NRO66" s="85"/>
      <c r="NRP66" s="85"/>
      <c r="NRQ66" s="85"/>
      <c r="NRR66" s="85"/>
      <c r="NRS66" s="85"/>
      <c r="NRT66" s="85"/>
      <c r="NRU66" s="85"/>
      <c r="NRV66" s="85"/>
      <c r="NRW66" s="85"/>
      <c r="NRX66" s="85"/>
      <c r="NRY66" s="85"/>
      <c r="NRZ66" s="85"/>
      <c r="NSA66" s="85"/>
      <c r="NSB66" s="85"/>
      <c r="NSC66" s="85"/>
      <c r="NSD66" s="85"/>
      <c r="NSE66" s="85"/>
      <c r="NSF66" s="85"/>
      <c r="NSG66" s="85"/>
      <c r="NSH66" s="85"/>
      <c r="NSI66" s="85"/>
      <c r="NSJ66" s="85"/>
      <c r="NSK66" s="85"/>
      <c r="NSL66" s="85"/>
      <c r="NSM66" s="85"/>
      <c r="NSN66" s="85"/>
      <c r="NSO66" s="85"/>
      <c r="NSP66" s="85"/>
      <c r="NSQ66" s="85"/>
      <c r="NSR66" s="85"/>
      <c r="NSS66" s="85"/>
      <c r="NST66" s="85"/>
      <c r="NSU66" s="85"/>
      <c r="NSV66" s="85"/>
      <c r="NSW66" s="85"/>
      <c r="NSX66" s="85"/>
      <c r="NSY66" s="85"/>
      <c r="NSZ66" s="85"/>
      <c r="NTA66" s="85"/>
      <c r="NTB66" s="85"/>
      <c r="NTC66" s="85"/>
      <c r="NTD66" s="85"/>
      <c r="NTE66" s="85"/>
      <c r="NTF66" s="85"/>
      <c r="NTG66" s="85"/>
      <c r="NTH66" s="85"/>
      <c r="NTI66" s="85"/>
      <c r="NTJ66" s="85"/>
      <c r="NTK66" s="85"/>
      <c r="NTL66" s="85"/>
      <c r="NTM66" s="85"/>
      <c r="NTN66" s="85"/>
      <c r="NTO66" s="85"/>
      <c r="NTP66" s="85"/>
      <c r="NTQ66" s="85"/>
      <c r="NTR66" s="85"/>
      <c r="NTS66" s="85"/>
      <c r="NTT66" s="85"/>
      <c r="NTU66" s="85"/>
      <c r="NTV66" s="85"/>
      <c r="NTW66" s="85"/>
      <c r="NTX66" s="85"/>
      <c r="NTY66" s="85"/>
      <c r="NTZ66" s="85"/>
      <c r="NUA66" s="85"/>
      <c r="NUB66" s="85"/>
      <c r="NUC66" s="85"/>
      <c r="NUD66" s="85"/>
      <c r="NUE66" s="85"/>
      <c r="NUF66" s="85"/>
      <c r="NUG66" s="85"/>
      <c r="NUH66" s="85"/>
      <c r="NUI66" s="85"/>
      <c r="NUJ66" s="85"/>
      <c r="NUK66" s="85"/>
      <c r="NUL66" s="85"/>
      <c r="NUM66" s="85"/>
      <c r="NUN66" s="85"/>
      <c r="NUO66" s="85"/>
      <c r="NUP66" s="85"/>
      <c r="NUQ66" s="85"/>
      <c r="NUR66" s="85"/>
      <c r="NUS66" s="85"/>
      <c r="NUT66" s="85"/>
      <c r="NUU66" s="85"/>
      <c r="NUV66" s="85"/>
      <c r="NUW66" s="85"/>
      <c r="NUX66" s="85"/>
      <c r="NUY66" s="85"/>
      <c r="NUZ66" s="85"/>
      <c r="NVA66" s="85"/>
      <c r="NVB66" s="85"/>
      <c r="NVC66" s="85"/>
      <c r="NVD66" s="85"/>
      <c r="NVE66" s="85"/>
      <c r="NVF66" s="85"/>
      <c r="NVG66" s="85"/>
      <c r="NVH66" s="85"/>
      <c r="NVI66" s="85"/>
      <c r="NVJ66" s="85"/>
      <c r="NVK66" s="85"/>
      <c r="NVL66" s="85"/>
      <c r="NVM66" s="85"/>
      <c r="NVN66" s="85"/>
      <c r="NVO66" s="85"/>
      <c r="NVP66" s="85"/>
      <c r="NVQ66" s="85"/>
      <c r="NVR66" s="85"/>
      <c r="NVS66" s="85"/>
      <c r="NVT66" s="85"/>
      <c r="NVU66" s="85"/>
      <c r="NVV66" s="85"/>
      <c r="NVW66" s="85"/>
      <c r="NVX66" s="85"/>
      <c r="NVY66" s="85"/>
      <c r="NVZ66" s="85"/>
      <c r="NWA66" s="85"/>
      <c r="NWB66" s="85"/>
      <c r="NWC66" s="85"/>
      <c r="NWD66" s="85"/>
      <c r="NWE66" s="85"/>
      <c r="NWF66" s="85"/>
      <c r="NWG66" s="85"/>
      <c r="NWH66" s="85"/>
      <c r="NWI66" s="85"/>
      <c r="NWJ66" s="85"/>
      <c r="NWK66" s="85"/>
      <c r="NWL66" s="85"/>
      <c r="NWM66" s="85"/>
      <c r="NWN66" s="85"/>
      <c r="NWO66" s="85"/>
      <c r="NWP66" s="85"/>
      <c r="NWQ66" s="85"/>
      <c r="NWR66" s="85"/>
      <c r="NWS66" s="85"/>
      <c r="NWT66" s="85"/>
      <c r="NWU66" s="85"/>
      <c r="NWV66" s="85"/>
      <c r="NWW66" s="85"/>
      <c r="NWX66" s="85"/>
      <c r="NWY66" s="85"/>
      <c r="NWZ66" s="85"/>
      <c r="NXA66" s="85"/>
      <c r="NXB66" s="85"/>
      <c r="NXC66" s="85"/>
      <c r="NXD66" s="85"/>
      <c r="NXE66" s="85"/>
      <c r="NXF66" s="85"/>
      <c r="NXG66" s="85"/>
      <c r="NXH66" s="85"/>
      <c r="NXI66" s="85"/>
      <c r="NXJ66" s="85"/>
      <c r="NXK66" s="85"/>
      <c r="NXL66" s="85"/>
      <c r="NXM66" s="85"/>
      <c r="NXN66" s="85"/>
      <c r="NXO66" s="85"/>
      <c r="NXP66" s="85"/>
      <c r="NXQ66" s="85"/>
      <c r="NXR66" s="85"/>
      <c r="NXS66" s="85"/>
      <c r="NXT66" s="85"/>
      <c r="NXU66" s="85"/>
      <c r="NXV66" s="85"/>
      <c r="NXW66" s="85"/>
      <c r="NXX66" s="85"/>
      <c r="NXY66" s="85"/>
      <c r="NXZ66" s="85"/>
      <c r="NYA66" s="85"/>
      <c r="NYB66" s="85"/>
      <c r="NYC66" s="85"/>
      <c r="NYD66" s="85"/>
      <c r="NYE66" s="85"/>
      <c r="NYF66" s="85"/>
      <c r="NYG66" s="85"/>
      <c r="NYH66" s="85"/>
      <c r="NYI66" s="85"/>
      <c r="NYJ66" s="85"/>
      <c r="NYK66" s="85"/>
      <c r="NYL66" s="85"/>
      <c r="NYM66" s="85"/>
      <c r="NYN66" s="85"/>
      <c r="NYO66" s="85"/>
      <c r="NYP66" s="85"/>
      <c r="NYQ66" s="85"/>
      <c r="NYR66" s="85"/>
      <c r="NYS66" s="85"/>
      <c r="NYT66" s="85"/>
      <c r="NYU66" s="85"/>
      <c r="NYV66" s="85"/>
      <c r="NYW66" s="85"/>
      <c r="NYX66" s="85"/>
      <c r="NYY66" s="85"/>
      <c r="NYZ66" s="85"/>
      <c r="NZA66" s="85"/>
      <c r="NZB66" s="85"/>
      <c r="NZC66" s="85"/>
      <c r="NZD66" s="85"/>
      <c r="NZE66" s="85"/>
      <c r="NZF66" s="85"/>
      <c r="NZG66" s="85"/>
      <c r="NZH66" s="85"/>
      <c r="NZI66" s="85"/>
      <c r="NZJ66" s="85"/>
      <c r="NZK66" s="85"/>
      <c r="NZL66" s="85"/>
      <c r="NZM66" s="85"/>
      <c r="NZN66" s="85"/>
      <c r="NZO66" s="85"/>
      <c r="NZP66" s="85"/>
      <c r="NZQ66" s="85"/>
      <c r="NZR66" s="85"/>
      <c r="NZS66" s="85"/>
      <c r="NZT66" s="85"/>
      <c r="NZU66" s="85"/>
      <c r="NZV66" s="85"/>
      <c r="NZW66" s="85"/>
      <c r="NZX66" s="85"/>
      <c r="NZY66" s="85"/>
      <c r="NZZ66" s="85"/>
      <c r="OAA66" s="85"/>
      <c r="OAB66" s="85"/>
      <c r="OAC66" s="85"/>
      <c r="OAD66" s="85"/>
      <c r="OAE66" s="85"/>
      <c r="OAF66" s="85"/>
      <c r="OAG66" s="85"/>
      <c r="OAH66" s="85"/>
      <c r="OAI66" s="85"/>
      <c r="OAJ66" s="85"/>
      <c r="OAK66" s="85"/>
      <c r="OAL66" s="85"/>
      <c r="OAM66" s="85"/>
      <c r="OAN66" s="85"/>
      <c r="OAO66" s="85"/>
      <c r="OAP66" s="85"/>
      <c r="OAQ66" s="85"/>
      <c r="OAR66" s="85"/>
      <c r="OAS66" s="85"/>
      <c r="OAT66" s="85"/>
      <c r="OAU66" s="85"/>
      <c r="OAV66" s="85"/>
      <c r="OAW66" s="85"/>
      <c r="OAX66" s="85"/>
      <c r="OAY66" s="85"/>
      <c r="OAZ66" s="85"/>
      <c r="OBA66" s="85"/>
      <c r="OBB66" s="85"/>
      <c r="OBC66" s="85"/>
      <c r="OBD66" s="85"/>
      <c r="OBE66" s="85"/>
      <c r="OBF66" s="85"/>
      <c r="OBG66" s="85"/>
      <c r="OBH66" s="85"/>
      <c r="OBI66" s="85"/>
      <c r="OBJ66" s="85"/>
      <c r="OBK66" s="85"/>
      <c r="OBL66" s="85"/>
      <c r="OBM66" s="85"/>
      <c r="OBN66" s="85"/>
      <c r="OBO66" s="85"/>
      <c r="OBP66" s="85"/>
      <c r="OBQ66" s="85"/>
      <c r="OBR66" s="85"/>
      <c r="OBS66" s="85"/>
      <c r="OBT66" s="85"/>
      <c r="OBU66" s="85"/>
      <c r="OBV66" s="85"/>
      <c r="OBW66" s="85"/>
      <c r="OBX66" s="85"/>
      <c r="OBY66" s="85"/>
      <c r="OBZ66" s="85"/>
      <c r="OCA66" s="85"/>
      <c r="OCB66" s="85"/>
      <c r="OCC66" s="85"/>
      <c r="OCD66" s="85"/>
      <c r="OCE66" s="85"/>
      <c r="OCF66" s="85"/>
      <c r="OCG66" s="85"/>
      <c r="OCH66" s="85"/>
      <c r="OCI66" s="85"/>
      <c r="OCJ66" s="85"/>
      <c r="OCK66" s="85"/>
      <c r="OCL66" s="85"/>
      <c r="OCM66" s="85"/>
      <c r="OCN66" s="85"/>
      <c r="OCO66" s="85"/>
      <c r="OCP66" s="85"/>
      <c r="OCQ66" s="85"/>
      <c r="OCR66" s="85"/>
      <c r="OCS66" s="85"/>
      <c r="OCT66" s="85"/>
      <c r="OCU66" s="85"/>
      <c r="OCV66" s="85"/>
      <c r="OCW66" s="85"/>
      <c r="OCX66" s="85"/>
      <c r="OCY66" s="85"/>
      <c r="OCZ66" s="85"/>
      <c r="ODA66" s="85"/>
      <c r="ODB66" s="85"/>
      <c r="ODC66" s="85"/>
      <c r="ODD66" s="85"/>
      <c r="ODE66" s="85"/>
      <c r="ODF66" s="85"/>
      <c r="ODG66" s="85"/>
      <c r="ODH66" s="85"/>
      <c r="ODI66" s="85"/>
      <c r="ODJ66" s="85"/>
      <c r="ODK66" s="85"/>
      <c r="ODL66" s="85"/>
      <c r="ODM66" s="85"/>
      <c r="ODN66" s="85"/>
      <c r="ODO66" s="85"/>
      <c r="ODP66" s="85"/>
      <c r="ODQ66" s="85"/>
      <c r="ODR66" s="85"/>
      <c r="ODS66" s="85"/>
      <c r="ODT66" s="85"/>
      <c r="ODU66" s="85"/>
      <c r="ODV66" s="85"/>
      <c r="ODW66" s="85"/>
      <c r="ODX66" s="85"/>
      <c r="ODY66" s="85"/>
      <c r="ODZ66" s="85"/>
      <c r="OEA66" s="85"/>
      <c r="OEB66" s="85"/>
      <c r="OEC66" s="85"/>
      <c r="OED66" s="85"/>
      <c r="OEE66" s="85"/>
      <c r="OEF66" s="85"/>
      <c r="OEG66" s="85"/>
      <c r="OEH66" s="85"/>
      <c r="OEI66" s="85"/>
      <c r="OEJ66" s="85"/>
      <c r="OEK66" s="85"/>
      <c r="OEL66" s="85"/>
      <c r="OEM66" s="85"/>
      <c r="OEN66" s="85"/>
      <c r="OEO66" s="85"/>
      <c r="OEP66" s="85"/>
      <c r="OEQ66" s="85"/>
      <c r="OER66" s="85"/>
      <c r="OES66" s="85"/>
      <c r="OET66" s="85"/>
      <c r="OEU66" s="85"/>
      <c r="OEV66" s="85"/>
      <c r="OEW66" s="85"/>
      <c r="OEX66" s="85"/>
      <c r="OEY66" s="85"/>
      <c r="OEZ66" s="85"/>
      <c r="OFA66" s="85"/>
      <c r="OFB66" s="85"/>
      <c r="OFC66" s="85"/>
      <c r="OFD66" s="85"/>
      <c r="OFE66" s="85"/>
      <c r="OFF66" s="85"/>
      <c r="OFG66" s="85"/>
      <c r="OFH66" s="85"/>
      <c r="OFI66" s="85"/>
      <c r="OFJ66" s="85"/>
      <c r="OFK66" s="85"/>
      <c r="OFL66" s="85"/>
      <c r="OFM66" s="85"/>
      <c r="OFN66" s="85"/>
      <c r="OFO66" s="85"/>
      <c r="OFP66" s="85"/>
      <c r="OFQ66" s="85"/>
      <c r="OFR66" s="85"/>
      <c r="OFS66" s="85"/>
      <c r="OFT66" s="85"/>
      <c r="OFU66" s="85"/>
      <c r="OFV66" s="85"/>
      <c r="OFW66" s="85"/>
      <c r="OFX66" s="85"/>
      <c r="OFY66" s="85"/>
      <c r="OFZ66" s="85"/>
      <c r="OGA66" s="85"/>
      <c r="OGB66" s="85"/>
      <c r="OGC66" s="85"/>
      <c r="OGD66" s="85"/>
      <c r="OGE66" s="85"/>
      <c r="OGF66" s="85"/>
      <c r="OGG66" s="85"/>
      <c r="OGH66" s="85"/>
      <c r="OGI66" s="85"/>
      <c r="OGJ66" s="85"/>
      <c r="OGK66" s="85"/>
      <c r="OGL66" s="85"/>
      <c r="OGM66" s="85"/>
      <c r="OGN66" s="85"/>
      <c r="OGO66" s="85"/>
      <c r="OGP66" s="85"/>
      <c r="OGQ66" s="85"/>
      <c r="OGR66" s="85"/>
      <c r="OGS66" s="85"/>
      <c r="OGT66" s="85"/>
      <c r="OGU66" s="85"/>
      <c r="OGV66" s="85"/>
      <c r="OGW66" s="85"/>
      <c r="OGX66" s="85"/>
      <c r="OGY66" s="85"/>
      <c r="OGZ66" s="85"/>
      <c r="OHA66" s="85"/>
      <c r="OHB66" s="85"/>
      <c r="OHC66" s="85"/>
      <c r="OHD66" s="85"/>
      <c r="OHE66" s="85"/>
      <c r="OHF66" s="85"/>
      <c r="OHG66" s="85"/>
      <c r="OHH66" s="85"/>
      <c r="OHI66" s="85"/>
      <c r="OHJ66" s="85"/>
      <c r="OHK66" s="85"/>
      <c r="OHL66" s="85"/>
      <c r="OHM66" s="85"/>
      <c r="OHN66" s="85"/>
      <c r="OHO66" s="85"/>
      <c r="OHP66" s="85"/>
      <c r="OHQ66" s="85"/>
      <c r="OHR66" s="85"/>
      <c r="OHS66" s="85"/>
      <c r="OHT66" s="85"/>
      <c r="OHU66" s="85"/>
      <c r="OHV66" s="85"/>
      <c r="OHW66" s="85"/>
      <c r="OHX66" s="85"/>
      <c r="OHY66" s="85"/>
      <c r="OHZ66" s="85"/>
      <c r="OIA66" s="85"/>
      <c r="OIB66" s="85"/>
      <c r="OIC66" s="85"/>
      <c r="OID66" s="85"/>
      <c r="OIE66" s="85"/>
      <c r="OIF66" s="85"/>
      <c r="OIG66" s="85"/>
      <c r="OIH66" s="85"/>
      <c r="OII66" s="85"/>
      <c r="OIJ66" s="85"/>
      <c r="OIK66" s="85"/>
      <c r="OIL66" s="85"/>
      <c r="OIM66" s="85"/>
      <c r="OIN66" s="85"/>
      <c r="OIO66" s="85"/>
      <c r="OIP66" s="85"/>
      <c r="OIQ66" s="85"/>
      <c r="OIR66" s="85"/>
      <c r="OIS66" s="85"/>
      <c r="OIT66" s="85"/>
      <c r="OIU66" s="85"/>
      <c r="OIV66" s="85"/>
      <c r="OIW66" s="85"/>
      <c r="OIX66" s="85"/>
      <c r="OIY66" s="85"/>
      <c r="OIZ66" s="85"/>
      <c r="OJA66" s="85"/>
      <c r="OJB66" s="85"/>
      <c r="OJC66" s="85"/>
      <c r="OJD66" s="85"/>
      <c r="OJE66" s="85"/>
      <c r="OJF66" s="85"/>
      <c r="OJG66" s="85"/>
      <c r="OJH66" s="85"/>
      <c r="OJI66" s="85"/>
      <c r="OJJ66" s="85"/>
      <c r="OJK66" s="85"/>
      <c r="OJL66" s="85"/>
      <c r="OJM66" s="85"/>
      <c r="OJN66" s="85"/>
      <c r="OJO66" s="85"/>
      <c r="OJP66" s="85"/>
      <c r="OJQ66" s="85"/>
      <c r="OJR66" s="85"/>
      <c r="OJS66" s="85"/>
      <c r="OJT66" s="85"/>
      <c r="OJU66" s="85"/>
      <c r="OJV66" s="85"/>
      <c r="OJW66" s="85"/>
      <c r="OJX66" s="85"/>
      <c r="OJY66" s="85"/>
      <c r="OJZ66" s="85"/>
      <c r="OKA66" s="85"/>
      <c r="OKB66" s="85"/>
      <c r="OKC66" s="85"/>
      <c r="OKD66" s="85"/>
      <c r="OKE66" s="85"/>
      <c r="OKF66" s="85"/>
      <c r="OKG66" s="85"/>
      <c r="OKH66" s="85"/>
      <c r="OKI66" s="85"/>
      <c r="OKJ66" s="85"/>
      <c r="OKK66" s="85"/>
      <c r="OKL66" s="85"/>
      <c r="OKM66" s="85"/>
      <c r="OKN66" s="85"/>
      <c r="OKO66" s="85"/>
      <c r="OKP66" s="85"/>
      <c r="OKQ66" s="85"/>
      <c r="OKR66" s="85"/>
      <c r="OKS66" s="85"/>
      <c r="OKT66" s="85"/>
      <c r="OKU66" s="85"/>
      <c r="OKV66" s="85"/>
      <c r="OKW66" s="85"/>
      <c r="OKX66" s="85"/>
      <c r="OKY66" s="85"/>
      <c r="OKZ66" s="85"/>
      <c r="OLA66" s="85"/>
      <c r="OLB66" s="85"/>
      <c r="OLC66" s="85"/>
      <c r="OLD66" s="85"/>
      <c r="OLE66" s="85"/>
      <c r="OLF66" s="85"/>
      <c r="OLG66" s="85"/>
      <c r="OLH66" s="85"/>
      <c r="OLI66" s="85"/>
      <c r="OLJ66" s="85"/>
      <c r="OLK66" s="85"/>
      <c r="OLL66" s="85"/>
      <c r="OLM66" s="85"/>
      <c r="OLN66" s="85"/>
      <c r="OLO66" s="85"/>
      <c r="OLP66" s="85"/>
      <c r="OLQ66" s="85"/>
      <c r="OLR66" s="85"/>
      <c r="OLS66" s="85"/>
      <c r="OLT66" s="85"/>
      <c r="OLU66" s="85"/>
      <c r="OLV66" s="85"/>
      <c r="OLW66" s="85"/>
      <c r="OLX66" s="85"/>
      <c r="OLY66" s="85"/>
      <c r="OLZ66" s="85"/>
      <c r="OMA66" s="85"/>
      <c r="OMB66" s="85"/>
      <c r="OMC66" s="85"/>
      <c r="OMD66" s="85"/>
      <c r="OME66" s="85"/>
      <c r="OMF66" s="85"/>
      <c r="OMG66" s="85"/>
      <c r="OMH66" s="85"/>
      <c r="OMI66" s="85"/>
      <c r="OMJ66" s="85"/>
      <c r="OMK66" s="85"/>
      <c r="OML66" s="85"/>
      <c r="OMM66" s="85"/>
      <c r="OMN66" s="85"/>
      <c r="OMO66" s="85"/>
      <c r="OMP66" s="85"/>
      <c r="OMQ66" s="85"/>
      <c r="OMR66" s="85"/>
      <c r="OMS66" s="85"/>
      <c r="OMT66" s="85"/>
      <c r="OMU66" s="85"/>
      <c r="OMV66" s="85"/>
      <c r="OMW66" s="85"/>
      <c r="OMX66" s="85"/>
      <c r="OMY66" s="85"/>
      <c r="OMZ66" s="85"/>
      <c r="ONA66" s="85"/>
      <c r="ONB66" s="85"/>
      <c r="ONC66" s="85"/>
      <c r="OND66" s="85"/>
      <c r="ONE66" s="85"/>
      <c r="ONF66" s="85"/>
      <c r="ONG66" s="85"/>
      <c r="ONH66" s="85"/>
      <c r="ONI66" s="85"/>
      <c r="ONJ66" s="85"/>
      <c r="ONK66" s="85"/>
      <c r="ONL66" s="85"/>
      <c r="ONM66" s="85"/>
      <c r="ONN66" s="85"/>
      <c r="ONO66" s="85"/>
      <c r="ONP66" s="85"/>
      <c r="ONQ66" s="85"/>
      <c r="ONR66" s="85"/>
      <c r="ONS66" s="85"/>
      <c r="ONT66" s="85"/>
      <c r="ONU66" s="85"/>
      <c r="ONV66" s="85"/>
      <c r="ONW66" s="85"/>
      <c r="ONX66" s="85"/>
      <c r="ONY66" s="85"/>
      <c r="ONZ66" s="85"/>
      <c r="OOA66" s="85"/>
      <c r="OOB66" s="85"/>
      <c r="OOC66" s="85"/>
      <c r="OOD66" s="85"/>
      <c r="OOE66" s="85"/>
      <c r="OOF66" s="85"/>
      <c r="OOG66" s="85"/>
      <c r="OOH66" s="85"/>
      <c r="OOI66" s="85"/>
      <c r="OOJ66" s="85"/>
      <c r="OOK66" s="85"/>
      <c r="OOL66" s="85"/>
      <c r="OOM66" s="85"/>
      <c r="OON66" s="85"/>
      <c r="OOO66" s="85"/>
      <c r="OOP66" s="85"/>
      <c r="OOQ66" s="85"/>
      <c r="OOR66" s="85"/>
      <c r="OOS66" s="85"/>
      <c r="OOT66" s="85"/>
      <c r="OOU66" s="85"/>
      <c r="OOV66" s="85"/>
      <c r="OOW66" s="85"/>
      <c r="OOX66" s="85"/>
      <c r="OOY66" s="85"/>
      <c r="OOZ66" s="85"/>
      <c r="OPA66" s="85"/>
      <c r="OPB66" s="85"/>
      <c r="OPC66" s="85"/>
      <c r="OPD66" s="85"/>
      <c r="OPE66" s="85"/>
      <c r="OPF66" s="85"/>
      <c r="OPG66" s="85"/>
      <c r="OPH66" s="85"/>
      <c r="OPI66" s="85"/>
      <c r="OPJ66" s="85"/>
      <c r="OPK66" s="85"/>
      <c r="OPL66" s="85"/>
      <c r="OPM66" s="85"/>
      <c r="OPN66" s="85"/>
      <c r="OPO66" s="85"/>
      <c r="OPP66" s="85"/>
      <c r="OPQ66" s="85"/>
      <c r="OPR66" s="85"/>
      <c r="OPS66" s="85"/>
      <c r="OPT66" s="85"/>
      <c r="OPU66" s="85"/>
      <c r="OPV66" s="85"/>
      <c r="OPW66" s="85"/>
      <c r="OPX66" s="85"/>
      <c r="OPY66" s="85"/>
      <c r="OPZ66" s="85"/>
      <c r="OQA66" s="85"/>
      <c r="OQB66" s="85"/>
      <c r="OQC66" s="85"/>
      <c r="OQD66" s="85"/>
      <c r="OQE66" s="85"/>
      <c r="OQF66" s="85"/>
      <c r="OQG66" s="85"/>
      <c r="OQH66" s="85"/>
      <c r="OQI66" s="85"/>
      <c r="OQJ66" s="85"/>
      <c r="OQK66" s="85"/>
      <c r="OQL66" s="85"/>
      <c r="OQM66" s="85"/>
      <c r="OQN66" s="85"/>
      <c r="OQO66" s="85"/>
      <c r="OQP66" s="85"/>
      <c r="OQQ66" s="85"/>
      <c r="OQR66" s="85"/>
      <c r="OQS66" s="85"/>
      <c r="OQT66" s="85"/>
      <c r="OQU66" s="85"/>
      <c r="OQV66" s="85"/>
      <c r="OQW66" s="85"/>
      <c r="OQX66" s="85"/>
      <c r="OQY66" s="85"/>
      <c r="OQZ66" s="85"/>
      <c r="ORA66" s="85"/>
      <c r="ORB66" s="85"/>
      <c r="ORC66" s="85"/>
      <c r="ORD66" s="85"/>
      <c r="ORE66" s="85"/>
      <c r="ORF66" s="85"/>
      <c r="ORG66" s="85"/>
      <c r="ORH66" s="85"/>
      <c r="ORI66" s="85"/>
      <c r="ORJ66" s="85"/>
      <c r="ORK66" s="85"/>
      <c r="ORL66" s="85"/>
      <c r="ORM66" s="85"/>
      <c r="ORN66" s="85"/>
      <c r="ORO66" s="85"/>
      <c r="ORP66" s="85"/>
      <c r="ORQ66" s="85"/>
      <c r="ORR66" s="85"/>
      <c r="ORS66" s="85"/>
      <c r="ORT66" s="85"/>
      <c r="ORU66" s="85"/>
      <c r="ORV66" s="85"/>
      <c r="ORW66" s="85"/>
      <c r="ORX66" s="85"/>
      <c r="ORY66" s="85"/>
      <c r="ORZ66" s="85"/>
      <c r="OSA66" s="85"/>
      <c r="OSB66" s="85"/>
      <c r="OSC66" s="85"/>
      <c r="OSD66" s="85"/>
      <c r="OSE66" s="85"/>
      <c r="OSF66" s="85"/>
      <c r="OSG66" s="85"/>
      <c r="OSH66" s="85"/>
      <c r="OSI66" s="85"/>
      <c r="OSJ66" s="85"/>
      <c r="OSK66" s="85"/>
      <c r="OSL66" s="85"/>
      <c r="OSM66" s="85"/>
      <c r="OSN66" s="85"/>
      <c r="OSO66" s="85"/>
      <c r="OSP66" s="85"/>
      <c r="OSQ66" s="85"/>
      <c r="OSR66" s="85"/>
      <c r="OSS66" s="85"/>
      <c r="OST66" s="85"/>
      <c r="OSU66" s="85"/>
      <c r="OSV66" s="85"/>
      <c r="OSW66" s="85"/>
      <c r="OSX66" s="85"/>
      <c r="OSY66" s="85"/>
      <c r="OSZ66" s="85"/>
      <c r="OTA66" s="85"/>
      <c r="OTB66" s="85"/>
      <c r="OTC66" s="85"/>
      <c r="OTD66" s="85"/>
      <c r="OTE66" s="85"/>
      <c r="OTF66" s="85"/>
      <c r="OTG66" s="85"/>
      <c r="OTH66" s="85"/>
      <c r="OTI66" s="85"/>
      <c r="OTJ66" s="85"/>
      <c r="OTK66" s="85"/>
      <c r="OTL66" s="85"/>
      <c r="OTM66" s="85"/>
      <c r="OTN66" s="85"/>
      <c r="OTO66" s="85"/>
      <c r="OTP66" s="85"/>
      <c r="OTQ66" s="85"/>
      <c r="OTR66" s="85"/>
      <c r="OTS66" s="85"/>
      <c r="OTT66" s="85"/>
      <c r="OTU66" s="85"/>
      <c r="OTV66" s="85"/>
      <c r="OTW66" s="85"/>
      <c r="OTX66" s="85"/>
      <c r="OTY66" s="85"/>
      <c r="OTZ66" s="85"/>
      <c r="OUA66" s="85"/>
      <c r="OUB66" s="85"/>
      <c r="OUC66" s="85"/>
      <c r="OUD66" s="85"/>
      <c r="OUE66" s="85"/>
      <c r="OUF66" s="85"/>
      <c r="OUG66" s="85"/>
      <c r="OUH66" s="85"/>
      <c r="OUI66" s="85"/>
      <c r="OUJ66" s="85"/>
      <c r="OUK66" s="85"/>
      <c r="OUL66" s="85"/>
      <c r="OUM66" s="85"/>
      <c r="OUN66" s="85"/>
      <c r="OUO66" s="85"/>
      <c r="OUP66" s="85"/>
      <c r="OUQ66" s="85"/>
      <c r="OUR66" s="85"/>
      <c r="OUS66" s="85"/>
      <c r="OUT66" s="85"/>
      <c r="OUU66" s="85"/>
      <c r="OUV66" s="85"/>
      <c r="OUW66" s="85"/>
      <c r="OUX66" s="85"/>
      <c r="OUY66" s="85"/>
      <c r="OUZ66" s="85"/>
      <c r="OVA66" s="85"/>
      <c r="OVB66" s="85"/>
      <c r="OVC66" s="85"/>
      <c r="OVD66" s="85"/>
      <c r="OVE66" s="85"/>
      <c r="OVF66" s="85"/>
      <c r="OVG66" s="85"/>
      <c r="OVH66" s="85"/>
      <c r="OVI66" s="85"/>
      <c r="OVJ66" s="85"/>
      <c r="OVK66" s="85"/>
      <c r="OVL66" s="85"/>
      <c r="OVM66" s="85"/>
      <c r="OVN66" s="85"/>
      <c r="OVO66" s="85"/>
      <c r="OVP66" s="85"/>
      <c r="OVQ66" s="85"/>
      <c r="OVR66" s="85"/>
      <c r="OVS66" s="85"/>
      <c r="OVT66" s="85"/>
      <c r="OVU66" s="85"/>
      <c r="OVV66" s="85"/>
      <c r="OVW66" s="85"/>
      <c r="OVX66" s="85"/>
      <c r="OVY66" s="85"/>
      <c r="OVZ66" s="85"/>
      <c r="OWA66" s="85"/>
      <c r="OWB66" s="85"/>
      <c r="OWC66" s="85"/>
      <c r="OWD66" s="85"/>
      <c r="OWE66" s="85"/>
      <c r="OWF66" s="85"/>
      <c r="OWG66" s="85"/>
      <c r="OWH66" s="85"/>
      <c r="OWI66" s="85"/>
      <c r="OWJ66" s="85"/>
      <c r="OWK66" s="85"/>
      <c r="OWL66" s="85"/>
      <c r="OWM66" s="85"/>
      <c r="OWN66" s="85"/>
      <c r="OWO66" s="85"/>
      <c r="OWP66" s="85"/>
      <c r="OWQ66" s="85"/>
      <c r="OWR66" s="85"/>
      <c r="OWS66" s="85"/>
      <c r="OWT66" s="85"/>
      <c r="OWU66" s="85"/>
      <c r="OWV66" s="85"/>
      <c r="OWW66" s="85"/>
      <c r="OWX66" s="85"/>
      <c r="OWY66" s="85"/>
      <c r="OWZ66" s="85"/>
      <c r="OXA66" s="85"/>
      <c r="OXB66" s="85"/>
      <c r="OXC66" s="85"/>
      <c r="OXD66" s="85"/>
      <c r="OXE66" s="85"/>
      <c r="OXF66" s="85"/>
      <c r="OXG66" s="85"/>
      <c r="OXH66" s="85"/>
      <c r="OXI66" s="85"/>
      <c r="OXJ66" s="85"/>
      <c r="OXK66" s="85"/>
      <c r="OXL66" s="85"/>
      <c r="OXM66" s="85"/>
      <c r="OXN66" s="85"/>
      <c r="OXO66" s="85"/>
      <c r="OXP66" s="85"/>
      <c r="OXQ66" s="85"/>
      <c r="OXR66" s="85"/>
      <c r="OXS66" s="85"/>
      <c r="OXT66" s="85"/>
      <c r="OXU66" s="85"/>
      <c r="OXV66" s="85"/>
      <c r="OXW66" s="85"/>
      <c r="OXX66" s="85"/>
      <c r="OXY66" s="85"/>
      <c r="OXZ66" s="85"/>
      <c r="OYA66" s="85"/>
      <c r="OYB66" s="85"/>
      <c r="OYC66" s="85"/>
      <c r="OYD66" s="85"/>
      <c r="OYE66" s="85"/>
      <c r="OYF66" s="85"/>
      <c r="OYG66" s="85"/>
      <c r="OYH66" s="85"/>
      <c r="OYI66" s="85"/>
      <c r="OYJ66" s="85"/>
      <c r="OYK66" s="85"/>
      <c r="OYL66" s="85"/>
      <c r="OYM66" s="85"/>
      <c r="OYN66" s="85"/>
      <c r="OYO66" s="85"/>
      <c r="OYP66" s="85"/>
      <c r="OYQ66" s="85"/>
      <c r="OYR66" s="85"/>
      <c r="OYS66" s="85"/>
      <c r="OYT66" s="85"/>
      <c r="OYU66" s="85"/>
      <c r="OYV66" s="85"/>
      <c r="OYW66" s="85"/>
      <c r="OYX66" s="85"/>
      <c r="OYY66" s="85"/>
      <c r="OYZ66" s="85"/>
      <c r="OZA66" s="85"/>
      <c r="OZB66" s="85"/>
      <c r="OZC66" s="85"/>
      <c r="OZD66" s="85"/>
      <c r="OZE66" s="85"/>
      <c r="OZF66" s="85"/>
      <c r="OZG66" s="85"/>
      <c r="OZH66" s="85"/>
      <c r="OZI66" s="85"/>
      <c r="OZJ66" s="85"/>
      <c r="OZK66" s="85"/>
      <c r="OZL66" s="85"/>
      <c r="OZM66" s="85"/>
      <c r="OZN66" s="85"/>
      <c r="OZO66" s="85"/>
      <c r="OZP66" s="85"/>
      <c r="OZQ66" s="85"/>
      <c r="OZR66" s="85"/>
      <c r="OZS66" s="85"/>
      <c r="OZT66" s="85"/>
      <c r="OZU66" s="85"/>
      <c r="OZV66" s="85"/>
      <c r="OZW66" s="85"/>
      <c r="OZX66" s="85"/>
      <c r="OZY66" s="85"/>
      <c r="OZZ66" s="85"/>
      <c r="PAA66" s="85"/>
      <c r="PAB66" s="85"/>
      <c r="PAC66" s="85"/>
      <c r="PAD66" s="85"/>
      <c r="PAE66" s="85"/>
      <c r="PAF66" s="85"/>
      <c r="PAG66" s="85"/>
      <c r="PAH66" s="85"/>
      <c r="PAI66" s="85"/>
      <c r="PAJ66" s="85"/>
      <c r="PAK66" s="85"/>
      <c r="PAL66" s="85"/>
      <c r="PAM66" s="85"/>
      <c r="PAN66" s="85"/>
      <c r="PAO66" s="85"/>
      <c r="PAP66" s="85"/>
      <c r="PAQ66" s="85"/>
      <c r="PAR66" s="85"/>
      <c r="PAS66" s="85"/>
      <c r="PAT66" s="85"/>
      <c r="PAU66" s="85"/>
      <c r="PAV66" s="85"/>
      <c r="PAW66" s="85"/>
      <c r="PAX66" s="85"/>
      <c r="PAY66" s="85"/>
      <c r="PAZ66" s="85"/>
      <c r="PBA66" s="85"/>
      <c r="PBB66" s="85"/>
      <c r="PBC66" s="85"/>
      <c r="PBD66" s="85"/>
      <c r="PBE66" s="85"/>
      <c r="PBF66" s="85"/>
      <c r="PBG66" s="85"/>
      <c r="PBH66" s="85"/>
      <c r="PBI66" s="85"/>
      <c r="PBJ66" s="85"/>
      <c r="PBK66" s="85"/>
      <c r="PBL66" s="85"/>
      <c r="PBM66" s="85"/>
      <c r="PBN66" s="85"/>
      <c r="PBO66" s="85"/>
      <c r="PBP66" s="85"/>
      <c r="PBQ66" s="85"/>
      <c r="PBR66" s="85"/>
      <c r="PBS66" s="85"/>
      <c r="PBT66" s="85"/>
      <c r="PBU66" s="85"/>
      <c r="PBV66" s="85"/>
      <c r="PBW66" s="85"/>
      <c r="PBX66" s="85"/>
      <c r="PBY66" s="85"/>
      <c r="PBZ66" s="85"/>
      <c r="PCA66" s="85"/>
      <c r="PCB66" s="85"/>
      <c r="PCC66" s="85"/>
      <c r="PCD66" s="85"/>
      <c r="PCE66" s="85"/>
      <c r="PCF66" s="85"/>
      <c r="PCG66" s="85"/>
      <c r="PCH66" s="85"/>
      <c r="PCI66" s="85"/>
      <c r="PCJ66" s="85"/>
      <c r="PCK66" s="85"/>
      <c r="PCL66" s="85"/>
      <c r="PCM66" s="85"/>
      <c r="PCN66" s="85"/>
      <c r="PCO66" s="85"/>
      <c r="PCP66" s="85"/>
      <c r="PCQ66" s="85"/>
      <c r="PCR66" s="85"/>
      <c r="PCS66" s="85"/>
      <c r="PCT66" s="85"/>
      <c r="PCU66" s="85"/>
      <c r="PCV66" s="85"/>
      <c r="PCW66" s="85"/>
      <c r="PCX66" s="85"/>
      <c r="PCY66" s="85"/>
      <c r="PCZ66" s="85"/>
      <c r="PDA66" s="85"/>
      <c r="PDB66" s="85"/>
      <c r="PDC66" s="85"/>
      <c r="PDD66" s="85"/>
      <c r="PDE66" s="85"/>
      <c r="PDF66" s="85"/>
      <c r="PDG66" s="85"/>
      <c r="PDH66" s="85"/>
      <c r="PDI66" s="85"/>
      <c r="PDJ66" s="85"/>
      <c r="PDK66" s="85"/>
      <c r="PDL66" s="85"/>
      <c r="PDM66" s="85"/>
      <c r="PDN66" s="85"/>
      <c r="PDO66" s="85"/>
      <c r="PDP66" s="85"/>
      <c r="PDQ66" s="85"/>
      <c r="PDR66" s="85"/>
      <c r="PDS66" s="85"/>
      <c r="PDT66" s="85"/>
      <c r="PDU66" s="85"/>
      <c r="PDV66" s="85"/>
      <c r="PDW66" s="85"/>
      <c r="PDX66" s="85"/>
      <c r="PDY66" s="85"/>
      <c r="PDZ66" s="85"/>
      <c r="PEA66" s="85"/>
      <c r="PEB66" s="85"/>
      <c r="PEC66" s="85"/>
      <c r="PED66" s="85"/>
      <c r="PEE66" s="85"/>
      <c r="PEF66" s="85"/>
      <c r="PEG66" s="85"/>
      <c r="PEH66" s="85"/>
      <c r="PEI66" s="85"/>
      <c r="PEJ66" s="85"/>
      <c r="PEK66" s="85"/>
      <c r="PEL66" s="85"/>
      <c r="PEM66" s="85"/>
      <c r="PEN66" s="85"/>
      <c r="PEO66" s="85"/>
      <c r="PEP66" s="85"/>
      <c r="PEQ66" s="85"/>
      <c r="PER66" s="85"/>
      <c r="PES66" s="85"/>
      <c r="PET66" s="85"/>
      <c r="PEU66" s="85"/>
      <c r="PEV66" s="85"/>
      <c r="PEW66" s="85"/>
      <c r="PEX66" s="85"/>
      <c r="PEY66" s="85"/>
      <c r="PEZ66" s="85"/>
      <c r="PFA66" s="85"/>
      <c r="PFB66" s="85"/>
      <c r="PFC66" s="85"/>
      <c r="PFD66" s="85"/>
      <c r="PFE66" s="85"/>
      <c r="PFF66" s="85"/>
      <c r="PFG66" s="85"/>
      <c r="PFH66" s="85"/>
      <c r="PFI66" s="85"/>
      <c r="PFJ66" s="85"/>
      <c r="PFK66" s="85"/>
      <c r="PFL66" s="85"/>
      <c r="PFM66" s="85"/>
      <c r="PFN66" s="85"/>
      <c r="PFO66" s="85"/>
      <c r="PFP66" s="85"/>
      <c r="PFQ66" s="85"/>
      <c r="PFR66" s="85"/>
      <c r="PFS66" s="85"/>
      <c r="PFT66" s="85"/>
      <c r="PFU66" s="85"/>
      <c r="PFV66" s="85"/>
      <c r="PFW66" s="85"/>
      <c r="PFX66" s="85"/>
      <c r="PFY66" s="85"/>
      <c r="PFZ66" s="85"/>
      <c r="PGA66" s="85"/>
      <c r="PGB66" s="85"/>
      <c r="PGC66" s="85"/>
      <c r="PGD66" s="85"/>
      <c r="PGE66" s="85"/>
      <c r="PGF66" s="85"/>
      <c r="PGG66" s="85"/>
      <c r="PGH66" s="85"/>
      <c r="PGI66" s="85"/>
      <c r="PGJ66" s="85"/>
      <c r="PGK66" s="85"/>
      <c r="PGL66" s="85"/>
      <c r="PGM66" s="85"/>
      <c r="PGN66" s="85"/>
      <c r="PGO66" s="85"/>
      <c r="PGP66" s="85"/>
      <c r="PGQ66" s="85"/>
      <c r="PGR66" s="85"/>
      <c r="PGS66" s="85"/>
      <c r="PGT66" s="85"/>
      <c r="PGU66" s="85"/>
      <c r="PGV66" s="85"/>
      <c r="PGW66" s="85"/>
      <c r="PGX66" s="85"/>
      <c r="PGY66" s="85"/>
      <c r="PGZ66" s="85"/>
      <c r="PHA66" s="85"/>
      <c r="PHB66" s="85"/>
      <c r="PHC66" s="85"/>
      <c r="PHD66" s="85"/>
      <c r="PHE66" s="85"/>
      <c r="PHF66" s="85"/>
      <c r="PHG66" s="85"/>
      <c r="PHH66" s="85"/>
      <c r="PHI66" s="85"/>
      <c r="PHJ66" s="85"/>
      <c r="PHK66" s="85"/>
      <c r="PHL66" s="85"/>
      <c r="PHM66" s="85"/>
      <c r="PHN66" s="85"/>
      <c r="PHO66" s="85"/>
      <c r="PHP66" s="85"/>
      <c r="PHQ66" s="85"/>
      <c r="PHR66" s="85"/>
      <c r="PHS66" s="85"/>
      <c r="PHT66" s="85"/>
      <c r="PHU66" s="85"/>
      <c r="PHV66" s="85"/>
      <c r="PHW66" s="85"/>
      <c r="PHX66" s="85"/>
      <c r="PHY66" s="85"/>
      <c r="PHZ66" s="85"/>
      <c r="PIA66" s="85"/>
      <c r="PIB66" s="85"/>
      <c r="PIC66" s="85"/>
      <c r="PID66" s="85"/>
      <c r="PIE66" s="85"/>
      <c r="PIF66" s="85"/>
      <c r="PIG66" s="85"/>
      <c r="PIH66" s="85"/>
      <c r="PII66" s="85"/>
      <c r="PIJ66" s="85"/>
      <c r="PIK66" s="85"/>
      <c r="PIL66" s="85"/>
      <c r="PIM66" s="85"/>
      <c r="PIN66" s="85"/>
      <c r="PIO66" s="85"/>
      <c r="PIP66" s="85"/>
      <c r="PIQ66" s="85"/>
      <c r="PIR66" s="85"/>
      <c r="PIS66" s="85"/>
      <c r="PIT66" s="85"/>
      <c r="PIU66" s="85"/>
      <c r="PIV66" s="85"/>
      <c r="PIW66" s="85"/>
      <c r="PIX66" s="85"/>
      <c r="PIY66" s="85"/>
      <c r="PIZ66" s="85"/>
      <c r="PJA66" s="85"/>
      <c r="PJB66" s="85"/>
      <c r="PJC66" s="85"/>
      <c r="PJD66" s="85"/>
      <c r="PJE66" s="85"/>
      <c r="PJF66" s="85"/>
      <c r="PJG66" s="85"/>
      <c r="PJH66" s="85"/>
      <c r="PJI66" s="85"/>
      <c r="PJJ66" s="85"/>
      <c r="PJK66" s="85"/>
      <c r="PJL66" s="85"/>
      <c r="PJM66" s="85"/>
      <c r="PJN66" s="85"/>
      <c r="PJO66" s="85"/>
      <c r="PJP66" s="85"/>
      <c r="PJQ66" s="85"/>
      <c r="PJR66" s="85"/>
      <c r="PJS66" s="85"/>
      <c r="PJT66" s="85"/>
      <c r="PJU66" s="85"/>
      <c r="PJV66" s="85"/>
      <c r="PJW66" s="85"/>
      <c r="PJX66" s="85"/>
      <c r="PJY66" s="85"/>
      <c r="PJZ66" s="85"/>
      <c r="PKA66" s="85"/>
      <c r="PKB66" s="85"/>
      <c r="PKC66" s="85"/>
      <c r="PKD66" s="85"/>
      <c r="PKE66" s="85"/>
      <c r="PKF66" s="85"/>
      <c r="PKG66" s="85"/>
      <c r="PKH66" s="85"/>
      <c r="PKI66" s="85"/>
      <c r="PKJ66" s="85"/>
      <c r="PKK66" s="85"/>
      <c r="PKL66" s="85"/>
      <c r="PKM66" s="85"/>
      <c r="PKN66" s="85"/>
      <c r="PKO66" s="85"/>
      <c r="PKP66" s="85"/>
      <c r="PKQ66" s="85"/>
      <c r="PKR66" s="85"/>
      <c r="PKS66" s="85"/>
      <c r="PKT66" s="85"/>
      <c r="PKU66" s="85"/>
      <c r="PKV66" s="85"/>
      <c r="PKW66" s="85"/>
      <c r="PKX66" s="85"/>
      <c r="PKY66" s="85"/>
      <c r="PKZ66" s="85"/>
      <c r="PLA66" s="85"/>
      <c r="PLB66" s="85"/>
      <c r="PLC66" s="85"/>
      <c r="PLD66" s="85"/>
      <c r="PLE66" s="85"/>
      <c r="PLF66" s="85"/>
      <c r="PLG66" s="85"/>
      <c r="PLH66" s="85"/>
      <c r="PLI66" s="85"/>
      <c r="PLJ66" s="85"/>
      <c r="PLK66" s="85"/>
      <c r="PLL66" s="85"/>
      <c r="PLM66" s="85"/>
      <c r="PLN66" s="85"/>
      <c r="PLO66" s="85"/>
      <c r="PLP66" s="85"/>
      <c r="PLQ66" s="85"/>
      <c r="PLR66" s="85"/>
      <c r="PLS66" s="85"/>
      <c r="PLT66" s="85"/>
      <c r="PLU66" s="85"/>
      <c r="PLV66" s="85"/>
      <c r="PLW66" s="85"/>
      <c r="PLX66" s="85"/>
      <c r="PLY66" s="85"/>
      <c r="PLZ66" s="85"/>
      <c r="PMA66" s="85"/>
      <c r="PMB66" s="85"/>
      <c r="PMC66" s="85"/>
      <c r="PMD66" s="85"/>
      <c r="PME66" s="85"/>
      <c r="PMF66" s="85"/>
      <c r="PMG66" s="85"/>
      <c r="PMH66" s="85"/>
      <c r="PMI66" s="85"/>
      <c r="PMJ66" s="85"/>
      <c r="PMK66" s="85"/>
      <c r="PML66" s="85"/>
      <c r="PMM66" s="85"/>
      <c r="PMN66" s="85"/>
      <c r="PMO66" s="85"/>
      <c r="PMP66" s="85"/>
      <c r="PMQ66" s="85"/>
      <c r="PMR66" s="85"/>
      <c r="PMS66" s="85"/>
      <c r="PMT66" s="85"/>
      <c r="PMU66" s="85"/>
      <c r="PMV66" s="85"/>
      <c r="PMW66" s="85"/>
      <c r="PMX66" s="85"/>
      <c r="PMY66" s="85"/>
      <c r="PMZ66" s="85"/>
      <c r="PNA66" s="85"/>
      <c r="PNB66" s="85"/>
      <c r="PNC66" s="85"/>
      <c r="PND66" s="85"/>
      <c r="PNE66" s="85"/>
      <c r="PNF66" s="85"/>
      <c r="PNG66" s="85"/>
      <c r="PNH66" s="85"/>
      <c r="PNI66" s="85"/>
      <c r="PNJ66" s="85"/>
      <c r="PNK66" s="85"/>
      <c r="PNL66" s="85"/>
      <c r="PNM66" s="85"/>
      <c r="PNN66" s="85"/>
      <c r="PNO66" s="85"/>
      <c r="PNP66" s="85"/>
      <c r="PNQ66" s="85"/>
      <c r="PNR66" s="85"/>
      <c r="PNS66" s="85"/>
      <c r="PNT66" s="85"/>
      <c r="PNU66" s="85"/>
      <c r="PNV66" s="85"/>
      <c r="PNW66" s="85"/>
      <c r="PNX66" s="85"/>
      <c r="PNY66" s="85"/>
      <c r="PNZ66" s="85"/>
      <c r="POA66" s="85"/>
      <c r="POB66" s="85"/>
      <c r="POC66" s="85"/>
      <c r="POD66" s="85"/>
      <c r="POE66" s="85"/>
      <c r="POF66" s="85"/>
      <c r="POG66" s="85"/>
      <c r="POH66" s="85"/>
      <c r="POI66" s="85"/>
      <c r="POJ66" s="85"/>
      <c r="POK66" s="85"/>
      <c r="POL66" s="85"/>
      <c r="POM66" s="85"/>
      <c r="PON66" s="85"/>
      <c r="POO66" s="85"/>
      <c r="POP66" s="85"/>
      <c r="POQ66" s="85"/>
      <c r="POR66" s="85"/>
      <c r="POS66" s="85"/>
      <c r="POT66" s="85"/>
      <c r="POU66" s="85"/>
      <c r="POV66" s="85"/>
      <c r="POW66" s="85"/>
      <c r="POX66" s="85"/>
      <c r="POY66" s="85"/>
      <c r="POZ66" s="85"/>
      <c r="PPA66" s="85"/>
      <c r="PPB66" s="85"/>
      <c r="PPC66" s="85"/>
      <c r="PPD66" s="85"/>
      <c r="PPE66" s="85"/>
      <c r="PPF66" s="85"/>
      <c r="PPG66" s="85"/>
      <c r="PPH66" s="85"/>
      <c r="PPI66" s="85"/>
      <c r="PPJ66" s="85"/>
      <c r="PPK66" s="85"/>
      <c r="PPL66" s="85"/>
      <c r="PPM66" s="85"/>
      <c r="PPN66" s="85"/>
      <c r="PPO66" s="85"/>
      <c r="PPP66" s="85"/>
      <c r="PPQ66" s="85"/>
      <c r="PPR66" s="85"/>
      <c r="PPS66" s="85"/>
      <c r="PPT66" s="85"/>
      <c r="PPU66" s="85"/>
      <c r="PPV66" s="85"/>
      <c r="PPW66" s="85"/>
      <c r="PPX66" s="85"/>
      <c r="PPY66" s="85"/>
      <c r="PPZ66" s="85"/>
      <c r="PQA66" s="85"/>
      <c r="PQB66" s="85"/>
      <c r="PQC66" s="85"/>
      <c r="PQD66" s="85"/>
      <c r="PQE66" s="85"/>
      <c r="PQF66" s="85"/>
      <c r="PQG66" s="85"/>
      <c r="PQH66" s="85"/>
      <c r="PQI66" s="85"/>
      <c r="PQJ66" s="85"/>
      <c r="PQK66" s="85"/>
      <c r="PQL66" s="85"/>
      <c r="PQM66" s="85"/>
      <c r="PQN66" s="85"/>
      <c r="PQO66" s="85"/>
      <c r="PQP66" s="85"/>
      <c r="PQQ66" s="85"/>
      <c r="PQR66" s="85"/>
      <c r="PQS66" s="85"/>
      <c r="PQT66" s="85"/>
      <c r="PQU66" s="85"/>
      <c r="PQV66" s="85"/>
      <c r="PQW66" s="85"/>
      <c r="PQX66" s="85"/>
      <c r="PQY66" s="85"/>
      <c r="PQZ66" s="85"/>
      <c r="PRA66" s="85"/>
      <c r="PRB66" s="85"/>
      <c r="PRC66" s="85"/>
      <c r="PRD66" s="85"/>
      <c r="PRE66" s="85"/>
      <c r="PRF66" s="85"/>
      <c r="PRG66" s="85"/>
      <c r="PRH66" s="85"/>
      <c r="PRI66" s="85"/>
      <c r="PRJ66" s="85"/>
      <c r="PRK66" s="85"/>
      <c r="PRL66" s="85"/>
      <c r="PRM66" s="85"/>
      <c r="PRN66" s="85"/>
      <c r="PRO66" s="85"/>
      <c r="PRP66" s="85"/>
      <c r="PRQ66" s="85"/>
      <c r="PRR66" s="85"/>
      <c r="PRS66" s="85"/>
      <c r="PRT66" s="85"/>
      <c r="PRU66" s="85"/>
      <c r="PRV66" s="85"/>
      <c r="PRW66" s="85"/>
      <c r="PRX66" s="85"/>
      <c r="PRY66" s="85"/>
      <c r="PRZ66" s="85"/>
      <c r="PSA66" s="85"/>
      <c r="PSB66" s="85"/>
      <c r="PSC66" s="85"/>
      <c r="PSD66" s="85"/>
      <c r="PSE66" s="85"/>
      <c r="PSF66" s="85"/>
      <c r="PSG66" s="85"/>
      <c r="PSH66" s="85"/>
      <c r="PSI66" s="85"/>
      <c r="PSJ66" s="85"/>
      <c r="PSK66" s="85"/>
      <c r="PSL66" s="85"/>
      <c r="PSM66" s="85"/>
      <c r="PSN66" s="85"/>
      <c r="PSO66" s="85"/>
      <c r="PSP66" s="85"/>
      <c r="PSQ66" s="85"/>
      <c r="PSR66" s="85"/>
      <c r="PSS66" s="85"/>
      <c r="PST66" s="85"/>
      <c r="PSU66" s="85"/>
      <c r="PSV66" s="85"/>
      <c r="PSW66" s="85"/>
      <c r="PSX66" s="85"/>
      <c r="PSY66" s="85"/>
      <c r="PSZ66" s="85"/>
      <c r="PTA66" s="85"/>
      <c r="PTB66" s="85"/>
      <c r="PTC66" s="85"/>
      <c r="PTD66" s="85"/>
      <c r="PTE66" s="85"/>
      <c r="PTF66" s="85"/>
      <c r="PTG66" s="85"/>
      <c r="PTH66" s="85"/>
      <c r="PTI66" s="85"/>
      <c r="PTJ66" s="85"/>
      <c r="PTK66" s="85"/>
      <c r="PTL66" s="85"/>
      <c r="PTM66" s="85"/>
      <c r="PTN66" s="85"/>
      <c r="PTO66" s="85"/>
      <c r="PTP66" s="85"/>
      <c r="PTQ66" s="85"/>
      <c r="PTR66" s="85"/>
      <c r="PTS66" s="85"/>
      <c r="PTT66" s="85"/>
      <c r="PTU66" s="85"/>
      <c r="PTV66" s="85"/>
      <c r="PTW66" s="85"/>
      <c r="PTX66" s="85"/>
      <c r="PTY66" s="85"/>
      <c r="PTZ66" s="85"/>
      <c r="PUA66" s="85"/>
      <c r="PUB66" s="85"/>
      <c r="PUC66" s="85"/>
      <c r="PUD66" s="85"/>
      <c r="PUE66" s="85"/>
      <c r="PUF66" s="85"/>
      <c r="PUG66" s="85"/>
      <c r="PUH66" s="85"/>
      <c r="PUI66" s="85"/>
      <c r="PUJ66" s="85"/>
      <c r="PUK66" s="85"/>
      <c r="PUL66" s="85"/>
      <c r="PUM66" s="85"/>
      <c r="PUN66" s="85"/>
      <c r="PUO66" s="85"/>
      <c r="PUP66" s="85"/>
      <c r="PUQ66" s="85"/>
      <c r="PUR66" s="85"/>
      <c r="PUS66" s="85"/>
      <c r="PUT66" s="85"/>
      <c r="PUU66" s="85"/>
      <c r="PUV66" s="85"/>
      <c r="PUW66" s="85"/>
      <c r="PUX66" s="85"/>
      <c r="PUY66" s="85"/>
      <c r="PUZ66" s="85"/>
      <c r="PVA66" s="85"/>
      <c r="PVB66" s="85"/>
      <c r="PVC66" s="85"/>
      <c r="PVD66" s="85"/>
      <c r="PVE66" s="85"/>
      <c r="PVF66" s="85"/>
      <c r="PVG66" s="85"/>
      <c r="PVH66" s="85"/>
      <c r="PVI66" s="85"/>
      <c r="PVJ66" s="85"/>
      <c r="PVK66" s="85"/>
      <c r="PVL66" s="85"/>
      <c r="PVM66" s="85"/>
      <c r="PVN66" s="85"/>
      <c r="PVO66" s="85"/>
      <c r="PVP66" s="85"/>
      <c r="PVQ66" s="85"/>
      <c r="PVR66" s="85"/>
      <c r="PVS66" s="85"/>
      <c r="PVT66" s="85"/>
      <c r="PVU66" s="85"/>
      <c r="PVV66" s="85"/>
      <c r="PVW66" s="85"/>
      <c r="PVX66" s="85"/>
      <c r="PVY66" s="85"/>
      <c r="PVZ66" s="85"/>
      <c r="PWA66" s="85"/>
      <c r="PWB66" s="85"/>
      <c r="PWC66" s="85"/>
      <c r="PWD66" s="85"/>
      <c r="PWE66" s="85"/>
      <c r="PWF66" s="85"/>
      <c r="PWG66" s="85"/>
      <c r="PWH66" s="85"/>
      <c r="PWI66" s="85"/>
      <c r="PWJ66" s="85"/>
      <c r="PWK66" s="85"/>
      <c r="PWL66" s="85"/>
      <c r="PWM66" s="85"/>
      <c r="PWN66" s="85"/>
      <c r="PWO66" s="85"/>
      <c r="PWP66" s="85"/>
      <c r="PWQ66" s="85"/>
      <c r="PWR66" s="85"/>
      <c r="PWS66" s="85"/>
      <c r="PWT66" s="85"/>
      <c r="PWU66" s="85"/>
      <c r="PWV66" s="85"/>
      <c r="PWW66" s="85"/>
      <c r="PWX66" s="85"/>
      <c r="PWY66" s="85"/>
      <c r="PWZ66" s="85"/>
      <c r="PXA66" s="85"/>
      <c r="PXB66" s="85"/>
      <c r="PXC66" s="85"/>
      <c r="PXD66" s="85"/>
      <c r="PXE66" s="85"/>
      <c r="PXF66" s="85"/>
      <c r="PXG66" s="85"/>
      <c r="PXH66" s="85"/>
      <c r="PXI66" s="85"/>
      <c r="PXJ66" s="85"/>
      <c r="PXK66" s="85"/>
      <c r="PXL66" s="85"/>
      <c r="PXM66" s="85"/>
      <c r="PXN66" s="85"/>
      <c r="PXO66" s="85"/>
      <c r="PXP66" s="85"/>
      <c r="PXQ66" s="85"/>
      <c r="PXR66" s="85"/>
      <c r="PXS66" s="85"/>
      <c r="PXT66" s="85"/>
      <c r="PXU66" s="85"/>
      <c r="PXV66" s="85"/>
      <c r="PXW66" s="85"/>
      <c r="PXX66" s="85"/>
      <c r="PXY66" s="85"/>
      <c r="PXZ66" s="85"/>
      <c r="PYA66" s="85"/>
      <c r="PYB66" s="85"/>
      <c r="PYC66" s="85"/>
      <c r="PYD66" s="85"/>
      <c r="PYE66" s="85"/>
      <c r="PYF66" s="85"/>
      <c r="PYG66" s="85"/>
      <c r="PYH66" s="85"/>
      <c r="PYI66" s="85"/>
      <c r="PYJ66" s="85"/>
      <c r="PYK66" s="85"/>
      <c r="PYL66" s="85"/>
      <c r="PYM66" s="85"/>
      <c r="PYN66" s="85"/>
      <c r="PYO66" s="85"/>
      <c r="PYP66" s="85"/>
      <c r="PYQ66" s="85"/>
      <c r="PYR66" s="85"/>
      <c r="PYS66" s="85"/>
      <c r="PYT66" s="85"/>
      <c r="PYU66" s="85"/>
      <c r="PYV66" s="85"/>
      <c r="PYW66" s="85"/>
      <c r="PYX66" s="85"/>
      <c r="PYY66" s="85"/>
      <c r="PYZ66" s="85"/>
      <c r="PZA66" s="85"/>
      <c r="PZB66" s="85"/>
      <c r="PZC66" s="85"/>
      <c r="PZD66" s="85"/>
      <c r="PZE66" s="85"/>
      <c r="PZF66" s="85"/>
      <c r="PZG66" s="85"/>
      <c r="PZH66" s="85"/>
      <c r="PZI66" s="85"/>
      <c r="PZJ66" s="85"/>
      <c r="PZK66" s="85"/>
      <c r="PZL66" s="85"/>
      <c r="PZM66" s="85"/>
      <c r="PZN66" s="85"/>
      <c r="PZO66" s="85"/>
      <c r="PZP66" s="85"/>
      <c r="PZQ66" s="85"/>
      <c r="PZR66" s="85"/>
      <c r="PZS66" s="85"/>
      <c r="PZT66" s="85"/>
      <c r="PZU66" s="85"/>
      <c r="PZV66" s="85"/>
      <c r="PZW66" s="85"/>
      <c r="PZX66" s="85"/>
      <c r="PZY66" s="85"/>
      <c r="PZZ66" s="85"/>
      <c r="QAA66" s="85"/>
      <c r="QAB66" s="85"/>
      <c r="QAC66" s="85"/>
      <c r="QAD66" s="85"/>
      <c r="QAE66" s="85"/>
      <c r="QAF66" s="85"/>
      <c r="QAG66" s="85"/>
      <c r="QAH66" s="85"/>
      <c r="QAI66" s="85"/>
      <c r="QAJ66" s="85"/>
      <c r="QAK66" s="85"/>
      <c r="QAL66" s="85"/>
      <c r="QAM66" s="85"/>
      <c r="QAN66" s="85"/>
      <c r="QAO66" s="85"/>
      <c r="QAP66" s="85"/>
      <c r="QAQ66" s="85"/>
      <c r="QAR66" s="85"/>
      <c r="QAS66" s="85"/>
      <c r="QAT66" s="85"/>
      <c r="QAU66" s="85"/>
      <c r="QAV66" s="85"/>
      <c r="QAW66" s="85"/>
      <c r="QAX66" s="85"/>
      <c r="QAY66" s="85"/>
      <c r="QAZ66" s="85"/>
      <c r="QBA66" s="85"/>
      <c r="QBB66" s="85"/>
      <c r="QBC66" s="85"/>
      <c r="QBD66" s="85"/>
      <c r="QBE66" s="85"/>
      <c r="QBF66" s="85"/>
      <c r="QBG66" s="85"/>
      <c r="QBH66" s="85"/>
      <c r="QBI66" s="85"/>
      <c r="QBJ66" s="85"/>
      <c r="QBK66" s="85"/>
      <c r="QBL66" s="85"/>
      <c r="QBM66" s="85"/>
      <c r="QBN66" s="85"/>
      <c r="QBO66" s="85"/>
      <c r="QBP66" s="85"/>
      <c r="QBQ66" s="85"/>
      <c r="QBR66" s="85"/>
      <c r="QBS66" s="85"/>
      <c r="QBT66" s="85"/>
      <c r="QBU66" s="85"/>
      <c r="QBV66" s="85"/>
      <c r="QBW66" s="85"/>
      <c r="QBX66" s="85"/>
      <c r="QBY66" s="85"/>
      <c r="QBZ66" s="85"/>
      <c r="QCA66" s="85"/>
      <c r="QCB66" s="85"/>
      <c r="QCC66" s="85"/>
      <c r="QCD66" s="85"/>
      <c r="QCE66" s="85"/>
      <c r="QCF66" s="85"/>
      <c r="QCG66" s="85"/>
      <c r="QCH66" s="85"/>
      <c r="QCI66" s="85"/>
      <c r="QCJ66" s="85"/>
      <c r="QCK66" s="85"/>
      <c r="QCL66" s="85"/>
      <c r="QCM66" s="85"/>
      <c r="QCN66" s="85"/>
      <c r="QCO66" s="85"/>
      <c r="QCP66" s="85"/>
      <c r="QCQ66" s="85"/>
      <c r="QCR66" s="85"/>
      <c r="QCS66" s="85"/>
      <c r="QCT66" s="85"/>
      <c r="QCU66" s="85"/>
      <c r="QCV66" s="85"/>
      <c r="QCW66" s="85"/>
      <c r="QCX66" s="85"/>
      <c r="QCY66" s="85"/>
      <c r="QCZ66" s="85"/>
      <c r="QDA66" s="85"/>
      <c r="QDB66" s="85"/>
      <c r="QDC66" s="85"/>
      <c r="QDD66" s="85"/>
      <c r="QDE66" s="85"/>
      <c r="QDF66" s="85"/>
      <c r="QDG66" s="85"/>
      <c r="QDH66" s="85"/>
      <c r="QDI66" s="85"/>
      <c r="QDJ66" s="85"/>
      <c r="QDK66" s="85"/>
      <c r="QDL66" s="85"/>
      <c r="QDM66" s="85"/>
      <c r="QDN66" s="85"/>
      <c r="QDO66" s="85"/>
      <c r="QDP66" s="85"/>
      <c r="QDQ66" s="85"/>
      <c r="QDR66" s="85"/>
      <c r="QDS66" s="85"/>
      <c r="QDT66" s="85"/>
      <c r="QDU66" s="85"/>
      <c r="QDV66" s="85"/>
      <c r="QDW66" s="85"/>
      <c r="QDX66" s="85"/>
      <c r="QDY66" s="85"/>
      <c r="QDZ66" s="85"/>
      <c r="QEA66" s="85"/>
      <c r="QEB66" s="85"/>
      <c r="QEC66" s="85"/>
      <c r="QED66" s="85"/>
      <c r="QEE66" s="85"/>
      <c r="QEF66" s="85"/>
      <c r="QEG66" s="85"/>
      <c r="QEH66" s="85"/>
      <c r="QEI66" s="85"/>
      <c r="QEJ66" s="85"/>
      <c r="QEK66" s="85"/>
      <c r="QEL66" s="85"/>
      <c r="QEM66" s="85"/>
      <c r="QEN66" s="85"/>
      <c r="QEO66" s="85"/>
      <c r="QEP66" s="85"/>
      <c r="QEQ66" s="85"/>
      <c r="QER66" s="85"/>
      <c r="QES66" s="85"/>
      <c r="QET66" s="85"/>
      <c r="QEU66" s="85"/>
      <c r="QEV66" s="85"/>
      <c r="QEW66" s="85"/>
      <c r="QEX66" s="85"/>
      <c r="QEY66" s="85"/>
      <c r="QEZ66" s="85"/>
      <c r="QFA66" s="85"/>
      <c r="QFB66" s="85"/>
      <c r="QFC66" s="85"/>
      <c r="QFD66" s="85"/>
      <c r="QFE66" s="85"/>
      <c r="QFF66" s="85"/>
      <c r="QFG66" s="85"/>
      <c r="QFH66" s="85"/>
      <c r="QFI66" s="85"/>
      <c r="QFJ66" s="85"/>
      <c r="QFK66" s="85"/>
      <c r="QFL66" s="85"/>
      <c r="QFM66" s="85"/>
      <c r="QFN66" s="85"/>
      <c r="QFO66" s="85"/>
      <c r="QFP66" s="85"/>
      <c r="QFQ66" s="85"/>
      <c r="QFR66" s="85"/>
      <c r="QFS66" s="85"/>
      <c r="QFT66" s="85"/>
      <c r="QFU66" s="85"/>
      <c r="QFV66" s="85"/>
      <c r="QFW66" s="85"/>
      <c r="QFX66" s="85"/>
      <c r="QFY66" s="85"/>
      <c r="QFZ66" s="85"/>
      <c r="QGA66" s="85"/>
      <c r="QGB66" s="85"/>
      <c r="QGC66" s="85"/>
      <c r="QGD66" s="85"/>
      <c r="QGE66" s="85"/>
      <c r="QGF66" s="85"/>
      <c r="QGG66" s="85"/>
      <c r="QGH66" s="85"/>
      <c r="QGI66" s="85"/>
      <c r="QGJ66" s="85"/>
      <c r="QGK66" s="85"/>
      <c r="QGL66" s="85"/>
      <c r="QGM66" s="85"/>
      <c r="QGN66" s="85"/>
      <c r="QGO66" s="85"/>
      <c r="QGP66" s="85"/>
      <c r="QGQ66" s="85"/>
      <c r="QGR66" s="85"/>
      <c r="QGS66" s="85"/>
      <c r="QGT66" s="85"/>
      <c r="QGU66" s="85"/>
      <c r="QGV66" s="85"/>
      <c r="QGW66" s="85"/>
      <c r="QGX66" s="85"/>
      <c r="QGY66" s="85"/>
      <c r="QGZ66" s="85"/>
      <c r="QHA66" s="85"/>
      <c r="QHB66" s="85"/>
      <c r="QHC66" s="85"/>
      <c r="QHD66" s="85"/>
      <c r="QHE66" s="85"/>
      <c r="QHF66" s="85"/>
      <c r="QHG66" s="85"/>
      <c r="QHH66" s="85"/>
      <c r="QHI66" s="85"/>
      <c r="QHJ66" s="85"/>
      <c r="QHK66" s="85"/>
      <c r="QHL66" s="85"/>
      <c r="QHM66" s="85"/>
      <c r="QHN66" s="85"/>
      <c r="QHO66" s="85"/>
      <c r="QHP66" s="85"/>
      <c r="QHQ66" s="85"/>
      <c r="QHR66" s="85"/>
      <c r="QHS66" s="85"/>
      <c r="QHT66" s="85"/>
      <c r="QHU66" s="85"/>
      <c r="QHV66" s="85"/>
      <c r="QHW66" s="85"/>
      <c r="QHX66" s="85"/>
      <c r="QHY66" s="85"/>
      <c r="QHZ66" s="85"/>
      <c r="QIA66" s="85"/>
      <c r="QIB66" s="85"/>
      <c r="QIC66" s="85"/>
      <c r="QID66" s="85"/>
      <c r="QIE66" s="85"/>
      <c r="QIF66" s="85"/>
      <c r="QIG66" s="85"/>
      <c r="QIH66" s="85"/>
      <c r="QII66" s="85"/>
      <c r="QIJ66" s="85"/>
      <c r="QIK66" s="85"/>
      <c r="QIL66" s="85"/>
      <c r="QIM66" s="85"/>
      <c r="QIN66" s="85"/>
      <c r="QIO66" s="85"/>
      <c r="QIP66" s="85"/>
      <c r="QIQ66" s="85"/>
      <c r="QIR66" s="85"/>
      <c r="QIS66" s="85"/>
      <c r="QIT66" s="85"/>
      <c r="QIU66" s="85"/>
      <c r="QIV66" s="85"/>
      <c r="QIW66" s="85"/>
      <c r="QIX66" s="85"/>
      <c r="QIY66" s="85"/>
      <c r="QIZ66" s="85"/>
      <c r="QJA66" s="85"/>
      <c r="QJB66" s="85"/>
      <c r="QJC66" s="85"/>
      <c r="QJD66" s="85"/>
      <c r="QJE66" s="85"/>
      <c r="QJF66" s="85"/>
      <c r="QJG66" s="85"/>
      <c r="QJH66" s="85"/>
      <c r="QJI66" s="85"/>
      <c r="QJJ66" s="85"/>
      <c r="QJK66" s="85"/>
      <c r="QJL66" s="85"/>
      <c r="QJM66" s="85"/>
      <c r="QJN66" s="85"/>
      <c r="QJO66" s="85"/>
      <c r="QJP66" s="85"/>
      <c r="QJQ66" s="85"/>
      <c r="QJR66" s="85"/>
      <c r="QJS66" s="85"/>
      <c r="QJT66" s="85"/>
      <c r="QJU66" s="85"/>
      <c r="QJV66" s="85"/>
      <c r="QJW66" s="85"/>
      <c r="QJX66" s="85"/>
      <c r="QJY66" s="85"/>
      <c r="QJZ66" s="85"/>
      <c r="QKA66" s="85"/>
      <c r="QKB66" s="85"/>
      <c r="QKC66" s="85"/>
      <c r="QKD66" s="85"/>
      <c r="QKE66" s="85"/>
      <c r="QKF66" s="85"/>
      <c r="QKG66" s="85"/>
      <c r="QKH66" s="85"/>
      <c r="QKI66" s="85"/>
      <c r="QKJ66" s="85"/>
      <c r="QKK66" s="85"/>
      <c r="QKL66" s="85"/>
      <c r="QKM66" s="85"/>
      <c r="QKN66" s="85"/>
      <c r="QKO66" s="85"/>
      <c r="QKP66" s="85"/>
      <c r="QKQ66" s="85"/>
      <c r="QKR66" s="85"/>
      <c r="QKS66" s="85"/>
      <c r="QKT66" s="85"/>
      <c r="QKU66" s="85"/>
      <c r="QKV66" s="85"/>
      <c r="QKW66" s="85"/>
      <c r="QKX66" s="85"/>
      <c r="QKY66" s="85"/>
      <c r="QKZ66" s="85"/>
      <c r="QLA66" s="85"/>
      <c r="QLB66" s="85"/>
      <c r="QLC66" s="85"/>
      <c r="QLD66" s="85"/>
      <c r="QLE66" s="85"/>
      <c r="QLF66" s="85"/>
      <c r="QLG66" s="85"/>
      <c r="QLH66" s="85"/>
      <c r="QLI66" s="85"/>
      <c r="QLJ66" s="85"/>
      <c r="QLK66" s="85"/>
      <c r="QLL66" s="85"/>
      <c r="QLM66" s="85"/>
      <c r="QLN66" s="85"/>
      <c r="QLO66" s="85"/>
      <c r="QLP66" s="85"/>
      <c r="QLQ66" s="85"/>
      <c r="QLR66" s="85"/>
      <c r="QLS66" s="85"/>
      <c r="QLT66" s="85"/>
      <c r="QLU66" s="85"/>
      <c r="QLV66" s="85"/>
      <c r="QLW66" s="85"/>
      <c r="QLX66" s="85"/>
      <c r="QLY66" s="85"/>
      <c r="QLZ66" s="85"/>
      <c r="QMA66" s="85"/>
      <c r="QMB66" s="85"/>
      <c r="QMC66" s="85"/>
      <c r="QMD66" s="85"/>
      <c r="QME66" s="85"/>
      <c r="QMF66" s="85"/>
      <c r="QMG66" s="85"/>
      <c r="QMH66" s="85"/>
      <c r="QMI66" s="85"/>
      <c r="QMJ66" s="85"/>
      <c r="QMK66" s="85"/>
      <c r="QML66" s="85"/>
      <c r="QMM66" s="85"/>
      <c r="QMN66" s="85"/>
      <c r="QMO66" s="85"/>
      <c r="QMP66" s="85"/>
      <c r="QMQ66" s="85"/>
      <c r="QMR66" s="85"/>
      <c r="QMS66" s="85"/>
      <c r="QMT66" s="85"/>
      <c r="QMU66" s="85"/>
      <c r="QMV66" s="85"/>
      <c r="QMW66" s="85"/>
      <c r="QMX66" s="85"/>
      <c r="QMY66" s="85"/>
      <c r="QMZ66" s="85"/>
      <c r="QNA66" s="85"/>
      <c r="QNB66" s="85"/>
      <c r="QNC66" s="85"/>
      <c r="QND66" s="85"/>
      <c r="QNE66" s="85"/>
      <c r="QNF66" s="85"/>
      <c r="QNG66" s="85"/>
      <c r="QNH66" s="85"/>
      <c r="QNI66" s="85"/>
      <c r="QNJ66" s="85"/>
      <c r="QNK66" s="85"/>
      <c r="QNL66" s="85"/>
      <c r="QNM66" s="85"/>
      <c r="QNN66" s="85"/>
      <c r="QNO66" s="85"/>
      <c r="QNP66" s="85"/>
      <c r="QNQ66" s="85"/>
      <c r="QNR66" s="85"/>
      <c r="QNS66" s="85"/>
      <c r="QNT66" s="85"/>
      <c r="QNU66" s="85"/>
      <c r="QNV66" s="85"/>
      <c r="QNW66" s="85"/>
      <c r="QNX66" s="85"/>
      <c r="QNY66" s="85"/>
      <c r="QNZ66" s="85"/>
      <c r="QOA66" s="85"/>
      <c r="QOB66" s="85"/>
      <c r="QOC66" s="85"/>
      <c r="QOD66" s="85"/>
      <c r="QOE66" s="85"/>
      <c r="QOF66" s="85"/>
      <c r="QOG66" s="85"/>
      <c r="QOH66" s="85"/>
      <c r="QOI66" s="85"/>
      <c r="QOJ66" s="85"/>
      <c r="QOK66" s="85"/>
      <c r="QOL66" s="85"/>
      <c r="QOM66" s="85"/>
      <c r="QON66" s="85"/>
      <c r="QOO66" s="85"/>
      <c r="QOP66" s="85"/>
      <c r="QOQ66" s="85"/>
      <c r="QOR66" s="85"/>
      <c r="QOS66" s="85"/>
      <c r="QOT66" s="85"/>
      <c r="QOU66" s="85"/>
      <c r="QOV66" s="85"/>
      <c r="QOW66" s="85"/>
      <c r="QOX66" s="85"/>
      <c r="QOY66" s="85"/>
      <c r="QOZ66" s="85"/>
      <c r="QPA66" s="85"/>
      <c r="QPB66" s="85"/>
      <c r="QPC66" s="85"/>
      <c r="QPD66" s="85"/>
      <c r="QPE66" s="85"/>
      <c r="QPF66" s="85"/>
      <c r="QPG66" s="85"/>
      <c r="QPH66" s="85"/>
      <c r="QPI66" s="85"/>
      <c r="QPJ66" s="85"/>
      <c r="QPK66" s="85"/>
      <c r="QPL66" s="85"/>
      <c r="QPM66" s="85"/>
      <c r="QPN66" s="85"/>
      <c r="QPO66" s="85"/>
      <c r="QPP66" s="85"/>
      <c r="QPQ66" s="85"/>
      <c r="QPR66" s="85"/>
      <c r="QPS66" s="85"/>
      <c r="QPT66" s="85"/>
      <c r="QPU66" s="85"/>
      <c r="QPV66" s="85"/>
      <c r="QPW66" s="85"/>
      <c r="QPX66" s="85"/>
      <c r="QPY66" s="85"/>
      <c r="QPZ66" s="85"/>
      <c r="QQA66" s="85"/>
      <c r="QQB66" s="85"/>
      <c r="QQC66" s="85"/>
      <c r="QQD66" s="85"/>
      <c r="QQE66" s="85"/>
      <c r="QQF66" s="85"/>
      <c r="QQG66" s="85"/>
      <c r="QQH66" s="85"/>
      <c r="QQI66" s="85"/>
      <c r="QQJ66" s="85"/>
      <c r="QQK66" s="85"/>
      <c r="QQL66" s="85"/>
      <c r="QQM66" s="85"/>
      <c r="QQN66" s="85"/>
      <c r="QQO66" s="85"/>
      <c r="QQP66" s="85"/>
      <c r="QQQ66" s="85"/>
      <c r="QQR66" s="85"/>
      <c r="QQS66" s="85"/>
      <c r="QQT66" s="85"/>
      <c r="QQU66" s="85"/>
      <c r="QQV66" s="85"/>
      <c r="QQW66" s="85"/>
      <c r="QQX66" s="85"/>
      <c r="QQY66" s="85"/>
      <c r="QQZ66" s="85"/>
      <c r="QRA66" s="85"/>
      <c r="QRB66" s="85"/>
      <c r="QRC66" s="85"/>
      <c r="QRD66" s="85"/>
      <c r="QRE66" s="85"/>
      <c r="QRF66" s="85"/>
      <c r="QRG66" s="85"/>
      <c r="QRH66" s="85"/>
      <c r="QRI66" s="85"/>
      <c r="QRJ66" s="85"/>
      <c r="QRK66" s="85"/>
      <c r="QRL66" s="85"/>
      <c r="QRM66" s="85"/>
      <c r="QRN66" s="85"/>
      <c r="QRO66" s="85"/>
      <c r="QRP66" s="85"/>
      <c r="QRQ66" s="85"/>
      <c r="QRR66" s="85"/>
      <c r="QRS66" s="85"/>
      <c r="QRT66" s="85"/>
      <c r="QRU66" s="85"/>
      <c r="QRV66" s="85"/>
      <c r="QRW66" s="85"/>
      <c r="QRX66" s="85"/>
      <c r="QRY66" s="85"/>
      <c r="QRZ66" s="85"/>
      <c r="QSA66" s="85"/>
      <c r="QSB66" s="85"/>
      <c r="QSC66" s="85"/>
      <c r="QSD66" s="85"/>
      <c r="QSE66" s="85"/>
      <c r="QSF66" s="85"/>
      <c r="QSG66" s="85"/>
      <c r="QSH66" s="85"/>
      <c r="QSI66" s="85"/>
      <c r="QSJ66" s="85"/>
      <c r="QSK66" s="85"/>
      <c r="QSL66" s="85"/>
      <c r="QSM66" s="85"/>
      <c r="QSN66" s="85"/>
      <c r="QSO66" s="85"/>
      <c r="QSP66" s="85"/>
      <c r="QSQ66" s="85"/>
      <c r="QSR66" s="85"/>
      <c r="QSS66" s="85"/>
      <c r="QST66" s="85"/>
      <c r="QSU66" s="85"/>
      <c r="QSV66" s="85"/>
      <c r="QSW66" s="85"/>
      <c r="QSX66" s="85"/>
      <c r="QSY66" s="85"/>
      <c r="QSZ66" s="85"/>
      <c r="QTA66" s="85"/>
      <c r="QTB66" s="85"/>
      <c r="QTC66" s="85"/>
      <c r="QTD66" s="85"/>
      <c r="QTE66" s="85"/>
      <c r="QTF66" s="85"/>
      <c r="QTG66" s="85"/>
      <c r="QTH66" s="85"/>
      <c r="QTI66" s="85"/>
      <c r="QTJ66" s="85"/>
      <c r="QTK66" s="85"/>
      <c r="QTL66" s="85"/>
      <c r="QTM66" s="85"/>
      <c r="QTN66" s="85"/>
      <c r="QTO66" s="85"/>
      <c r="QTP66" s="85"/>
      <c r="QTQ66" s="85"/>
      <c r="QTR66" s="85"/>
      <c r="QTS66" s="85"/>
      <c r="QTT66" s="85"/>
      <c r="QTU66" s="85"/>
      <c r="QTV66" s="85"/>
      <c r="QTW66" s="85"/>
      <c r="QTX66" s="85"/>
      <c r="QTY66" s="85"/>
      <c r="QTZ66" s="85"/>
      <c r="QUA66" s="85"/>
      <c r="QUB66" s="85"/>
      <c r="QUC66" s="85"/>
      <c r="QUD66" s="85"/>
      <c r="QUE66" s="85"/>
      <c r="QUF66" s="85"/>
      <c r="QUG66" s="85"/>
      <c r="QUH66" s="85"/>
      <c r="QUI66" s="85"/>
      <c r="QUJ66" s="85"/>
      <c r="QUK66" s="85"/>
      <c r="QUL66" s="85"/>
      <c r="QUM66" s="85"/>
      <c r="QUN66" s="85"/>
      <c r="QUO66" s="85"/>
      <c r="QUP66" s="85"/>
      <c r="QUQ66" s="85"/>
      <c r="QUR66" s="85"/>
      <c r="QUS66" s="85"/>
      <c r="QUT66" s="85"/>
      <c r="QUU66" s="85"/>
      <c r="QUV66" s="85"/>
      <c r="QUW66" s="85"/>
      <c r="QUX66" s="85"/>
      <c r="QUY66" s="85"/>
      <c r="QUZ66" s="85"/>
      <c r="QVA66" s="85"/>
      <c r="QVB66" s="85"/>
      <c r="QVC66" s="85"/>
      <c r="QVD66" s="85"/>
      <c r="QVE66" s="85"/>
      <c r="QVF66" s="85"/>
      <c r="QVG66" s="85"/>
      <c r="QVH66" s="85"/>
      <c r="QVI66" s="85"/>
      <c r="QVJ66" s="85"/>
      <c r="QVK66" s="85"/>
      <c r="QVL66" s="85"/>
      <c r="QVM66" s="85"/>
      <c r="QVN66" s="85"/>
      <c r="QVO66" s="85"/>
      <c r="QVP66" s="85"/>
      <c r="QVQ66" s="85"/>
      <c r="QVR66" s="85"/>
      <c r="QVS66" s="85"/>
      <c r="QVT66" s="85"/>
      <c r="QVU66" s="85"/>
      <c r="QVV66" s="85"/>
      <c r="QVW66" s="85"/>
      <c r="QVX66" s="85"/>
      <c r="QVY66" s="85"/>
      <c r="QVZ66" s="85"/>
      <c r="QWA66" s="85"/>
      <c r="QWB66" s="85"/>
      <c r="QWC66" s="85"/>
      <c r="QWD66" s="85"/>
      <c r="QWE66" s="85"/>
      <c r="QWF66" s="85"/>
      <c r="QWG66" s="85"/>
      <c r="QWH66" s="85"/>
      <c r="QWI66" s="85"/>
      <c r="QWJ66" s="85"/>
      <c r="QWK66" s="85"/>
      <c r="QWL66" s="85"/>
      <c r="QWM66" s="85"/>
      <c r="QWN66" s="85"/>
      <c r="QWO66" s="85"/>
      <c r="QWP66" s="85"/>
      <c r="QWQ66" s="85"/>
      <c r="QWR66" s="85"/>
      <c r="QWS66" s="85"/>
      <c r="QWT66" s="85"/>
      <c r="QWU66" s="85"/>
      <c r="QWV66" s="85"/>
      <c r="QWW66" s="85"/>
      <c r="QWX66" s="85"/>
      <c r="QWY66" s="85"/>
      <c r="QWZ66" s="85"/>
      <c r="QXA66" s="85"/>
      <c r="QXB66" s="85"/>
      <c r="QXC66" s="85"/>
      <c r="QXD66" s="85"/>
      <c r="QXE66" s="85"/>
      <c r="QXF66" s="85"/>
      <c r="QXG66" s="85"/>
      <c r="QXH66" s="85"/>
      <c r="QXI66" s="85"/>
      <c r="QXJ66" s="85"/>
      <c r="QXK66" s="85"/>
      <c r="QXL66" s="85"/>
      <c r="QXM66" s="85"/>
      <c r="QXN66" s="85"/>
      <c r="QXO66" s="85"/>
      <c r="QXP66" s="85"/>
      <c r="QXQ66" s="85"/>
      <c r="QXR66" s="85"/>
      <c r="QXS66" s="85"/>
      <c r="QXT66" s="85"/>
      <c r="QXU66" s="85"/>
      <c r="QXV66" s="85"/>
      <c r="QXW66" s="85"/>
      <c r="QXX66" s="85"/>
      <c r="QXY66" s="85"/>
      <c r="QXZ66" s="85"/>
      <c r="QYA66" s="85"/>
      <c r="QYB66" s="85"/>
      <c r="QYC66" s="85"/>
      <c r="QYD66" s="85"/>
      <c r="QYE66" s="85"/>
      <c r="QYF66" s="85"/>
      <c r="QYG66" s="85"/>
      <c r="QYH66" s="85"/>
      <c r="QYI66" s="85"/>
      <c r="QYJ66" s="85"/>
      <c r="QYK66" s="85"/>
      <c r="QYL66" s="85"/>
      <c r="QYM66" s="85"/>
      <c r="QYN66" s="85"/>
      <c r="QYO66" s="85"/>
      <c r="QYP66" s="85"/>
      <c r="QYQ66" s="85"/>
      <c r="QYR66" s="85"/>
      <c r="QYS66" s="85"/>
      <c r="QYT66" s="85"/>
      <c r="QYU66" s="85"/>
      <c r="QYV66" s="85"/>
      <c r="QYW66" s="85"/>
      <c r="QYX66" s="85"/>
      <c r="QYY66" s="85"/>
      <c r="QYZ66" s="85"/>
      <c r="QZA66" s="85"/>
      <c r="QZB66" s="85"/>
      <c r="QZC66" s="85"/>
      <c r="QZD66" s="85"/>
      <c r="QZE66" s="85"/>
      <c r="QZF66" s="85"/>
      <c r="QZG66" s="85"/>
      <c r="QZH66" s="85"/>
      <c r="QZI66" s="85"/>
      <c r="QZJ66" s="85"/>
      <c r="QZK66" s="85"/>
      <c r="QZL66" s="85"/>
      <c r="QZM66" s="85"/>
      <c r="QZN66" s="85"/>
      <c r="QZO66" s="85"/>
      <c r="QZP66" s="85"/>
      <c r="QZQ66" s="85"/>
      <c r="QZR66" s="85"/>
      <c r="QZS66" s="85"/>
      <c r="QZT66" s="85"/>
      <c r="QZU66" s="85"/>
      <c r="QZV66" s="85"/>
      <c r="QZW66" s="85"/>
      <c r="QZX66" s="85"/>
      <c r="QZY66" s="85"/>
      <c r="QZZ66" s="85"/>
      <c r="RAA66" s="85"/>
      <c r="RAB66" s="85"/>
      <c r="RAC66" s="85"/>
      <c r="RAD66" s="85"/>
      <c r="RAE66" s="85"/>
      <c r="RAF66" s="85"/>
      <c r="RAG66" s="85"/>
      <c r="RAH66" s="85"/>
      <c r="RAI66" s="85"/>
      <c r="RAJ66" s="85"/>
      <c r="RAK66" s="85"/>
      <c r="RAL66" s="85"/>
      <c r="RAM66" s="85"/>
      <c r="RAN66" s="85"/>
      <c r="RAO66" s="85"/>
      <c r="RAP66" s="85"/>
      <c r="RAQ66" s="85"/>
      <c r="RAR66" s="85"/>
      <c r="RAS66" s="85"/>
      <c r="RAT66" s="85"/>
      <c r="RAU66" s="85"/>
      <c r="RAV66" s="85"/>
      <c r="RAW66" s="85"/>
      <c r="RAX66" s="85"/>
      <c r="RAY66" s="85"/>
      <c r="RAZ66" s="85"/>
      <c r="RBA66" s="85"/>
      <c r="RBB66" s="85"/>
      <c r="RBC66" s="85"/>
      <c r="RBD66" s="85"/>
      <c r="RBE66" s="85"/>
      <c r="RBF66" s="85"/>
      <c r="RBG66" s="85"/>
      <c r="RBH66" s="85"/>
      <c r="RBI66" s="85"/>
      <c r="RBJ66" s="85"/>
      <c r="RBK66" s="85"/>
      <c r="RBL66" s="85"/>
      <c r="RBM66" s="85"/>
      <c r="RBN66" s="85"/>
      <c r="RBO66" s="85"/>
      <c r="RBP66" s="85"/>
      <c r="RBQ66" s="85"/>
      <c r="RBR66" s="85"/>
      <c r="RBS66" s="85"/>
      <c r="RBT66" s="85"/>
      <c r="RBU66" s="85"/>
      <c r="RBV66" s="85"/>
      <c r="RBW66" s="85"/>
      <c r="RBX66" s="85"/>
      <c r="RBY66" s="85"/>
      <c r="RBZ66" s="85"/>
      <c r="RCA66" s="85"/>
      <c r="RCB66" s="85"/>
      <c r="RCC66" s="85"/>
      <c r="RCD66" s="85"/>
      <c r="RCE66" s="85"/>
      <c r="RCF66" s="85"/>
      <c r="RCG66" s="85"/>
      <c r="RCH66" s="85"/>
      <c r="RCI66" s="85"/>
      <c r="RCJ66" s="85"/>
      <c r="RCK66" s="85"/>
      <c r="RCL66" s="85"/>
      <c r="RCM66" s="85"/>
      <c r="RCN66" s="85"/>
      <c r="RCO66" s="85"/>
      <c r="RCP66" s="85"/>
      <c r="RCQ66" s="85"/>
      <c r="RCR66" s="85"/>
      <c r="RCS66" s="85"/>
      <c r="RCT66" s="85"/>
      <c r="RCU66" s="85"/>
      <c r="RCV66" s="85"/>
      <c r="RCW66" s="85"/>
      <c r="RCX66" s="85"/>
      <c r="RCY66" s="85"/>
      <c r="RCZ66" s="85"/>
      <c r="RDA66" s="85"/>
      <c r="RDB66" s="85"/>
      <c r="RDC66" s="85"/>
      <c r="RDD66" s="85"/>
      <c r="RDE66" s="85"/>
      <c r="RDF66" s="85"/>
      <c r="RDG66" s="85"/>
      <c r="RDH66" s="85"/>
      <c r="RDI66" s="85"/>
      <c r="RDJ66" s="85"/>
      <c r="RDK66" s="85"/>
      <c r="RDL66" s="85"/>
      <c r="RDM66" s="85"/>
      <c r="RDN66" s="85"/>
      <c r="RDO66" s="85"/>
      <c r="RDP66" s="85"/>
      <c r="RDQ66" s="85"/>
      <c r="RDR66" s="85"/>
      <c r="RDS66" s="85"/>
      <c r="RDT66" s="85"/>
      <c r="RDU66" s="85"/>
      <c r="RDV66" s="85"/>
      <c r="RDW66" s="85"/>
      <c r="RDX66" s="85"/>
      <c r="RDY66" s="85"/>
      <c r="RDZ66" s="85"/>
      <c r="REA66" s="85"/>
      <c r="REB66" s="85"/>
      <c r="REC66" s="85"/>
      <c r="RED66" s="85"/>
      <c r="REE66" s="85"/>
      <c r="REF66" s="85"/>
      <c r="REG66" s="85"/>
      <c r="REH66" s="85"/>
      <c r="REI66" s="85"/>
      <c r="REJ66" s="85"/>
      <c r="REK66" s="85"/>
      <c r="REL66" s="85"/>
      <c r="REM66" s="85"/>
      <c r="REN66" s="85"/>
      <c r="REO66" s="85"/>
      <c r="REP66" s="85"/>
      <c r="REQ66" s="85"/>
      <c r="RER66" s="85"/>
      <c r="RES66" s="85"/>
      <c r="RET66" s="85"/>
      <c r="REU66" s="85"/>
      <c r="REV66" s="85"/>
      <c r="REW66" s="85"/>
      <c r="REX66" s="85"/>
      <c r="REY66" s="85"/>
      <c r="REZ66" s="85"/>
      <c r="RFA66" s="85"/>
      <c r="RFB66" s="85"/>
      <c r="RFC66" s="85"/>
      <c r="RFD66" s="85"/>
      <c r="RFE66" s="85"/>
      <c r="RFF66" s="85"/>
      <c r="RFG66" s="85"/>
      <c r="RFH66" s="85"/>
      <c r="RFI66" s="85"/>
      <c r="RFJ66" s="85"/>
      <c r="RFK66" s="85"/>
      <c r="RFL66" s="85"/>
      <c r="RFM66" s="85"/>
      <c r="RFN66" s="85"/>
      <c r="RFO66" s="85"/>
      <c r="RFP66" s="85"/>
      <c r="RFQ66" s="85"/>
      <c r="RFR66" s="85"/>
      <c r="RFS66" s="85"/>
      <c r="RFT66" s="85"/>
      <c r="RFU66" s="85"/>
      <c r="RFV66" s="85"/>
      <c r="RFW66" s="85"/>
      <c r="RFX66" s="85"/>
      <c r="RFY66" s="85"/>
      <c r="RFZ66" s="85"/>
      <c r="RGA66" s="85"/>
      <c r="RGB66" s="85"/>
      <c r="RGC66" s="85"/>
      <c r="RGD66" s="85"/>
      <c r="RGE66" s="85"/>
      <c r="RGF66" s="85"/>
      <c r="RGG66" s="85"/>
      <c r="RGH66" s="85"/>
      <c r="RGI66" s="85"/>
      <c r="RGJ66" s="85"/>
      <c r="RGK66" s="85"/>
      <c r="RGL66" s="85"/>
      <c r="RGM66" s="85"/>
      <c r="RGN66" s="85"/>
      <c r="RGO66" s="85"/>
      <c r="RGP66" s="85"/>
      <c r="RGQ66" s="85"/>
      <c r="RGR66" s="85"/>
      <c r="RGS66" s="85"/>
      <c r="RGT66" s="85"/>
      <c r="RGU66" s="85"/>
      <c r="RGV66" s="85"/>
      <c r="RGW66" s="85"/>
      <c r="RGX66" s="85"/>
      <c r="RGY66" s="85"/>
      <c r="RGZ66" s="85"/>
      <c r="RHA66" s="85"/>
      <c r="RHB66" s="85"/>
      <c r="RHC66" s="85"/>
      <c r="RHD66" s="85"/>
      <c r="RHE66" s="85"/>
      <c r="RHF66" s="85"/>
      <c r="RHG66" s="85"/>
      <c r="RHH66" s="85"/>
      <c r="RHI66" s="85"/>
      <c r="RHJ66" s="85"/>
      <c r="RHK66" s="85"/>
      <c r="RHL66" s="85"/>
      <c r="RHM66" s="85"/>
      <c r="RHN66" s="85"/>
      <c r="RHO66" s="85"/>
      <c r="RHP66" s="85"/>
      <c r="RHQ66" s="85"/>
      <c r="RHR66" s="85"/>
      <c r="RHS66" s="85"/>
      <c r="RHT66" s="85"/>
      <c r="RHU66" s="85"/>
      <c r="RHV66" s="85"/>
      <c r="RHW66" s="85"/>
      <c r="RHX66" s="85"/>
      <c r="RHY66" s="85"/>
      <c r="RHZ66" s="85"/>
      <c r="RIA66" s="85"/>
      <c r="RIB66" s="85"/>
      <c r="RIC66" s="85"/>
      <c r="RID66" s="85"/>
      <c r="RIE66" s="85"/>
      <c r="RIF66" s="85"/>
      <c r="RIG66" s="85"/>
      <c r="RIH66" s="85"/>
      <c r="RII66" s="85"/>
      <c r="RIJ66" s="85"/>
      <c r="RIK66" s="85"/>
      <c r="RIL66" s="85"/>
      <c r="RIM66" s="85"/>
      <c r="RIN66" s="85"/>
      <c r="RIO66" s="85"/>
      <c r="RIP66" s="85"/>
      <c r="RIQ66" s="85"/>
      <c r="RIR66" s="85"/>
      <c r="RIS66" s="85"/>
      <c r="RIT66" s="85"/>
      <c r="RIU66" s="85"/>
      <c r="RIV66" s="85"/>
      <c r="RIW66" s="85"/>
      <c r="RIX66" s="85"/>
      <c r="RIY66" s="85"/>
      <c r="RIZ66" s="85"/>
      <c r="RJA66" s="85"/>
      <c r="RJB66" s="85"/>
      <c r="RJC66" s="85"/>
      <c r="RJD66" s="85"/>
      <c r="RJE66" s="85"/>
      <c r="RJF66" s="85"/>
      <c r="RJG66" s="85"/>
      <c r="RJH66" s="85"/>
      <c r="RJI66" s="85"/>
      <c r="RJJ66" s="85"/>
      <c r="RJK66" s="85"/>
      <c r="RJL66" s="85"/>
      <c r="RJM66" s="85"/>
      <c r="RJN66" s="85"/>
      <c r="RJO66" s="85"/>
      <c r="RJP66" s="85"/>
      <c r="RJQ66" s="85"/>
      <c r="RJR66" s="85"/>
      <c r="RJS66" s="85"/>
      <c r="RJT66" s="85"/>
      <c r="RJU66" s="85"/>
      <c r="RJV66" s="85"/>
      <c r="RJW66" s="85"/>
      <c r="RJX66" s="85"/>
      <c r="RJY66" s="85"/>
      <c r="RJZ66" s="85"/>
      <c r="RKA66" s="85"/>
      <c r="RKB66" s="85"/>
      <c r="RKC66" s="85"/>
      <c r="RKD66" s="85"/>
      <c r="RKE66" s="85"/>
      <c r="RKF66" s="85"/>
      <c r="RKG66" s="85"/>
      <c r="RKH66" s="85"/>
      <c r="RKI66" s="85"/>
      <c r="RKJ66" s="85"/>
      <c r="RKK66" s="85"/>
      <c r="RKL66" s="85"/>
      <c r="RKM66" s="85"/>
      <c r="RKN66" s="85"/>
      <c r="RKO66" s="85"/>
      <c r="RKP66" s="85"/>
      <c r="RKQ66" s="85"/>
      <c r="RKR66" s="85"/>
      <c r="RKS66" s="85"/>
      <c r="RKT66" s="85"/>
      <c r="RKU66" s="85"/>
      <c r="RKV66" s="85"/>
      <c r="RKW66" s="85"/>
      <c r="RKX66" s="85"/>
      <c r="RKY66" s="85"/>
      <c r="RKZ66" s="85"/>
      <c r="RLA66" s="85"/>
      <c r="RLB66" s="85"/>
      <c r="RLC66" s="85"/>
      <c r="RLD66" s="85"/>
      <c r="RLE66" s="85"/>
      <c r="RLF66" s="85"/>
      <c r="RLG66" s="85"/>
      <c r="RLH66" s="85"/>
      <c r="RLI66" s="85"/>
      <c r="RLJ66" s="85"/>
      <c r="RLK66" s="85"/>
      <c r="RLL66" s="85"/>
      <c r="RLM66" s="85"/>
      <c r="RLN66" s="85"/>
      <c r="RLO66" s="85"/>
      <c r="RLP66" s="85"/>
      <c r="RLQ66" s="85"/>
      <c r="RLR66" s="85"/>
      <c r="RLS66" s="85"/>
      <c r="RLT66" s="85"/>
      <c r="RLU66" s="85"/>
      <c r="RLV66" s="85"/>
      <c r="RLW66" s="85"/>
      <c r="RLX66" s="85"/>
      <c r="RLY66" s="85"/>
      <c r="RLZ66" s="85"/>
      <c r="RMA66" s="85"/>
      <c r="RMB66" s="85"/>
      <c r="RMC66" s="85"/>
      <c r="RMD66" s="85"/>
      <c r="RME66" s="85"/>
      <c r="RMF66" s="85"/>
      <c r="RMG66" s="85"/>
      <c r="RMH66" s="85"/>
      <c r="RMI66" s="85"/>
      <c r="RMJ66" s="85"/>
      <c r="RMK66" s="85"/>
      <c r="RML66" s="85"/>
      <c r="RMM66" s="85"/>
      <c r="RMN66" s="85"/>
      <c r="RMO66" s="85"/>
      <c r="RMP66" s="85"/>
      <c r="RMQ66" s="85"/>
      <c r="RMR66" s="85"/>
      <c r="RMS66" s="85"/>
      <c r="RMT66" s="85"/>
      <c r="RMU66" s="85"/>
      <c r="RMV66" s="85"/>
      <c r="RMW66" s="85"/>
      <c r="RMX66" s="85"/>
      <c r="RMY66" s="85"/>
      <c r="RMZ66" s="85"/>
      <c r="RNA66" s="85"/>
      <c r="RNB66" s="85"/>
      <c r="RNC66" s="85"/>
      <c r="RND66" s="85"/>
      <c r="RNE66" s="85"/>
      <c r="RNF66" s="85"/>
      <c r="RNG66" s="85"/>
      <c r="RNH66" s="85"/>
      <c r="RNI66" s="85"/>
      <c r="RNJ66" s="85"/>
      <c r="RNK66" s="85"/>
      <c r="RNL66" s="85"/>
      <c r="RNM66" s="85"/>
      <c r="RNN66" s="85"/>
      <c r="RNO66" s="85"/>
      <c r="RNP66" s="85"/>
      <c r="RNQ66" s="85"/>
      <c r="RNR66" s="85"/>
      <c r="RNS66" s="85"/>
      <c r="RNT66" s="85"/>
      <c r="RNU66" s="85"/>
      <c r="RNV66" s="85"/>
      <c r="RNW66" s="85"/>
      <c r="RNX66" s="85"/>
      <c r="RNY66" s="85"/>
      <c r="RNZ66" s="85"/>
      <c r="ROA66" s="85"/>
      <c r="ROB66" s="85"/>
      <c r="ROC66" s="85"/>
      <c r="ROD66" s="85"/>
      <c r="ROE66" s="85"/>
      <c r="ROF66" s="85"/>
      <c r="ROG66" s="85"/>
      <c r="ROH66" s="85"/>
      <c r="ROI66" s="85"/>
      <c r="ROJ66" s="85"/>
      <c r="ROK66" s="85"/>
      <c r="ROL66" s="85"/>
      <c r="ROM66" s="85"/>
      <c r="RON66" s="85"/>
      <c r="ROO66" s="85"/>
      <c r="ROP66" s="85"/>
      <c r="ROQ66" s="85"/>
      <c r="ROR66" s="85"/>
      <c r="ROS66" s="85"/>
      <c r="ROT66" s="85"/>
      <c r="ROU66" s="85"/>
      <c r="ROV66" s="85"/>
      <c r="ROW66" s="85"/>
      <c r="ROX66" s="85"/>
      <c r="ROY66" s="85"/>
      <c r="ROZ66" s="85"/>
      <c r="RPA66" s="85"/>
      <c r="RPB66" s="85"/>
      <c r="RPC66" s="85"/>
      <c r="RPD66" s="85"/>
      <c r="RPE66" s="85"/>
      <c r="RPF66" s="85"/>
      <c r="RPG66" s="85"/>
      <c r="RPH66" s="85"/>
      <c r="RPI66" s="85"/>
      <c r="RPJ66" s="85"/>
      <c r="RPK66" s="85"/>
      <c r="RPL66" s="85"/>
      <c r="RPM66" s="85"/>
      <c r="RPN66" s="85"/>
      <c r="RPO66" s="85"/>
      <c r="RPP66" s="85"/>
      <c r="RPQ66" s="85"/>
      <c r="RPR66" s="85"/>
      <c r="RPS66" s="85"/>
      <c r="RPT66" s="85"/>
      <c r="RPU66" s="85"/>
      <c r="RPV66" s="85"/>
      <c r="RPW66" s="85"/>
      <c r="RPX66" s="85"/>
      <c r="RPY66" s="85"/>
      <c r="RPZ66" s="85"/>
      <c r="RQA66" s="85"/>
      <c r="RQB66" s="85"/>
      <c r="RQC66" s="85"/>
      <c r="RQD66" s="85"/>
      <c r="RQE66" s="85"/>
      <c r="RQF66" s="85"/>
      <c r="RQG66" s="85"/>
      <c r="RQH66" s="85"/>
      <c r="RQI66" s="85"/>
      <c r="RQJ66" s="85"/>
      <c r="RQK66" s="85"/>
      <c r="RQL66" s="85"/>
      <c r="RQM66" s="85"/>
      <c r="RQN66" s="85"/>
      <c r="RQO66" s="85"/>
      <c r="RQP66" s="85"/>
      <c r="RQQ66" s="85"/>
      <c r="RQR66" s="85"/>
      <c r="RQS66" s="85"/>
      <c r="RQT66" s="85"/>
      <c r="RQU66" s="85"/>
      <c r="RQV66" s="85"/>
      <c r="RQW66" s="85"/>
      <c r="RQX66" s="85"/>
      <c r="RQY66" s="85"/>
      <c r="RQZ66" s="85"/>
      <c r="RRA66" s="85"/>
      <c r="RRB66" s="85"/>
      <c r="RRC66" s="85"/>
      <c r="RRD66" s="85"/>
      <c r="RRE66" s="85"/>
      <c r="RRF66" s="85"/>
      <c r="RRG66" s="85"/>
      <c r="RRH66" s="85"/>
      <c r="RRI66" s="85"/>
      <c r="RRJ66" s="85"/>
      <c r="RRK66" s="85"/>
      <c r="RRL66" s="85"/>
      <c r="RRM66" s="85"/>
      <c r="RRN66" s="85"/>
      <c r="RRO66" s="85"/>
      <c r="RRP66" s="85"/>
      <c r="RRQ66" s="85"/>
      <c r="RRR66" s="85"/>
      <c r="RRS66" s="85"/>
      <c r="RRT66" s="85"/>
      <c r="RRU66" s="85"/>
      <c r="RRV66" s="85"/>
      <c r="RRW66" s="85"/>
      <c r="RRX66" s="85"/>
      <c r="RRY66" s="85"/>
      <c r="RRZ66" s="85"/>
      <c r="RSA66" s="85"/>
      <c r="RSB66" s="85"/>
      <c r="RSC66" s="85"/>
      <c r="RSD66" s="85"/>
      <c r="RSE66" s="85"/>
      <c r="RSF66" s="85"/>
      <c r="RSG66" s="85"/>
      <c r="RSH66" s="85"/>
      <c r="RSI66" s="85"/>
      <c r="RSJ66" s="85"/>
      <c r="RSK66" s="85"/>
      <c r="RSL66" s="85"/>
      <c r="RSM66" s="85"/>
      <c r="RSN66" s="85"/>
      <c r="RSO66" s="85"/>
      <c r="RSP66" s="85"/>
      <c r="RSQ66" s="85"/>
      <c r="RSR66" s="85"/>
      <c r="RSS66" s="85"/>
      <c r="RST66" s="85"/>
      <c r="RSU66" s="85"/>
      <c r="RSV66" s="85"/>
      <c r="RSW66" s="85"/>
      <c r="RSX66" s="85"/>
      <c r="RSY66" s="85"/>
      <c r="RSZ66" s="85"/>
      <c r="RTA66" s="85"/>
      <c r="RTB66" s="85"/>
      <c r="RTC66" s="85"/>
      <c r="RTD66" s="85"/>
      <c r="RTE66" s="85"/>
      <c r="RTF66" s="85"/>
      <c r="RTG66" s="85"/>
      <c r="RTH66" s="85"/>
      <c r="RTI66" s="85"/>
      <c r="RTJ66" s="85"/>
      <c r="RTK66" s="85"/>
      <c r="RTL66" s="85"/>
      <c r="RTM66" s="85"/>
      <c r="RTN66" s="85"/>
      <c r="RTO66" s="85"/>
      <c r="RTP66" s="85"/>
      <c r="RTQ66" s="85"/>
      <c r="RTR66" s="85"/>
      <c r="RTS66" s="85"/>
      <c r="RTT66" s="85"/>
      <c r="RTU66" s="85"/>
      <c r="RTV66" s="85"/>
      <c r="RTW66" s="85"/>
      <c r="RTX66" s="85"/>
      <c r="RTY66" s="85"/>
      <c r="RTZ66" s="85"/>
      <c r="RUA66" s="85"/>
      <c r="RUB66" s="85"/>
      <c r="RUC66" s="85"/>
      <c r="RUD66" s="85"/>
      <c r="RUE66" s="85"/>
      <c r="RUF66" s="85"/>
      <c r="RUG66" s="85"/>
      <c r="RUH66" s="85"/>
      <c r="RUI66" s="85"/>
      <c r="RUJ66" s="85"/>
      <c r="RUK66" s="85"/>
      <c r="RUL66" s="85"/>
      <c r="RUM66" s="85"/>
      <c r="RUN66" s="85"/>
      <c r="RUO66" s="85"/>
      <c r="RUP66" s="85"/>
      <c r="RUQ66" s="85"/>
      <c r="RUR66" s="85"/>
      <c r="RUS66" s="85"/>
      <c r="RUT66" s="85"/>
      <c r="RUU66" s="85"/>
      <c r="RUV66" s="85"/>
      <c r="RUW66" s="85"/>
      <c r="RUX66" s="85"/>
      <c r="RUY66" s="85"/>
      <c r="RUZ66" s="85"/>
      <c r="RVA66" s="85"/>
      <c r="RVB66" s="85"/>
      <c r="RVC66" s="85"/>
      <c r="RVD66" s="85"/>
      <c r="RVE66" s="85"/>
      <c r="RVF66" s="85"/>
      <c r="RVG66" s="85"/>
      <c r="RVH66" s="85"/>
      <c r="RVI66" s="85"/>
      <c r="RVJ66" s="85"/>
      <c r="RVK66" s="85"/>
      <c r="RVL66" s="85"/>
      <c r="RVM66" s="85"/>
      <c r="RVN66" s="85"/>
      <c r="RVO66" s="85"/>
      <c r="RVP66" s="85"/>
      <c r="RVQ66" s="85"/>
      <c r="RVR66" s="85"/>
      <c r="RVS66" s="85"/>
      <c r="RVT66" s="85"/>
      <c r="RVU66" s="85"/>
      <c r="RVV66" s="85"/>
      <c r="RVW66" s="85"/>
      <c r="RVX66" s="85"/>
      <c r="RVY66" s="85"/>
      <c r="RVZ66" s="85"/>
      <c r="RWA66" s="85"/>
      <c r="RWB66" s="85"/>
      <c r="RWC66" s="85"/>
      <c r="RWD66" s="85"/>
      <c r="RWE66" s="85"/>
      <c r="RWF66" s="85"/>
      <c r="RWG66" s="85"/>
      <c r="RWH66" s="85"/>
      <c r="RWI66" s="85"/>
      <c r="RWJ66" s="85"/>
      <c r="RWK66" s="85"/>
      <c r="RWL66" s="85"/>
      <c r="RWM66" s="85"/>
      <c r="RWN66" s="85"/>
      <c r="RWO66" s="85"/>
      <c r="RWP66" s="85"/>
      <c r="RWQ66" s="85"/>
      <c r="RWR66" s="85"/>
      <c r="RWS66" s="85"/>
      <c r="RWT66" s="85"/>
      <c r="RWU66" s="85"/>
      <c r="RWV66" s="85"/>
      <c r="RWW66" s="85"/>
      <c r="RWX66" s="85"/>
      <c r="RWY66" s="85"/>
      <c r="RWZ66" s="85"/>
      <c r="RXA66" s="85"/>
      <c r="RXB66" s="85"/>
      <c r="RXC66" s="85"/>
      <c r="RXD66" s="85"/>
      <c r="RXE66" s="85"/>
      <c r="RXF66" s="85"/>
      <c r="RXG66" s="85"/>
      <c r="RXH66" s="85"/>
      <c r="RXI66" s="85"/>
      <c r="RXJ66" s="85"/>
      <c r="RXK66" s="85"/>
      <c r="RXL66" s="85"/>
      <c r="RXM66" s="85"/>
      <c r="RXN66" s="85"/>
      <c r="RXO66" s="85"/>
      <c r="RXP66" s="85"/>
      <c r="RXQ66" s="85"/>
      <c r="RXR66" s="85"/>
      <c r="RXS66" s="85"/>
      <c r="RXT66" s="85"/>
      <c r="RXU66" s="85"/>
      <c r="RXV66" s="85"/>
      <c r="RXW66" s="85"/>
      <c r="RXX66" s="85"/>
      <c r="RXY66" s="85"/>
      <c r="RXZ66" s="85"/>
      <c r="RYA66" s="85"/>
      <c r="RYB66" s="85"/>
      <c r="RYC66" s="85"/>
      <c r="RYD66" s="85"/>
      <c r="RYE66" s="85"/>
      <c r="RYF66" s="85"/>
      <c r="RYG66" s="85"/>
      <c r="RYH66" s="85"/>
      <c r="RYI66" s="85"/>
      <c r="RYJ66" s="85"/>
      <c r="RYK66" s="85"/>
      <c r="RYL66" s="85"/>
      <c r="RYM66" s="85"/>
      <c r="RYN66" s="85"/>
      <c r="RYO66" s="85"/>
      <c r="RYP66" s="85"/>
      <c r="RYQ66" s="85"/>
      <c r="RYR66" s="85"/>
      <c r="RYS66" s="85"/>
      <c r="RYT66" s="85"/>
      <c r="RYU66" s="85"/>
      <c r="RYV66" s="85"/>
      <c r="RYW66" s="85"/>
      <c r="RYX66" s="85"/>
      <c r="RYY66" s="85"/>
      <c r="RYZ66" s="85"/>
      <c r="RZA66" s="85"/>
      <c r="RZB66" s="85"/>
      <c r="RZC66" s="85"/>
      <c r="RZD66" s="85"/>
      <c r="RZE66" s="85"/>
      <c r="RZF66" s="85"/>
      <c r="RZG66" s="85"/>
      <c r="RZH66" s="85"/>
      <c r="RZI66" s="85"/>
      <c r="RZJ66" s="85"/>
      <c r="RZK66" s="85"/>
      <c r="RZL66" s="85"/>
      <c r="RZM66" s="85"/>
      <c r="RZN66" s="85"/>
      <c r="RZO66" s="85"/>
      <c r="RZP66" s="85"/>
      <c r="RZQ66" s="85"/>
      <c r="RZR66" s="85"/>
      <c r="RZS66" s="85"/>
      <c r="RZT66" s="85"/>
      <c r="RZU66" s="85"/>
      <c r="RZV66" s="85"/>
      <c r="RZW66" s="85"/>
      <c r="RZX66" s="85"/>
      <c r="RZY66" s="85"/>
      <c r="RZZ66" s="85"/>
      <c r="SAA66" s="85"/>
      <c r="SAB66" s="85"/>
      <c r="SAC66" s="85"/>
      <c r="SAD66" s="85"/>
      <c r="SAE66" s="85"/>
      <c r="SAF66" s="85"/>
      <c r="SAG66" s="85"/>
      <c r="SAH66" s="85"/>
      <c r="SAI66" s="85"/>
      <c r="SAJ66" s="85"/>
      <c r="SAK66" s="85"/>
      <c r="SAL66" s="85"/>
      <c r="SAM66" s="85"/>
      <c r="SAN66" s="85"/>
      <c r="SAO66" s="85"/>
      <c r="SAP66" s="85"/>
      <c r="SAQ66" s="85"/>
      <c r="SAR66" s="85"/>
      <c r="SAS66" s="85"/>
      <c r="SAT66" s="85"/>
      <c r="SAU66" s="85"/>
      <c r="SAV66" s="85"/>
      <c r="SAW66" s="85"/>
      <c r="SAX66" s="85"/>
      <c r="SAY66" s="85"/>
      <c r="SAZ66" s="85"/>
      <c r="SBA66" s="85"/>
      <c r="SBB66" s="85"/>
      <c r="SBC66" s="85"/>
      <c r="SBD66" s="85"/>
      <c r="SBE66" s="85"/>
      <c r="SBF66" s="85"/>
      <c r="SBG66" s="85"/>
      <c r="SBH66" s="85"/>
      <c r="SBI66" s="85"/>
      <c r="SBJ66" s="85"/>
      <c r="SBK66" s="85"/>
      <c r="SBL66" s="85"/>
      <c r="SBM66" s="85"/>
      <c r="SBN66" s="85"/>
      <c r="SBO66" s="85"/>
      <c r="SBP66" s="85"/>
      <c r="SBQ66" s="85"/>
      <c r="SBR66" s="85"/>
      <c r="SBS66" s="85"/>
      <c r="SBT66" s="85"/>
      <c r="SBU66" s="85"/>
      <c r="SBV66" s="85"/>
      <c r="SBW66" s="85"/>
      <c r="SBX66" s="85"/>
      <c r="SBY66" s="85"/>
      <c r="SBZ66" s="85"/>
      <c r="SCA66" s="85"/>
      <c r="SCB66" s="85"/>
      <c r="SCC66" s="85"/>
      <c r="SCD66" s="85"/>
      <c r="SCE66" s="85"/>
      <c r="SCF66" s="85"/>
      <c r="SCG66" s="85"/>
      <c r="SCH66" s="85"/>
      <c r="SCI66" s="85"/>
      <c r="SCJ66" s="85"/>
      <c r="SCK66" s="85"/>
      <c r="SCL66" s="85"/>
      <c r="SCM66" s="85"/>
      <c r="SCN66" s="85"/>
      <c r="SCO66" s="85"/>
      <c r="SCP66" s="85"/>
      <c r="SCQ66" s="85"/>
      <c r="SCR66" s="85"/>
      <c r="SCS66" s="85"/>
      <c r="SCT66" s="85"/>
      <c r="SCU66" s="85"/>
      <c r="SCV66" s="85"/>
      <c r="SCW66" s="85"/>
      <c r="SCX66" s="85"/>
      <c r="SCY66" s="85"/>
      <c r="SCZ66" s="85"/>
      <c r="SDA66" s="85"/>
      <c r="SDB66" s="85"/>
      <c r="SDC66" s="85"/>
      <c r="SDD66" s="85"/>
      <c r="SDE66" s="85"/>
      <c r="SDF66" s="85"/>
      <c r="SDG66" s="85"/>
      <c r="SDH66" s="85"/>
      <c r="SDI66" s="85"/>
      <c r="SDJ66" s="85"/>
      <c r="SDK66" s="85"/>
      <c r="SDL66" s="85"/>
      <c r="SDM66" s="85"/>
      <c r="SDN66" s="85"/>
      <c r="SDO66" s="85"/>
      <c r="SDP66" s="85"/>
      <c r="SDQ66" s="85"/>
      <c r="SDR66" s="85"/>
      <c r="SDS66" s="85"/>
      <c r="SDT66" s="85"/>
      <c r="SDU66" s="85"/>
      <c r="SDV66" s="85"/>
      <c r="SDW66" s="85"/>
      <c r="SDX66" s="85"/>
      <c r="SDY66" s="85"/>
      <c r="SDZ66" s="85"/>
      <c r="SEA66" s="85"/>
      <c r="SEB66" s="85"/>
      <c r="SEC66" s="85"/>
      <c r="SED66" s="85"/>
      <c r="SEE66" s="85"/>
      <c r="SEF66" s="85"/>
      <c r="SEG66" s="85"/>
      <c r="SEH66" s="85"/>
      <c r="SEI66" s="85"/>
      <c r="SEJ66" s="85"/>
      <c r="SEK66" s="85"/>
      <c r="SEL66" s="85"/>
      <c r="SEM66" s="85"/>
      <c r="SEN66" s="85"/>
      <c r="SEO66" s="85"/>
      <c r="SEP66" s="85"/>
      <c r="SEQ66" s="85"/>
      <c r="SER66" s="85"/>
      <c r="SES66" s="85"/>
      <c r="SET66" s="85"/>
      <c r="SEU66" s="85"/>
      <c r="SEV66" s="85"/>
      <c r="SEW66" s="85"/>
      <c r="SEX66" s="85"/>
      <c r="SEY66" s="85"/>
      <c r="SEZ66" s="85"/>
      <c r="SFA66" s="85"/>
      <c r="SFB66" s="85"/>
      <c r="SFC66" s="85"/>
      <c r="SFD66" s="85"/>
      <c r="SFE66" s="85"/>
      <c r="SFF66" s="85"/>
      <c r="SFG66" s="85"/>
      <c r="SFH66" s="85"/>
      <c r="SFI66" s="85"/>
      <c r="SFJ66" s="85"/>
      <c r="SFK66" s="85"/>
      <c r="SFL66" s="85"/>
      <c r="SFM66" s="85"/>
      <c r="SFN66" s="85"/>
      <c r="SFO66" s="85"/>
      <c r="SFP66" s="85"/>
      <c r="SFQ66" s="85"/>
      <c r="SFR66" s="85"/>
      <c r="SFS66" s="85"/>
      <c r="SFT66" s="85"/>
      <c r="SFU66" s="85"/>
      <c r="SFV66" s="85"/>
      <c r="SFW66" s="85"/>
      <c r="SFX66" s="85"/>
      <c r="SFY66" s="85"/>
      <c r="SFZ66" s="85"/>
      <c r="SGA66" s="85"/>
      <c r="SGB66" s="85"/>
      <c r="SGC66" s="85"/>
      <c r="SGD66" s="85"/>
      <c r="SGE66" s="85"/>
      <c r="SGF66" s="85"/>
      <c r="SGG66" s="85"/>
      <c r="SGH66" s="85"/>
      <c r="SGI66" s="85"/>
      <c r="SGJ66" s="85"/>
      <c r="SGK66" s="85"/>
      <c r="SGL66" s="85"/>
      <c r="SGM66" s="85"/>
      <c r="SGN66" s="85"/>
      <c r="SGO66" s="85"/>
      <c r="SGP66" s="85"/>
      <c r="SGQ66" s="85"/>
      <c r="SGR66" s="85"/>
      <c r="SGS66" s="85"/>
      <c r="SGT66" s="85"/>
      <c r="SGU66" s="85"/>
      <c r="SGV66" s="85"/>
      <c r="SGW66" s="85"/>
      <c r="SGX66" s="85"/>
      <c r="SGY66" s="85"/>
      <c r="SGZ66" s="85"/>
      <c r="SHA66" s="85"/>
      <c r="SHB66" s="85"/>
      <c r="SHC66" s="85"/>
      <c r="SHD66" s="85"/>
      <c r="SHE66" s="85"/>
      <c r="SHF66" s="85"/>
      <c r="SHG66" s="85"/>
      <c r="SHH66" s="85"/>
      <c r="SHI66" s="85"/>
      <c r="SHJ66" s="85"/>
      <c r="SHK66" s="85"/>
      <c r="SHL66" s="85"/>
      <c r="SHM66" s="85"/>
      <c r="SHN66" s="85"/>
      <c r="SHO66" s="85"/>
      <c r="SHP66" s="85"/>
      <c r="SHQ66" s="85"/>
      <c r="SHR66" s="85"/>
      <c r="SHS66" s="85"/>
      <c r="SHT66" s="85"/>
      <c r="SHU66" s="85"/>
      <c r="SHV66" s="85"/>
      <c r="SHW66" s="85"/>
      <c r="SHX66" s="85"/>
      <c r="SHY66" s="85"/>
      <c r="SHZ66" s="85"/>
      <c r="SIA66" s="85"/>
      <c r="SIB66" s="85"/>
      <c r="SIC66" s="85"/>
      <c r="SID66" s="85"/>
      <c r="SIE66" s="85"/>
      <c r="SIF66" s="85"/>
      <c r="SIG66" s="85"/>
      <c r="SIH66" s="85"/>
      <c r="SII66" s="85"/>
      <c r="SIJ66" s="85"/>
      <c r="SIK66" s="85"/>
      <c r="SIL66" s="85"/>
      <c r="SIM66" s="85"/>
      <c r="SIN66" s="85"/>
      <c r="SIO66" s="85"/>
      <c r="SIP66" s="85"/>
      <c r="SIQ66" s="85"/>
      <c r="SIR66" s="85"/>
      <c r="SIS66" s="85"/>
      <c r="SIT66" s="85"/>
      <c r="SIU66" s="85"/>
      <c r="SIV66" s="85"/>
      <c r="SIW66" s="85"/>
      <c r="SIX66" s="85"/>
      <c r="SIY66" s="85"/>
      <c r="SIZ66" s="85"/>
      <c r="SJA66" s="85"/>
      <c r="SJB66" s="85"/>
      <c r="SJC66" s="85"/>
      <c r="SJD66" s="85"/>
      <c r="SJE66" s="85"/>
      <c r="SJF66" s="85"/>
      <c r="SJG66" s="85"/>
      <c r="SJH66" s="85"/>
      <c r="SJI66" s="85"/>
      <c r="SJJ66" s="85"/>
      <c r="SJK66" s="85"/>
      <c r="SJL66" s="85"/>
      <c r="SJM66" s="85"/>
      <c r="SJN66" s="85"/>
      <c r="SJO66" s="85"/>
      <c r="SJP66" s="85"/>
      <c r="SJQ66" s="85"/>
      <c r="SJR66" s="85"/>
      <c r="SJS66" s="85"/>
      <c r="SJT66" s="85"/>
      <c r="SJU66" s="85"/>
      <c r="SJV66" s="85"/>
      <c r="SJW66" s="85"/>
      <c r="SJX66" s="85"/>
      <c r="SJY66" s="85"/>
      <c r="SJZ66" s="85"/>
      <c r="SKA66" s="85"/>
      <c r="SKB66" s="85"/>
      <c r="SKC66" s="85"/>
      <c r="SKD66" s="85"/>
      <c r="SKE66" s="85"/>
      <c r="SKF66" s="85"/>
      <c r="SKG66" s="85"/>
      <c r="SKH66" s="85"/>
      <c r="SKI66" s="85"/>
      <c r="SKJ66" s="85"/>
      <c r="SKK66" s="85"/>
      <c r="SKL66" s="85"/>
      <c r="SKM66" s="85"/>
      <c r="SKN66" s="85"/>
      <c r="SKO66" s="85"/>
      <c r="SKP66" s="85"/>
      <c r="SKQ66" s="85"/>
      <c r="SKR66" s="85"/>
      <c r="SKS66" s="85"/>
      <c r="SKT66" s="85"/>
      <c r="SKU66" s="85"/>
      <c r="SKV66" s="85"/>
      <c r="SKW66" s="85"/>
      <c r="SKX66" s="85"/>
      <c r="SKY66" s="85"/>
      <c r="SKZ66" s="85"/>
      <c r="SLA66" s="85"/>
      <c r="SLB66" s="85"/>
      <c r="SLC66" s="85"/>
      <c r="SLD66" s="85"/>
      <c r="SLE66" s="85"/>
      <c r="SLF66" s="85"/>
      <c r="SLG66" s="85"/>
      <c r="SLH66" s="85"/>
      <c r="SLI66" s="85"/>
      <c r="SLJ66" s="85"/>
      <c r="SLK66" s="85"/>
      <c r="SLL66" s="85"/>
      <c r="SLM66" s="85"/>
      <c r="SLN66" s="85"/>
      <c r="SLO66" s="85"/>
      <c r="SLP66" s="85"/>
      <c r="SLQ66" s="85"/>
      <c r="SLR66" s="85"/>
      <c r="SLS66" s="85"/>
      <c r="SLT66" s="85"/>
      <c r="SLU66" s="85"/>
      <c r="SLV66" s="85"/>
      <c r="SLW66" s="85"/>
      <c r="SLX66" s="85"/>
      <c r="SLY66" s="85"/>
      <c r="SLZ66" s="85"/>
      <c r="SMA66" s="85"/>
      <c r="SMB66" s="85"/>
      <c r="SMC66" s="85"/>
      <c r="SMD66" s="85"/>
      <c r="SME66" s="85"/>
      <c r="SMF66" s="85"/>
      <c r="SMG66" s="85"/>
      <c r="SMH66" s="85"/>
      <c r="SMI66" s="85"/>
      <c r="SMJ66" s="85"/>
      <c r="SMK66" s="85"/>
      <c r="SML66" s="85"/>
      <c r="SMM66" s="85"/>
      <c r="SMN66" s="85"/>
      <c r="SMO66" s="85"/>
      <c r="SMP66" s="85"/>
      <c r="SMQ66" s="85"/>
      <c r="SMR66" s="85"/>
      <c r="SMS66" s="85"/>
      <c r="SMT66" s="85"/>
      <c r="SMU66" s="85"/>
      <c r="SMV66" s="85"/>
      <c r="SMW66" s="85"/>
      <c r="SMX66" s="85"/>
      <c r="SMY66" s="85"/>
      <c r="SMZ66" s="85"/>
      <c r="SNA66" s="85"/>
      <c r="SNB66" s="85"/>
      <c r="SNC66" s="85"/>
      <c r="SND66" s="85"/>
      <c r="SNE66" s="85"/>
      <c r="SNF66" s="85"/>
      <c r="SNG66" s="85"/>
      <c r="SNH66" s="85"/>
      <c r="SNI66" s="85"/>
      <c r="SNJ66" s="85"/>
      <c r="SNK66" s="85"/>
      <c r="SNL66" s="85"/>
      <c r="SNM66" s="85"/>
      <c r="SNN66" s="85"/>
      <c r="SNO66" s="85"/>
      <c r="SNP66" s="85"/>
      <c r="SNQ66" s="85"/>
      <c r="SNR66" s="85"/>
      <c r="SNS66" s="85"/>
      <c r="SNT66" s="85"/>
      <c r="SNU66" s="85"/>
      <c r="SNV66" s="85"/>
      <c r="SNW66" s="85"/>
      <c r="SNX66" s="85"/>
      <c r="SNY66" s="85"/>
      <c r="SNZ66" s="85"/>
      <c r="SOA66" s="85"/>
      <c r="SOB66" s="85"/>
      <c r="SOC66" s="85"/>
      <c r="SOD66" s="85"/>
      <c r="SOE66" s="85"/>
      <c r="SOF66" s="85"/>
      <c r="SOG66" s="85"/>
      <c r="SOH66" s="85"/>
      <c r="SOI66" s="85"/>
      <c r="SOJ66" s="85"/>
      <c r="SOK66" s="85"/>
      <c r="SOL66" s="85"/>
      <c r="SOM66" s="85"/>
      <c r="SON66" s="85"/>
      <c r="SOO66" s="85"/>
      <c r="SOP66" s="85"/>
      <c r="SOQ66" s="85"/>
      <c r="SOR66" s="85"/>
      <c r="SOS66" s="85"/>
      <c r="SOT66" s="85"/>
      <c r="SOU66" s="85"/>
      <c r="SOV66" s="85"/>
      <c r="SOW66" s="85"/>
      <c r="SOX66" s="85"/>
      <c r="SOY66" s="85"/>
      <c r="SOZ66" s="85"/>
      <c r="SPA66" s="85"/>
      <c r="SPB66" s="85"/>
      <c r="SPC66" s="85"/>
      <c r="SPD66" s="85"/>
      <c r="SPE66" s="85"/>
      <c r="SPF66" s="85"/>
      <c r="SPG66" s="85"/>
      <c r="SPH66" s="85"/>
      <c r="SPI66" s="85"/>
      <c r="SPJ66" s="85"/>
      <c r="SPK66" s="85"/>
      <c r="SPL66" s="85"/>
      <c r="SPM66" s="85"/>
      <c r="SPN66" s="85"/>
      <c r="SPO66" s="85"/>
      <c r="SPP66" s="85"/>
      <c r="SPQ66" s="85"/>
      <c r="SPR66" s="85"/>
      <c r="SPS66" s="85"/>
      <c r="SPT66" s="85"/>
      <c r="SPU66" s="85"/>
      <c r="SPV66" s="85"/>
      <c r="SPW66" s="85"/>
      <c r="SPX66" s="85"/>
      <c r="SPY66" s="85"/>
      <c r="SPZ66" s="85"/>
      <c r="SQA66" s="85"/>
      <c r="SQB66" s="85"/>
      <c r="SQC66" s="85"/>
      <c r="SQD66" s="85"/>
      <c r="SQE66" s="85"/>
      <c r="SQF66" s="85"/>
      <c r="SQG66" s="85"/>
      <c r="SQH66" s="85"/>
      <c r="SQI66" s="85"/>
      <c r="SQJ66" s="85"/>
      <c r="SQK66" s="85"/>
      <c r="SQL66" s="85"/>
      <c r="SQM66" s="85"/>
      <c r="SQN66" s="85"/>
      <c r="SQO66" s="85"/>
      <c r="SQP66" s="85"/>
      <c r="SQQ66" s="85"/>
      <c r="SQR66" s="85"/>
      <c r="SQS66" s="85"/>
      <c r="SQT66" s="85"/>
      <c r="SQU66" s="85"/>
      <c r="SQV66" s="85"/>
      <c r="SQW66" s="85"/>
      <c r="SQX66" s="85"/>
      <c r="SQY66" s="85"/>
      <c r="SQZ66" s="85"/>
      <c r="SRA66" s="85"/>
      <c r="SRB66" s="85"/>
      <c r="SRC66" s="85"/>
      <c r="SRD66" s="85"/>
      <c r="SRE66" s="85"/>
      <c r="SRF66" s="85"/>
      <c r="SRG66" s="85"/>
      <c r="SRH66" s="85"/>
      <c r="SRI66" s="85"/>
      <c r="SRJ66" s="85"/>
      <c r="SRK66" s="85"/>
      <c r="SRL66" s="85"/>
      <c r="SRM66" s="85"/>
      <c r="SRN66" s="85"/>
      <c r="SRO66" s="85"/>
      <c r="SRP66" s="85"/>
      <c r="SRQ66" s="85"/>
      <c r="SRR66" s="85"/>
      <c r="SRS66" s="85"/>
      <c r="SRT66" s="85"/>
      <c r="SRU66" s="85"/>
      <c r="SRV66" s="85"/>
      <c r="SRW66" s="85"/>
      <c r="SRX66" s="85"/>
      <c r="SRY66" s="85"/>
      <c r="SRZ66" s="85"/>
      <c r="SSA66" s="85"/>
      <c r="SSB66" s="85"/>
      <c r="SSC66" s="85"/>
      <c r="SSD66" s="85"/>
      <c r="SSE66" s="85"/>
      <c r="SSF66" s="85"/>
      <c r="SSG66" s="85"/>
      <c r="SSH66" s="85"/>
      <c r="SSI66" s="85"/>
      <c r="SSJ66" s="85"/>
      <c r="SSK66" s="85"/>
      <c r="SSL66" s="85"/>
      <c r="SSM66" s="85"/>
      <c r="SSN66" s="85"/>
      <c r="SSO66" s="85"/>
      <c r="SSP66" s="85"/>
      <c r="SSQ66" s="85"/>
      <c r="SSR66" s="85"/>
      <c r="SSS66" s="85"/>
      <c r="SST66" s="85"/>
      <c r="SSU66" s="85"/>
      <c r="SSV66" s="85"/>
      <c r="SSW66" s="85"/>
      <c r="SSX66" s="85"/>
      <c r="SSY66" s="85"/>
      <c r="SSZ66" s="85"/>
      <c r="STA66" s="85"/>
      <c r="STB66" s="85"/>
      <c r="STC66" s="85"/>
      <c r="STD66" s="85"/>
      <c r="STE66" s="85"/>
      <c r="STF66" s="85"/>
      <c r="STG66" s="85"/>
      <c r="STH66" s="85"/>
      <c r="STI66" s="85"/>
      <c r="STJ66" s="85"/>
      <c r="STK66" s="85"/>
      <c r="STL66" s="85"/>
      <c r="STM66" s="85"/>
      <c r="STN66" s="85"/>
      <c r="STO66" s="85"/>
      <c r="STP66" s="85"/>
      <c r="STQ66" s="85"/>
      <c r="STR66" s="85"/>
      <c r="STS66" s="85"/>
      <c r="STT66" s="85"/>
      <c r="STU66" s="85"/>
      <c r="STV66" s="85"/>
      <c r="STW66" s="85"/>
      <c r="STX66" s="85"/>
      <c r="STY66" s="85"/>
      <c r="STZ66" s="85"/>
      <c r="SUA66" s="85"/>
      <c r="SUB66" s="85"/>
      <c r="SUC66" s="85"/>
      <c r="SUD66" s="85"/>
      <c r="SUE66" s="85"/>
      <c r="SUF66" s="85"/>
      <c r="SUG66" s="85"/>
      <c r="SUH66" s="85"/>
      <c r="SUI66" s="85"/>
      <c r="SUJ66" s="85"/>
      <c r="SUK66" s="85"/>
      <c r="SUL66" s="85"/>
      <c r="SUM66" s="85"/>
      <c r="SUN66" s="85"/>
      <c r="SUO66" s="85"/>
      <c r="SUP66" s="85"/>
      <c r="SUQ66" s="85"/>
      <c r="SUR66" s="85"/>
      <c r="SUS66" s="85"/>
      <c r="SUT66" s="85"/>
      <c r="SUU66" s="85"/>
      <c r="SUV66" s="85"/>
      <c r="SUW66" s="85"/>
      <c r="SUX66" s="85"/>
      <c r="SUY66" s="85"/>
      <c r="SUZ66" s="85"/>
      <c r="SVA66" s="85"/>
      <c r="SVB66" s="85"/>
      <c r="SVC66" s="85"/>
      <c r="SVD66" s="85"/>
      <c r="SVE66" s="85"/>
      <c r="SVF66" s="85"/>
      <c r="SVG66" s="85"/>
      <c r="SVH66" s="85"/>
      <c r="SVI66" s="85"/>
      <c r="SVJ66" s="85"/>
      <c r="SVK66" s="85"/>
      <c r="SVL66" s="85"/>
      <c r="SVM66" s="85"/>
      <c r="SVN66" s="85"/>
      <c r="SVO66" s="85"/>
      <c r="SVP66" s="85"/>
      <c r="SVQ66" s="85"/>
      <c r="SVR66" s="85"/>
      <c r="SVS66" s="85"/>
      <c r="SVT66" s="85"/>
      <c r="SVU66" s="85"/>
      <c r="SVV66" s="85"/>
      <c r="SVW66" s="85"/>
      <c r="SVX66" s="85"/>
      <c r="SVY66" s="85"/>
      <c r="SVZ66" s="85"/>
      <c r="SWA66" s="85"/>
      <c r="SWB66" s="85"/>
      <c r="SWC66" s="85"/>
      <c r="SWD66" s="85"/>
      <c r="SWE66" s="85"/>
      <c r="SWF66" s="85"/>
      <c r="SWG66" s="85"/>
      <c r="SWH66" s="85"/>
      <c r="SWI66" s="85"/>
      <c r="SWJ66" s="85"/>
      <c r="SWK66" s="85"/>
      <c r="SWL66" s="85"/>
      <c r="SWM66" s="85"/>
      <c r="SWN66" s="85"/>
      <c r="SWO66" s="85"/>
      <c r="SWP66" s="85"/>
      <c r="SWQ66" s="85"/>
      <c r="SWR66" s="85"/>
      <c r="SWS66" s="85"/>
      <c r="SWT66" s="85"/>
      <c r="SWU66" s="85"/>
      <c r="SWV66" s="85"/>
      <c r="SWW66" s="85"/>
      <c r="SWX66" s="85"/>
      <c r="SWY66" s="85"/>
      <c r="SWZ66" s="85"/>
      <c r="SXA66" s="85"/>
      <c r="SXB66" s="85"/>
      <c r="SXC66" s="85"/>
      <c r="SXD66" s="85"/>
      <c r="SXE66" s="85"/>
      <c r="SXF66" s="85"/>
      <c r="SXG66" s="85"/>
      <c r="SXH66" s="85"/>
      <c r="SXI66" s="85"/>
      <c r="SXJ66" s="85"/>
      <c r="SXK66" s="85"/>
      <c r="SXL66" s="85"/>
      <c r="SXM66" s="85"/>
      <c r="SXN66" s="85"/>
      <c r="SXO66" s="85"/>
      <c r="SXP66" s="85"/>
      <c r="SXQ66" s="85"/>
      <c r="SXR66" s="85"/>
      <c r="SXS66" s="85"/>
      <c r="SXT66" s="85"/>
      <c r="SXU66" s="85"/>
      <c r="SXV66" s="85"/>
      <c r="SXW66" s="85"/>
      <c r="SXX66" s="85"/>
      <c r="SXY66" s="85"/>
      <c r="SXZ66" s="85"/>
      <c r="SYA66" s="85"/>
      <c r="SYB66" s="85"/>
      <c r="SYC66" s="85"/>
      <c r="SYD66" s="85"/>
      <c r="SYE66" s="85"/>
      <c r="SYF66" s="85"/>
      <c r="SYG66" s="85"/>
      <c r="SYH66" s="85"/>
      <c r="SYI66" s="85"/>
      <c r="SYJ66" s="85"/>
      <c r="SYK66" s="85"/>
      <c r="SYL66" s="85"/>
      <c r="SYM66" s="85"/>
      <c r="SYN66" s="85"/>
      <c r="SYO66" s="85"/>
      <c r="SYP66" s="85"/>
      <c r="SYQ66" s="85"/>
      <c r="SYR66" s="85"/>
      <c r="SYS66" s="85"/>
      <c r="SYT66" s="85"/>
      <c r="SYU66" s="85"/>
      <c r="SYV66" s="85"/>
      <c r="SYW66" s="85"/>
      <c r="SYX66" s="85"/>
      <c r="SYY66" s="85"/>
      <c r="SYZ66" s="85"/>
      <c r="SZA66" s="85"/>
      <c r="SZB66" s="85"/>
      <c r="SZC66" s="85"/>
      <c r="SZD66" s="85"/>
      <c r="SZE66" s="85"/>
      <c r="SZF66" s="85"/>
      <c r="SZG66" s="85"/>
      <c r="SZH66" s="85"/>
      <c r="SZI66" s="85"/>
      <c r="SZJ66" s="85"/>
      <c r="SZK66" s="85"/>
      <c r="SZL66" s="85"/>
      <c r="SZM66" s="85"/>
      <c r="SZN66" s="85"/>
      <c r="SZO66" s="85"/>
      <c r="SZP66" s="85"/>
      <c r="SZQ66" s="85"/>
      <c r="SZR66" s="85"/>
      <c r="SZS66" s="85"/>
      <c r="SZT66" s="85"/>
      <c r="SZU66" s="85"/>
      <c r="SZV66" s="85"/>
      <c r="SZW66" s="85"/>
      <c r="SZX66" s="85"/>
      <c r="SZY66" s="85"/>
      <c r="SZZ66" s="85"/>
      <c r="TAA66" s="85"/>
      <c r="TAB66" s="85"/>
      <c r="TAC66" s="85"/>
      <c r="TAD66" s="85"/>
      <c r="TAE66" s="85"/>
      <c r="TAF66" s="85"/>
      <c r="TAG66" s="85"/>
      <c r="TAH66" s="85"/>
      <c r="TAI66" s="85"/>
      <c r="TAJ66" s="85"/>
      <c r="TAK66" s="85"/>
      <c r="TAL66" s="85"/>
      <c r="TAM66" s="85"/>
      <c r="TAN66" s="85"/>
      <c r="TAO66" s="85"/>
      <c r="TAP66" s="85"/>
      <c r="TAQ66" s="85"/>
      <c r="TAR66" s="85"/>
      <c r="TAS66" s="85"/>
      <c r="TAT66" s="85"/>
      <c r="TAU66" s="85"/>
      <c r="TAV66" s="85"/>
      <c r="TAW66" s="85"/>
      <c r="TAX66" s="85"/>
      <c r="TAY66" s="85"/>
      <c r="TAZ66" s="85"/>
      <c r="TBA66" s="85"/>
      <c r="TBB66" s="85"/>
      <c r="TBC66" s="85"/>
      <c r="TBD66" s="85"/>
      <c r="TBE66" s="85"/>
      <c r="TBF66" s="85"/>
      <c r="TBG66" s="85"/>
      <c r="TBH66" s="85"/>
      <c r="TBI66" s="85"/>
      <c r="TBJ66" s="85"/>
      <c r="TBK66" s="85"/>
      <c r="TBL66" s="85"/>
      <c r="TBM66" s="85"/>
      <c r="TBN66" s="85"/>
      <c r="TBO66" s="85"/>
      <c r="TBP66" s="85"/>
      <c r="TBQ66" s="85"/>
      <c r="TBR66" s="85"/>
      <c r="TBS66" s="85"/>
      <c r="TBT66" s="85"/>
      <c r="TBU66" s="85"/>
      <c r="TBV66" s="85"/>
      <c r="TBW66" s="85"/>
      <c r="TBX66" s="85"/>
      <c r="TBY66" s="85"/>
      <c r="TBZ66" s="85"/>
      <c r="TCA66" s="85"/>
      <c r="TCB66" s="85"/>
      <c r="TCC66" s="85"/>
      <c r="TCD66" s="85"/>
      <c r="TCE66" s="85"/>
      <c r="TCF66" s="85"/>
      <c r="TCG66" s="85"/>
      <c r="TCH66" s="85"/>
      <c r="TCI66" s="85"/>
      <c r="TCJ66" s="85"/>
      <c r="TCK66" s="85"/>
      <c r="TCL66" s="85"/>
      <c r="TCM66" s="85"/>
      <c r="TCN66" s="85"/>
      <c r="TCO66" s="85"/>
      <c r="TCP66" s="85"/>
      <c r="TCQ66" s="85"/>
      <c r="TCR66" s="85"/>
      <c r="TCS66" s="85"/>
      <c r="TCT66" s="85"/>
      <c r="TCU66" s="85"/>
      <c r="TCV66" s="85"/>
      <c r="TCW66" s="85"/>
      <c r="TCX66" s="85"/>
      <c r="TCY66" s="85"/>
      <c r="TCZ66" s="85"/>
      <c r="TDA66" s="85"/>
      <c r="TDB66" s="85"/>
      <c r="TDC66" s="85"/>
      <c r="TDD66" s="85"/>
      <c r="TDE66" s="85"/>
      <c r="TDF66" s="85"/>
      <c r="TDG66" s="85"/>
      <c r="TDH66" s="85"/>
      <c r="TDI66" s="85"/>
      <c r="TDJ66" s="85"/>
      <c r="TDK66" s="85"/>
      <c r="TDL66" s="85"/>
      <c r="TDM66" s="85"/>
      <c r="TDN66" s="85"/>
      <c r="TDO66" s="85"/>
      <c r="TDP66" s="85"/>
      <c r="TDQ66" s="85"/>
      <c r="TDR66" s="85"/>
      <c r="TDS66" s="85"/>
      <c r="TDT66" s="85"/>
      <c r="TDU66" s="85"/>
      <c r="TDV66" s="85"/>
      <c r="TDW66" s="85"/>
      <c r="TDX66" s="85"/>
      <c r="TDY66" s="85"/>
      <c r="TDZ66" s="85"/>
      <c r="TEA66" s="85"/>
      <c r="TEB66" s="85"/>
      <c r="TEC66" s="85"/>
      <c r="TED66" s="85"/>
      <c r="TEE66" s="85"/>
      <c r="TEF66" s="85"/>
      <c r="TEG66" s="85"/>
      <c r="TEH66" s="85"/>
      <c r="TEI66" s="85"/>
      <c r="TEJ66" s="85"/>
      <c r="TEK66" s="85"/>
      <c r="TEL66" s="85"/>
      <c r="TEM66" s="85"/>
      <c r="TEN66" s="85"/>
      <c r="TEO66" s="85"/>
      <c r="TEP66" s="85"/>
      <c r="TEQ66" s="85"/>
      <c r="TER66" s="85"/>
      <c r="TES66" s="85"/>
      <c r="TET66" s="85"/>
      <c r="TEU66" s="85"/>
      <c r="TEV66" s="85"/>
      <c r="TEW66" s="85"/>
      <c r="TEX66" s="85"/>
      <c r="TEY66" s="85"/>
      <c r="TEZ66" s="85"/>
      <c r="TFA66" s="85"/>
      <c r="TFB66" s="85"/>
      <c r="TFC66" s="85"/>
      <c r="TFD66" s="85"/>
      <c r="TFE66" s="85"/>
      <c r="TFF66" s="85"/>
      <c r="TFG66" s="85"/>
      <c r="TFH66" s="85"/>
      <c r="TFI66" s="85"/>
      <c r="TFJ66" s="85"/>
      <c r="TFK66" s="85"/>
      <c r="TFL66" s="85"/>
      <c r="TFM66" s="85"/>
      <c r="TFN66" s="85"/>
      <c r="TFO66" s="85"/>
      <c r="TFP66" s="85"/>
      <c r="TFQ66" s="85"/>
      <c r="TFR66" s="85"/>
      <c r="TFS66" s="85"/>
      <c r="TFT66" s="85"/>
      <c r="TFU66" s="85"/>
      <c r="TFV66" s="85"/>
      <c r="TFW66" s="85"/>
      <c r="TFX66" s="85"/>
      <c r="TFY66" s="85"/>
      <c r="TFZ66" s="85"/>
      <c r="TGA66" s="85"/>
      <c r="TGB66" s="85"/>
      <c r="TGC66" s="85"/>
      <c r="TGD66" s="85"/>
      <c r="TGE66" s="85"/>
      <c r="TGF66" s="85"/>
      <c r="TGG66" s="85"/>
      <c r="TGH66" s="85"/>
      <c r="TGI66" s="85"/>
      <c r="TGJ66" s="85"/>
      <c r="TGK66" s="85"/>
      <c r="TGL66" s="85"/>
      <c r="TGM66" s="85"/>
      <c r="TGN66" s="85"/>
      <c r="TGO66" s="85"/>
      <c r="TGP66" s="85"/>
      <c r="TGQ66" s="85"/>
      <c r="TGR66" s="85"/>
      <c r="TGS66" s="85"/>
      <c r="TGT66" s="85"/>
      <c r="TGU66" s="85"/>
      <c r="TGV66" s="85"/>
      <c r="TGW66" s="85"/>
      <c r="TGX66" s="85"/>
      <c r="TGY66" s="85"/>
      <c r="TGZ66" s="85"/>
      <c r="THA66" s="85"/>
      <c r="THB66" s="85"/>
      <c r="THC66" s="85"/>
      <c r="THD66" s="85"/>
      <c r="THE66" s="85"/>
      <c r="THF66" s="85"/>
      <c r="THG66" s="85"/>
      <c r="THH66" s="85"/>
      <c r="THI66" s="85"/>
      <c r="THJ66" s="85"/>
      <c r="THK66" s="85"/>
      <c r="THL66" s="85"/>
      <c r="THM66" s="85"/>
      <c r="THN66" s="85"/>
      <c r="THO66" s="85"/>
      <c r="THP66" s="85"/>
      <c r="THQ66" s="85"/>
      <c r="THR66" s="85"/>
      <c r="THS66" s="85"/>
      <c r="THT66" s="85"/>
      <c r="THU66" s="85"/>
      <c r="THV66" s="85"/>
      <c r="THW66" s="85"/>
      <c r="THX66" s="85"/>
      <c r="THY66" s="85"/>
      <c r="THZ66" s="85"/>
      <c r="TIA66" s="85"/>
      <c r="TIB66" s="85"/>
      <c r="TIC66" s="85"/>
      <c r="TID66" s="85"/>
      <c r="TIE66" s="85"/>
      <c r="TIF66" s="85"/>
      <c r="TIG66" s="85"/>
      <c r="TIH66" s="85"/>
      <c r="TII66" s="85"/>
      <c r="TIJ66" s="85"/>
      <c r="TIK66" s="85"/>
      <c r="TIL66" s="85"/>
      <c r="TIM66" s="85"/>
      <c r="TIN66" s="85"/>
      <c r="TIO66" s="85"/>
      <c r="TIP66" s="85"/>
      <c r="TIQ66" s="85"/>
      <c r="TIR66" s="85"/>
      <c r="TIS66" s="85"/>
      <c r="TIT66" s="85"/>
      <c r="TIU66" s="85"/>
      <c r="TIV66" s="85"/>
      <c r="TIW66" s="85"/>
      <c r="TIX66" s="85"/>
      <c r="TIY66" s="85"/>
      <c r="TIZ66" s="85"/>
      <c r="TJA66" s="85"/>
      <c r="TJB66" s="85"/>
      <c r="TJC66" s="85"/>
      <c r="TJD66" s="85"/>
      <c r="TJE66" s="85"/>
      <c r="TJF66" s="85"/>
      <c r="TJG66" s="85"/>
      <c r="TJH66" s="85"/>
      <c r="TJI66" s="85"/>
      <c r="TJJ66" s="85"/>
      <c r="TJK66" s="85"/>
      <c r="TJL66" s="85"/>
      <c r="TJM66" s="85"/>
      <c r="TJN66" s="85"/>
      <c r="TJO66" s="85"/>
      <c r="TJP66" s="85"/>
      <c r="TJQ66" s="85"/>
      <c r="TJR66" s="85"/>
      <c r="TJS66" s="85"/>
      <c r="TJT66" s="85"/>
      <c r="TJU66" s="85"/>
      <c r="TJV66" s="85"/>
      <c r="TJW66" s="85"/>
      <c r="TJX66" s="85"/>
      <c r="TJY66" s="85"/>
      <c r="TJZ66" s="85"/>
      <c r="TKA66" s="85"/>
      <c r="TKB66" s="85"/>
      <c r="TKC66" s="85"/>
      <c r="TKD66" s="85"/>
      <c r="TKE66" s="85"/>
      <c r="TKF66" s="85"/>
      <c r="TKG66" s="85"/>
      <c r="TKH66" s="85"/>
      <c r="TKI66" s="85"/>
      <c r="TKJ66" s="85"/>
      <c r="TKK66" s="85"/>
      <c r="TKL66" s="85"/>
      <c r="TKM66" s="85"/>
      <c r="TKN66" s="85"/>
      <c r="TKO66" s="85"/>
      <c r="TKP66" s="85"/>
      <c r="TKQ66" s="85"/>
      <c r="TKR66" s="85"/>
      <c r="TKS66" s="85"/>
      <c r="TKT66" s="85"/>
      <c r="TKU66" s="85"/>
      <c r="TKV66" s="85"/>
      <c r="TKW66" s="85"/>
      <c r="TKX66" s="85"/>
      <c r="TKY66" s="85"/>
      <c r="TKZ66" s="85"/>
      <c r="TLA66" s="85"/>
      <c r="TLB66" s="85"/>
      <c r="TLC66" s="85"/>
      <c r="TLD66" s="85"/>
      <c r="TLE66" s="85"/>
      <c r="TLF66" s="85"/>
      <c r="TLG66" s="85"/>
      <c r="TLH66" s="85"/>
      <c r="TLI66" s="85"/>
      <c r="TLJ66" s="85"/>
      <c r="TLK66" s="85"/>
      <c r="TLL66" s="85"/>
      <c r="TLM66" s="85"/>
      <c r="TLN66" s="85"/>
      <c r="TLO66" s="85"/>
      <c r="TLP66" s="85"/>
      <c r="TLQ66" s="85"/>
      <c r="TLR66" s="85"/>
      <c r="TLS66" s="85"/>
      <c r="TLT66" s="85"/>
      <c r="TLU66" s="85"/>
      <c r="TLV66" s="85"/>
      <c r="TLW66" s="85"/>
      <c r="TLX66" s="85"/>
      <c r="TLY66" s="85"/>
      <c r="TLZ66" s="85"/>
      <c r="TMA66" s="85"/>
      <c r="TMB66" s="85"/>
      <c r="TMC66" s="85"/>
      <c r="TMD66" s="85"/>
      <c r="TME66" s="85"/>
      <c r="TMF66" s="85"/>
      <c r="TMG66" s="85"/>
      <c r="TMH66" s="85"/>
      <c r="TMI66" s="85"/>
      <c r="TMJ66" s="85"/>
      <c r="TMK66" s="85"/>
      <c r="TML66" s="85"/>
      <c r="TMM66" s="85"/>
      <c r="TMN66" s="85"/>
      <c r="TMO66" s="85"/>
      <c r="TMP66" s="85"/>
      <c r="TMQ66" s="85"/>
      <c r="TMR66" s="85"/>
      <c r="TMS66" s="85"/>
      <c r="TMT66" s="85"/>
      <c r="TMU66" s="85"/>
      <c r="TMV66" s="85"/>
      <c r="TMW66" s="85"/>
      <c r="TMX66" s="85"/>
      <c r="TMY66" s="85"/>
      <c r="TMZ66" s="85"/>
      <c r="TNA66" s="85"/>
      <c r="TNB66" s="85"/>
      <c r="TNC66" s="85"/>
      <c r="TND66" s="85"/>
      <c r="TNE66" s="85"/>
      <c r="TNF66" s="85"/>
      <c r="TNG66" s="85"/>
      <c r="TNH66" s="85"/>
      <c r="TNI66" s="85"/>
      <c r="TNJ66" s="85"/>
      <c r="TNK66" s="85"/>
      <c r="TNL66" s="85"/>
      <c r="TNM66" s="85"/>
      <c r="TNN66" s="85"/>
      <c r="TNO66" s="85"/>
      <c r="TNP66" s="85"/>
      <c r="TNQ66" s="85"/>
      <c r="TNR66" s="85"/>
      <c r="TNS66" s="85"/>
      <c r="TNT66" s="85"/>
      <c r="TNU66" s="85"/>
      <c r="TNV66" s="85"/>
      <c r="TNW66" s="85"/>
      <c r="TNX66" s="85"/>
      <c r="TNY66" s="85"/>
      <c r="TNZ66" s="85"/>
      <c r="TOA66" s="85"/>
      <c r="TOB66" s="85"/>
      <c r="TOC66" s="85"/>
      <c r="TOD66" s="85"/>
      <c r="TOE66" s="85"/>
      <c r="TOF66" s="85"/>
      <c r="TOG66" s="85"/>
      <c r="TOH66" s="85"/>
      <c r="TOI66" s="85"/>
      <c r="TOJ66" s="85"/>
      <c r="TOK66" s="85"/>
      <c r="TOL66" s="85"/>
      <c r="TOM66" s="85"/>
      <c r="TON66" s="85"/>
      <c r="TOO66" s="85"/>
      <c r="TOP66" s="85"/>
      <c r="TOQ66" s="85"/>
      <c r="TOR66" s="85"/>
      <c r="TOS66" s="85"/>
      <c r="TOT66" s="85"/>
      <c r="TOU66" s="85"/>
      <c r="TOV66" s="85"/>
      <c r="TOW66" s="85"/>
      <c r="TOX66" s="85"/>
      <c r="TOY66" s="85"/>
      <c r="TOZ66" s="85"/>
      <c r="TPA66" s="85"/>
      <c r="TPB66" s="85"/>
      <c r="TPC66" s="85"/>
      <c r="TPD66" s="85"/>
      <c r="TPE66" s="85"/>
      <c r="TPF66" s="85"/>
      <c r="TPG66" s="85"/>
      <c r="TPH66" s="85"/>
      <c r="TPI66" s="85"/>
      <c r="TPJ66" s="85"/>
      <c r="TPK66" s="85"/>
      <c r="TPL66" s="85"/>
      <c r="TPM66" s="85"/>
      <c r="TPN66" s="85"/>
      <c r="TPO66" s="85"/>
      <c r="TPP66" s="85"/>
      <c r="TPQ66" s="85"/>
      <c r="TPR66" s="85"/>
      <c r="TPS66" s="85"/>
      <c r="TPT66" s="85"/>
      <c r="TPU66" s="85"/>
      <c r="TPV66" s="85"/>
      <c r="TPW66" s="85"/>
      <c r="TPX66" s="85"/>
      <c r="TPY66" s="85"/>
      <c r="TPZ66" s="85"/>
      <c r="TQA66" s="85"/>
      <c r="TQB66" s="85"/>
      <c r="TQC66" s="85"/>
      <c r="TQD66" s="85"/>
      <c r="TQE66" s="85"/>
      <c r="TQF66" s="85"/>
      <c r="TQG66" s="85"/>
      <c r="TQH66" s="85"/>
      <c r="TQI66" s="85"/>
      <c r="TQJ66" s="85"/>
      <c r="TQK66" s="85"/>
      <c r="TQL66" s="85"/>
      <c r="TQM66" s="85"/>
      <c r="TQN66" s="85"/>
      <c r="TQO66" s="85"/>
      <c r="TQP66" s="85"/>
      <c r="TQQ66" s="85"/>
      <c r="TQR66" s="85"/>
      <c r="TQS66" s="85"/>
      <c r="TQT66" s="85"/>
      <c r="TQU66" s="85"/>
      <c r="TQV66" s="85"/>
      <c r="TQW66" s="85"/>
      <c r="TQX66" s="85"/>
      <c r="TQY66" s="85"/>
      <c r="TQZ66" s="85"/>
      <c r="TRA66" s="85"/>
      <c r="TRB66" s="85"/>
      <c r="TRC66" s="85"/>
      <c r="TRD66" s="85"/>
      <c r="TRE66" s="85"/>
      <c r="TRF66" s="85"/>
      <c r="TRG66" s="85"/>
      <c r="TRH66" s="85"/>
      <c r="TRI66" s="85"/>
      <c r="TRJ66" s="85"/>
      <c r="TRK66" s="85"/>
      <c r="TRL66" s="85"/>
      <c r="TRM66" s="85"/>
      <c r="TRN66" s="85"/>
      <c r="TRO66" s="85"/>
      <c r="TRP66" s="85"/>
      <c r="TRQ66" s="85"/>
      <c r="TRR66" s="85"/>
      <c r="TRS66" s="85"/>
      <c r="TRT66" s="85"/>
      <c r="TRU66" s="85"/>
      <c r="TRV66" s="85"/>
      <c r="TRW66" s="85"/>
      <c r="TRX66" s="85"/>
      <c r="TRY66" s="85"/>
      <c r="TRZ66" s="85"/>
      <c r="TSA66" s="85"/>
      <c r="TSB66" s="85"/>
      <c r="TSC66" s="85"/>
      <c r="TSD66" s="85"/>
      <c r="TSE66" s="85"/>
      <c r="TSF66" s="85"/>
      <c r="TSG66" s="85"/>
      <c r="TSH66" s="85"/>
      <c r="TSI66" s="85"/>
      <c r="TSJ66" s="85"/>
      <c r="TSK66" s="85"/>
      <c r="TSL66" s="85"/>
      <c r="TSM66" s="85"/>
      <c r="TSN66" s="85"/>
      <c r="TSO66" s="85"/>
      <c r="TSP66" s="85"/>
      <c r="TSQ66" s="85"/>
      <c r="TSR66" s="85"/>
      <c r="TSS66" s="85"/>
      <c r="TST66" s="85"/>
      <c r="TSU66" s="85"/>
      <c r="TSV66" s="85"/>
      <c r="TSW66" s="85"/>
      <c r="TSX66" s="85"/>
      <c r="TSY66" s="85"/>
      <c r="TSZ66" s="85"/>
      <c r="TTA66" s="85"/>
      <c r="TTB66" s="85"/>
      <c r="TTC66" s="85"/>
      <c r="TTD66" s="85"/>
      <c r="TTE66" s="85"/>
      <c r="TTF66" s="85"/>
      <c r="TTG66" s="85"/>
      <c r="TTH66" s="85"/>
      <c r="TTI66" s="85"/>
      <c r="TTJ66" s="85"/>
      <c r="TTK66" s="85"/>
      <c r="TTL66" s="85"/>
      <c r="TTM66" s="85"/>
      <c r="TTN66" s="85"/>
      <c r="TTO66" s="85"/>
      <c r="TTP66" s="85"/>
      <c r="TTQ66" s="85"/>
      <c r="TTR66" s="85"/>
      <c r="TTS66" s="85"/>
      <c r="TTT66" s="85"/>
      <c r="TTU66" s="85"/>
      <c r="TTV66" s="85"/>
      <c r="TTW66" s="85"/>
      <c r="TTX66" s="85"/>
      <c r="TTY66" s="85"/>
      <c r="TTZ66" s="85"/>
      <c r="TUA66" s="85"/>
      <c r="TUB66" s="85"/>
      <c r="TUC66" s="85"/>
      <c r="TUD66" s="85"/>
      <c r="TUE66" s="85"/>
      <c r="TUF66" s="85"/>
      <c r="TUG66" s="85"/>
      <c r="TUH66" s="85"/>
      <c r="TUI66" s="85"/>
      <c r="TUJ66" s="85"/>
      <c r="TUK66" s="85"/>
      <c r="TUL66" s="85"/>
      <c r="TUM66" s="85"/>
      <c r="TUN66" s="85"/>
      <c r="TUO66" s="85"/>
      <c r="TUP66" s="85"/>
      <c r="TUQ66" s="85"/>
      <c r="TUR66" s="85"/>
      <c r="TUS66" s="85"/>
      <c r="TUT66" s="85"/>
      <c r="TUU66" s="85"/>
      <c r="TUV66" s="85"/>
      <c r="TUW66" s="85"/>
      <c r="TUX66" s="85"/>
      <c r="TUY66" s="85"/>
      <c r="TUZ66" s="85"/>
      <c r="TVA66" s="85"/>
      <c r="TVB66" s="85"/>
      <c r="TVC66" s="85"/>
      <c r="TVD66" s="85"/>
      <c r="TVE66" s="85"/>
      <c r="TVF66" s="85"/>
      <c r="TVG66" s="85"/>
      <c r="TVH66" s="85"/>
      <c r="TVI66" s="85"/>
      <c r="TVJ66" s="85"/>
      <c r="TVK66" s="85"/>
      <c r="TVL66" s="85"/>
      <c r="TVM66" s="85"/>
      <c r="TVN66" s="85"/>
      <c r="TVO66" s="85"/>
      <c r="TVP66" s="85"/>
      <c r="TVQ66" s="85"/>
      <c r="TVR66" s="85"/>
      <c r="TVS66" s="85"/>
      <c r="TVT66" s="85"/>
      <c r="TVU66" s="85"/>
      <c r="TVV66" s="85"/>
      <c r="TVW66" s="85"/>
      <c r="TVX66" s="85"/>
      <c r="TVY66" s="85"/>
      <c r="TVZ66" s="85"/>
      <c r="TWA66" s="85"/>
      <c r="TWB66" s="85"/>
      <c r="TWC66" s="85"/>
      <c r="TWD66" s="85"/>
      <c r="TWE66" s="85"/>
      <c r="TWF66" s="85"/>
      <c r="TWG66" s="85"/>
      <c r="TWH66" s="85"/>
      <c r="TWI66" s="85"/>
      <c r="TWJ66" s="85"/>
      <c r="TWK66" s="85"/>
      <c r="TWL66" s="85"/>
      <c r="TWM66" s="85"/>
      <c r="TWN66" s="85"/>
      <c r="TWO66" s="85"/>
      <c r="TWP66" s="85"/>
      <c r="TWQ66" s="85"/>
      <c r="TWR66" s="85"/>
      <c r="TWS66" s="85"/>
      <c r="TWT66" s="85"/>
      <c r="TWU66" s="85"/>
      <c r="TWV66" s="85"/>
      <c r="TWW66" s="85"/>
      <c r="TWX66" s="85"/>
      <c r="TWY66" s="85"/>
      <c r="TWZ66" s="85"/>
      <c r="TXA66" s="85"/>
      <c r="TXB66" s="85"/>
      <c r="TXC66" s="85"/>
      <c r="TXD66" s="85"/>
      <c r="TXE66" s="85"/>
      <c r="TXF66" s="85"/>
      <c r="TXG66" s="85"/>
      <c r="TXH66" s="85"/>
      <c r="TXI66" s="85"/>
      <c r="TXJ66" s="85"/>
      <c r="TXK66" s="85"/>
      <c r="TXL66" s="85"/>
      <c r="TXM66" s="85"/>
      <c r="TXN66" s="85"/>
      <c r="TXO66" s="85"/>
      <c r="TXP66" s="85"/>
      <c r="TXQ66" s="85"/>
      <c r="TXR66" s="85"/>
      <c r="TXS66" s="85"/>
      <c r="TXT66" s="85"/>
      <c r="TXU66" s="85"/>
      <c r="TXV66" s="85"/>
      <c r="TXW66" s="85"/>
      <c r="TXX66" s="85"/>
      <c r="TXY66" s="85"/>
      <c r="TXZ66" s="85"/>
      <c r="TYA66" s="85"/>
      <c r="TYB66" s="85"/>
      <c r="TYC66" s="85"/>
      <c r="TYD66" s="85"/>
      <c r="TYE66" s="85"/>
      <c r="TYF66" s="85"/>
      <c r="TYG66" s="85"/>
      <c r="TYH66" s="85"/>
      <c r="TYI66" s="85"/>
      <c r="TYJ66" s="85"/>
      <c r="TYK66" s="85"/>
      <c r="TYL66" s="85"/>
      <c r="TYM66" s="85"/>
      <c r="TYN66" s="85"/>
      <c r="TYO66" s="85"/>
      <c r="TYP66" s="85"/>
      <c r="TYQ66" s="85"/>
      <c r="TYR66" s="85"/>
      <c r="TYS66" s="85"/>
      <c r="TYT66" s="85"/>
      <c r="TYU66" s="85"/>
      <c r="TYV66" s="85"/>
      <c r="TYW66" s="85"/>
      <c r="TYX66" s="85"/>
      <c r="TYY66" s="85"/>
      <c r="TYZ66" s="85"/>
      <c r="TZA66" s="85"/>
      <c r="TZB66" s="85"/>
      <c r="TZC66" s="85"/>
      <c r="TZD66" s="85"/>
      <c r="TZE66" s="85"/>
      <c r="TZF66" s="85"/>
      <c r="TZG66" s="85"/>
      <c r="TZH66" s="85"/>
      <c r="TZI66" s="85"/>
      <c r="TZJ66" s="85"/>
      <c r="TZK66" s="85"/>
      <c r="TZL66" s="85"/>
      <c r="TZM66" s="85"/>
      <c r="TZN66" s="85"/>
      <c r="TZO66" s="85"/>
      <c r="TZP66" s="85"/>
      <c r="TZQ66" s="85"/>
      <c r="TZR66" s="85"/>
      <c r="TZS66" s="85"/>
      <c r="TZT66" s="85"/>
      <c r="TZU66" s="85"/>
      <c r="TZV66" s="85"/>
      <c r="TZW66" s="85"/>
      <c r="TZX66" s="85"/>
      <c r="TZY66" s="85"/>
      <c r="TZZ66" s="85"/>
      <c r="UAA66" s="85"/>
      <c r="UAB66" s="85"/>
      <c r="UAC66" s="85"/>
      <c r="UAD66" s="85"/>
      <c r="UAE66" s="85"/>
      <c r="UAF66" s="85"/>
      <c r="UAG66" s="85"/>
      <c r="UAH66" s="85"/>
      <c r="UAI66" s="85"/>
      <c r="UAJ66" s="85"/>
      <c r="UAK66" s="85"/>
      <c r="UAL66" s="85"/>
      <c r="UAM66" s="85"/>
      <c r="UAN66" s="85"/>
      <c r="UAO66" s="85"/>
      <c r="UAP66" s="85"/>
      <c r="UAQ66" s="85"/>
      <c r="UAR66" s="85"/>
      <c r="UAS66" s="85"/>
      <c r="UAT66" s="85"/>
      <c r="UAU66" s="85"/>
      <c r="UAV66" s="85"/>
      <c r="UAW66" s="85"/>
      <c r="UAX66" s="85"/>
      <c r="UAY66" s="85"/>
      <c r="UAZ66" s="85"/>
      <c r="UBA66" s="85"/>
      <c r="UBB66" s="85"/>
      <c r="UBC66" s="85"/>
      <c r="UBD66" s="85"/>
      <c r="UBE66" s="85"/>
      <c r="UBF66" s="85"/>
      <c r="UBG66" s="85"/>
      <c r="UBH66" s="85"/>
      <c r="UBI66" s="85"/>
      <c r="UBJ66" s="85"/>
      <c r="UBK66" s="85"/>
      <c r="UBL66" s="85"/>
      <c r="UBM66" s="85"/>
      <c r="UBN66" s="85"/>
      <c r="UBO66" s="85"/>
      <c r="UBP66" s="85"/>
      <c r="UBQ66" s="85"/>
      <c r="UBR66" s="85"/>
      <c r="UBS66" s="85"/>
      <c r="UBT66" s="85"/>
      <c r="UBU66" s="85"/>
      <c r="UBV66" s="85"/>
      <c r="UBW66" s="85"/>
      <c r="UBX66" s="85"/>
      <c r="UBY66" s="85"/>
      <c r="UBZ66" s="85"/>
      <c r="UCA66" s="85"/>
      <c r="UCB66" s="85"/>
      <c r="UCC66" s="85"/>
      <c r="UCD66" s="85"/>
      <c r="UCE66" s="85"/>
      <c r="UCF66" s="85"/>
      <c r="UCG66" s="85"/>
      <c r="UCH66" s="85"/>
      <c r="UCI66" s="85"/>
      <c r="UCJ66" s="85"/>
      <c r="UCK66" s="85"/>
      <c r="UCL66" s="85"/>
      <c r="UCM66" s="85"/>
      <c r="UCN66" s="85"/>
      <c r="UCO66" s="85"/>
      <c r="UCP66" s="85"/>
      <c r="UCQ66" s="85"/>
      <c r="UCR66" s="85"/>
      <c r="UCS66" s="85"/>
      <c r="UCT66" s="85"/>
      <c r="UCU66" s="85"/>
      <c r="UCV66" s="85"/>
      <c r="UCW66" s="85"/>
      <c r="UCX66" s="85"/>
      <c r="UCY66" s="85"/>
      <c r="UCZ66" s="85"/>
      <c r="UDA66" s="85"/>
      <c r="UDB66" s="85"/>
      <c r="UDC66" s="85"/>
      <c r="UDD66" s="85"/>
      <c r="UDE66" s="85"/>
      <c r="UDF66" s="85"/>
      <c r="UDG66" s="85"/>
      <c r="UDH66" s="85"/>
      <c r="UDI66" s="85"/>
      <c r="UDJ66" s="85"/>
      <c r="UDK66" s="85"/>
      <c r="UDL66" s="85"/>
      <c r="UDM66" s="85"/>
      <c r="UDN66" s="85"/>
      <c r="UDO66" s="85"/>
      <c r="UDP66" s="85"/>
      <c r="UDQ66" s="85"/>
      <c r="UDR66" s="85"/>
      <c r="UDS66" s="85"/>
      <c r="UDT66" s="85"/>
      <c r="UDU66" s="85"/>
      <c r="UDV66" s="85"/>
      <c r="UDW66" s="85"/>
      <c r="UDX66" s="85"/>
      <c r="UDY66" s="85"/>
      <c r="UDZ66" s="85"/>
      <c r="UEA66" s="85"/>
      <c r="UEB66" s="85"/>
      <c r="UEC66" s="85"/>
      <c r="UED66" s="85"/>
      <c r="UEE66" s="85"/>
      <c r="UEF66" s="85"/>
      <c r="UEG66" s="85"/>
      <c r="UEH66" s="85"/>
      <c r="UEI66" s="85"/>
      <c r="UEJ66" s="85"/>
      <c r="UEK66" s="85"/>
      <c r="UEL66" s="85"/>
      <c r="UEM66" s="85"/>
      <c r="UEN66" s="85"/>
      <c r="UEO66" s="85"/>
      <c r="UEP66" s="85"/>
      <c r="UEQ66" s="85"/>
      <c r="UER66" s="85"/>
      <c r="UES66" s="85"/>
      <c r="UET66" s="85"/>
      <c r="UEU66" s="85"/>
      <c r="UEV66" s="85"/>
      <c r="UEW66" s="85"/>
      <c r="UEX66" s="85"/>
      <c r="UEY66" s="85"/>
      <c r="UEZ66" s="85"/>
      <c r="UFA66" s="85"/>
      <c r="UFB66" s="85"/>
      <c r="UFC66" s="85"/>
      <c r="UFD66" s="85"/>
      <c r="UFE66" s="85"/>
      <c r="UFF66" s="85"/>
      <c r="UFG66" s="85"/>
      <c r="UFH66" s="85"/>
      <c r="UFI66" s="85"/>
      <c r="UFJ66" s="85"/>
      <c r="UFK66" s="85"/>
      <c r="UFL66" s="85"/>
      <c r="UFM66" s="85"/>
      <c r="UFN66" s="85"/>
      <c r="UFO66" s="85"/>
      <c r="UFP66" s="85"/>
      <c r="UFQ66" s="85"/>
      <c r="UFR66" s="85"/>
      <c r="UFS66" s="85"/>
      <c r="UFT66" s="85"/>
      <c r="UFU66" s="85"/>
      <c r="UFV66" s="85"/>
      <c r="UFW66" s="85"/>
      <c r="UFX66" s="85"/>
      <c r="UFY66" s="85"/>
      <c r="UFZ66" s="85"/>
      <c r="UGA66" s="85"/>
      <c r="UGB66" s="85"/>
      <c r="UGC66" s="85"/>
      <c r="UGD66" s="85"/>
      <c r="UGE66" s="85"/>
      <c r="UGF66" s="85"/>
      <c r="UGG66" s="85"/>
      <c r="UGH66" s="85"/>
      <c r="UGI66" s="85"/>
      <c r="UGJ66" s="85"/>
      <c r="UGK66" s="85"/>
      <c r="UGL66" s="85"/>
      <c r="UGM66" s="85"/>
      <c r="UGN66" s="85"/>
      <c r="UGO66" s="85"/>
      <c r="UGP66" s="85"/>
      <c r="UGQ66" s="85"/>
      <c r="UGR66" s="85"/>
      <c r="UGS66" s="85"/>
      <c r="UGT66" s="85"/>
      <c r="UGU66" s="85"/>
      <c r="UGV66" s="85"/>
      <c r="UGW66" s="85"/>
      <c r="UGX66" s="85"/>
      <c r="UGY66" s="85"/>
      <c r="UGZ66" s="85"/>
      <c r="UHA66" s="85"/>
      <c r="UHB66" s="85"/>
      <c r="UHC66" s="85"/>
      <c r="UHD66" s="85"/>
      <c r="UHE66" s="85"/>
      <c r="UHF66" s="85"/>
      <c r="UHG66" s="85"/>
      <c r="UHH66" s="85"/>
      <c r="UHI66" s="85"/>
      <c r="UHJ66" s="85"/>
      <c r="UHK66" s="85"/>
      <c r="UHL66" s="85"/>
      <c r="UHM66" s="85"/>
      <c r="UHN66" s="85"/>
      <c r="UHO66" s="85"/>
      <c r="UHP66" s="85"/>
      <c r="UHQ66" s="85"/>
      <c r="UHR66" s="85"/>
      <c r="UHS66" s="85"/>
      <c r="UHT66" s="85"/>
      <c r="UHU66" s="85"/>
      <c r="UHV66" s="85"/>
      <c r="UHW66" s="85"/>
      <c r="UHX66" s="85"/>
      <c r="UHY66" s="85"/>
      <c r="UHZ66" s="85"/>
      <c r="UIA66" s="85"/>
      <c r="UIB66" s="85"/>
      <c r="UIC66" s="85"/>
      <c r="UID66" s="85"/>
      <c r="UIE66" s="85"/>
      <c r="UIF66" s="85"/>
      <c r="UIG66" s="85"/>
      <c r="UIH66" s="85"/>
      <c r="UII66" s="85"/>
      <c r="UIJ66" s="85"/>
      <c r="UIK66" s="85"/>
      <c r="UIL66" s="85"/>
      <c r="UIM66" s="85"/>
      <c r="UIN66" s="85"/>
      <c r="UIO66" s="85"/>
      <c r="UIP66" s="85"/>
      <c r="UIQ66" s="85"/>
      <c r="UIR66" s="85"/>
      <c r="UIS66" s="85"/>
      <c r="UIT66" s="85"/>
      <c r="UIU66" s="85"/>
      <c r="UIV66" s="85"/>
      <c r="UIW66" s="85"/>
      <c r="UIX66" s="85"/>
      <c r="UIY66" s="85"/>
      <c r="UIZ66" s="85"/>
      <c r="UJA66" s="85"/>
      <c r="UJB66" s="85"/>
      <c r="UJC66" s="85"/>
      <c r="UJD66" s="85"/>
      <c r="UJE66" s="85"/>
      <c r="UJF66" s="85"/>
      <c r="UJG66" s="85"/>
      <c r="UJH66" s="85"/>
      <c r="UJI66" s="85"/>
      <c r="UJJ66" s="85"/>
      <c r="UJK66" s="85"/>
      <c r="UJL66" s="85"/>
      <c r="UJM66" s="85"/>
      <c r="UJN66" s="85"/>
      <c r="UJO66" s="85"/>
      <c r="UJP66" s="85"/>
      <c r="UJQ66" s="85"/>
      <c r="UJR66" s="85"/>
      <c r="UJS66" s="85"/>
      <c r="UJT66" s="85"/>
      <c r="UJU66" s="85"/>
      <c r="UJV66" s="85"/>
      <c r="UJW66" s="85"/>
      <c r="UJX66" s="85"/>
      <c r="UJY66" s="85"/>
      <c r="UJZ66" s="85"/>
      <c r="UKA66" s="85"/>
      <c r="UKB66" s="85"/>
      <c r="UKC66" s="85"/>
      <c r="UKD66" s="85"/>
      <c r="UKE66" s="85"/>
      <c r="UKF66" s="85"/>
      <c r="UKG66" s="85"/>
      <c r="UKH66" s="85"/>
      <c r="UKI66" s="85"/>
      <c r="UKJ66" s="85"/>
      <c r="UKK66" s="85"/>
      <c r="UKL66" s="85"/>
      <c r="UKM66" s="85"/>
      <c r="UKN66" s="85"/>
      <c r="UKO66" s="85"/>
      <c r="UKP66" s="85"/>
      <c r="UKQ66" s="85"/>
      <c r="UKR66" s="85"/>
      <c r="UKS66" s="85"/>
      <c r="UKT66" s="85"/>
      <c r="UKU66" s="85"/>
      <c r="UKV66" s="85"/>
      <c r="UKW66" s="85"/>
      <c r="UKX66" s="85"/>
      <c r="UKY66" s="85"/>
      <c r="UKZ66" s="85"/>
      <c r="ULA66" s="85"/>
      <c r="ULB66" s="85"/>
      <c r="ULC66" s="85"/>
      <c r="ULD66" s="85"/>
      <c r="ULE66" s="85"/>
      <c r="ULF66" s="85"/>
      <c r="ULG66" s="85"/>
      <c r="ULH66" s="85"/>
      <c r="ULI66" s="85"/>
      <c r="ULJ66" s="85"/>
      <c r="ULK66" s="85"/>
      <c r="ULL66" s="85"/>
      <c r="ULM66" s="85"/>
      <c r="ULN66" s="85"/>
      <c r="ULO66" s="85"/>
      <c r="ULP66" s="85"/>
      <c r="ULQ66" s="85"/>
      <c r="ULR66" s="85"/>
      <c r="ULS66" s="85"/>
      <c r="ULT66" s="85"/>
      <c r="ULU66" s="85"/>
      <c r="ULV66" s="85"/>
      <c r="ULW66" s="85"/>
      <c r="ULX66" s="85"/>
      <c r="ULY66" s="85"/>
      <c r="ULZ66" s="85"/>
      <c r="UMA66" s="85"/>
      <c r="UMB66" s="85"/>
      <c r="UMC66" s="85"/>
      <c r="UMD66" s="85"/>
      <c r="UME66" s="85"/>
      <c r="UMF66" s="85"/>
      <c r="UMG66" s="85"/>
      <c r="UMH66" s="85"/>
      <c r="UMI66" s="85"/>
      <c r="UMJ66" s="85"/>
      <c r="UMK66" s="85"/>
      <c r="UML66" s="85"/>
      <c r="UMM66" s="85"/>
      <c r="UMN66" s="85"/>
      <c r="UMO66" s="85"/>
      <c r="UMP66" s="85"/>
      <c r="UMQ66" s="85"/>
      <c r="UMR66" s="85"/>
      <c r="UMS66" s="85"/>
      <c r="UMT66" s="85"/>
      <c r="UMU66" s="85"/>
      <c r="UMV66" s="85"/>
      <c r="UMW66" s="85"/>
      <c r="UMX66" s="85"/>
      <c r="UMY66" s="85"/>
      <c r="UMZ66" s="85"/>
      <c r="UNA66" s="85"/>
      <c r="UNB66" s="85"/>
      <c r="UNC66" s="85"/>
      <c r="UND66" s="85"/>
      <c r="UNE66" s="85"/>
      <c r="UNF66" s="85"/>
      <c r="UNG66" s="85"/>
      <c r="UNH66" s="85"/>
      <c r="UNI66" s="85"/>
      <c r="UNJ66" s="85"/>
      <c r="UNK66" s="85"/>
      <c r="UNL66" s="85"/>
      <c r="UNM66" s="85"/>
      <c r="UNN66" s="85"/>
      <c r="UNO66" s="85"/>
      <c r="UNP66" s="85"/>
      <c r="UNQ66" s="85"/>
      <c r="UNR66" s="85"/>
      <c r="UNS66" s="85"/>
      <c r="UNT66" s="85"/>
      <c r="UNU66" s="85"/>
      <c r="UNV66" s="85"/>
      <c r="UNW66" s="85"/>
      <c r="UNX66" s="85"/>
      <c r="UNY66" s="85"/>
      <c r="UNZ66" s="85"/>
      <c r="UOA66" s="85"/>
      <c r="UOB66" s="85"/>
      <c r="UOC66" s="85"/>
      <c r="UOD66" s="85"/>
      <c r="UOE66" s="85"/>
      <c r="UOF66" s="85"/>
      <c r="UOG66" s="85"/>
      <c r="UOH66" s="85"/>
      <c r="UOI66" s="85"/>
      <c r="UOJ66" s="85"/>
      <c r="UOK66" s="85"/>
      <c r="UOL66" s="85"/>
      <c r="UOM66" s="85"/>
      <c r="UON66" s="85"/>
      <c r="UOO66" s="85"/>
      <c r="UOP66" s="85"/>
      <c r="UOQ66" s="85"/>
      <c r="UOR66" s="85"/>
      <c r="UOS66" s="85"/>
      <c r="UOT66" s="85"/>
      <c r="UOU66" s="85"/>
      <c r="UOV66" s="85"/>
      <c r="UOW66" s="85"/>
      <c r="UOX66" s="85"/>
      <c r="UOY66" s="85"/>
      <c r="UOZ66" s="85"/>
      <c r="UPA66" s="85"/>
      <c r="UPB66" s="85"/>
      <c r="UPC66" s="85"/>
      <c r="UPD66" s="85"/>
      <c r="UPE66" s="85"/>
      <c r="UPF66" s="85"/>
      <c r="UPG66" s="85"/>
      <c r="UPH66" s="85"/>
      <c r="UPI66" s="85"/>
      <c r="UPJ66" s="85"/>
      <c r="UPK66" s="85"/>
      <c r="UPL66" s="85"/>
      <c r="UPM66" s="85"/>
      <c r="UPN66" s="85"/>
      <c r="UPO66" s="85"/>
      <c r="UPP66" s="85"/>
      <c r="UPQ66" s="85"/>
      <c r="UPR66" s="85"/>
      <c r="UPS66" s="85"/>
      <c r="UPT66" s="85"/>
      <c r="UPU66" s="85"/>
      <c r="UPV66" s="85"/>
      <c r="UPW66" s="85"/>
      <c r="UPX66" s="85"/>
      <c r="UPY66" s="85"/>
      <c r="UPZ66" s="85"/>
      <c r="UQA66" s="85"/>
      <c r="UQB66" s="85"/>
      <c r="UQC66" s="85"/>
      <c r="UQD66" s="85"/>
      <c r="UQE66" s="85"/>
      <c r="UQF66" s="85"/>
      <c r="UQG66" s="85"/>
      <c r="UQH66" s="85"/>
      <c r="UQI66" s="85"/>
      <c r="UQJ66" s="85"/>
      <c r="UQK66" s="85"/>
      <c r="UQL66" s="85"/>
      <c r="UQM66" s="85"/>
      <c r="UQN66" s="85"/>
      <c r="UQO66" s="85"/>
      <c r="UQP66" s="85"/>
      <c r="UQQ66" s="85"/>
      <c r="UQR66" s="85"/>
      <c r="UQS66" s="85"/>
      <c r="UQT66" s="85"/>
      <c r="UQU66" s="85"/>
      <c r="UQV66" s="85"/>
      <c r="UQW66" s="85"/>
      <c r="UQX66" s="85"/>
      <c r="UQY66" s="85"/>
      <c r="UQZ66" s="85"/>
      <c r="URA66" s="85"/>
      <c r="URB66" s="85"/>
      <c r="URC66" s="85"/>
      <c r="URD66" s="85"/>
      <c r="URE66" s="85"/>
      <c r="URF66" s="85"/>
      <c r="URG66" s="85"/>
      <c r="URH66" s="85"/>
      <c r="URI66" s="85"/>
      <c r="URJ66" s="85"/>
      <c r="URK66" s="85"/>
      <c r="URL66" s="85"/>
      <c r="URM66" s="85"/>
      <c r="URN66" s="85"/>
      <c r="URO66" s="85"/>
      <c r="URP66" s="85"/>
      <c r="URQ66" s="85"/>
      <c r="URR66" s="85"/>
      <c r="URS66" s="85"/>
      <c r="URT66" s="85"/>
      <c r="URU66" s="85"/>
      <c r="URV66" s="85"/>
      <c r="URW66" s="85"/>
      <c r="URX66" s="85"/>
      <c r="URY66" s="85"/>
      <c r="URZ66" s="85"/>
      <c r="USA66" s="85"/>
      <c r="USB66" s="85"/>
      <c r="USC66" s="85"/>
      <c r="USD66" s="85"/>
      <c r="USE66" s="85"/>
      <c r="USF66" s="85"/>
      <c r="USG66" s="85"/>
      <c r="USH66" s="85"/>
      <c r="USI66" s="85"/>
      <c r="USJ66" s="85"/>
      <c r="USK66" s="85"/>
      <c r="USL66" s="85"/>
      <c r="USM66" s="85"/>
      <c r="USN66" s="85"/>
      <c r="USO66" s="85"/>
      <c r="USP66" s="85"/>
      <c r="USQ66" s="85"/>
      <c r="USR66" s="85"/>
      <c r="USS66" s="85"/>
      <c r="UST66" s="85"/>
      <c r="USU66" s="85"/>
      <c r="USV66" s="85"/>
      <c r="USW66" s="85"/>
      <c r="USX66" s="85"/>
      <c r="USY66" s="85"/>
      <c r="USZ66" s="85"/>
      <c r="UTA66" s="85"/>
      <c r="UTB66" s="85"/>
      <c r="UTC66" s="85"/>
      <c r="UTD66" s="85"/>
      <c r="UTE66" s="85"/>
      <c r="UTF66" s="85"/>
      <c r="UTG66" s="85"/>
      <c r="UTH66" s="85"/>
      <c r="UTI66" s="85"/>
      <c r="UTJ66" s="85"/>
      <c r="UTK66" s="85"/>
      <c r="UTL66" s="85"/>
      <c r="UTM66" s="85"/>
      <c r="UTN66" s="85"/>
      <c r="UTO66" s="85"/>
      <c r="UTP66" s="85"/>
      <c r="UTQ66" s="85"/>
      <c r="UTR66" s="85"/>
      <c r="UTS66" s="85"/>
      <c r="UTT66" s="85"/>
      <c r="UTU66" s="85"/>
      <c r="UTV66" s="85"/>
      <c r="UTW66" s="85"/>
      <c r="UTX66" s="85"/>
      <c r="UTY66" s="85"/>
      <c r="UTZ66" s="85"/>
      <c r="UUA66" s="85"/>
      <c r="UUB66" s="85"/>
      <c r="UUC66" s="85"/>
      <c r="UUD66" s="85"/>
      <c r="UUE66" s="85"/>
      <c r="UUF66" s="85"/>
      <c r="UUG66" s="85"/>
      <c r="UUH66" s="85"/>
      <c r="UUI66" s="85"/>
      <c r="UUJ66" s="85"/>
      <c r="UUK66" s="85"/>
      <c r="UUL66" s="85"/>
      <c r="UUM66" s="85"/>
      <c r="UUN66" s="85"/>
      <c r="UUO66" s="85"/>
      <c r="UUP66" s="85"/>
      <c r="UUQ66" s="85"/>
      <c r="UUR66" s="85"/>
      <c r="UUS66" s="85"/>
      <c r="UUT66" s="85"/>
      <c r="UUU66" s="85"/>
      <c r="UUV66" s="85"/>
      <c r="UUW66" s="85"/>
      <c r="UUX66" s="85"/>
      <c r="UUY66" s="85"/>
      <c r="UUZ66" s="85"/>
      <c r="UVA66" s="85"/>
      <c r="UVB66" s="85"/>
      <c r="UVC66" s="85"/>
      <c r="UVD66" s="85"/>
      <c r="UVE66" s="85"/>
      <c r="UVF66" s="85"/>
      <c r="UVG66" s="85"/>
      <c r="UVH66" s="85"/>
      <c r="UVI66" s="85"/>
      <c r="UVJ66" s="85"/>
      <c r="UVK66" s="85"/>
      <c r="UVL66" s="85"/>
      <c r="UVM66" s="85"/>
      <c r="UVN66" s="85"/>
      <c r="UVO66" s="85"/>
      <c r="UVP66" s="85"/>
      <c r="UVQ66" s="85"/>
      <c r="UVR66" s="85"/>
      <c r="UVS66" s="85"/>
      <c r="UVT66" s="85"/>
      <c r="UVU66" s="85"/>
      <c r="UVV66" s="85"/>
      <c r="UVW66" s="85"/>
      <c r="UVX66" s="85"/>
      <c r="UVY66" s="85"/>
      <c r="UVZ66" s="85"/>
      <c r="UWA66" s="85"/>
      <c r="UWB66" s="85"/>
      <c r="UWC66" s="85"/>
      <c r="UWD66" s="85"/>
      <c r="UWE66" s="85"/>
      <c r="UWF66" s="85"/>
      <c r="UWG66" s="85"/>
      <c r="UWH66" s="85"/>
      <c r="UWI66" s="85"/>
      <c r="UWJ66" s="85"/>
      <c r="UWK66" s="85"/>
      <c r="UWL66" s="85"/>
      <c r="UWM66" s="85"/>
      <c r="UWN66" s="85"/>
      <c r="UWO66" s="85"/>
      <c r="UWP66" s="85"/>
      <c r="UWQ66" s="85"/>
      <c r="UWR66" s="85"/>
      <c r="UWS66" s="85"/>
      <c r="UWT66" s="85"/>
      <c r="UWU66" s="85"/>
      <c r="UWV66" s="85"/>
      <c r="UWW66" s="85"/>
      <c r="UWX66" s="85"/>
      <c r="UWY66" s="85"/>
      <c r="UWZ66" s="85"/>
      <c r="UXA66" s="85"/>
      <c r="UXB66" s="85"/>
      <c r="UXC66" s="85"/>
      <c r="UXD66" s="85"/>
      <c r="UXE66" s="85"/>
      <c r="UXF66" s="85"/>
      <c r="UXG66" s="85"/>
      <c r="UXH66" s="85"/>
      <c r="UXI66" s="85"/>
      <c r="UXJ66" s="85"/>
      <c r="UXK66" s="85"/>
      <c r="UXL66" s="85"/>
      <c r="UXM66" s="85"/>
      <c r="UXN66" s="85"/>
      <c r="UXO66" s="85"/>
      <c r="UXP66" s="85"/>
      <c r="UXQ66" s="85"/>
      <c r="UXR66" s="85"/>
      <c r="UXS66" s="85"/>
      <c r="UXT66" s="85"/>
      <c r="UXU66" s="85"/>
      <c r="UXV66" s="85"/>
      <c r="UXW66" s="85"/>
      <c r="UXX66" s="85"/>
      <c r="UXY66" s="85"/>
      <c r="UXZ66" s="85"/>
      <c r="UYA66" s="85"/>
      <c r="UYB66" s="85"/>
      <c r="UYC66" s="85"/>
      <c r="UYD66" s="85"/>
      <c r="UYE66" s="85"/>
      <c r="UYF66" s="85"/>
      <c r="UYG66" s="85"/>
      <c r="UYH66" s="85"/>
      <c r="UYI66" s="85"/>
      <c r="UYJ66" s="85"/>
      <c r="UYK66" s="85"/>
      <c r="UYL66" s="85"/>
      <c r="UYM66" s="85"/>
      <c r="UYN66" s="85"/>
      <c r="UYO66" s="85"/>
      <c r="UYP66" s="85"/>
      <c r="UYQ66" s="85"/>
      <c r="UYR66" s="85"/>
      <c r="UYS66" s="85"/>
      <c r="UYT66" s="85"/>
      <c r="UYU66" s="85"/>
      <c r="UYV66" s="85"/>
      <c r="UYW66" s="85"/>
      <c r="UYX66" s="85"/>
      <c r="UYY66" s="85"/>
      <c r="UYZ66" s="85"/>
      <c r="UZA66" s="85"/>
      <c r="UZB66" s="85"/>
      <c r="UZC66" s="85"/>
      <c r="UZD66" s="85"/>
      <c r="UZE66" s="85"/>
      <c r="UZF66" s="85"/>
      <c r="UZG66" s="85"/>
      <c r="UZH66" s="85"/>
      <c r="UZI66" s="85"/>
      <c r="UZJ66" s="85"/>
      <c r="UZK66" s="85"/>
      <c r="UZL66" s="85"/>
      <c r="UZM66" s="85"/>
      <c r="UZN66" s="85"/>
      <c r="UZO66" s="85"/>
      <c r="UZP66" s="85"/>
      <c r="UZQ66" s="85"/>
      <c r="UZR66" s="85"/>
      <c r="UZS66" s="85"/>
      <c r="UZT66" s="85"/>
      <c r="UZU66" s="85"/>
      <c r="UZV66" s="85"/>
      <c r="UZW66" s="85"/>
      <c r="UZX66" s="85"/>
      <c r="UZY66" s="85"/>
      <c r="UZZ66" s="85"/>
      <c r="VAA66" s="85"/>
      <c r="VAB66" s="85"/>
      <c r="VAC66" s="85"/>
      <c r="VAD66" s="85"/>
      <c r="VAE66" s="85"/>
      <c r="VAF66" s="85"/>
      <c r="VAG66" s="85"/>
      <c r="VAH66" s="85"/>
      <c r="VAI66" s="85"/>
      <c r="VAJ66" s="85"/>
      <c r="VAK66" s="85"/>
      <c r="VAL66" s="85"/>
      <c r="VAM66" s="85"/>
      <c r="VAN66" s="85"/>
      <c r="VAO66" s="85"/>
      <c r="VAP66" s="85"/>
      <c r="VAQ66" s="85"/>
      <c r="VAR66" s="85"/>
      <c r="VAS66" s="85"/>
      <c r="VAT66" s="85"/>
      <c r="VAU66" s="85"/>
      <c r="VAV66" s="85"/>
      <c r="VAW66" s="85"/>
      <c r="VAX66" s="85"/>
      <c r="VAY66" s="85"/>
      <c r="VAZ66" s="85"/>
      <c r="VBA66" s="85"/>
      <c r="VBB66" s="85"/>
      <c r="VBC66" s="85"/>
      <c r="VBD66" s="85"/>
      <c r="VBE66" s="85"/>
      <c r="VBF66" s="85"/>
      <c r="VBG66" s="85"/>
      <c r="VBH66" s="85"/>
      <c r="VBI66" s="85"/>
      <c r="VBJ66" s="85"/>
      <c r="VBK66" s="85"/>
      <c r="VBL66" s="85"/>
      <c r="VBM66" s="85"/>
      <c r="VBN66" s="85"/>
      <c r="VBO66" s="85"/>
      <c r="VBP66" s="85"/>
      <c r="VBQ66" s="85"/>
      <c r="VBR66" s="85"/>
      <c r="VBS66" s="85"/>
      <c r="VBT66" s="85"/>
      <c r="VBU66" s="85"/>
      <c r="VBV66" s="85"/>
      <c r="VBW66" s="85"/>
      <c r="VBX66" s="85"/>
      <c r="VBY66" s="85"/>
      <c r="VBZ66" s="85"/>
      <c r="VCA66" s="85"/>
      <c r="VCB66" s="85"/>
      <c r="VCC66" s="85"/>
      <c r="VCD66" s="85"/>
      <c r="VCE66" s="85"/>
      <c r="VCF66" s="85"/>
      <c r="VCG66" s="85"/>
      <c r="VCH66" s="85"/>
      <c r="VCI66" s="85"/>
      <c r="VCJ66" s="85"/>
      <c r="VCK66" s="85"/>
      <c r="VCL66" s="85"/>
      <c r="VCM66" s="85"/>
      <c r="VCN66" s="85"/>
      <c r="VCO66" s="85"/>
      <c r="VCP66" s="85"/>
      <c r="VCQ66" s="85"/>
      <c r="VCR66" s="85"/>
      <c r="VCS66" s="85"/>
      <c r="VCT66" s="85"/>
      <c r="VCU66" s="85"/>
      <c r="VCV66" s="85"/>
      <c r="VCW66" s="85"/>
      <c r="VCX66" s="85"/>
      <c r="VCY66" s="85"/>
      <c r="VCZ66" s="85"/>
      <c r="VDA66" s="85"/>
      <c r="VDB66" s="85"/>
      <c r="VDC66" s="85"/>
      <c r="VDD66" s="85"/>
      <c r="VDE66" s="85"/>
      <c r="VDF66" s="85"/>
      <c r="VDG66" s="85"/>
      <c r="VDH66" s="85"/>
      <c r="VDI66" s="85"/>
      <c r="VDJ66" s="85"/>
      <c r="VDK66" s="85"/>
      <c r="VDL66" s="85"/>
      <c r="VDM66" s="85"/>
      <c r="VDN66" s="85"/>
      <c r="VDO66" s="85"/>
      <c r="VDP66" s="85"/>
      <c r="VDQ66" s="85"/>
      <c r="VDR66" s="85"/>
      <c r="VDS66" s="85"/>
      <c r="VDT66" s="85"/>
      <c r="VDU66" s="85"/>
      <c r="VDV66" s="85"/>
      <c r="VDW66" s="85"/>
      <c r="VDX66" s="85"/>
      <c r="VDY66" s="85"/>
      <c r="VDZ66" s="85"/>
      <c r="VEA66" s="85"/>
      <c r="VEB66" s="85"/>
      <c r="VEC66" s="85"/>
      <c r="VED66" s="85"/>
      <c r="VEE66" s="85"/>
      <c r="VEF66" s="85"/>
      <c r="VEG66" s="85"/>
      <c r="VEH66" s="85"/>
      <c r="VEI66" s="85"/>
      <c r="VEJ66" s="85"/>
      <c r="VEK66" s="85"/>
      <c r="VEL66" s="85"/>
      <c r="VEM66" s="85"/>
      <c r="VEN66" s="85"/>
      <c r="VEO66" s="85"/>
      <c r="VEP66" s="85"/>
      <c r="VEQ66" s="85"/>
      <c r="VER66" s="85"/>
      <c r="VES66" s="85"/>
      <c r="VET66" s="85"/>
      <c r="VEU66" s="85"/>
      <c r="VEV66" s="85"/>
      <c r="VEW66" s="85"/>
      <c r="VEX66" s="85"/>
      <c r="VEY66" s="85"/>
      <c r="VEZ66" s="85"/>
      <c r="VFA66" s="85"/>
      <c r="VFB66" s="85"/>
      <c r="VFC66" s="85"/>
      <c r="VFD66" s="85"/>
      <c r="VFE66" s="85"/>
      <c r="VFF66" s="85"/>
      <c r="VFG66" s="85"/>
      <c r="VFH66" s="85"/>
      <c r="VFI66" s="85"/>
      <c r="VFJ66" s="85"/>
      <c r="VFK66" s="85"/>
      <c r="VFL66" s="85"/>
      <c r="VFM66" s="85"/>
      <c r="VFN66" s="85"/>
      <c r="VFO66" s="85"/>
      <c r="VFP66" s="85"/>
      <c r="VFQ66" s="85"/>
      <c r="VFR66" s="85"/>
      <c r="VFS66" s="85"/>
      <c r="VFT66" s="85"/>
      <c r="VFU66" s="85"/>
      <c r="VFV66" s="85"/>
      <c r="VFW66" s="85"/>
      <c r="VFX66" s="85"/>
      <c r="VFY66" s="85"/>
      <c r="VFZ66" s="85"/>
      <c r="VGA66" s="85"/>
      <c r="VGB66" s="85"/>
      <c r="VGC66" s="85"/>
      <c r="VGD66" s="85"/>
      <c r="VGE66" s="85"/>
      <c r="VGF66" s="85"/>
      <c r="VGG66" s="85"/>
      <c r="VGH66" s="85"/>
      <c r="VGI66" s="85"/>
      <c r="VGJ66" s="85"/>
      <c r="VGK66" s="85"/>
      <c r="VGL66" s="85"/>
      <c r="VGM66" s="85"/>
      <c r="VGN66" s="85"/>
      <c r="VGO66" s="85"/>
      <c r="VGP66" s="85"/>
      <c r="VGQ66" s="85"/>
      <c r="VGR66" s="85"/>
      <c r="VGS66" s="85"/>
      <c r="VGT66" s="85"/>
      <c r="VGU66" s="85"/>
      <c r="VGV66" s="85"/>
      <c r="VGW66" s="85"/>
      <c r="VGX66" s="85"/>
      <c r="VGY66" s="85"/>
      <c r="VGZ66" s="85"/>
      <c r="VHA66" s="85"/>
      <c r="VHB66" s="85"/>
      <c r="VHC66" s="85"/>
      <c r="VHD66" s="85"/>
      <c r="VHE66" s="85"/>
      <c r="VHF66" s="85"/>
      <c r="VHG66" s="85"/>
      <c r="VHH66" s="85"/>
      <c r="VHI66" s="85"/>
      <c r="VHJ66" s="85"/>
      <c r="VHK66" s="85"/>
      <c r="VHL66" s="85"/>
      <c r="VHM66" s="85"/>
      <c r="VHN66" s="85"/>
      <c r="VHO66" s="85"/>
      <c r="VHP66" s="85"/>
      <c r="VHQ66" s="85"/>
      <c r="VHR66" s="85"/>
      <c r="VHS66" s="85"/>
      <c r="VHT66" s="85"/>
      <c r="VHU66" s="85"/>
      <c r="VHV66" s="85"/>
      <c r="VHW66" s="85"/>
      <c r="VHX66" s="85"/>
      <c r="VHY66" s="85"/>
      <c r="VHZ66" s="85"/>
      <c r="VIA66" s="85"/>
      <c r="VIB66" s="85"/>
      <c r="VIC66" s="85"/>
      <c r="VID66" s="85"/>
      <c r="VIE66" s="85"/>
      <c r="VIF66" s="85"/>
      <c r="VIG66" s="85"/>
      <c r="VIH66" s="85"/>
      <c r="VII66" s="85"/>
      <c r="VIJ66" s="85"/>
      <c r="VIK66" s="85"/>
      <c r="VIL66" s="85"/>
      <c r="VIM66" s="85"/>
      <c r="VIN66" s="85"/>
      <c r="VIO66" s="85"/>
      <c r="VIP66" s="85"/>
      <c r="VIQ66" s="85"/>
      <c r="VIR66" s="85"/>
      <c r="VIS66" s="85"/>
      <c r="VIT66" s="85"/>
      <c r="VIU66" s="85"/>
      <c r="VIV66" s="85"/>
      <c r="VIW66" s="85"/>
      <c r="VIX66" s="85"/>
      <c r="VIY66" s="85"/>
      <c r="VIZ66" s="85"/>
      <c r="VJA66" s="85"/>
      <c r="VJB66" s="85"/>
      <c r="VJC66" s="85"/>
      <c r="VJD66" s="85"/>
      <c r="VJE66" s="85"/>
      <c r="VJF66" s="85"/>
      <c r="VJG66" s="85"/>
      <c r="VJH66" s="85"/>
      <c r="VJI66" s="85"/>
      <c r="VJJ66" s="85"/>
      <c r="VJK66" s="85"/>
      <c r="VJL66" s="85"/>
      <c r="VJM66" s="85"/>
      <c r="VJN66" s="85"/>
      <c r="VJO66" s="85"/>
      <c r="VJP66" s="85"/>
      <c r="VJQ66" s="85"/>
      <c r="VJR66" s="85"/>
      <c r="VJS66" s="85"/>
      <c r="VJT66" s="85"/>
      <c r="VJU66" s="85"/>
      <c r="VJV66" s="85"/>
      <c r="VJW66" s="85"/>
      <c r="VJX66" s="85"/>
      <c r="VJY66" s="85"/>
      <c r="VJZ66" s="85"/>
      <c r="VKA66" s="85"/>
      <c r="VKB66" s="85"/>
      <c r="VKC66" s="85"/>
      <c r="VKD66" s="85"/>
      <c r="VKE66" s="85"/>
      <c r="VKF66" s="85"/>
      <c r="VKG66" s="85"/>
      <c r="VKH66" s="85"/>
      <c r="VKI66" s="85"/>
      <c r="VKJ66" s="85"/>
      <c r="VKK66" s="85"/>
      <c r="VKL66" s="85"/>
      <c r="VKM66" s="85"/>
      <c r="VKN66" s="85"/>
      <c r="VKO66" s="85"/>
      <c r="VKP66" s="85"/>
      <c r="VKQ66" s="85"/>
      <c r="VKR66" s="85"/>
      <c r="VKS66" s="85"/>
      <c r="VKT66" s="85"/>
      <c r="VKU66" s="85"/>
      <c r="VKV66" s="85"/>
      <c r="VKW66" s="85"/>
      <c r="VKX66" s="85"/>
      <c r="VKY66" s="85"/>
      <c r="VKZ66" s="85"/>
      <c r="VLA66" s="85"/>
      <c r="VLB66" s="85"/>
      <c r="VLC66" s="85"/>
      <c r="VLD66" s="85"/>
      <c r="VLE66" s="85"/>
      <c r="VLF66" s="85"/>
      <c r="VLG66" s="85"/>
      <c r="VLH66" s="85"/>
      <c r="VLI66" s="85"/>
      <c r="VLJ66" s="85"/>
      <c r="VLK66" s="85"/>
      <c r="VLL66" s="85"/>
      <c r="VLM66" s="85"/>
      <c r="VLN66" s="85"/>
      <c r="VLO66" s="85"/>
      <c r="VLP66" s="85"/>
      <c r="VLQ66" s="85"/>
      <c r="VLR66" s="85"/>
      <c r="VLS66" s="85"/>
      <c r="VLT66" s="85"/>
      <c r="VLU66" s="85"/>
      <c r="VLV66" s="85"/>
      <c r="VLW66" s="85"/>
      <c r="VLX66" s="85"/>
      <c r="VLY66" s="85"/>
      <c r="VLZ66" s="85"/>
      <c r="VMA66" s="85"/>
      <c r="VMB66" s="85"/>
      <c r="VMC66" s="85"/>
      <c r="VMD66" s="85"/>
      <c r="VME66" s="85"/>
      <c r="VMF66" s="85"/>
      <c r="VMG66" s="85"/>
      <c r="VMH66" s="85"/>
      <c r="VMI66" s="85"/>
      <c r="VMJ66" s="85"/>
      <c r="VMK66" s="85"/>
      <c r="VML66" s="85"/>
      <c r="VMM66" s="85"/>
      <c r="VMN66" s="85"/>
      <c r="VMO66" s="85"/>
      <c r="VMP66" s="85"/>
      <c r="VMQ66" s="85"/>
      <c r="VMR66" s="85"/>
      <c r="VMS66" s="85"/>
      <c r="VMT66" s="85"/>
      <c r="VMU66" s="85"/>
      <c r="VMV66" s="85"/>
      <c r="VMW66" s="85"/>
      <c r="VMX66" s="85"/>
      <c r="VMY66" s="85"/>
      <c r="VMZ66" s="85"/>
      <c r="VNA66" s="85"/>
      <c r="VNB66" s="85"/>
      <c r="VNC66" s="85"/>
      <c r="VND66" s="85"/>
      <c r="VNE66" s="85"/>
      <c r="VNF66" s="85"/>
      <c r="VNG66" s="85"/>
      <c r="VNH66" s="85"/>
      <c r="VNI66" s="85"/>
      <c r="VNJ66" s="85"/>
      <c r="VNK66" s="85"/>
      <c r="VNL66" s="85"/>
      <c r="VNM66" s="85"/>
      <c r="VNN66" s="85"/>
      <c r="VNO66" s="85"/>
      <c r="VNP66" s="85"/>
      <c r="VNQ66" s="85"/>
      <c r="VNR66" s="85"/>
      <c r="VNS66" s="85"/>
      <c r="VNT66" s="85"/>
      <c r="VNU66" s="85"/>
      <c r="VNV66" s="85"/>
      <c r="VNW66" s="85"/>
      <c r="VNX66" s="85"/>
      <c r="VNY66" s="85"/>
      <c r="VNZ66" s="85"/>
      <c r="VOA66" s="85"/>
      <c r="VOB66" s="85"/>
      <c r="VOC66" s="85"/>
      <c r="VOD66" s="85"/>
      <c r="VOE66" s="85"/>
      <c r="VOF66" s="85"/>
      <c r="VOG66" s="85"/>
      <c r="VOH66" s="85"/>
      <c r="VOI66" s="85"/>
      <c r="VOJ66" s="85"/>
      <c r="VOK66" s="85"/>
      <c r="VOL66" s="85"/>
      <c r="VOM66" s="85"/>
      <c r="VON66" s="85"/>
      <c r="VOO66" s="85"/>
      <c r="VOP66" s="85"/>
      <c r="VOQ66" s="85"/>
      <c r="VOR66" s="85"/>
      <c r="VOS66" s="85"/>
      <c r="VOT66" s="85"/>
      <c r="VOU66" s="85"/>
      <c r="VOV66" s="85"/>
      <c r="VOW66" s="85"/>
      <c r="VOX66" s="85"/>
      <c r="VOY66" s="85"/>
      <c r="VOZ66" s="85"/>
      <c r="VPA66" s="85"/>
      <c r="VPB66" s="85"/>
      <c r="VPC66" s="85"/>
      <c r="VPD66" s="85"/>
      <c r="VPE66" s="85"/>
      <c r="VPF66" s="85"/>
      <c r="VPG66" s="85"/>
      <c r="VPH66" s="85"/>
      <c r="VPI66" s="85"/>
      <c r="VPJ66" s="85"/>
      <c r="VPK66" s="85"/>
      <c r="VPL66" s="85"/>
      <c r="VPM66" s="85"/>
      <c r="VPN66" s="85"/>
      <c r="VPO66" s="85"/>
      <c r="VPP66" s="85"/>
      <c r="VPQ66" s="85"/>
      <c r="VPR66" s="85"/>
      <c r="VPS66" s="85"/>
      <c r="VPT66" s="85"/>
      <c r="VPU66" s="85"/>
      <c r="VPV66" s="85"/>
      <c r="VPW66" s="85"/>
      <c r="VPX66" s="85"/>
      <c r="VPY66" s="85"/>
      <c r="VPZ66" s="85"/>
      <c r="VQA66" s="85"/>
      <c r="VQB66" s="85"/>
      <c r="VQC66" s="85"/>
      <c r="VQD66" s="85"/>
      <c r="VQE66" s="85"/>
      <c r="VQF66" s="85"/>
      <c r="VQG66" s="85"/>
      <c r="VQH66" s="85"/>
      <c r="VQI66" s="85"/>
      <c r="VQJ66" s="85"/>
      <c r="VQK66" s="85"/>
      <c r="VQL66" s="85"/>
      <c r="VQM66" s="85"/>
      <c r="VQN66" s="85"/>
      <c r="VQO66" s="85"/>
      <c r="VQP66" s="85"/>
      <c r="VQQ66" s="85"/>
      <c r="VQR66" s="85"/>
      <c r="VQS66" s="85"/>
      <c r="VQT66" s="85"/>
      <c r="VQU66" s="85"/>
      <c r="VQV66" s="85"/>
      <c r="VQW66" s="85"/>
      <c r="VQX66" s="85"/>
      <c r="VQY66" s="85"/>
      <c r="VQZ66" s="85"/>
      <c r="VRA66" s="85"/>
      <c r="VRB66" s="85"/>
      <c r="VRC66" s="85"/>
      <c r="VRD66" s="85"/>
      <c r="VRE66" s="85"/>
      <c r="VRF66" s="85"/>
      <c r="VRG66" s="85"/>
      <c r="VRH66" s="85"/>
      <c r="VRI66" s="85"/>
      <c r="VRJ66" s="85"/>
      <c r="VRK66" s="85"/>
      <c r="VRL66" s="85"/>
      <c r="VRM66" s="85"/>
      <c r="VRN66" s="85"/>
      <c r="VRO66" s="85"/>
      <c r="VRP66" s="85"/>
      <c r="VRQ66" s="85"/>
      <c r="VRR66" s="85"/>
      <c r="VRS66" s="85"/>
      <c r="VRT66" s="85"/>
      <c r="VRU66" s="85"/>
      <c r="VRV66" s="85"/>
      <c r="VRW66" s="85"/>
      <c r="VRX66" s="85"/>
      <c r="VRY66" s="85"/>
      <c r="VRZ66" s="85"/>
      <c r="VSA66" s="85"/>
      <c r="VSB66" s="85"/>
      <c r="VSC66" s="85"/>
      <c r="VSD66" s="85"/>
      <c r="VSE66" s="85"/>
      <c r="VSF66" s="85"/>
      <c r="VSG66" s="85"/>
      <c r="VSH66" s="85"/>
      <c r="VSI66" s="85"/>
      <c r="VSJ66" s="85"/>
      <c r="VSK66" s="85"/>
      <c r="VSL66" s="85"/>
      <c r="VSM66" s="85"/>
      <c r="VSN66" s="85"/>
      <c r="VSO66" s="85"/>
      <c r="VSP66" s="85"/>
      <c r="VSQ66" s="85"/>
      <c r="VSR66" s="85"/>
      <c r="VSS66" s="85"/>
      <c r="VST66" s="85"/>
      <c r="VSU66" s="85"/>
      <c r="VSV66" s="85"/>
      <c r="VSW66" s="85"/>
      <c r="VSX66" s="85"/>
      <c r="VSY66" s="85"/>
      <c r="VSZ66" s="85"/>
      <c r="VTA66" s="85"/>
      <c r="VTB66" s="85"/>
      <c r="VTC66" s="85"/>
      <c r="VTD66" s="85"/>
      <c r="VTE66" s="85"/>
      <c r="VTF66" s="85"/>
      <c r="VTG66" s="85"/>
      <c r="VTH66" s="85"/>
      <c r="VTI66" s="85"/>
      <c r="VTJ66" s="85"/>
      <c r="VTK66" s="85"/>
      <c r="VTL66" s="85"/>
      <c r="VTM66" s="85"/>
      <c r="VTN66" s="85"/>
      <c r="VTO66" s="85"/>
      <c r="VTP66" s="85"/>
      <c r="VTQ66" s="85"/>
      <c r="VTR66" s="85"/>
      <c r="VTS66" s="85"/>
      <c r="VTT66" s="85"/>
      <c r="VTU66" s="85"/>
      <c r="VTV66" s="85"/>
      <c r="VTW66" s="85"/>
      <c r="VTX66" s="85"/>
      <c r="VTY66" s="85"/>
      <c r="VTZ66" s="85"/>
      <c r="VUA66" s="85"/>
      <c r="VUB66" s="85"/>
      <c r="VUC66" s="85"/>
      <c r="VUD66" s="85"/>
      <c r="VUE66" s="85"/>
      <c r="VUF66" s="85"/>
      <c r="VUG66" s="85"/>
      <c r="VUH66" s="85"/>
      <c r="VUI66" s="85"/>
      <c r="VUJ66" s="85"/>
      <c r="VUK66" s="85"/>
      <c r="VUL66" s="85"/>
      <c r="VUM66" s="85"/>
      <c r="VUN66" s="85"/>
      <c r="VUO66" s="85"/>
      <c r="VUP66" s="85"/>
      <c r="VUQ66" s="85"/>
      <c r="VUR66" s="85"/>
      <c r="VUS66" s="85"/>
      <c r="VUT66" s="85"/>
      <c r="VUU66" s="85"/>
      <c r="VUV66" s="85"/>
      <c r="VUW66" s="85"/>
      <c r="VUX66" s="85"/>
      <c r="VUY66" s="85"/>
      <c r="VUZ66" s="85"/>
      <c r="VVA66" s="85"/>
      <c r="VVB66" s="85"/>
      <c r="VVC66" s="85"/>
      <c r="VVD66" s="85"/>
      <c r="VVE66" s="85"/>
      <c r="VVF66" s="85"/>
      <c r="VVG66" s="85"/>
      <c r="VVH66" s="85"/>
      <c r="VVI66" s="85"/>
      <c r="VVJ66" s="85"/>
      <c r="VVK66" s="85"/>
      <c r="VVL66" s="85"/>
      <c r="VVM66" s="85"/>
      <c r="VVN66" s="85"/>
      <c r="VVO66" s="85"/>
      <c r="VVP66" s="85"/>
      <c r="VVQ66" s="85"/>
      <c r="VVR66" s="85"/>
      <c r="VVS66" s="85"/>
      <c r="VVT66" s="85"/>
      <c r="VVU66" s="85"/>
      <c r="VVV66" s="85"/>
      <c r="VVW66" s="85"/>
      <c r="VVX66" s="85"/>
      <c r="VVY66" s="85"/>
      <c r="VVZ66" s="85"/>
      <c r="VWA66" s="85"/>
      <c r="VWB66" s="85"/>
      <c r="VWC66" s="85"/>
      <c r="VWD66" s="85"/>
      <c r="VWE66" s="85"/>
      <c r="VWF66" s="85"/>
      <c r="VWG66" s="85"/>
      <c r="VWH66" s="85"/>
      <c r="VWI66" s="85"/>
      <c r="VWJ66" s="85"/>
      <c r="VWK66" s="85"/>
      <c r="VWL66" s="85"/>
      <c r="VWM66" s="85"/>
      <c r="VWN66" s="85"/>
      <c r="VWO66" s="85"/>
      <c r="VWP66" s="85"/>
      <c r="VWQ66" s="85"/>
      <c r="VWR66" s="85"/>
      <c r="VWS66" s="85"/>
      <c r="VWT66" s="85"/>
      <c r="VWU66" s="85"/>
      <c r="VWV66" s="85"/>
      <c r="VWW66" s="85"/>
      <c r="VWX66" s="85"/>
      <c r="VWY66" s="85"/>
      <c r="VWZ66" s="85"/>
      <c r="VXA66" s="85"/>
      <c r="VXB66" s="85"/>
      <c r="VXC66" s="85"/>
      <c r="VXD66" s="85"/>
      <c r="VXE66" s="85"/>
      <c r="VXF66" s="85"/>
      <c r="VXG66" s="85"/>
      <c r="VXH66" s="85"/>
      <c r="VXI66" s="85"/>
      <c r="VXJ66" s="85"/>
      <c r="VXK66" s="85"/>
      <c r="VXL66" s="85"/>
      <c r="VXM66" s="85"/>
      <c r="VXN66" s="85"/>
      <c r="VXO66" s="85"/>
      <c r="VXP66" s="85"/>
      <c r="VXQ66" s="85"/>
      <c r="VXR66" s="85"/>
      <c r="VXS66" s="85"/>
      <c r="VXT66" s="85"/>
      <c r="VXU66" s="85"/>
      <c r="VXV66" s="85"/>
      <c r="VXW66" s="85"/>
      <c r="VXX66" s="85"/>
      <c r="VXY66" s="85"/>
      <c r="VXZ66" s="85"/>
      <c r="VYA66" s="85"/>
      <c r="VYB66" s="85"/>
      <c r="VYC66" s="85"/>
      <c r="VYD66" s="85"/>
      <c r="VYE66" s="85"/>
      <c r="VYF66" s="85"/>
      <c r="VYG66" s="85"/>
      <c r="VYH66" s="85"/>
      <c r="VYI66" s="85"/>
      <c r="VYJ66" s="85"/>
      <c r="VYK66" s="85"/>
      <c r="VYL66" s="85"/>
      <c r="VYM66" s="85"/>
      <c r="VYN66" s="85"/>
      <c r="VYO66" s="85"/>
      <c r="VYP66" s="85"/>
      <c r="VYQ66" s="85"/>
      <c r="VYR66" s="85"/>
      <c r="VYS66" s="85"/>
      <c r="VYT66" s="85"/>
      <c r="VYU66" s="85"/>
      <c r="VYV66" s="85"/>
      <c r="VYW66" s="85"/>
      <c r="VYX66" s="85"/>
      <c r="VYY66" s="85"/>
      <c r="VYZ66" s="85"/>
      <c r="VZA66" s="85"/>
      <c r="VZB66" s="85"/>
      <c r="VZC66" s="85"/>
      <c r="VZD66" s="85"/>
      <c r="VZE66" s="85"/>
      <c r="VZF66" s="85"/>
      <c r="VZG66" s="85"/>
      <c r="VZH66" s="85"/>
      <c r="VZI66" s="85"/>
      <c r="VZJ66" s="85"/>
      <c r="VZK66" s="85"/>
      <c r="VZL66" s="85"/>
      <c r="VZM66" s="85"/>
      <c r="VZN66" s="85"/>
      <c r="VZO66" s="85"/>
      <c r="VZP66" s="85"/>
      <c r="VZQ66" s="85"/>
      <c r="VZR66" s="85"/>
      <c r="VZS66" s="85"/>
      <c r="VZT66" s="85"/>
      <c r="VZU66" s="85"/>
      <c r="VZV66" s="85"/>
      <c r="VZW66" s="85"/>
      <c r="VZX66" s="85"/>
      <c r="VZY66" s="85"/>
      <c r="VZZ66" s="85"/>
      <c r="WAA66" s="85"/>
      <c r="WAB66" s="85"/>
      <c r="WAC66" s="85"/>
      <c r="WAD66" s="85"/>
      <c r="WAE66" s="85"/>
      <c r="WAF66" s="85"/>
      <c r="WAG66" s="85"/>
      <c r="WAH66" s="85"/>
      <c r="WAI66" s="85"/>
      <c r="WAJ66" s="85"/>
      <c r="WAK66" s="85"/>
      <c r="WAL66" s="85"/>
      <c r="WAM66" s="85"/>
      <c r="WAN66" s="85"/>
      <c r="WAO66" s="85"/>
      <c r="WAP66" s="85"/>
      <c r="WAQ66" s="85"/>
      <c r="WAR66" s="85"/>
      <c r="WAS66" s="85"/>
      <c r="WAT66" s="85"/>
      <c r="WAU66" s="85"/>
      <c r="WAV66" s="85"/>
      <c r="WAW66" s="85"/>
      <c r="WAX66" s="85"/>
      <c r="WAY66" s="85"/>
      <c r="WAZ66" s="85"/>
      <c r="WBA66" s="85"/>
      <c r="WBB66" s="85"/>
      <c r="WBC66" s="85"/>
      <c r="WBD66" s="85"/>
      <c r="WBE66" s="85"/>
      <c r="WBF66" s="85"/>
      <c r="WBG66" s="85"/>
      <c r="WBH66" s="85"/>
      <c r="WBI66" s="85"/>
      <c r="WBJ66" s="85"/>
      <c r="WBK66" s="85"/>
      <c r="WBL66" s="85"/>
      <c r="WBM66" s="85"/>
      <c r="WBN66" s="85"/>
      <c r="WBO66" s="85"/>
      <c r="WBP66" s="85"/>
      <c r="WBQ66" s="85"/>
      <c r="WBR66" s="85"/>
      <c r="WBS66" s="85"/>
      <c r="WBT66" s="85"/>
      <c r="WBU66" s="85"/>
      <c r="WBV66" s="85"/>
      <c r="WBW66" s="85"/>
      <c r="WBX66" s="85"/>
      <c r="WBY66" s="85"/>
      <c r="WBZ66" s="85"/>
      <c r="WCA66" s="85"/>
      <c r="WCB66" s="85"/>
      <c r="WCC66" s="85"/>
      <c r="WCD66" s="85"/>
      <c r="WCE66" s="85"/>
      <c r="WCF66" s="85"/>
      <c r="WCG66" s="85"/>
      <c r="WCH66" s="85"/>
      <c r="WCI66" s="85"/>
      <c r="WCJ66" s="85"/>
      <c r="WCK66" s="85"/>
      <c r="WCL66" s="85"/>
      <c r="WCM66" s="85"/>
      <c r="WCN66" s="85"/>
      <c r="WCO66" s="85"/>
      <c r="WCP66" s="85"/>
      <c r="WCQ66" s="85"/>
      <c r="WCR66" s="85"/>
      <c r="WCS66" s="85"/>
      <c r="WCT66" s="85"/>
      <c r="WCU66" s="85"/>
      <c r="WCV66" s="85"/>
      <c r="WCW66" s="85"/>
      <c r="WCX66" s="85"/>
      <c r="WCY66" s="85"/>
      <c r="WCZ66" s="85"/>
      <c r="WDA66" s="85"/>
      <c r="WDB66" s="85"/>
      <c r="WDC66" s="85"/>
      <c r="WDD66" s="85"/>
      <c r="WDE66" s="85"/>
      <c r="WDF66" s="85"/>
      <c r="WDG66" s="85"/>
      <c r="WDH66" s="85"/>
      <c r="WDI66" s="85"/>
      <c r="WDJ66" s="85"/>
      <c r="WDK66" s="85"/>
      <c r="WDL66" s="85"/>
      <c r="WDM66" s="85"/>
      <c r="WDN66" s="85"/>
      <c r="WDO66" s="85"/>
      <c r="WDP66" s="85"/>
      <c r="WDQ66" s="85"/>
      <c r="WDR66" s="85"/>
      <c r="WDS66" s="85"/>
      <c r="WDT66" s="85"/>
      <c r="WDU66" s="85"/>
      <c r="WDV66" s="85"/>
      <c r="WDW66" s="85"/>
      <c r="WDX66" s="85"/>
      <c r="WDY66" s="85"/>
      <c r="WDZ66" s="85"/>
      <c r="WEA66" s="85"/>
      <c r="WEB66" s="85"/>
      <c r="WEC66" s="85"/>
      <c r="WED66" s="85"/>
      <c r="WEE66" s="85"/>
      <c r="WEF66" s="85"/>
      <c r="WEG66" s="85"/>
      <c r="WEH66" s="85"/>
      <c r="WEI66" s="85"/>
      <c r="WEJ66" s="85"/>
      <c r="WEK66" s="85"/>
      <c r="WEL66" s="85"/>
      <c r="WEM66" s="85"/>
      <c r="WEN66" s="85"/>
      <c r="WEO66" s="85"/>
      <c r="WEP66" s="85"/>
      <c r="WEQ66" s="85"/>
      <c r="WER66" s="85"/>
      <c r="WES66" s="85"/>
      <c r="WET66" s="85"/>
      <c r="WEU66" s="85"/>
      <c r="WEV66" s="85"/>
      <c r="WEW66" s="85"/>
      <c r="WEX66" s="85"/>
      <c r="WEY66" s="85"/>
      <c r="WEZ66" s="85"/>
      <c r="WFA66" s="85"/>
      <c r="WFB66" s="85"/>
      <c r="WFC66" s="85"/>
      <c r="WFD66" s="85"/>
      <c r="WFE66" s="85"/>
      <c r="WFF66" s="85"/>
      <c r="WFG66" s="85"/>
      <c r="WFH66" s="85"/>
      <c r="WFI66" s="85"/>
      <c r="WFJ66" s="85"/>
      <c r="WFK66" s="85"/>
      <c r="WFL66" s="85"/>
      <c r="WFM66" s="85"/>
      <c r="WFN66" s="85"/>
      <c r="WFO66" s="85"/>
      <c r="WFP66" s="85"/>
      <c r="WFQ66" s="85"/>
      <c r="WFR66" s="85"/>
      <c r="WFS66" s="85"/>
      <c r="WFT66" s="85"/>
      <c r="WFU66" s="85"/>
      <c r="WFV66" s="85"/>
      <c r="WFW66" s="85"/>
      <c r="WFX66" s="85"/>
      <c r="WFY66" s="85"/>
      <c r="WFZ66" s="85"/>
      <c r="WGA66" s="85"/>
      <c r="WGB66" s="85"/>
      <c r="WGC66" s="85"/>
      <c r="WGD66" s="85"/>
      <c r="WGE66" s="85"/>
      <c r="WGF66" s="85"/>
      <c r="WGG66" s="85"/>
      <c r="WGH66" s="85"/>
      <c r="WGI66" s="85"/>
      <c r="WGJ66" s="85"/>
      <c r="WGK66" s="85"/>
      <c r="WGL66" s="85"/>
      <c r="WGM66" s="85"/>
      <c r="WGN66" s="85"/>
      <c r="WGO66" s="85"/>
      <c r="WGP66" s="85"/>
      <c r="WGQ66" s="85"/>
      <c r="WGR66" s="85"/>
      <c r="WGS66" s="85"/>
      <c r="WGT66" s="85"/>
      <c r="WGU66" s="85"/>
      <c r="WGV66" s="85"/>
      <c r="WGW66" s="85"/>
      <c r="WGX66" s="85"/>
      <c r="WGY66" s="85"/>
      <c r="WGZ66" s="85"/>
      <c r="WHA66" s="85"/>
      <c r="WHB66" s="85"/>
      <c r="WHC66" s="85"/>
      <c r="WHD66" s="85"/>
      <c r="WHE66" s="85"/>
      <c r="WHF66" s="85"/>
      <c r="WHG66" s="85"/>
      <c r="WHH66" s="85"/>
      <c r="WHI66" s="85"/>
      <c r="WHJ66" s="85"/>
      <c r="WHK66" s="85"/>
      <c r="WHL66" s="85"/>
      <c r="WHM66" s="85"/>
      <c r="WHN66" s="85"/>
      <c r="WHO66" s="85"/>
      <c r="WHP66" s="85"/>
      <c r="WHQ66" s="85"/>
      <c r="WHR66" s="85"/>
      <c r="WHS66" s="85"/>
      <c r="WHT66" s="85"/>
      <c r="WHU66" s="85"/>
      <c r="WHV66" s="85"/>
      <c r="WHW66" s="85"/>
      <c r="WHX66" s="85"/>
      <c r="WHY66" s="85"/>
      <c r="WHZ66" s="85"/>
      <c r="WIA66" s="85"/>
      <c r="WIB66" s="85"/>
      <c r="WIC66" s="85"/>
      <c r="WID66" s="85"/>
      <c r="WIE66" s="85"/>
      <c r="WIF66" s="85"/>
      <c r="WIG66" s="85"/>
      <c r="WIH66" s="85"/>
      <c r="WII66" s="85"/>
      <c r="WIJ66" s="85"/>
      <c r="WIK66" s="85"/>
      <c r="WIL66" s="85"/>
      <c r="WIM66" s="85"/>
      <c r="WIN66" s="85"/>
      <c r="WIO66" s="85"/>
      <c r="WIP66" s="85"/>
      <c r="WIQ66" s="85"/>
      <c r="WIR66" s="85"/>
      <c r="WIS66" s="85"/>
      <c r="WIT66" s="85"/>
      <c r="WIU66" s="85"/>
      <c r="WIV66" s="85"/>
      <c r="WIW66" s="85"/>
      <c r="WIX66" s="85"/>
      <c r="WIY66" s="85"/>
      <c r="WIZ66" s="85"/>
      <c r="WJA66" s="85"/>
      <c r="WJB66" s="85"/>
      <c r="WJC66" s="85"/>
      <c r="WJD66" s="85"/>
      <c r="WJE66" s="85"/>
      <c r="WJF66" s="85"/>
      <c r="WJG66" s="85"/>
      <c r="WJH66" s="85"/>
      <c r="WJI66" s="85"/>
      <c r="WJJ66" s="85"/>
      <c r="WJK66" s="85"/>
      <c r="WJL66" s="85"/>
      <c r="WJM66" s="85"/>
      <c r="WJN66" s="85"/>
      <c r="WJO66" s="85"/>
      <c r="WJP66" s="85"/>
      <c r="WJQ66" s="85"/>
      <c r="WJR66" s="85"/>
      <c r="WJS66" s="85"/>
      <c r="WJT66" s="85"/>
      <c r="WJU66" s="85"/>
      <c r="WJV66" s="85"/>
      <c r="WJW66" s="85"/>
      <c r="WJX66" s="85"/>
      <c r="WJY66" s="85"/>
      <c r="WJZ66" s="85"/>
      <c r="WKA66" s="85"/>
      <c r="WKB66" s="85"/>
      <c r="WKC66" s="85"/>
      <c r="WKD66" s="85"/>
      <c r="WKE66" s="85"/>
      <c r="WKF66" s="85"/>
      <c r="WKG66" s="85"/>
      <c r="WKH66" s="85"/>
      <c r="WKI66" s="85"/>
      <c r="WKJ66" s="85"/>
      <c r="WKK66" s="85"/>
      <c r="WKL66" s="85"/>
      <c r="WKM66" s="85"/>
      <c r="WKN66" s="85"/>
      <c r="WKO66" s="85"/>
      <c r="WKP66" s="85"/>
      <c r="WKQ66" s="85"/>
      <c r="WKR66" s="85"/>
      <c r="WKS66" s="85"/>
      <c r="WKT66" s="85"/>
      <c r="WKU66" s="85"/>
      <c r="WKV66" s="85"/>
      <c r="WKW66" s="85"/>
      <c r="WKX66" s="85"/>
      <c r="WKY66" s="85"/>
      <c r="WKZ66" s="85"/>
      <c r="WLA66" s="85"/>
      <c r="WLB66" s="85"/>
      <c r="WLC66" s="85"/>
      <c r="WLD66" s="85"/>
      <c r="WLE66" s="85"/>
      <c r="WLF66" s="85"/>
      <c r="WLG66" s="85"/>
      <c r="WLH66" s="85"/>
      <c r="WLI66" s="85"/>
      <c r="WLJ66" s="85"/>
      <c r="WLK66" s="85"/>
      <c r="WLL66" s="85"/>
      <c r="WLM66" s="85"/>
      <c r="WLN66" s="85"/>
      <c r="WLO66" s="85"/>
      <c r="WLP66" s="85"/>
      <c r="WLQ66" s="85"/>
      <c r="WLR66" s="85"/>
      <c r="WLS66" s="85"/>
      <c r="WLT66" s="85"/>
      <c r="WLU66" s="85"/>
      <c r="WLV66" s="85"/>
      <c r="WLW66" s="85"/>
      <c r="WLX66" s="85"/>
      <c r="WLY66" s="85"/>
      <c r="WLZ66" s="85"/>
      <c r="WMA66" s="85"/>
      <c r="WMB66" s="85"/>
      <c r="WMC66" s="85"/>
      <c r="WMD66" s="85"/>
      <c r="WME66" s="85"/>
      <c r="WMF66" s="85"/>
      <c r="WMG66" s="85"/>
      <c r="WMH66" s="85"/>
      <c r="WMI66" s="85"/>
      <c r="WMJ66" s="85"/>
      <c r="WMK66" s="85"/>
      <c r="WML66" s="85"/>
      <c r="WMM66" s="85"/>
      <c r="WMN66" s="85"/>
      <c r="WMO66" s="85"/>
      <c r="WMP66" s="85"/>
      <c r="WMQ66" s="85"/>
      <c r="WMR66" s="85"/>
      <c r="WMS66" s="85"/>
      <c r="WMT66" s="85"/>
      <c r="WMU66" s="85"/>
      <c r="WMV66" s="85"/>
      <c r="WMW66" s="85"/>
      <c r="WMX66" s="85"/>
      <c r="WMY66" s="85"/>
      <c r="WMZ66" s="85"/>
      <c r="WNA66" s="85"/>
      <c r="WNB66" s="85"/>
      <c r="WNC66" s="85"/>
      <c r="WND66" s="85"/>
      <c r="WNE66" s="85"/>
      <c r="WNF66" s="85"/>
      <c r="WNG66" s="85"/>
      <c r="WNH66" s="85"/>
      <c r="WNI66" s="85"/>
      <c r="WNJ66" s="85"/>
      <c r="WNK66" s="85"/>
      <c r="WNL66" s="85"/>
      <c r="WNM66" s="85"/>
      <c r="WNN66" s="85"/>
      <c r="WNO66" s="85"/>
      <c r="WNP66" s="85"/>
      <c r="WNQ66" s="85"/>
      <c r="WNR66" s="85"/>
      <c r="WNS66" s="85"/>
      <c r="WNT66" s="85"/>
      <c r="WNU66" s="85"/>
      <c r="WNV66" s="85"/>
      <c r="WNW66" s="85"/>
      <c r="WNX66" s="85"/>
      <c r="WNY66" s="85"/>
      <c r="WNZ66" s="85"/>
      <c r="WOA66" s="85"/>
      <c r="WOB66" s="85"/>
      <c r="WOC66" s="85"/>
      <c r="WOD66" s="85"/>
      <c r="WOE66" s="85"/>
      <c r="WOF66" s="85"/>
      <c r="WOG66" s="85"/>
      <c r="WOH66" s="85"/>
      <c r="WOI66" s="85"/>
      <c r="WOJ66" s="85"/>
      <c r="WOK66" s="85"/>
      <c r="WOL66" s="85"/>
      <c r="WOM66" s="85"/>
      <c r="WON66" s="85"/>
      <c r="WOO66" s="85"/>
      <c r="WOP66" s="85"/>
      <c r="WOQ66" s="85"/>
      <c r="WOR66" s="85"/>
      <c r="WOS66" s="85"/>
      <c r="WOT66" s="85"/>
      <c r="WOU66" s="85"/>
      <c r="WOV66" s="85"/>
      <c r="WOW66" s="85"/>
      <c r="WOX66" s="85"/>
      <c r="WOY66" s="85"/>
      <c r="WOZ66" s="85"/>
      <c r="WPA66" s="85"/>
      <c r="WPB66" s="85"/>
      <c r="WPC66" s="85"/>
      <c r="WPD66" s="85"/>
      <c r="WPE66" s="85"/>
      <c r="WPF66" s="85"/>
      <c r="WPG66" s="85"/>
      <c r="WPH66" s="85"/>
      <c r="WPI66" s="85"/>
      <c r="WPJ66" s="85"/>
      <c r="WPK66" s="85"/>
      <c r="WPL66" s="85"/>
      <c r="WPM66" s="85"/>
      <c r="WPN66" s="85"/>
      <c r="WPO66" s="85"/>
      <c r="WPP66" s="85"/>
      <c r="WPQ66" s="85"/>
      <c r="WPR66" s="85"/>
      <c r="WPS66" s="85"/>
      <c r="WPT66" s="85"/>
      <c r="WPU66" s="85"/>
      <c r="WPV66" s="85"/>
      <c r="WPW66" s="85"/>
      <c r="WPX66" s="85"/>
      <c r="WPY66" s="85"/>
      <c r="WPZ66" s="85"/>
      <c r="WQA66" s="85"/>
      <c r="WQB66" s="85"/>
      <c r="WQC66" s="85"/>
      <c r="WQD66" s="85"/>
      <c r="WQE66" s="85"/>
      <c r="WQF66" s="85"/>
      <c r="WQG66" s="85"/>
      <c r="WQH66" s="85"/>
      <c r="WQI66" s="85"/>
      <c r="WQJ66" s="85"/>
      <c r="WQK66" s="85"/>
      <c r="WQL66" s="85"/>
      <c r="WQM66" s="85"/>
      <c r="WQN66" s="85"/>
      <c r="WQO66" s="85"/>
      <c r="WQP66" s="85"/>
      <c r="WQQ66" s="85"/>
      <c r="WQR66" s="85"/>
      <c r="WQS66" s="85"/>
      <c r="WQT66" s="85"/>
      <c r="WQU66" s="85"/>
      <c r="WQV66" s="85"/>
      <c r="WQW66" s="85"/>
      <c r="WQX66" s="85"/>
      <c r="WQY66" s="85"/>
      <c r="WQZ66" s="85"/>
      <c r="WRA66" s="85"/>
      <c r="WRB66" s="85"/>
      <c r="WRC66" s="85"/>
      <c r="WRD66" s="85"/>
      <c r="WRE66" s="85"/>
      <c r="WRF66" s="85"/>
      <c r="WRG66" s="85"/>
      <c r="WRH66" s="85"/>
      <c r="WRI66" s="85"/>
      <c r="WRJ66" s="85"/>
      <c r="WRK66" s="85"/>
      <c r="WRL66" s="85"/>
      <c r="WRM66" s="85"/>
      <c r="WRN66" s="85"/>
      <c r="WRO66" s="85"/>
      <c r="WRP66" s="85"/>
      <c r="WRQ66" s="85"/>
      <c r="WRR66" s="85"/>
      <c r="WRS66" s="85"/>
      <c r="WRT66" s="85"/>
      <c r="WRU66" s="85"/>
      <c r="WRV66" s="85"/>
      <c r="WRW66" s="85"/>
      <c r="WRX66" s="85"/>
      <c r="WRY66" s="85"/>
      <c r="WRZ66" s="85"/>
      <c r="WSA66" s="85"/>
      <c r="WSB66" s="85"/>
      <c r="WSC66" s="85"/>
      <c r="WSD66" s="85"/>
      <c r="WSE66" s="85"/>
      <c r="WSF66" s="85"/>
      <c r="WSG66" s="85"/>
      <c r="WSH66" s="85"/>
      <c r="WSI66" s="85"/>
      <c r="WSJ66" s="85"/>
      <c r="WSK66" s="85"/>
      <c r="WSL66" s="85"/>
      <c r="WSM66" s="85"/>
      <c r="WSN66" s="85"/>
      <c r="WSO66" s="85"/>
      <c r="WSP66" s="85"/>
      <c r="WSQ66" s="85"/>
      <c r="WSR66" s="85"/>
      <c r="WSS66" s="85"/>
      <c r="WST66" s="85"/>
      <c r="WSU66" s="85"/>
      <c r="WSV66" s="85"/>
      <c r="WSW66" s="85"/>
      <c r="WSX66" s="85"/>
      <c r="WSY66" s="85"/>
      <c r="WSZ66" s="85"/>
      <c r="WTA66" s="85"/>
      <c r="WTB66" s="85"/>
      <c r="WTC66" s="85"/>
      <c r="WTD66" s="85"/>
      <c r="WTE66" s="85"/>
      <c r="WTF66" s="85"/>
      <c r="WTG66" s="85"/>
      <c r="WTH66" s="85"/>
      <c r="WTI66" s="85"/>
      <c r="WTJ66" s="85"/>
      <c r="WTK66" s="85"/>
      <c r="WTL66" s="85"/>
      <c r="WTM66" s="85"/>
      <c r="WTN66" s="85"/>
      <c r="WTO66" s="85"/>
      <c r="WTP66" s="85"/>
      <c r="WTQ66" s="85"/>
      <c r="WTR66" s="85"/>
      <c r="WTS66" s="85"/>
      <c r="WTT66" s="85"/>
      <c r="WTU66" s="85"/>
      <c r="WTV66" s="85"/>
      <c r="WTW66" s="85"/>
      <c r="WTX66" s="85"/>
      <c r="WTY66" s="85"/>
      <c r="WTZ66" s="85"/>
      <c r="WUA66" s="85"/>
      <c r="WUB66" s="85"/>
      <c r="WUC66" s="85"/>
      <c r="WUD66" s="85"/>
      <c r="WUE66" s="85"/>
      <c r="WUF66" s="85"/>
      <c r="WUG66" s="85"/>
      <c r="WUH66" s="85"/>
      <c r="WUI66" s="85"/>
      <c r="WUJ66" s="85"/>
      <c r="WUK66" s="85"/>
      <c r="WUL66" s="85"/>
      <c r="WUM66" s="85"/>
      <c r="WUN66" s="85"/>
      <c r="WUO66" s="85"/>
      <c r="WUP66" s="85"/>
      <c r="WUQ66" s="85"/>
      <c r="WUR66" s="85"/>
      <c r="WUS66" s="85"/>
      <c r="WUT66" s="85"/>
      <c r="WUU66" s="85"/>
      <c r="WUV66" s="85"/>
      <c r="WUW66" s="85"/>
      <c r="WUX66" s="85"/>
      <c r="WUY66" s="85"/>
      <c r="WUZ66" s="85"/>
      <c r="WVA66" s="85"/>
      <c r="WVB66" s="85"/>
      <c r="WVC66" s="85"/>
      <c r="WVD66" s="85"/>
      <c r="WVE66" s="85"/>
      <c r="WVF66" s="85"/>
      <c r="WVG66" s="85"/>
      <c r="WVH66" s="85"/>
      <c r="WVI66" s="85"/>
      <c r="WVJ66" s="85"/>
      <c r="WVK66" s="85"/>
      <c r="WVL66" s="85"/>
      <c r="WVM66" s="85"/>
      <c r="WVN66" s="85"/>
      <c r="WVO66" s="85"/>
      <c r="WVP66" s="85"/>
      <c r="WVQ66" s="85"/>
      <c r="WVR66" s="85"/>
      <c r="WVS66" s="85"/>
      <c r="WVT66" s="85"/>
      <c r="WVU66" s="85"/>
      <c r="WVV66" s="85"/>
      <c r="WVW66" s="85"/>
      <c r="WVX66" s="85"/>
      <c r="WVY66" s="85"/>
      <c r="WVZ66" s="85"/>
      <c r="WWA66" s="85"/>
      <c r="WWB66" s="85"/>
    </row>
    <row r="67" spans="1:16148" s="86" customFormat="1" ht="13.5" hidden="1" customHeight="1" thickBot="1" x14ac:dyDescent="0.25">
      <c r="A67" s="261"/>
      <c r="B67" s="84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85"/>
      <c r="P67" s="85"/>
      <c r="Q67" s="88"/>
      <c r="R67" s="88"/>
      <c r="S67" s="89"/>
      <c r="T67" s="89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5"/>
      <c r="CJ67" s="85"/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5"/>
      <c r="GO67" s="85"/>
      <c r="GP67" s="85"/>
      <c r="GQ67" s="85"/>
      <c r="GR67" s="85"/>
      <c r="GS67" s="85"/>
      <c r="GT67" s="85"/>
      <c r="GU67" s="85"/>
      <c r="GV67" s="85"/>
      <c r="GW67" s="85"/>
      <c r="GX67" s="85"/>
      <c r="GY67" s="85"/>
      <c r="GZ67" s="85"/>
      <c r="HA67" s="85"/>
      <c r="HB67" s="85"/>
      <c r="HC67" s="85"/>
      <c r="HD67" s="85"/>
      <c r="HE67" s="85"/>
      <c r="HF67" s="85"/>
      <c r="HG67" s="85"/>
      <c r="HH67" s="85"/>
      <c r="HI67" s="85"/>
      <c r="HJ67" s="85"/>
      <c r="HK67" s="85"/>
      <c r="HL67" s="85"/>
      <c r="HM67" s="85"/>
      <c r="HN67" s="85"/>
      <c r="HO67" s="85"/>
      <c r="HP67" s="85"/>
      <c r="HQ67" s="85"/>
      <c r="HR67" s="85"/>
      <c r="HS67" s="85"/>
      <c r="HT67" s="85"/>
      <c r="HU67" s="85"/>
      <c r="HV67" s="85"/>
      <c r="HW67" s="85"/>
      <c r="HX67" s="85"/>
      <c r="HY67" s="85"/>
      <c r="HZ67" s="85"/>
      <c r="IA67" s="85"/>
      <c r="IB67" s="85"/>
      <c r="IC67" s="85"/>
      <c r="ID67" s="85"/>
      <c r="IE67" s="85"/>
      <c r="IF67" s="85"/>
      <c r="IG67" s="85"/>
      <c r="IH67" s="85"/>
      <c r="II67" s="85"/>
      <c r="IJ67" s="85"/>
      <c r="IK67" s="85"/>
      <c r="IL67" s="85"/>
      <c r="IM67" s="85"/>
      <c r="IN67" s="85"/>
      <c r="IO67" s="85"/>
      <c r="IP67" s="85"/>
      <c r="IQ67" s="85"/>
      <c r="IR67" s="85"/>
      <c r="IS67" s="85"/>
      <c r="IT67" s="85"/>
      <c r="IU67" s="85"/>
      <c r="IV67" s="85"/>
      <c r="IW67" s="85"/>
      <c r="IX67" s="85"/>
      <c r="IY67" s="85"/>
      <c r="IZ67" s="85"/>
      <c r="JA67" s="85"/>
      <c r="JB67" s="85"/>
      <c r="JC67" s="85"/>
      <c r="JD67" s="85"/>
      <c r="JE67" s="85"/>
      <c r="JF67" s="85"/>
      <c r="JG67" s="85"/>
      <c r="JH67" s="85"/>
      <c r="JI67" s="85"/>
      <c r="JJ67" s="85"/>
      <c r="JK67" s="85"/>
      <c r="JL67" s="85"/>
      <c r="JM67" s="85"/>
      <c r="JN67" s="85"/>
      <c r="JO67" s="85"/>
      <c r="JP67" s="85"/>
      <c r="JQ67" s="85"/>
      <c r="JR67" s="85"/>
      <c r="JS67" s="85"/>
      <c r="JT67" s="85"/>
      <c r="JU67" s="85"/>
      <c r="JV67" s="85"/>
      <c r="JW67" s="85"/>
      <c r="JX67" s="85"/>
      <c r="JY67" s="85"/>
      <c r="JZ67" s="85"/>
      <c r="KA67" s="85"/>
      <c r="KB67" s="85"/>
      <c r="KC67" s="85"/>
      <c r="KD67" s="85"/>
      <c r="KE67" s="85"/>
      <c r="KF67" s="85"/>
      <c r="KG67" s="85"/>
      <c r="KH67" s="85"/>
      <c r="KI67" s="85"/>
      <c r="KJ67" s="85"/>
      <c r="KK67" s="85"/>
      <c r="KL67" s="85"/>
      <c r="KM67" s="85"/>
      <c r="KN67" s="85"/>
      <c r="KO67" s="85"/>
      <c r="KP67" s="85"/>
      <c r="KQ67" s="85"/>
      <c r="KR67" s="85"/>
      <c r="KS67" s="85"/>
      <c r="KT67" s="85"/>
      <c r="KU67" s="85"/>
      <c r="KV67" s="85"/>
      <c r="KW67" s="85"/>
      <c r="KX67" s="85"/>
      <c r="KY67" s="85"/>
      <c r="KZ67" s="85"/>
      <c r="LA67" s="85"/>
      <c r="LB67" s="85"/>
      <c r="LC67" s="85"/>
      <c r="LD67" s="85"/>
      <c r="LE67" s="85"/>
      <c r="LF67" s="85"/>
      <c r="LG67" s="85"/>
      <c r="LH67" s="85"/>
      <c r="LI67" s="85"/>
      <c r="LJ67" s="85"/>
      <c r="LK67" s="85"/>
      <c r="LL67" s="85"/>
      <c r="LM67" s="85"/>
      <c r="LN67" s="85"/>
      <c r="LO67" s="85"/>
      <c r="LP67" s="85"/>
      <c r="LQ67" s="85"/>
      <c r="LR67" s="85"/>
      <c r="LS67" s="85"/>
      <c r="LT67" s="85"/>
      <c r="LU67" s="85"/>
      <c r="LV67" s="85"/>
      <c r="LW67" s="85"/>
      <c r="LX67" s="85"/>
      <c r="LY67" s="85"/>
      <c r="LZ67" s="85"/>
      <c r="MA67" s="85"/>
      <c r="MB67" s="85"/>
      <c r="MC67" s="85"/>
      <c r="MD67" s="85"/>
      <c r="ME67" s="85"/>
      <c r="MF67" s="85"/>
      <c r="MG67" s="85"/>
      <c r="MH67" s="85"/>
      <c r="MI67" s="85"/>
      <c r="MJ67" s="85"/>
      <c r="MK67" s="85"/>
      <c r="ML67" s="85"/>
      <c r="MM67" s="85"/>
      <c r="MN67" s="85"/>
      <c r="MO67" s="85"/>
      <c r="MP67" s="85"/>
      <c r="MQ67" s="85"/>
      <c r="MR67" s="85"/>
      <c r="MS67" s="85"/>
      <c r="MT67" s="85"/>
      <c r="MU67" s="85"/>
      <c r="MV67" s="85"/>
      <c r="MW67" s="85"/>
      <c r="MX67" s="85"/>
      <c r="MY67" s="85"/>
      <c r="MZ67" s="85"/>
      <c r="NA67" s="85"/>
      <c r="NB67" s="85"/>
      <c r="NC67" s="85"/>
      <c r="ND67" s="85"/>
      <c r="NE67" s="85"/>
      <c r="NF67" s="85"/>
      <c r="NG67" s="85"/>
      <c r="NH67" s="85"/>
      <c r="NI67" s="85"/>
      <c r="NJ67" s="85"/>
      <c r="NK67" s="85"/>
      <c r="NL67" s="85"/>
      <c r="NM67" s="85"/>
      <c r="NN67" s="85"/>
      <c r="NO67" s="85"/>
      <c r="NP67" s="85"/>
      <c r="NQ67" s="85"/>
      <c r="NR67" s="85"/>
      <c r="NS67" s="85"/>
      <c r="NT67" s="85"/>
      <c r="NU67" s="85"/>
      <c r="NV67" s="85"/>
      <c r="NW67" s="85"/>
      <c r="NX67" s="85"/>
      <c r="NY67" s="85"/>
      <c r="NZ67" s="85"/>
      <c r="OA67" s="85"/>
      <c r="OB67" s="85"/>
      <c r="OC67" s="85"/>
      <c r="OD67" s="85"/>
      <c r="OE67" s="85"/>
      <c r="OF67" s="85"/>
      <c r="OG67" s="85"/>
      <c r="OH67" s="85"/>
      <c r="OI67" s="85"/>
      <c r="OJ67" s="85"/>
      <c r="OK67" s="85"/>
      <c r="OL67" s="85"/>
      <c r="OM67" s="85"/>
      <c r="ON67" s="85"/>
      <c r="OO67" s="85"/>
      <c r="OP67" s="85"/>
      <c r="OQ67" s="85"/>
      <c r="OR67" s="85"/>
      <c r="OS67" s="85"/>
      <c r="OT67" s="85"/>
      <c r="OU67" s="85"/>
      <c r="OV67" s="85"/>
      <c r="OW67" s="85"/>
      <c r="OX67" s="85"/>
      <c r="OY67" s="85"/>
      <c r="OZ67" s="85"/>
      <c r="PA67" s="85"/>
      <c r="PB67" s="85"/>
      <c r="PC67" s="85"/>
      <c r="PD67" s="85"/>
      <c r="PE67" s="85"/>
      <c r="PF67" s="85"/>
      <c r="PG67" s="85"/>
      <c r="PH67" s="85"/>
      <c r="PI67" s="85"/>
      <c r="PJ67" s="85"/>
      <c r="PK67" s="85"/>
      <c r="PL67" s="85"/>
      <c r="PM67" s="85"/>
      <c r="PN67" s="85"/>
      <c r="PO67" s="85"/>
      <c r="PP67" s="85"/>
      <c r="PQ67" s="85"/>
      <c r="PR67" s="85"/>
      <c r="PS67" s="85"/>
      <c r="PT67" s="85"/>
      <c r="PU67" s="85"/>
      <c r="PV67" s="85"/>
      <c r="PW67" s="85"/>
      <c r="PX67" s="85"/>
      <c r="PY67" s="85"/>
      <c r="PZ67" s="85"/>
      <c r="QA67" s="85"/>
      <c r="QB67" s="85"/>
      <c r="QC67" s="85"/>
      <c r="QD67" s="85"/>
      <c r="QE67" s="85"/>
      <c r="QF67" s="85"/>
      <c r="QG67" s="85"/>
      <c r="QH67" s="85"/>
      <c r="QI67" s="85"/>
      <c r="QJ67" s="85"/>
      <c r="QK67" s="85"/>
      <c r="QL67" s="85"/>
      <c r="QM67" s="85"/>
      <c r="QN67" s="85"/>
      <c r="QO67" s="85"/>
      <c r="QP67" s="85"/>
      <c r="QQ67" s="85"/>
      <c r="QR67" s="85"/>
      <c r="QS67" s="85"/>
      <c r="QT67" s="85"/>
      <c r="QU67" s="85"/>
      <c r="QV67" s="85"/>
      <c r="QW67" s="85"/>
      <c r="QX67" s="85"/>
      <c r="QY67" s="85"/>
      <c r="QZ67" s="85"/>
      <c r="RA67" s="85"/>
      <c r="RB67" s="85"/>
      <c r="RC67" s="85"/>
      <c r="RD67" s="85"/>
      <c r="RE67" s="85"/>
      <c r="RF67" s="85"/>
      <c r="RG67" s="85"/>
      <c r="RH67" s="85"/>
      <c r="RI67" s="85"/>
      <c r="RJ67" s="85"/>
      <c r="RK67" s="85"/>
      <c r="RL67" s="85"/>
      <c r="RM67" s="85"/>
      <c r="RN67" s="85"/>
      <c r="RO67" s="85"/>
      <c r="RP67" s="85"/>
      <c r="RQ67" s="85"/>
      <c r="RR67" s="85"/>
      <c r="RS67" s="85"/>
      <c r="RT67" s="85"/>
      <c r="RU67" s="85"/>
      <c r="RV67" s="85"/>
      <c r="RW67" s="85"/>
      <c r="RX67" s="85"/>
      <c r="RY67" s="85"/>
      <c r="RZ67" s="85"/>
      <c r="SA67" s="85"/>
      <c r="SB67" s="85"/>
      <c r="SC67" s="85"/>
      <c r="SD67" s="85"/>
      <c r="SE67" s="85"/>
      <c r="SF67" s="85"/>
      <c r="SG67" s="85"/>
      <c r="SH67" s="85"/>
      <c r="SI67" s="85"/>
      <c r="SJ67" s="85"/>
      <c r="SK67" s="85"/>
      <c r="SL67" s="85"/>
      <c r="SM67" s="85"/>
      <c r="SN67" s="85"/>
      <c r="SO67" s="85"/>
      <c r="SP67" s="85"/>
      <c r="SQ67" s="85"/>
      <c r="SR67" s="85"/>
      <c r="SS67" s="85"/>
      <c r="ST67" s="85"/>
      <c r="SU67" s="85"/>
      <c r="SV67" s="85"/>
      <c r="SW67" s="85"/>
      <c r="SX67" s="85"/>
      <c r="SY67" s="85"/>
      <c r="SZ67" s="85"/>
      <c r="TA67" s="85"/>
      <c r="TB67" s="85"/>
      <c r="TC67" s="85"/>
      <c r="TD67" s="85"/>
      <c r="TE67" s="85"/>
      <c r="TF67" s="85"/>
      <c r="TG67" s="85"/>
      <c r="TH67" s="85"/>
      <c r="TI67" s="85"/>
      <c r="TJ67" s="85"/>
      <c r="TK67" s="85"/>
      <c r="TL67" s="85"/>
      <c r="TM67" s="85"/>
      <c r="TN67" s="85"/>
      <c r="TO67" s="85"/>
      <c r="TP67" s="85"/>
      <c r="TQ67" s="85"/>
      <c r="TR67" s="85"/>
      <c r="TS67" s="85"/>
      <c r="TT67" s="85"/>
      <c r="TU67" s="85"/>
      <c r="TV67" s="85"/>
      <c r="TW67" s="85"/>
      <c r="TX67" s="85"/>
      <c r="TY67" s="85"/>
      <c r="TZ67" s="85"/>
      <c r="UA67" s="85"/>
      <c r="UB67" s="85"/>
      <c r="UC67" s="85"/>
      <c r="UD67" s="85"/>
      <c r="UE67" s="85"/>
      <c r="UF67" s="85"/>
      <c r="UG67" s="85"/>
      <c r="UH67" s="85"/>
      <c r="UI67" s="85"/>
      <c r="UJ67" s="85"/>
      <c r="UK67" s="85"/>
      <c r="UL67" s="85"/>
      <c r="UM67" s="85"/>
      <c r="UN67" s="85"/>
      <c r="UO67" s="85"/>
      <c r="UP67" s="85"/>
      <c r="UQ67" s="85"/>
      <c r="UR67" s="85"/>
      <c r="US67" s="85"/>
      <c r="UT67" s="85"/>
      <c r="UU67" s="85"/>
      <c r="UV67" s="85"/>
      <c r="UW67" s="85"/>
      <c r="UX67" s="85"/>
      <c r="UY67" s="85"/>
      <c r="UZ67" s="85"/>
      <c r="VA67" s="85"/>
      <c r="VB67" s="85"/>
      <c r="VC67" s="85"/>
      <c r="VD67" s="85"/>
      <c r="VE67" s="85"/>
      <c r="VF67" s="85"/>
      <c r="VG67" s="85"/>
      <c r="VH67" s="85"/>
      <c r="VI67" s="85"/>
      <c r="VJ67" s="85"/>
      <c r="VK67" s="85"/>
      <c r="VL67" s="85"/>
      <c r="VM67" s="85"/>
      <c r="VN67" s="85"/>
      <c r="VO67" s="85"/>
      <c r="VP67" s="85"/>
      <c r="VQ67" s="85"/>
      <c r="VR67" s="85"/>
      <c r="VS67" s="85"/>
      <c r="VT67" s="85"/>
      <c r="VU67" s="85"/>
      <c r="VV67" s="85"/>
      <c r="VW67" s="85"/>
      <c r="VX67" s="85"/>
      <c r="VY67" s="85"/>
      <c r="VZ67" s="85"/>
      <c r="WA67" s="85"/>
      <c r="WB67" s="85"/>
      <c r="WC67" s="85"/>
      <c r="WD67" s="85"/>
      <c r="WE67" s="85"/>
      <c r="WF67" s="85"/>
      <c r="WG67" s="85"/>
      <c r="WH67" s="85"/>
      <c r="WI67" s="85"/>
      <c r="WJ67" s="85"/>
      <c r="WK67" s="85"/>
      <c r="WL67" s="85"/>
      <c r="WM67" s="85"/>
      <c r="WN67" s="85"/>
      <c r="WO67" s="85"/>
      <c r="WP67" s="85"/>
      <c r="WQ67" s="85"/>
      <c r="WR67" s="85"/>
      <c r="WS67" s="85"/>
      <c r="WT67" s="85"/>
      <c r="WU67" s="85"/>
      <c r="WV67" s="85"/>
      <c r="WW67" s="85"/>
      <c r="WX67" s="85"/>
      <c r="WY67" s="85"/>
      <c r="WZ67" s="85"/>
      <c r="XA67" s="85"/>
      <c r="XB67" s="85"/>
      <c r="XC67" s="85"/>
      <c r="XD67" s="85"/>
      <c r="XE67" s="85"/>
      <c r="XF67" s="85"/>
      <c r="XG67" s="85"/>
      <c r="XH67" s="85"/>
      <c r="XI67" s="85"/>
      <c r="XJ67" s="85"/>
      <c r="XK67" s="85"/>
      <c r="XL67" s="85"/>
      <c r="XM67" s="85"/>
      <c r="XN67" s="85"/>
      <c r="XO67" s="85"/>
      <c r="XP67" s="85"/>
      <c r="XQ67" s="85"/>
      <c r="XR67" s="85"/>
      <c r="XS67" s="85"/>
      <c r="XT67" s="85"/>
      <c r="XU67" s="85"/>
      <c r="XV67" s="85"/>
      <c r="XW67" s="85"/>
      <c r="XX67" s="85"/>
      <c r="XY67" s="85"/>
      <c r="XZ67" s="85"/>
      <c r="YA67" s="85"/>
      <c r="YB67" s="85"/>
      <c r="YC67" s="85"/>
      <c r="YD67" s="85"/>
      <c r="YE67" s="85"/>
      <c r="YF67" s="85"/>
      <c r="YG67" s="85"/>
      <c r="YH67" s="85"/>
      <c r="YI67" s="85"/>
      <c r="YJ67" s="85"/>
      <c r="YK67" s="85"/>
      <c r="YL67" s="85"/>
      <c r="YM67" s="85"/>
      <c r="YN67" s="85"/>
      <c r="YO67" s="85"/>
      <c r="YP67" s="85"/>
      <c r="YQ67" s="85"/>
      <c r="YR67" s="85"/>
      <c r="YS67" s="85"/>
      <c r="YT67" s="85"/>
      <c r="YU67" s="85"/>
      <c r="YV67" s="85"/>
      <c r="YW67" s="85"/>
      <c r="YX67" s="85"/>
      <c r="YY67" s="85"/>
      <c r="YZ67" s="85"/>
      <c r="ZA67" s="85"/>
      <c r="ZB67" s="85"/>
      <c r="ZC67" s="85"/>
      <c r="ZD67" s="85"/>
      <c r="ZE67" s="85"/>
      <c r="ZF67" s="85"/>
      <c r="ZG67" s="85"/>
      <c r="ZH67" s="85"/>
      <c r="ZI67" s="85"/>
      <c r="ZJ67" s="85"/>
      <c r="ZK67" s="85"/>
      <c r="ZL67" s="85"/>
      <c r="ZM67" s="85"/>
      <c r="ZN67" s="85"/>
      <c r="ZO67" s="85"/>
      <c r="ZP67" s="85"/>
      <c r="ZQ67" s="85"/>
      <c r="ZR67" s="85"/>
      <c r="ZS67" s="85"/>
      <c r="ZT67" s="85"/>
      <c r="ZU67" s="85"/>
      <c r="ZV67" s="85"/>
      <c r="ZW67" s="85"/>
      <c r="ZX67" s="85"/>
      <c r="ZY67" s="85"/>
      <c r="ZZ67" s="85"/>
      <c r="AAA67" s="85"/>
      <c r="AAB67" s="85"/>
      <c r="AAC67" s="85"/>
      <c r="AAD67" s="85"/>
      <c r="AAE67" s="85"/>
      <c r="AAF67" s="85"/>
      <c r="AAG67" s="85"/>
      <c r="AAH67" s="85"/>
      <c r="AAI67" s="85"/>
      <c r="AAJ67" s="85"/>
      <c r="AAK67" s="85"/>
      <c r="AAL67" s="85"/>
      <c r="AAM67" s="85"/>
      <c r="AAN67" s="85"/>
      <c r="AAO67" s="85"/>
      <c r="AAP67" s="85"/>
      <c r="AAQ67" s="85"/>
      <c r="AAR67" s="85"/>
      <c r="AAS67" s="85"/>
      <c r="AAT67" s="85"/>
      <c r="AAU67" s="85"/>
      <c r="AAV67" s="85"/>
      <c r="AAW67" s="85"/>
      <c r="AAX67" s="85"/>
      <c r="AAY67" s="85"/>
      <c r="AAZ67" s="85"/>
      <c r="ABA67" s="85"/>
      <c r="ABB67" s="85"/>
      <c r="ABC67" s="85"/>
      <c r="ABD67" s="85"/>
      <c r="ABE67" s="85"/>
      <c r="ABF67" s="85"/>
      <c r="ABG67" s="85"/>
      <c r="ABH67" s="85"/>
      <c r="ABI67" s="85"/>
      <c r="ABJ67" s="85"/>
      <c r="ABK67" s="85"/>
      <c r="ABL67" s="85"/>
      <c r="ABM67" s="85"/>
      <c r="ABN67" s="85"/>
      <c r="ABO67" s="85"/>
      <c r="ABP67" s="85"/>
      <c r="ABQ67" s="85"/>
      <c r="ABR67" s="85"/>
      <c r="ABS67" s="85"/>
      <c r="ABT67" s="85"/>
      <c r="ABU67" s="85"/>
      <c r="ABV67" s="85"/>
      <c r="ABW67" s="85"/>
      <c r="ABX67" s="85"/>
      <c r="ABY67" s="85"/>
      <c r="ABZ67" s="85"/>
      <c r="ACA67" s="85"/>
      <c r="ACB67" s="85"/>
      <c r="ACC67" s="85"/>
      <c r="ACD67" s="85"/>
      <c r="ACE67" s="85"/>
      <c r="ACF67" s="85"/>
      <c r="ACG67" s="85"/>
      <c r="ACH67" s="85"/>
      <c r="ACI67" s="85"/>
      <c r="ACJ67" s="85"/>
      <c r="ACK67" s="85"/>
      <c r="ACL67" s="85"/>
      <c r="ACM67" s="85"/>
      <c r="ACN67" s="85"/>
      <c r="ACO67" s="85"/>
      <c r="ACP67" s="85"/>
      <c r="ACQ67" s="85"/>
      <c r="ACR67" s="85"/>
      <c r="ACS67" s="85"/>
      <c r="ACT67" s="85"/>
      <c r="ACU67" s="85"/>
      <c r="ACV67" s="85"/>
      <c r="ACW67" s="85"/>
      <c r="ACX67" s="85"/>
      <c r="ACY67" s="85"/>
      <c r="ACZ67" s="85"/>
      <c r="ADA67" s="85"/>
      <c r="ADB67" s="85"/>
      <c r="ADC67" s="85"/>
      <c r="ADD67" s="85"/>
      <c r="ADE67" s="85"/>
      <c r="ADF67" s="85"/>
      <c r="ADG67" s="85"/>
      <c r="ADH67" s="85"/>
      <c r="ADI67" s="85"/>
      <c r="ADJ67" s="85"/>
      <c r="ADK67" s="85"/>
      <c r="ADL67" s="85"/>
      <c r="ADM67" s="85"/>
      <c r="ADN67" s="85"/>
      <c r="ADO67" s="85"/>
      <c r="ADP67" s="85"/>
      <c r="ADQ67" s="85"/>
      <c r="ADR67" s="85"/>
      <c r="ADS67" s="85"/>
      <c r="ADT67" s="85"/>
      <c r="ADU67" s="85"/>
      <c r="ADV67" s="85"/>
      <c r="ADW67" s="85"/>
      <c r="ADX67" s="85"/>
      <c r="ADY67" s="85"/>
      <c r="ADZ67" s="85"/>
      <c r="AEA67" s="85"/>
      <c r="AEB67" s="85"/>
      <c r="AEC67" s="85"/>
      <c r="AED67" s="85"/>
      <c r="AEE67" s="85"/>
      <c r="AEF67" s="85"/>
      <c r="AEG67" s="85"/>
      <c r="AEH67" s="85"/>
      <c r="AEI67" s="85"/>
      <c r="AEJ67" s="85"/>
      <c r="AEK67" s="85"/>
      <c r="AEL67" s="85"/>
      <c r="AEM67" s="85"/>
      <c r="AEN67" s="85"/>
      <c r="AEO67" s="85"/>
      <c r="AEP67" s="85"/>
      <c r="AEQ67" s="85"/>
      <c r="AER67" s="85"/>
      <c r="AES67" s="85"/>
      <c r="AET67" s="85"/>
      <c r="AEU67" s="85"/>
      <c r="AEV67" s="85"/>
      <c r="AEW67" s="85"/>
      <c r="AEX67" s="85"/>
      <c r="AEY67" s="85"/>
      <c r="AEZ67" s="85"/>
      <c r="AFA67" s="85"/>
      <c r="AFB67" s="85"/>
      <c r="AFC67" s="85"/>
      <c r="AFD67" s="85"/>
      <c r="AFE67" s="85"/>
      <c r="AFF67" s="85"/>
      <c r="AFG67" s="85"/>
      <c r="AFH67" s="85"/>
      <c r="AFI67" s="85"/>
      <c r="AFJ67" s="85"/>
      <c r="AFK67" s="85"/>
      <c r="AFL67" s="85"/>
      <c r="AFM67" s="85"/>
      <c r="AFN67" s="85"/>
      <c r="AFO67" s="85"/>
      <c r="AFP67" s="85"/>
      <c r="AFQ67" s="85"/>
      <c r="AFR67" s="85"/>
      <c r="AFS67" s="85"/>
      <c r="AFT67" s="85"/>
      <c r="AFU67" s="85"/>
      <c r="AFV67" s="85"/>
      <c r="AFW67" s="85"/>
      <c r="AFX67" s="85"/>
      <c r="AFY67" s="85"/>
      <c r="AFZ67" s="85"/>
      <c r="AGA67" s="85"/>
      <c r="AGB67" s="85"/>
      <c r="AGC67" s="85"/>
      <c r="AGD67" s="85"/>
      <c r="AGE67" s="85"/>
      <c r="AGF67" s="85"/>
      <c r="AGG67" s="85"/>
      <c r="AGH67" s="85"/>
      <c r="AGI67" s="85"/>
      <c r="AGJ67" s="85"/>
      <c r="AGK67" s="85"/>
      <c r="AGL67" s="85"/>
      <c r="AGM67" s="85"/>
      <c r="AGN67" s="85"/>
      <c r="AGO67" s="85"/>
      <c r="AGP67" s="85"/>
      <c r="AGQ67" s="85"/>
      <c r="AGR67" s="85"/>
      <c r="AGS67" s="85"/>
      <c r="AGT67" s="85"/>
      <c r="AGU67" s="85"/>
      <c r="AGV67" s="85"/>
      <c r="AGW67" s="85"/>
      <c r="AGX67" s="85"/>
      <c r="AGY67" s="85"/>
      <c r="AGZ67" s="85"/>
      <c r="AHA67" s="85"/>
      <c r="AHB67" s="85"/>
      <c r="AHC67" s="85"/>
      <c r="AHD67" s="85"/>
      <c r="AHE67" s="85"/>
      <c r="AHF67" s="85"/>
      <c r="AHG67" s="85"/>
      <c r="AHH67" s="85"/>
      <c r="AHI67" s="85"/>
      <c r="AHJ67" s="85"/>
      <c r="AHK67" s="85"/>
      <c r="AHL67" s="85"/>
      <c r="AHM67" s="85"/>
      <c r="AHN67" s="85"/>
      <c r="AHO67" s="85"/>
      <c r="AHP67" s="85"/>
      <c r="AHQ67" s="85"/>
      <c r="AHR67" s="85"/>
      <c r="AHS67" s="85"/>
      <c r="AHT67" s="85"/>
      <c r="AHU67" s="85"/>
      <c r="AHV67" s="85"/>
      <c r="AHW67" s="85"/>
      <c r="AHX67" s="85"/>
      <c r="AHY67" s="85"/>
      <c r="AHZ67" s="85"/>
      <c r="AIA67" s="85"/>
      <c r="AIB67" s="85"/>
      <c r="AIC67" s="85"/>
      <c r="AID67" s="85"/>
      <c r="AIE67" s="85"/>
      <c r="AIF67" s="85"/>
      <c r="AIG67" s="85"/>
      <c r="AIH67" s="85"/>
      <c r="AII67" s="85"/>
      <c r="AIJ67" s="85"/>
      <c r="AIK67" s="85"/>
      <c r="AIL67" s="85"/>
      <c r="AIM67" s="85"/>
      <c r="AIN67" s="85"/>
      <c r="AIO67" s="85"/>
      <c r="AIP67" s="85"/>
      <c r="AIQ67" s="85"/>
      <c r="AIR67" s="85"/>
      <c r="AIS67" s="85"/>
      <c r="AIT67" s="85"/>
      <c r="AIU67" s="85"/>
      <c r="AIV67" s="85"/>
      <c r="AIW67" s="85"/>
      <c r="AIX67" s="85"/>
      <c r="AIY67" s="85"/>
      <c r="AIZ67" s="85"/>
      <c r="AJA67" s="85"/>
      <c r="AJB67" s="85"/>
      <c r="AJC67" s="85"/>
      <c r="AJD67" s="85"/>
      <c r="AJE67" s="85"/>
      <c r="AJF67" s="85"/>
      <c r="AJG67" s="85"/>
      <c r="AJH67" s="85"/>
      <c r="AJI67" s="85"/>
      <c r="AJJ67" s="85"/>
      <c r="AJK67" s="85"/>
      <c r="AJL67" s="85"/>
      <c r="AJM67" s="85"/>
      <c r="AJN67" s="85"/>
      <c r="AJO67" s="85"/>
      <c r="AJP67" s="85"/>
      <c r="AJQ67" s="85"/>
      <c r="AJR67" s="85"/>
      <c r="AJS67" s="85"/>
      <c r="AJT67" s="85"/>
      <c r="AJU67" s="85"/>
      <c r="AJV67" s="85"/>
      <c r="AJW67" s="85"/>
      <c r="AJX67" s="85"/>
      <c r="AJY67" s="85"/>
      <c r="AJZ67" s="85"/>
      <c r="AKA67" s="85"/>
      <c r="AKB67" s="85"/>
      <c r="AKC67" s="85"/>
      <c r="AKD67" s="85"/>
      <c r="AKE67" s="85"/>
      <c r="AKF67" s="85"/>
      <c r="AKG67" s="85"/>
      <c r="AKH67" s="85"/>
      <c r="AKI67" s="85"/>
      <c r="AKJ67" s="85"/>
      <c r="AKK67" s="85"/>
      <c r="AKL67" s="85"/>
      <c r="AKM67" s="85"/>
      <c r="AKN67" s="85"/>
      <c r="AKO67" s="85"/>
      <c r="AKP67" s="85"/>
      <c r="AKQ67" s="85"/>
      <c r="AKR67" s="85"/>
      <c r="AKS67" s="85"/>
      <c r="AKT67" s="85"/>
      <c r="AKU67" s="85"/>
      <c r="AKV67" s="85"/>
      <c r="AKW67" s="85"/>
      <c r="AKX67" s="85"/>
      <c r="AKY67" s="85"/>
      <c r="AKZ67" s="85"/>
      <c r="ALA67" s="85"/>
      <c r="ALB67" s="85"/>
      <c r="ALC67" s="85"/>
      <c r="ALD67" s="85"/>
      <c r="ALE67" s="85"/>
      <c r="ALF67" s="85"/>
      <c r="ALG67" s="85"/>
      <c r="ALH67" s="85"/>
      <c r="ALI67" s="85"/>
      <c r="ALJ67" s="85"/>
      <c r="ALK67" s="85"/>
      <c r="ALL67" s="85"/>
      <c r="ALM67" s="85"/>
      <c r="ALN67" s="85"/>
      <c r="ALO67" s="85"/>
      <c r="ALP67" s="85"/>
      <c r="ALQ67" s="85"/>
      <c r="ALR67" s="85"/>
      <c r="ALS67" s="85"/>
      <c r="ALT67" s="85"/>
      <c r="ALU67" s="85"/>
      <c r="ALV67" s="85"/>
      <c r="ALW67" s="85"/>
      <c r="ALX67" s="85"/>
      <c r="ALY67" s="85"/>
      <c r="ALZ67" s="85"/>
      <c r="AMA67" s="85"/>
      <c r="AMB67" s="85"/>
      <c r="AMC67" s="85"/>
      <c r="AMD67" s="85"/>
      <c r="AME67" s="85"/>
      <c r="AMF67" s="85"/>
      <c r="AMG67" s="85"/>
      <c r="AMH67" s="85"/>
      <c r="AMI67" s="85"/>
      <c r="AMJ67" s="85"/>
      <c r="AMK67" s="85"/>
      <c r="AML67" s="85"/>
      <c r="AMM67" s="85"/>
      <c r="AMN67" s="85"/>
      <c r="AMO67" s="85"/>
      <c r="AMP67" s="85"/>
      <c r="AMQ67" s="85"/>
      <c r="AMR67" s="85"/>
      <c r="AMS67" s="85"/>
      <c r="AMT67" s="85"/>
      <c r="AMU67" s="85"/>
      <c r="AMV67" s="85"/>
      <c r="AMW67" s="85"/>
      <c r="AMX67" s="85"/>
      <c r="AMY67" s="85"/>
      <c r="AMZ67" s="85"/>
      <c r="ANA67" s="85"/>
      <c r="ANB67" s="85"/>
      <c r="ANC67" s="85"/>
      <c r="AND67" s="85"/>
      <c r="ANE67" s="85"/>
      <c r="ANF67" s="85"/>
      <c r="ANG67" s="85"/>
      <c r="ANH67" s="85"/>
      <c r="ANI67" s="85"/>
      <c r="ANJ67" s="85"/>
      <c r="ANK67" s="85"/>
      <c r="ANL67" s="85"/>
      <c r="ANM67" s="85"/>
      <c r="ANN67" s="85"/>
      <c r="ANO67" s="85"/>
      <c r="ANP67" s="85"/>
      <c r="ANQ67" s="85"/>
      <c r="ANR67" s="85"/>
      <c r="ANS67" s="85"/>
      <c r="ANT67" s="85"/>
      <c r="ANU67" s="85"/>
      <c r="ANV67" s="85"/>
      <c r="ANW67" s="85"/>
      <c r="ANX67" s="85"/>
      <c r="ANY67" s="85"/>
      <c r="ANZ67" s="85"/>
      <c r="AOA67" s="85"/>
      <c r="AOB67" s="85"/>
      <c r="AOC67" s="85"/>
      <c r="AOD67" s="85"/>
      <c r="AOE67" s="85"/>
      <c r="AOF67" s="85"/>
      <c r="AOG67" s="85"/>
      <c r="AOH67" s="85"/>
      <c r="AOI67" s="85"/>
      <c r="AOJ67" s="85"/>
      <c r="AOK67" s="85"/>
      <c r="AOL67" s="85"/>
      <c r="AOM67" s="85"/>
      <c r="AON67" s="85"/>
      <c r="AOO67" s="85"/>
      <c r="AOP67" s="85"/>
      <c r="AOQ67" s="85"/>
      <c r="AOR67" s="85"/>
      <c r="AOS67" s="85"/>
      <c r="AOT67" s="85"/>
      <c r="AOU67" s="85"/>
      <c r="AOV67" s="85"/>
      <c r="AOW67" s="85"/>
      <c r="AOX67" s="85"/>
      <c r="AOY67" s="85"/>
      <c r="AOZ67" s="85"/>
      <c r="APA67" s="85"/>
      <c r="APB67" s="85"/>
      <c r="APC67" s="85"/>
      <c r="APD67" s="85"/>
      <c r="APE67" s="85"/>
      <c r="APF67" s="85"/>
      <c r="APG67" s="85"/>
      <c r="APH67" s="85"/>
      <c r="API67" s="85"/>
      <c r="APJ67" s="85"/>
      <c r="APK67" s="85"/>
      <c r="APL67" s="85"/>
      <c r="APM67" s="85"/>
      <c r="APN67" s="85"/>
      <c r="APO67" s="85"/>
      <c r="APP67" s="85"/>
      <c r="APQ67" s="85"/>
      <c r="APR67" s="85"/>
      <c r="APS67" s="85"/>
      <c r="APT67" s="85"/>
      <c r="APU67" s="85"/>
      <c r="APV67" s="85"/>
      <c r="APW67" s="85"/>
      <c r="APX67" s="85"/>
      <c r="APY67" s="85"/>
      <c r="APZ67" s="85"/>
      <c r="AQA67" s="85"/>
      <c r="AQB67" s="85"/>
      <c r="AQC67" s="85"/>
      <c r="AQD67" s="85"/>
      <c r="AQE67" s="85"/>
      <c r="AQF67" s="85"/>
      <c r="AQG67" s="85"/>
      <c r="AQH67" s="85"/>
      <c r="AQI67" s="85"/>
      <c r="AQJ67" s="85"/>
      <c r="AQK67" s="85"/>
      <c r="AQL67" s="85"/>
      <c r="AQM67" s="85"/>
      <c r="AQN67" s="85"/>
      <c r="AQO67" s="85"/>
      <c r="AQP67" s="85"/>
      <c r="AQQ67" s="85"/>
      <c r="AQR67" s="85"/>
      <c r="AQS67" s="85"/>
      <c r="AQT67" s="85"/>
      <c r="AQU67" s="85"/>
      <c r="AQV67" s="85"/>
      <c r="AQW67" s="85"/>
      <c r="AQX67" s="85"/>
      <c r="AQY67" s="85"/>
      <c r="AQZ67" s="85"/>
      <c r="ARA67" s="85"/>
      <c r="ARB67" s="85"/>
      <c r="ARC67" s="85"/>
      <c r="ARD67" s="85"/>
      <c r="ARE67" s="85"/>
      <c r="ARF67" s="85"/>
      <c r="ARG67" s="85"/>
      <c r="ARH67" s="85"/>
      <c r="ARI67" s="85"/>
      <c r="ARJ67" s="85"/>
      <c r="ARK67" s="85"/>
      <c r="ARL67" s="85"/>
      <c r="ARM67" s="85"/>
      <c r="ARN67" s="85"/>
      <c r="ARO67" s="85"/>
      <c r="ARP67" s="85"/>
      <c r="ARQ67" s="85"/>
      <c r="ARR67" s="85"/>
      <c r="ARS67" s="85"/>
      <c r="ART67" s="85"/>
      <c r="ARU67" s="85"/>
      <c r="ARV67" s="85"/>
      <c r="ARW67" s="85"/>
      <c r="ARX67" s="85"/>
      <c r="ARY67" s="85"/>
      <c r="ARZ67" s="85"/>
      <c r="ASA67" s="85"/>
      <c r="ASB67" s="85"/>
      <c r="ASC67" s="85"/>
      <c r="ASD67" s="85"/>
      <c r="ASE67" s="85"/>
      <c r="ASF67" s="85"/>
      <c r="ASG67" s="85"/>
      <c r="ASH67" s="85"/>
      <c r="ASI67" s="85"/>
      <c r="ASJ67" s="85"/>
      <c r="ASK67" s="85"/>
      <c r="ASL67" s="85"/>
      <c r="ASM67" s="85"/>
      <c r="ASN67" s="85"/>
      <c r="ASO67" s="85"/>
      <c r="ASP67" s="85"/>
      <c r="ASQ67" s="85"/>
      <c r="ASR67" s="85"/>
      <c r="ASS67" s="85"/>
      <c r="AST67" s="85"/>
      <c r="ASU67" s="85"/>
      <c r="ASV67" s="85"/>
      <c r="ASW67" s="85"/>
      <c r="ASX67" s="85"/>
      <c r="ASY67" s="85"/>
      <c r="ASZ67" s="85"/>
      <c r="ATA67" s="85"/>
      <c r="ATB67" s="85"/>
      <c r="ATC67" s="85"/>
      <c r="ATD67" s="85"/>
      <c r="ATE67" s="85"/>
      <c r="ATF67" s="85"/>
      <c r="ATG67" s="85"/>
      <c r="ATH67" s="85"/>
      <c r="ATI67" s="85"/>
      <c r="ATJ67" s="85"/>
      <c r="ATK67" s="85"/>
      <c r="ATL67" s="85"/>
      <c r="ATM67" s="85"/>
      <c r="ATN67" s="85"/>
      <c r="ATO67" s="85"/>
      <c r="ATP67" s="85"/>
      <c r="ATQ67" s="85"/>
      <c r="ATR67" s="85"/>
      <c r="ATS67" s="85"/>
      <c r="ATT67" s="85"/>
      <c r="ATU67" s="85"/>
      <c r="ATV67" s="85"/>
      <c r="ATW67" s="85"/>
      <c r="ATX67" s="85"/>
      <c r="ATY67" s="85"/>
      <c r="ATZ67" s="85"/>
      <c r="AUA67" s="85"/>
      <c r="AUB67" s="85"/>
      <c r="AUC67" s="85"/>
      <c r="AUD67" s="85"/>
      <c r="AUE67" s="85"/>
      <c r="AUF67" s="85"/>
      <c r="AUG67" s="85"/>
      <c r="AUH67" s="85"/>
      <c r="AUI67" s="85"/>
      <c r="AUJ67" s="85"/>
      <c r="AUK67" s="85"/>
      <c r="AUL67" s="85"/>
      <c r="AUM67" s="85"/>
      <c r="AUN67" s="85"/>
      <c r="AUO67" s="85"/>
      <c r="AUP67" s="85"/>
      <c r="AUQ67" s="85"/>
      <c r="AUR67" s="85"/>
      <c r="AUS67" s="85"/>
      <c r="AUT67" s="85"/>
      <c r="AUU67" s="85"/>
      <c r="AUV67" s="85"/>
      <c r="AUW67" s="85"/>
      <c r="AUX67" s="85"/>
      <c r="AUY67" s="85"/>
      <c r="AUZ67" s="85"/>
      <c r="AVA67" s="85"/>
      <c r="AVB67" s="85"/>
      <c r="AVC67" s="85"/>
      <c r="AVD67" s="85"/>
      <c r="AVE67" s="85"/>
      <c r="AVF67" s="85"/>
      <c r="AVG67" s="85"/>
      <c r="AVH67" s="85"/>
      <c r="AVI67" s="85"/>
      <c r="AVJ67" s="85"/>
      <c r="AVK67" s="85"/>
      <c r="AVL67" s="85"/>
      <c r="AVM67" s="85"/>
      <c r="AVN67" s="85"/>
      <c r="AVO67" s="85"/>
      <c r="AVP67" s="85"/>
      <c r="AVQ67" s="85"/>
      <c r="AVR67" s="85"/>
      <c r="AVS67" s="85"/>
      <c r="AVT67" s="85"/>
      <c r="AVU67" s="85"/>
      <c r="AVV67" s="85"/>
      <c r="AVW67" s="85"/>
      <c r="AVX67" s="85"/>
      <c r="AVY67" s="85"/>
      <c r="AVZ67" s="85"/>
      <c r="AWA67" s="85"/>
      <c r="AWB67" s="85"/>
      <c r="AWC67" s="85"/>
      <c r="AWD67" s="85"/>
      <c r="AWE67" s="85"/>
      <c r="AWF67" s="85"/>
      <c r="AWG67" s="85"/>
      <c r="AWH67" s="85"/>
      <c r="AWI67" s="85"/>
      <c r="AWJ67" s="85"/>
      <c r="AWK67" s="85"/>
      <c r="AWL67" s="85"/>
      <c r="AWM67" s="85"/>
      <c r="AWN67" s="85"/>
      <c r="AWO67" s="85"/>
      <c r="AWP67" s="85"/>
      <c r="AWQ67" s="85"/>
      <c r="AWR67" s="85"/>
      <c r="AWS67" s="85"/>
      <c r="AWT67" s="85"/>
      <c r="AWU67" s="85"/>
      <c r="AWV67" s="85"/>
      <c r="AWW67" s="85"/>
      <c r="AWX67" s="85"/>
      <c r="AWY67" s="85"/>
      <c r="AWZ67" s="85"/>
      <c r="AXA67" s="85"/>
      <c r="AXB67" s="85"/>
      <c r="AXC67" s="85"/>
      <c r="AXD67" s="85"/>
      <c r="AXE67" s="85"/>
      <c r="AXF67" s="85"/>
      <c r="AXG67" s="85"/>
      <c r="AXH67" s="85"/>
      <c r="AXI67" s="85"/>
      <c r="AXJ67" s="85"/>
      <c r="AXK67" s="85"/>
      <c r="AXL67" s="85"/>
      <c r="AXM67" s="85"/>
      <c r="AXN67" s="85"/>
      <c r="AXO67" s="85"/>
      <c r="AXP67" s="85"/>
      <c r="AXQ67" s="85"/>
      <c r="AXR67" s="85"/>
      <c r="AXS67" s="85"/>
      <c r="AXT67" s="85"/>
      <c r="AXU67" s="85"/>
      <c r="AXV67" s="85"/>
      <c r="AXW67" s="85"/>
      <c r="AXX67" s="85"/>
      <c r="AXY67" s="85"/>
      <c r="AXZ67" s="85"/>
      <c r="AYA67" s="85"/>
      <c r="AYB67" s="85"/>
      <c r="AYC67" s="85"/>
      <c r="AYD67" s="85"/>
      <c r="AYE67" s="85"/>
      <c r="AYF67" s="85"/>
      <c r="AYG67" s="85"/>
      <c r="AYH67" s="85"/>
      <c r="AYI67" s="85"/>
      <c r="AYJ67" s="85"/>
      <c r="AYK67" s="85"/>
      <c r="AYL67" s="85"/>
      <c r="AYM67" s="85"/>
      <c r="AYN67" s="85"/>
      <c r="AYO67" s="85"/>
      <c r="AYP67" s="85"/>
      <c r="AYQ67" s="85"/>
      <c r="AYR67" s="85"/>
      <c r="AYS67" s="85"/>
      <c r="AYT67" s="85"/>
      <c r="AYU67" s="85"/>
      <c r="AYV67" s="85"/>
      <c r="AYW67" s="85"/>
      <c r="AYX67" s="85"/>
      <c r="AYY67" s="85"/>
      <c r="AYZ67" s="85"/>
      <c r="AZA67" s="85"/>
      <c r="AZB67" s="85"/>
      <c r="AZC67" s="85"/>
      <c r="AZD67" s="85"/>
      <c r="AZE67" s="85"/>
      <c r="AZF67" s="85"/>
      <c r="AZG67" s="85"/>
      <c r="AZH67" s="85"/>
      <c r="AZI67" s="85"/>
      <c r="AZJ67" s="85"/>
      <c r="AZK67" s="85"/>
      <c r="AZL67" s="85"/>
      <c r="AZM67" s="85"/>
      <c r="AZN67" s="85"/>
      <c r="AZO67" s="85"/>
      <c r="AZP67" s="85"/>
      <c r="AZQ67" s="85"/>
      <c r="AZR67" s="85"/>
      <c r="AZS67" s="85"/>
      <c r="AZT67" s="85"/>
      <c r="AZU67" s="85"/>
      <c r="AZV67" s="85"/>
      <c r="AZW67" s="85"/>
      <c r="AZX67" s="85"/>
      <c r="AZY67" s="85"/>
      <c r="AZZ67" s="85"/>
      <c r="BAA67" s="85"/>
      <c r="BAB67" s="85"/>
      <c r="BAC67" s="85"/>
      <c r="BAD67" s="85"/>
      <c r="BAE67" s="85"/>
      <c r="BAF67" s="85"/>
      <c r="BAG67" s="85"/>
      <c r="BAH67" s="85"/>
      <c r="BAI67" s="85"/>
      <c r="BAJ67" s="85"/>
      <c r="BAK67" s="85"/>
      <c r="BAL67" s="85"/>
      <c r="BAM67" s="85"/>
      <c r="BAN67" s="85"/>
      <c r="BAO67" s="85"/>
      <c r="BAP67" s="85"/>
      <c r="BAQ67" s="85"/>
      <c r="BAR67" s="85"/>
      <c r="BAS67" s="85"/>
      <c r="BAT67" s="85"/>
      <c r="BAU67" s="85"/>
      <c r="BAV67" s="85"/>
      <c r="BAW67" s="85"/>
      <c r="BAX67" s="85"/>
      <c r="BAY67" s="85"/>
      <c r="BAZ67" s="85"/>
      <c r="BBA67" s="85"/>
      <c r="BBB67" s="85"/>
      <c r="BBC67" s="85"/>
      <c r="BBD67" s="85"/>
      <c r="BBE67" s="85"/>
      <c r="BBF67" s="85"/>
      <c r="BBG67" s="85"/>
      <c r="BBH67" s="85"/>
      <c r="BBI67" s="85"/>
      <c r="BBJ67" s="85"/>
      <c r="BBK67" s="85"/>
      <c r="BBL67" s="85"/>
      <c r="BBM67" s="85"/>
      <c r="BBN67" s="85"/>
      <c r="BBO67" s="85"/>
      <c r="BBP67" s="85"/>
      <c r="BBQ67" s="85"/>
      <c r="BBR67" s="85"/>
      <c r="BBS67" s="85"/>
      <c r="BBT67" s="85"/>
      <c r="BBU67" s="85"/>
      <c r="BBV67" s="85"/>
      <c r="BBW67" s="85"/>
      <c r="BBX67" s="85"/>
      <c r="BBY67" s="85"/>
      <c r="BBZ67" s="85"/>
      <c r="BCA67" s="85"/>
      <c r="BCB67" s="85"/>
      <c r="BCC67" s="85"/>
      <c r="BCD67" s="85"/>
      <c r="BCE67" s="85"/>
      <c r="BCF67" s="85"/>
      <c r="BCG67" s="85"/>
      <c r="BCH67" s="85"/>
      <c r="BCI67" s="85"/>
      <c r="BCJ67" s="85"/>
      <c r="BCK67" s="85"/>
      <c r="BCL67" s="85"/>
      <c r="BCM67" s="85"/>
      <c r="BCN67" s="85"/>
      <c r="BCO67" s="85"/>
      <c r="BCP67" s="85"/>
      <c r="BCQ67" s="85"/>
      <c r="BCR67" s="85"/>
      <c r="BCS67" s="85"/>
      <c r="BCT67" s="85"/>
      <c r="BCU67" s="85"/>
      <c r="BCV67" s="85"/>
      <c r="BCW67" s="85"/>
      <c r="BCX67" s="85"/>
      <c r="BCY67" s="85"/>
      <c r="BCZ67" s="85"/>
      <c r="BDA67" s="85"/>
      <c r="BDB67" s="85"/>
      <c r="BDC67" s="85"/>
      <c r="BDD67" s="85"/>
      <c r="BDE67" s="85"/>
      <c r="BDF67" s="85"/>
      <c r="BDG67" s="85"/>
      <c r="BDH67" s="85"/>
      <c r="BDI67" s="85"/>
      <c r="BDJ67" s="85"/>
      <c r="BDK67" s="85"/>
      <c r="BDL67" s="85"/>
      <c r="BDM67" s="85"/>
      <c r="BDN67" s="85"/>
      <c r="BDO67" s="85"/>
      <c r="BDP67" s="85"/>
      <c r="BDQ67" s="85"/>
      <c r="BDR67" s="85"/>
      <c r="BDS67" s="85"/>
      <c r="BDT67" s="85"/>
      <c r="BDU67" s="85"/>
      <c r="BDV67" s="85"/>
      <c r="BDW67" s="85"/>
      <c r="BDX67" s="85"/>
      <c r="BDY67" s="85"/>
      <c r="BDZ67" s="85"/>
      <c r="BEA67" s="85"/>
      <c r="BEB67" s="85"/>
      <c r="BEC67" s="85"/>
      <c r="BED67" s="85"/>
      <c r="BEE67" s="85"/>
      <c r="BEF67" s="85"/>
      <c r="BEG67" s="85"/>
      <c r="BEH67" s="85"/>
      <c r="BEI67" s="85"/>
      <c r="BEJ67" s="85"/>
      <c r="BEK67" s="85"/>
      <c r="BEL67" s="85"/>
      <c r="BEM67" s="85"/>
      <c r="BEN67" s="85"/>
      <c r="BEO67" s="85"/>
      <c r="BEP67" s="85"/>
      <c r="BEQ67" s="85"/>
      <c r="BER67" s="85"/>
      <c r="BES67" s="85"/>
      <c r="BET67" s="85"/>
      <c r="BEU67" s="85"/>
      <c r="BEV67" s="85"/>
      <c r="BEW67" s="85"/>
      <c r="BEX67" s="85"/>
      <c r="BEY67" s="85"/>
      <c r="BEZ67" s="85"/>
      <c r="BFA67" s="85"/>
      <c r="BFB67" s="85"/>
      <c r="BFC67" s="85"/>
      <c r="BFD67" s="85"/>
      <c r="BFE67" s="85"/>
      <c r="BFF67" s="85"/>
      <c r="BFG67" s="85"/>
      <c r="BFH67" s="85"/>
      <c r="BFI67" s="85"/>
      <c r="BFJ67" s="85"/>
      <c r="BFK67" s="85"/>
      <c r="BFL67" s="85"/>
      <c r="BFM67" s="85"/>
      <c r="BFN67" s="85"/>
      <c r="BFO67" s="85"/>
      <c r="BFP67" s="85"/>
      <c r="BFQ67" s="85"/>
      <c r="BFR67" s="85"/>
      <c r="BFS67" s="85"/>
      <c r="BFT67" s="85"/>
      <c r="BFU67" s="85"/>
      <c r="BFV67" s="85"/>
      <c r="BFW67" s="85"/>
      <c r="BFX67" s="85"/>
      <c r="BFY67" s="85"/>
      <c r="BFZ67" s="85"/>
      <c r="BGA67" s="85"/>
      <c r="BGB67" s="85"/>
      <c r="BGC67" s="85"/>
      <c r="BGD67" s="85"/>
      <c r="BGE67" s="85"/>
      <c r="BGF67" s="85"/>
      <c r="BGG67" s="85"/>
      <c r="BGH67" s="85"/>
      <c r="BGI67" s="85"/>
      <c r="BGJ67" s="85"/>
      <c r="BGK67" s="85"/>
      <c r="BGL67" s="85"/>
      <c r="BGM67" s="85"/>
      <c r="BGN67" s="85"/>
      <c r="BGO67" s="85"/>
      <c r="BGP67" s="85"/>
      <c r="BGQ67" s="85"/>
      <c r="BGR67" s="85"/>
      <c r="BGS67" s="85"/>
      <c r="BGT67" s="85"/>
      <c r="BGU67" s="85"/>
      <c r="BGV67" s="85"/>
      <c r="BGW67" s="85"/>
      <c r="BGX67" s="85"/>
      <c r="BGY67" s="85"/>
      <c r="BGZ67" s="85"/>
      <c r="BHA67" s="85"/>
      <c r="BHB67" s="85"/>
      <c r="BHC67" s="85"/>
      <c r="BHD67" s="85"/>
      <c r="BHE67" s="85"/>
      <c r="BHF67" s="85"/>
      <c r="BHG67" s="85"/>
      <c r="BHH67" s="85"/>
      <c r="BHI67" s="85"/>
      <c r="BHJ67" s="85"/>
      <c r="BHK67" s="85"/>
      <c r="BHL67" s="85"/>
      <c r="BHM67" s="85"/>
      <c r="BHN67" s="85"/>
      <c r="BHO67" s="85"/>
      <c r="BHP67" s="85"/>
      <c r="BHQ67" s="85"/>
      <c r="BHR67" s="85"/>
      <c r="BHS67" s="85"/>
      <c r="BHT67" s="85"/>
      <c r="BHU67" s="85"/>
      <c r="BHV67" s="85"/>
      <c r="BHW67" s="85"/>
      <c r="BHX67" s="85"/>
      <c r="BHY67" s="85"/>
      <c r="BHZ67" s="85"/>
      <c r="BIA67" s="85"/>
      <c r="BIB67" s="85"/>
      <c r="BIC67" s="85"/>
      <c r="BID67" s="85"/>
      <c r="BIE67" s="85"/>
      <c r="BIF67" s="85"/>
      <c r="BIG67" s="85"/>
      <c r="BIH67" s="85"/>
      <c r="BII67" s="85"/>
      <c r="BIJ67" s="85"/>
      <c r="BIK67" s="85"/>
      <c r="BIL67" s="85"/>
      <c r="BIM67" s="85"/>
      <c r="BIN67" s="85"/>
      <c r="BIO67" s="85"/>
      <c r="BIP67" s="85"/>
      <c r="BIQ67" s="85"/>
      <c r="BIR67" s="85"/>
      <c r="BIS67" s="85"/>
      <c r="BIT67" s="85"/>
      <c r="BIU67" s="85"/>
      <c r="BIV67" s="85"/>
      <c r="BIW67" s="85"/>
      <c r="BIX67" s="85"/>
      <c r="BIY67" s="85"/>
      <c r="BIZ67" s="85"/>
      <c r="BJA67" s="85"/>
      <c r="BJB67" s="85"/>
      <c r="BJC67" s="85"/>
      <c r="BJD67" s="85"/>
      <c r="BJE67" s="85"/>
      <c r="BJF67" s="85"/>
      <c r="BJG67" s="85"/>
      <c r="BJH67" s="85"/>
      <c r="BJI67" s="85"/>
      <c r="BJJ67" s="85"/>
      <c r="BJK67" s="85"/>
      <c r="BJL67" s="85"/>
      <c r="BJM67" s="85"/>
      <c r="BJN67" s="85"/>
      <c r="BJO67" s="85"/>
      <c r="BJP67" s="85"/>
      <c r="BJQ67" s="85"/>
      <c r="BJR67" s="85"/>
      <c r="BJS67" s="85"/>
      <c r="BJT67" s="85"/>
      <c r="BJU67" s="85"/>
      <c r="BJV67" s="85"/>
      <c r="BJW67" s="85"/>
      <c r="BJX67" s="85"/>
      <c r="BJY67" s="85"/>
      <c r="BJZ67" s="85"/>
      <c r="BKA67" s="85"/>
      <c r="BKB67" s="85"/>
      <c r="BKC67" s="85"/>
      <c r="BKD67" s="85"/>
      <c r="BKE67" s="85"/>
      <c r="BKF67" s="85"/>
      <c r="BKG67" s="85"/>
      <c r="BKH67" s="85"/>
      <c r="BKI67" s="85"/>
      <c r="BKJ67" s="85"/>
      <c r="BKK67" s="85"/>
      <c r="BKL67" s="85"/>
      <c r="BKM67" s="85"/>
      <c r="BKN67" s="85"/>
      <c r="BKO67" s="85"/>
      <c r="BKP67" s="85"/>
      <c r="BKQ67" s="85"/>
      <c r="BKR67" s="85"/>
      <c r="BKS67" s="85"/>
      <c r="BKT67" s="85"/>
      <c r="BKU67" s="85"/>
      <c r="BKV67" s="85"/>
      <c r="BKW67" s="85"/>
      <c r="BKX67" s="85"/>
      <c r="BKY67" s="85"/>
      <c r="BKZ67" s="85"/>
      <c r="BLA67" s="85"/>
      <c r="BLB67" s="85"/>
      <c r="BLC67" s="85"/>
      <c r="BLD67" s="85"/>
      <c r="BLE67" s="85"/>
      <c r="BLF67" s="85"/>
      <c r="BLG67" s="85"/>
      <c r="BLH67" s="85"/>
      <c r="BLI67" s="85"/>
      <c r="BLJ67" s="85"/>
      <c r="BLK67" s="85"/>
      <c r="BLL67" s="85"/>
      <c r="BLM67" s="85"/>
      <c r="BLN67" s="85"/>
      <c r="BLO67" s="85"/>
      <c r="BLP67" s="85"/>
      <c r="BLQ67" s="85"/>
      <c r="BLR67" s="85"/>
      <c r="BLS67" s="85"/>
      <c r="BLT67" s="85"/>
      <c r="BLU67" s="85"/>
      <c r="BLV67" s="85"/>
      <c r="BLW67" s="85"/>
      <c r="BLX67" s="85"/>
      <c r="BLY67" s="85"/>
      <c r="BLZ67" s="85"/>
      <c r="BMA67" s="85"/>
      <c r="BMB67" s="85"/>
      <c r="BMC67" s="85"/>
      <c r="BMD67" s="85"/>
      <c r="BME67" s="85"/>
      <c r="BMF67" s="85"/>
      <c r="BMG67" s="85"/>
      <c r="BMH67" s="85"/>
      <c r="BMI67" s="85"/>
      <c r="BMJ67" s="85"/>
      <c r="BMK67" s="85"/>
      <c r="BML67" s="85"/>
      <c r="BMM67" s="85"/>
      <c r="BMN67" s="85"/>
      <c r="BMO67" s="85"/>
      <c r="BMP67" s="85"/>
      <c r="BMQ67" s="85"/>
      <c r="BMR67" s="85"/>
      <c r="BMS67" s="85"/>
      <c r="BMT67" s="85"/>
      <c r="BMU67" s="85"/>
      <c r="BMV67" s="85"/>
      <c r="BMW67" s="85"/>
      <c r="BMX67" s="85"/>
      <c r="BMY67" s="85"/>
      <c r="BMZ67" s="85"/>
      <c r="BNA67" s="85"/>
      <c r="BNB67" s="85"/>
      <c r="BNC67" s="85"/>
      <c r="BND67" s="85"/>
      <c r="BNE67" s="85"/>
      <c r="BNF67" s="85"/>
      <c r="BNG67" s="85"/>
      <c r="BNH67" s="85"/>
      <c r="BNI67" s="85"/>
      <c r="BNJ67" s="85"/>
      <c r="BNK67" s="85"/>
      <c r="BNL67" s="85"/>
      <c r="BNM67" s="85"/>
      <c r="BNN67" s="85"/>
      <c r="BNO67" s="85"/>
      <c r="BNP67" s="85"/>
      <c r="BNQ67" s="85"/>
      <c r="BNR67" s="85"/>
      <c r="BNS67" s="85"/>
      <c r="BNT67" s="85"/>
      <c r="BNU67" s="85"/>
      <c r="BNV67" s="85"/>
      <c r="BNW67" s="85"/>
      <c r="BNX67" s="85"/>
      <c r="BNY67" s="85"/>
      <c r="BNZ67" s="85"/>
      <c r="BOA67" s="85"/>
      <c r="BOB67" s="85"/>
      <c r="BOC67" s="85"/>
      <c r="BOD67" s="85"/>
      <c r="BOE67" s="85"/>
      <c r="BOF67" s="85"/>
      <c r="BOG67" s="85"/>
      <c r="BOH67" s="85"/>
      <c r="BOI67" s="85"/>
      <c r="BOJ67" s="85"/>
      <c r="BOK67" s="85"/>
      <c r="BOL67" s="85"/>
      <c r="BOM67" s="85"/>
      <c r="BON67" s="85"/>
      <c r="BOO67" s="85"/>
      <c r="BOP67" s="85"/>
      <c r="BOQ67" s="85"/>
      <c r="BOR67" s="85"/>
      <c r="BOS67" s="85"/>
      <c r="BOT67" s="85"/>
      <c r="BOU67" s="85"/>
      <c r="BOV67" s="85"/>
      <c r="BOW67" s="85"/>
      <c r="BOX67" s="85"/>
      <c r="BOY67" s="85"/>
      <c r="BOZ67" s="85"/>
      <c r="BPA67" s="85"/>
      <c r="BPB67" s="85"/>
      <c r="BPC67" s="85"/>
      <c r="BPD67" s="85"/>
      <c r="BPE67" s="85"/>
      <c r="BPF67" s="85"/>
      <c r="BPG67" s="85"/>
      <c r="BPH67" s="85"/>
      <c r="BPI67" s="85"/>
      <c r="BPJ67" s="85"/>
      <c r="BPK67" s="85"/>
      <c r="BPL67" s="85"/>
      <c r="BPM67" s="85"/>
      <c r="BPN67" s="85"/>
      <c r="BPO67" s="85"/>
      <c r="BPP67" s="85"/>
      <c r="BPQ67" s="85"/>
      <c r="BPR67" s="85"/>
      <c r="BPS67" s="85"/>
      <c r="BPT67" s="85"/>
      <c r="BPU67" s="85"/>
      <c r="BPV67" s="85"/>
      <c r="BPW67" s="85"/>
      <c r="BPX67" s="85"/>
      <c r="BPY67" s="85"/>
      <c r="BPZ67" s="85"/>
      <c r="BQA67" s="85"/>
      <c r="BQB67" s="85"/>
      <c r="BQC67" s="85"/>
      <c r="BQD67" s="85"/>
      <c r="BQE67" s="85"/>
      <c r="BQF67" s="85"/>
      <c r="BQG67" s="85"/>
      <c r="BQH67" s="85"/>
      <c r="BQI67" s="85"/>
      <c r="BQJ67" s="85"/>
      <c r="BQK67" s="85"/>
      <c r="BQL67" s="85"/>
      <c r="BQM67" s="85"/>
      <c r="BQN67" s="85"/>
      <c r="BQO67" s="85"/>
      <c r="BQP67" s="85"/>
      <c r="BQQ67" s="85"/>
      <c r="BQR67" s="85"/>
      <c r="BQS67" s="85"/>
      <c r="BQT67" s="85"/>
      <c r="BQU67" s="85"/>
      <c r="BQV67" s="85"/>
      <c r="BQW67" s="85"/>
      <c r="BQX67" s="85"/>
      <c r="BQY67" s="85"/>
      <c r="BQZ67" s="85"/>
      <c r="BRA67" s="85"/>
      <c r="BRB67" s="85"/>
      <c r="BRC67" s="85"/>
      <c r="BRD67" s="85"/>
      <c r="BRE67" s="85"/>
      <c r="BRF67" s="85"/>
      <c r="BRG67" s="85"/>
      <c r="BRH67" s="85"/>
      <c r="BRI67" s="85"/>
      <c r="BRJ67" s="85"/>
      <c r="BRK67" s="85"/>
      <c r="BRL67" s="85"/>
      <c r="BRM67" s="85"/>
      <c r="BRN67" s="85"/>
      <c r="BRO67" s="85"/>
      <c r="BRP67" s="85"/>
      <c r="BRQ67" s="85"/>
      <c r="BRR67" s="85"/>
      <c r="BRS67" s="85"/>
      <c r="BRT67" s="85"/>
      <c r="BRU67" s="85"/>
      <c r="BRV67" s="85"/>
      <c r="BRW67" s="85"/>
      <c r="BRX67" s="85"/>
      <c r="BRY67" s="85"/>
      <c r="BRZ67" s="85"/>
      <c r="BSA67" s="85"/>
      <c r="BSB67" s="85"/>
      <c r="BSC67" s="85"/>
      <c r="BSD67" s="85"/>
      <c r="BSE67" s="85"/>
      <c r="BSF67" s="85"/>
      <c r="BSG67" s="85"/>
      <c r="BSH67" s="85"/>
      <c r="BSI67" s="85"/>
      <c r="BSJ67" s="85"/>
      <c r="BSK67" s="85"/>
      <c r="BSL67" s="85"/>
      <c r="BSM67" s="85"/>
      <c r="BSN67" s="85"/>
      <c r="BSO67" s="85"/>
      <c r="BSP67" s="85"/>
      <c r="BSQ67" s="85"/>
      <c r="BSR67" s="85"/>
      <c r="BSS67" s="85"/>
      <c r="BST67" s="85"/>
      <c r="BSU67" s="85"/>
      <c r="BSV67" s="85"/>
      <c r="BSW67" s="85"/>
      <c r="BSX67" s="85"/>
      <c r="BSY67" s="85"/>
      <c r="BSZ67" s="85"/>
      <c r="BTA67" s="85"/>
      <c r="BTB67" s="85"/>
      <c r="BTC67" s="85"/>
      <c r="BTD67" s="85"/>
      <c r="BTE67" s="85"/>
      <c r="BTF67" s="85"/>
      <c r="BTG67" s="85"/>
      <c r="BTH67" s="85"/>
      <c r="BTI67" s="85"/>
      <c r="BTJ67" s="85"/>
      <c r="BTK67" s="85"/>
      <c r="BTL67" s="85"/>
      <c r="BTM67" s="85"/>
      <c r="BTN67" s="85"/>
      <c r="BTO67" s="85"/>
      <c r="BTP67" s="85"/>
      <c r="BTQ67" s="85"/>
      <c r="BTR67" s="85"/>
      <c r="BTS67" s="85"/>
      <c r="BTT67" s="85"/>
      <c r="BTU67" s="85"/>
      <c r="BTV67" s="85"/>
      <c r="BTW67" s="85"/>
      <c r="BTX67" s="85"/>
      <c r="BTY67" s="85"/>
      <c r="BTZ67" s="85"/>
      <c r="BUA67" s="85"/>
      <c r="BUB67" s="85"/>
      <c r="BUC67" s="85"/>
      <c r="BUD67" s="85"/>
      <c r="BUE67" s="85"/>
      <c r="BUF67" s="85"/>
      <c r="BUG67" s="85"/>
      <c r="BUH67" s="85"/>
      <c r="BUI67" s="85"/>
      <c r="BUJ67" s="85"/>
      <c r="BUK67" s="85"/>
      <c r="BUL67" s="85"/>
      <c r="BUM67" s="85"/>
      <c r="BUN67" s="85"/>
      <c r="BUO67" s="85"/>
      <c r="BUP67" s="85"/>
      <c r="BUQ67" s="85"/>
      <c r="BUR67" s="85"/>
      <c r="BUS67" s="85"/>
      <c r="BUT67" s="85"/>
      <c r="BUU67" s="85"/>
      <c r="BUV67" s="85"/>
      <c r="BUW67" s="85"/>
      <c r="BUX67" s="85"/>
      <c r="BUY67" s="85"/>
      <c r="BUZ67" s="85"/>
      <c r="BVA67" s="85"/>
      <c r="BVB67" s="85"/>
      <c r="BVC67" s="85"/>
      <c r="BVD67" s="85"/>
      <c r="BVE67" s="85"/>
      <c r="BVF67" s="85"/>
      <c r="BVG67" s="85"/>
      <c r="BVH67" s="85"/>
      <c r="BVI67" s="85"/>
      <c r="BVJ67" s="85"/>
      <c r="BVK67" s="85"/>
      <c r="BVL67" s="85"/>
      <c r="BVM67" s="85"/>
      <c r="BVN67" s="85"/>
      <c r="BVO67" s="85"/>
      <c r="BVP67" s="85"/>
      <c r="BVQ67" s="85"/>
      <c r="BVR67" s="85"/>
      <c r="BVS67" s="85"/>
      <c r="BVT67" s="85"/>
      <c r="BVU67" s="85"/>
      <c r="BVV67" s="85"/>
      <c r="BVW67" s="85"/>
      <c r="BVX67" s="85"/>
      <c r="BVY67" s="85"/>
      <c r="BVZ67" s="85"/>
      <c r="BWA67" s="85"/>
      <c r="BWB67" s="85"/>
      <c r="BWC67" s="85"/>
      <c r="BWD67" s="85"/>
      <c r="BWE67" s="85"/>
      <c r="BWF67" s="85"/>
      <c r="BWG67" s="85"/>
      <c r="BWH67" s="85"/>
      <c r="BWI67" s="85"/>
      <c r="BWJ67" s="85"/>
      <c r="BWK67" s="85"/>
      <c r="BWL67" s="85"/>
      <c r="BWM67" s="85"/>
      <c r="BWN67" s="85"/>
      <c r="BWO67" s="85"/>
      <c r="BWP67" s="85"/>
      <c r="BWQ67" s="85"/>
      <c r="BWR67" s="85"/>
      <c r="BWS67" s="85"/>
      <c r="BWT67" s="85"/>
      <c r="BWU67" s="85"/>
      <c r="BWV67" s="85"/>
      <c r="BWW67" s="85"/>
      <c r="BWX67" s="85"/>
      <c r="BWY67" s="85"/>
      <c r="BWZ67" s="85"/>
      <c r="BXA67" s="85"/>
      <c r="BXB67" s="85"/>
      <c r="BXC67" s="85"/>
      <c r="BXD67" s="85"/>
      <c r="BXE67" s="85"/>
      <c r="BXF67" s="85"/>
      <c r="BXG67" s="85"/>
      <c r="BXH67" s="85"/>
      <c r="BXI67" s="85"/>
      <c r="BXJ67" s="85"/>
      <c r="BXK67" s="85"/>
      <c r="BXL67" s="85"/>
      <c r="BXM67" s="85"/>
      <c r="BXN67" s="85"/>
      <c r="BXO67" s="85"/>
      <c r="BXP67" s="85"/>
      <c r="BXQ67" s="85"/>
      <c r="BXR67" s="85"/>
      <c r="BXS67" s="85"/>
      <c r="BXT67" s="85"/>
      <c r="BXU67" s="85"/>
      <c r="BXV67" s="85"/>
      <c r="BXW67" s="85"/>
      <c r="BXX67" s="85"/>
      <c r="BXY67" s="85"/>
      <c r="BXZ67" s="85"/>
      <c r="BYA67" s="85"/>
      <c r="BYB67" s="85"/>
      <c r="BYC67" s="85"/>
      <c r="BYD67" s="85"/>
      <c r="BYE67" s="85"/>
      <c r="BYF67" s="85"/>
      <c r="BYG67" s="85"/>
      <c r="BYH67" s="85"/>
      <c r="BYI67" s="85"/>
      <c r="BYJ67" s="85"/>
      <c r="BYK67" s="85"/>
      <c r="BYL67" s="85"/>
      <c r="BYM67" s="85"/>
      <c r="BYN67" s="85"/>
      <c r="BYO67" s="85"/>
      <c r="BYP67" s="85"/>
      <c r="BYQ67" s="85"/>
      <c r="BYR67" s="85"/>
      <c r="BYS67" s="85"/>
      <c r="BYT67" s="85"/>
      <c r="BYU67" s="85"/>
      <c r="BYV67" s="85"/>
      <c r="BYW67" s="85"/>
      <c r="BYX67" s="85"/>
      <c r="BYY67" s="85"/>
      <c r="BYZ67" s="85"/>
      <c r="BZA67" s="85"/>
      <c r="BZB67" s="85"/>
      <c r="BZC67" s="85"/>
      <c r="BZD67" s="85"/>
      <c r="BZE67" s="85"/>
      <c r="BZF67" s="85"/>
      <c r="BZG67" s="85"/>
      <c r="BZH67" s="85"/>
      <c r="BZI67" s="85"/>
      <c r="BZJ67" s="85"/>
      <c r="BZK67" s="85"/>
      <c r="BZL67" s="85"/>
      <c r="BZM67" s="85"/>
      <c r="BZN67" s="85"/>
      <c r="BZO67" s="85"/>
      <c r="BZP67" s="85"/>
      <c r="BZQ67" s="85"/>
      <c r="BZR67" s="85"/>
      <c r="BZS67" s="85"/>
      <c r="BZT67" s="85"/>
      <c r="BZU67" s="85"/>
      <c r="BZV67" s="85"/>
      <c r="BZW67" s="85"/>
      <c r="BZX67" s="85"/>
      <c r="BZY67" s="85"/>
      <c r="BZZ67" s="85"/>
      <c r="CAA67" s="85"/>
      <c r="CAB67" s="85"/>
      <c r="CAC67" s="85"/>
      <c r="CAD67" s="85"/>
      <c r="CAE67" s="85"/>
      <c r="CAF67" s="85"/>
      <c r="CAG67" s="85"/>
      <c r="CAH67" s="85"/>
      <c r="CAI67" s="85"/>
      <c r="CAJ67" s="85"/>
      <c r="CAK67" s="85"/>
      <c r="CAL67" s="85"/>
      <c r="CAM67" s="85"/>
      <c r="CAN67" s="85"/>
      <c r="CAO67" s="85"/>
      <c r="CAP67" s="85"/>
      <c r="CAQ67" s="85"/>
      <c r="CAR67" s="85"/>
      <c r="CAS67" s="85"/>
      <c r="CAT67" s="85"/>
      <c r="CAU67" s="85"/>
      <c r="CAV67" s="85"/>
      <c r="CAW67" s="85"/>
      <c r="CAX67" s="85"/>
      <c r="CAY67" s="85"/>
      <c r="CAZ67" s="85"/>
      <c r="CBA67" s="85"/>
      <c r="CBB67" s="85"/>
      <c r="CBC67" s="85"/>
      <c r="CBD67" s="85"/>
      <c r="CBE67" s="85"/>
      <c r="CBF67" s="85"/>
      <c r="CBG67" s="85"/>
      <c r="CBH67" s="85"/>
      <c r="CBI67" s="85"/>
      <c r="CBJ67" s="85"/>
      <c r="CBK67" s="85"/>
      <c r="CBL67" s="85"/>
      <c r="CBM67" s="85"/>
      <c r="CBN67" s="85"/>
      <c r="CBO67" s="85"/>
      <c r="CBP67" s="85"/>
      <c r="CBQ67" s="85"/>
      <c r="CBR67" s="85"/>
      <c r="CBS67" s="85"/>
      <c r="CBT67" s="85"/>
      <c r="CBU67" s="85"/>
      <c r="CBV67" s="85"/>
      <c r="CBW67" s="85"/>
      <c r="CBX67" s="85"/>
      <c r="CBY67" s="85"/>
      <c r="CBZ67" s="85"/>
      <c r="CCA67" s="85"/>
      <c r="CCB67" s="85"/>
      <c r="CCC67" s="85"/>
      <c r="CCD67" s="85"/>
      <c r="CCE67" s="85"/>
      <c r="CCF67" s="85"/>
      <c r="CCG67" s="85"/>
      <c r="CCH67" s="85"/>
      <c r="CCI67" s="85"/>
      <c r="CCJ67" s="85"/>
      <c r="CCK67" s="85"/>
      <c r="CCL67" s="85"/>
      <c r="CCM67" s="85"/>
      <c r="CCN67" s="85"/>
      <c r="CCO67" s="85"/>
      <c r="CCP67" s="85"/>
      <c r="CCQ67" s="85"/>
      <c r="CCR67" s="85"/>
      <c r="CCS67" s="85"/>
      <c r="CCT67" s="85"/>
      <c r="CCU67" s="85"/>
      <c r="CCV67" s="85"/>
      <c r="CCW67" s="85"/>
      <c r="CCX67" s="85"/>
      <c r="CCY67" s="85"/>
      <c r="CCZ67" s="85"/>
      <c r="CDA67" s="85"/>
      <c r="CDB67" s="85"/>
      <c r="CDC67" s="85"/>
      <c r="CDD67" s="85"/>
      <c r="CDE67" s="85"/>
      <c r="CDF67" s="85"/>
      <c r="CDG67" s="85"/>
      <c r="CDH67" s="85"/>
      <c r="CDI67" s="85"/>
      <c r="CDJ67" s="85"/>
      <c r="CDK67" s="85"/>
      <c r="CDL67" s="85"/>
      <c r="CDM67" s="85"/>
      <c r="CDN67" s="85"/>
      <c r="CDO67" s="85"/>
      <c r="CDP67" s="85"/>
      <c r="CDQ67" s="85"/>
      <c r="CDR67" s="85"/>
      <c r="CDS67" s="85"/>
      <c r="CDT67" s="85"/>
      <c r="CDU67" s="85"/>
      <c r="CDV67" s="85"/>
      <c r="CDW67" s="85"/>
      <c r="CDX67" s="85"/>
      <c r="CDY67" s="85"/>
      <c r="CDZ67" s="85"/>
      <c r="CEA67" s="85"/>
      <c r="CEB67" s="85"/>
      <c r="CEC67" s="85"/>
      <c r="CED67" s="85"/>
      <c r="CEE67" s="85"/>
      <c r="CEF67" s="85"/>
      <c r="CEG67" s="85"/>
      <c r="CEH67" s="85"/>
      <c r="CEI67" s="85"/>
      <c r="CEJ67" s="85"/>
      <c r="CEK67" s="85"/>
      <c r="CEL67" s="85"/>
      <c r="CEM67" s="85"/>
      <c r="CEN67" s="85"/>
      <c r="CEO67" s="85"/>
      <c r="CEP67" s="85"/>
      <c r="CEQ67" s="85"/>
      <c r="CER67" s="85"/>
      <c r="CES67" s="85"/>
      <c r="CET67" s="85"/>
      <c r="CEU67" s="85"/>
      <c r="CEV67" s="85"/>
      <c r="CEW67" s="85"/>
      <c r="CEX67" s="85"/>
      <c r="CEY67" s="85"/>
      <c r="CEZ67" s="85"/>
      <c r="CFA67" s="85"/>
      <c r="CFB67" s="85"/>
      <c r="CFC67" s="85"/>
      <c r="CFD67" s="85"/>
      <c r="CFE67" s="85"/>
      <c r="CFF67" s="85"/>
      <c r="CFG67" s="85"/>
      <c r="CFH67" s="85"/>
      <c r="CFI67" s="85"/>
      <c r="CFJ67" s="85"/>
      <c r="CFK67" s="85"/>
      <c r="CFL67" s="85"/>
      <c r="CFM67" s="85"/>
      <c r="CFN67" s="85"/>
      <c r="CFO67" s="85"/>
      <c r="CFP67" s="85"/>
      <c r="CFQ67" s="85"/>
      <c r="CFR67" s="85"/>
      <c r="CFS67" s="85"/>
      <c r="CFT67" s="85"/>
      <c r="CFU67" s="85"/>
      <c r="CFV67" s="85"/>
      <c r="CFW67" s="85"/>
      <c r="CFX67" s="85"/>
      <c r="CFY67" s="85"/>
      <c r="CFZ67" s="85"/>
      <c r="CGA67" s="85"/>
      <c r="CGB67" s="85"/>
      <c r="CGC67" s="85"/>
      <c r="CGD67" s="85"/>
      <c r="CGE67" s="85"/>
      <c r="CGF67" s="85"/>
      <c r="CGG67" s="85"/>
      <c r="CGH67" s="85"/>
      <c r="CGI67" s="85"/>
      <c r="CGJ67" s="85"/>
      <c r="CGK67" s="85"/>
      <c r="CGL67" s="85"/>
      <c r="CGM67" s="85"/>
      <c r="CGN67" s="85"/>
      <c r="CGO67" s="85"/>
      <c r="CGP67" s="85"/>
      <c r="CGQ67" s="85"/>
      <c r="CGR67" s="85"/>
      <c r="CGS67" s="85"/>
      <c r="CGT67" s="85"/>
      <c r="CGU67" s="85"/>
      <c r="CGV67" s="85"/>
      <c r="CGW67" s="85"/>
      <c r="CGX67" s="85"/>
      <c r="CGY67" s="85"/>
      <c r="CGZ67" s="85"/>
      <c r="CHA67" s="85"/>
      <c r="CHB67" s="85"/>
      <c r="CHC67" s="85"/>
      <c r="CHD67" s="85"/>
      <c r="CHE67" s="85"/>
      <c r="CHF67" s="85"/>
      <c r="CHG67" s="85"/>
      <c r="CHH67" s="85"/>
      <c r="CHI67" s="85"/>
      <c r="CHJ67" s="85"/>
      <c r="CHK67" s="85"/>
      <c r="CHL67" s="85"/>
      <c r="CHM67" s="85"/>
      <c r="CHN67" s="85"/>
      <c r="CHO67" s="85"/>
      <c r="CHP67" s="85"/>
      <c r="CHQ67" s="85"/>
      <c r="CHR67" s="85"/>
      <c r="CHS67" s="85"/>
      <c r="CHT67" s="85"/>
      <c r="CHU67" s="85"/>
      <c r="CHV67" s="85"/>
      <c r="CHW67" s="85"/>
      <c r="CHX67" s="85"/>
      <c r="CHY67" s="85"/>
      <c r="CHZ67" s="85"/>
      <c r="CIA67" s="85"/>
      <c r="CIB67" s="85"/>
      <c r="CIC67" s="85"/>
      <c r="CID67" s="85"/>
      <c r="CIE67" s="85"/>
      <c r="CIF67" s="85"/>
      <c r="CIG67" s="85"/>
      <c r="CIH67" s="85"/>
      <c r="CII67" s="85"/>
      <c r="CIJ67" s="85"/>
      <c r="CIK67" s="85"/>
      <c r="CIL67" s="85"/>
      <c r="CIM67" s="85"/>
      <c r="CIN67" s="85"/>
      <c r="CIO67" s="85"/>
      <c r="CIP67" s="85"/>
      <c r="CIQ67" s="85"/>
      <c r="CIR67" s="85"/>
      <c r="CIS67" s="85"/>
      <c r="CIT67" s="85"/>
      <c r="CIU67" s="85"/>
      <c r="CIV67" s="85"/>
      <c r="CIW67" s="85"/>
      <c r="CIX67" s="85"/>
      <c r="CIY67" s="85"/>
      <c r="CIZ67" s="85"/>
      <c r="CJA67" s="85"/>
      <c r="CJB67" s="85"/>
      <c r="CJC67" s="85"/>
      <c r="CJD67" s="85"/>
      <c r="CJE67" s="85"/>
      <c r="CJF67" s="85"/>
      <c r="CJG67" s="85"/>
      <c r="CJH67" s="85"/>
      <c r="CJI67" s="85"/>
      <c r="CJJ67" s="85"/>
      <c r="CJK67" s="85"/>
      <c r="CJL67" s="85"/>
      <c r="CJM67" s="85"/>
      <c r="CJN67" s="85"/>
      <c r="CJO67" s="85"/>
      <c r="CJP67" s="85"/>
      <c r="CJQ67" s="85"/>
      <c r="CJR67" s="85"/>
      <c r="CJS67" s="85"/>
      <c r="CJT67" s="85"/>
      <c r="CJU67" s="85"/>
      <c r="CJV67" s="85"/>
      <c r="CJW67" s="85"/>
      <c r="CJX67" s="85"/>
      <c r="CJY67" s="85"/>
      <c r="CJZ67" s="85"/>
      <c r="CKA67" s="85"/>
      <c r="CKB67" s="85"/>
      <c r="CKC67" s="85"/>
      <c r="CKD67" s="85"/>
      <c r="CKE67" s="85"/>
      <c r="CKF67" s="85"/>
      <c r="CKG67" s="85"/>
      <c r="CKH67" s="85"/>
      <c r="CKI67" s="85"/>
      <c r="CKJ67" s="85"/>
      <c r="CKK67" s="85"/>
      <c r="CKL67" s="85"/>
      <c r="CKM67" s="85"/>
      <c r="CKN67" s="85"/>
      <c r="CKO67" s="85"/>
      <c r="CKP67" s="85"/>
      <c r="CKQ67" s="85"/>
      <c r="CKR67" s="85"/>
      <c r="CKS67" s="85"/>
      <c r="CKT67" s="85"/>
      <c r="CKU67" s="85"/>
      <c r="CKV67" s="85"/>
      <c r="CKW67" s="85"/>
      <c r="CKX67" s="85"/>
      <c r="CKY67" s="85"/>
      <c r="CKZ67" s="85"/>
      <c r="CLA67" s="85"/>
      <c r="CLB67" s="85"/>
      <c r="CLC67" s="85"/>
      <c r="CLD67" s="85"/>
      <c r="CLE67" s="85"/>
      <c r="CLF67" s="85"/>
      <c r="CLG67" s="85"/>
      <c r="CLH67" s="85"/>
      <c r="CLI67" s="85"/>
      <c r="CLJ67" s="85"/>
      <c r="CLK67" s="85"/>
      <c r="CLL67" s="85"/>
      <c r="CLM67" s="85"/>
      <c r="CLN67" s="85"/>
      <c r="CLO67" s="85"/>
      <c r="CLP67" s="85"/>
      <c r="CLQ67" s="85"/>
      <c r="CLR67" s="85"/>
      <c r="CLS67" s="85"/>
      <c r="CLT67" s="85"/>
      <c r="CLU67" s="85"/>
      <c r="CLV67" s="85"/>
      <c r="CLW67" s="85"/>
      <c r="CLX67" s="85"/>
      <c r="CLY67" s="85"/>
      <c r="CLZ67" s="85"/>
      <c r="CMA67" s="85"/>
      <c r="CMB67" s="85"/>
      <c r="CMC67" s="85"/>
      <c r="CMD67" s="85"/>
      <c r="CME67" s="85"/>
      <c r="CMF67" s="85"/>
      <c r="CMG67" s="85"/>
      <c r="CMH67" s="85"/>
      <c r="CMI67" s="85"/>
      <c r="CMJ67" s="85"/>
      <c r="CMK67" s="85"/>
      <c r="CML67" s="85"/>
      <c r="CMM67" s="85"/>
      <c r="CMN67" s="85"/>
      <c r="CMO67" s="85"/>
      <c r="CMP67" s="85"/>
      <c r="CMQ67" s="85"/>
      <c r="CMR67" s="85"/>
      <c r="CMS67" s="85"/>
      <c r="CMT67" s="85"/>
      <c r="CMU67" s="85"/>
      <c r="CMV67" s="85"/>
      <c r="CMW67" s="85"/>
      <c r="CMX67" s="85"/>
      <c r="CMY67" s="85"/>
      <c r="CMZ67" s="85"/>
      <c r="CNA67" s="85"/>
      <c r="CNB67" s="85"/>
      <c r="CNC67" s="85"/>
      <c r="CND67" s="85"/>
      <c r="CNE67" s="85"/>
      <c r="CNF67" s="85"/>
      <c r="CNG67" s="85"/>
      <c r="CNH67" s="85"/>
      <c r="CNI67" s="85"/>
      <c r="CNJ67" s="85"/>
      <c r="CNK67" s="85"/>
      <c r="CNL67" s="85"/>
      <c r="CNM67" s="85"/>
      <c r="CNN67" s="85"/>
      <c r="CNO67" s="85"/>
      <c r="CNP67" s="85"/>
      <c r="CNQ67" s="85"/>
      <c r="CNR67" s="85"/>
      <c r="CNS67" s="85"/>
      <c r="CNT67" s="85"/>
      <c r="CNU67" s="85"/>
      <c r="CNV67" s="85"/>
      <c r="CNW67" s="85"/>
      <c r="CNX67" s="85"/>
      <c r="CNY67" s="85"/>
      <c r="CNZ67" s="85"/>
      <c r="COA67" s="85"/>
      <c r="COB67" s="85"/>
      <c r="COC67" s="85"/>
      <c r="COD67" s="85"/>
      <c r="COE67" s="85"/>
      <c r="COF67" s="85"/>
      <c r="COG67" s="85"/>
      <c r="COH67" s="85"/>
      <c r="COI67" s="85"/>
      <c r="COJ67" s="85"/>
      <c r="COK67" s="85"/>
      <c r="COL67" s="85"/>
      <c r="COM67" s="85"/>
      <c r="CON67" s="85"/>
      <c r="COO67" s="85"/>
      <c r="COP67" s="85"/>
      <c r="COQ67" s="85"/>
      <c r="COR67" s="85"/>
      <c r="COS67" s="85"/>
      <c r="COT67" s="85"/>
      <c r="COU67" s="85"/>
      <c r="COV67" s="85"/>
      <c r="COW67" s="85"/>
      <c r="COX67" s="85"/>
      <c r="COY67" s="85"/>
      <c r="COZ67" s="85"/>
      <c r="CPA67" s="85"/>
      <c r="CPB67" s="85"/>
      <c r="CPC67" s="85"/>
      <c r="CPD67" s="85"/>
      <c r="CPE67" s="85"/>
      <c r="CPF67" s="85"/>
      <c r="CPG67" s="85"/>
      <c r="CPH67" s="85"/>
      <c r="CPI67" s="85"/>
      <c r="CPJ67" s="85"/>
      <c r="CPK67" s="85"/>
      <c r="CPL67" s="85"/>
      <c r="CPM67" s="85"/>
      <c r="CPN67" s="85"/>
      <c r="CPO67" s="85"/>
      <c r="CPP67" s="85"/>
      <c r="CPQ67" s="85"/>
      <c r="CPR67" s="85"/>
      <c r="CPS67" s="85"/>
      <c r="CPT67" s="85"/>
      <c r="CPU67" s="85"/>
      <c r="CPV67" s="85"/>
      <c r="CPW67" s="85"/>
      <c r="CPX67" s="85"/>
      <c r="CPY67" s="85"/>
      <c r="CPZ67" s="85"/>
      <c r="CQA67" s="85"/>
      <c r="CQB67" s="85"/>
      <c r="CQC67" s="85"/>
      <c r="CQD67" s="85"/>
      <c r="CQE67" s="85"/>
      <c r="CQF67" s="85"/>
      <c r="CQG67" s="85"/>
      <c r="CQH67" s="85"/>
      <c r="CQI67" s="85"/>
      <c r="CQJ67" s="85"/>
      <c r="CQK67" s="85"/>
      <c r="CQL67" s="85"/>
      <c r="CQM67" s="85"/>
      <c r="CQN67" s="85"/>
      <c r="CQO67" s="85"/>
      <c r="CQP67" s="85"/>
      <c r="CQQ67" s="85"/>
      <c r="CQR67" s="85"/>
      <c r="CQS67" s="85"/>
      <c r="CQT67" s="85"/>
      <c r="CQU67" s="85"/>
      <c r="CQV67" s="85"/>
      <c r="CQW67" s="85"/>
      <c r="CQX67" s="85"/>
      <c r="CQY67" s="85"/>
      <c r="CQZ67" s="85"/>
      <c r="CRA67" s="85"/>
      <c r="CRB67" s="85"/>
      <c r="CRC67" s="85"/>
      <c r="CRD67" s="85"/>
      <c r="CRE67" s="85"/>
      <c r="CRF67" s="85"/>
      <c r="CRG67" s="85"/>
      <c r="CRH67" s="85"/>
      <c r="CRI67" s="85"/>
      <c r="CRJ67" s="85"/>
      <c r="CRK67" s="85"/>
      <c r="CRL67" s="85"/>
      <c r="CRM67" s="85"/>
      <c r="CRN67" s="85"/>
      <c r="CRO67" s="85"/>
      <c r="CRP67" s="85"/>
      <c r="CRQ67" s="85"/>
      <c r="CRR67" s="85"/>
      <c r="CRS67" s="85"/>
      <c r="CRT67" s="85"/>
      <c r="CRU67" s="85"/>
      <c r="CRV67" s="85"/>
      <c r="CRW67" s="85"/>
      <c r="CRX67" s="85"/>
      <c r="CRY67" s="85"/>
      <c r="CRZ67" s="85"/>
      <c r="CSA67" s="85"/>
      <c r="CSB67" s="85"/>
      <c r="CSC67" s="85"/>
      <c r="CSD67" s="85"/>
      <c r="CSE67" s="85"/>
      <c r="CSF67" s="85"/>
      <c r="CSG67" s="85"/>
      <c r="CSH67" s="85"/>
      <c r="CSI67" s="85"/>
      <c r="CSJ67" s="85"/>
      <c r="CSK67" s="85"/>
      <c r="CSL67" s="85"/>
      <c r="CSM67" s="85"/>
      <c r="CSN67" s="85"/>
      <c r="CSO67" s="85"/>
      <c r="CSP67" s="85"/>
      <c r="CSQ67" s="85"/>
      <c r="CSR67" s="85"/>
      <c r="CSS67" s="85"/>
      <c r="CST67" s="85"/>
      <c r="CSU67" s="85"/>
      <c r="CSV67" s="85"/>
      <c r="CSW67" s="85"/>
      <c r="CSX67" s="85"/>
      <c r="CSY67" s="85"/>
      <c r="CSZ67" s="85"/>
      <c r="CTA67" s="85"/>
      <c r="CTB67" s="85"/>
      <c r="CTC67" s="85"/>
      <c r="CTD67" s="85"/>
      <c r="CTE67" s="85"/>
      <c r="CTF67" s="85"/>
      <c r="CTG67" s="85"/>
      <c r="CTH67" s="85"/>
      <c r="CTI67" s="85"/>
      <c r="CTJ67" s="85"/>
      <c r="CTK67" s="85"/>
      <c r="CTL67" s="85"/>
      <c r="CTM67" s="85"/>
      <c r="CTN67" s="85"/>
      <c r="CTO67" s="85"/>
      <c r="CTP67" s="85"/>
      <c r="CTQ67" s="85"/>
      <c r="CTR67" s="85"/>
      <c r="CTS67" s="85"/>
      <c r="CTT67" s="85"/>
      <c r="CTU67" s="85"/>
      <c r="CTV67" s="85"/>
      <c r="CTW67" s="85"/>
      <c r="CTX67" s="85"/>
      <c r="CTY67" s="85"/>
      <c r="CTZ67" s="85"/>
      <c r="CUA67" s="85"/>
      <c r="CUB67" s="85"/>
      <c r="CUC67" s="85"/>
      <c r="CUD67" s="85"/>
      <c r="CUE67" s="85"/>
      <c r="CUF67" s="85"/>
      <c r="CUG67" s="85"/>
      <c r="CUH67" s="85"/>
      <c r="CUI67" s="85"/>
      <c r="CUJ67" s="85"/>
      <c r="CUK67" s="85"/>
      <c r="CUL67" s="85"/>
      <c r="CUM67" s="85"/>
      <c r="CUN67" s="85"/>
      <c r="CUO67" s="85"/>
      <c r="CUP67" s="85"/>
      <c r="CUQ67" s="85"/>
      <c r="CUR67" s="85"/>
      <c r="CUS67" s="85"/>
      <c r="CUT67" s="85"/>
      <c r="CUU67" s="85"/>
      <c r="CUV67" s="85"/>
      <c r="CUW67" s="85"/>
      <c r="CUX67" s="85"/>
      <c r="CUY67" s="85"/>
      <c r="CUZ67" s="85"/>
      <c r="CVA67" s="85"/>
      <c r="CVB67" s="85"/>
      <c r="CVC67" s="85"/>
      <c r="CVD67" s="85"/>
      <c r="CVE67" s="85"/>
      <c r="CVF67" s="85"/>
      <c r="CVG67" s="85"/>
      <c r="CVH67" s="85"/>
      <c r="CVI67" s="85"/>
      <c r="CVJ67" s="85"/>
      <c r="CVK67" s="85"/>
      <c r="CVL67" s="85"/>
      <c r="CVM67" s="85"/>
      <c r="CVN67" s="85"/>
      <c r="CVO67" s="85"/>
      <c r="CVP67" s="85"/>
      <c r="CVQ67" s="85"/>
      <c r="CVR67" s="85"/>
      <c r="CVS67" s="85"/>
      <c r="CVT67" s="85"/>
      <c r="CVU67" s="85"/>
      <c r="CVV67" s="85"/>
      <c r="CVW67" s="85"/>
      <c r="CVX67" s="85"/>
      <c r="CVY67" s="85"/>
      <c r="CVZ67" s="85"/>
      <c r="CWA67" s="85"/>
      <c r="CWB67" s="85"/>
      <c r="CWC67" s="85"/>
      <c r="CWD67" s="85"/>
      <c r="CWE67" s="85"/>
      <c r="CWF67" s="85"/>
      <c r="CWG67" s="85"/>
      <c r="CWH67" s="85"/>
      <c r="CWI67" s="85"/>
      <c r="CWJ67" s="85"/>
      <c r="CWK67" s="85"/>
      <c r="CWL67" s="85"/>
      <c r="CWM67" s="85"/>
      <c r="CWN67" s="85"/>
      <c r="CWO67" s="85"/>
      <c r="CWP67" s="85"/>
      <c r="CWQ67" s="85"/>
      <c r="CWR67" s="85"/>
      <c r="CWS67" s="85"/>
      <c r="CWT67" s="85"/>
      <c r="CWU67" s="85"/>
      <c r="CWV67" s="85"/>
      <c r="CWW67" s="85"/>
      <c r="CWX67" s="85"/>
      <c r="CWY67" s="85"/>
      <c r="CWZ67" s="85"/>
      <c r="CXA67" s="85"/>
      <c r="CXB67" s="85"/>
      <c r="CXC67" s="85"/>
      <c r="CXD67" s="85"/>
      <c r="CXE67" s="85"/>
      <c r="CXF67" s="85"/>
      <c r="CXG67" s="85"/>
      <c r="CXH67" s="85"/>
      <c r="CXI67" s="85"/>
      <c r="CXJ67" s="85"/>
      <c r="CXK67" s="85"/>
      <c r="CXL67" s="85"/>
      <c r="CXM67" s="85"/>
      <c r="CXN67" s="85"/>
      <c r="CXO67" s="85"/>
      <c r="CXP67" s="85"/>
      <c r="CXQ67" s="85"/>
      <c r="CXR67" s="85"/>
      <c r="CXS67" s="85"/>
      <c r="CXT67" s="85"/>
      <c r="CXU67" s="85"/>
      <c r="CXV67" s="85"/>
      <c r="CXW67" s="85"/>
      <c r="CXX67" s="85"/>
      <c r="CXY67" s="85"/>
      <c r="CXZ67" s="85"/>
      <c r="CYA67" s="85"/>
      <c r="CYB67" s="85"/>
      <c r="CYC67" s="85"/>
      <c r="CYD67" s="85"/>
      <c r="CYE67" s="85"/>
      <c r="CYF67" s="85"/>
      <c r="CYG67" s="85"/>
      <c r="CYH67" s="85"/>
      <c r="CYI67" s="85"/>
      <c r="CYJ67" s="85"/>
      <c r="CYK67" s="85"/>
      <c r="CYL67" s="85"/>
      <c r="CYM67" s="85"/>
      <c r="CYN67" s="85"/>
      <c r="CYO67" s="85"/>
      <c r="CYP67" s="85"/>
      <c r="CYQ67" s="85"/>
      <c r="CYR67" s="85"/>
      <c r="CYS67" s="85"/>
      <c r="CYT67" s="85"/>
      <c r="CYU67" s="85"/>
      <c r="CYV67" s="85"/>
      <c r="CYW67" s="85"/>
      <c r="CYX67" s="85"/>
      <c r="CYY67" s="85"/>
      <c r="CYZ67" s="85"/>
      <c r="CZA67" s="85"/>
      <c r="CZB67" s="85"/>
      <c r="CZC67" s="85"/>
      <c r="CZD67" s="85"/>
      <c r="CZE67" s="85"/>
      <c r="CZF67" s="85"/>
      <c r="CZG67" s="85"/>
      <c r="CZH67" s="85"/>
      <c r="CZI67" s="85"/>
      <c r="CZJ67" s="85"/>
      <c r="CZK67" s="85"/>
      <c r="CZL67" s="85"/>
      <c r="CZM67" s="85"/>
      <c r="CZN67" s="85"/>
      <c r="CZO67" s="85"/>
      <c r="CZP67" s="85"/>
      <c r="CZQ67" s="85"/>
      <c r="CZR67" s="85"/>
      <c r="CZS67" s="85"/>
      <c r="CZT67" s="85"/>
      <c r="CZU67" s="85"/>
      <c r="CZV67" s="85"/>
      <c r="CZW67" s="85"/>
      <c r="CZX67" s="85"/>
      <c r="CZY67" s="85"/>
      <c r="CZZ67" s="85"/>
      <c r="DAA67" s="85"/>
      <c r="DAB67" s="85"/>
      <c r="DAC67" s="85"/>
      <c r="DAD67" s="85"/>
      <c r="DAE67" s="85"/>
      <c r="DAF67" s="85"/>
      <c r="DAG67" s="85"/>
      <c r="DAH67" s="85"/>
      <c r="DAI67" s="85"/>
      <c r="DAJ67" s="85"/>
      <c r="DAK67" s="85"/>
      <c r="DAL67" s="85"/>
      <c r="DAM67" s="85"/>
      <c r="DAN67" s="85"/>
      <c r="DAO67" s="85"/>
      <c r="DAP67" s="85"/>
      <c r="DAQ67" s="85"/>
      <c r="DAR67" s="85"/>
      <c r="DAS67" s="85"/>
      <c r="DAT67" s="85"/>
      <c r="DAU67" s="85"/>
      <c r="DAV67" s="85"/>
      <c r="DAW67" s="85"/>
      <c r="DAX67" s="85"/>
      <c r="DAY67" s="85"/>
      <c r="DAZ67" s="85"/>
      <c r="DBA67" s="85"/>
      <c r="DBB67" s="85"/>
      <c r="DBC67" s="85"/>
      <c r="DBD67" s="85"/>
      <c r="DBE67" s="85"/>
      <c r="DBF67" s="85"/>
      <c r="DBG67" s="85"/>
      <c r="DBH67" s="85"/>
      <c r="DBI67" s="85"/>
      <c r="DBJ67" s="85"/>
      <c r="DBK67" s="85"/>
      <c r="DBL67" s="85"/>
      <c r="DBM67" s="85"/>
      <c r="DBN67" s="85"/>
      <c r="DBO67" s="85"/>
      <c r="DBP67" s="85"/>
      <c r="DBQ67" s="85"/>
      <c r="DBR67" s="85"/>
      <c r="DBS67" s="85"/>
      <c r="DBT67" s="85"/>
      <c r="DBU67" s="85"/>
      <c r="DBV67" s="85"/>
      <c r="DBW67" s="85"/>
      <c r="DBX67" s="85"/>
      <c r="DBY67" s="85"/>
      <c r="DBZ67" s="85"/>
      <c r="DCA67" s="85"/>
      <c r="DCB67" s="85"/>
      <c r="DCC67" s="85"/>
      <c r="DCD67" s="85"/>
      <c r="DCE67" s="85"/>
      <c r="DCF67" s="85"/>
      <c r="DCG67" s="85"/>
      <c r="DCH67" s="85"/>
      <c r="DCI67" s="85"/>
      <c r="DCJ67" s="85"/>
      <c r="DCK67" s="85"/>
      <c r="DCL67" s="85"/>
      <c r="DCM67" s="85"/>
      <c r="DCN67" s="85"/>
      <c r="DCO67" s="85"/>
      <c r="DCP67" s="85"/>
      <c r="DCQ67" s="85"/>
      <c r="DCR67" s="85"/>
      <c r="DCS67" s="85"/>
      <c r="DCT67" s="85"/>
      <c r="DCU67" s="85"/>
      <c r="DCV67" s="85"/>
      <c r="DCW67" s="85"/>
      <c r="DCX67" s="85"/>
      <c r="DCY67" s="85"/>
      <c r="DCZ67" s="85"/>
      <c r="DDA67" s="85"/>
      <c r="DDB67" s="85"/>
      <c r="DDC67" s="85"/>
      <c r="DDD67" s="85"/>
      <c r="DDE67" s="85"/>
      <c r="DDF67" s="85"/>
      <c r="DDG67" s="85"/>
      <c r="DDH67" s="85"/>
      <c r="DDI67" s="85"/>
      <c r="DDJ67" s="85"/>
      <c r="DDK67" s="85"/>
      <c r="DDL67" s="85"/>
      <c r="DDM67" s="85"/>
      <c r="DDN67" s="85"/>
      <c r="DDO67" s="85"/>
      <c r="DDP67" s="85"/>
      <c r="DDQ67" s="85"/>
      <c r="DDR67" s="85"/>
      <c r="DDS67" s="85"/>
      <c r="DDT67" s="85"/>
      <c r="DDU67" s="85"/>
      <c r="DDV67" s="85"/>
      <c r="DDW67" s="85"/>
      <c r="DDX67" s="85"/>
      <c r="DDY67" s="85"/>
      <c r="DDZ67" s="85"/>
      <c r="DEA67" s="85"/>
      <c r="DEB67" s="85"/>
      <c r="DEC67" s="85"/>
      <c r="DED67" s="85"/>
      <c r="DEE67" s="85"/>
      <c r="DEF67" s="85"/>
      <c r="DEG67" s="85"/>
      <c r="DEH67" s="85"/>
      <c r="DEI67" s="85"/>
      <c r="DEJ67" s="85"/>
      <c r="DEK67" s="85"/>
      <c r="DEL67" s="85"/>
      <c r="DEM67" s="85"/>
      <c r="DEN67" s="85"/>
      <c r="DEO67" s="85"/>
      <c r="DEP67" s="85"/>
      <c r="DEQ67" s="85"/>
      <c r="DER67" s="85"/>
      <c r="DES67" s="85"/>
      <c r="DET67" s="85"/>
      <c r="DEU67" s="85"/>
      <c r="DEV67" s="85"/>
      <c r="DEW67" s="85"/>
      <c r="DEX67" s="85"/>
      <c r="DEY67" s="85"/>
      <c r="DEZ67" s="85"/>
      <c r="DFA67" s="85"/>
      <c r="DFB67" s="85"/>
      <c r="DFC67" s="85"/>
      <c r="DFD67" s="85"/>
      <c r="DFE67" s="85"/>
      <c r="DFF67" s="85"/>
      <c r="DFG67" s="85"/>
      <c r="DFH67" s="85"/>
      <c r="DFI67" s="85"/>
      <c r="DFJ67" s="85"/>
      <c r="DFK67" s="85"/>
      <c r="DFL67" s="85"/>
      <c r="DFM67" s="85"/>
      <c r="DFN67" s="85"/>
      <c r="DFO67" s="85"/>
      <c r="DFP67" s="85"/>
      <c r="DFQ67" s="85"/>
      <c r="DFR67" s="85"/>
      <c r="DFS67" s="85"/>
      <c r="DFT67" s="85"/>
      <c r="DFU67" s="85"/>
      <c r="DFV67" s="85"/>
      <c r="DFW67" s="85"/>
      <c r="DFX67" s="85"/>
      <c r="DFY67" s="85"/>
      <c r="DFZ67" s="85"/>
      <c r="DGA67" s="85"/>
      <c r="DGB67" s="85"/>
      <c r="DGC67" s="85"/>
      <c r="DGD67" s="85"/>
      <c r="DGE67" s="85"/>
      <c r="DGF67" s="85"/>
      <c r="DGG67" s="85"/>
      <c r="DGH67" s="85"/>
      <c r="DGI67" s="85"/>
      <c r="DGJ67" s="85"/>
      <c r="DGK67" s="85"/>
      <c r="DGL67" s="85"/>
      <c r="DGM67" s="85"/>
      <c r="DGN67" s="85"/>
      <c r="DGO67" s="85"/>
      <c r="DGP67" s="85"/>
      <c r="DGQ67" s="85"/>
      <c r="DGR67" s="85"/>
      <c r="DGS67" s="85"/>
      <c r="DGT67" s="85"/>
      <c r="DGU67" s="85"/>
      <c r="DGV67" s="85"/>
      <c r="DGW67" s="85"/>
      <c r="DGX67" s="85"/>
      <c r="DGY67" s="85"/>
      <c r="DGZ67" s="85"/>
      <c r="DHA67" s="85"/>
      <c r="DHB67" s="85"/>
      <c r="DHC67" s="85"/>
      <c r="DHD67" s="85"/>
      <c r="DHE67" s="85"/>
      <c r="DHF67" s="85"/>
      <c r="DHG67" s="85"/>
      <c r="DHH67" s="85"/>
      <c r="DHI67" s="85"/>
      <c r="DHJ67" s="85"/>
      <c r="DHK67" s="85"/>
      <c r="DHL67" s="85"/>
      <c r="DHM67" s="85"/>
      <c r="DHN67" s="85"/>
      <c r="DHO67" s="85"/>
      <c r="DHP67" s="85"/>
      <c r="DHQ67" s="85"/>
      <c r="DHR67" s="85"/>
      <c r="DHS67" s="85"/>
      <c r="DHT67" s="85"/>
      <c r="DHU67" s="85"/>
      <c r="DHV67" s="85"/>
      <c r="DHW67" s="85"/>
      <c r="DHX67" s="85"/>
      <c r="DHY67" s="85"/>
      <c r="DHZ67" s="85"/>
      <c r="DIA67" s="85"/>
      <c r="DIB67" s="85"/>
      <c r="DIC67" s="85"/>
      <c r="DID67" s="85"/>
      <c r="DIE67" s="85"/>
      <c r="DIF67" s="85"/>
      <c r="DIG67" s="85"/>
      <c r="DIH67" s="85"/>
      <c r="DII67" s="85"/>
      <c r="DIJ67" s="85"/>
      <c r="DIK67" s="85"/>
      <c r="DIL67" s="85"/>
      <c r="DIM67" s="85"/>
      <c r="DIN67" s="85"/>
      <c r="DIO67" s="85"/>
      <c r="DIP67" s="85"/>
      <c r="DIQ67" s="85"/>
      <c r="DIR67" s="85"/>
      <c r="DIS67" s="85"/>
      <c r="DIT67" s="85"/>
      <c r="DIU67" s="85"/>
      <c r="DIV67" s="85"/>
      <c r="DIW67" s="85"/>
      <c r="DIX67" s="85"/>
      <c r="DIY67" s="85"/>
      <c r="DIZ67" s="85"/>
      <c r="DJA67" s="85"/>
      <c r="DJB67" s="85"/>
      <c r="DJC67" s="85"/>
      <c r="DJD67" s="85"/>
      <c r="DJE67" s="85"/>
      <c r="DJF67" s="85"/>
      <c r="DJG67" s="85"/>
      <c r="DJH67" s="85"/>
      <c r="DJI67" s="85"/>
      <c r="DJJ67" s="85"/>
      <c r="DJK67" s="85"/>
      <c r="DJL67" s="85"/>
      <c r="DJM67" s="85"/>
      <c r="DJN67" s="85"/>
      <c r="DJO67" s="85"/>
      <c r="DJP67" s="85"/>
      <c r="DJQ67" s="85"/>
      <c r="DJR67" s="85"/>
      <c r="DJS67" s="85"/>
      <c r="DJT67" s="85"/>
      <c r="DJU67" s="85"/>
      <c r="DJV67" s="85"/>
      <c r="DJW67" s="85"/>
      <c r="DJX67" s="85"/>
      <c r="DJY67" s="85"/>
      <c r="DJZ67" s="85"/>
      <c r="DKA67" s="85"/>
      <c r="DKB67" s="85"/>
      <c r="DKC67" s="85"/>
      <c r="DKD67" s="85"/>
      <c r="DKE67" s="85"/>
      <c r="DKF67" s="85"/>
      <c r="DKG67" s="85"/>
      <c r="DKH67" s="85"/>
      <c r="DKI67" s="85"/>
      <c r="DKJ67" s="85"/>
      <c r="DKK67" s="85"/>
      <c r="DKL67" s="85"/>
      <c r="DKM67" s="85"/>
      <c r="DKN67" s="85"/>
      <c r="DKO67" s="85"/>
      <c r="DKP67" s="85"/>
      <c r="DKQ67" s="85"/>
      <c r="DKR67" s="85"/>
      <c r="DKS67" s="85"/>
      <c r="DKT67" s="85"/>
      <c r="DKU67" s="85"/>
      <c r="DKV67" s="85"/>
      <c r="DKW67" s="85"/>
      <c r="DKX67" s="85"/>
      <c r="DKY67" s="85"/>
      <c r="DKZ67" s="85"/>
      <c r="DLA67" s="85"/>
      <c r="DLB67" s="85"/>
      <c r="DLC67" s="85"/>
      <c r="DLD67" s="85"/>
      <c r="DLE67" s="85"/>
      <c r="DLF67" s="85"/>
      <c r="DLG67" s="85"/>
      <c r="DLH67" s="85"/>
      <c r="DLI67" s="85"/>
      <c r="DLJ67" s="85"/>
      <c r="DLK67" s="85"/>
      <c r="DLL67" s="85"/>
      <c r="DLM67" s="85"/>
      <c r="DLN67" s="85"/>
      <c r="DLO67" s="85"/>
      <c r="DLP67" s="85"/>
      <c r="DLQ67" s="85"/>
      <c r="DLR67" s="85"/>
      <c r="DLS67" s="85"/>
      <c r="DLT67" s="85"/>
      <c r="DLU67" s="85"/>
      <c r="DLV67" s="85"/>
      <c r="DLW67" s="85"/>
      <c r="DLX67" s="85"/>
      <c r="DLY67" s="85"/>
      <c r="DLZ67" s="85"/>
      <c r="DMA67" s="85"/>
      <c r="DMB67" s="85"/>
      <c r="DMC67" s="85"/>
      <c r="DMD67" s="85"/>
      <c r="DME67" s="85"/>
      <c r="DMF67" s="85"/>
      <c r="DMG67" s="85"/>
      <c r="DMH67" s="85"/>
      <c r="DMI67" s="85"/>
      <c r="DMJ67" s="85"/>
      <c r="DMK67" s="85"/>
      <c r="DML67" s="85"/>
      <c r="DMM67" s="85"/>
      <c r="DMN67" s="85"/>
      <c r="DMO67" s="85"/>
      <c r="DMP67" s="85"/>
      <c r="DMQ67" s="85"/>
      <c r="DMR67" s="85"/>
      <c r="DMS67" s="85"/>
      <c r="DMT67" s="85"/>
      <c r="DMU67" s="85"/>
      <c r="DMV67" s="85"/>
      <c r="DMW67" s="85"/>
      <c r="DMX67" s="85"/>
      <c r="DMY67" s="85"/>
      <c r="DMZ67" s="85"/>
      <c r="DNA67" s="85"/>
      <c r="DNB67" s="85"/>
      <c r="DNC67" s="85"/>
      <c r="DND67" s="85"/>
      <c r="DNE67" s="85"/>
      <c r="DNF67" s="85"/>
      <c r="DNG67" s="85"/>
      <c r="DNH67" s="85"/>
      <c r="DNI67" s="85"/>
      <c r="DNJ67" s="85"/>
      <c r="DNK67" s="85"/>
      <c r="DNL67" s="85"/>
      <c r="DNM67" s="85"/>
      <c r="DNN67" s="85"/>
      <c r="DNO67" s="85"/>
      <c r="DNP67" s="85"/>
      <c r="DNQ67" s="85"/>
      <c r="DNR67" s="85"/>
      <c r="DNS67" s="85"/>
      <c r="DNT67" s="85"/>
      <c r="DNU67" s="85"/>
      <c r="DNV67" s="85"/>
      <c r="DNW67" s="85"/>
      <c r="DNX67" s="85"/>
      <c r="DNY67" s="85"/>
      <c r="DNZ67" s="85"/>
      <c r="DOA67" s="85"/>
      <c r="DOB67" s="85"/>
      <c r="DOC67" s="85"/>
      <c r="DOD67" s="85"/>
      <c r="DOE67" s="85"/>
      <c r="DOF67" s="85"/>
      <c r="DOG67" s="85"/>
      <c r="DOH67" s="85"/>
      <c r="DOI67" s="85"/>
      <c r="DOJ67" s="85"/>
      <c r="DOK67" s="85"/>
      <c r="DOL67" s="85"/>
      <c r="DOM67" s="85"/>
      <c r="DON67" s="85"/>
      <c r="DOO67" s="85"/>
      <c r="DOP67" s="85"/>
      <c r="DOQ67" s="85"/>
      <c r="DOR67" s="85"/>
      <c r="DOS67" s="85"/>
      <c r="DOT67" s="85"/>
      <c r="DOU67" s="85"/>
      <c r="DOV67" s="85"/>
      <c r="DOW67" s="85"/>
      <c r="DOX67" s="85"/>
      <c r="DOY67" s="85"/>
      <c r="DOZ67" s="85"/>
      <c r="DPA67" s="85"/>
      <c r="DPB67" s="85"/>
      <c r="DPC67" s="85"/>
      <c r="DPD67" s="85"/>
      <c r="DPE67" s="85"/>
      <c r="DPF67" s="85"/>
      <c r="DPG67" s="85"/>
      <c r="DPH67" s="85"/>
      <c r="DPI67" s="85"/>
      <c r="DPJ67" s="85"/>
      <c r="DPK67" s="85"/>
      <c r="DPL67" s="85"/>
      <c r="DPM67" s="85"/>
      <c r="DPN67" s="85"/>
      <c r="DPO67" s="85"/>
      <c r="DPP67" s="85"/>
      <c r="DPQ67" s="85"/>
      <c r="DPR67" s="85"/>
      <c r="DPS67" s="85"/>
      <c r="DPT67" s="85"/>
      <c r="DPU67" s="85"/>
      <c r="DPV67" s="85"/>
      <c r="DPW67" s="85"/>
      <c r="DPX67" s="85"/>
      <c r="DPY67" s="85"/>
      <c r="DPZ67" s="85"/>
      <c r="DQA67" s="85"/>
      <c r="DQB67" s="85"/>
      <c r="DQC67" s="85"/>
      <c r="DQD67" s="85"/>
      <c r="DQE67" s="85"/>
      <c r="DQF67" s="85"/>
      <c r="DQG67" s="85"/>
      <c r="DQH67" s="85"/>
      <c r="DQI67" s="85"/>
      <c r="DQJ67" s="85"/>
      <c r="DQK67" s="85"/>
      <c r="DQL67" s="85"/>
      <c r="DQM67" s="85"/>
      <c r="DQN67" s="85"/>
      <c r="DQO67" s="85"/>
      <c r="DQP67" s="85"/>
      <c r="DQQ67" s="85"/>
      <c r="DQR67" s="85"/>
      <c r="DQS67" s="85"/>
      <c r="DQT67" s="85"/>
      <c r="DQU67" s="85"/>
      <c r="DQV67" s="85"/>
      <c r="DQW67" s="85"/>
      <c r="DQX67" s="85"/>
      <c r="DQY67" s="85"/>
      <c r="DQZ67" s="85"/>
      <c r="DRA67" s="85"/>
      <c r="DRB67" s="85"/>
      <c r="DRC67" s="85"/>
      <c r="DRD67" s="85"/>
      <c r="DRE67" s="85"/>
      <c r="DRF67" s="85"/>
      <c r="DRG67" s="85"/>
      <c r="DRH67" s="85"/>
      <c r="DRI67" s="85"/>
      <c r="DRJ67" s="85"/>
      <c r="DRK67" s="85"/>
      <c r="DRL67" s="85"/>
      <c r="DRM67" s="85"/>
      <c r="DRN67" s="85"/>
      <c r="DRO67" s="85"/>
      <c r="DRP67" s="85"/>
      <c r="DRQ67" s="85"/>
      <c r="DRR67" s="85"/>
      <c r="DRS67" s="85"/>
      <c r="DRT67" s="85"/>
      <c r="DRU67" s="85"/>
      <c r="DRV67" s="85"/>
      <c r="DRW67" s="85"/>
      <c r="DRX67" s="85"/>
      <c r="DRY67" s="85"/>
      <c r="DRZ67" s="85"/>
      <c r="DSA67" s="85"/>
      <c r="DSB67" s="85"/>
      <c r="DSC67" s="85"/>
      <c r="DSD67" s="85"/>
      <c r="DSE67" s="85"/>
      <c r="DSF67" s="85"/>
      <c r="DSG67" s="85"/>
      <c r="DSH67" s="85"/>
      <c r="DSI67" s="85"/>
      <c r="DSJ67" s="85"/>
      <c r="DSK67" s="85"/>
      <c r="DSL67" s="85"/>
      <c r="DSM67" s="85"/>
      <c r="DSN67" s="85"/>
      <c r="DSO67" s="85"/>
      <c r="DSP67" s="85"/>
      <c r="DSQ67" s="85"/>
      <c r="DSR67" s="85"/>
      <c r="DSS67" s="85"/>
      <c r="DST67" s="85"/>
      <c r="DSU67" s="85"/>
      <c r="DSV67" s="85"/>
      <c r="DSW67" s="85"/>
      <c r="DSX67" s="85"/>
      <c r="DSY67" s="85"/>
      <c r="DSZ67" s="85"/>
      <c r="DTA67" s="85"/>
      <c r="DTB67" s="85"/>
      <c r="DTC67" s="85"/>
      <c r="DTD67" s="85"/>
      <c r="DTE67" s="85"/>
      <c r="DTF67" s="85"/>
      <c r="DTG67" s="85"/>
      <c r="DTH67" s="85"/>
      <c r="DTI67" s="85"/>
      <c r="DTJ67" s="85"/>
      <c r="DTK67" s="85"/>
      <c r="DTL67" s="85"/>
      <c r="DTM67" s="85"/>
      <c r="DTN67" s="85"/>
      <c r="DTO67" s="85"/>
      <c r="DTP67" s="85"/>
      <c r="DTQ67" s="85"/>
      <c r="DTR67" s="85"/>
      <c r="DTS67" s="85"/>
      <c r="DTT67" s="85"/>
      <c r="DTU67" s="85"/>
      <c r="DTV67" s="85"/>
      <c r="DTW67" s="85"/>
      <c r="DTX67" s="85"/>
      <c r="DTY67" s="85"/>
      <c r="DTZ67" s="85"/>
      <c r="DUA67" s="85"/>
      <c r="DUB67" s="85"/>
      <c r="DUC67" s="85"/>
      <c r="DUD67" s="85"/>
      <c r="DUE67" s="85"/>
      <c r="DUF67" s="85"/>
      <c r="DUG67" s="85"/>
      <c r="DUH67" s="85"/>
      <c r="DUI67" s="85"/>
      <c r="DUJ67" s="85"/>
      <c r="DUK67" s="85"/>
      <c r="DUL67" s="85"/>
      <c r="DUM67" s="85"/>
      <c r="DUN67" s="85"/>
      <c r="DUO67" s="85"/>
      <c r="DUP67" s="85"/>
      <c r="DUQ67" s="85"/>
      <c r="DUR67" s="85"/>
      <c r="DUS67" s="85"/>
      <c r="DUT67" s="85"/>
      <c r="DUU67" s="85"/>
      <c r="DUV67" s="85"/>
      <c r="DUW67" s="85"/>
      <c r="DUX67" s="85"/>
      <c r="DUY67" s="85"/>
      <c r="DUZ67" s="85"/>
      <c r="DVA67" s="85"/>
      <c r="DVB67" s="85"/>
      <c r="DVC67" s="85"/>
      <c r="DVD67" s="85"/>
      <c r="DVE67" s="85"/>
      <c r="DVF67" s="85"/>
      <c r="DVG67" s="85"/>
      <c r="DVH67" s="85"/>
      <c r="DVI67" s="85"/>
      <c r="DVJ67" s="85"/>
      <c r="DVK67" s="85"/>
      <c r="DVL67" s="85"/>
      <c r="DVM67" s="85"/>
      <c r="DVN67" s="85"/>
      <c r="DVO67" s="85"/>
      <c r="DVP67" s="85"/>
      <c r="DVQ67" s="85"/>
      <c r="DVR67" s="85"/>
      <c r="DVS67" s="85"/>
      <c r="DVT67" s="85"/>
      <c r="DVU67" s="85"/>
      <c r="DVV67" s="85"/>
      <c r="DVW67" s="85"/>
      <c r="DVX67" s="85"/>
      <c r="DVY67" s="85"/>
      <c r="DVZ67" s="85"/>
      <c r="DWA67" s="85"/>
      <c r="DWB67" s="85"/>
      <c r="DWC67" s="85"/>
      <c r="DWD67" s="85"/>
      <c r="DWE67" s="85"/>
      <c r="DWF67" s="85"/>
      <c r="DWG67" s="85"/>
      <c r="DWH67" s="85"/>
      <c r="DWI67" s="85"/>
      <c r="DWJ67" s="85"/>
      <c r="DWK67" s="85"/>
      <c r="DWL67" s="85"/>
      <c r="DWM67" s="85"/>
      <c r="DWN67" s="85"/>
      <c r="DWO67" s="85"/>
      <c r="DWP67" s="85"/>
      <c r="DWQ67" s="85"/>
      <c r="DWR67" s="85"/>
      <c r="DWS67" s="85"/>
      <c r="DWT67" s="85"/>
      <c r="DWU67" s="85"/>
      <c r="DWV67" s="85"/>
      <c r="DWW67" s="85"/>
      <c r="DWX67" s="85"/>
      <c r="DWY67" s="85"/>
      <c r="DWZ67" s="85"/>
      <c r="DXA67" s="85"/>
      <c r="DXB67" s="85"/>
      <c r="DXC67" s="85"/>
      <c r="DXD67" s="85"/>
      <c r="DXE67" s="85"/>
      <c r="DXF67" s="85"/>
      <c r="DXG67" s="85"/>
      <c r="DXH67" s="85"/>
      <c r="DXI67" s="85"/>
      <c r="DXJ67" s="85"/>
      <c r="DXK67" s="85"/>
      <c r="DXL67" s="85"/>
      <c r="DXM67" s="85"/>
      <c r="DXN67" s="85"/>
      <c r="DXO67" s="85"/>
      <c r="DXP67" s="85"/>
      <c r="DXQ67" s="85"/>
      <c r="DXR67" s="85"/>
      <c r="DXS67" s="85"/>
      <c r="DXT67" s="85"/>
      <c r="DXU67" s="85"/>
      <c r="DXV67" s="85"/>
      <c r="DXW67" s="85"/>
      <c r="DXX67" s="85"/>
      <c r="DXY67" s="85"/>
      <c r="DXZ67" s="85"/>
      <c r="DYA67" s="85"/>
      <c r="DYB67" s="85"/>
      <c r="DYC67" s="85"/>
      <c r="DYD67" s="85"/>
      <c r="DYE67" s="85"/>
      <c r="DYF67" s="85"/>
      <c r="DYG67" s="85"/>
      <c r="DYH67" s="85"/>
      <c r="DYI67" s="85"/>
      <c r="DYJ67" s="85"/>
      <c r="DYK67" s="85"/>
      <c r="DYL67" s="85"/>
      <c r="DYM67" s="85"/>
      <c r="DYN67" s="85"/>
      <c r="DYO67" s="85"/>
      <c r="DYP67" s="85"/>
      <c r="DYQ67" s="85"/>
      <c r="DYR67" s="85"/>
      <c r="DYS67" s="85"/>
      <c r="DYT67" s="85"/>
      <c r="DYU67" s="85"/>
      <c r="DYV67" s="85"/>
      <c r="DYW67" s="85"/>
      <c r="DYX67" s="85"/>
      <c r="DYY67" s="85"/>
      <c r="DYZ67" s="85"/>
      <c r="DZA67" s="85"/>
      <c r="DZB67" s="85"/>
      <c r="DZC67" s="85"/>
      <c r="DZD67" s="85"/>
      <c r="DZE67" s="85"/>
      <c r="DZF67" s="85"/>
      <c r="DZG67" s="85"/>
      <c r="DZH67" s="85"/>
      <c r="DZI67" s="85"/>
      <c r="DZJ67" s="85"/>
      <c r="DZK67" s="85"/>
      <c r="DZL67" s="85"/>
      <c r="DZM67" s="85"/>
      <c r="DZN67" s="85"/>
      <c r="DZO67" s="85"/>
      <c r="DZP67" s="85"/>
      <c r="DZQ67" s="85"/>
      <c r="DZR67" s="85"/>
      <c r="DZS67" s="85"/>
      <c r="DZT67" s="85"/>
      <c r="DZU67" s="85"/>
      <c r="DZV67" s="85"/>
      <c r="DZW67" s="85"/>
      <c r="DZX67" s="85"/>
      <c r="DZY67" s="85"/>
      <c r="DZZ67" s="85"/>
      <c r="EAA67" s="85"/>
      <c r="EAB67" s="85"/>
      <c r="EAC67" s="85"/>
      <c r="EAD67" s="85"/>
      <c r="EAE67" s="85"/>
      <c r="EAF67" s="85"/>
      <c r="EAG67" s="85"/>
      <c r="EAH67" s="85"/>
      <c r="EAI67" s="85"/>
      <c r="EAJ67" s="85"/>
      <c r="EAK67" s="85"/>
      <c r="EAL67" s="85"/>
      <c r="EAM67" s="85"/>
      <c r="EAN67" s="85"/>
      <c r="EAO67" s="85"/>
      <c r="EAP67" s="85"/>
      <c r="EAQ67" s="85"/>
      <c r="EAR67" s="85"/>
      <c r="EAS67" s="85"/>
      <c r="EAT67" s="85"/>
      <c r="EAU67" s="85"/>
      <c r="EAV67" s="85"/>
      <c r="EAW67" s="85"/>
      <c r="EAX67" s="85"/>
      <c r="EAY67" s="85"/>
      <c r="EAZ67" s="85"/>
      <c r="EBA67" s="85"/>
      <c r="EBB67" s="85"/>
      <c r="EBC67" s="85"/>
      <c r="EBD67" s="85"/>
      <c r="EBE67" s="85"/>
      <c r="EBF67" s="85"/>
      <c r="EBG67" s="85"/>
      <c r="EBH67" s="85"/>
      <c r="EBI67" s="85"/>
      <c r="EBJ67" s="85"/>
      <c r="EBK67" s="85"/>
      <c r="EBL67" s="85"/>
      <c r="EBM67" s="85"/>
      <c r="EBN67" s="85"/>
      <c r="EBO67" s="85"/>
      <c r="EBP67" s="85"/>
      <c r="EBQ67" s="85"/>
      <c r="EBR67" s="85"/>
      <c r="EBS67" s="85"/>
      <c r="EBT67" s="85"/>
      <c r="EBU67" s="85"/>
      <c r="EBV67" s="85"/>
      <c r="EBW67" s="85"/>
      <c r="EBX67" s="85"/>
      <c r="EBY67" s="85"/>
      <c r="EBZ67" s="85"/>
      <c r="ECA67" s="85"/>
      <c r="ECB67" s="85"/>
      <c r="ECC67" s="85"/>
      <c r="ECD67" s="85"/>
      <c r="ECE67" s="85"/>
      <c r="ECF67" s="85"/>
      <c r="ECG67" s="85"/>
      <c r="ECH67" s="85"/>
      <c r="ECI67" s="85"/>
      <c r="ECJ67" s="85"/>
      <c r="ECK67" s="85"/>
      <c r="ECL67" s="85"/>
      <c r="ECM67" s="85"/>
      <c r="ECN67" s="85"/>
      <c r="ECO67" s="85"/>
      <c r="ECP67" s="85"/>
      <c r="ECQ67" s="85"/>
      <c r="ECR67" s="85"/>
      <c r="ECS67" s="85"/>
      <c r="ECT67" s="85"/>
      <c r="ECU67" s="85"/>
      <c r="ECV67" s="85"/>
      <c r="ECW67" s="85"/>
      <c r="ECX67" s="85"/>
      <c r="ECY67" s="85"/>
      <c r="ECZ67" s="85"/>
      <c r="EDA67" s="85"/>
      <c r="EDB67" s="85"/>
      <c r="EDC67" s="85"/>
      <c r="EDD67" s="85"/>
      <c r="EDE67" s="85"/>
      <c r="EDF67" s="85"/>
      <c r="EDG67" s="85"/>
      <c r="EDH67" s="85"/>
      <c r="EDI67" s="85"/>
      <c r="EDJ67" s="85"/>
      <c r="EDK67" s="85"/>
      <c r="EDL67" s="85"/>
      <c r="EDM67" s="85"/>
      <c r="EDN67" s="85"/>
      <c r="EDO67" s="85"/>
      <c r="EDP67" s="85"/>
      <c r="EDQ67" s="85"/>
      <c r="EDR67" s="85"/>
      <c r="EDS67" s="85"/>
      <c r="EDT67" s="85"/>
      <c r="EDU67" s="85"/>
      <c r="EDV67" s="85"/>
      <c r="EDW67" s="85"/>
      <c r="EDX67" s="85"/>
      <c r="EDY67" s="85"/>
      <c r="EDZ67" s="85"/>
      <c r="EEA67" s="85"/>
      <c r="EEB67" s="85"/>
      <c r="EEC67" s="85"/>
      <c r="EED67" s="85"/>
      <c r="EEE67" s="85"/>
      <c r="EEF67" s="85"/>
      <c r="EEG67" s="85"/>
      <c r="EEH67" s="85"/>
      <c r="EEI67" s="85"/>
      <c r="EEJ67" s="85"/>
      <c r="EEK67" s="85"/>
      <c r="EEL67" s="85"/>
      <c r="EEM67" s="85"/>
      <c r="EEN67" s="85"/>
      <c r="EEO67" s="85"/>
      <c r="EEP67" s="85"/>
      <c r="EEQ67" s="85"/>
      <c r="EER67" s="85"/>
      <c r="EES67" s="85"/>
      <c r="EET67" s="85"/>
      <c r="EEU67" s="85"/>
      <c r="EEV67" s="85"/>
      <c r="EEW67" s="85"/>
      <c r="EEX67" s="85"/>
      <c r="EEY67" s="85"/>
      <c r="EEZ67" s="85"/>
      <c r="EFA67" s="85"/>
      <c r="EFB67" s="85"/>
      <c r="EFC67" s="85"/>
      <c r="EFD67" s="85"/>
      <c r="EFE67" s="85"/>
      <c r="EFF67" s="85"/>
      <c r="EFG67" s="85"/>
      <c r="EFH67" s="85"/>
      <c r="EFI67" s="85"/>
      <c r="EFJ67" s="85"/>
      <c r="EFK67" s="85"/>
      <c r="EFL67" s="85"/>
      <c r="EFM67" s="85"/>
      <c r="EFN67" s="85"/>
      <c r="EFO67" s="85"/>
      <c r="EFP67" s="85"/>
      <c r="EFQ67" s="85"/>
      <c r="EFR67" s="85"/>
      <c r="EFS67" s="85"/>
      <c r="EFT67" s="85"/>
      <c r="EFU67" s="85"/>
      <c r="EFV67" s="85"/>
      <c r="EFW67" s="85"/>
      <c r="EFX67" s="85"/>
      <c r="EFY67" s="85"/>
      <c r="EFZ67" s="85"/>
      <c r="EGA67" s="85"/>
      <c r="EGB67" s="85"/>
      <c r="EGC67" s="85"/>
      <c r="EGD67" s="85"/>
      <c r="EGE67" s="85"/>
      <c r="EGF67" s="85"/>
      <c r="EGG67" s="85"/>
      <c r="EGH67" s="85"/>
      <c r="EGI67" s="85"/>
      <c r="EGJ67" s="85"/>
      <c r="EGK67" s="85"/>
      <c r="EGL67" s="85"/>
      <c r="EGM67" s="85"/>
      <c r="EGN67" s="85"/>
      <c r="EGO67" s="85"/>
      <c r="EGP67" s="85"/>
      <c r="EGQ67" s="85"/>
      <c r="EGR67" s="85"/>
      <c r="EGS67" s="85"/>
      <c r="EGT67" s="85"/>
      <c r="EGU67" s="85"/>
      <c r="EGV67" s="85"/>
      <c r="EGW67" s="85"/>
      <c r="EGX67" s="85"/>
      <c r="EGY67" s="85"/>
      <c r="EGZ67" s="85"/>
      <c r="EHA67" s="85"/>
      <c r="EHB67" s="85"/>
      <c r="EHC67" s="85"/>
      <c r="EHD67" s="85"/>
      <c r="EHE67" s="85"/>
      <c r="EHF67" s="85"/>
      <c r="EHG67" s="85"/>
      <c r="EHH67" s="85"/>
      <c r="EHI67" s="85"/>
      <c r="EHJ67" s="85"/>
      <c r="EHK67" s="85"/>
      <c r="EHL67" s="85"/>
      <c r="EHM67" s="85"/>
      <c r="EHN67" s="85"/>
      <c r="EHO67" s="85"/>
      <c r="EHP67" s="85"/>
      <c r="EHQ67" s="85"/>
      <c r="EHR67" s="85"/>
      <c r="EHS67" s="85"/>
      <c r="EHT67" s="85"/>
      <c r="EHU67" s="85"/>
      <c r="EHV67" s="85"/>
      <c r="EHW67" s="85"/>
      <c r="EHX67" s="85"/>
      <c r="EHY67" s="85"/>
      <c r="EHZ67" s="85"/>
      <c r="EIA67" s="85"/>
      <c r="EIB67" s="85"/>
      <c r="EIC67" s="85"/>
      <c r="EID67" s="85"/>
      <c r="EIE67" s="85"/>
      <c r="EIF67" s="85"/>
      <c r="EIG67" s="85"/>
      <c r="EIH67" s="85"/>
      <c r="EII67" s="85"/>
      <c r="EIJ67" s="85"/>
      <c r="EIK67" s="85"/>
      <c r="EIL67" s="85"/>
      <c r="EIM67" s="85"/>
      <c r="EIN67" s="85"/>
      <c r="EIO67" s="85"/>
      <c r="EIP67" s="85"/>
      <c r="EIQ67" s="85"/>
      <c r="EIR67" s="85"/>
      <c r="EIS67" s="85"/>
      <c r="EIT67" s="85"/>
      <c r="EIU67" s="85"/>
      <c r="EIV67" s="85"/>
      <c r="EIW67" s="85"/>
      <c r="EIX67" s="85"/>
      <c r="EIY67" s="85"/>
      <c r="EIZ67" s="85"/>
      <c r="EJA67" s="85"/>
      <c r="EJB67" s="85"/>
      <c r="EJC67" s="85"/>
      <c r="EJD67" s="85"/>
      <c r="EJE67" s="85"/>
      <c r="EJF67" s="85"/>
      <c r="EJG67" s="85"/>
      <c r="EJH67" s="85"/>
      <c r="EJI67" s="85"/>
      <c r="EJJ67" s="85"/>
      <c r="EJK67" s="85"/>
      <c r="EJL67" s="85"/>
      <c r="EJM67" s="85"/>
      <c r="EJN67" s="85"/>
      <c r="EJO67" s="85"/>
      <c r="EJP67" s="85"/>
      <c r="EJQ67" s="85"/>
      <c r="EJR67" s="85"/>
      <c r="EJS67" s="85"/>
      <c r="EJT67" s="85"/>
      <c r="EJU67" s="85"/>
      <c r="EJV67" s="85"/>
      <c r="EJW67" s="85"/>
      <c r="EJX67" s="85"/>
      <c r="EJY67" s="85"/>
      <c r="EJZ67" s="85"/>
      <c r="EKA67" s="85"/>
      <c r="EKB67" s="85"/>
      <c r="EKC67" s="85"/>
      <c r="EKD67" s="85"/>
      <c r="EKE67" s="85"/>
      <c r="EKF67" s="85"/>
      <c r="EKG67" s="85"/>
      <c r="EKH67" s="85"/>
      <c r="EKI67" s="85"/>
      <c r="EKJ67" s="85"/>
      <c r="EKK67" s="85"/>
      <c r="EKL67" s="85"/>
      <c r="EKM67" s="85"/>
      <c r="EKN67" s="85"/>
      <c r="EKO67" s="85"/>
      <c r="EKP67" s="85"/>
      <c r="EKQ67" s="85"/>
      <c r="EKR67" s="85"/>
      <c r="EKS67" s="85"/>
      <c r="EKT67" s="85"/>
      <c r="EKU67" s="85"/>
      <c r="EKV67" s="85"/>
      <c r="EKW67" s="85"/>
      <c r="EKX67" s="85"/>
      <c r="EKY67" s="85"/>
      <c r="EKZ67" s="85"/>
      <c r="ELA67" s="85"/>
      <c r="ELB67" s="85"/>
      <c r="ELC67" s="85"/>
      <c r="ELD67" s="85"/>
      <c r="ELE67" s="85"/>
      <c r="ELF67" s="85"/>
      <c r="ELG67" s="85"/>
      <c r="ELH67" s="85"/>
      <c r="ELI67" s="85"/>
      <c r="ELJ67" s="85"/>
      <c r="ELK67" s="85"/>
      <c r="ELL67" s="85"/>
      <c r="ELM67" s="85"/>
      <c r="ELN67" s="85"/>
      <c r="ELO67" s="85"/>
      <c r="ELP67" s="85"/>
      <c r="ELQ67" s="85"/>
      <c r="ELR67" s="85"/>
      <c r="ELS67" s="85"/>
      <c r="ELT67" s="85"/>
      <c r="ELU67" s="85"/>
      <c r="ELV67" s="85"/>
      <c r="ELW67" s="85"/>
      <c r="ELX67" s="85"/>
      <c r="ELY67" s="85"/>
      <c r="ELZ67" s="85"/>
      <c r="EMA67" s="85"/>
      <c r="EMB67" s="85"/>
      <c r="EMC67" s="85"/>
      <c r="EMD67" s="85"/>
      <c r="EME67" s="85"/>
      <c r="EMF67" s="85"/>
      <c r="EMG67" s="85"/>
      <c r="EMH67" s="85"/>
      <c r="EMI67" s="85"/>
      <c r="EMJ67" s="85"/>
      <c r="EMK67" s="85"/>
      <c r="EML67" s="85"/>
      <c r="EMM67" s="85"/>
      <c r="EMN67" s="85"/>
      <c r="EMO67" s="85"/>
      <c r="EMP67" s="85"/>
      <c r="EMQ67" s="85"/>
      <c r="EMR67" s="85"/>
      <c r="EMS67" s="85"/>
      <c r="EMT67" s="85"/>
      <c r="EMU67" s="85"/>
      <c r="EMV67" s="85"/>
      <c r="EMW67" s="85"/>
      <c r="EMX67" s="85"/>
      <c r="EMY67" s="85"/>
      <c r="EMZ67" s="85"/>
      <c r="ENA67" s="85"/>
      <c r="ENB67" s="85"/>
      <c r="ENC67" s="85"/>
      <c r="END67" s="85"/>
      <c r="ENE67" s="85"/>
      <c r="ENF67" s="85"/>
      <c r="ENG67" s="85"/>
      <c r="ENH67" s="85"/>
      <c r="ENI67" s="85"/>
      <c r="ENJ67" s="85"/>
      <c r="ENK67" s="85"/>
      <c r="ENL67" s="85"/>
      <c r="ENM67" s="85"/>
      <c r="ENN67" s="85"/>
      <c r="ENO67" s="85"/>
      <c r="ENP67" s="85"/>
      <c r="ENQ67" s="85"/>
      <c r="ENR67" s="85"/>
      <c r="ENS67" s="85"/>
      <c r="ENT67" s="85"/>
      <c r="ENU67" s="85"/>
      <c r="ENV67" s="85"/>
      <c r="ENW67" s="85"/>
      <c r="ENX67" s="85"/>
      <c r="ENY67" s="85"/>
      <c r="ENZ67" s="85"/>
      <c r="EOA67" s="85"/>
      <c r="EOB67" s="85"/>
      <c r="EOC67" s="85"/>
      <c r="EOD67" s="85"/>
      <c r="EOE67" s="85"/>
      <c r="EOF67" s="85"/>
      <c r="EOG67" s="85"/>
      <c r="EOH67" s="85"/>
      <c r="EOI67" s="85"/>
      <c r="EOJ67" s="85"/>
      <c r="EOK67" s="85"/>
      <c r="EOL67" s="85"/>
      <c r="EOM67" s="85"/>
      <c r="EON67" s="85"/>
      <c r="EOO67" s="85"/>
      <c r="EOP67" s="85"/>
      <c r="EOQ67" s="85"/>
      <c r="EOR67" s="85"/>
      <c r="EOS67" s="85"/>
      <c r="EOT67" s="85"/>
      <c r="EOU67" s="85"/>
      <c r="EOV67" s="85"/>
      <c r="EOW67" s="85"/>
      <c r="EOX67" s="85"/>
      <c r="EOY67" s="85"/>
      <c r="EOZ67" s="85"/>
      <c r="EPA67" s="85"/>
      <c r="EPB67" s="85"/>
      <c r="EPC67" s="85"/>
      <c r="EPD67" s="85"/>
      <c r="EPE67" s="85"/>
      <c r="EPF67" s="85"/>
      <c r="EPG67" s="85"/>
      <c r="EPH67" s="85"/>
      <c r="EPI67" s="85"/>
      <c r="EPJ67" s="85"/>
      <c r="EPK67" s="85"/>
      <c r="EPL67" s="85"/>
      <c r="EPM67" s="85"/>
      <c r="EPN67" s="85"/>
      <c r="EPO67" s="85"/>
      <c r="EPP67" s="85"/>
      <c r="EPQ67" s="85"/>
      <c r="EPR67" s="85"/>
      <c r="EPS67" s="85"/>
      <c r="EPT67" s="85"/>
      <c r="EPU67" s="85"/>
      <c r="EPV67" s="85"/>
      <c r="EPW67" s="85"/>
      <c r="EPX67" s="85"/>
      <c r="EPY67" s="85"/>
      <c r="EPZ67" s="85"/>
      <c r="EQA67" s="85"/>
      <c r="EQB67" s="85"/>
      <c r="EQC67" s="85"/>
      <c r="EQD67" s="85"/>
      <c r="EQE67" s="85"/>
      <c r="EQF67" s="85"/>
      <c r="EQG67" s="85"/>
      <c r="EQH67" s="85"/>
      <c r="EQI67" s="85"/>
      <c r="EQJ67" s="85"/>
      <c r="EQK67" s="85"/>
      <c r="EQL67" s="85"/>
      <c r="EQM67" s="85"/>
      <c r="EQN67" s="85"/>
      <c r="EQO67" s="85"/>
      <c r="EQP67" s="85"/>
      <c r="EQQ67" s="85"/>
      <c r="EQR67" s="85"/>
      <c r="EQS67" s="85"/>
      <c r="EQT67" s="85"/>
      <c r="EQU67" s="85"/>
      <c r="EQV67" s="85"/>
      <c r="EQW67" s="85"/>
      <c r="EQX67" s="85"/>
      <c r="EQY67" s="85"/>
      <c r="EQZ67" s="85"/>
      <c r="ERA67" s="85"/>
      <c r="ERB67" s="85"/>
      <c r="ERC67" s="85"/>
      <c r="ERD67" s="85"/>
      <c r="ERE67" s="85"/>
      <c r="ERF67" s="85"/>
      <c r="ERG67" s="85"/>
      <c r="ERH67" s="85"/>
      <c r="ERI67" s="85"/>
      <c r="ERJ67" s="85"/>
      <c r="ERK67" s="85"/>
      <c r="ERL67" s="85"/>
      <c r="ERM67" s="85"/>
      <c r="ERN67" s="85"/>
      <c r="ERO67" s="85"/>
      <c r="ERP67" s="85"/>
      <c r="ERQ67" s="85"/>
      <c r="ERR67" s="85"/>
      <c r="ERS67" s="85"/>
      <c r="ERT67" s="85"/>
      <c r="ERU67" s="85"/>
      <c r="ERV67" s="85"/>
      <c r="ERW67" s="85"/>
      <c r="ERX67" s="85"/>
      <c r="ERY67" s="85"/>
      <c r="ERZ67" s="85"/>
      <c r="ESA67" s="85"/>
      <c r="ESB67" s="85"/>
      <c r="ESC67" s="85"/>
      <c r="ESD67" s="85"/>
      <c r="ESE67" s="85"/>
      <c r="ESF67" s="85"/>
      <c r="ESG67" s="85"/>
      <c r="ESH67" s="85"/>
      <c r="ESI67" s="85"/>
      <c r="ESJ67" s="85"/>
      <c r="ESK67" s="85"/>
      <c r="ESL67" s="85"/>
      <c r="ESM67" s="85"/>
      <c r="ESN67" s="85"/>
      <c r="ESO67" s="85"/>
      <c r="ESP67" s="85"/>
      <c r="ESQ67" s="85"/>
      <c r="ESR67" s="85"/>
      <c r="ESS67" s="85"/>
      <c r="EST67" s="85"/>
      <c r="ESU67" s="85"/>
      <c r="ESV67" s="85"/>
      <c r="ESW67" s="85"/>
      <c r="ESX67" s="85"/>
      <c r="ESY67" s="85"/>
      <c r="ESZ67" s="85"/>
      <c r="ETA67" s="85"/>
      <c r="ETB67" s="85"/>
      <c r="ETC67" s="85"/>
      <c r="ETD67" s="85"/>
      <c r="ETE67" s="85"/>
      <c r="ETF67" s="85"/>
      <c r="ETG67" s="85"/>
      <c r="ETH67" s="85"/>
      <c r="ETI67" s="85"/>
      <c r="ETJ67" s="85"/>
      <c r="ETK67" s="85"/>
      <c r="ETL67" s="85"/>
      <c r="ETM67" s="85"/>
      <c r="ETN67" s="85"/>
      <c r="ETO67" s="85"/>
      <c r="ETP67" s="85"/>
      <c r="ETQ67" s="85"/>
      <c r="ETR67" s="85"/>
      <c r="ETS67" s="85"/>
      <c r="ETT67" s="85"/>
      <c r="ETU67" s="85"/>
      <c r="ETV67" s="85"/>
      <c r="ETW67" s="85"/>
      <c r="ETX67" s="85"/>
      <c r="ETY67" s="85"/>
      <c r="ETZ67" s="85"/>
      <c r="EUA67" s="85"/>
      <c r="EUB67" s="85"/>
      <c r="EUC67" s="85"/>
      <c r="EUD67" s="85"/>
      <c r="EUE67" s="85"/>
      <c r="EUF67" s="85"/>
      <c r="EUG67" s="85"/>
      <c r="EUH67" s="85"/>
      <c r="EUI67" s="85"/>
      <c r="EUJ67" s="85"/>
      <c r="EUK67" s="85"/>
      <c r="EUL67" s="85"/>
      <c r="EUM67" s="85"/>
      <c r="EUN67" s="85"/>
      <c r="EUO67" s="85"/>
      <c r="EUP67" s="85"/>
      <c r="EUQ67" s="85"/>
      <c r="EUR67" s="85"/>
      <c r="EUS67" s="85"/>
      <c r="EUT67" s="85"/>
      <c r="EUU67" s="85"/>
      <c r="EUV67" s="85"/>
      <c r="EUW67" s="85"/>
      <c r="EUX67" s="85"/>
      <c r="EUY67" s="85"/>
      <c r="EUZ67" s="85"/>
      <c r="EVA67" s="85"/>
      <c r="EVB67" s="85"/>
      <c r="EVC67" s="85"/>
      <c r="EVD67" s="85"/>
      <c r="EVE67" s="85"/>
      <c r="EVF67" s="85"/>
      <c r="EVG67" s="85"/>
      <c r="EVH67" s="85"/>
      <c r="EVI67" s="85"/>
      <c r="EVJ67" s="85"/>
      <c r="EVK67" s="85"/>
      <c r="EVL67" s="85"/>
      <c r="EVM67" s="85"/>
      <c r="EVN67" s="85"/>
      <c r="EVO67" s="85"/>
      <c r="EVP67" s="85"/>
      <c r="EVQ67" s="85"/>
      <c r="EVR67" s="85"/>
      <c r="EVS67" s="85"/>
      <c r="EVT67" s="85"/>
      <c r="EVU67" s="85"/>
      <c r="EVV67" s="85"/>
      <c r="EVW67" s="85"/>
      <c r="EVX67" s="85"/>
      <c r="EVY67" s="85"/>
      <c r="EVZ67" s="85"/>
      <c r="EWA67" s="85"/>
      <c r="EWB67" s="85"/>
      <c r="EWC67" s="85"/>
      <c r="EWD67" s="85"/>
      <c r="EWE67" s="85"/>
      <c r="EWF67" s="85"/>
      <c r="EWG67" s="85"/>
      <c r="EWH67" s="85"/>
      <c r="EWI67" s="85"/>
      <c r="EWJ67" s="85"/>
      <c r="EWK67" s="85"/>
      <c r="EWL67" s="85"/>
      <c r="EWM67" s="85"/>
      <c r="EWN67" s="85"/>
      <c r="EWO67" s="85"/>
      <c r="EWP67" s="85"/>
      <c r="EWQ67" s="85"/>
      <c r="EWR67" s="85"/>
      <c r="EWS67" s="85"/>
      <c r="EWT67" s="85"/>
      <c r="EWU67" s="85"/>
      <c r="EWV67" s="85"/>
      <c r="EWW67" s="85"/>
      <c r="EWX67" s="85"/>
      <c r="EWY67" s="85"/>
      <c r="EWZ67" s="85"/>
      <c r="EXA67" s="85"/>
      <c r="EXB67" s="85"/>
      <c r="EXC67" s="85"/>
      <c r="EXD67" s="85"/>
      <c r="EXE67" s="85"/>
      <c r="EXF67" s="85"/>
      <c r="EXG67" s="85"/>
      <c r="EXH67" s="85"/>
      <c r="EXI67" s="85"/>
      <c r="EXJ67" s="85"/>
      <c r="EXK67" s="85"/>
      <c r="EXL67" s="85"/>
      <c r="EXM67" s="85"/>
      <c r="EXN67" s="85"/>
      <c r="EXO67" s="85"/>
      <c r="EXP67" s="85"/>
      <c r="EXQ67" s="85"/>
      <c r="EXR67" s="85"/>
      <c r="EXS67" s="85"/>
      <c r="EXT67" s="85"/>
      <c r="EXU67" s="85"/>
      <c r="EXV67" s="85"/>
      <c r="EXW67" s="85"/>
      <c r="EXX67" s="85"/>
      <c r="EXY67" s="85"/>
      <c r="EXZ67" s="85"/>
      <c r="EYA67" s="85"/>
      <c r="EYB67" s="85"/>
      <c r="EYC67" s="85"/>
      <c r="EYD67" s="85"/>
      <c r="EYE67" s="85"/>
      <c r="EYF67" s="85"/>
      <c r="EYG67" s="85"/>
      <c r="EYH67" s="85"/>
      <c r="EYI67" s="85"/>
      <c r="EYJ67" s="85"/>
      <c r="EYK67" s="85"/>
      <c r="EYL67" s="85"/>
      <c r="EYM67" s="85"/>
      <c r="EYN67" s="85"/>
      <c r="EYO67" s="85"/>
      <c r="EYP67" s="85"/>
      <c r="EYQ67" s="85"/>
      <c r="EYR67" s="85"/>
      <c r="EYS67" s="85"/>
      <c r="EYT67" s="85"/>
      <c r="EYU67" s="85"/>
      <c r="EYV67" s="85"/>
      <c r="EYW67" s="85"/>
      <c r="EYX67" s="85"/>
      <c r="EYY67" s="85"/>
      <c r="EYZ67" s="85"/>
      <c r="EZA67" s="85"/>
      <c r="EZB67" s="85"/>
      <c r="EZC67" s="85"/>
      <c r="EZD67" s="85"/>
      <c r="EZE67" s="85"/>
      <c r="EZF67" s="85"/>
      <c r="EZG67" s="85"/>
      <c r="EZH67" s="85"/>
      <c r="EZI67" s="85"/>
      <c r="EZJ67" s="85"/>
      <c r="EZK67" s="85"/>
      <c r="EZL67" s="85"/>
      <c r="EZM67" s="85"/>
      <c r="EZN67" s="85"/>
      <c r="EZO67" s="85"/>
      <c r="EZP67" s="85"/>
      <c r="EZQ67" s="85"/>
      <c r="EZR67" s="85"/>
      <c r="EZS67" s="85"/>
      <c r="EZT67" s="85"/>
      <c r="EZU67" s="85"/>
      <c r="EZV67" s="85"/>
      <c r="EZW67" s="85"/>
      <c r="EZX67" s="85"/>
      <c r="EZY67" s="85"/>
      <c r="EZZ67" s="85"/>
      <c r="FAA67" s="85"/>
      <c r="FAB67" s="85"/>
      <c r="FAC67" s="85"/>
      <c r="FAD67" s="85"/>
      <c r="FAE67" s="85"/>
      <c r="FAF67" s="85"/>
      <c r="FAG67" s="85"/>
      <c r="FAH67" s="85"/>
      <c r="FAI67" s="85"/>
      <c r="FAJ67" s="85"/>
      <c r="FAK67" s="85"/>
      <c r="FAL67" s="85"/>
      <c r="FAM67" s="85"/>
      <c r="FAN67" s="85"/>
      <c r="FAO67" s="85"/>
      <c r="FAP67" s="85"/>
      <c r="FAQ67" s="85"/>
      <c r="FAR67" s="85"/>
      <c r="FAS67" s="85"/>
      <c r="FAT67" s="85"/>
      <c r="FAU67" s="85"/>
      <c r="FAV67" s="85"/>
      <c r="FAW67" s="85"/>
      <c r="FAX67" s="85"/>
      <c r="FAY67" s="85"/>
      <c r="FAZ67" s="85"/>
      <c r="FBA67" s="85"/>
      <c r="FBB67" s="85"/>
      <c r="FBC67" s="85"/>
      <c r="FBD67" s="85"/>
      <c r="FBE67" s="85"/>
      <c r="FBF67" s="85"/>
      <c r="FBG67" s="85"/>
      <c r="FBH67" s="85"/>
      <c r="FBI67" s="85"/>
      <c r="FBJ67" s="85"/>
      <c r="FBK67" s="85"/>
      <c r="FBL67" s="85"/>
      <c r="FBM67" s="85"/>
      <c r="FBN67" s="85"/>
      <c r="FBO67" s="85"/>
      <c r="FBP67" s="85"/>
      <c r="FBQ67" s="85"/>
      <c r="FBR67" s="85"/>
      <c r="FBS67" s="85"/>
      <c r="FBT67" s="85"/>
      <c r="FBU67" s="85"/>
      <c r="FBV67" s="85"/>
      <c r="FBW67" s="85"/>
      <c r="FBX67" s="85"/>
      <c r="FBY67" s="85"/>
      <c r="FBZ67" s="85"/>
      <c r="FCA67" s="85"/>
      <c r="FCB67" s="85"/>
      <c r="FCC67" s="85"/>
      <c r="FCD67" s="85"/>
      <c r="FCE67" s="85"/>
      <c r="FCF67" s="85"/>
      <c r="FCG67" s="85"/>
      <c r="FCH67" s="85"/>
      <c r="FCI67" s="85"/>
      <c r="FCJ67" s="85"/>
      <c r="FCK67" s="85"/>
      <c r="FCL67" s="85"/>
      <c r="FCM67" s="85"/>
      <c r="FCN67" s="85"/>
      <c r="FCO67" s="85"/>
      <c r="FCP67" s="85"/>
      <c r="FCQ67" s="85"/>
      <c r="FCR67" s="85"/>
      <c r="FCS67" s="85"/>
      <c r="FCT67" s="85"/>
      <c r="FCU67" s="85"/>
      <c r="FCV67" s="85"/>
      <c r="FCW67" s="85"/>
      <c r="FCX67" s="85"/>
      <c r="FCY67" s="85"/>
      <c r="FCZ67" s="85"/>
      <c r="FDA67" s="85"/>
      <c r="FDB67" s="85"/>
      <c r="FDC67" s="85"/>
      <c r="FDD67" s="85"/>
      <c r="FDE67" s="85"/>
      <c r="FDF67" s="85"/>
      <c r="FDG67" s="85"/>
      <c r="FDH67" s="85"/>
      <c r="FDI67" s="85"/>
      <c r="FDJ67" s="85"/>
      <c r="FDK67" s="85"/>
      <c r="FDL67" s="85"/>
      <c r="FDM67" s="85"/>
      <c r="FDN67" s="85"/>
      <c r="FDO67" s="85"/>
      <c r="FDP67" s="85"/>
      <c r="FDQ67" s="85"/>
      <c r="FDR67" s="85"/>
      <c r="FDS67" s="85"/>
      <c r="FDT67" s="85"/>
      <c r="FDU67" s="85"/>
      <c r="FDV67" s="85"/>
      <c r="FDW67" s="85"/>
      <c r="FDX67" s="85"/>
      <c r="FDY67" s="85"/>
      <c r="FDZ67" s="85"/>
      <c r="FEA67" s="85"/>
      <c r="FEB67" s="85"/>
      <c r="FEC67" s="85"/>
      <c r="FED67" s="85"/>
      <c r="FEE67" s="85"/>
      <c r="FEF67" s="85"/>
      <c r="FEG67" s="85"/>
      <c r="FEH67" s="85"/>
      <c r="FEI67" s="85"/>
      <c r="FEJ67" s="85"/>
      <c r="FEK67" s="85"/>
      <c r="FEL67" s="85"/>
      <c r="FEM67" s="85"/>
      <c r="FEN67" s="85"/>
      <c r="FEO67" s="85"/>
      <c r="FEP67" s="85"/>
      <c r="FEQ67" s="85"/>
      <c r="FER67" s="85"/>
      <c r="FES67" s="85"/>
      <c r="FET67" s="85"/>
      <c r="FEU67" s="85"/>
      <c r="FEV67" s="85"/>
      <c r="FEW67" s="85"/>
      <c r="FEX67" s="85"/>
      <c r="FEY67" s="85"/>
      <c r="FEZ67" s="85"/>
      <c r="FFA67" s="85"/>
      <c r="FFB67" s="85"/>
      <c r="FFC67" s="85"/>
      <c r="FFD67" s="85"/>
      <c r="FFE67" s="85"/>
      <c r="FFF67" s="85"/>
      <c r="FFG67" s="85"/>
      <c r="FFH67" s="85"/>
      <c r="FFI67" s="85"/>
      <c r="FFJ67" s="85"/>
      <c r="FFK67" s="85"/>
      <c r="FFL67" s="85"/>
      <c r="FFM67" s="85"/>
      <c r="FFN67" s="85"/>
      <c r="FFO67" s="85"/>
      <c r="FFP67" s="85"/>
      <c r="FFQ67" s="85"/>
      <c r="FFR67" s="85"/>
      <c r="FFS67" s="85"/>
      <c r="FFT67" s="85"/>
      <c r="FFU67" s="85"/>
      <c r="FFV67" s="85"/>
      <c r="FFW67" s="85"/>
      <c r="FFX67" s="85"/>
      <c r="FFY67" s="85"/>
      <c r="FFZ67" s="85"/>
      <c r="FGA67" s="85"/>
      <c r="FGB67" s="85"/>
      <c r="FGC67" s="85"/>
      <c r="FGD67" s="85"/>
      <c r="FGE67" s="85"/>
      <c r="FGF67" s="85"/>
      <c r="FGG67" s="85"/>
      <c r="FGH67" s="85"/>
      <c r="FGI67" s="85"/>
      <c r="FGJ67" s="85"/>
      <c r="FGK67" s="85"/>
      <c r="FGL67" s="85"/>
      <c r="FGM67" s="85"/>
      <c r="FGN67" s="85"/>
      <c r="FGO67" s="85"/>
      <c r="FGP67" s="85"/>
      <c r="FGQ67" s="85"/>
      <c r="FGR67" s="85"/>
      <c r="FGS67" s="85"/>
      <c r="FGT67" s="85"/>
      <c r="FGU67" s="85"/>
      <c r="FGV67" s="85"/>
      <c r="FGW67" s="85"/>
      <c r="FGX67" s="85"/>
      <c r="FGY67" s="85"/>
      <c r="FGZ67" s="85"/>
      <c r="FHA67" s="85"/>
      <c r="FHB67" s="85"/>
      <c r="FHC67" s="85"/>
      <c r="FHD67" s="85"/>
      <c r="FHE67" s="85"/>
      <c r="FHF67" s="85"/>
      <c r="FHG67" s="85"/>
      <c r="FHH67" s="85"/>
      <c r="FHI67" s="85"/>
      <c r="FHJ67" s="85"/>
      <c r="FHK67" s="85"/>
      <c r="FHL67" s="85"/>
      <c r="FHM67" s="85"/>
      <c r="FHN67" s="85"/>
      <c r="FHO67" s="85"/>
      <c r="FHP67" s="85"/>
      <c r="FHQ67" s="85"/>
      <c r="FHR67" s="85"/>
      <c r="FHS67" s="85"/>
      <c r="FHT67" s="85"/>
      <c r="FHU67" s="85"/>
      <c r="FHV67" s="85"/>
      <c r="FHW67" s="85"/>
      <c r="FHX67" s="85"/>
      <c r="FHY67" s="85"/>
      <c r="FHZ67" s="85"/>
      <c r="FIA67" s="85"/>
      <c r="FIB67" s="85"/>
      <c r="FIC67" s="85"/>
      <c r="FID67" s="85"/>
      <c r="FIE67" s="85"/>
      <c r="FIF67" s="85"/>
      <c r="FIG67" s="85"/>
      <c r="FIH67" s="85"/>
      <c r="FII67" s="85"/>
      <c r="FIJ67" s="85"/>
      <c r="FIK67" s="85"/>
      <c r="FIL67" s="85"/>
      <c r="FIM67" s="85"/>
      <c r="FIN67" s="85"/>
      <c r="FIO67" s="85"/>
      <c r="FIP67" s="85"/>
      <c r="FIQ67" s="85"/>
      <c r="FIR67" s="85"/>
      <c r="FIS67" s="85"/>
      <c r="FIT67" s="85"/>
      <c r="FIU67" s="85"/>
      <c r="FIV67" s="85"/>
      <c r="FIW67" s="85"/>
      <c r="FIX67" s="85"/>
      <c r="FIY67" s="85"/>
      <c r="FIZ67" s="85"/>
      <c r="FJA67" s="85"/>
      <c r="FJB67" s="85"/>
      <c r="FJC67" s="85"/>
      <c r="FJD67" s="85"/>
      <c r="FJE67" s="85"/>
      <c r="FJF67" s="85"/>
      <c r="FJG67" s="85"/>
      <c r="FJH67" s="85"/>
      <c r="FJI67" s="85"/>
      <c r="FJJ67" s="85"/>
      <c r="FJK67" s="85"/>
      <c r="FJL67" s="85"/>
      <c r="FJM67" s="85"/>
      <c r="FJN67" s="85"/>
      <c r="FJO67" s="85"/>
      <c r="FJP67" s="85"/>
      <c r="FJQ67" s="85"/>
      <c r="FJR67" s="85"/>
      <c r="FJS67" s="85"/>
      <c r="FJT67" s="85"/>
      <c r="FJU67" s="85"/>
      <c r="FJV67" s="85"/>
      <c r="FJW67" s="85"/>
      <c r="FJX67" s="85"/>
      <c r="FJY67" s="85"/>
      <c r="FJZ67" s="85"/>
      <c r="FKA67" s="85"/>
      <c r="FKB67" s="85"/>
      <c r="FKC67" s="85"/>
      <c r="FKD67" s="85"/>
      <c r="FKE67" s="85"/>
      <c r="FKF67" s="85"/>
      <c r="FKG67" s="85"/>
      <c r="FKH67" s="85"/>
      <c r="FKI67" s="85"/>
      <c r="FKJ67" s="85"/>
      <c r="FKK67" s="85"/>
      <c r="FKL67" s="85"/>
      <c r="FKM67" s="85"/>
      <c r="FKN67" s="85"/>
      <c r="FKO67" s="85"/>
      <c r="FKP67" s="85"/>
      <c r="FKQ67" s="85"/>
      <c r="FKR67" s="85"/>
      <c r="FKS67" s="85"/>
      <c r="FKT67" s="85"/>
      <c r="FKU67" s="85"/>
      <c r="FKV67" s="85"/>
      <c r="FKW67" s="85"/>
      <c r="FKX67" s="85"/>
      <c r="FKY67" s="85"/>
      <c r="FKZ67" s="85"/>
      <c r="FLA67" s="85"/>
      <c r="FLB67" s="85"/>
      <c r="FLC67" s="85"/>
      <c r="FLD67" s="85"/>
      <c r="FLE67" s="85"/>
      <c r="FLF67" s="85"/>
      <c r="FLG67" s="85"/>
      <c r="FLH67" s="85"/>
      <c r="FLI67" s="85"/>
      <c r="FLJ67" s="85"/>
      <c r="FLK67" s="85"/>
      <c r="FLL67" s="85"/>
      <c r="FLM67" s="85"/>
      <c r="FLN67" s="85"/>
      <c r="FLO67" s="85"/>
      <c r="FLP67" s="85"/>
      <c r="FLQ67" s="85"/>
      <c r="FLR67" s="85"/>
      <c r="FLS67" s="85"/>
      <c r="FLT67" s="85"/>
      <c r="FLU67" s="85"/>
      <c r="FLV67" s="85"/>
      <c r="FLW67" s="85"/>
      <c r="FLX67" s="85"/>
      <c r="FLY67" s="85"/>
      <c r="FLZ67" s="85"/>
      <c r="FMA67" s="85"/>
      <c r="FMB67" s="85"/>
      <c r="FMC67" s="85"/>
      <c r="FMD67" s="85"/>
      <c r="FME67" s="85"/>
      <c r="FMF67" s="85"/>
      <c r="FMG67" s="85"/>
      <c r="FMH67" s="85"/>
      <c r="FMI67" s="85"/>
      <c r="FMJ67" s="85"/>
      <c r="FMK67" s="85"/>
      <c r="FML67" s="85"/>
      <c r="FMM67" s="85"/>
      <c r="FMN67" s="85"/>
      <c r="FMO67" s="85"/>
      <c r="FMP67" s="85"/>
      <c r="FMQ67" s="85"/>
      <c r="FMR67" s="85"/>
      <c r="FMS67" s="85"/>
      <c r="FMT67" s="85"/>
      <c r="FMU67" s="85"/>
      <c r="FMV67" s="85"/>
      <c r="FMW67" s="85"/>
      <c r="FMX67" s="85"/>
      <c r="FMY67" s="85"/>
      <c r="FMZ67" s="85"/>
      <c r="FNA67" s="85"/>
      <c r="FNB67" s="85"/>
      <c r="FNC67" s="85"/>
      <c r="FND67" s="85"/>
      <c r="FNE67" s="85"/>
      <c r="FNF67" s="85"/>
      <c r="FNG67" s="85"/>
      <c r="FNH67" s="85"/>
      <c r="FNI67" s="85"/>
      <c r="FNJ67" s="85"/>
      <c r="FNK67" s="85"/>
      <c r="FNL67" s="85"/>
      <c r="FNM67" s="85"/>
      <c r="FNN67" s="85"/>
      <c r="FNO67" s="85"/>
      <c r="FNP67" s="85"/>
      <c r="FNQ67" s="85"/>
      <c r="FNR67" s="85"/>
      <c r="FNS67" s="85"/>
      <c r="FNT67" s="85"/>
      <c r="FNU67" s="85"/>
      <c r="FNV67" s="85"/>
      <c r="FNW67" s="85"/>
      <c r="FNX67" s="85"/>
      <c r="FNY67" s="85"/>
      <c r="FNZ67" s="85"/>
      <c r="FOA67" s="85"/>
      <c r="FOB67" s="85"/>
      <c r="FOC67" s="85"/>
      <c r="FOD67" s="85"/>
      <c r="FOE67" s="85"/>
      <c r="FOF67" s="85"/>
      <c r="FOG67" s="85"/>
      <c r="FOH67" s="85"/>
      <c r="FOI67" s="85"/>
      <c r="FOJ67" s="85"/>
      <c r="FOK67" s="85"/>
      <c r="FOL67" s="85"/>
      <c r="FOM67" s="85"/>
      <c r="FON67" s="85"/>
      <c r="FOO67" s="85"/>
      <c r="FOP67" s="85"/>
      <c r="FOQ67" s="85"/>
      <c r="FOR67" s="85"/>
      <c r="FOS67" s="85"/>
      <c r="FOT67" s="85"/>
      <c r="FOU67" s="85"/>
      <c r="FOV67" s="85"/>
      <c r="FOW67" s="85"/>
      <c r="FOX67" s="85"/>
      <c r="FOY67" s="85"/>
      <c r="FOZ67" s="85"/>
      <c r="FPA67" s="85"/>
      <c r="FPB67" s="85"/>
      <c r="FPC67" s="85"/>
      <c r="FPD67" s="85"/>
      <c r="FPE67" s="85"/>
      <c r="FPF67" s="85"/>
      <c r="FPG67" s="85"/>
      <c r="FPH67" s="85"/>
      <c r="FPI67" s="85"/>
      <c r="FPJ67" s="85"/>
      <c r="FPK67" s="85"/>
      <c r="FPL67" s="85"/>
      <c r="FPM67" s="85"/>
      <c r="FPN67" s="85"/>
      <c r="FPO67" s="85"/>
      <c r="FPP67" s="85"/>
      <c r="FPQ67" s="85"/>
      <c r="FPR67" s="85"/>
      <c r="FPS67" s="85"/>
      <c r="FPT67" s="85"/>
      <c r="FPU67" s="85"/>
      <c r="FPV67" s="85"/>
      <c r="FPW67" s="85"/>
      <c r="FPX67" s="85"/>
      <c r="FPY67" s="85"/>
      <c r="FPZ67" s="85"/>
      <c r="FQA67" s="85"/>
      <c r="FQB67" s="85"/>
      <c r="FQC67" s="85"/>
      <c r="FQD67" s="85"/>
      <c r="FQE67" s="85"/>
      <c r="FQF67" s="85"/>
      <c r="FQG67" s="85"/>
      <c r="FQH67" s="85"/>
      <c r="FQI67" s="85"/>
      <c r="FQJ67" s="85"/>
      <c r="FQK67" s="85"/>
      <c r="FQL67" s="85"/>
      <c r="FQM67" s="85"/>
      <c r="FQN67" s="85"/>
      <c r="FQO67" s="85"/>
      <c r="FQP67" s="85"/>
      <c r="FQQ67" s="85"/>
      <c r="FQR67" s="85"/>
      <c r="FQS67" s="85"/>
      <c r="FQT67" s="85"/>
      <c r="FQU67" s="85"/>
      <c r="FQV67" s="85"/>
      <c r="FQW67" s="85"/>
      <c r="FQX67" s="85"/>
      <c r="FQY67" s="85"/>
      <c r="FQZ67" s="85"/>
      <c r="FRA67" s="85"/>
      <c r="FRB67" s="85"/>
      <c r="FRC67" s="85"/>
      <c r="FRD67" s="85"/>
      <c r="FRE67" s="85"/>
      <c r="FRF67" s="85"/>
      <c r="FRG67" s="85"/>
      <c r="FRH67" s="85"/>
      <c r="FRI67" s="85"/>
      <c r="FRJ67" s="85"/>
      <c r="FRK67" s="85"/>
      <c r="FRL67" s="85"/>
      <c r="FRM67" s="85"/>
      <c r="FRN67" s="85"/>
      <c r="FRO67" s="85"/>
      <c r="FRP67" s="85"/>
      <c r="FRQ67" s="85"/>
      <c r="FRR67" s="85"/>
      <c r="FRS67" s="85"/>
      <c r="FRT67" s="85"/>
      <c r="FRU67" s="85"/>
      <c r="FRV67" s="85"/>
      <c r="FRW67" s="85"/>
      <c r="FRX67" s="85"/>
      <c r="FRY67" s="85"/>
      <c r="FRZ67" s="85"/>
      <c r="FSA67" s="85"/>
      <c r="FSB67" s="85"/>
      <c r="FSC67" s="85"/>
      <c r="FSD67" s="85"/>
      <c r="FSE67" s="85"/>
      <c r="FSF67" s="85"/>
      <c r="FSG67" s="85"/>
      <c r="FSH67" s="85"/>
      <c r="FSI67" s="85"/>
      <c r="FSJ67" s="85"/>
      <c r="FSK67" s="85"/>
      <c r="FSL67" s="85"/>
      <c r="FSM67" s="85"/>
      <c r="FSN67" s="85"/>
      <c r="FSO67" s="85"/>
      <c r="FSP67" s="85"/>
      <c r="FSQ67" s="85"/>
      <c r="FSR67" s="85"/>
      <c r="FSS67" s="85"/>
      <c r="FST67" s="85"/>
      <c r="FSU67" s="85"/>
      <c r="FSV67" s="85"/>
      <c r="FSW67" s="85"/>
      <c r="FSX67" s="85"/>
      <c r="FSY67" s="85"/>
      <c r="FSZ67" s="85"/>
      <c r="FTA67" s="85"/>
      <c r="FTB67" s="85"/>
      <c r="FTC67" s="85"/>
      <c r="FTD67" s="85"/>
      <c r="FTE67" s="85"/>
      <c r="FTF67" s="85"/>
      <c r="FTG67" s="85"/>
      <c r="FTH67" s="85"/>
      <c r="FTI67" s="85"/>
      <c r="FTJ67" s="85"/>
      <c r="FTK67" s="85"/>
      <c r="FTL67" s="85"/>
      <c r="FTM67" s="85"/>
      <c r="FTN67" s="85"/>
      <c r="FTO67" s="85"/>
      <c r="FTP67" s="85"/>
      <c r="FTQ67" s="85"/>
      <c r="FTR67" s="85"/>
      <c r="FTS67" s="85"/>
      <c r="FTT67" s="85"/>
      <c r="FTU67" s="85"/>
      <c r="FTV67" s="85"/>
      <c r="FTW67" s="85"/>
      <c r="FTX67" s="85"/>
      <c r="FTY67" s="85"/>
      <c r="FTZ67" s="85"/>
      <c r="FUA67" s="85"/>
      <c r="FUB67" s="85"/>
      <c r="FUC67" s="85"/>
      <c r="FUD67" s="85"/>
      <c r="FUE67" s="85"/>
      <c r="FUF67" s="85"/>
      <c r="FUG67" s="85"/>
      <c r="FUH67" s="85"/>
      <c r="FUI67" s="85"/>
      <c r="FUJ67" s="85"/>
      <c r="FUK67" s="85"/>
      <c r="FUL67" s="85"/>
      <c r="FUM67" s="85"/>
      <c r="FUN67" s="85"/>
      <c r="FUO67" s="85"/>
      <c r="FUP67" s="85"/>
      <c r="FUQ67" s="85"/>
      <c r="FUR67" s="85"/>
      <c r="FUS67" s="85"/>
      <c r="FUT67" s="85"/>
      <c r="FUU67" s="85"/>
      <c r="FUV67" s="85"/>
      <c r="FUW67" s="85"/>
      <c r="FUX67" s="85"/>
      <c r="FUY67" s="85"/>
      <c r="FUZ67" s="85"/>
      <c r="FVA67" s="85"/>
      <c r="FVB67" s="85"/>
      <c r="FVC67" s="85"/>
      <c r="FVD67" s="85"/>
      <c r="FVE67" s="85"/>
      <c r="FVF67" s="85"/>
      <c r="FVG67" s="85"/>
      <c r="FVH67" s="85"/>
      <c r="FVI67" s="85"/>
      <c r="FVJ67" s="85"/>
      <c r="FVK67" s="85"/>
      <c r="FVL67" s="85"/>
      <c r="FVM67" s="85"/>
      <c r="FVN67" s="85"/>
      <c r="FVO67" s="85"/>
      <c r="FVP67" s="85"/>
      <c r="FVQ67" s="85"/>
      <c r="FVR67" s="85"/>
      <c r="FVS67" s="85"/>
      <c r="FVT67" s="85"/>
      <c r="FVU67" s="85"/>
      <c r="FVV67" s="85"/>
      <c r="FVW67" s="85"/>
      <c r="FVX67" s="85"/>
      <c r="FVY67" s="85"/>
      <c r="FVZ67" s="85"/>
      <c r="FWA67" s="85"/>
      <c r="FWB67" s="85"/>
      <c r="FWC67" s="85"/>
      <c r="FWD67" s="85"/>
      <c r="FWE67" s="85"/>
      <c r="FWF67" s="85"/>
      <c r="FWG67" s="85"/>
      <c r="FWH67" s="85"/>
      <c r="FWI67" s="85"/>
      <c r="FWJ67" s="85"/>
      <c r="FWK67" s="85"/>
      <c r="FWL67" s="85"/>
      <c r="FWM67" s="85"/>
      <c r="FWN67" s="85"/>
      <c r="FWO67" s="85"/>
      <c r="FWP67" s="85"/>
      <c r="FWQ67" s="85"/>
      <c r="FWR67" s="85"/>
      <c r="FWS67" s="85"/>
      <c r="FWT67" s="85"/>
      <c r="FWU67" s="85"/>
      <c r="FWV67" s="85"/>
      <c r="FWW67" s="85"/>
      <c r="FWX67" s="85"/>
      <c r="FWY67" s="85"/>
      <c r="FWZ67" s="85"/>
      <c r="FXA67" s="85"/>
      <c r="FXB67" s="85"/>
      <c r="FXC67" s="85"/>
      <c r="FXD67" s="85"/>
      <c r="FXE67" s="85"/>
      <c r="FXF67" s="85"/>
      <c r="FXG67" s="85"/>
      <c r="FXH67" s="85"/>
      <c r="FXI67" s="85"/>
      <c r="FXJ67" s="85"/>
      <c r="FXK67" s="85"/>
      <c r="FXL67" s="85"/>
      <c r="FXM67" s="85"/>
      <c r="FXN67" s="85"/>
      <c r="FXO67" s="85"/>
      <c r="FXP67" s="85"/>
      <c r="FXQ67" s="85"/>
      <c r="FXR67" s="85"/>
      <c r="FXS67" s="85"/>
      <c r="FXT67" s="85"/>
      <c r="FXU67" s="85"/>
      <c r="FXV67" s="85"/>
      <c r="FXW67" s="85"/>
      <c r="FXX67" s="85"/>
      <c r="FXY67" s="85"/>
      <c r="FXZ67" s="85"/>
      <c r="FYA67" s="85"/>
      <c r="FYB67" s="85"/>
      <c r="FYC67" s="85"/>
      <c r="FYD67" s="85"/>
      <c r="FYE67" s="85"/>
      <c r="FYF67" s="85"/>
      <c r="FYG67" s="85"/>
      <c r="FYH67" s="85"/>
      <c r="FYI67" s="85"/>
      <c r="FYJ67" s="85"/>
      <c r="FYK67" s="85"/>
      <c r="FYL67" s="85"/>
      <c r="FYM67" s="85"/>
      <c r="FYN67" s="85"/>
      <c r="FYO67" s="85"/>
      <c r="FYP67" s="85"/>
      <c r="FYQ67" s="85"/>
      <c r="FYR67" s="85"/>
      <c r="FYS67" s="85"/>
      <c r="FYT67" s="85"/>
      <c r="FYU67" s="85"/>
      <c r="FYV67" s="85"/>
      <c r="FYW67" s="85"/>
      <c r="FYX67" s="85"/>
      <c r="FYY67" s="85"/>
      <c r="FYZ67" s="85"/>
      <c r="FZA67" s="85"/>
      <c r="FZB67" s="85"/>
      <c r="FZC67" s="85"/>
      <c r="FZD67" s="85"/>
      <c r="FZE67" s="85"/>
      <c r="FZF67" s="85"/>
      <c r="FZG67" s="85"/>
      <c r="FZH67" s="85"/>
      <c r="FZI67" s="85"/>
      <c r="FZJ67" s="85"/>
      <c r="FZK67" s="85"/>
      <c r="FZL67" s="85"/>
      <c r="FZM67" s="85"/>
      <c r="FZN67" s="85"/>
      <c r="FZO67" s="85"/>
      <c r="FZP67" s="85"/>
      <c r="FZQ67" s="85"/>
      <c r="FZR67" s="85"/>
      <c r="FZS67" s="85"/>
      <c r="FZT67" s="85"/>
      <c r="FZU67" s="85"/>
      <c r="FZV67" s="85"/>
      <c r="FZW67" s="85"/>
      <c r="FZX67" s="85"/>
      <c r="FZY67" s="85"/>
      <c r="FZZ67" s="85"/>
      <c r="GAA67" s="85"/>
      <c r="GAB67" s="85"/>
      <c r="GAC67" s="85"/>
      <c r="GAD67" s="85"/>
      <c r="GAE67" s="85"/>
      <c r="GAF67" s="85"/>
      <c r="GAG67" s="85"/>
      <c r="GAH67" s="85"/>
      <c r="GAI67" s="85"/>
      <c r="GAJ67" s="85"/>
      <c r="GAK67" s="85"/>
      <c r="GAL67" s="85"/>
      <c r="GAM67" s="85"/>
      <c r="GAN67" s="85"/>
      <c r="GAO67" s="85"/>
      <c r="GAP67" s="85"/>
      <c r="GAQ67" s="85"/>
      <c r="GAR67" s="85"/>
      <c r="GAS67" s="85"/>
      <c r="GAT67" s="85"/>
      <c r="GAU67" s="85"/>
      <c r="GAV67" s="85"/>
      <c r="GAW67" s="85"/>
      <c r="GAX67" s="85"/>
      <c r="GAY67" s="85"/>
      <c r="GAZ67" s="85"/>
      <c r="GBA67" s="85"/>
      <c r="GBB67" s="85"/>
      <c r="GBC67" s="85"/>
      <c r="GBD67" s="85"/>
      <c r="GBE67" s="85"/>
      <c r="GBF67" s="85"/>
      <c r="GBG67" s="85"/>
      <c r="GBH67" s="85"/>
      <c r="GBI67" s="85"/>
      <c r="GBJ67" s="85"/>
      <c r="GBK67" s="85"/>
      <c r="GBL67" s="85"/>
      <c r="GBM67" s="85"/>
      <c r="GBN67" s="85"/>
      <c r="GBO67" s="85"/>
      <c r="GBP67" s="85"/>
      <c r="GBQ67" s="85"/>
      <c r="GBR67" s="85"/>
      <c r="GBS67" s="85"/>
      <c r="GBT67" s="85"/>
      <c r="GBU67" s="85"/>
      <c r="GBV67" s="85"/>
      <c r="GBW67" s="85"/>
      <c r="GBX67" s="85"/>
      <c r="GBY67" s="85"/>
      <c r="GBZ67" s="85"/>
      <c r="GCA67" s="85"/>
      <c r="GCB67" s="85"/>
      <c r="GCC67" s="85"/>
      <c r="GCD67" s="85"/>
      <c r="GCE67" s="85"/>
      <c r="GCF67" s="85"/>
      <c r="GCG67" s="85"/>
      <c r="GCH67" s="85"/>
      <c r="GCI67" s="85"/>
      <c r="GCJ67" s="85"/>
      <c r="GCK67" s="85"/>
      <c r="GCL67" s="85"/>
      <c r="GCM67" s="85"/>
      <c r="GCN67" s="85"/>
      <c r="GCO67" s="85"/>
      <c r="GCP67" s="85"/>
      <c r="GCQ67" s="85"/>
      <c r="GCR67" s="85"/>
      <c r="GCS67" s="85"/>
      <c r="GCT67" s="85"/>
      <c r="GCU67" s="85"/>
      <c r="GCV67" s="85"/>
      <c r="GCW67" s="85"/>
      <c r="GCX67" s="85"/>
      <c r="GCY67" s="85"/>
      <c r="GCZ67" s="85"/>
      <c r="GDA67" s="85"/>
      <c r="GDB67" s="85"/>
      <c r="GDC67" s="85"/>
      <c r="GDD67" s="85"/>
      <c r="GDE67" s="85"/>
      <c r="GDF67" s="85"/>
      <c r="GDG67" s="85"/>
      <c r="GDH67" s="85"/>
      <c r="GDI67" s="85"/>
      <c r="GDJ67" s="85"/>
      <c r="GDK67" s="85"/>
      <c r="GDL67" s="85"/>
      <c r="GDM67" s="85"/>
      <c r="GDN67" s="85"/>
      <c r="GDO67" s="85"/>
      <c r="GDP67" s="85"/>
      <c r="GDQ67" s="85"/>
      <c r="GDR67" s="85"/>
      <c r="GDS67" s="85"/>
      <c r="GDT67" s="85"/>
      <c r="GDU67" s="85"/>
      <c r="GDV67" s="85"/>
      <c r="GDW67" s="85"/>
      <c r="GDX67" s="85"/>
      <c r="GDY67" s="85"/>
      <c r="GDZ67" s="85"/>
      <c r="GEA67" s="85"/>
      <c r="GEB67" s="85"/>
      <c r="GEC67" s="85"/>
      <c r="GED67" s="85"/>
      <c r="GEE67" s="85"/>
      <c r="GEF67" s="85"/>
      <c r="GEG67" s="85"/>
      <c r="GEH67" s="85"/>
      <c r="GEI67" s="85"/>
      <c r="GEJ67" s="85"/>
      <c r="GEK67" s="85"/>
      <c r="GEL67" s="85"/>
      <c r="GEM67" s="85"/>
      <c r="GEN67" s="85"/>
      <c r="GEO67" s="85"/>
      <c r="GEP67" s="85"/>
      <c r="GEQ67" s="85"/>
      <c r="GER67" s="85"/>
      <c r="GES67" s="85"/>
      <c r="GET67" s="85"/>
      <c r="GEU67" s="85"/>
      <c r="GEV67" s="85"/>
      <c r="GEW67" s="85"/>
      <c r="GEX67" s="85"/>
      <c r="GEY67" s="85"/>
      <c r="GEZ67" s="85"/>
      <c r="GFA67" s="85"/>
      <c r="GFB67" s="85"/>
      <c r="GFC67" s="85"/>
      <c r="GFD67" s="85"/>
      <c r="GFE67" s="85"/>
      <c r="GFF67" s="85"/>
      <c r="GFG67" s="85"/>
      <c r="GFH67" s="85"/>
      <c r="GFI67" s="85"/>
      <c r="GFJ67" s="85"/>
      <c r="GFK67" s="85"/>
      <c r="GFL67" s="85"/>
      <c r="GFM67" s="85"/>
      <c r="GFN67" s="85"/>
      <c r="GFO67" s="85"/>
      <c r="GFP67" s="85"/>
      <c r="GFQ67" s="85"/>
      <c r="GFR67" s="85"/>
      <c r="GFS67" s="85"/>
      <c r="GFT67" s="85"/>
      <c r="GFU67" s="85"/>
      <c r="GFV67" s="85"/>
      <c r="GFW67" s="85"/>
      <c r="GFX67" s="85"/>
      <c r="GFY67" s="85"/>
      <c r="GFZ67" s="85"/>
      <c r="GGA67" s="85"/>
      <c r="GGB67" s="85"/>
      <c r="GGC67" s="85"/>
      <c r="GGD67" s="85"/>
      <c r="GGE67" s="85"/>
      <c r="GGF67" s="85"/>
      <c r="GGG67" s="85"/>
      <c r="GGH67" s="85"/>
      <c r="GGI67" s="85"/>
      <c r="GGJ67" s="85"/>
      <c r="GGK67" s="85"/>
      <c r="GGL67" s="85"/>
      <c r="GGM67" s="85"/>
      <c r="GGN67" s="85"/>
      <c r="GGO67" s="85"/>
      <c r="GGP67" s="85"/>
      <c r="GGQ67" s="85"/>
      <c r="GGR67" s="85"/>
      <c r="GGS67" s="85"/>
      <c r="GGT67" s="85"/>
      <c r="GGU67" s="85"/>
      <c r="GGV67" s="85"/>
      <c r="GGW67" s="85"/>
      <c r="GGX67" s="85"/>
      <c r="GGY67" s="85"/>
      <c r="GGZ67" s="85"/>
      <c r="GHA67" s="85"/>
      <c r="GHB67" s="85"/>
      <c r="GHC67" s="85"/>
      <c r="GHD67" s="85"/>
      <c r="GHE67" s="85"/>
      <c r="GHF67" s="85"/>
      <c r="GHG67" s="85"/>
      <c r="GHH67" s="85"/>
      <c r="GHI67" s="85"/>
      <c r="GHJ67" s="85"/>
      <c r="GHK67" s="85"/>
      <c r="GHL67" s="85"/>
      <c r="GHM67" s="85"/>
      <c r="GHN67" s="85"/>
      <c r="GHO67" s="85"/>
      <c r="GHP67" s="85"/>
      <c r="GHQ67" s="85"/>
      <c r="GHR67" s="85"/>
      <c r="GHS67" s="85"/>
      <c r="GHT67" s="85"/>
      <c r="GHU67" s="85"/>
      <c r="GHV67" s="85"/>
      <c r="GHW67" s="85"/>
      <c r="GHX67" s="85"/>
      <c r="GHY67" s="85"/>
      <c r="GHZ67" s="85"/>
      <c r="GIA67" s="85"/>
      <c r="GIB67" s="85"/>
      <c r="GIC67" s="85"/>
      <c r="GID67" s="85"/>
      <c r="GIE67" s="85"/>
      <c r="GIF67" s="85"/>
      <c r="GIG67" s="85"/>
      <c r="GIH67" s="85"/>
      <c r="GII67" s="85"/>
      <c r="GIJ67" s="85"/>
      <c r="GIK67" s="85"/>
      <c r="GIL67" s="85"/>
      <c r="GIM67" s="85"/>
      <c r="GIN67" s="85"/>
      <c r="GIO67" s="85"/>
      <c r="GIP67" s="85"/>
      <c r="GIQ67" s="85"/>
      <c r="GIR67" s="85"/>
      <c r="GIS67" s="85"/>
      <c r="GIT67" s="85"/>
      <c r="GIU67" s="85"/>
      <c r="GIV67" s="85"/>
      <c r="GIW67" s="85"/>
      <c r="GIX67" s="85"/>
      <c r="GIY67" s="85"/>
      <c r="GIZ67" s="85"/>
      <c r="GJA67" s="85"/>
      <c r="GJB67" s="85"/>
      <c r="GJC67" s="85"/>
      <c r="GJD67" s="85"/>
      <c r="GJE67" s="85"/>
      <c r="GJF67" s="85"/>
      <c r="GJG67" s="85"/>
      <c r="GJH67" s="85"/>
      <c r="GJI67" s="85"/>
      <c r="GJJ67" s="85"/>
      <c r="GJK67" s="85"/>
      <c r="GJL67" s="85"/>
      <c r="GJM67" s="85"/>
      <c r="GJN67" s="85"/>
      <c r="GJO67" s="85"/>
      <c r="GJP67" s="85"/>
      <c r="GJQ67" s="85"/>
      <c r="GJR67" s="85"/>
      <c r="GJS67" s="85"/>
      <c r="GJT67" s="85"/>
      <c r="GJU67" s="85"/>
      <c r="GJV67" s="85"/>
      <c r="GJW67" s="85"/>
      <c r="GJX67" s="85"/>
      <c r="GJY67" s="85"/>
      <c r="GJZ67" s="85"/>
      <c r="GKA67" s="85"/>
      <c r="GKB67" s="85"/>
      <c r="GKC67" s="85"/>
      <c r="GKD67" s="85"/>
      <c r="GKE67" s="85"/>
      <c r="GKF67" s="85"/>
      <c r="GKG67" s="85"/>
      <c r="GKH67" s="85"/>
      <c r="GKI67" s="85"/>
      <c r="GKJ67" s="85"/>
      <c r="GKK67" s="85"/>
      <c r="GKL67" s="85"/>
      <c r="GKM67" s="85"/>
      <c r="GKN67" s="85"/>
      <c r="GKO67" s="85"/>
      <c r="GKP67" s="85"/>
      <c r="GKQ67" s="85"/>
      <c r="GKR67" s="85"/>
      <c r="GKS67" s="85"/>
      <c r="GKT67" s="85"/>
      <c r="GKU67" s="85"/>
      <c r="GKV67" s="85"/>
      <c r="GKW67" s="85"/>
      <c r="GKX67" s="85"/>
      <c r="GKY67" s="85"/>
      <c r="GKZ67" s="85"/>
      <c r="GLA67" s="85"/>
      <c r="GLB67" s="85"/>
      <c r="GLC67" s="85"/>
      <c r="GLD67" s="85"/>
      <c r="GLE67" s="85"/>
      <c r="GLF67" s="85"/>
      <c r="GLG67" s="85"/>
      <c r="GLH67" s="85"/>
      <c r="GLI67" s="85"/>
      <c r="GLJ67" s="85"/>
      <c r="GLK67" s="85"/>
      <c r="GLL67" s="85"/>
      <c r="GLM67" s="85"/>
      <c r="GLN67" s="85"/>
      <c r="GLO67" s="85"/>
      <c r="GLP67" s="85"/>
      <c r="GLQ67" s="85"/>
      <c r="GLR67" s="85"/>
      <c r="GLS67" s="85"/>
      <c r="GLT67" s="85"/>
      <c r="GLU67" s="85"/>
      <c r="GLV67" s="85"/>
      <c r="GLW67" s="85"/>
      <c r="GLX67" s="85"/>
      <c r="GLY67" s="85"/>
      <c r="GLZ67" s="85"/>
      <c r="GMA67" s="85"/>
      <c r="GMB67" s="85"/>
      <c r="GMC67" s="85"/>
      <c r="GMD67" s="85"/>
      <c r="GME67" s="85"/>
      <c r="GMF67" s="85"/>
      <c r="GMG67" s="85"/>
      <c r="GMH67" s="85"/>
      <c r="GMI67" s="85"/>
      <c r="GMJ67" s="85"/>
      <c r="GMK67" s="85"/>
      <c r="GML67" s="85"/>
      <c r="GMM67" s="85"/>
      <c r="GMN67" s="85"/>
      <c r="GMO67" s="85"/>
      <c r="GMP67" s="85"/>
      <c r="GMQ67" s="85"/>
      <c r="GMR67" s="85"/>
      <c r="GMS67" s="85"/>
      <c r="GMT67" s="85"/>
      <c r="GMU67" s="85"/>
      <c r="GMV67" s="85"/>
      <c r="GMW67" s="85"/>
      <c r="GMX67" s="85"/>
      <c r="GMY67" s="85"/>
      <c r="GMZ67" s="85"/>
      <c r="GNA67" s="85"/>
      <c r="GNB67" s="85"/>
      <c r="GNC67" s="85"/>
      <c r="GND67" s="85"/>
      <c r="GNE67" s="85"/>
      <c r="GNF67" s="85"/>
      <c r="GNG67" s="85"/>
      <c r="GNH67" s="85"/>
      <c r="GNI67" s="85"/>
      <c r="GNJ67" s="85"/>
      <c r="GNK67" s="85"/>
      <c r="GNL67" s="85"/>
      <c r="GNM67" s="85"/>
      <c r="GNN67" s="85"/>
      <c r="GNO67" s="85"/>
      <c r="GNP67" s="85"/>
      <c r="GNQ67" s="85"/>
      <c r="GNR67" s="85"/>
      <c r="GNS67" s="85"/>
      <c r="GNT67" s="85"/>
      <c r="GNU67" s="85"/>
      <c r="GNV67" s="85"/>
      <c r="GNW67" s="85"/>
      <c r="GNX67" s="85"/>
      <c r="GNY67" s="85"/>
      <c r="GNZ67" s="85"/>
      <c r="GOA67" s="85"/>
      <c r="GOB67" s="85"/>
      <c r="GOC67" s="85"/>
      <c r="GOD67" s="85"/>
      <c r="GOE67" s="85"/>
      <c r="GOF67" s="85"/>
      <c r="GOG67" s="85"/>
      <c r="GOH67" s="85"/>
      <c r="GOI67" s="85"/>
      <c r="GOJ67" s="85"/>
      <c r="GOK67" s="85"/>
      <c r="GOL67" s="85"/>
      <c r="GOM67" s="85"/>
      <c r="GON67" s="85"/>
      <c r="GOO67" s="85"/>
      <c r="GOP67" s="85"/>
      <c r="GOQ67" s="85"/>
      <c r="GOR67" s="85"/>
      <c r="GOS67" s="85"/>
      <c r="GOT67" s="85"/>
      <c r="GOU67" s="85"/>
      <c r="GOV67" s="85"/>
      <c r="GOW67" s="85"/>
      <c r="GOX67" s="85"/>
      <c r="GOY67" s="85"/>
      <c r="GOZ67" s="85"/>
      <c r="GPA67" s="85"/>
      <c r="GPB67" s="85"/>
      <c r="GPC67" s="85"/>
      <c r="GPD67" s="85"/>
      <c r="GPE67" s="85"/>
      <c r="GPF67" s="85"/>
      <c r="GPG67" s="85"/>
      <c r="GPH67" s="85"/>
      <c r="GPI67" s="85"/>
      <c r="GPJ67" s="85"/>
      <c r="GPK67" s="85"/>
      <c r="GPL67" s="85"/>
      <c r="GPM67" s="85"/>
      <c r="GPN67" s="85"/>
      <c r="GPO67" s="85"/>
      <c r="GPP67" s="85"/>
      <c r="GPQ67" s="85"/>
      <c r="GPR67" s="85"/>
      <c r="GPS67" s="85"/>
      <c r="GPT67" s="85"/>
      <c r="GPU67" s="85"/>
      <c r="GPV67" s="85"/>
      <c r="GPW67" s="85"/>
      <c r="GPX67" s="85"/>
      <c r="GPY67" s="85"/>
      <c r="GPZ67" s="85"/>
      <c r="GQA67" s="85"/>
      <c r="GQB67" s="85"/>
      <c r="GQC67" s="85"/>
      <c r="GQD67" s="85"/>
      <c r="GQE67" s="85"/>
      <c r="GQF67" s="85"/>
      <c r="GQG67" s="85"/>
      <c r="GQH67" s="85"/>
      <c r="GQI67" s="85"/>
      <c r="GQJ67" s="85"/>
      <c r="GQK67" s="85"/>
      <c r="GQL67" s="85"/>
      <c r="GQM67" s="85"/>
      <c r="GQN67" s="85"/>
      <c r="GQO67" s="85"/>
      <c r="GQP67" s="85"/>
      <c r="GQQ67" s="85"/>
      <c r="GQR67" s="85"/>
      <c r="GQS67" s="85"/>
      <c r="GQT67" s="85"/>
      <c r="GQU67" s="85"/>
      <c r="GQV67" s="85"/>
      <c r="GQW67" s="85"/>
      <c r="GQX67" s="85"/>
      <c r="GQY67" s="85"/>
      <c r="GQZ67" s="85"/>
      <c r="GRA67" s="85"/>
      <c r="GRB67" s="85"/>
      <c r="GRC67" s="85"/>
      <c r="GRD67" s="85"/>
      <c r="GRE67" s="85"/>
      <c r="GRF67" s="85"/>
      <c r="GRG67" s="85"/>
      <c r="GRH67" s="85"/>
      <c r="GRI67" s="85"/>
      <c r="GRJ67" s="85"/>
      <c r="GRK67" s="85"/>
      <c r="GRL67" s="85"/>
      <c r="GRM67" s="85"/>
      <c r="GRN67" s="85"/>
      <c r="GRO67" s="85"/>
      <c r="GRP67" s="85"/>
      <c r="GRQ67" s="85"/>
      <c r="GRR67" s="85"/>
      <c r="GRS67" s="85"/>
      <c r="GRT67" s="85"/>
      <c r="GRU67" s="85"/>
      <c r="GRV67" s="85"/>
      <c r="GRW67" s="85"/>
      <c r="GRX67" s="85"/>
      <c r="GRY67" s="85"/>
      <c r="GRZ67" s="85"/>
      <c r="GSA67" s="85"/>
      <c r="GSB67" s="85"/>
      <c r="GSC67" s="85"/>
      <c r="GSD67" s="85"/>
      <c r="GSE67" s="85"/>
      <c r="GSF67" s="85"/>
      <c r="GSG67" s="85"/>
      <c r="GSH67" s="85"/>
      <c r="GSI67" s="85"/>
      <c r="GSJ67" s="85"/>
      <c r="GSK67" s="85"/>
      <c r="GSL67" s="85"/>
      <c r="GSM67" s="85"/>
      <c r="GSN67" s="85"/>
      <c r="GSO67" s="85"/>
      <c r="GSP67" s="85"/>
      <c r="GSQ67" s="85"/>
      <c r="GSR67" s="85"/>
      <c r="GSS67" s="85"/>
      <c r="GST67" s="85"/>
      <c r="GSU67" s="85"/>
      <c r="GSV67" s="85"/>
      <c r="GSW67" s="85"/>
      <c r="GSX67" s="85"/>
      <c r="GSY67" s="85"/>
      <c r="GSZ67" s="85"/>
      <c r="GTA67" s="85"/>
      <c r="GTB67" s="85"/>
      <c r="GTC67" s="85"/>
      <c r="GTD67" s="85"/>
      <c r="GTE67" s="85"/>
      <c r="GTF67" s="85"/>
      <c r="GTG67" s="85"/>
      <c r="GTH67" s="85"/>
      <c r="GTI67" s="85"/>
      <c r="GTJ67" s="85"/>
      <c r="GTK67" s="85"/>
      <c r="GTL67" s="85"/>
      <c r="GTM67" s="85"/>
      <c r="GTN67" s="85"/>
      <c r="GTO67" s="85"/>
      <c r="GTP67" s="85"/>
      <c r="GTQ67" s="85"/>
      <c r="GTR67" s="85"/>
      <c r="GTS67" s="85"/>
      <c r="GTT67" s="85"/>
      <c r="GTU67" s="85"/>
      <c r="GTV67" s="85"/>
      <c r="GTW67" s="85"/>
      <c r="GTX67" s="85"/>
      <c r="GTY67" s="85"/>
      <c r="GTZ67" s="85"/>
      <c r="GUA67" s="85"/>
      <c r="GUB67" s="85"/>
      <c r="GUC67" s="85"/>
      <c r="GUD67" s="85"/>
      <c r="GUE67" s="85"/>
      <c r="GUF67" s="85"/>
      <c r="GUG67" s="85"/>
      <c r="GUH67" s="85"/>
      <c r="GUI67" s="85"/>
      <c r="GUJ67" s="85"/>
      <c r="GUK67" s="85"/>
      <c r="GUL67" s="85"/>
      <c r="GUM67" s="85"/>
      <c r="GUN67" s="85"/>
      <c r="GUO67" s="85"/>
      <c r="GUP67" s="85"/>
      <c r="GUQ67" s="85"/>
      <c r="GUR67" s="85"/>
      <c r="GUS67" s="85"/>
      <c r="GUT67" s="85"/>
      <c r="GUU67" s="85"/>
      <c r="GUV67" s="85"/>
      <c r="GUW67" s="85"/>
      <c r="GUX67" s="85"/>
      <c r="GUY67" s="85"/>
      <c r="GUZ67" s="85"/>
      <c r="GVA67" s="85"/>
      <c r="GVB67" s="85"/>
      <c r="GVC67" s="85"/>
      <c r="GVD67" s="85"/>
      <c r="GVE67" s="85"/>
      <c r="GVF67" s="85"/>
      <c r="GVG67" s="85"/>
      <c r="GVH67" s="85"/>
      <c r="GVI67" s="85"/>
      <c r="GVJ67" s="85"/>
      <c r="GVK67" s="85"/>
      <c r="GVL67" s="85"/>
      <c r="GVM67" s="85"/>
      <c r="GVN67" s="85"/>
      <c r="GVO67" s="85"/>
      <c r="GVP67" s="85"/>
      <c r="GVQ67" s="85"/>
      <c r="GVR67" s="85"/>
      <c r="GVS67" s="85"/>
      <c r="GVT67" s="85"/>
      <c r="GVU67" s="85"/>
      <c r="GVV67" s="85"/>
      <c r="GVW67" s="85"/>
      <c r="GVX67" s="85"/>
      <c r="GVY67" s="85"/>
      <c r="GVZ67" s="85"/>
      <c r="GWA67" s="85"/>
      <c r="GWB67" s="85"/>
      <c r="GWC67" s="85"/>
      <c r="GWD67" s="85"/>
      <c r="GWE67" s="85"/>
      <c r="GWF67" s="85"/>
      <c r="GWG67" s="85"/>
      <c r="GWH67" s="85"/>
      <c r="GWI67" s="85"/>
      <c r="GWJ67" s="85"/>
      <c r="GWK67" s="85"/>
      <c r="GWL67" s="85"/>
      <c r="GWM67" s="85"/>
      <c r="GWN67" s="85"/>
      <c r="GWO67" s="85"/>
      <c r="GWP67" s="85"/>
      <c r="GWQ67" s="85"/>
      <c r="GWR67" s="85"/>
      <c r="GWS67" s="85"/>
      <c r="GWT67" s="85"/>
      <c r="GWU67" s="85"/>
      <c r="GWV67" s="85"/>
      <c r="GWW67" s="85"/>
      <c r="GWX67" s="85"/>
      <c r="GWY67" s="85"/>
      <c r="GWZ67" s="85"/>
      <c r="GXA67" s="85"/>
      <c r="GXB67" s="85"/>
      <c r="GXC67" s="85"/>
      <c r="GXD67" s="85"/>
      <c r="GXE67" s="85"/>
      <c r="GXF67" s="85"/>
      <c r="GXG67" s="85"/>
      <c r="GXH67" s="85"/>
      <c r="GXI67" s="85"/>
      <c r="GXJ67" s="85"/>
      <c r="GXK67" s="85"/>
      <c r="GXL67" s="85"/>
      <c r="GXM67" s="85"/>
      <c r="GXN67" s="85"/>
      <c r="GXO67" s="85"/>
      <c r="GXP67" s="85"/>
      <c r="GXQ67" s="85"/>
      <c r="GXR67" s="85"/>
      <c r="GXS67" s="85"/>
      <c r="GXT67" s="85"/>
      <c r="GXU67" s="85"/>
      <c r="GXV67" s="85"/>
      <c r="GXW67" s="85"/>
      <c r="GXX67" s="85"/>
      <c r="GXY67" s="85"/>
      <c r="GXZ67" s="85"/>
      <c r="GYA67" s="85"/>
      <c r="GYB67" s="85"/>
      <c r="GYC67" s="85"/>
      <c r="GYD67" s="85"/>
      <c r="GYE67" s="85"/>
      <c r="GYF67" s="85"/>
      <c r="GYG67" s="85"/>
      <c r="GYH67" s="85"/>
      <c r="GYI67" s="85"/>
      <c r="GYJ67" s="85"/>
      <c r="GYK67" s="85"/>
      <c r="GYL67" s="85"/>
      <c r="GYM67" s="85"/>
      <c r="GYN67" s="85"/>
      <c r="GYO67" s="85"/>
      <c r="GYP67" s="85"/>
      <c r="GYQ67" s="85"/>
      <c r="GYR67" s="85"/>
      <c r="GYS67" s="85"/>
      <c r="GYT67" s="85"/>
      <c r="GYU67" s="85"/>
      <c r="GYV67" s="85"/>
      <c r="GYW67" s="85"/>
      <c r="GYX67" s="85"/>
      <c r="GYY67" s="85"/>
      <c r="GYZ67" s="85"/>
      <c r="GZA67" s="85"/>
      <c r="GZB67" s="85"/>
      <c r="GZC67" s="85"/>
      <c r="GZD67" s="85"/>
      <c r="GZE67" s="85"/>
      <c r="GZF67" s="85"/>
      <c r="GZG67" s="85"/>
      <c r="GZH67" s="85"/>
      <c r="GZI67" s="85"/>
      <c r="GZJ67" s="85"/>
      <c r="GZK67" s="85"/>
      <c r="GZL67" s="85"/>
      <c r="GZM67" s="85"/>
      <c r="GZN67" s="85"/>
      <c r="GZO67" s="85"/>
      <c r="GZP67" s="85"/>
      <c r="GZQ67" s="85"/>
      <c r="GZR67" s="85"/>
      <c r="GZS67" s="85"/>
      <c r="GZT67" s="85"/>
      <c r="GZU67" s="85"/>
      <c r="GZV67" s="85"/>
      <c r="GZW67" s="85"/>
      <c r="GZX67" s="85"/>
      <c r="GZY67" s="85"/>
      <c r="GZZ67" s="85"/>
      <c r="HAA67" s="85"/>
      <c r="HAB67" s="85"/>
      <c r="HAC67" s="85"/>
      <c r="HAD67" s="85"/>
      <c r="HAE67" s="85"/>
      <c r="HAF67" s="85"/>
      <c r="HAG67" s="85"/>
      <c r="HAH67" s="85"/>
      <c r="HAI67" s="85"/>
      <c r="HAJ67" s="85"/>
      <c r="HAK67" s="85"/>
      <c r="HAL67" s="85"/>
      <c r="HAM67" s="85"/>
      <c r="HAN67" s="85"/>
      <c r="HAO67" s="85"/>
      <c r="HAP67" s="85"/>
      <c r="HAQ67" s="85"/>
      <c r="HAR67" s="85"/>
      <c r="HAS67" s="85"/>
      <c r="HAT67" s="85"/>
      <c r="HAU67" s="85"/>
      <c r="HAV67" s="85"/>
      <c r="HAW67" s="85"/>
      <c r="HAX67" s="85"/>
      <c r="HAY67" s="85"/>
      <c r="HAZ67" s="85"/>
      <c r="HBA67" s="85"/>
      <c r="HBB67" s="85"/>
      <c r="HBC67" s="85"/>
      <c r="HBD67" s="85"/>
      <c r="HBE67" s="85"/>
      <c r="HBF67" s="85"/>
      <c r="HBG67" s="85"/>
      <c r="HBH67" s="85"/>
      <c r="HBI67" s="85"/>
      <c r="HBJ67" s="85"/>
      <c r="HBK67" s="85"/>
      <c r="HBL67" s="85"/>
      <c r="HBM67" s="85"/>
      <c r="HBN67" s="85"/>
      <c r="HBO67" s="85"/>
      <c r="HBP67" s="85"/>
      <c r="HBQ67" s="85"/>
      <c r="HBR67" s="85"/>
      <c r="HBS67" s="85"/>
      <c r="HBT67" s="85"/>
      <c r="HBU67" s="85"/>
      <c r="HBV67" s="85"/>
      <c r="HBW67" s="85"/>
      <c r="HBX67" s="85"/>
      <c r="HBY67" s="85"/>
      <c r="HBZ67" s="85"/>
      <c r="HCA67" s="85"/>
      <c r="HCB67" s="85"/>
      <c r="HCC67" s="85"/>
      <c r="HCD67" s="85"/>
      <c r="HCE67" s="85"/>
      <c r="HCF67" s="85"/>
      <c r="HCG67" s="85"/>
      <c r="HCH67" s="85"/>
      <c r="HCI67" s="85"/>
      <c r="HCJ67" s="85"/>
      <c r="HCK67" s="85"/>
      <c r="HCL67" s="85"/>
      <c r="HCM67" s="85"/>
      <c r="HCN67" s="85"/>
      <c r="HCO67" s="85"/>
      <c r="HCP67" s="85"/>
      <c r="HCQ67" s="85"/>
      <c r="HCR67" s="85"/>
      <c r="HCS67" s="85"/>
      <c r="HCT67" s="85"/>
      <c r="HCU67" s="85"/>
      <c r="HCV67" s="85"/>
      <c r="HCW67" s="85"/>
      <c r="HCX67" s="85"/>
      <c r="HCY67" s="85"/>
      <c r="HCZ67" s="85"/>
      <c r="HDA67" s="85"/>
      <c r="HDB67" s="85"/>
      <c r="HDC67" s="85"/>
      <c r="HDD67" s="85"/>
      <c r="HDE67" s="85"/>
      <c r="HDF67" s="85"/>
      <c r="HDG67" s="85"/>
      <c r="HDH67" s="85"/>
      <c r="HDI67" s="85"/>
      <c r="HDJ67" s="85"/>
      <c r="HDK67" s="85"/>
      <c r="HDL67" s="85"/>
      <c r="HDM67" s="85"/>
      <c r="HDN67" s="85"/>
      <c r="HDO67" s="85"/>
      <c r="HDP67" s="85"/>
      <c r="HDQ67" s="85"/>
      <c r="HDR67" s="85"/>
      <c r="HDS67" s="85"/>
      <c r="HDT67" s="85"/>
      <c r="HDU67" s="85"/>
      <c r="HDV67" s="85"/>
      <c r="HDW67" s="85"/>
      <c r="HDX67" s="85"/>
      <c r="HDY67" s="85"/>
      <c r="HDZ67" s="85"/>
      <c r="HEA67" s="85"/>
      <c r="HEB67" s="85"/>
      <c r="HEC67" s="85"/>
      <c r="HED67" s="85"/>
      <c r="HEE67" s="85"/>
      <c r="HEF67" s="85"/>
      <c r="HEG67" s="85"/>
      <c r="HEH67" s="85"/>
      <c r="HEI67" s="85"/>
      <c r="HEJ67" s="85"/>
      <c r="HEK67" s="85"/>
      <c r="HEL67" s="85"/>
      <c r="HEM67" s="85"/>
      <c r="HEN67" s="85"/>
      <c r="HEO67" s="85"/>
      <c r="HEP67" s="85"/>
      <c r="HEQ67" s="85"/>
      <c r="HER67" s="85"/>
      <c r="HES67" s="85"/>
      <c r="HET67" s="85"/>
      <c r="HEU67" s="85"/>
      <c r="HEV67" s="85"/>
      <c r="HEW67" s="85"/>
      <c r="HEX67" s="85"/>
      <c r="HEY67" s="85"/>
      <c r="HEZ67" s="85"/>
      <c r="HFA67" s="85"/>
      <c r="HFB67" s="85"/>
      <c r="HFC67" s="85"/>
      <c r="HFD67" s="85"/>
      <c r="HFE67" s="85"/>
      <c r="HFF67" s="85"/>
      <c r="HFG67" s="85"/>
      <c r="HFH67" s="85"/>
      <c r="HFI67" s="85"/>
      <c r="HFJ67" s="85"/>
      <c r="HFK67" s="85"/>
      <c r="HFL67" s="85"/>
      <c r="HFM67" s="85"/>
      <c r="HFN67" s="85"/>
      <c r="HFO67" s="85"/>
      <c r="HFP67" s="85"/>
      <c r="HFQ67" s="85"/>
      <c r="HFR67" s="85"/>
      <c r="HFS67" s="85"/>
      <c r="HFT67" s="85"/>
      <c r="HFU67" s="85"/>
      <c r="HFV67" s="85"/>
      <c r="HFW67" s="85"/>
      <c r="HFX67" s="85"/>
      <c r="HFY67" s="85"/>
      <c r="HFZ67" s="85"/>
      <c r="HGA67" s="85"/>
      <c r="HGB67" s="85"/>
      <c r="HGC67" s="85"/>
      <c r="HGD67" s="85"/>
      <c r="HGE67" s="85"/>
      <c r="HGF67" s="85"/>
      <c r="HGG67" s="85"/>
      <c r="HGH67" s="85"/>
      <c r="HGI67" s="85"/>
      <c r="HGJ67" s="85"/>
      <c r="HGK67" s="85"/>
      <c r="HGL67" s="85"/>
      <c r="HGM67" s="85"/>
      <c r="HGN67" s="85"/>
      <c r="HGO67" s="85"/>
      <c r="HGP67" s="85"/>
      <c r="HGQ67" s="85"/>
      <c r="HGR67" s="85"/>
      <c r="HGS67" s="85"/>
      <c r="HGT67" s="85"/>
      <c r="HGU67" s="85"/>
      <c r="HGV67" s="85"/>
      <c r="HGW67" s="85"/>
      <c r="HGX67" s="85"/>
      <c r="HGY67" s="85"/>
      <c r="HGZ67" s="85"/>
      <c r="HHA67" s="85"/>
      <c r="HHB67" s="85"/>
      <c r="HHC67" s="85"/>
      <c r="HHD67" s="85"/>
      <c r="HHE67" s="85"/>
      <c r="HHF67" s="85"/>
      <c r="HHG67" s="85"/>
      <c r="HHH67" s="85"/>
      <c r="HHI67" s="85"/>
      <c r="HHJ67" s="85"/>
      <c r="HHK67" s="85"/>
      <c r="HHL67" s="85"/>
      <c r="HHM67" s="85"/>
      <c r="HHN67" s="85"/>
      <c r="HHO67" s="85"/>
      <c r="HHP67" s="85"/>
      <c r="HHQ67" s="85"/>
      <c r="HHR67" s="85"/>
      <c r="HHS67" s="85"/>
      <c r="HHT67" s="85"/>
      <c r="HHU67" s="85"/>
      <c r="HHV67" s="85"/>
      <c r="HHW67" s="85"/>
      <c r="HHX67" s="85"/>
      <c r="HHY67" s="85"/>
      <c r="HHZ67" s="85"/>
      <c r="HIA67" s="85"/>
      <c r="HIB67" s="85"/>
      <c r="HIC67" s="85"/>
      <c r="HID67" s="85"/>
      <c r="HIE67" s="85"/>
      <c r="HIF67" s="85"/>
      <c r="HIG67" s="85"/>
      <c r="HIH67" s="85"/>
      <c r="HII67" s="85"/>
      <c r="HIJ67" s="85"/>
      <c r="HIK67" s="85"/>
      <c r="HIL67" s="85"/>
      <c r="HIM67" s="85"/>
      <c r="HIN67" s="85"/>
      <c r="HIO67" s="85"/>
      <c r="HIP67" s="85"/>
      <c r="HIQ67" s="85"/>
      <c r="HIR67" s="85"/>
      <c r="HIS67" s="85"/>
      <c r="HIT67" s="85"/>
      <c r="HIU67" s="85"/>
      <c r="HIV67" s="85"/>
      <c r="HIW67" s="85"/>
      <c r="HIX67" s="85"/>
      <c r="HIY67" s="85"/>
      <c r="HIZ67" s="85"/>
      <c r="HJA67" s="85"/>
      <c r="HJB67" s="85"/>
      <c r="HJC67" s="85"/>
      <c r="HJD67" s="85"/>
      <c r="HJE67" s="85"/>
      <c r="HJF67" s="85"/>
      <c r="HJG67" s="85"/>
      <c r="HJH67" s="85"/>
      <c r="HJI67" s="85"/>
      <c r="HJJ67" s="85"/>
      <c r="HJK67" s="85"/>
      <c r="HJL67" s="85"/>
      <c r="HJM67" s="85"/>
      <c r="HJN67" s="85"/>
      <c r="HJO67" s="85"/>
      <c r="HJP67" s="85"/>
      <c r="HJQ67" s="85"/>
      <c r="HJR67" s="85"/>
      <c r="HJS67" s="85"/>
      <c r="HJT67" s="85"/>
      <c r="HJU67" s="85"/>
      <c r="HJV67" s="85"/>
      <c r="HJW67" s="85"/>
      <c r="HJX67" s="85"/>
      <c r="HJY67" s="85"/>
      <c r="HJZ67" s="85"/>
      <c r="HKA67" s="85"/>
      <c r="HKB67" s="85"/>
      <c r="HKC67" s="85"/>
      <c r="HKD67" s="85"/>
      <c r="HKE67" s="85"/>
      <c r="HKF67" s="85"/>
      <c r="HKG67" s="85"/>
      <c r="HKH67" s="85"/>
      <c r="HKI67" s="85"/>
      <c r="HKJ67" s="85"/>
      <c r="HKK67" s="85"/>
      <c r="HKL67" s="85"/>
      <c r="HKM67" s="85"/>
      <c r="HKN67" s="85"/>
      <c r="HKO67" s="85"/>
      <c r="HKP67" s="85"/>
      <c r="HKQ67" s="85"/>
      <c r="HKR67" s="85"/>
      <c r="HKS67" s="85"/>
      <c r="HKT67" s="85"/>
      <c r="HKU67" s="85"/>
      <c r="HKV67" s="85"/>
      <c r="HKW67" s="85"/>
      <c r="HKX67" s="85"/>
      <c r="HKY67" s="85"/>
      <c r="HKZ67" s="85"/>
      <c r="HLA67" s="85"/>
      <c r="HLB67" s="85"/>
      <c r="HLC67" s="85"/>
      <c r="HLD67" s="85"/>
      <c r="HLE67" s="85"/>
      <c r="HLF67" s="85"/>
      <c r="HLG67" s="85"/>
      <c r="HLH67" s="85"/>
      <c r="HLI67" s="85"/>
      <c r="HLJ67" s="85"/>
      <c r="HLK67" s="85"/>
      <c r="HLL67" s="85"/>
      <c r="HLM67" s="85"/>
      <c r="HLN67" s="85"/>
      <c r="HLO67" s="85"/>
      <c r="HLP67" s="85"/>
      <c r="HLQ67" s="85"/>
      <c r="HLR67" s="85"/>
      <c r="HLS67" s="85"/>
      <c r="HLT67" s="85"/>
      <c r="HLU67" s="85"/>
      <c r="HLV67" s="85"/>
      <c r="HLW67" s="85"/>
      <c r="HLX67" s="85"/>
      <c r="HLY67" s="85"/>
      <c r="HLZ67" s="85"/>
      <c r="HMA67" s="85"/>
      <c r="HMB67" s="85"/>
      <c r="HMC67" s="85"/>
      <c r="HMD67" s="85"/>
      <c r="HME67" s="85"/>
      <c r="HMF67" s="85"/>
      <c r="HMG67" s="85"/>
      <c r="HMH67" s="85"/>
      <c r="HMI67" s="85"/>
      <c r="HMJ67" s="85"/>
      <c r="HMK67" s="85"/>
      <c r="HML67" s="85"/>
      <c r="HMM67" s="85"/>
      <c r="HMN67" s="85"/>
      <c r="HMO67" s="85"/>
      <c r="HMP67" s="85"/>
      <c r="HMQ67" s="85"/>
      <c r="HMR67" s="85"/>
      <c r="HMS67" s="85"/>
      <c r="HMT67" s="85"/>
      <c r="HMU67" s="85"/>
      <c r="HMV67" s="85"/>
      <c r="HMW67" s="85"/>
      <c r="HMX67" s="85"/>
      <c r="HMY67" s="85"/>
      <c r="HMZ67" s="85"/>
      <c r="HNA67" s="85"/>
      <c r="HNB67" s="85"/>
      <c r="HNC67" s="85"/>
      <c r="HND67" s="85"/>
      <c r="HNE67" s="85"/>
      <c r="HNF67" s="85"/>
      <c r="HNG67" s="85"/>
      <c r="HNH67" s="85"/>
      <c r="HNI67" s="85"/>
      <c r="HNJ67" s="85"/>
      <c r="HNK67" s="85"/>
      <c r="HNL67" s="85"/>
      <c r="HNM67" s="85"/>
      <c r="HNN67" s="85"/>
      <c r="HNO67" s="85"/>
      <c r="HNP67" s="85"/>
      <c r="HNQ67" s="85"/>
      <c r="HNR67" s="85"/>
      <c r="HNS67" s="85"/>
      <c r="HNT67" s="85"/>
      <c r="HNU67" s="85"/>
      <c r="HNV67" s="85"/>
      <c r="HNW67" s="85"/>
      <c r="HNX67" s="85"/>
      <c r="HNY67" s="85"/>
      <c r="HNZ67" s="85"/>
      <c r="HOA67" s="85"/>
      <c r="HOB67" s="85"/>
      <c r="HOC67" s="85"/>
      <c r="HOD67" s="85"/>
      <c r="HOE67" s="85"/>
      <c r="HOF67" s="85"/>
      <c r="HOG67" s="85"/>
      <c r="HOH67" s="85"/>
      <c r="HOI67" s="85"/>
      <c r="HOJ67" s="85"/>
      <c r="HOK67" s="85"/>
      <c r="HOL67" s="85"/>
      <c r="HOM67" s="85"/>
      <c r="HON67" s="85"/>
      <c r="HOO67" s="85"/>
      <c r="HOP67" s="85"/>
      <c r="HOQ67" s="85"/>
      <c r="HOR67" s="85"/>
      <c r="HOS67" s="85"/>
      <c r="HOT67" s="85"/>
      <c r="HOU67" s="85"/>
      <c r="HOV67" s="85"/>
      <c r="HOW67" s="85"/>
      <c r="HOX67" s="85"/>
      <c r="HOY67" s="85"/>
      <c r="HOZ67" s="85"/>
      <c r="HPA67" s="85"/>
      <c r="HPB67" s="85"/>
      <c r="HPC67" s="85"/>
      <c r="HPD67" s="85"/>
      <c r="HPE67" s="85"/>
      <c r="HPF67" s="85"/>
      <c r="HPG67" s="85"/>
      <c r="HPH67" s="85"/>
      <c r="HPI67" s="85"/>
      <c r="HPJ67" s="85"/>
      <c r="HPK67" s="85"/>
      <c r="HPL67" s="85"/>
      <c r="HPM67" s="85"/>
      <c r="HPN67" s="85"/>
      <c r="HPO67" s="85"/>
      <c r="HPP67" s="85"/>
      <c r="HPQ67" s="85"/>
      <c r="HPR67" s="85"/>
      <c r="HPS67" s="85"/>
      <c r="HPT67" s="85"/>
      <c r="HPU67" s="85"/>
      <c r="HPV67" s="85"/>
      <c r="HPW67" s="85"/>
      <c r="HPX67" s="85"/>
      <c r="HPY67" s="85"/>
      <c r="HPZ67" s="85"/>
      <c r="HQA67" s="85"/>
      <c r="HQB67" s="85"/>
      <c r="HQC67" s="85"/>
      <c r="HQD67" s="85"/>
      <c r="HQE67" s="85"/>
      <c r="HQF67" s="85"/>
      <c r="HQG67" s="85"/>
      <c r="HQH67" s="85"/>
      <c r="HQI67" s="85"/>
      <c r="HQJ67" s="85"/>
      <c r="HQK67" s="85"/>
      <c r="HQL67" s="85"/>
      <c r="HQM67" s="85"/>
      <c r="HQN67" s="85"/>
      <c r="HQO67" s="85"/>
      <c r="HQP67" s="85"/>
      <c r="HQQ67" s="85"/>
      <c r="HQR67" s="85"/>
      <c r="HQS67" s="85"/>
      <c r="HQT67" s="85"/>
      <c r="HQU67" s="85"/>
      <c r="HQV67" s="85"/>
      <c r="HQW67" s="85"/>
      <c r="HQX67" s="85"/>
      <c r="HQY67" s="85"/>
      <c r="HQZ67" s="85"/>
      <c r="HRA67" s="85"/>
      <c r="HRB67" s="85"/>
      <c r="HRC67" s="85"/>
      <c r="HRD67" s="85"/>
      <c r="HRE67" s="85"/>
      <c r="HRF67" s="85"/>
      <c r="HRG67" s="85"/>
      <c r="HRH67" s="85"/>
      <c r="HRI67" s="85"/>
      <c r="HRJ67" s="85"/>
      <c r="HRK67" s="85"/>
      <c r="HRL67" s="85"/>
      <c r="HRM67" s="85"/>
      <c r="HRN67" s="85"/>
      <c r="HRO67" s="85"/>
      <c r="HRP67" s="85"/>
      <c r="HRQ67" s="85"/>
      <c r="HRR67" s="85"/>
      <c r="HRS67" s="85"/>
      <c r="HRT67" s="85"/>
      <c r="HRU67" s="85"/>
      <c r="HRV67" s="85"/>
      <c r="HRW67" s="85"/>
      <c r="HRX67" s="85"/>
      <c r="HRY67" s="85"/>
      <c r="HRZ67" s="85"/>
      <c r="HSA67" s="85"/>
      <c r="HSB67" s="85"/>
      <c r="HSC67" s="85"/>
      <c r="HSD67" s="85"/>
      <c r="HSE67" s="85"/>
      <c r="HSF67" s="85"/>
      <c r="HSG67" s="85"/>
      <c r="HSH67" s="85"/>
      <c r="HSI67" s="85"/>
      <c r="HSJ67" s="85"/>
      <c r="HSK67" s="85"/>
      <c r="HSL67" s="85"/>
      <c r="HSM67" s="85"/>
      <c r="HSN67" s="85"/>
      <c r="HSO67" s="85"/>
      <c r="HSP67" s="85"/>
      <c r="HSQ67" s="85"/>
      <c r="HSR67" s="85"/>
      <c r="HSS67" s="85"/>
      <c r="HST67" s="85"/>
      <c r="HSU67" s="85"/>
      <c r="HSV67" s="85"/>
      <c r="HSW67" s="85"/>
      <c r="HSX67" s="85"/>
      <c r="HSY67" s="85"/>
      <c r="HSZ67" s="85"/>
      <c r="HTA67" s="85"/>
      <c r="HTB67" s="85"/>
      <c r="HTC67" s="85"/>
      <c r="HTD67" s="85"/>
      <c r="HTE67" s="85"/>
      <c r="HTF67" s="85"/>
      <c r="HTG67" s="85"/>
      <c r="HTH67" s="85"/>
      <c r="HTI67" s="85"/>
      <c r="HTJ67" s="85"/>
      <c r="HTK67" s="85"/>
      <c r="HTL67" s="85"/>
      <c r="HTM67" s="85"/>
      <c r="HTN67" s="85"/>
      <c r="HTO67" s="85"/>
      <c r="HTP67" s="85"/>
      <c r="HTQ67" s="85"/>
      <c r="HTR67" s="85"/>
      <c r="HTS67" s="85"/>
      <c r="HTT67" s="85"/>
      <c r="HTU67" s="85"/>
      <c r="HTV67" s="85"/>
      <c r="HTW67" s="85"/>
      <c r="HTX67" s="85"/>
      <c r="HTY67" s="85"/>
      <c r="HTZ67" s="85"/>
      <c r="HUA67" s="85"/>
      <c r="HUB67" s="85"/>
      <c r="HUC67" s="85"/>
      <c r="HUD67" s="85"/>
      <c r="HUE67" s="85"/>
      <c r="HUF67" s="85"/>
      <c r="HUG67" s="85"/>
      <c r="HUH67" s="85"/>
      <c r="HUI67" s="85"/>
      <c r="HUJ67" s="85"/>
      <c r="HUK67" s="85"/>
      <c r="HUL67" s="85"/>
      <c r="HUM67" s="85"/>
      <c r="HUN67" s="85"/>
      <c r="HUO67" s="85"/>
      <c r="HUP67" s="85"/>
      <c r="HUQ67" s="85"/>
      <c r="HUR67" s="85"/>
      <c r="HUS67" s="85"/>
      <c r="HUT67" s="85"/>
      <c r="HUU67" s="85"/>
      <c r="HUV67" s="85"/>
      <c r="HUW67" s="85"/>
      <c r="HUX67" s="85"/>
      <c r="HUY67" s="85"/>
      <c r="HUZ67" s="85"/>
      <c r="HVA67" s="85"/>
      <c r="HVB67" s="85"/>
      <c r="HVC67" s="85"/>
      <c r="HVD67" s="85"/>
      <c r="HVE67" s="85"/>
      <c r="HVF67" s="85"/>
      <c r="HVG67" s="85"/>
      <c r="HVH67" s="85"/>
      <c r="HVI67" s="85"/>
      <c r="HVJ67" s="85"/>
      <c r="HVK67" s="85"/>
      <c r="HVL67" s="85"/>
      <c r="HVM67" s="85"/>
      <c r="HVN67" s="85"/>
      <c r="HVO67" s="85"/>
      <c r="HVP67" s="85"/>
      <c r="HVQ67" s="85"/>
      <c r="HVR67" s="85"/>
      <c r="HVS67" s="85"/>
      <c r="HVT67" s="85"/>
      <c r="HVU67" s="85"/>
      <c r="HVV67" s="85"/>
      <c r="HVW67" s="85"/>
      <c r="HVX67" s="85"/>
      <c r="HVY67" s="85"/>
      <c r="HVZ67" s="85"/>
      <c r="HWA67" s="85"/>
      <c r="HWB67" s="85"/>
      <c r="HWC67" s="85"/>
      <c r="HWD67" s="85"/>
      <c r="HWE67" s="85"/>
      <c r="HWF67" s="85"/>
      <c r="HWG67" s="85"/>
      <c r="HWH67" s="85"/>
      <c r="HWI67" s="85"/>
      <c r="HWJ67" s="85"/>
      <c r="HWK67" s="85"/>
      <c r="HWL67" s="85"/>
      <c r="HWM67" s="85"/>
      <c r="HWN67" s="85"/>
      <c r="HWO67" s="85"/>
      <c r="HWP67" s="85"/>
      <c r="HWQ67" s="85"/>
      <c r="HWR67" s="85"/>
      <c r="HWS67" s="85"/>
      <c r="HWT67" s="85"/>
      <c r="HWU67" s="85"/>
      <c r="HWV67" s="85"/>
      <c r="HWW67" s="85"/>
      <c r="HWX67" s="85"/>
      <c r="HWY67" s="85"/>
      <c r="HWZ67" s="85"/>
      <c r="HXA67" s="85"/>
      <c r="HXB67" s="85"/>
      <c r="HXC67" s="85"/>
      <c r="HXD67" s="85"/>
      <c r="HXE67" s="85"/>
      <c r="HXF67" s="85"/>
      <c r="HXG67" s="85"/>
      <c r="HXH67" s="85"/>
      <c r="HXI67" s="85"/>
      <c r="HXJ67" s="85"/>
      <c r="HXK67" s="85"/>
      <c r="HXL67" s="85"/>
      <c r="HXM67" s="85"/>
      <c r="HXN67" s="85"/>
      <c r="HXO67" s="85"/>
      <c r="HXP67" s="85"/>
      <c r="HXQ67" s="85"/>
      <c r="HXR67" s="85"/>
      <c r="HXS67" s="85"/>
      <c r="HXT67" s="85"/>
      <c r="HXU67" s="85"/>
      <c r="HXV67" s="85"/>
      <c r="HXW67" s="85"/>
      <c r="HXX67" s="85"/>
      <c r="HXY67" s="85"/>
      <c r="HXZ67" s="85"/>
      <c r="HYA67" s="85"/>
      <c r="HYB67" s="85"/>
      <c r="HYC67" s="85"/>
      <c r="HYD67" s="85"/>
      <c r="HYE67" s="85"/>
      <c r="HYF67" s="85"/>
      <c r="HYG67" s="85"/>
      <c r="HYH67" s="85"/>
      <c r="HYI67" s="85"/>
      <c r="HYJ67" s="85"/>
      <c r="HYK67" s="85"/>
      <c r="HYL67" s="85"/>
      <c r="HYM67" s="85"/>
      <c r="HYN67" s="85"/>
      <c r="HYO67" s="85"/>
      <c r="HYP67" s="85"/>
      <c r="HYQ67" s="85"/>
      <c r="HYR67" s="85"/>
      <c r="HYS67" s="85"/>
      <c r="HYT67" s="85"/>
      <c r="HYU67" s="85"/>
      <c r="HYV67" s="85"/>
      <c r="HYW67" s="85"/>
      <c r="HYX67" s="85"/>
      <c r="HYY67" s="85"/>
      <c r="HYZ67" s="85"/>
      <c r="HZA67" s="85"/>
      <c r="HZB67" s="85"/>
      <c r="HZC67" s="85"/>
      <c r="HZD67" s="85"/>
      <c r="HZE67" s="85"/>
      <c r="HZF67" s="85"/>
      <c r="HZG67" s="85"/>
      <c r="HZH67" s="85"/>
      <c r="HZI67" s="85"/>
      <c r="HZJ67" s="85"/>
      <c r="HZK67" s="85"/>
      <c r="HZL67" s="85"/>
      <c r="HZM67" s="85"/>
      <c r="HZN67" s="85"/>
      <c r="HZO67" s="85"/>
      <c r="HZP67" s="85"/>
      <c r="HZQ67" s="85"/>
      <c r="HZR67" s="85"/>
      <c r="HZS67" s="85"/>
      <c r="HZT67" s="85"/>
      <c r="HZU67" s="85"/>
      <c r="HZV67" s="85"/>
      <c r="HZW67" s="85"/>
      <c r="HZX67" s="85"/>
      <c r="HZY67" s="85"/>
      <c r="HZZ67" s="85"/>
      <c r="IAA67" s="85"/>
      <c r="IAB67" s="85"/>
      <c r="IAC67" s="85"/>
      <c r="IAD67" s="85"/>
      <c r="IAE67" s="85"/>
      <c r="IAF67" s="85"/>
      <c r="IAG67" s="85"/>
      <c r="IAH67" s="85"/>
      <c r="IAI67" s="85"/>
      <c r="IAJ67" s="85"/>
      <c r="IAK67" s="85"/>
      <c r="IAL67" s="85"/>
      <c r="IAM67" s="85"/>
      <c r="IAN67" s="85"/>
      <c r="IAO67" s="85"/>
      <c r="IAP67" s="85"/>
      <c r="IAQ67" s="85"/>
      <c r="IAR67" s="85"/>
      <c r="IAS67" s="85"/>
      <c r="IAT67" s="85"/>
      <c r="IAU67" s="85"/>
      <c r="IAV67" s="85"/>
      <c r="IAW67" s="85"/>
      <c r="IAX67" s="85"/>
      <c r="IAY67" s="85"/>
      <c r="IAZ67" s="85"/>
      <c r="IBA67" s="85"/>
      <c r="IBB67" s="85"/>
      <c r="IBC67" s="85"/>
      <c r="IBD67" s="85"/>
      <c r="IBE67" s="85"/>
      <c r="IBF67" s="85"/>
      <c r="IBG67" s="85"/>
      <c r="IBH67" s="85"/>
      <c r="IBI67" s="85"/>
      <c r="IBJ67" s="85"/>
      <c r="IBK67" s="85"/>
      <c r="IBL67" s="85"/>
      <c r="IBM67" s="85"/>
      <c r="IBN67" s="85"/>
      <c r="IBO67" s="85"/>
      <c r="IBP67" s="85"/>
      <c r="IBQ67" s="85"/>
      <c r="IBR67" s="85"/>
      <c r="IBS67" s="85"/>
      <c r="IBT67" s="85"/>
      <c r="IBU67" s="85"/>
      <c r="IBV67" s="85"/>
      <c r="IBW67" s="85"/>
      <c r="IBX67" s="85"/>
      <c r="IBY67" s="85"/>
      <c r="IBZ67" s="85"/>
      <c r="ICA67" s="85"/>
      <c r="ICB67" s="85"/>
      <c r="ICC67" s="85"/>
      <c r="ICD67" s="85"/>
      <c r="ICE67" s="85"/>
      <c r="ICF67" s="85"/>
      <c r="ICG67" s="85"/>
      <c r="ICH67" s="85"/>
      <c r="ICI67" s="85"/>
      <c r="ICJ67" s="85"/>
      <c r="ICK67" s="85"/>
      <c r="ICL67" s="85"/>
      <c r="ICM67" s="85"/>
      <c r="ICN67" s="85"/>
      <c r="ICO67" s="85"/>
      <c r="ICP67" s="85"/>
      <c r="ICQ67" s="85"/>
      <c r="ICR67" s="85"/>
      <c r="ICS67" s="85"/>
      <c r="ICT67" s="85"/>
      <c r="ICU67" s="85"/>
      <c r="ICV67" s="85"/>
      <c r="ICW67" s="85"/>
      <c r="ICX67" s="85"/>
      <c r="ICY67" s="85"/>
      <c r="ICZ67" s="85"/>
      <c r="IDA67" s="85"/>
      <c r="IDB67" s="85"/>
      <c r="IDC67" s="85"/>
      <c r="IDD67" s="85"/>
      <c r="IDE67" s="85"/>
      <c r="IDF67" s="85"/>
      <c r="IDG67" s="85"/>
      <c r="IDH67" s="85"/>
      <c r="IDI67" s="85"/>
      <c r="IDJ67" s="85"/>
      <c r="IDK67" s="85"/>
      <c r="IDL67" s="85"/>
      <c r="IDM67" s="85"/>
      <c r="IDN67" s="85"/>
      <c r="IDO67" s="85"/>
      <c r="IDP67" s="85"/>
      <c r="IDQ67" s="85"/>
      <c r="IDR67" s="85"/>
      <c r="IDS67" s="85"/>
      <c r="IDT67" s="85"/>
      <c r="IDU67" s="85"/>
      <c r="IDV67" s="85"/>
      <c r="IDW67" s="85"/>
      <c r="IDX67" s="85"/>
      <c r="IDY67" s="85"/>
      <c r="IDZ67" s="85"/>
      <c r="IEA67" s="85"/>
      <c r="IEB67" s="85"/>
      <c r="IEC67" s="85"/>
      <c r="IED67" s="85"/>
      <c r="IEE67" s="85"/>
      <c r="IEF67" s="85"/>
      <c r="IEG67" s="85"/>
      <c r="IEH67" s="85"/>
      <c r="IEI67" s="85"/>
      <c r="IEJ67" s="85"/>
      <c r="IEK67" s="85"/>
      <c r="IEL67" s="85"/>
      <c r="IEM67" s="85"/>
      <c r="IEN67" s="85"/>
      <c r="IEO67" s="85"/>
      <c r="IEP67" s="85"/>
      <c r="IEQ67" s="85"/>
      <c r="IER67" s="85"/>
      <c r="IES67" s="85"/>
      <c r="IET67" s="85"/>
      <c r="IEU67" s="85"/>
      <c r="IEV67" s="85"/>
      <c r="IEW67" s="85"/>
      <c r="IEX67" s="85"/>
      <c r="IEY67" s="85"/>
      <c r="IEZ67" s="85"/>
      <c r="IFA67" s="85"/>
      <c r="IFB67" s="85"/>
      <c r="IFC67" s="85"/>
      <c r="IFD67" s="85"/>
      <c r="IFE67" s="85"/>
      <c r="IFF67" s="85"/>
      <c r="IFG67" s="85"/>
      <c r="IFH67" s="85"/>
      <c r="IFI67" s="85"/>
      <c r="IFJ67" s="85"/>
      <c r="IFK67" s="85"/>
      <c r="IFL67" s="85"/>
      <c r="IFM67" s="85"/>
      <c r="IFN67" s="85"/>
      <c r="IFO67" s="85"/>
      <c r="IFP67" s="85"/>
      <c r="IFQ67" s="85"/>
      <c r="IFR67" s="85"/>
      <c r="IFS67" s="85"/>
      <c r="IFT67" s="85"/>
      <c r="IFU67" s="85"/>
      <c r="IFV67" s="85"/>
      <c r="IFW67" s="85"/>
      <c r="IFX67" s="85"/>
      <c r="IFY67" s="85"/>
      <c r="IFZ67" s="85"/>
      <c r="IGA67" s="85"/>
      <c r="IGB67" s="85"/>
      <c r="IGC67" s="85"/>
      <c r="IGD67" s="85"/>
      <c r="IGE67" s="85"/>
      <c r="IGF67" s="85"/>
      <c r="IGG67" s="85"/>
      <c r="IGH67" s="85"/>
      <c r="IGI67" s="85"/>
      <c r="IGJ67" s="85"/>
      <c r="IGK67" s="85"/>
      <c r="IGL67" s="85"/>
      <c r="IGM67" s="85"/>
      <c r="IGN67" s="85"/>
      <c r="IGO67" s="85"/>
      <c r="IGP67" s="85"/>
      <c r="IGQ67" s="85"/>
      <c r="IGR67" s="85"/>
      <c r="IGS67" s="85"/>
      <c r="IGT67" s="85"/>
      <c r="IGU67" s="85"/>
      <c r="IGV67" s="85"/>
      <c r="IGW67" s="85"/>
      <c r="IGX67" s="85"/>
      <c r="IGY67" s="85"/>
      <c r="IGZ67" s="85"/>
      <c r="IHA67" s="85"/>
      <c r="IHB67" s="85"/>
      <c r="IHC67" s="85"/>
      <c r="IHD67" s="85"/>
      <c r="IHE67" s="85"/>
      <c r="IHF67" s="85"/>
      <c r="IHG67" s="85"/>
      <c r="IHH67" s="85"/>
      <c r="IHI67" s="85"/>
      <c r="IHJ67" s="85"/>
      <c r="IHK67" s="85"/>
      <c r="IHL67" s="85"/>
      <c r="IHM67" s="85"/>
      <c r="IHN67" s="85"/>
      <c r="IHO67" s="85"/>
      <c r="IHP67" s="85"/>
      <c r="IHQ67" s="85"/>
      <c r="IHR67" s="85"/>
      <c r="IHS67" s="85"/>
      <c r="IHT67" s="85"/>
      <c r="IHU67" s="85"/>
      <c r="IHV67" s="85"/>
      <c r="IHW67" s="85"/>
      <c r="IHX67" s="85"/>
      <c r="IHY67" s="85"/>
      <c r="IHZ67" s="85"/>
      <c r="IIA67" s="85"/>
      <c r="IIB67" s="85"/>
      <c r="IIC67" s="85"/>
      <c r="IID67" s="85"/>
      <c r="IIE67" s="85"/>
      <c r="IIF67" s="85"/>
      <c r="IIG67" s="85"/>
      <c r="IIH67" s="85"/>
      <c r="III67" s="85"/>
      <c r="IIJ67" s="85"/>
      <c r="IIK67" s="85"/>
      <c r="IIL67" s="85"/>
      <c r="IIM67" s="85"/>
      <c r="IIN67" s="85"/>
      <c r="IIO67" s="85"/>
      <c r="IIP67" s="85"/>
      <c r="IIQ67" s="85"/>
      <c r="IIR67" s="85"/>
      <c r="IIS67" s="85"/>
      <c r="IIT67" s="85"/>
      <c r="IIU67" s="85"/>
      <c r="IIV67" s="85"/>
      <c r="IIW67" s="85"/>
      <c r="IIX67" s="85"/>
      <c r="IIY67" s="85"/>
      <c r="IIZ67" s="85"/>
      <c r="IJA67" s="85"/>
      <c r="IJB67" s="85"/>
      <c r="IJC67" s="85"/>
      <c r="IJD67" s="85"/>
      <c r="IJE67" s="85"/>
      <c r="IJF67" s="85"/>
      <c r="IJG67" s="85"/>
      <c r="IJH67" s="85"/>
      <c r="IJI67" s="85"/>
      <c r="IJJ67" s="85"/>
      <c r="IJK67" s="85"/>
      <c r="IJL67" s="85"/>
      <c r="IJM67" s="85"/>
      <c r="IJN67" s="85"/>
      <c r="IJO67" s="85"/>
      <c r="IJP67" s="85"/>
      <c r="IJQ67" s="85"/>
      <c r="IJR67" s="85"/>
      <c r="IJS67" s="85"/>
      <c r="IJT67" s="85"/>
      <c r="IJU67" s="85"/>
      <c r="IJV67" s="85"/>
      <c r="IJW67" s="85"/>
      <c r="IJX67" s="85"/>
      <c r="IJY67" s="85"/>
      <c r="IJZ67" s="85"/>
      <c r="IKA67" s="85"/>
      <c r="IKB67" s="85"/>
      <c r="IKC67" s="85"/>
      <c r="IKD67" s="85"/>
      <c r="IKE67" s="85"/>
      <c r="IKF67" s="85"/>
      <c r="IKG67" s="85"/>
      <c r="IKH67" s="85"/>
      <c r="IKI67" s="85"/>
      <c r="IKJ67" s="85"/>
      <c r="IKK67" s="85"/>
      <c r="IKL67" s="85"/>
      <c r="IKM67" s="85"/>
      <c r="IKN67" s="85"/>
      <c r="IKO67" s="85"/>
      <c r="IKP67" s="85"/>
      <c r="IKQ67" s="85"/>
      <c r="IKR67" s="85"/>
      <c r="IKS67" s="85"/>
      <c r="IKT67" s="85"/>
      <c r="IKU67" s="85"/>
      <c r="IKV67" s="85"/>
      <c r="IKW67" s="85"/>
      <c r="IKX67" s="85"/>
      <c r="IKY67" s="85"/>
      <c r="IKZ67" s="85"/>
      <c r="ILA67" s="85"/>
      <c r="ILB67" s="85"/>
      <c r="ILC67" s="85"/>
      <c r="ILD67" s="85"/>
      <c r="ILE67" s="85"/>
      <c r="ILF67" s="85"/>
      <c r="ILG67" s="85"/>
      <c r="ILH67" s="85"/>
      <c r="ILI67" s="85"/>
      <c r="ILJ67" s="85"/>
      <c r="ILK67" s="85"/>
      <c r="ILL67" s="85"/>
      <c r="ILM67" s="85"/>
      <c r="ILN67" s="85"/>
      <c r="ILO67" s="85"/>
      <c r="ILP67" s="85"/>
      <c r="ILQ67" s="85"/>
      <c r="ILR67" s="85"/>
      <c r="ILS67" s="85"/>
      <c r="ILT67" s="85"/>
      <c r="ILU67" s="85"/>
      <c r="ILV67" s="85"/>
      <c r="ILW67" s="85"/>
      <c r="ILX67" s="85"/>
      <c r="ILY67" s="85"/>
      <c r="ILZ67" s="85"/>
      <c r="IMA67" s="85"/>
      <c r="IMB67" s="85"/>
      <c r="IMC67" s="85"/>
      <c r="IMD67" s="85"/>
      <c r="IME67" s="85"/>
      <c r="IMF67" s="85"/>
      <c r="IMG67" s="85"/>
      <c r="IMH67" s="85"/>
      <c r="IMI67" s="85"/>
      <c r="IMJ67" s="85"/>
      <c r="IMK67" s="85"/>
      <c r="IML67" s="85"/>
      <c r="IMM67" s="85"/>
      <c r="IMN67" s="85"/>
      <c r="IMO67" s="85"/>
      <c r="IMP67" s="85"/>
      <c r="IMQ67" s="85"/>
      <c r="IMR67" s="85"/>
      <c r="IMS67" s="85"/>
      <c r="IMT67" s="85"/>
      <c r="IMU67" s="85"/>
      <c r="IMV67" s="85"/>
      <c r="IMW67" s="85"/>
      <c r="IMX67" s="85"/>
      <c r="IMY67" s="85"/>
      <c r="IMZ67" s="85"/>
      <c r="INA67" s="85"/>
      <c r="INB67" s="85"/>
      <c r="INC67" s="85"/>
      <c r="IND67" s="85"/>
      <c r="INE67" s="85"/>
      <c r="INF67" s="85"/>
      <c r="ING67" s="85"/>
      <c r="INH67" s="85"/>
      <c r="INI67" s="85"/>
      <c r="INJ67" s="85"/>
      <c r="INK67" s="85"/>
      <c r="INL67" s="85"/>
      <c r="INM67" s="85"/>
      <c r="INN67" s="85"/>
      <c r="INO67" s="85"/>
      <c r="INP67" s="85"/>
      <c r="INQ67" s="85"/>
      <c r="INR67" s="85"/>
      <c r="INS67" s="85"/>
      <c r="INT67" s="85"/>
      <c r="INU67" s="85"/>
      <c r="INV67" s="85"/>
      <c r="INW67" s="85"/>
      <c r="INX67" s="85"/>
      <c r="INY67" s="85"/>
      <c r="INZ67" s="85"/>
      <c r="IOA67" s="85"/>
      <c r="IOB67" s="85"/>
      <c r="IOC67" s="85"/>
      <c r="IOD67" s="85"/>
      <c r="IOE67" s="85"/>
      <c r="IOF67" s="85"/>
      <c r="IOG67" s="85"/>
      <c r="IOH67" s="85"/>
      <c r="IOI67" s="85"/>
      <c r="IOJ67" s="85"/>
      <c r="IOK67" s="85"/>
      <c r="IOL67" s="85"/>
      <c r="IOM67" s="85"/>
      <c r="ION67" s="85"/>
      <c r="IOO67" s="85"/>
      <c r="IOP67" s="85"/>
      <c r="IOQ67" s="85"/>
      <c r="IOR67" s="85"/>
      <c r="IOS67" s="85"/>
      <c r="IOT67" s="85"/>
      <c r="IOU67" s="85"/>
      <c r="IOV67" s="85"/>
      <c r="IOW67" s="85"/>
      <c r="IOX67" s="85"/>
      <c r="IOY67" s="85"/>
      <c r="IOZ67" s="85"/>
      <c r="IPA67" s="85"/>
      <c r="IPB67" s="85"/>
      <c r="IPC67" s="85"/>
      <c r="IPD67" s="85"/>
      <c r="IPE67" s="85"/>
      <c r="IPF67" s="85"/>
      <c r="IPG67" s="85"/>
      <c r="IPH67" s="85"/>
      <c r="IPI67" s="85"/>
      <c r="IPJ67" s="85"/>
      <c r="IPK67" s="85"/>
      <c r="IPL67" s="85"/>
      <c r="IPM67" s="85"/>
      <c r="IPN67" s="85"/>
      <c r="IPO67" s="85"/>
      <c r="IPP67" s="85"/>
      <c r="IPQ67" s="85"/>
      <c r="IPR67" s="85"/>
      <c r="IPS67" s="85"/>
      <c r="IPT67" s="85"/>
      <c r="IPU67" s="85"/>
      <c r="IPV67" s="85"/>
      <c r="IPW67" s="85"/>
      <c r="IPX67" s="85"/>
      <c r="IPY67" s="85"/>
      <c r="IPZ67" s="85"/>
      <c r="IQA67" s="85"/>
      <c r="IQB67" s="85"/>
      <c r="IQC67" s="85"/>
      <c r="IQD67" s="85"/>
      <c r="IQE67" s="85"/>
      <c r="IQF67" s="85"/>
      <c r="IQG67" s="85"/>
      <c r="IQH67" s="85"/>
      <c r="IQI67" s="85"/>
      <c r="IQJ67" s="85"/>
      <c r="IQK67" s="85"/>
      <c r="IQL67" s="85"/>
      <c r="IQM67" s="85"/>
      <c r="IQN67" s="85"/>
      <c r="IQO67" s="85"/>
      <c r="IQP67" s="85"/>
      <c r="IQQ67" s="85"/>
      <c r="IQR67" s="85"/>
      <c r="IQS67" s="85"/>
      <c r="IQT67" s="85"/>
      <c r="IQU67" s="85"/>
      <c r="IQV67" s="85"/>
      <c r="IQW67" s="85"/>
      <c r="IQX67" s="85"/>
      <c r="IQY67" s="85"/>
      <c r="IQZ67" s="85"/>
      <c r="IRA67" s="85"/>
      <c r="IRB67" s="85"/>
      <c r="IRC67" s="85"/>
      <c r="IRD67" s="85"/>
      <c r="IRE67" s="85"/>
      <c r="IRF67" s="85"/>
      <c r="IRG67" s="85"/>
      <c r="IRH67" s="85"/>
      <c r="IRI67" s="85"/>
      <c r="IRJ67" s="85"/>
      <c r="IRK67" s="85"/>
      <c r="IRL67" s="85"/>
      <c r="IRM67" s="85"/>
      <c r="IRN67" s="85"/>
      <c r="IRO67" s="85"/>
      <c r="IRP67" s="85"/>
      <c r="IRQ67" s="85"/>
      <c r="IRR67" s="85"/>
      <c r="IRS67" s="85"/>
      <c r="IRT67" s="85"/>
      <c r="IRU67" s="85"/>
      <c r="IRV67" s="85"/>
      <c r="IRW67" s="85"/>
      <c r="IRX67" s="85"/>
      <c r="IRY67" s="85"/>
      <c r="IRZ67" s="85"/>
      <c r="ISA67" s="85"/>
      <c r="ISB67" s="85"/>
      <c r="ISC67" s="85"/>
      <c r="ISD67" s="85"/>
      <c r="ISE67" s="85"/>
      <c r="ISF67" s="85"/>
      <c r="ISG67" s="85"/>
      <c r="ISH67" s="85"/>
      <c r="ISI67" s="85"/>
      <c r="ISJ67" s="85"/>
      <c r="ISK67" s="85"/>
      <c r="ISL67" s="85"/>
      <c r="ISM67" s="85"/>
      <c r="ISN67" s="85"/>
      <c r="ISO67" s="85"/>
      <c r="ISP67" s="85"/>
      <c r="ISQ67" s="85"/>
      <c r="ISR67" s="85"/>
      <c r="ISS67" s="85"/>
      <c r="IST67" s="85"/>
      <c r="ISU67" s="85"/>
      <c r="ISV67" s="85"/>
      <c r="ISW67" s="85"/>
      <c r="ISX67" s="85"/>
      <c r="ISY67" s="85"/>
      <c r="ISZ67" s="85"/>
      <c r="ITA67" s="85"/>
      <c r="ITB67" s="85"/>
      <c r="ITC67" s="85"/>
      <c r="ITD67" s="85"/>
      <c r="ITE67" s="85"/>
      <c r="ITF67" s="85"/>
      <c r="ITG67" s="85"/>
      <c r="ITH67" s="85"/>
      <c r="ITI67" s="85"/>
      <c r="ITJ67" s="85"/>
      <c r="ITK67" s="85"/>
      <c r="ITL67" s="85"/>
      <c r="ITM67" s="85"/>
      <c r="ITN67" s="85"/>
      <c r="ITO67" s="85"/>
      <c r="ITP67" s="85"/>
      <c r="ITQ67" s="85"/>
      <c r="ITR67" s="85"/>
      <c r="ITS67" s="85"/>
      <c r="ITT67" s="85"/>
      <c r="ITU67" s="85"/>
      <c r="ITV67" s="85"/>
      <c r="ITW67" s="85"/>
      <c r="ITX67" s="85"/>
      <c r="ITY67" s="85"/>
      <c r="ITZ67" s="85"/>
      <c r="IUA67" s="85"/>
      <c r="IUB67" s="85"/>
      <c r="IUC67" s="85"/>
      <c r="IUD67" s="85"/>
      <c r="IUE67" s="85"/>
      <c r="IUF67" s="85"/>
      <c r="IUG67" s="85"/>
      <c r="IUH67" s="85"/>
      <c r="IUI67" s="85"/>
      <c r="IUJ67" s="85"/>
      <c r="IUK67" s="85"/>
      <c r="IUL67" s="85"/>
      <c r="IUM67" s="85"/>
      <c r="IUN67" s="85"/>
      <c r="IUO67" s="85"/>
      <c r="IUP67" s="85"/>
      <c r="IUQ67" s="85"/>
      <c r="IUR67" s="85"/>
      <c r="IUS67" s="85"/>
      <c r="IUT67" s="85"/>
      <c r="IUU67" s="85"/>
      <c r="IUV67" s="85"/>
      <c r="IUW67" s="85"/>
      <c r="IUX67" s="85"/>
      <c r="IUY67" s="85"/>
      <c r="IUZ67" s="85"/>
      <c r="IVA67" s="85"/>
      <c r="IVB67" s="85"/>
      <c r="IVC67" s="85"/>
      <c r="IVD67" s="85"/>
      <c r="IVE67" s="85"/>
      <c r="IVF67" s="85"/>
      <c r="IVG67" s="85"/>
      <c r="IVH67" s="85"/>
      <c r="IVI67" s="85"/>
      <c r="IVJ67" s="85"/>
      <c r="IVK67" s="85"/>
      <c r="IVL67" s="85"/>
      <c r="IVM67" s="85"/>
      <c r="IVN67" s="85"/>
      <c r="IVO67" s="85"/>
      <c r="IVP67" s="85"/>
      <c r="IVQ67" s="85"/>
      <c r="IVR67" s="85"/>
      <c r="IVS67" s="85"/>
      <c r="IVT67" s="85"/>
      <c r="IVU67" s="85"/>
      <c r="IVV67" s="85"/>
      <c r="IVW67" s="85"/>
      <c r="IVX67" s="85"/>
      <c r="IVY67" s="85"/>
      <c r="IVZ67" s="85"/>
      <c r="IWA67" s="85"/>
      <c r="IWB67" s="85"/>
      <c r="IWC67" s="85"/>
      <c r="IWD67" s="85"/>
      <c r="IWE67" s="85"/>
      <c r="IWF67" s="85"/>
      <c r="IWG67" s="85"/>
      <c r="IWH67" s="85"/>
      <c r="IWI67" s="85"/>
      <c r="IWJ67" s="85"/>
      <c r="IWK67" s="85"/>
      <c r="IWL67" s="85"/>
      <c r="IWM67" s="85"/>
      <c r="IWN67" s="85"/>
      <c r="IWO67" s="85"/>
      <c r="IWP67" s="85"/>
      <c r="IWQ67" s="85"/>
      <c r="IWR67" s="85"/>
      <c r="IWS67" s="85"/>
      <c r="IWT67" s="85"/>
      <c r="IWU67" s="85"/>
      <c r="IWV67" s="85"/>
      <c r="IWW67" s="85"/>
      <c r="IWX67" s="85"/>
      <c r="IWY67" s="85"/>
      <c r="IWZ67" s="85"/>
      <c r="IXA67" s="85"/>
      <c r="IXB67" s="85"/>
      <c r="IXC67" s="85"/>
      <c r="IXD67" s="85"/>
      <c r="IXE67" s="85"/>
      <c r="IXF67" s="85"/>
      <c r="IXG67" s="85"/>
      <c r="IXH67" s="85"/>
      <c r="IXI67" s="85"/>
      <c r="IXJ67" s="85"/>
      <c r="IXK67" s="85"/>
      <c r="IXL67" s="85"/>
      <c r="IXM67" s="85"/>
      <c r="IXN67" s="85"/>
      <c r="IXO67" s="85"/>
      <c r="IXP67" s="85"/>
      <c r="IXQ67" s="85"/>
      <c r="IXR67" s="85"/>
      <c r="IXS67" s="85"/>
      <c r="IXT67" s="85"/>
      <c r="IXU67" s="85"/>
      <c r="IXV67" s="85"/>
      <c r="IXW67" s="85"/>
      <c r="IXX67" s="85"/>
      <c r="IXY67" s="85"/>
      <c r="IXZ67" s="85"/>
      <c r="IYA67" s="85"/>
      <c r="IYB67" s="85"/>
      <c r="IYC67" s="85"/>
      <c r="IYD67" s="85"/>
      <c r="IYE67" s="85"/>
      <c r="IYF67" s="85"/>
      <c r="IYG67" s="85"/>
      <c r="IYH67" s="85"/>
      <c r="IYI67" s="85"/>
      <c r="IYJ67" s="85"/>
      <c r="IYK67" s="85"/>
      <c r="IYL67" s="85"/>
      <c r="IYM67" s="85"/>
      <c r="IYN67" s="85"/>
      <c r="IYO67" s="85"/>
      <c r="IYP67" s="85"/>
      <c r="IYQ67" s="85"/>
      <c r="IYR67" s="85"/>
      <c r="IYS67" s="85"/>
      <c r="IYT67" s="85"/>
      <c r="IYU67" s="85"/>
      <c r="IYV67" s="85"/>
      <c r="IYW67" s="85"/>
      <c r="IYX67" s="85"/>
      <c r="IYY67" s="85"/>
      <c r="IYZ67" s="85"/>
      <c r="IZA67" s="85"/>
      <c r="IZB67" s="85"/>
      <c r="IZC67" s="85"/>
      <c r="IZD67" s="85"/>
      <c r="IZE67" s="85"/>
      <c r="IZF67" s="85"/>
      <c r="IZG67" s="85"/>
      <c r="IZH67" s="85"/>
      <c r="IZI67" s="85"/>
      <c r="IZJ67" s="85"/>
      <c r="IZK67" s="85"/>
      <c r="IZL67" s="85"/>
      <c r="IZM67" s="85"/>
      <c r="IZN67" s="85"/>
      <c r="IZO67" s="85"/>
      <c r="IZP67" s="85"/>
      <c r="IZQ67" s="85"/>
      <c r="IZR67" s="85"/>
      <c r="IZS67" s="85"/>
      <c r="IZT67" s="85"/>
      <c r="IZU67" s="85"/>
      <c r="IZV67" s="85"/>
      <c r="IZW67" s="85"/>
      <c r="IZX67" s="85"/>
      <c r="IZY67" s="85"/>
      <c r="IZZ67" s="85"/>
      <c r="JAA67" s="85"/>
      <c r="JAB67" s="85"/>
      <c r="JAC67" s="85"/>
      <c r="JAD67" s="85"/>
      <c r="JAE67" s="85"/>
      <c r="JAF67" s="85"/>
      <c r="JAG67" s="85"/>
      <c r="JAH67" s="85"/>
      <c r="JAI67" s="85"/>
      <c r="JAJ67" s="85"/>
      <c r="JAK67" s="85"/>
      <c r="JAL67" s="85"/>
      <c r="JAM67" s="85"/>
      <c r="JAN67" s="85"/>
      <c r="JAO67" s="85"/>
      <c r="JAP67" s="85"/>
      <c r="JAQ67" s="85"/>
      <c r="JAR67" s="85"/>
      <c r="JAS67" s="85"/>
      <c r="JAT67" s="85"/>
      <c r="JAU67" s="85"/>
      <c r="JAV67" s="85"/>
      <c r="JAW67" s="85"/>
      <c r="JAX67" s="85"/>
      <c r="JAY67" s="85"/>
      <c r="JAZ67" s="85"/>
      <c r="JBA67" s="85"/>
      <c r="JBB67" s="85"/>
      <c r="JBC67" s="85"/>
      <c r="JBD67" s="85"/>
      <c r="JBE67" s="85"/>
      <c r="JBF67" s="85"/>
      <c r="JBG67" s="85"/>
      <c r="JBH67" s="85"/>
      <c r="JBI67" s="85"/>
      <c r="JBJ67" s="85"/>
      <c r="JBK67" s="85"/>
      <c r="JBL67" s="85"/>
      <c r="JBM67" s="85"/>
      <c r="JBN67" s="85"/>
      <c r="JBO67" s="85"/>
      <c r="JBP67" s="85"/>
      <c r="JBQ67" s="85"/>
      <c r="JBR67" s="85"/>
      <c r="JBS67" s="85"/>
      <c r="JBT67" s="85"/>
      <c r="JBU67" s="85"/>
      <c r="JBV67" s="85"/>
      <c r="JBW67" s="85"/>
      <c r="JBX67" s="85"/>
      <c r="JBY67" s="85"/>
      <c r="JBZ67" s="85"/>
      <c r="JCA67" s="85"/>
      <c r="JCB67" s="85"/>
      <c r="JCC67" s="85"/>
      <c r="JCD67" s="85"/>
      <c r="JCE67" s="85"/>
      <c r="JCF67" s="85"/>
      <c r="JCG67" s="85"/>
      <c r="JCH67" s="85"/>
      <c r="JCI67" s="85"/>
      <c r="JCJ67" s="85"/>
      <c r="JCK67" s="85"/>
      <c r="JCL67" s="85"/>
      <c r="JCM67" s="85"/>
      <c r="JCN67" s="85"/>
      <c r="JCO67" s="85"/>
      <c r="JCP67" s="85"/>
      <c r="JCQ67" s="85"/>
      <c r="JCR67" s="85"/>
      <c r="JCS67" s="85"/>
      <c r="JCT67" s="85"/>
      <c r="JCU67" s="85"/>
      <c r="JCV67" s="85"/>
      <c r="JCW67" s="85"/>
      <c r="JCX67" s="85"/>
      <c r="JCY67" s="85"/>
      <c r="JCZ67" s="85"/>
      <c r="JDA67" s="85"/>
      <c r="JDB67" s="85"/>
      <c r="JDC67" s="85"/>
      <c r="JDD67" s="85"/>
      <c r="JDE67" s="85"/>
      <c r="JDF67" s="85"/>
      <c r="JDG67" s="85"/>
      <c r="JDH67" s="85"/>
      <c r="JDI67" s="85"/>
      <c r="JDJ67" s="85"/>
      <c r="JDK67" s="85"/>
      <c r="JDL67" s="85"/>
      <c r="JDM67" s="85"/>
      <c r="JDN67" s="85"/>
      <c r="JDO67" s="85"/>
      <c r="JDP67" s="85"/>
      <c r="JDQ67" s="85"/>
      <c r="JDR67" s="85"/>
      <c r="JDS67" s="85"/>
      <c r="JDT67" s="85"/>
      <c r="JDU67" s="85"/>
      <c r="JDV67" s="85"/>
      <c r="JDW67" s="85"/>
      <c r="JDX67" s="85"/>
      <c r="JDY67" s="85"/>
      <c r="JDZ67" s="85"/>
      <c r="JEA67" s="85"/>
      <c r="JEB67" s="85"/>
      <c r="JEC67" s="85"/>
      <c r="JED67" s="85"/>
      <c r="JEE67" s="85"/>
      <c r="JEF67" s="85"/>
      <c r="JEG67" s="85"/>
      <c r="JEH67" s="85"/>
      <c r="JEI67" s="85"/>
      <c r="JEJ67" s="85"/>
      <c r="JEK67" s="85"/>
      <c r="JEL67" s="85"/>
      <c r="JEM67" s="85"/>
      <c r="JEN67" s="85"/>
      <c r="JEO67" s="85"/>
      <c r="JEP67" s="85"/>
      <c r="JEQ67" s="85"/>
      <c r="JER67" s="85"/>
      <c r="JES67" s="85"/>
      <c r="JET67" s="85"/>
      <c r="JEU67" s="85"/>
      <c r="JEV67" s="85"/>
      <c r="JEW67" s="85"/>
      <c r="JEX67" s="85"/>
      <c r="JEY67" s="85"/>
      <c r="JEZ67" s="85"/>
      <c r="JFA67" s="85"/>
      <c r="JFB67" s="85"/>
      <c r="JFC67" s="85"/>
      <c r="JFD67" s="85"/>
      <c r="JFE67" s="85"/>
      <c r="JFF67" s="85"/>
      <c r="JFG67" s="85"/>
      <c r="JFH67" s="85"/>
      <c r="JFI67" s="85"/>
      <c r="JFJ67" s="85"/>
      <c r="JFK67" s="85"/>
      <c r="JFL67" s="85"/>
      <c r="JFM67" s="85"/>
      <c r="JFN67" s="85"/>
      <c r="JFO67" s="85"/>
      <c r="JFP67" s="85"/>
      <c r="JFQ67" s="85"/>
      <c r="JFR67" s="85"/>
      <c r="JFS67" s="85"/>
      <c r="JFT67" s="85"/>
      <c r="JFU67" s="85"/>
      <c r="JFV67" s="85"/>
      <c r="JFW67" s="85"/>
      <c r="JFX67" s="85"/>
      <c r="JFY67" s="85"/>
      <c r="JFZ67" s="85"/>
      <c r="JGA67" s="85"/>
      <c r="JGB67" s="85"/>
      <c r="JGC67" s="85"/>
      <c r="JGD67" s="85"/>
      <c r="JGE67" s="85"/>
      <c r="JGF67" s="85"/>
      <c r="JGG67" s="85"/>
      <c r="JGH67" s="85"/>
      <c r="JGI67" s="85"/>
      <c r="JGJ67" s="85"/>
      <c r="JGK67" s="85"/>
      <c r="JGL67" s="85"/>
      <c r="JGM67" s="85"/>
      <c r="JGN67" s="85"/>
      <c r="JGO67" s="85"/>
      <c r="JGP67" s="85"/>
      <c r="JGQ67" s="85"/>
      <c r="JGR67" s="85"/>
      <c r="JGS67" s="85"/>
      <c r="JGT67" s="85"/>
      <c r="JGU67" s="85"/>
      <c r="JGV67" s="85"/>
      <c r="JGW67" s="85"/>
      <c r="JGX67" s="85"/>
      <c r="JGY67" s="85"/>
      <c r="JGZ67" s="85"/>
      <c r="JHA67" s="85"/>
      <c r="JHB67" s="85"/>
      <c r="JHC67" s="85"/>
      <c r="JHD67" s="85"/>
      <c r="JHE67" s="85"/>
      <c r="JHF67" s="85"/>
      <c r="JHG67" s="85"/>
      <c r="JHH67" s="85"/>
      <c r="JHI67" s="85"/>
      <c r="JHJ67" s="85"/>
      <c r="JHK67" s="85"/>
      <c r="JHL67" s="85"/>
      <c r="JHM67" s="85"/>
      <c r="JHN67" s="85"/>
      <c r="JHO67" s="85"/>
      <c r="JHP67" s="85"/>
      <c r="JHQ67" s="85"/>
      <c r="JHR67" s="85"/>
      <c r="JHS67" s="85"/>
      <c r="JHT67" s="85"/>
      <c r="JHU67" s="85"/>
      <c r="JHV67" s="85"/>
      <c r="JHW67" s="85"/>
      <c r="JHX67" s="85"/>
      <c r="JHY67" s="85"/>
      <c r="JHZ67" s="85"/>
      <c r="JIA67" s="85"/>
      <c r="JIB67" s="85"/>
      <c r="JIC67" s="85"/>
      <c r="JID67" s="85"/>
      <c r="JIE67" s="85"/>
      <c r="JIF67" s="85"/>
      <c r="JIG67" s="85"/>
      <c r="JIH67" s="85"/>
      <c r="JII67" s="85"/>
      <c r="JIJ67" s="85"/>
      <c r="JIK67" s="85"/>
      <c r="JIL67" s="85"/>
      <c r="JIM67" s="85"/>
      <c r="JIN67" s="85"/>
      <c r="JIO67" s="85"/>
      <c r="JIP67" s="85"/>
      <c r="JIQ67" s="85"/>
      <c r="JIR67" s="85"/>
      <c r="JIS67" s="85"/>
      <c r="JIT67" s="85"/>
      <c r="JIU67" s="85"/>
      <c r="JIV67" s="85"/>
      <c r="JIW67" s="85"/>
      <c r="JIX67" s="85"/>
      <c r="JIY67" s="85"/>
      <c r="JIZ67" s="85"/>
      <c r="JJA67" s="85"/>
      <c r="JJB67" s="85"/>
      <c r="JJC67" s="85"/>
      <c r="JJD67" s="85"/>
      <c r="JJE67" s="85"/>
      <c r="JJF67" s="85"/>
      <c r="JJG67" s="85"/>
      <c r="JJH67" s="85"/>
      <c r="JJI67" s="85"/>
      <c r="JJJ67" s="85"/>
      <c r="JJK67" s="85"/>
      <c r="JJL67" s="85"/>
      <c r="JJM67" s="85"/>
      <c r="JJN67" s="85"/>
      <c r="JJO67" s="85"/>
      <c r="JJP67" s="85"/>
      <c r="JJQ67" s="85"/>
      <c r="JJR67" s="85"/>
      <c r="JJS67" s="85"/>
      <c r="JJT67" s="85"/>
      <c r="JJU67" s="85"/>
      <c r="JJV67" s="85"/>
      <c r="JJW67" s="85"/>
      <c r="JJX67" s="85"/>
      <c r="JJY67" s="85"/>
      <c r="JJZ67" s="85"/>
      <c r="JKA67" s="85"/>
      <c r="JKB67" s="85"/>
      <c r="JKC67" s="85"/>
      <c r="JKD67" s="85"/>
      <c r="JKE67" s="85"/>
      <c r="JKF67" s="85"/>
      <c r="JKG67" s="85"/>
      <c r="JKH67" s="85"/>
      <c r="JKI67" s="85"/>
      <c r="JKJ67" s="85"/>
      <c r="JKK67" s="85"/>
      <c r="JKL67" s="85"/>
      <c r="JKM67" s="85"/>
      <c r="JKN67" s="85"/>
      <c r="JKO67" s="85"/>
      <c r="JKP67" s="85"/>
      <c r="JKQ67" s="85"/>
      <c r="JKR67" s="85"/>
      <c r="JKS67" s="85"/>
      <c r="JKT67" s="85"/>
      <c r="JKU67" s="85"/>
      <c r="JKV67" s="85"/>
      <c r="JKW67" s="85"/>
      <c r="JKX67" s="85"/>
      <c r="JKY67" s="85"/>
      <c r="JKZ67" s="85"/>
      <c r="JLA67" s="85"/>
      <c r="JLB67" s="85"/>
      <c r="JLC67" s="85"/>
      <c r="JLD67" s="85"/>
      <c r="JLE67" s="85"/>
      <c r="JLF67" s="85"/>
      <c r="JLG67" s="85"/>
      <c r="JLH67" s="85"/>
      <c r="JLI67" s="85"/>
      <c r="JLJ67" s="85"/>
      <c r="JLK67" s="85"/>
      <c r="JLL67" s="85"/>
      <c r="JLM67" s="85"/>
      <c r="JLN67" s="85"/>
      <c r="JLO67" s="85"/>
      <c r="JLP67" s="85"/>
      <c r="JLQ67" s="85"/>
      <c r="JLR67" s="85"/>
      <c r="JLS67" s="85"/>
      <c r="JLT67" s="85"/>
      <c r="JLU67" s="85"/>
      <c r="JLV67" s="85"/>
      <c r="JLW67" s="85"/>
      <c r="JLX67" s="85"/>
      <c r="JLY67" s="85"/>
      <c r="JLZ67" s="85"/>
      <c r="JMA67" s="85"/>
      <c r="JMB67" s="85"/>
      <c r="JMC67" s="85"/>
      <c r="JMD67" s="85"/>
      <c r="JME67" s="85"/>
      <c r="JMF67" s="85"/>
      <c r="JMG67" s="85"/>
      <c r="JMH67" s="85"/>
      <c r="JMI67" s="85"/>
      <c r="JMJ67" s="85"/>
      <c r="JMK67" s="85"/>
      <c r="JML67" s="85"/>
      <c r="JMM67" s="85"/>
      <c r="JMN67" s="85"/>
      <c r="JMO67" s="85"/>
      <c r="JMP67" s="85"/>
      <c r="JMQ67" s="85"/>
      <c r="JMR67" s="85"/>
      <c r="JMS67" s="85"/>
      <c r="JMT67" s="85"/>
      <c r="JMU67" s="85"/>
      <c r="JMV67" s="85"/>
      <c r="JMW67" s="85"/>
      <c r="JMX67" s="85"/>
      <c r="JMY67" s="85"/>
      <c r="JMZ67" s="85"/>
      <c r="JNA67" s="85"/>
      <c r="JNB67" s="85"/>
      <c r="JNC67" s="85"/>
      <c r="JND67" s="85"/>
      <c r="JNE67" s="85"/>
      <c r="JNF67" s="85"/>
      <c r="JNG67" s="85"/>
      <c r="JNH67" s="85"/>
      <c r="JNI67" s="85"/>
      <c r="JNJ67" s="85"/>
      <c r="JNK67" s="85"/>
      <c r="JNL67" s="85"/>
      <c r="JNM67" s="85"/>
      <c r="JNN67" s="85"/>
      <c r="JNO67" s="85"/>
      <c r="JNP67" s="85"/>
      <c r="JNQ67" s="85"/>
      <c r="JNR67" s="85"/>
      <c r="JNS67" s="85"/>
      <c r="JNT67" s="85"/>
      <c r="JNU67" s="85"/>
      <c r="JNV67" s="85"/>
      <c r="JNW67" s="85"/>
      <c r="JNX67" s="85"/>
      <c r="JNY67" s="85"/>
      <c r="JNZ67" s="85"/>
      <c r="JOA67" s="85"/>
      <c r="JOB67" s="85"/>
      <c r="JOC67" s="85"/>
      <c r="JOD67" s="85"/>
      <c r="JOE67" s="85"/>
      <c r="JOF67" s="85"/>
      <c r="JOG67" s="85"/>
      <c r="JOH67" s="85"/>
      <c r="JOI67" s="85"/>
      <c r="JOJ67" s="85"/>
      <c r="JOK67" s="85"/>
      <c r="JOL67" s="85"/>
      <c r="JOM67" s="85"/>
      <c r="JON67" s="85"/>
      <c r="JOO67" s="85"/>
      <c r="JOP67" s="85"/>
      <c r="JOQ67" s="85"/>
      <c r="JOR67" s="85"/>
      <c r="JOS67" s="85"/>
      <c r="JOT67" s="85"/>
      <c r="JOU67" s="85"/>
      <c r="JOV67" s="85"/>
      <c r="JOW67" s="85"/>
      <c r="JOX67" s="85"/>
      <c r="JOY67" s="85"/>
      <c r="JOZ67" s="85"/>
      <c r="JPA67" s="85"/>
      <c r="JPB67" s="85"/>
      <c r="JPC67" s="85"/>
      <c r="JPD67" s="85"/>
      <c r="JPE67" s="85"/>
      <c r="JPF67" s="85"/>
      <c r="JPG67" s="85"/>
      <c r="JPH67" s="85"/>
      <c r="JPI67" s="85"/>
      <c r="JPJ67" s="85"/>
      <c r="JPK67" s="85"/>
      <c r="JPL67" s="85"/>
      <c r="JPM67" s="85"/>
      <c r="JPN67" s="85"/>
      <c r="JPO67" s="85"/>
      <c r="JPP67" s="85"/>
      <c r="JPQ67" s="85"/>
      <c r="JPR67" s="85"/>
      <c r="JPS67" s="85"/>
      <c r="JPT67" s="85"/>
      <c r="JPU67" s="85"/>
      <c r="JPV67" s="85"/>
      <c r="JPW67" s="85"/>
      <c r="JPX67" s="85"/>
      <c r="JPY67" s="85"/>
      <c r="JPZ67" s="85"/>
      <c r="JQA67" s="85"/>
      <c r="JQB67" s="85"/>
      <c r="JQC67" s="85"/>
      <c r="JQD67" s="85"/>
      <c r="JQE67" s="85"/>
      <c r="JQF67" s="85"/>
      <c r="JQG67" s="85"/>
      <c r="JQH67" s="85"/>
      <c r="JQI67" s="85"/>
      <c r="JQJ67" s="85"/>
      <c r="JQK67" s="85"/>
      <c r="JQL67" s="85"/>
      <c r="JQM67" s="85"/>
      <c r="JQN67" s="85"/>
      <c r="JQO67" s="85"/>
      <c r="JQP67" s="85"/>
      <c r="JQQ67" s="85"/>
      <c r="JQR67" s="85"/>
      <c r="JQS67" s="85"/>
      <c r="JQT67" s="85"/>
      <c r="JQU67" s="85"/>
      <c r="JQV67" s="85"/>
      <c r="JQW67" s="85"/>
      <c r="JQX67" s="85"/>
      <c r="JQY67" s="85"/>
      <c r="JQZ67" s="85"/>
      <c r="JRA67" s="85"/>
      <c r="JRB67" s="85"/>
      <c r="JRC67" s="85"/>
      <c r="JRD67" s="85"/>
      <c r="JRE67" s="85"/>
      <c r="JRF67" s="85"/>
      <c r="JRG67" s="85"/>
      <c r="JRH67" s="85"/>
      <c r="JRI67" s="85"/>
      <c r="JRJ67" s="85"/>
      <c r="JRK67" s="85"/>
      <c r="JRL67" s="85"/>
      <c r="JRM67" s="85"/>
      <c r="JRN67" s="85"/>
      <c r="JRO67" s="85"/>
      <c r="JRP67" s="85"/>
      <c r="JRQ67" s="85"/>
      <c r="JRR67" s="85"/>
      <c r="JRS67" s="85"/>
      <c r="JRT67" s="85"/>
      <c r="JRU67" s="85"/>
      <c r="JRV67" s="85"/>
      <c r="JRW67" s="85"/>
      <c r="JRX67" s="85"/>
      <c r="JRY67" s="85"/>
      <c r="JRZ67" s="85"/>
      <c r="JSA67" s="85"/>
      <c r="JSB67" s="85"/>
      <c r="JSC67" s="85"/>
      <c r="JSD67" s="85"/>
      <c r="JSE67" s="85"/>
      <c r="JSF67" s="85"/>
      <c r="JSG67" s="85"/>
      <c r="JSH67" s="85"/>
      <c r="JSI67" s="85"/>
      <c r="JSJ67" s="85"/>
      <c r="JSK67" s="85"/>
      <c r="JSL67" s="85"/>
      <c r="JSM67" s="85"/>
      <c r="JSN67" s="85"/>
      <c r="JSO67" s="85"/>
      <c r="JSP67" s="85"/>
      <c r="JSQ67" s="85"/>
      <c r="JSR67" s="85"/>
      <c r="JSS67" s="85"/>
      <c r="JST67" s="85"/>
      <c r="JSU67" s="85"/>
      <c r="JSV67" s="85"/>
      <c r="JSW67" s="85"/>
      <c r="JSX67" s="85"/>
      <c r="JSY67" s="85"/>
      <c r="JSZ67" s="85"/>
      <c r="JTA67" s="85"/>
      <c r="JTB67" s="85"/>
      <c r="JTC67" s="85"/>
      <c r="JTD67" s="85"/>
      <c r="JTE67" s="85"/>
      <c r="JTF67" s="85"/>
      <c r="JTG67" s="85"/>
      <c r="JTH67" s="85"/>
      <c r="JTI67" s="85"/>
      <c r="JTJ67" s="85"/>
      <c r="JTK67" s="85"/>
      <c r="JTL67" s="85"/>
      <c r="JTM67" s="85"/>
      <c r="JTN67" s="85"/>
      <c r="JTO67" s="85"/>
      <c r="JTP67" s="85"/>
      <c r="JTQ67" s="85"/>
      <c r="JTR67" s="85"/>
      <c r="JTS67" s="85"/>
      <c r="JTT67" s="85"/>
      <c r="JTU67" s="85"/>
      <c r="JTV67" s="85"/>
      <c r="JTW67" s="85"/>
      <c r="JTX67" s="85"/>
      <c r="JTY67" s="85"/>
      <c r="JTZ67" s="85"/>
      <c r="JUA67" s="85"/>
      <c r="JUB67" s="85"/>
      <c r="JUC67" s="85"/>
      <c r="JUD67" s="85"/>
      <c r="JUE67" s="85"/>
      <c r="JUF67" s="85"/>
      <c r="JUG67" s="85"/>
      <c r="JUH67" s="85"/>
      <c r="JUI67" s="85"/>
      <c r="JUJ67" s="85"/>
      <c r="JUK67" s="85"/>
      <c r="JUL67" s="85"/>
      <c r="JUM67" s="85"/>
      <c r="JUN67" s="85"/>
      <c r="JUO67" s="85"/>
      <c r="JUP67" s="85"/>
      <c r="JUQ67" s="85"/>
      <c r="JUR67" s="85"/>
      <c r="JUS67" s="85"/>
      <c r="JUT67" s="85"/>
      <c r="JUU67" s="85"/>
      <c r="JUV67" s="85"/>
      <c r="JUW67" s="85"/>
      <c r="JUX67" s="85"/>
      <c r="JUY67" s="85"/>
      <c r="JUZ67" s="85"/>
      <c r="JVA67" s="85"/>
      <c r="JVB67" s="85"/>
      <c r="JVC67" s="85"/>
      <c r="JVD67" s="85"/>
      <c r="JVE67" s="85"/>
      <c r="JVF67" s="85"/>
      <c r="JVG67" s="85"/>
      <c r="JVH67" s="85"/>
      <c r="JVI67" s="85"/>
      <c r="JVJ67" s="85"/>
      <c r="JVK67" s="85"/>
      <c r="JVL67" s="85"/>
      <c r="JVM67" s="85"/>
      <c r="JVN67" s="85"/>
      <c r="JVO67" s="85"/>
      <c r="JVP67" s="85"/>
      <c r="JVQ67" s="85"/>
      <c r="JVR67" s="85"/>
      <c r="JVS67" s="85"/>
      <c r="JVT67" s="85"/>
      <c r="JVU67" s="85"/>
      <c r="JVV67" s="85"/>
      <c r="JVW67" s="85"/>
      <c r="JVX67" s="85"/>
      <c r="JVY67" s="85"/>
      <c r="JVZ67" s="85"/>
      <c r="JWA67" s="85"/>
      <c r="JWB67" s="85"/>
      <c r="JWC67" s="85"/>
      <c r="JWD67" s="85"/>
      <c r="JWE67" s="85"/>
      <c r="JWF67" s="85"/>
      <c r="JWG67" s="85"/>
      <c r="JWH67" s="85"/>
      <c r="JWI67" s="85"/>
      <c r="JWJ67" s="85"/>
      <c r="JWK67" s="85"/>
      <c r="JWL67" s="85"/>
      <c r="JWM67" s="85"/>
      <c r="JWN67" s="85"/>
      <c r="JWO67" s="85"/>
      <c r="JWP67" s="85"/>
      <c r="JWQ67" s="85"/>
      <c r="JWR67" s="85"/>
      <c r="JWS67" s="85"/>
      <c r="JWT67" s="85"/>
      <c r="JWU67" s="85"/>
      <c r="JWV67" s="85"/>
      <c r="JWW67" s="85"/>
      <c r="JWX67" s="85"/>
      <c r="JWY67" s="85"/>
      <c r="JWZ67" s="85"/>
      <c r="JXA67" s="85"/>
      <c r="JXB67" s="85"/>
      <c r="JXC67" s="85"/>
      <c r="JXD67" s="85"/>
      <c r="JXE67" s="85"/>
      <c r="JXF67" s="85"/>
      <c r="JXG67" s="85"/>
      <c r="JXH67" s="85"/>
      <c r="JXI67" s="85"/>
      <c r="JXJ67" s="85"/>
      <c r="JXK67" s="85"/>
      <c r="JXL67" s="85"/>
      <c r="JXM67" s="85"/>
      <c r="JXN67" s="85"/>
      <c r="JXO67" s="85"/>
      <c r="JXP67" s="85"/>
      <c r="JXQ67" s="85"/>
      <c r="JXR67" s="85"/>
      <c r="JXS67" s="85"/>
      <c r="JXT67" s="85"/>
      <c r="JXU67" s="85"/>
      <c r="JXV67" s="85"/>
      <c r="JXW67" s="85"/>
      <c r="JXX67" s="85"/>
      <c r="JXY67" s="85"/>
      <c r="JXZ67" s="85"/>
      <c r="JYA67" s="85"/>
      <c r="JYB67" s="85"/>
      <c r="JYC67" s="85"/>
      <c r="JYD67" s="85"/>
      <c r="JYE67" s="85"/>
      <c r="JYF67" s="85"/>
      <c r="JYG67" s="85"/>
      <c r="JYH67" s="85"/>
      <c r="JYI67" s="85"/>
      <c r="JYJ67" s="85"/>
      <c r="JYK67" s="85"/>
      <c r="JYL67" s="85"/>
      <c r="JYM67" s="85"/>
      <c r="JYN67" s="85"/>
      <c r="JYO67" s="85"/>
      <c r="JYP67" s="85"/>
      <c r="JYQ67" s="85"/>
      <c r="JYR67" s="85"/>
      <c r="JYS67" s="85"/>
      <c r="JYT67" s="85"/>
      <c r="JYU67" s="85"/>
      <c r="JYV67" s="85"/>
      <c r="JYW67" s="85"/>
      <c r="JYX67" s="85"/>
      <c r="JYY67" s="85"/>
      <c r="JYZ67" s="85"/>
      <c r="JZA67" s="85"/>
      <c r="JZB67" s="85"/>
      <c r="JZC67" s="85"/>
      <c r="JZD67" s="85"/>
      <c r="JZE67" s="85"/>
      <c r="JZF67" s="85"/>
      <c r="JZG67" s="85"/>
      <c r="JZH67" s="85"/>
      <c r="JZI67" s="85"/>
      <c r="JZJ67" s="85"/>
      <c r="JZK67" s="85"/>
      <c r="JZL67" s="85"/>
      <c r="JZM67" s="85"/>
      <c r="JZN67" s="85"/>
      <c r="JZO67" s="85"/>
      <c r="JZP67" s="85"/>
      <c r="JZQ67" s="85"/>
      <c r="JZR67" s="85"/>
      <c r="JZS67" s="85"/>
      <c r="JZT67" s="85"/>
      <c r="JZU67" s="85"/>
      <c r="JZV67" s="85"/>
      <c r="JZW67" s="85"/>
      <c r="JZX67" s="85"/>
      <c r="JZY67" s="85"/>
      <c r="JZZ67" s="85"/>
      <c r="KAA67" s="85"/>
      <c r="KAB67" s="85"/>
      <c r="KAC67" s="85"/>
      <c r="KAD67" s="85"/>
      <c r="KAE67" s="85"/>
      <c r="KAF67" s="85"/>
      <c r="KAG67" s="85"/>
      <c r="KAH67" s="85"/>
      <c r="KAI67" s="85"/>
      <c r="KAJ67" s="85"/>
      <c r="KAK67" s="85"/>
      <c r="KAL67" s="85"/>
      <c r="KAM67" s="85"/>
      <c r="KAN67" s="85"/>
      <c r="KAO67" s="85"/>
      <c r="KAP67" s="85"/>
      <c r="KAQ67" s="85"/>
      <c r="KAR67" s="85"/>
      <c r="KAS67" s="85"/>
      <c r="KAT67" s="85"/>
      <c r="KAU67" s="85"/>
      <c r="KAV67" s="85"/>
      <c r="KAW67" s="85"/>
      <c r="KAX67" s="85"/>
      <c r="KAY67" s="85"/>
      <c r="KAZ67" s="85"/>
      <c r="KBA67" s="85"/>
      <c r="KBB67" s="85"/>
      <c r="KBC67" s="85"/>
      <c r="KBD67" s="85"/>
      <c r="KBE67" s="85"/>
      <c r="KBF67" s="85"/>
      <c r="KBG67" s="85"/>
      <c r="KBH67" s="85"/>
      <c r="KBI67" s="85"/>
      <c r="KBJ67" s="85"/>
      <c r="KBK67" s="85"/>
      <c r="KBL67" s="85"/>
      <c r="KBM67" s="85"/>
      <c r="KBN67" s="85"/>
      <c r="KBO67" s="85"/>
      <c r="KBP67" s="85"/>
      <c r="KBQ67" s="85"/>
      <c r="KBR67" s="85"/>
      <c r="KBS67" s="85"/>
      <c r="KBT67" s="85"/>
      <c r="KBU67" s="85"/>
      <c r="KBV67" s="85"/>
      <c r="KBW67" s="85"/>
      <c r="KBX67" s="85"/>
      <c r="KBY67" s="85"/>
      <c r="KBZ67" s="85"/>
      <c r="KCA67" s="85"/>
      <c r="KCB67" s="85"/>
      <c r="KCC67" s="85"/>
      <c r="KCD67" s="85"/>
      <c r="KCE67" s="85"/>
      <c r="KCF67" s="85"/>
      <c r="KCG67" s="85"/>
      <c r="KCH67" s="85"/>
      <c r="KCI67" s="85"/>
      <c r="KCJ67" s="85"/>
      <c r="KCK67" s="85"/>
      <c r="KCL67" s="85"/>
      <c r="KCM67" s="85"/>
      <c r="KCN67" s="85"/>
      <c r="KCO67" s="85"/>
      <c r="KCP67" s="85"/>
      <c r="KCQ67" s="85"/>
      <c r="KCR67" s="85"/>
      <c r="KCS67" s="85"/>
      <c r="KCT67" s="85"/>
      <c r="KCU67" s="85"/>
      <c r="KCV67" s="85"/>
      <c r="KCW67" s="85"/>
      <c r="KCX67" s="85"/>
      <c r="KCY67" s="85"/>
      <c r="KCZ67" s="85"/>
      <c r="KDA67" s="85"/>
      <c r="KDB67" s="85"/>
      <c r="KDC67" s="85"/>
      <c r="KDD67" s="85"/>
      <c r="KDE67" s="85"/>
      <c r="KDF67" s="85"/>
      <c r="KDG67" s="85"/>
      <c r="KDH67" s="85"/>
      <c r="KDI67" s="85"/>
      <c r="KDJ67" s="85"/>
      <c r="KDK67" s="85"/>
      <c r="KDL67" s="85"/>
      <c r="KDM67" s="85"/>
      <c r="KDN67" s="85"/>
      <c r="KDO67" s="85"/>
      <c r="KDP67" s="85"/>
      <c r="KDQ67" s="85"/>
      <c r="KDR67" s="85"/>
      <c r="KDS67" s="85"/>
      <c r="KDT67" s="85"/>
      <c r="KDU67" s="85"/>
      <c r="KDV67" s="85"/>
      <c r="KDW67" s="85"/>
      <c r="KDX67" s="85"/>
      <c r="KDY67" s="85"/>
      <c r="KDZ67" s="85"/>
      <c r="KEA67" s="85"/>
      <c r="KEB67" s="85"/>
      <c r="KEC67" s="85"/>
      <c r="KED67" s="85"/>
      <c r="KEE67" s="85"/>
      <c r="KEF67" s="85"/>
      <c r="KEG67" s="85"/>
      <c r="KEH67" s="85"/>
      <c r="KEI67" s="85"/>
      <c r="KEJ67" s="85"/>
      <c r="KEK67" s="85"/>
      <c r="KEL67" s="85"/>
      <c r="KEM67" s="85"/>
      <c r="KEN67" s="85"/>
      <c r="KEO67" s="85"/>
      <c r="KEP67" s="85"/>
      <c r="KEQ67" s="85"/>
      <c r="KER67" s="85"/>
      <c r="KES67" s="85"/>
      <c r="KET67" s="85"/>
      <c r="KEU67" s="85"/>
      <c r="KEV67" s="85"/>
      <c r="KEW67" s="85"/>
      <c r="KEX67" s="85"/>
      <c r="KEY67" s="85"/>
      <c r="KEZ67" s="85"/>
      <c r="KFA67" s="85"/>
      <c r="KFB67" s="85"/>
      <c r="KFC67" s="85"/>
      <c r="KFD67" s="85"/>
      <c r="KFE67" s="85"/>
      <c r="KFF67" s="85"/>
      <c r="KFG67" s="85"/>
      <c r="KFH67" s="85"/>
      <c r="KFI67" s="85"/>
      <c r="KFJ67" s="85"/>
      <c r="KFK67" s="85"/>
      <c r="KFL67" s="85"/>
      <c r="KFM67" s="85"/>
      <c r="KFN67" s="85"/>
      <c r="KFO67" s="85"/>
      <c r="KFP67" s="85"/>
      <c r="KFQ67" s="85"/>
      <c r="KFR67" s="85"/>
      <c r="KFS67" s="85"/>
      <c r="KFT67" s="85"/>
      <c r="KFU67" s="85"/>
      <c r="KFV67" s="85"/>
      <c r="KFW67" s="85"/>
      <c r="KFX67" s="85"/>
      <c r="KFY67" s="85"/>
      <c r="KFZ67" s="85"/>
      <c r="KGA67" s="85"/>
      <c r="KGB67" s="85"/>
      <c r="KGC67" s="85"/>
      <c r="KGD67" s="85"/>
      <c r="KGE67" s="85"/>
      <c r="KGF67" s="85"/>
      <c r="KGG67" s="85"/>
      <c r="KGH67" s="85"/>
      <c r="KGI67" s="85"/>
      <c r="KGJ67" s="85"/>
      <c r="KGK67" s="85"/>
      <c r="KGL67" s="85"/>
      <c r="KGM67" s="85"/>
      <c r="KGN67" s="85"/>
      <c r="KGO67" s="85"/>
      <c r="KGP67" s="85"/>
      <c r="KGQ67" s="85"/>
      <c r="KGR67" s="85"/>
      <c r="KGS67" s="85"/>
      <c r="KGT67" s="85"/>
      <c r="KGU67" s="85"/>
      <c r="KGV67" s="85"/>
      <c r="KGW67" s="85"/>
      <c r="KGX67" s="85"/>
      <c r="KGY67" s="85"/>
      <c r="KGZ67" s="85"/>
      <c r="KHA67" s="85"/>
      <c r="KHB67" s="85"/>
      <c r="KHC67" s="85"/>
      <c r="KHD67" s="85"/>
      <c r="KHE67" s="85"/>
      <c r="KHF67" s="85"/>
      <c r="KHG67" s="85"/>
      <c r="KHH67" s="85"/>
      <c r="KHI67" s="85"/>
      <c r="KHJ67" s="85"/>
      <c r="KHK67" s="85"/>
      <c r="KHL67" s="85"/>
      <c r="KHM67" s="85"/>
      <c r="KHN67" s="85"/>
      <c r="KHO67" s="85"/>
      <c r="KHP67" s="85"/>
      <c r="KHQ67" s="85"/>
      <c r="KHR67" s="85"/>
      <c r="KHS67" s="85"/>
      <c r="KHT67" s="85"/>
      <c r="KHU67" s="85"/>
      <c r="KHV67" s="85"/>
      <c r="KHW67" s="85"/>
      <c r="KHX67" s="85"/>
      <c r="KHY67" s="85"/>
      <c r="KHZ67" s="85"/>
      <c r="KIA67" s="85"/>
      <c r="KIB67" s="85"/>
      <c r="KIC67" s="85"/>
      <c r="KID67" s="85"/>
      <c r="KIE67" s="85"/>
      <c r="KIF67" s="85"/>
      <c r="KIG67" s="85"/>
      <c r="KIH67" s="85"/>
      <c r="KII67" s="85"/>
      <c r="KIJ67" s="85"/>
      <c r="KIK67" s="85"/>
      <c r="KIL67" s="85"/>
      <c r="KIM67" s="85"/>
      <c r="KIN67" s="85"/>
      <c r="KIO67" s="85"/>
      <c r="KIP67" s="85"/>
      <c r="KIQ67" s="85"/>
      <c r="KIR67" s="85"/>
      <c r="KIS67" s="85"/>
      <c r="KIT67" s="85"/>
      <c r="KIU67" s="85"/>
      <c r="KIV67" s="85"/>
      <c r="KIW67" s="85"/>
      <c r="KIX67" s="85"/>
      <c r="KIY67" s="85"/>
      <c r="KIZ67" s="85"/>
      <c r="KJA67" s="85"/>
      <c r="KJB67" s="85"/>
      <c r="KJC67" s="85"/>
      <c r="KJD67" s="85"/>
      <c r="KJE67" s="85"/>
      <c r="KJF67" s="85"/>
      <c r="KJG67" s="85"/>
      <c r="KJH67" s="85"/>
      <c r="KJI67" s="85"/>
      <c r="KJJ67" s="85"/>
      <c r="KJK67" s="85"/>
      <c r="KJL67" s="85"/>
      <c r="KJM67" s="85"/>
      <c r="KJN67" s="85"/>
      <c r="KJO67" s="85"/>
      <c r="KJP67" s="85"/>
      <c r="KJQ67" s="85"/>
      <c r="KJR67" s="85"/>
      <c r="KJS67" s="85"/>
      <c r="KJT67" s="85"/>
      <c r="KJU67" s="85"/>
      <c r="KJV67" s="85"/>
      <c r="KJW67" s="85"/>
      <c r="KJX67" s="85"/>
      <c r="KJY67" s="85"/>
      <c r="KJZ67" s="85"/>
      <c r="KKA67" s="85"/>
      <c r="KKB67" s="85"/>
      <c r="KKC67" s="85"/>
      <c r="KKD67" s="85"/>
      <c r="KKE67" s="85"/>
      <c r="KKF67" s="85"/>
      <c r="KKG67" s="85"/>
      <c r="KKH67" s="85"/>
      <c r="KKI67" s="85"/>
      <c r="KKJ67" s="85"/>
      <c r="KKK67" s="85"/>
      <c r="KKL67" s="85"/>
      <c r="KKM67" s="85"/>
      <c r="KKN67" s="85"/>
      <c r="KKO67" s="85"/>
      <c r="KKP67" s="85"/>
      <c r="KKQ67" s="85"/>
      <c r="KKR67" s="85"/>
      <c r="KKS67" s="85"/>
      <c r="KKT67" s="85"/>
      <c r="KKU67" s="85"/>
      <c r="KKV67" s="85"/>
      <c r="KKW67" s="85"/>
      <c r="KKX67" s="85"/>
      <c r="KKY67" s="85"/>
      <c r="KKZ67" s="85"/>
      <c r="KLA67" s="85"/>
      <c r="KLB67" s="85"/>
      <c r="KLC67" s="85"/>
      <c r="KLD67" s="85"/>
      <c r="KLE67" s="85"/>
      <c r="KLF67" s="85"/>
      <c r="KLG67" s="85"/>
      <c r="KLH67" s="85"/>
      <c r="KLI67" s="85"/>
      <c r="KLJ67" s="85"/>
      <c r="KLK67" s="85"/>
      <c r="KLL67" s="85"/>
      <c r="KLM67" s="85"/>
      <c r="KLN67" s="85"/>
      <c r="KLO67" s="85"/>
      <c r="KLP67" s="85"/>
      <c r="KLQ67" s="85"/>
      <c r="KLR67" s="85"/>
      <c r="KLS67" s="85"/>
      <c r="KLT67" s="85"/>
      <c r="KLU67" s="85"/>
      <c r="KLV67" s="85"/>
      <c r="KLW67" s="85"/>
      <c r="KLX67" s="85"/>
      <c r="KLY67" s="85"/>
      <c r="KLZ67" s="85"/>
      <c r="KMA67" s="85"/>
      <c r="KMB67" s="85"/>
      <c r="KMC67" s="85"/>
      <c r="KMD67" s="85"/>
      <c r="KME67" s="85"/>
      <c r="KMF67" s="85"/>
      <c r="KMG67" s="85"/>
      <c r="KMH67" s="85"/>
      <c r="KMI67" s="85"/>
      <c r="KMJ67" s="85"/>
      <c r="KMK67" s="85"/>
      <c r="KML67" s="85"/>
      <c r="KMM67" s="85"/>
      <c r="KMN67" s="85"/>
      <c r="KMO67" s="85"/>
      <c r="KMP67" s="85"/>
      <c r="KMQ67" s="85"/>
      <c r="KMR67" s="85"/>
      <c r="KMS67" s="85"/>
      <c r="KMT67" s="85"/>
      <c r="KMU67" s="85"/>
      <c r="KMV67" s="85"/>
      <c r="KMW67" s="85"/>
      <c r="KMX67" s="85"/>
      <c r="KMY67" s="85"/>
      <c r="KMZ67" s="85"/>
      <c r="KNA67" s="85"/>
      <c r="KNB67" s="85"/>
      <c r="KNC67" s="85"/>
      <c r="KND67" s="85"/>
      <c r="KNE67" s="85"/>
      <c r="KNF67" s="85"/>
      <c r="KNG67" s="85"/>
      <c r="KNH67" s="85"/>
      <c r="KNI67" s="85"/>
      <c r="KNJ67" s="85"/>
      <c r="KNK67" s="85"/>
      <c r="KNL67" s="85"/>
      <c r="KNM67" s="85"/>
      <c r="KNN67" s="85"/>
      <c r="KNO67" s="85"/>
      <c r="KNP67" s="85"/>
      <c r="KNQ67" s="85"/>
      <c r="KNR67" s="85"/>
      <c r="KNS67" s="85"/>
      <c r="KNT67" s="85"/>
      <c r="KNU67" s="85"/>
      <c r="KNV67" s="85"/>
      <c r="KNW67" s="85"/>
      <c r="KNX67" s="85"/>
      <c r="KNY67" s="85"/>
      <c r="KNZ67" s="85"/>
      <c r="KOA67" s="85"/>
      <c r="KOB67" s="85"/>
      <c r="KOC67" s="85"/>
      <c r="KOD67" s="85"/>
      <c r="KOE67" s="85"/>
      <c r="KOF67" s="85"/>
      <c r="KOG67" s="85"/>
      <c r="KOH67" s="85"/>
      <c r="KOI67" s="85"/>
      <c r="KOJ67" s="85"/>
      <c r="KOK67" s="85"/>
      <c r="KOL67" s="85"/>
      <c r="KOM67" s="85"/>
      <c r="KON67" s="85"/>
      <c r="KOO67" s="85"/>
      <c r="KOP67" s="85"/>
      <c r="KOQ67" s="85"/>
      <c r="KOR67" s="85"/>
      <c r="KOS67" s="85"/>
      <c r="KOT67" s="85"/>
      <c r="KOU67" s="85"/>
      <c r="KOV67" s="85"/>
      <c r="KOW67" s="85"/>
      <c r="KOX67" s="85"/>
      <c r="KOY67" s="85"/>
      <c r="KOZ67" s="85"/>
      <c r="KPA67" s="85"/>
      <c r="KPB67" s="85"/>
      <c r="KPC67" s="85"/>
      <c r="KPD67" s="85"/>
      <c r="KPE67" s="85"/>
      <c r="KPF67" s="85"/>
      <c r="KPG67" s="85"/>
      <c r="KPH67" s="85"/>
      <c r="KPI67" s="85"/>
      <c r="KPJ67" s="85"/>
      <c r="KPK67" s="85"/>
      <c r="KPL67" s="85"/>
      <c r="KPM67" s="85"/>
      <c r="KPN67" s="85"/>
      <c r="KPO67" s="85"/>
      <c r="KPP67" s="85"/>
      <c r="KPQ67" s="85"/>
      <c r="KPR67" s="85"/>
      <c r="KPS67" s="85"/>
      <c r="KPT67" s="85"/>
      <c r="KPU67" s="85"/>
      <c r="KPV67" s="85"/>
      <c r="KPW67" s="85"/>
      <c r="KPX67" s="85"/>
      <c r="KPY67" s="85"/>
      <c r="KPZ67" s="85"/>
      <c r="KQA67" s="85"/>
      <c r="KQB67" s="85"/>
      <c r="KQC67" s="85"/>
      <c r="KQD67" s="85"/>
      <c r="KQE67" s="85"/>
      <c r="KQF67" s="85"/>
      <c r="KQG67" s="85"/>
      <c r="KQH67" s="85"/>
      <c r="KQI67" s="85"/>
      <c r="KQJ67" s="85"/>
      <c r="KQK67" s="85"/>
      <c r="KQL67" s="85"/>
      <c r="KQM67" s="85"/>
      <c r="KQN67" s="85"/>
      <c r="KQO67" s="85"/>
      <c r="KQP67" s="85"/>
      <c r="KQQ67" s="85"/>
      <c r="KQR67" s="85"/>
      <c r="KQS67" s="85"/>
      <c r="KQT67" s="85"/>
      <c r="KQU67" s="85"/>
      <c r="KQV67" s="85"/>
      <c r="KQW67" s="85"/>
      <c r="KQX67" s="85"/>
      <c r="KQY67" s="85"/>
      <c r="KQZ67" s="85"/>
      <c r="KRA67" s="85"/>
      <c r="KRB67" s="85"/>
      <c r="KRC67" s="85"/>
      <c r="KRD67" s="85"/>
      <c r="KRE67" s="85"/>
      <c r="KRF67" s="85"/>
      <c r="KRG67" s="85"/>
      <c r="KRH67" s="85"/>
      <c r="KRI67" s="85"/>
      <c r="KRJ67" s="85"/>
      <c r="KRK67" s="85"/>
      <c r="KRL67" s="85"/>
      <c r="KRM67" s="85"/>
      <c r="KRN67" s="85"/>
      <c r="KRO67" s="85"/>
      <c r="KRP67" s="85"/>
      <c r="KRQ67" s="85"/>
      <c r="KRR67" s="85"/>
      <c r="KRS67" s="85"/>
      <c r="KRT67" s="85"/>
      <c r="KRU67" s="85"/>
      <c r="KRV67" s="85"/>
      <c r="KRW67" s="85"/>
      <c r="KRX67" s="85"/>
      <c r="KRY67" s="85"/>
      <c r="KRZ67" s="85"/>
      <c r="KSA67" s="85"/>
      <c r="KSB67" s="85"/>
      <c r="KSC67" s="85"/>
      <c r="KSD67" s="85"/>
      <c r="KSE67" s="85"/>
      <c r="KSF67" s="85"/>
      <c r="KSG67" s="85"/>
      <c r="KSH67" s="85"/>
      <c r="KSI67" s="85"/>
      <c r="KSJ67" s="85"/>
      <c r="KSK67" s="85"/>
      <c r="KSL67" s="85"/>
      <c r="KSM67" s="85"/>
      <c r="KSN67" s="85"/>
      <c r="KSO67" s="85"/>
      <c r="KSP67" s="85"/>
      <c r="KSQ67" s="85"/>
      <c r="KSR67" s="85"/>
      <c r="KSS67" s="85"/>
      <c r="KST67" s="85"/>
      <c r="KSU67" s="85"/>
      <c r="KSV67" s="85"/>
      <c r="KSW67" s="85"/>
      <c r="KSX67" s="85"/>
      <c r="KSY67" s="85"/>
      <c r="KSZ67" s="85"/>
      <c r="KTA67" s="85"/>
      <c r="KTB67" s="85"/>
      <c r="KTC67" s="85"/>
      <c r="KTD67" s="85"/>
      <c r="KTE67" s="85"/>
      <c r="KTF67" s="85"/>
      <c r="KTG67" s="85"/>
      <c r="KTH67" s="85"/>
      <c r="KTI67" s="85"/>
      <c r="KTJ67" s="85"/>
      <c r="KTK67" s="85"/>
      <c r="KTL67" s="85"/>
      <c r="KTM67" s="85"/>
      <c r="KTN67" s="85"/>
      <c r="KTO67" s="85"/>
      <c r="KTP67" s="85"/>
      <c r="KTQ67" s="85"/>
      <c r="KTR67" s="85"/>
      <c r="KTS67" s="85"/>
      <c r="KTT67" s="85"/>
      <c r="KTU67" s="85"/>
      <c r="KTV67" s="85"/>
      <c r="KTW67" s="85"/>
      <c r="KTX67" s="85"/>
      <c r="KTY67" s="85"/>
      <c r="KTZ67" s="85"/>
      <c r="KUA67" s="85"/>
      <c r="KUB67" s="85"/>
      <c r="KUC67" s="85"/>
      <c r="KUD67" s="85"/>
      <c r="KUE67" s="85"/>
      <c r="KUF67" s="85"/>
      <c r="KUG67" s="85"/>
      <c r="KUH67" s="85"/>
      <c r="KUI67" s="85"/>
      <c r="KUJ67" s="85"/>
      <c r="KUK67" s="85"/>
      <c r="KUL67" s="85"/>
      <c r="KUM67" s="85"/>
      <c r="KUN67" s="85"/>
      <c r="KUO67" s="85"/>
      <c r="KUP67" s="85"/>
      <c r="KUQ67" s="85"/>
      <c r="KUR67" s="85"/>
      <c r="KUS67" s="85"/>
      <c r="KUT67" s="85"/>
      <c r="KUU67" s="85"/>
      <c r="KUV67" s="85"/>
      <c r="KUW67" s="85"/>
      <c r="KUX67" s="85"/>
      <c r="KUY67" s="85"/>
      <c r="KUZ67" s="85"/>
      <c r="KVA67" s="85"/>
      <c r="KVB67" s="85"/>
      <c r="KVC67" s="85"/>
      <c r="KVD67" s="85"/>
      <c r="KVE67" s="85"/>
      <c r="KVF67" s="85"/>
      <c r="KVG67" s="85"/>
      <c r="KVH67" s="85"/>
      <c r="KVI67" s="85"/>
      <c r="KVJ67" s="85"/>
      <c r="KVK67" s="85"/>
      <c r="KVL67" s="85"/>
      <c r="KVM67" s="85"/>
      <c r="KVN67" s="85"/>
      <c r="KVO67" s="85"/>
      <c r="KVP67" s="85"/>
      <c r="KVQ67" s="85"/>
      <c r="KVR67" s="85"/>
      <c r="KVS67" s="85"/>
      <c r="KVT67" s="85"/>
      <c r="KVU67" s="85"/>
      <c r="KVV67" s="85"/>
      <c r="KVW67" s="85"/>
      <c r="KVX67" s="85"/>
      <c r="KVY67" s="85"/>
      <c r="KVZ67" s="85"/>
      <c r="KWA67" s="85"/>
      <c r="KWB67" s="85"/>
      <c r="KWC67" s="85"/>
      <c r="KWD67" s="85"/>
      <c r="KWE67" s="85"/>
      <c r="KWF67" s="85"/>
      <c r="KWG67" s="85"/>
      <c r="KWH67" s="85"/>
      <c r="KWI67" s="85"/>
      <c r="KWJ67" s="85"/>
      <c r="KWK67" s="85"/>
      <c r="KWL67" s="85"/>
      <c r="KWM67" s="85"/>
      <c r="KWN67" s="85"/>
      <c r="KWO67" s="85"/>
      <c r="KWP67" s="85"/>
      <c r="KWQ67" s="85"/>
      <c r="KWR67" s="85"/>
      <c r="KWS67" s="85"/>
      <c r="KWT67" s="85"/>
      <c r="KWU67" s="85"/>
      <c r="KWV67" s="85"/>
      <c r="KWW67" s="85"/>
      <c r="KWX67" s="85"/>
      <c r="KWY67" s="85"/>
      <c r="KWZ67" s="85"/>
      <c r="KXA67" s="85"/>
      <c r="KXB67" s="85"/>
      <c r="KXC67" s="85"/>
      <c r="KXD67" s="85"/>
      <c r="KXE67" s="85"/>
      <c r="KXF67" s="85"/>
      <c r="KXG67" s="85"/>
      <c r="KXH67" s="85"/>
      <c r="KXI67" s="85"/>
      <c r="KXJ67" s="85"/>
      <c r="KXK67" s="85"/>
      <c r="KXL67" s="85"/>
      <c r="KXM67" s="85"/>
      <c r="KXN67" s="85"/>
      <c r="KXO67" s="85"/>
      <c r="KXP67" s="85"/>
      <c r="KXQ67" s="85"/>
      <c r="KXR67" s="85"/>
      <c r="KXS67" s="85"/>
      <c r="KXT67" s="85"/>
      <c r="KXU67" s="85"/>
      <c r="KXV67" s="85"/>
      <c r="KXW67" s="85"/>
      <c r="KXX67" s="85"/>
      <c r="KXY67" s="85"/>
      <c r="KXZ67" s="85"/>
      <c r="KYA67" s="85"/>
      <c r="KYB67" s="85"/>
      <c r="KYC67" s="85"/>
      <c r="KYD67" s="85"/>
      <c r="KYE67" s="85"/>
      <c r="KYF67" s="85"/>
      <c r="KYG67" s="85"/>
      <c r="KYH67" s="85"/>
      <c r="KYI67" s="85"/>
      <c r="KYJ67" s="85"/>
      <c r="KYK67" s="85"/>
      <c r="KYL67" s="85"/>
      <c r="KYM67" s="85"/>
      <c r="KYN67" s="85"/>
      <c r="KYO67" s="85"/>
      <c r="KYP67" s="85"/>
      <c r="KYQ67" s="85"/>
      <c r="KYR67" s="85"/>
      <c r="KYS67" s="85"/>
      <c r="KYT67" s="85"/>
      <c r="KYU67" s="85"/>
      <c r="KYV67" s="85"/>
      <c r="KYW67" s="85"/>
      <c r="KYX67" s="85"/>
      <c r="KYY67" s="85"/>
      <c r="KYZ67" s="85"/>
      <c r="KZA67" s="85"/>
      <c r="KZB67" s="85"/>
      <c r="KZC67" s="85"/>
      <c r="KZD67" s="85"/>
      <c r="KZE67" s="85"/>
      <c r="KZF67" s="85"/>
      <c r="KZG67" s="85"/>
      <c r="KZH67" s="85"/>
      <c r="KZI67" s="85"/>
      <c r="KZJ67" s="85"/>
      <c r="KZK67" s="85"/>
      <c r="KZL67" s="85"/>
      <c r="KZM67" s="85"/>
      <c r="KZN67" s="85"/>
      <c r="KZO67" s="85"/>
      <c r="KZP67" s="85"/>
      <c r="KZQ67" s="85"/>
      <c r="KZR67" s="85"/>
      <c r="KZS67" s="85"/>
      <c r="KZT67" s="85"/>
      <c r="KZU67" s="85"/>
      <c r="KZV67" s="85"/>
      <c r="KZW67" s="85"/>
      <c r="KZX67" s="85"/>
      <c r="KZY67" s="85"/>
      <c r="KZZ67" s="85"/>
      <c r="LAA67" s="85"/>
      <c r="LAB67" s="85"/>
      <c r="LAC67" s="85"/>
      <c r="LAD67" s="85"/>
      <c r="LAE67" s="85"/>
      <c r="LAF67" s="85"/>
      <c r="LAG67" s="85"/>
      <c r="LAH67" s="85"/>
      <c r="LAI67" s="85"/>
      <c r="LAJ67" s="85"/>
      <c r="LAK67" s="85"/>
      <c r="LAL67" s="85"/>
      <c r="LAM67" s="85"/>
      <c r="LAN67" s="85"/>
      <c r="LAO67" s="85"/>
      <c r="LAP67" s="85"/>
      <c r="LAQ67" s="85"/>
      <c r="LAR67" s="85"/>
      <c r="LAS67" s="85"/>
      <c r="LAT67" s="85"/>
      <c r="LAU67" s="85"/>
      <c r="LAV67" s="85"/>
      <c r="LAW67" s="85"/>
      <c r="LAX67" s="85"/>
      <c r="LAY67" s="85"/>
      <c r="LAZ67" s="85"/>
      <c r="LBA67" s="85"/>
      <c r="LBB67" s="85"/>
      <c r="LBC67" s="85"/>
      <c r="LBD67" s="85"/>
      <c r="LBE67" s="85"/>
      <c r="LBF67" s="85"/>
      <c r="LBG67" s="85"/>
      <c r="LBH67" s="85"/>
      <c r="LBI67" s="85"/>
      <c r="LBJ67" s="85"/>
      <c r="LBK67" s="85"/>
      <c r="LBL67" s="85"/>
      <c r="LBM67" s="85"/>
      <c r="LBN67" s="85"/>
      <c r="LBO67" s="85"/>
      <c r="LBP67" s="85"/>
      <c r="LBQ67" s="85"/>
      <c r="LBR67" s="85"/>
      <c r="LBS67" s="85"/>
      <c r="LBT67" s="85"/>
      <c r="LBU67" s="85"/>
      <c r="LBV67" s="85"/>
      <c r="LBW67" s="85"/>
      <c r="LBX67" s="85"/>
      <c r="LBY67" s="85"/>
      <c r="LBZ67" s="85"/>
      <c r="LCA67" s="85"/>
      <c r="LCB67" s="85"/>
      <c r="LCC67" s="85"/>
      <c r="LCD67" s="85"/>
      <c r="LCE67" s="85"/>
      <c r="LCF67" s="85"/>
      <c r="LCG67" s="85"/>
      <c r="LCH67" s="85"/>
      <c r="LCI67" s="85"/>
      <c r="LCJ67" s="85"/>
      <c r="LCK67" s="85"/>
      <c r="LCL67" s="85"/>
      <c r="LCM67" s="85"/>
      <c r="LCN67" s="85"/>
      <c r="LCO67" s="85"/>
      <c r="LCP67" s="85"/>
      <c r="LCQ67" s="85"/>
      <c r="LCR67" s="85"/>
      <c r="LCS67" s="85"/>
      <c r="LCT67" s="85"/>
      <c r="LCU67" s="85"/>
      <c r="LCV67" s="85"/>
      <c r="LCW67" s="85"/>
      <c r="LCX67" s="85"/>
      <c r="LCY67" s="85"/>
      <c r="LCZ67" s="85"/>
      <c r="LDA67" s="85"/>
      <c r="LDB67" s="85"/>
      <c r="LDC67" s="85"/>
      <c r="LDD67" s="85"/>
      <c r="LDE67" s="85"/>
      <c r="LDF67" s="85"/>
      <c r="LDG67" s="85"/>
      <c r="LDH67" s="85"/>
      <c r="LDI67" s="85"/>
      <c r="LDJ67" s="85"/>
      <c r="LDK67" s="85"/>
      <c r="LDL67" s="85"/>
      <c r="LDM67" s="85"/>
      <c r="LDN67" s="85"/>
      <c r="LDO67" s="85"/>
      <c r="LDP67" s="85"/>
      <c r="LDQ67" s="85"/>
      <c r="LDR67" s="85"/>
      <c r="LDS67" s="85"/>
      <c r="LDT67" s="85"/>
      <c r="LDU67" s="85"/>
      <c r="LDV67" s="85"/>
      <c r="LDW67" s="85"/>
      <c r="LDX67" s="85"/>
      <c r="LDY67" s="85"/>
      <c r="LDZ67" s="85"/>
      <c r="LEA67" s="85"/>
      <c r="LEB67" s="85"/>
      <c r="LEC67" s="85"/>
      <c r="LED67" s="85"/>
      <c r="LEE67" s="85"/>
      <c r="LEF67" s="85"/>
      <c r="LEG67" s="85"/>
      <c r="LEH67" s="85"/>
      <c r="LEI67" s="85"/>
      <c r="LEJ67" s="85"/>
      <c r="LEK67" s="85"/>
      <c r="LEL67" s="85"/>
      <c r="LEM67" s="85"/>
      <c r="LEN67" s="85"/>
      <c r="LEO67" s="85"/>
      <c r="LEP67" s="85"/>
      <c r="LEQ67" s="85"/>
      <c r="LER67" s="85"/>
      <c r="LES67" s="85"/>
      <c r="LET67" s="85"/>
      <c r="LEU67" s="85"/>
      <c r="LEV67" s="85"/>
      <c r="LEW67" s="85"/>
      <c r="LEX67" s="85"/>
      <c r="LEY67" s="85"/>
      <c r="LEZ67" s="85"/>
      <c r="LFA67" s="85"/>
      <c r="LFB67" s="85"/>
      <c r="LFC67" s="85"/>
      <c r="LFD67" s="85"/>
      <c r="LFE67" s="85"/>
      <c r="LFF67" s="85"/>
      <c r="LFG67" s="85"/>
      <c r="LFH67" s="85"/>
      <c r="LFI67" s="85"/>
      <c r="LFJ67" s="85"/>
      <c r="LFK67" s="85"/>
      <c r="LFL67" s="85"/>
      <c r="LFM67" s="85"/>
      <c r="LFN67" s="85"/>
      <c r="LFO67" s="85"/>
      <c r="LFP67" s="85"/>
      <c r="LFQ67" s="85"/>
      <c r="LFR67" s="85"/>
      <c r="LFS67" s="85"/>
      <c r="LFT67" s="85"/>
      <c r="LFU67" s="85"/>
      <c r="LFV67" s="85"/>
      <c r="LFW67" s="85"/>
      <c r="LFX67" s="85"/>
      <c r="LFY67" s="85"/>
      <c r="LFZ67" s="85"/>
      <c r="LGA67" s="85"/>
      <c r="LGB67" s="85"/>
      <c r="LGC67" s="85"/>
      <c r="LGD67" s="85"/>
      <c r="LGE67" s="85"/>
      <c r="LGF67" s="85"/>
      <c r="LGG67" s="85"/>
      <c r="LGH67" s="85"/>
      <c r="LGI67" s="85"/>
      <c r="LGJ67" s="85"/>
      <c r="LGK67" s="85"/>
      <c r="LGL67" s="85"/>
      <c r="LGM67" s="85"/>
      <c r="LGN67" s="85"/>
      <c r="LGO67" s="85"/>
      <c r="LGP67" s="85"/>
      <c r="LGQ67" s="85"/>
      <c r="LGR67" s="85"/>
      <c r="LGS67" s="85"/>
      <c r="LGT67" s="85"/>
      <c r="LGU67" s="85"/>
      <c r="LGV67" s="85"/>
      <c r="LGW67" s="85"/>
      <c r="LGX67" s="85"/>
      <c r="LGY67" s="85"/>
      <c r="LGZ67" s="85"/>
      <c r="LHA67" s="85"/>
      <c r="LHB67" s="85"/>
      <c r="LHC67" s="85"/>
      <c r="LHD67" s="85"/>
      <c r="LHE67" s="85"/>
      <c r="LHF67" s="85"/>
      <c r="LHG67" s="85"/>
      <c r="LHH67" s="85"/>
      <c r="LHI67" s="85"/>
      <c r="LHJ67" s="85"/>
      <c r="LHK67" s="85"/>
      <c r="LHL67" s="85"/>
      <c r="LHM67" s="85"/>
      <c r="LHN67" s="85"/>
      <c r="LHO67" s="85"/>
      <c r="LHP67" s="85"/>
      <c r="LHQ67" s="85"/>
      <c r="LHR67" s="85"/>
      <c r="LHS67" s="85"/>
      <c r="LHT67" s="85"/>
      <c r="LHU67" s="85"/>
      <c r="LHV67" s="85"/>
      <c r="LHW67" s="85"/>
      <c r="LHX67" s="85"/>
      <c r="LHY67" s="85"/>
      <c r="LHZ67" s="85"/>
      <c r="LIA67" s="85"/>
      <c r="LIB67" s="85"/>
      <c r="LIC67" s="85"/>
      <c r="LID67" s="85"/>
      <c r="LIE67" s="85"/>
      <c r="LIF67" s="85"/>
      <c r="LIG67" s="85"/>
      <c r="LIH67" s="85"/>
      <c r="LII67" s="85"/>
      <c r="LIJ67" s="85"/>
      <c r="LIK67" s="85"/>
      <c r="LIL67" s="85"/>
      <c r="LIM67" s="85"/>
      <c r="LIN67" s="85"/>
      <c r="LIO67" s="85"/>
      <c r="LIP67" s="85"/>
      <c r="LIQ67" s="85"/>
      <c r="LIR67" s="85"/>
      <c r="LIS67" s="85"/>
      <c r="LIT67" s="85"/>
      <c r="LIU67" s="85"/>
      <c r="LIV67" s="85"/>
      <c r="LIW67" s="85"/>
      <c r="LIX67" s="85"/>
      <c r="LIY67" s="85"/>
      <c r="LIZ67" s="85"/>
      <c r="LJA67" s="85"/>
      <c r="LJB67" s="85"/>
      <c r="LJC67" s="85"/>
      <c r="LJD67" s="85"/>
      <c r="LJE67" s="85"/>
      <c r="LJF67" s="85"/>
      <c r="LJG67" s="85"/>
      <c r="LJH67" s="85"/>
      <c r="LJI67" s="85"/>
      <c r="LJJ67" s="85"/>
      <c r="LJK67" s="85"/>
      <c r="LJL67" s="85"/>
      <c r="LJM67" s="85"/>
      <c r="LJN67" s="85"/>
      <c r="LJO67" s="85"/>
      <c r="LJP67" s="85"/>
      <c r="LJQ67" s="85"/>
      <c r="LJR67" s="85"/>
      <c r="LJS67" s="85"/>
      <c r="LJT67" s="85"/>
      <c r="LJU67" s="85"/>
      <c r="LJV67" s="85"/>
      <c r="LJW67" s="85"/>
      <c r="LJX67" s="85"/>
      <c r="LJY67" s="85"/>
      <c r="LJZ67" s="85"/>
      <c r="LKA67" s="85"/>
      <c r="LKB67" s="85"/>
      <c r="LKC67" s="85"/>
      <c r="LKD67" s="85"/>
      <c r="LKE67" s="85"/>
      <c r="LKF67" s="85"/>
      <c r="LKG67" s="85"/>
      <c r="LKH67" s="85"/>
      <c r="LKI67" s="85"/>
      <c r="LKJ67" s="85"/>
      <c r="LKK67" s="85"/>
      <c r="LKL67" s="85"/>
      <c r="LKM67" s="85"/>
      <c r="LKN67" s="85"/>
      <c r="LKO67" s="85"/>
      <c r="LKP67" s="85"/>
      <c r="LKQ67" s="85"/>
      <c r="LKR67" s="85"/>
      <c r="LKS67" s="85"/>
      <c r="LKT67" s="85"/>
      <c r="LKU67" s="85"/>
      <c r="LKV67" s="85"/>
      <c r="LKW67" s="85"/>
      <c r="LKX67" s="85"/>
      <c r="LKY67" s="85"/>
      <c r="LKZ67" s="85"/>
      <c r="LLA67" s="85"/>
      <c r="LLB67" s="85"/>
      <c r="LLC67" s="85"/>
      <c r="LLD67" s="85"/>
      <c r="LLE67" s="85"/>
      <c r="LLF67" s="85"/>
      <c r="LLG67" s="85"/>
      <c r="LLH67" s="85"/>
      <c r="LLI67" s="85"/>
      <c r="LLJ67" s="85"/>
      <c r="LLK67" s="85"/>
      <c r="LLL67" s="85"/>
      <c r="LLM67" s="85"/>
      <c r="LLN67" s="85"/>
      <c r="LLO67" s="85"/>
      <c r="LLP67" s="85"/>
      <c r="LLQ67" s="85"/>
      <c r="LLR67" s="85"/>
      <c r="LLS67" s="85"/>
      <c r="LLT67" s="85"/>
      <c r="LLU67" s="85"/>
      <c r="LLV67" s="85"/>
      <c r="LLW67" s="85"/>
      <c r="LLX67" s="85"/>
      <c r="LLY67" s="85"/>
      <c r="LLZ67" s="85"/>
      <c r="LMA67" s="85"/>
      <c r="LMB67" s="85"/>
      <c r="LMC67" s="85"/>
      <c r="LMD67" s="85"/>
      <c r="LME67" s="85"/>
      <c r="LMF67" s="85"/>
      <c r="LMG67" s="85"/>
      <c r="LMH67" s="85"/>
      <c r="LMI67" s="85"/>
      <c r="LMJ67" s="85"/>
      <c r="LMK67" s="85"/>
      <c r="LML67" s="85"/>
      <c r="LMM67" s="85"/>
      <c r="LMN67" s="85"/>
      <c r="LMO67" s="85"/>
      <c r="LMP67" s="85"/>
      <c r="LMQ67" s="85"/>
      <c r="LMR67" s="85"/>
      <c r="LMS67" s="85"/>
      <c r="LMT67" s="85"/>
      <c r="LMU67" s="85"/>
      <c r="LMV67" s="85"/>
      <c r="LMW67" s="85"/>
      <c r="LMX67" s="85"/>
      <c r="LMY67" s="85"/>
      <c r="LMZ67" s="85"/>
      <c r="LNA67" s="85"/>
      <c r="LNB67" s="85"/>
      <c r="LNC67" s="85"/>
      <c r="LND67" s="85"/>
      <c r="LNE67" s="85"/>
      <c r="LNF67" s="85"/>
      <c r="LNG67" s="85"/>
      <c r="LNH67" s="85"/>
      <c r="LNI67" s="85"/>
      <c r="LNJ67" s="85"/>
      <c r="LNK67" s="85"/>
      <c r="LNL67" s="85"/>
      <c r="LNM67" s="85"/>
      <c r="LNN67" s="85"/>
      <c r="LNO67" s="85"/>
      <c r="LNP67" s="85"/>
      <c r="LNQ67" s="85"/>
      <c r="LNR67" s="85"/>
      <c r="LNS67" s="85"/>
      <c r="LNT67" s="85"/>
      <c r="LNU67" s="85"/>
      <c r="LNV67" s="85"/>
      <c r="LNW67" s="85"/>
      <c r="LNX67" s="85"/>
      <c r="LNY67" s="85"/>
      <c r="LNZ67" s="85"/>
      <c r="LOA67" s="85"/>
      <c r="LOB67" s="85"/>
      <c r="LOC67" s="85"/>
      <c r="LOD67" s="85"/>
      <c r="LOE67" s="85"/>
      <c r="LOF67" s="85"/>
      <c r="LOG67" s="85"/>
      <c r="LOH67" s="85"/>
      <c r="LOI67" s="85"/>
      <c r="LOJ67" s="85"/>
      <c r="LOK67" s="85"/>
      <c r="LOL67" s="85"/>
      <c r="LOM67" s="85"/>
      <c r="LON67" s="85"/>
      <c r="LOO67" s="85"/>
      <c r="LOP67" s="85"/>
      <c r="LOQ67" s="85"/>
      <c r="LOR67" s="85"/>
      <c r="LOS67" s="85"/>
      <c r="LOT67" s="85"/>
      <c r="LOU67" s="85"/>
      <c r="LOV67" s="85"/>
      <c r="LOW67" s="85"/>
      <c r="LOX67" s="85"/>
      <c r="LOY67" s="85"/>
      <c r="LOZ67" s="85"/>
      <c r="LPA67" s="85"/>
      <c r="LPB67" s="85"/>
      <c r="LPC67" s="85"/>
      <c r="LPD67" s="85"/>
      <c r="LPE67" s="85"/>
      <c r="LPF67" s="85"/>
      <c r="LPG67" s="85"/>
      <c r="LPH67" s="85"/>
      <c r="LPI67" s="85"/>
      <c r="LPJ67" s="85"/>
      <c r="LPK67" s="85"/>
      <c r="LPL67" s="85"/>
      <c r="LPM67" s="85"/>
      <c r="LPN67" s="85"/>
      <c r="LPO67" s="85"/>
      <c r="LPP67" s="85"/>
      <c r="LPQ67" s="85"/>
      <c r="LPR67" s="85"/>
      <c r="LPS67" s="85"/>
      <c r="LPT67" s="85"/>
      <c r="LPU67" s="85"/>
      <c r="LPV67" s="85"/>
      <c r="LPW67" s="85"/>
      <c r="LPX67" s="85"/>
      <c r="LPY67" s="85"/>
      <c r="LPZ67" s="85"/>
      <c r="LQA67" s="85"/>
      <c r="LQB67" s="85"/>
      <c r="LQC67" s="85"/>
      <c r="LQD67" s="85"/>
      <c r="LQE67" s="85"/>
      <c r="LQF67" s="85"/>
      <c r="LQG67" s="85"/>
      <c r="LQH67" s="85"/>
      <c r="LQI67" s="85"/>
      <c r="LQJ67" s="85"/>
      <c r="LQK67" s="85"/>
      <c r="LQL67" s="85"/>
      <c r="LQM67" s="85"/>
      <c r="LQN67" s="85"/>
      <c r="LQO67" s="85"/>
      <c r="LQP67" s="85"/>
      <c r="LQQ67" s="85"/>
      <c r="LQR67" s="85"/>
      <c r="LQS67" s="85"/>
      <c r="LQT67" s="85"/>
      <c r="LQU67" s="85"/>
      <c r="LQV67" s="85"/>
      <c r="LQW67" s="85"/>
      <c r="LQX67" s="85"/>
      <c r="LQY67" s="85"/>
      <c r="LQZ67" s="85"/>
      <c r="LRA67" s="85"/>
      <c r="LRB67" s="85"/>
      <c r="LRC67" s="85"/>
      <c r="LRD67" s="85"/>
      <c r="LRE67" s="85"/>
      <c r="LRF67" s="85"/>
      <c r="LRG67" s="85"/>
      <c r="LRH67" s="85"/>
      <c r="LRI67" s="85"/>
      <c r="LRJ67" s="85"/>
      <c r="LRK67" s="85"/>
      <c r="LRL67" s="85"/>
      <c r="LRM67" s="85"/>
      <c r="LRN67" s="85"/>
      <c r="LRO67" s="85"/>
      <c r="LRP67" s="85"/>
      <c r="LRQ67" s="85"/>
      <c r="LRR67" s="85"/>
      <c r="LRS67" s="85"/>
      <c r="LRT67" s="85"/>
      <c r="LRU67" s="85"/>
      <c r="LRV67" s="85"/>
      <c r="LRW67" s="85"/>
      <c r="LRX67" s="85"/>
      <c r="LRY67" s="85"/>
      <c r="LRZ67" s="85"/>
      <c r="LSA67" s="85"/>
      <c r="LSB67" s="85"/>
      <c r="LSC67" s="85"/>
      <c r="LSD67" s="85"/>
      <c r="LSE67" s="85"/>
      <c r="LSF67" s="85"/>
      <c r="LSG67" s="85"/>
      <c r="LSH67" s="85"/>
      <c r="LSI67" s="85"/>
      <c r="LSJ67" s="85"/>
      <c r="LSK67" s="85"/>
      <c r="LSL67" s="85"/>
      <c r="LSM67" s="85"/>
      <c r="LSN67" s="85"/>
      <c r="LSO67" s="85"/>
      <c r="LSP67" s="85"/>
      <c r="LSQ67" s="85"/>
      <c r="LSR67" s="85"/>
      <c r="LSS67" s="85"/>
      <c r="LST67" s="85"/>
      <c r="LSU67" s="85"/>
      <c r="LSV67" s="85"/>
      <c r="LSW67" s="85"/>
      <c r="LSX67" s="85"/>
      <c r="LSY67" s="85"/>
      <c r="LSZ67" s="85"/>
      <c r="LTA67" s="85"/>
      <c r="LTB67" s="85"/>
      <c r="LTC67" s="85"/>
      <c r="LTD67" s="85"/>
      <c r="LTE67" s="85"/>
      <c r="LTF67" s="85"/>
      <c r="LTG67" s="85"/>
      <c r="LTH67" s="85"/>
      <c r="LTI67" s="85"/>
      <c r="LTJ67" s="85"/>
      <c r="LTK67" s="85"/>
      <c r="LTL67" s="85"/>
      <c r="LTM67" s="85"/>
      <c r="LTN67" s="85"/>
      <c r="LTO67" s="85"/>
      <c r="LTP67" s="85"/>
      <c r="LTQ67" s="85"/>
      <c r="LTR67" s="85"/>
      <c r="LTS67" s="85"/>
      <c r="LTT67" s="85"/>
      <c r="LTU67" s="85"/>
      <c r="LTV67" s="85"/>
      <c r="LTW67" s="85"/>
      <c r="LTX67" s="85"/>
      <c r="LTY67" s="85"/>
      <c r="LTZ67" s="85"/>
      <c r="LUA67" s="85"/>
      <c r="LUB67" s="85"/>
      <c r="LUC67" s="85"/>
      <c r="LUD67" s="85"/>
      <c r="LUE67" s="85"/>
      <c r="LUF67" s="85"/>
      <c r="LUG67" s="85"/>
      <c r="LUH67" s="85"/>
      <c r="LUI67" s="85"/>
      <c r="LUJ67" s="85"/>
      <c r="LUK67" s="85"/>
      <c r="LUL67" s="85"/>
      <c r="LUM67" s="85"/>
      <c r="LUN67" s="85"/>
      <c r="LUO67" s="85"/>
      <c r="LUP67" s="85"/>
      <c r="LUQ67" s="85"/>
      <c r="LUR67" s="85"/>
      <c r="LUS67" s="85"/>
      <c r="LUT67" s="85"/>
      <c r="LUU67" s="85"/>
      <c r="LUV67" s="85"/>
      <c r="LUW67" s="85"/>
      <c r="LUX67" s="85"/>
      <c r="LUY67" s="85"/>
      <c r="LUZ67" s="85"/>
      <c r="LVA67" s="85"/>
      <c r="LVB67" s="85"/>
      <c r="LVC67" s="85"/>
      <c r="LVD67" s="85"/>
      <c r="LVE67" s="85"/>
      <c r="LVF67" s="85"/>
      <c r="LVG67" s="85"/>
      <c r="LVH67" s="85"/>
      <c r="LVI67" s="85"/>
      <c r="LVJ67" s="85"/>
      <c r="LVK67" s="85"/>
      <c r="LVL67" s="85"/>
      <c r="LVM67" s="85"/>
      <c r="LVN67" s="85"/>
      <c r="LVO67" s="85"/>
      <c r="LVP67" s="85"/>
      <c r="LVQ67" s="85"/>
      <c r="LVR67" s="85"/>
      <c r="LVS67" s="85"/>
      <c r="LVT67" s="85"/>
      <c r="LVU67" s="85"/>
      <c r="LVV67" s="85"/>
      <c r="LVW67" s="85"/>
      <c r="LVX67" s="85"/>
      <c r="LVY67" s="85"/>
      <c r="LVZ67" s="85"/>
      <c r="LWA67" s="85"/>
      <c r="LWB67" s="85"/>
      <c r="LWC67" s="85"/>
      <c r="LWD67" s="85"/>
      <c r="LWE67" s="85"/>
      <c r="LWF67" s="85"/>
      <c r="LWG67" s="85"/>
      <c r="LWH67" s="85"/>
      <c r="LWI67" s="85"/>
      <c r="LWJ67" s="85"/>
      <c r="LWK67" s="85"/>
      <c r="LWL67" s="85"/>
      <c r="LWM67" s="85"/>
      <c r="LWN67" s="85"/>
      <c r="LWO67" s="85"/>
      <c r="LWP67" s="85"/>
      <c r="LWQ67" s="85"/>
      <c r="LWR67" s="85"/>
      <c r="LWS67" s="85"/>
      <c r="LWT67" s="85"/>
      <c r="LWU67" s="85"/>
      <c r="LWV67" s="85"/>
      <c r="LWW67" s="85"/>
      <c r="LWX67" s="85"/>
      <c r="LWY67" s="85"/>
      <c r="LWZ67" s="85"/>
      <c r="LXA67" s="85"/>
      <c r="LXB67" s="85"/>
      <c r="LXC67" s="85"/>
      <c r="LXD67" s="85"/>
      <c r="LXE67" s="85"/>
      <c r="LXF67" s="85"/>
      <c r="LXG67" s="85"/>
      <c r="LXH67" s="85"/>
      <c r="LXI67" s="85"/>
      <c r="LXJ67" s="85"/>
      <c r="LXK67" s="85"/>
      <c r="LXL67" s="85"/>
      <c r="LXM67" s="85"/>
      <c r="LXN67" s="85"/>
      <c r="LXO67" s="85"/>
      <c r="LXP67" s="85"/>
      <c r="LXQ67" s="85"/>
      <c r="LXR67" s="85"/>
      <c r="LXS67" s="85"/>
      <c r="LXT67" s="85"/>
      <c r="LXU67" s="85"/>
      <c r="LXV67" s="85"/>
      <c r="LXW67" s="85"/>
      <c r="LXX67" s="85"/>
      <c r="LXY67" s="85"/>
      <c r="LXZ67" s="85"/>
      <c r="LYA67" s="85"/>
      <c r="LYB67" s="85"/>
      <c r="LYC67" s="85"/>
      <c r="LYD67" s="85"/>
      <c r="LYE67" s="85"/>
      <c r="LYF67" s="85"/>
      <c r="LYG67" s="85"/>
      <c r="LYH67" s="85"/>
      <c r="LYI67" s="85"/>
      <c r="LYJ67" s="85"/>
      <c r="LYK67" s="85"/>
      <c r="LYL67" s="85"/>
      <c r="LYM67" s="85"/>
      <c r="LYN67" s="85"/>
      <c r="LYO67" s="85"/>
      <c r="LYP67" s="85"/>
      <c r="LYQ67" s="85"/>
      <c r="LYR67" s="85"/>
      <c r="LYS67" s="85"/>
      <c r="LYT67" s="85"/>
      <c r="LYU67" s="85"/>
      <c r="LYV67" s="85"/>
      <c r="LYW67" s="85"/>
      <c r="LYX67" s="85"/>
      <c r="LYY67" s="85"/>
      <c r="LYZ67" s="85"/>
      <c r="LZA67" s="85"/>
      <c r="LZB67" s="85"/>
      <c r="LZC67" s="85"/>
      <c r="LZD67" s="85"/>
      <c r="LZE67" s="85"/>
      <c r="LZF67" s="85"/>
      <c r="LZG67" s="85"/>
      <c r="LZH67" s="85"/>
      <c r="LZI67" s="85"/>
      <c r="LZJ67" s="85"/>
      <c r="LZK67" s="85"/>
      <c r="LZL67" s="85"/>
      <c r="LZM67" s="85"/>
      <c r="LZN67" s="85"/>
      <c r="LZO67" s="85"/>
      <c r="LZP67" s="85"/>
      <c r="LZQ67" s="85"/>
      <c r="LZR67" s="85"/>
      <c r="LZS67" s="85"/>
      <c r="LZT67" s="85"/>
      <c r="LZU67" s="85"/>
      <c r="LZV67" s="85"/>
      <c r="LZW67" s="85"/>
      <c r="LZX67" s="85"/>
      <c r="LZY67" s="85"/>
      <c r="LZZ67" s="85"/>
      <c r="MAA67" s="85"/>
      <c r="MAB67" s="85"/>
      <c r="MAC67" s="85"/>
      <c r="MAD67" s="85"/>
      <c r="MAE67" s="85"/>
      <c r="MAF67" s="85"/>
      <c r="MAG67" s="85"/>
      <c r="MAH67" s="85"/>
      <c r="MAI67" s="85"/>
      <c r="MAJ67" s="85"/>
      <c r="MAK67" s="85"/>
      <c r="MAL67" s="85"/>
      <c r="MAM67" s="85"/>
      <c r="MAN67" s="85"/>
      <c r="MAO67" s="85"/>
      <c r="MAP67" s="85"/>
      <c r="MAQ67" s="85"/>
      <c r="MAR67" s="85"/>
      <c r="MAS67" s="85"/>
      <c r="MAT67" s="85"/>
      <c r="MAU67" s="85"/>
      <c r="MAV67" s="85"/>
      <c r="MAW67" s="85"/>
      <c r="MAX67" s="85"/>
      <c r="MAY67" s="85"/>
      <c r="MAZ67" s="85"/>
      <c r="MBA67" s="85"/>
      <c r="MBB67" s="85"/>
      <c r="MBC67" s="85"/>
      <c r="MBD67" s="85"/>
      <c r="MBE67" s="85"/>
      <c r="MBF67" s="85"/>
      <c r="MBG67" s="85"/>
      <c r="MBH67" s="85"/>
      <c r="MBI67" s="85"/>
      <c r="MBJ67" s="85"/>
      <c r="MBK67" s="85"/>
      <c r="MBL67" s="85"/>
      <c r="MBM67" s="85"/>
      <c r="MBN67" s="85"/>
      <c r="MBO67" s="85"/>
      <c r="MBP67" s="85"/>
      <c r="MBQ67" s="85"/>
      <c r="MBR67" s="85"/>
      <c r="MBS67" s="85"/>
      <c r="MBT67" s="85"/>
      <c r="MBU67" s="85"/>
      <c r="MBV67" s="85"/>
      <c r="MBW67" s="85"/>
      <c r="MBX67" s="85"/>
      <c r="MBY67" s="85"/>
      <c r="MBZ67" s="85"/>
      <c r="MCA67" s="85"/>
      <c r="MCB67" s="85"/>
      <c r="MCC67" s="85"/>
      <c r="MCD67" s="85"/>
      <c r="MCE67" s="85"/>
      <c r="MCF67" s="85"/>
      <c r="MCG67" s="85"/>
      <c r="MCH67" s="85"/>
      <c r="MCI67" s="85"/>
      <c r="MCJ67" s="85"/>
      <c r="MCK67" s="85"/>
      <c r="MCL67" s="85"/>
      <c r="MCM67" s="85"/>
      <c r="MCN67" s="85"/>
      <c r="MCO67" s="85"/>
      <c r="MCP67" s="85"/>
      <c r="MCQ67" s="85"/>
      <c r="MCR67" s="85"/>
      <c r="MCS67" s="85"/>
      <c r="MCT67" s="85"/>
      <c r="MCU67" s="85"/>
      <c r="MCV67" s="85"/>
      <c r="MCW67" s="85"/>
      <c r="MCX67" s="85"/>
      <c r="MCY67" s="85"/>
      <c r="MCZ67" s="85"/>
      <c r="MDA67" s="85"/>
      <c r="MDB67" s="85"/>
      <c r="MDC67" s="85"/>
      <c r="MDD67" s="85"/>
      <c r="MDE67" s="85"/>
      <c r="MDF67" s="85"/>
      <c r="MDG67" s="85"/>
      <c r="MDH67" s="85"/>
      <c r="MDI67" s="85"/>
      <c r="MDJ67" s="85"/>
      <c r="MDK67" s="85"/>
      <c r="MDL67" s="85"/>
      <c r="MDM67" s="85"/>
      <c r="MDN67" s="85"/>
      <c r="MDO67" s="85"/>
      <c r="MDP67" s="85"/>
      <c r="MDQ67" s="85"/>
      <c r="MDR67" s="85"/>
      <c r="MDS67" s="85"/>
      <c r="MDT67" s="85"/>
      <c r="MDU67" s="85"/>
      <c r="MDV67" s="85"/>
      <c r="MDW67" s="85"/>
      <c r="MDX67" s="85"/>
      <c r="MDY67" s="85"/>
      <c r="MDZ67" s="85"/>
      <c r="MEA67" s="85"/>
      <c r="MEB67" s="85"/>
      <c r="MEC67" s="85"/>
      <c r="MED67" s="85"/>
      <c r="MEE67" s="85"/>
      <c r="MEF67" s="85"/>
      <c r="MEG67" s="85"/>
      <c r="MEH67" s="85"/>
      <c r="MEI67" s="85"/>
      <c r="MEJ67" s="85"/>
      <c r="MEK67" s="85"/>
      <c r="MEL67" s="85"/>
      <c r="MEM67" s="85"/>
      <c r="MEN67" s="85"/>
      <c r="MEO67" s="85"/>
      <c r="MEP67" s="85"/>
      <c r="MEQ67" s="85"/>
      <c r="MER67" s="85"/>
      <c r="MES67" s="85"/>
      <c r="MET67" s="85"/>
      <c r="MEU67" s="85"/>
      <c r="MEV67" s="85"/>
      <c r="MEW67" s="85"/>
      <c r="MEX67" s="85"/>
      <c r="MEY67" s="85"/>
      <c r="MEZ67" s="85"/>
      <c r="MFA67" s="85"/>
      <c r="MFB67" s="85"/>
      <c r="MFC67" s="85"/>
      <c r="MFD67" s="85"/>
      <c r="MFE67" s="85"/>
      <c r="MFF67" s="85"/>
      <c r="MFG67" s="85"/>
      <c r="MFH67" s="85"/>
      <c r="MFI67" s="85"/>
      <c r="MFJ67" s="85"/>
      <c r="MFK67" s="85"/>
      <c r="MFL67" s="85"/>
      <c r="MFM67" s="85"/>
      <c r="MFN67" s="85"/>
      <c r="MFO67" s="85"/>
      <c r="MFP67" s="85"/>
      <c r="MFQ67" s="85"/>
      <c r="MFR67" s="85"/>
      <c r="MFS67" s="85"/>
      <c r="MFT67" s="85"/>
      <c r="MFU67" s="85"/>
      <c r="MFV67" s="85"/>
      <c r="MFW67" s="85"/>
      <c r="MFX67" s="85"/>
      <c r="MFY67" s="85"/>
      <c r="MFZ67" s="85"/>
      <c r="MGA67" s="85"/>
      <c r="MGB67" s="85"/>
      <c r="MGC67" s="85"/>
      <c r="MGD67" s="85"/>
      <c r="MGE67" s="85"/>
      <c r="MGF67" s="85"/>
      <c r="MGG67" s="85"/>
      <c r="MGH67" s="85"/>
      <c r="MGI67" s="85"/>
      <c r="MGJ67" s="85"/>
      <c r="MGK67" s="85"/>
      <c r="MGL67" s="85"/>
      <c r="MGM67" s="85"/>
      <c r="MGN67" s="85"/>
      <c r="MGO67" s="85"/>
      <c r="MGP67" s="85"/>
      <c r="MGQ67" s="85"/>
      <c r="MGR67" s="85"/>
      <c r="MGS67" s="85"/>
      <c r="MGT67" s="85"/>
      <c r="MGU67" s="85"/>
      <c r="MGV67" s="85"/>
      <c r="MGW67" s="85"/>
      <c r="MGX67" s="85"/>
      <c r="MGY67" s="85"/>
      <c r="MGZ67" s="85"/>
      <c r="MHA67" s="85"/>
      <c r="MHB67" s="85"/>
      <c r="MHC67" s="85"/>
      <c r="MHD67" s="85"/>
      <c r="MHE67" s="85"/>
      <c r="MHF67" s="85"/>
      <c r="MHG67" s="85"/>
      <c r="MHH67" s="85"/>
      <c r="MHI67" s="85"/>
      <c r="MHJ67" s="85"/>
      <c r="MHK67" s="85"/>
      <c r="MHL67" s="85"/>
      <c r="MHM67" s="85"/>
      <c r="MHN67" s="85"/>
      <c r="MHO67" s="85"/>
      <c r="MHP67" s="85"/>
      <c r="MHQ67" s="85"/>
      <c r="MHR67" s="85"/>
      <c r="MHS67" s="85"/>
      <c r="MHT67" s="85"/>
      <c r="MHU67" s="85"/>
      <c r="MHV67" s="85"/>
      <c r="MHW67" s="85"/>
      <c r="MHX67" s="85"/>
      <c r="MHY67" s="85"/>
      <c r="MHZ67" s="85"/>
      <c r="MIA67" s="85"/>
      <c r="MIB67" s="85"/>
      <c r="MIC67" s="85"/>
      <c r="MID67" s="85"/>
      <c r="MIE67" s="85"/>
      <c r="MIF67" s="85"/>
      <c r="MIG67" s="85"/>
      <c r="MIH67" s="85"/>
      <c r="MII67" s="85"/>
      <c r="MIJ67" s="85"/>
      <c r="MIK67" s="85"/>
      <c r="MIL67" s="85"/>
      <c r="MIM67" s="85"/>
      <c r="MIN67" s="85"/>
      <c r="MIO67" s="85"/>
      <c r="MIP67" s="85"/>
      <c r="MIQ67" s="85"/>
      <c r="MIR67" s="85"/>
      <c r="MIS67" s="85"/>
      <c r="MIT67" s="85"/>
      <c r="MIU67" s="85"/>
      <c r="MIV67" s="85"/>
      <c r="MIW67" s="85"/>
      <c r="MIX67" s="85"/>
      <c r="MIY67" s="85"/>
      <c r="MIZ67" s="85"/>
      <c r="MJA67" s="85"/>
      <c r="MJB67" s="85"/>
      <c r="MJC67" s="85"/>
      <c r="MJD67" s="85"/>
      <c r="MJE67" s="85"/>
      <c r="MJF67" s="85"/>
      <c r="MJG67" s="85"/>
      <c r="MJH67" s="85"/>
      <c r="MJI67" s="85"/>
      <c r="MJJ67" s="85"/>
      <c r="MJK67" s="85"/>
      <c r="MJL67" s="85"/>
      <c r="MJM67" s="85"/>
      <c r="MJN67" s="85"/>
      <c r="MJO67" s="85"/>
      <c r="MJP67" s="85"/>
      <c r="MJQ67" s="85"/>
      <c r="MJR67" s="85"/>
      <c r="MJS67" s="85"/>
      <c r="MJT67" s="85"/>
      <c r="MJU67" s="85"/>
      <c r="MJV67" s="85"/>
      <c r="MJW67" s="85"/>
      <c r="MJX67" s="85"/>
      <c r="MJY67" s="85"/>
      <c r="MJZ67" s="85"/>
      <c r="MKA67" s="85"/>
      <c r="MKB67" s="85"/>
      <c r="MKC67" s="85"/>
      <c r="MKD67" s="85"/>
      <c r="MKE67" s="85"/>
      <c r="MKF67" s="85"/>
      <c r="MKG67" s="85"/>
      <c r="MKH67" s="85"/>
      <c r="MKI67" s="85"/>
      <c r="MKJ67" s="85"/>
      <c r="MKK67" s="85"/>
      <c r="MKL67" s="85"/>
      <c r="MKM67" s="85"/>
      <c r="MKN67" s="85"/>
      <c r="MKO67" s="85"/>
      <c r="MKP67" s="85"/>
      <c r="MKQ67" s="85"/>
      <c r="MKR67" s="85"/>
      <c r="MKS67" s="85"/>
      <c r="MKT67" s="85"/>
      <c r="MKU67" s="85"/>
      <c r="MKV67" s="85"/>
      <c r="MKW67" s="85"/>
      <c r="MKX67" s="85"/>
      <c r="MKY67" s="85"/>
      <c r="MKZ67" s="85"/>
      <c r="MLA67" s="85"/>
      <c r="MLB67" s="85"/>
      <c r="MLC67" s="85"/>
      <c r="MLD67" s="85"/>
      <c r="MLE67" s="85"/>
      <c r="MLF67" s="85"/>
      <c r="MLG67" s="85"/>
      <c r="MLH67" s="85"/>
      <c r="MLI67" s="85"/>
      <c r="MLJ67" s="85"/>
      <c r="MLK67" s="85"/>
      <c r="MLL67" s="85"/>
      <c r="MLM67" s="85"/>
      <c r="MLN67" s="85"/>
      <c r="MLO67" s="85"/>
      <c r="MLP67" s="85"/>
      <c r="MLQ67" s="85"/>
      <c r="MLR67" s="85"/>
      <c r="MLS67" s="85"/>
      <c r="MLT67" s="85"/>
      <c r="MLU67" s="85"/>
      <c r="MLV67" s="85"/>
      <c r="MLW67" s="85"/>
      <c r="MLX67" s="85"/>
      <c r="MLY67" s="85"/>
      <c r="MLZ67" s="85"/>
      <c r="MMA67" s="85"/>
      <c r="MMB67" s="85"/>
      <c r="MMC67" s="85"/>
      <c r="MMD67" s="85"/>
      <c r="MME67" s="85"/>
      <c r="MMF67" s="85"/>
      <c r="MMG67" s="85"/>
      <c r="MMH67" s="85"/>
      <c r="MMI67" s="85"/>
      <c r="MMJ67" s="85"/>
      <c r="MMK67" s="85"/>
      <c r="MML67" s="85"/>
      <c r="MMM67" s="85"/>
      <c r="MMN67" s="85"/>
      <c r="MMO67" s="85"/>
      <c r="MMP67" s="85"/>
      <c r="MMQ67" s="85"/>
      <c r="MMR67" s="85"/>
      <c r="MMS67" s="85"/>
      <c r="MMT67" s="85"/>
      <c r="MMU67" s="85"/>
      <c r="MMV67" s="85"/>
      <c r="MMW67" s="85"/>
      <c r="MMX67" s="85"/>
      <c r="MMY67" s="85"/>
      <c r="MMZ67" s="85"/>
      <c r="MNA67" s="85"/>
      <c r="MNB67" s="85"/>
      <c r="MNC67" s="85"/>
      <c r="MND67" s="85"/>
      <c r="MNE67" s="85"/>
      <c r="MNF67" s="85"/>
      <c r="MNG67" s="85"/>
      <c r="MNH67" s="85"/>
      <c r="MNI67" s="85"/>
      <c r="MNJ67" s="85"/>
      <c r="MNK67" s="85"/>
      <c r="MNL67" s="85"/>
      <c r="MNM67" s="85"/>
      <c r="MNN67" s="85"/>
      <c r="MNO67" s="85"/>
      <c r="MNP67" s="85"/>
      <c r="MNQ67" s="85"/>
      <c r="MNR67" s="85"/>
      <c r="MNS67" s="85"/>
      <c r="MNT67" s="85"/>
      <c r="MNU67" s="85"/>
      <c r="MNV67" s="85"/>
      <c r="MNW67" s="85"/>
      <c r="MNX67" s="85"/>
      <c r="MNY67" s="85"/>
      <c r="MNZ67" s="85"/>
      <c r="MOA67" s="85"/>
      <c r="MOB67" s="85"/>
      <c r="MOC67" s="85"/>
      <c r="MOD67" s="85"/>
      <c r="MOE67" s="85"/>
      <c r="MOF67" s="85"/>
      <c r="MOG67" s="85"/>
      <c r="MOH67" s="85"/>
      <c r="MOI67" s="85"/>
      <c r="MOJ67" s="85"/>
      <c r="MOK67" s="85"/>
      <c r="MOL67" s="85"/>
      <c r="MOM67" s="85"/>
      <c r="MON67" s="85"/>
      <c r="MOO67" s="85"/>
      <c r="MOP67" s="85"/>
      <c r="MOQ67" s="85"/>
      <c r="MOR67" s="85"/>
      <c r="MOS67" s="85"/>
      <c r="MOT67" s="85"/>
      <c r="MOU67" s="85"/>
      <c r="MOV67" s="85"/>
      <c r="MOW67" s="85"/>
      <c r="MOX67" s="85"/>
      <c r="MOY67" s="85"/>
      <c r="MOZ67" s="85"/>
      <c r="MPA67" s="85"/>
      <c r="MPB67" s="85"/>
      <c r="MPC67" s="85"/>
      <c r="MPD67" s="85"/>
      <c r="MPE67" s="85"/>
      <c r="MPF67" s="85"/>
      <c r="MPG67" s="85"/>
      <c r="MPH67" s="85"/>
      <c r="MPI67" s="85"/>
      <c r="MPJ67" s="85"/>
      <c r="MPK67" s="85"/>
      <c r="MPL67" s="85"/>
      <c r="MPM67" s="85"/>
      <c r="MPN67" s="85"/>
      <c r="MPO67" s="85"/>
      <c r="MPP67" s="85"/>
      <c r="MPQ67" s="85"/>
      <c r="MPR67" s="85"/>
      <c r="MPS67" s="85"/>
      <c r="MPT67" s="85"/>
      <c r="MPU67" s="85"/>
      <c r="MPV67" s="85"/>
      <c r="MPW67" s="85"/>
      <c r="MPX67" s="85"/>
      <c r="MPY67" s="85"/>
      <c r="MPZ67" s="85"/>
      <c r="MQA67" s="85"/>
      <c r="MQB67" s="85"/>
      <c r="MQC67" s="85"/>
      <c r="MQD67" s="85"/>
      <c r="MQE67" s="85"/>
      <c r="MQF67" s="85"/>
      <c r="MQG67" s="85"/>
      <c r="MQH67" s="85"/>
      <c r="MQI67" s="85"/>
      <c r="MQJ67" s="85"/>
      <c r="MQK67" s="85"/>
      <c r="MQL67" s="85"/>
      <c r="MQM67" s="85"/>
      <c r="MQN67" s="85"/>
      <c r="MQO67" s="85"/>
      <c r="MQP67" s="85"/>
      <c r="MQQ67" s="85"/>
      <c r="MQR67" s="85"/>
      <c r="MQS67" s="85"/>
      <c r="MQT67" s="85"/>
      <c r="MQU67" s="85"/>
      <c r="MQV67" s="85"/>
      <c r="MQW67" s="85"/>
      <c r="MQX67" s="85"/>
      <c r="MQY67" s="85"/>
      <c r="MQZ67" s="85"/>
      <c r="MRA67" s="85"/>
      <c r="MRB67" s="85"/>
      <c r="MRC67" s="85"/>
      <c r="MRD67" s="85"/>
      <c r="MRE67" s="85"/>
      <c r="MRF67" s="85"/>
      <c r="MRG67" s="85"/>
      <c r="MRH67" s="85"/>
      <c r="MRI67" s="85"/>
      <c r="MRJ67" s="85"/>
      <c r="MRK67" s="85"/>
      <c r="MRL67" s="85"/>
      <c r="MRM67" s="85"/>
      <c r="MRN67" s="85"/>
      <c r="MRO67" s="85"/>
      <c r="MRP67" s="85"/>
      <c r="MRQ67" s="85"/>
      <c r="MRR67" s="85"/>
      <c r="MRS67" s="85"/>
      <c r="MRT67" s="85"/>
      <c r="MRU67" s="85"/>
      <c r="MRV67" s="85"/>
      <c r="MRW67" s="85"/>
      <c r="MRX67" s="85"/>
      <c r="MRY67" s="85"/>
      <c r="MRZ67" s="85"/>
      <c r="MSA67" s="85"/>
      <c r="MSB67" s="85"/>
      <c r="MSC67" s="85"/>
      <c r="MSD67" s="85"/>
      <c r="MSE67" s="85"/>
      <c r="MSF67" s="85"/>
      <c r="MSG67" s="85"/>
      <c r="MSH67" s="85"/>
      <c r="MSI67" s="85"/>
      <c r="MSJ67" s="85"/>
      <c r="MSK67" s="85"/>
      <c r="MSL67" s="85"/>
      <c r="MSM67" s="85"/>
      <c r="MSN67" s="85"/>
      <c r="MSO67" s="85"/>
      <c r="MSP67" s="85"/>
      <c r="MSQ67" s="85"/>
      <c r="MSR67" s="85"/>
      <c r="MSS67" s="85"/>
      <c r="MST67" s="85"/>
      <c r="MSU67" s="85"/>
      <c r="MSV67" s="85"/>
      <c r="MSW67" s="85"/>
      <c r="MSX67" s="85"/>
      <c r="MSY67" s="85"/>
      <c r="MSZ67" s="85"/>
      <c r="MTA67" s="85"/>
      <c r="MTB67" s="85"/>
      <c r="MTC67" s="85"/>
      <c r="MTD67" s="85"/>
      <c r="MTE67" s="85"/>
      <c r="MTF67" s="85"/>
      <c r="MTG67" s="85"/>
      <c r="MTH67" s="85"/>
      <c r="MTI67" s="85"/>
      <c r="MTJ67" s="85"/>
      <c r="MTK67" s="85"/>
      <c r="MTL67" s="85"/>
      <c r="MTM67" s="85"/>
      <c r="MTN67" s="85"/>
      <c r="MTO67" s="85"/>
      <c r="MTP67" s="85"/>
      <c r="MTQ67" s="85"/>
      <c r="MTR67" s="85"/>
      <c r="MTS67" s="85"/>
      <c r="MTT67" s="85"/>
      <c r="MTU67" s="85"/>
      <c r="MTV67" s="85"/>
      <c r="MTW67" s="85"/>
      <c r="MTX67" s="85"/>
      <c r="MTY67" s="85"/>
      <c r="MTZ67" s="85"/>
      <c r="MUA67" s="85"/>
      <c r="MUB67" s="85"/>
      <c r="MUC67" s="85"/>
      <c r="MUD67" s="85"/>
      <c r="MUE67" s="85"/>
      <c r="MUF67" s="85"/>
      <c r="MUG67" s="85"/>
      <c r="MUH67" s="85"/>
      <c r="MUI67" s="85"/>
      <c r="MUJ67" s="85"/>
      <c r="MUK67" s="85"/>
      <c r="MUL67" s="85"/>
      <c r="MUM67" s="85"/>
      <c r="MUN67" s="85"/>
      <c r="MUO67" s="85"/>
      <c r="MUP67" s="85"/>
      <c r="MUQ67" s="85"/>
      <c r="MUR67" s="85"/>
      <c r="MUS67" s="85"/>
      <c r="MUT67" s="85"/>
      <c r="MUU67" s="85"/>
      <c r="MUV67" s="85"/>
      <c r="MUW67" s="85"/>
      <c r="MUX67" s="85"/>
      <c r="MUY67" s="85"/>
      <c r="MUZ67" s="85"/>
      <c r="MVA67" s="85"/>
      <c r="MVB67" s="85"/>
      <c r="MVC67" s="85"/>
      <c r="MVD67" s="85"/>
      <c r="MVE67" s="85"/>
      <c r="MVF67" s="85"/>
      <c r="MVG67" s="85"/>
      <c r="MVH67" s="85"/>
      <c r="MVI67" s="85"/>
      <c r="MVJ67" s="85"/>
      <c r="MVK67" s="85"/>
      <c r="MVL67" s="85"/>
      <c r="MVM67" s="85"/>
      <c r="MVN67" s="85"/>
      <c r="MVO67" s="85"/>
      <c r="MVP67" s="85"/>
      <c r="MVQ67" s="85"/>
      <c r="MVR67" s="85"/>
      <c r="MVS67" s="85"/>
      <c r="MVT67" s="85"/>
      <c r="MVU67" s="85"/>
      <c r="MVV67" s="85"/>
      <c r="MVW67" s="85"/>
      <c r="MVX67" s="85"/>
      <c r="MVY67" s="85"/>
      <c r="MVZ67" s="85"/>
      <c r="MWA67" s="85"/>
      <c r="MWB67" s="85"/>
      <c r="MWC67" s="85"/>
      <c r="MWD67" s="85"/>
      <c r="MWE67" s="85"/>
      <c r="MWF67" s="85"/>
      <c r="MWG67" s="85"/>
      <c r="MWH67" s="85"/>
      <c r="MWI67" s="85"/>
      <c r="MWJ67" s="85"/>
      <c r="MWK67" s="85"/>
      <c r="MWL67" s="85"/>
      <c r="MWM67" s="85"/>
      <c r="MWN67" s="85"/>
      <c r="MWO67" s="85"/>
      <c r="MWP67" s="85"/>
      <c r="MWQ67" s="85"/>
      <c r="MWR67" s="85"/>
      <c r="MWS67" s="85"/>
      <c r="MWT67" s="85"/>
      <c r="MWU67" s="85"/>
      <c r="MWV67" s="85"/>
      <c r="MWW67" s="85"/>
      <c r="MWX67" s="85"/>
      <c r="MWY67" s="85"/>
      <c r="MWZ67" s="85"/>
      <c r="MXA67" s="85"/>
      <c r="MXB67" s="85"/>
      <c r="MXC67" s="85"/>
      <c r="MXD67" s="85"/>
      <c r="MXE67" s="85"/>
      <c r="MXF67" s="85"/>
      <c r="MXG67" s="85"/>
      <c r="MXH67" s="85"/>
      <c r="MXI67" s="85"/>
      <c r="MXJ67" s="85"/>
      <c r="MXK67" s="85"/>
      <c r="MXL67" s="85"/>
      <c r="MXM67" s="85"/>
      <c r="MXN67" s="85"/>
      <c r="MXO67" s="85"/>
      <c r="MXP67" s="85"/>
      <c r="MXQ67" s="85"/>
      <c r="MXR67" s="85"/>
      <c r="MXS67" s="85"/>
      <c r="MXT67" s="85"/>
      <c r="MXU67" s="85"/>
      <c r="MXV67" s="85"/>
      <c r="MXW67" s="85"/>
      <c r="MXX67" s="85"/>
      <c r="MXY67" s="85"/>
      <c r="MXZ67" s="85"/>
      <c r="MYA67" s="85"/>
      <c r="MYB67" s="85"/>
      <c r="MYC67" s="85"/>
      <c r="MYD67" s="85"/>
      <c r="MYE67" s="85"/>
      <c r="MYF67" s="85"/>
      <c r="MYG67" s="85"/>
      <c r="MYH67" s="85"/>
      <c r="MYI67" s="85"/>
      <c r="MYJ67" s="85"/>
      <c r="MYK67" s="85"/>
      <c r="MYL67" s="85"/>
      <c r="MYM67" s="85"/>
      <c r="MYN67" s="85"/>
      <c r="MYO67" s="85"/>
      <c r="MYP67" s="85"/>
      <c r="MYQ67" s="85"/>
      <c r="MYR67" s="85"/>
      <c r="MYS67" s="85"/>
      <c r="MYT67" s="85"/>
      <c r="MYU67" s="85"/>
      <c r="MYV67" s="85"/>
      <c r="MYW67" s="85"/>
      <c r="MYX67" s="85"/>
      <c r="MYY67" s="85"/>
      <c r="MYZ67" s="85"/>
      <c r="MZA67" s="85"/>
      <c r="MZB67" s="85"/>
      <c r="MZC67" s="85"/>
      <c r="MZD67" s="85"/>
      <c r="MZE67" s="85"/>
      <c r="MZF67" s="85"/>
      <c r="MZG67" s="85"/>
      <c r="MZH67" s="85"/>
      <c r="MZI67" s="85"/>
      <c r="MZJ67" s="85"/>
      <c r="MZK67" s="85"/>
      <c r="MZL67" s="85"/>
      <c r="MZM67" s="85"/>
      <c r="MZN67" s="85"/>
      <c r="MZO67" s="85"/>
      <c r="MZP67" s="85"/>
      <c r="MZQ67" s="85"/>
      <c r="MZR67" s="85"/>
      <c r="MZS67" s="85"/>
      <c r="MZT67" s="85"/>
      <c r="MZU67" s="85"/>
      <c r="MZV67" s="85"/>
      <c r="MZW67" s="85"/>
      <c r="MZX67" s="85"/>
      <c r="MZY67" s="85"/>
      <c r="MZZ67" s="85"/>
      <c r="NAA67" s="85"/>
      <c r="NAB67" s="85"/>
      <c r="NAC67" s="85"/>
      <c r="NAD67" s="85"/>
      <c r="NAE67" s="85"/>
      <c r="NAF67" s="85"/>
      <c r="NAG67" s="85"/>
      <c r="NAH67" s="85"/>
      <c r="NAI67" s="85"/>
      <c r="NAJ67" s="85"/>
      <c r="NAK67" s="85"/>
      <c r="NAL67" s="85"/>
      <c r="NAM67" s="85"/>
      <c r="NAN67" s="85"/>
      <c r="NAO67" s="85"/>
      <c r="NAP67" s="85"/>
      <c r="NAQ67" s="85"/>
      <c r="NAR67" s="85"/>
      <c r="NAS67" s="85"/>
      <c r="NAT67" s="85"/>
      <c r="NAU67" s="85"/>
      <c r="NAV67" s="85"/>
      <c r="NAW67" s="85"/>
      <c r="NAX67" s="85"/>
      <c r="NAY67" s="85"/>
      <c r="NAZ67" s="85"/>
      <c r="NBA67" s="85"/>
      <c r="NBB67" s="85"/>
      <c r="NBC67" s="85"/>
      <c r="NBD67" s="85"/>
      <c r="NBE67" s="85"/>
      <c r="NBF67" s="85"/>
      <c r="NBG67" s="85"/>
      <c r="NBH67" s="85"/>
      <c r="NBI67" s="85"/>
      <c r="NBJ67" s="85"/>
      <c r="NBK67" s="85"/>
      <c r="NBL67" s="85"/>
      <c r="NBM67" s="85"/>
      <c r="NBN67" s="85"/>
      <c r="NBO67" s="85"/>
      <c r="NBP67" s="85"/>
      <c r="NBQ67" s="85"/>
      <c r="NBR67" s="85"/>
      <c r="NBS67" s="85"/>
      <c r="NBT67" s="85"/>
      <c r="NBU67" s="85"/>
      <c r="NBV67" s="85"/>
      <c r="NBW67" s="85"/>
      <c r="NBX67" s="85"/>
      <c r="NBY67" s="85"/>
      <c r="NBZ67" s="85"/>
      <c r="NCA67" s="85"/>
      <c r="NCB67" s="85"/>
      <c r="NCC67" s="85"/>
      <c r="NCD67" s="85"/>
      <c r="NCE67" s="85"/>
      <c r="NCF67" s="85"/>
      <c r="NCG67" s="85"/>
      <c r="NCH67" s="85"/>
      <c r="NCI67" s="85"/>
      <c r="NCJ67" s="85"/>
      <c r="NCK67" s="85"/>
      <c r="NCL67" s="85"/>
      <c r="NCM67" s="85"/>
      <c r="NCN67" s="85"/>
      <c r="NCO67" s="85"/>
      <c r="NCP67" s="85"/>
      <c r="NCQ67" s="85"/>
      <c r="NCR67" s="85"/>
      <c r="NCS67" s="85"/>
      <c r="NCT67" s="85"/>
      <c r="NCU67" s="85"/>
      <c r="NCV67" s="85"/>
      <c r="NCW67" s="85"/>
      <c r="NCX67" s="85"/>
      <c r="NCY67" s="85"/>
      <c r="NCZ67" s="85"/>
      <c r="NDA67" s="85"/>
      <c r="NDB67" s="85"/>
      <c r="NDC67" s="85"/>
      <c r="NDD67" s="85"/>
      <c r="NDE67" s="85"/>
      <c r="NDF67" s="85"/>
      <c r="NDG67" s="85"/>
      <c r="NDH67" s="85"/>
      <c r="NDI67" s="85"/>
      <c r="NDJ67" s="85"/>
      <c r="NDK67" s="85"/>
      <c r="NDL67" s="85"/>
      <c r="NDM67" s="85"/>
      <c r="NDN67" s="85"/>
      <c r="NDO67" s="85"/>
      <c r="NDP67" s="85"/>
      <c r="NDQ67" s="85"/>
      <c r="NDR67" s="85"/>
      <c r="NDS67" s="85"/>
      <c r="NDT67" s="85"/>
      <c r="NDU67" s="85"/>
      <c r="NDV67" s="85"/>
      <c r="NDW67" s="85"/>
      <c r="NDX67" s="85"/>
      <c r="NDY67" s="85"/>
      <c r="NDZ67" s="85"/>
      <c r="NEA67" s="85"/>
      <c r="NEB67" s="85"/>
      <c r="NEC67" s="85"/>
      <c r="NED67" s="85"/>
      <c r="NEE67" s="85"/>
      <c r="NEF67" s="85"/>
      <c r="NEG67" s="85"/>
      <c r="NEH67" s="85"/>
      <c r="NEI67" s="85"/>
      <c r="NEJ67" s="85"/>
      <c r="NEK67" s="85"/>
      <c r="NEL67" s="85"/>
      <c r="NEM67" s="85"/>
      <c r="NEN67" s="85"/>
      <c r="NEO67" s="85"/>
      <c r="NEP67" s="85"/>
      <c r="NEQ67" s="85"/>
      <c r="NER67" s="85"/>
      <c r="NES67" s="85"/>
      <c r="NET67" s="85"/>
      <c r="NEU67" s="85"/>
      <c r="NEV67" s="85"/>
      <c r="NEW67" s="85"/>
      <c r="NEX67" s="85"/>
      <c r="NEY67" s="85"/>
      <c r="NEZ67" s="85"/>
      <c r="NFA67" s="85"/>
      <c r="NFB67" s="85"/>
      <c r="NFC67" s="85"/>
      <c r="NFD67" s="85"/>
      <c r="NFE67" s="85"/>
      <c r="NFF67" s="85"/>
      <c r="NFG67" s="85"/>
      <c r="NFH67" s="85"/>
      <c r="NFI67" s="85"/>
      <c r="NFJ67" s="85"/>
      <c r="NFK67" s="85"/>
      <c r="NFL67" s="85"/>
      <c r="NFM67" s="85"/>
      <c r="NFN67" s="85"/>
      <c r="NFO67" s="85"/>
      <c r="NFP67" s="85"/>
      <c r="NFQ67" s="85"/>
      <c r="NFR67" s="85"/>
      <c r="NFS67" s="85"/>
      <c r="NFT67" s="85"/>
      <c r="NFU67" s="85"/>
      <c r="NFV67" s="85"/>
      <c r="NFW67" s="85"/>
      <c r="NFX67" s="85"/>
      <c r="NFY67" s="85"/>
      <c r="NFZ67" s="85"/>
      <c r="NGA67" s="85"/>
      <c r="NGB67" s="85"/>
      <c r="NGC67" s="85"/>
      <c r="NGD67" s="85"/>
      <c r="NGE67" s="85"/>
      <c r="NGF67" s="85"/>
      <c r="NGG67" s="85"/>
      <c r="NGH67" s="85"/>
      <c r="NGI67" s="85"/>
      <c r="NGJ67" s="85"/>
      <c r="NGK67" s="85"/>
      <c r="NGL67" s="85"/>
      <c r="NGM67" s="85"/>
      <c r="NGN67" s="85"/>
      <c r="NGO67" s="85"/>
      <c r="NGP67" s="85"/>
      <c r="NGQ67" s="85"/>
      <c r="NGR67" s="85"/>
      <c r="NGS67" s="85"/>
      <c r="NGT67" s="85"/>
      <c r="NGU67" s="85"/>
      <c r="NGV67" s="85"/>
      <c r="NGW67" s="85"/>
      <c r="NGX67" s="85"/>
      <c r="NGY67" s="85"/>
      <c r="NGZ67" s="85"/>
      <c r="NHA67" s="85"/>
      <c r="NHB67" s="85"/>
      <c r="NHC67" s="85"/>
      <c r="NHD67" s="85"/>
      <c r="NHE67" s="85"/>
      <c r="NHF67" s="85"/>
      <c r="NHG67" s="85"/>
      <c r="NHH67" s="85"/>
      <c r="NHI67" s="85"/>
      <c r="NHJ67" s="85"/>
      <c r="NHK67" s="85"/>
      <c r="NHL67" s="85"/>
      <c r="NHM67" s="85"/>
      <c r="NHN67" s="85"/>
      <c r="NHO67" s="85"/>
      <c r="NHP67" s="85"/>
      <c r="NHQ67" s="85"/>
      <c r="NHR67" s="85"/>
      <c r="NHS67" s="85"/>
      <c r="NHT67" s="85"/>
      <c r="NHU67" s="85"/>
      <c r="NHV67" s="85"/>
      <c r="NHW67" s="85"/>
      <c r="NHX67" s="85"/>
      <c r="NHY67" s="85"/>
      <c r="NHZ67" s="85"/>
      <c r="NIA67" s="85"/>
      <c r="NIB67" s="85"/>
      <c r="NIC67" s="85"/>
      <c r="NID67" s="85"/>
      <c r="NIE67" s="85"/>
      <c r="NIF67" s="85"/>
      <c r="NIG67" s="85"/>
      <c r="NIH67" s="85"/>
      <c r="NII67" s="85"/>
      <c r="NIJ67" s="85"/>
      <c r="NIK67" s="85"/>
      <c r="NIL67" s="85"/>
      <c r="NIM67" s="85"/>
      <c r="NIN67" s="85"/>
      <c r="NIO67" s="85"/>
      <c r="NIP67" s="85"/>
      <c r="NIQ67" s="85"/>
      <c r="NIR67" s="85"/>
      <c r="NIS67" s="85"/>
      <c r="NIT67" s="85"/>
      <c r="NIU67" s="85"/>
      <c r="NIV67" s="85"/>
      <c r="NIW67" s="85"/>
      <c r="NIX67" s="85"/>
      <c r="NIY67" s="85"/>
      <c r="NIZ67" s="85"/>
      <c r="NJA67" s="85"/>
      <c r="NJB67" s="85"/>
      <c r="NJC67" s="85"/>
      <c r="NJD67" s="85"/>
      <c r="NJE67" s="85"/>
      <c r="NJF67" s="85"/>
      <c r="NJG67" s="85"/>
      <c r="NJH67" s="85"/>
      <c r="NJI67" s="85"/>
      <c r="NJJ67" s="85"/>
      <c r="NJK67" s="85"/>
      <c r="NJL67" s="85"/>
      <c r="NJM67" s="85"/>
      <c r="NJN67" s="85"/>
      <c r="NJO67" s="85"/>
      <c r="NJP67" s="85"/>
      <c r="NJQ67" s="85"/>
      <c r="NJR67" s="85"/>
      <c r="NJS67" s="85"/>
      <c r="NJT67" s="85"/>
      <c r="NJU67" s="85"/>
      <c r="NJV67" s="85"/>
      <c r="NJW67" s="85"/>
      <c r="NJX67" s="85"/>
      <c r="NJY67" s="85"/>
      <c r="NJZ67" s="85"/>
      <c r="NKA67" s="85"/>
      <c r="NKB67" s="85"/>
      <c r="NKC67" s="85"/>
      <c r="NKD67" s="85"/>
      <c r="NKE67" s="85"/>
      <c r="NKF67" s="85"/>
      <c r="NKG67" s="85"/>
      <c r="NKH67" s="85"/>
      <c r="NKI67" s="85"/>
      <c r="NKJ67" s="85"/>
      <c r="NKK67" s="85"/>
      <c r="NKL67" s="85"/>
      <c r="NKM67" s="85"/>
      <c r="NKN67" s="85"/>
      <c r="NKO67" s="85"/>
      <c r="NKP67" s="85"/>
      <c r="NKQ67" s="85"/>
      <c r="NKR67" s="85"/>
      <c r="NKS67" s="85"/>
      <c r="NKT67" s="85"/>
      <c r="NKU67" s="85"/>
      <c r="NKV67" s="85"/>
      <c r="NKW67" s="85"/>
      <c r="NKX67" s="85"/>
      <c r="NKY67" s="85"/>
      <c r="NKZ67" s="85"/>
      <c r="NLA67" s="85"/>
      <c r="NLB67" s="85"/>
      <c r="NLC67" s="85"/>
      <c r="NLD67" s="85"/>
      <c r="NLE67" s="85"/>
      <c r="NLF67" s="85"/>
      <c r="NLG67" s="85"/>
      <c r="NLH67" s="85"/>
      <c r="NLI67" s="85"/>
      <c r="NLJ67" s="85"/>
      <c r="NLK67" s="85"/>
      <c r="NLL67" s="85"/>
      <c r="NLM67" s="85"/>
      <c r="NLN67" s="85"/>
      <c r="NLO67" s="85"/>
      <c r="NLP67" s="85"/>
      <c r="NLQ67" s="85"/>
      <c r="NLR67" s="85"/>
      <c r="NLS67" s="85"/>
      <c r="NLT67" s="85"/>
      <c r="NLU67" s="85"/>
      <c r="NLV67" s="85"/>
      <c r="NLW67" s="85"/>
      <c r="NLX67" s="85"/>
      <c r="NLY67" s="85"/>
      <c r="NLZ67" s="85"/>
      <c r="NMA67" s="85"/>
      <c r="NMB67" s="85"/>
      <c r="NMC67" s="85"/>
      <c r="NMD67" s="85"/>
      <c r="NME67" s="85"/>
      <c r="NMF67" s="85"/>
      <c r="NMG67" s="85"/>
      <c r="NMH67" s="85"/>
      <c r="NMI67" s="85"/>
      <c r="NMJ67" s="85"/>
      <c r="NMK67" s="85"/>
      <c r="NML67" s="85"/>
      <c r="NMM67" s="85"/>
      <c r="NMN67" s="85"/>
      <c r="NMO67" s="85"/>
      <c r="NMP67" s="85"/>
      <c r="NMQ67" s="85"/>
      <c r="NMR67" s="85"/>
      <c r="NMS67" s="85"/>
      <c r="NMT67" s="85"/>
      <c r="NMU67" s="85"/>
      <c r="NMV67" s="85"/>
      <c r="NMW67" s="85"/>
      <c r="NMX67" s="85"/>
      <c r="NMY67" s="85"/>
      <c r="NMZ67" s="85"/>
      <c r="NNA67" s="85"/>
      <c r="NNB67" s="85"/>
      <c r="NNC67" s="85"/>
      <c r="NND67" s="85"/>
      <c r="NNE67" s="85"/>
      <c r="NNF67" s="85"/>
      <c r="NNG67" s="85"/>
      <c r="NNH67" s="85"/>
      <c r="NNI67" s="85"/>
      <c r="NNJ67" s="85"/>
      <c r="NNK67" s="85"/>
      <c r="NNL67" s="85"/>
      <c r="NNM67" s="85"/>
      <c r="NNN67" s="85"/>
      <c r="NNO67" s="85"/>
      <c r="NNP67" s="85"/>
      <c r="NNQ67" s="85"/>
      <c r="NNR67" s="85"/>
      <c r="NNS67" s="85"/>
      <c r="NNT67" s="85"/>
      <c r="NNU67" s="85"/>
      <c r="NNV67" s="85"/>
      <c r="NNW67" s="85"/>
      <c r="NNX67" s="85"/>
      <c r="NNY67" s="85"/>
      <c r="NNZ67" s="85"/>
      <c r="NOA67" s="85"/>
      <c r="NOB67" s="85"/>
      <c r="NOC67" s="85"/>
      <c r="NOD67" s="85"/>
      <c r="NOE67" s="85"/>
      <c r="NOF67" s="85"/>
      <c r="NOG67" s="85"/>
      <c r="NOH67" s="85"/>
      <c r="NOI67" s="85"/>
      <c r="NOJ67" s="85"/>
      <c r="NOK67" s="85"/>
      <c r="NOL67" s="85"/>
      <c r="NOM67" s="85"/>
      <c r="NON67" s="85"/>
      <c r="NOO67" s="85"/>
      <c r="NOP67" s="85"/>
      <c r="NOQ67" s="85"/>
      <c r="NOR67" s="85"/>
      <c r="NOS67" s="85"/>
      <c r="NOT67" s="85"/>
      <c r="NOU67" s="85"/>
      <c r="NOV67" s="85"/>
      <c r="NOW67" s="85"/>
      <c r="NOX67" s="85"/>
      <c r="NOY67" s="85"/>
      <c r="NOZ67" s="85"/>
      <c r="NPA67" s="85"/>
      <c r="NPB67" s="85"/>
      <c r="NPC67" s="85"/>
      <c r="NPD67" s="85"/>
      <c r="NPE67" s="85"/>
      <c r="NPF67" s="85"/>
      <c r="NPG67" s="85"/>
      <c r="NPH67" s="85"/>
      <c r="NPI67" s="85"/>
      <c r="NPJ67" s="85"/>
      <c r="NPK67" s="85"/>
      <c r="NPL67" s="85"/>
      <c r="NPM67" s="85"/>
      <c r="NPN67" s="85"/>
      <c r="NPO67" s="85"/>
      <c r="NPP67" s="85"/>
      <c r="NPQ67" s="85"/>
      <c r="NPR67" s="85"/>
      <c r="NPS67" s="85"/>
      <c r="NPT67" s="85"/>
      <c r="NPU67" s="85"/>
      <c r="NPV67" s="85"/>
      <c r="NPW67" s="85"/>
      <c r="NPX67" s="85"/>
      <c r="NPY67" s="85"/>
      <c r="NPZ67" s="85"/>
      <c r="NQA67" s="85"/>
      <c r="NQB67" s="85"/>
      <c r="NQC67" s="85"/>
      <c r="NQD67" s="85"/>
      <c r="NQE67" s="85"/>
      <c r="NQF67" s="85"/>
      <c r="NQG67" s="85"/>
      <c r="NQH67" s="85"/>
      <c r="NQI67" s="85"/>
      <c r="NQJ67" s="85"/>
      <c r="NQK67" s="85"/>
      <c r="NQL67" s="85"/>
      <c r="NQM67" s="85"/>
      <c r="NQN67" s="85"/>
      <c r="NQO67" s="85"/>
      <c r="NQP67" s="85"/>
      <c r="NQQ67" s="85"/>
      <c r="NQR67" s="85"/>
      <c r="NQS67" s="85"/>
      <c r="NQT67" s="85"/>
      <c r="NQU67" s="85"/>
      <c r="NQV67" s="85"/>
      <c r="NQW67" s="85"/>
      <c r="NQX67" s="85"/>
      <c r="NQY67" s="85"/>
      <c r="NQZ67" s="85"/>
      <c r="NRA67" s="85"/>
      <c r="NRB67" s="85"/>
      <c r="NRC67" s="85"/>
      <c r="NRD67" s="85"/>
      <c r="NRE67" s="85"/>
      <c r="NRF67" s="85"/>
      <c r="NRG67" s="85"/>
      <c r="NRH67" s="85"/>
      <c r="NRI67" s="85"/>
      <c r="NRJ67" s="85"/>
      <c r="NRK67" s="85"/>
      <c r="NRL67" s="85"/>
      <c r="NRM67" s="85"/>
      <c r="NRN67" s="85"/>
      <c r="NRO67" s="85"/>
      <c r="NRP67" s="85"/>
      <c r="NRQ67" s="85"/>
      <c r="NRR67" s="85"/>
      <c r="NRS67" s="85"/>
      <c r="NRT67" s="85"/>
      <c r="NRU67" s="85"/>
      <c r="NRV67" s="85"/>
      <c r="NRW67" s="85"/>
      <c r="NRX67" s="85"/>
      <c r="NRY67" s="85"/>
      <c r="NRZ67" s="85"/>
      <c r="NSA67" s="85"/>
      <c r="NSB67" s="85"/>
      <c r="NSC67" s="85"/>
      <c r="NSD67" s="85"/>
      <c r="NSE67" s="85"/>
      <c r="NSF67" s="85"/>
      <c r="NSG67" s="85"/>
      <c r="NSH67" s="85"/>
      <c r="NSI67" s="85"/>
      <c r="NSJ67" s="85"/>
      <c r="NSK67" s="85"/>
      <c r="NSL67" s="85"/>
      <c r="NSM67" s="85"/>
      <c r="NSN67" s="85"/>
      <c r="NSO67" s="85"/>
      <c r="NSP67" s="85"/>
      <c r="NSQ67" s="85"/>
      <c r="NSR67" s="85"/>
      <c r="NSS67" s="85"/>
      <c r="NST67" s="85"/>
      <c r="NSU67" s="85"/>
      <c r="NSV67" s="85"/>
      <c r="NSW67" s="85"/>
      <c r="NSX67" s="85"/>
      <c r="NSY67" s="85"/>
      <c r="NSZ67" s="85"/>
      <c r="NTA67" s="85"/>
      <c r="NTB67" s="85"/>
      <c r="NTC67" s="85"/>
      <c r="NTD67" s="85"/>
      <c r="NTE67" s="85"/>
      <c r="NTF67" s="85"/>
      <c r="NTG67" s="85"/>
      <c r="NTH67" s="85"/>
      <c r="NTI67" s="85"/>
      <c r="NTJ67" s="85"/>
      <c r="NTK67" s="85"/>
      <c r="NTL67" s="85"/>
      <c r="NTM67" s="85"/>
      <c r="NTN67" s="85"/>
      <c r="NTO67" s="85"/>
      <c r="NTP67" s="85"/>
      <c r="NTQ67" s="85"/>
      <c r="NTR67" s="85"/>
      <c r="NTS67" s="85"/>
      <c r="NTT67" s="85"/>
      <c r="NTU67" s="85"/>
      <c r="NTV67" s="85"/>
      <c r="NTW67" s="85"/>
      <c r="NTX67" s="85"/>
      <c r="NTY67" s="85"/>
      <c r="NTZ67" s="85"/>
      <c r="NUA67" s="85"/>
      <c r="NUB67" s="85"/>
      <c r="NUC67" s="85"/>
      <c r="NUD67" s="85"/>
      <c r="NUE67" s="85"/>
      <c r="NUF67" s="85"/>
      <c r="NUG67" s="85"/>
      <c r="NUH67" s="85"/>
      <c r="NUI67" s="85"/>
      <c r="NUJ67" s="85"/>
      <c r="NUK67" s="85"/>
      <c r="NUL67" s="85"/>
      <c r="NUM67" s="85"/>
      <c r="NUN67" s="85"/>
      <c r="NUO67" s="85"/>
      <c r="NUP67" s="85"/>
      <c r="NUQ67" s="85"/>
      <c r="NUR67" s="85"/>
      <c r="NUS67" s="85"/>
      <c r="NUT67" s="85"/>
      <c r="NUU67" s="85"/>
      <c r="NUV67" s="85"/>
      <c r="NUW67" s="85"/>
      <c r="NUX67" s="85"/>
      <c r="NUY67" s="85"/>
      <c r="NUZ67" s="85"/>
      <c r="NVA67" s="85"/>
      <c r="NVB67" s="85"/>
      <c r="NVC67" s="85"/>
      <c r="NVD67" s="85"/>
      <c r="NVE67" s="85"/>
      <c r="NVF67" s="85"/>
      <c r="NVG67" s="85"/>
      <c r="NVH67" s="85"/>
      <c r="NVI67" s="85"/>
      <c r="NVJ67" s="85"/>
      <c r="NVK67" s="85"/>
      <c r="NVL67" s="85"/>
      <c r="NVM67" s="85"/>
      <c r="NVN67" s="85"/>
      <c r="NVO67" s="85"/>
      <c r="NVP67" s="85"/>
      <c r="NVQ67" s="85"/>
      <c r="NVR67" s="85"/>
      <c r="NVS67" s="85"/>
      <c r="NVT67" s="85"/>
      <c r="NVU67" s="85"/>
      <c r="NVV67" s="85"/>
      <c r="NVW67" s="85"/>
      <c r="NVX67" s="85"/>
      <c r="NVY67" s="85"/>
      <c r="NVZ67" s="85"/>
      <c r="NWA67" s="85"/>
      <c r="NWB67" s="85"/>
      <c r="NWC67" s="85"/>
      <c r="NWD67" s="85"/>
      <c r="NWE67" s="85"/>
      <c r="NWF67" s="85"/>
      <c r="NWG67" s="85"/>
      <c r="NWH67" s="85"/>
      <c r="NWI67" s="85"/>
      <c r="NWJ67" s="85"/>
      <c r="NWK67" s="85"/>
      <c r="NWL67" s="85"/>
      <c r="NWM67" s="85"/>
      <c r="NWN67" s="85"/>
      <c r="NWO67" s="85"/>
      <c r="NWP67" s="85"/>
      <c r="NWQ67" s="85"/>
      <c r="NWR67" s="85"/>
      <c r="NWS67" s="85"/>
      <c r="NWT67" s="85"/>
      <c r="NWU67" s="85"/>
      <c r="NWV67" s="85"/>
      <c r="NWW67" s="85"/>
      <c r="NWX67" s="85"/>
      <c r="NWY67" s="85"/>
      <c r="NWZ67" s="85"/>
      <c r="NXA67" s="85"/>
      <c r="NXB67" s="85"/>
      <c r="NXC67" s="85"/>
      <c r="NXD67" s="85"/>
      <c r="NXE67" s="85"/>
      <c r="NXF67" s="85"/>
      <c r="NXG67" s="85"/>
      <c r="NXH67" s="85"/>
      <c r="NXI67" s="85"/>
      <c r="NXJ67" s="85"/>
      <c r="NXK67" s="85"/>
      <c r="NXL67" s="85"/>
      <c r="NXM67" s="85"/>
      <c r="NXN67" s="85"/>
      <c r="NXO67" s="85"/>
      <c r="NXP67" s="85"/>
      <c r="NXQ67" s="85"/>
      <c r="NXR67" s="85"/>
      <c r="NXS67" s="85"/>
      <c r="NXT67" s="85"/>
      <c r="NXU67" s="85"/>
      <c r="NXV67" s="85"/>
      <c r="NXW67" s="85"/>
      <c r="NXX67" s="85"/>
      <c r="NXY67" s="85"/>
      <c r="NXZ67" s="85"/>
      <c r="NYA67" s="85"/>
      <c r="NYB67" s="85"/>
      <c r="NYC67" s="85"/>
      <c r="NYD67" s="85"/>
      <c r="NYE67" s="85"/>
      <c r="NYF67" s="85"/>
      <c r="NYG67" s="85"/>
      <c r="NYH67" s="85"/>
      <c r="NYI67" s="85"/>
      <c r="NYJ67" s="85"/>
      <c r="NYK67" s="85"/>
      <c r="NYL67" s="85"/>
      <c r="NYM67" s="85"/>
      <c r="NYN67" s="85"/>
      <c r="NYO67" s="85"/>
      <c r="NYP67" s="85"/>
      <c r="NYQ67" s="85"/>
      <c r="NYR67" s="85"/>
      <c r="NYS67" s="85"/>
      <c r="NYT67" s="85"/>
      <c r="NYU67" s="85"/>
      <c r="NYV67" s="85"/>
      <c r="NYW67" s="85"/>
      <c r="NYX67" s="85"/>
      <c r="NYY67" s="85"/>
      <c r="NYZ67" s="85"/>
      <c r="NZA67" s="85"/>
      <c r="NZB67" s="85"/>
      <c r="NZC67" s="85"/>
      <c r="NZD67" s="85"/>
      <c r="NZE67" s="85"/>
      <c r="NZF67" s="85"/>
      <c r="NZG67" s="85"/>
      <c r="NZH67" s="85"/>
      <c r="NZI67" s="85"/>
      <c r="NZJ67" s="85"/>
      <c r="NZK67" s="85"/>
      <c r="NZL67" s="85"/>
      <c r="NZM67" s="85"/>
      <c r="NZN67" s="85"/>
      <c r="NZO67" s="85"/>
      <c r="NZP67" s="85"/>
      <c r="NZQ67" s="85"/>
      <c r="NZR67" s="85"/>
      <c r="NZS67" s="85"/>
      <c r="NZT67" s="85"/>
      <c r="NZU67" s="85"/>
      <c r="NZV67" s="85"/>
      <c r="NZW67" s="85"/>
      <c r="NZX67" s="85"/>
      <c r="NZY67" s="85"/>
      <c r="NZZ67" s="85"/>
      <c r="OAA67" s="85"/>
      <c r="OAB67" s="85"/>
      <c r="OAC67" s="85"/>
      <c r="OAD67" s="85"/>
      <c r="OAE67" s="85"/>
      <c r="OAF67" s="85"/>
      <c r="OAG67" s="85"/>
      <c r="OAH67" s="85"/>
      <c r="OAI67" s="85"/>
      <c r="OAJ67" s="85"/>
      <c r="OAK67" s="85"/>
      <c r="OAL67" s="85"/>
      <c r="OAM67" s="85"/>
      <c r="OAN67" s="85"/>
      <c r="OAO67" s="85"/>
      <c r="OAP67" s="85"/>
      <c r="OAQ67" s="85"/>
      <c r="OAR67" s="85"/>
      <c r="OAS67" s="85"/>
      <c r="OAT67" s="85"/>
      <c r="OAU67" s="85"/>
      <c r="OAV67" s="85"/>
      <c r="OAW67" s="85"/>
      <c r="OAX67" s="85"/>
      <c r="OAY67" s="85"/>
      <c r="OAZ67" s="85"/>
      <c r="OBA67" s="85"/>
      <c r="OBB67" s="85"/>
      <c r="OBC67" s="85"/>
      <c r="OBD67" s="85"/>
      <c r="OBE67" s="85"/>
      <c r="OBF67" s="85"/>
      <c r="OBG67" s="85"/>
      <c r="OBH67" s="85"/>
      <c r="OBI67" s="85"/>
      <c r="OBJ67" s="85"/>
      <c r="OBK67" s="85"/>
      <c r="OBL67" s="85"/>
      <c r="OBM67" s="85"/>
      <c r="OBN67" s="85"/>
      <c r="OBO67" s="85"/>
      <c r="OBP67" s="85"/>
      <c r="OBQ67" s="85"/>
      <c r="OBR67" s="85"/>
      <c r="OBS67" s="85"/>
      <c r="OBT67" s="85"/>
      <c r="OBU67" s="85"/>
      <c r="OBV67" s="85"/>
      <c r="OBW67" s="85"/>
      <c r="OBX67" s="85"/>
      <c r="OBY67" s="85"/>
      <c r="OBZ67" s="85"/>
      <c r="OCA67" s="85"/>
      <c r="OCB67" s="85"/>
      <c r="OCC67" s="85"/>
      <c r="OCD67" s="85"/>
      <c r="OCE67" s="85"/>
      <c r="OCF67" s="85"/>
      <c r="OCG67" s="85"/>
      <c r="OCH67" s="85"/>
      <c r="OCI67" s="85"/>
      <c r="OCJ67" s="85"/>
      <c r="OCK67" s="85"/>
      <c r="OCL67" s="85"/>
      <c r="OCM67" s="85"/>
      <c r="OCN67" s="85"/>
      <c r="OCO67" s="85"/>
      <c r="OCP67" s="85"/>
      <c r="OCQ67" s="85"/>
      <c r="OCR67" s="85"/>
      <c r="OCS67" s="85"/>
      <c r="OCT67" s="85"/>
      <c r="OCU67" s="85"/>
      <c r="OCV67" s="85"/>
      <c r="OCW67" s="85"/>
      <c r="OCX67" s="85"/>
      <c r="OCY67" s="85"/>
      <c r="OCZ67" s="85"/>
      <c r="ODA67" s="85"/>
      <c r="ODB67" s="85"/>
      <c r="ODC67" s="85"/>
      <c r="ODD67" s="85"/>
      <c r="ODE67" s="85"/>
      <c r="ODF67" s="85"/>
      <c r="ODG67" s="85"/>
      <c r="ODH67" s="85"/>
      <c r="ODI67" s="85"/>
      <c r="ODJ67" s="85"/>
      <c r="ODK67" s="85"/>
      <c r="ODL67" s="85"/>
      <c r="ODM67" s="85"/>
      <c r="ODN67" s="85"/>
      <c r="ODO67" s="85"/>
      <c r="ODP67" s="85"/>
      <c r="ODQ67" s="85"/>
      <c r="ODR67" s="85"/>
      <c r="ODS67" s="85"/>
      <c r="ODT67" s="85"/>
      <c r="ODU67" s="85"/>
      <c r="ODV67" s="85"/>
      <c r="ODW67" s="85"/>
      <c r="ODX67" s="85"/>
      <c r="ODY67" s="85"/>
      <c r="ODZ67" s="85"/>
      <c r="OEA67" s="85"/>
      <c r="OEB67" s="85"/>
      <c r="OEC67" s="85"/>
      <c r="OED67" s="85"/>
      <c r="OEE67" s="85"/>
      <c r="OEF67" s="85"/>
      <c r="OEG67" s="85"/>
      <c r="OEH67" s="85"/>
      <c r="OEI67" s="85"/>
      <c r="OEJ67" s="85"/>
      <c r="OEK67" s="85"/>
      <c r="OEL67" s="85"/>
      <c r="OEM67" s="85"/>
      <c r="OEN67" s="85"/>
      <c r="OEO67" s="85"/>
      <c r="OEP67" s="85"/>
      <c r="OEQ67" s="85"/>
      <c r="OER67" s="85"/>
      <c r="OES67" s="85"/>
      <c r="OET67" s="85"/>
      <c r="OEU67" s="85"/>
      <c r="OEV67" s="85"/>
      <c r="OEW67" s="85"/>
      <c r="OEX67" s="85"/>
      <c r="OEY67" s="85"/>
      <c r="OEZ67" s="85"/>
      <c r="OFA67" s="85"/>
      <c r="OFB67" s="85"/>
      <c r="OFC67" s="85"/>
      <c r="OFD67" s="85"/>
      <c r="OFE67" s="85"/>
      <c r="OFF67" s="85"/>
      <c r="OFG67" s="85"/>
      <c r="OFH67" s="85"/>
      <c r="OFI67" s="85"/>
      <c r="OFJ67" s="85"/>
      <c r="OFK67" s="85"/>
      <c r="OFL67" s="85"/>
      <c r="OFM67" s="85"/>
      <c r="OFN67" s="85"/>
      <c r="OFO67" s="85"/>
      <c r="OFP67" s="85"/>
      <c r="OFQ67" s="85"/>
      <c r="OFR67" s="85"/>
      <c r="OFS67" s="85"/>
      <c r="OFT67" s="85"/>
      <c r="OFU67" s="85"/>
      <c r="OFV67" s="85"/>
      <c r="OFW67" s="85"/>
      <c r="OFX67" s="85"/>
      <c r="OFY67" s="85"/>
      <c r="OFZ67" s="85"/>
      <c r="OGA67" s="85"/>
      <c r="OGB67" s="85"/>
      <c r="OGC67" s="85"/>
      <c r="OGD67" s="85"/>
      <c r="OGE67" s="85"/>
      <c r="OGF67" s="85"/>
      <c r="OGG67" s="85"/>
      <c r="OGH67" s="85"/>
      <c r="OGI67" s="85"/>
      <c r="OGJ67" s="85"/>
      <c r="OGK67" s="85"/>
      <c r="OGL67" s="85"/>
      <c r="OGM67" s="85"/>
      <c r="OGN67" s="85"/>
      <c r="OGO67" s="85"/>
      <c r="OGP67" s="85"/>
      <c r="OGQ67" s="85"/>
      <c r="OGR67" s="85"/>
      <c r="OGS67" s="85"/>
      <c r="OGT67" s="85"/>
      <c r="OGU67" s="85"/>
      <c r="OGV67" s="85"/>
      <c r="OGW67" s="85"/>
      <c r="OGX67" s="85"/>
      <c r="OGY67" s="85"/>
      <c r="OGZ67" s="85"/>
      <c r="OHA67" s="85"/>
      <c r="OHB67" s="85"/>
      <c r="OHC67" s="85"/>
      <c r="OHD67" s="85"/>
      <c r="OHE67" s="85"/>
      <c r="OHF67" s="85"/>
      <c r="OHG67" s="85"/>
      <c r="OHH67" s="85"/>
      <c r="OHI67" s="85"/>
      <c r="OHJ67" s="85"/>
      <c r="OHK67" s="85"/>
      <c r="OHL67" s="85"/>
      <c r="OHM67" s="85"/>
      <c r="OHN67" s="85"/>
      <c r="OHO67" s="85"/>
      <c r="OHP67" s="85"/>
      <c r="OHQ67" s="85"/>
      <c r="OHR67" s="85"/>
      <c r="OHS67" s="85"/>
      <c r="OHT67" s="85"/>
      <c r="OHU67" s="85"/>
      <c r="OHV67" s="85"/>
      <c r="OHW67" s="85"/>
      <c r="OHX67" s="85"/>
      <c r="OHY67" s="85"/>
      <c r="OHZ67" s="85"/>
      <c r="OIA67" s="85"/>
      <c r="OIB67" s="85"/>
      <c r="OIC67" s="85"/>
      <c r="OID67" s="85"/>
      <c r="OIE67" s="85"/>
      <c r="OIF67" s="85"/>
      <c r="OIG67" s="85"/>
      <c r="OIH67" s="85"/>
      <c r="OII67" s="85"/>
      <c r="OIJ67" s="85"/>
      <c r="OIK67" s="85"/>
      <c r="OIL67" s="85"/>
      <c r="OIM67" s="85"/>
      <c r="OIN67" s="85"/>
      <c r="OIO67" s="85"/>
      <c r="OIP67" s="85"/>
      <c r="OIQ67" s="85"/>
      <c r="OIR67" s="85"/>
      <c r="OIS67" s="85"/>
      <c r="OIT67" s="85"/>
      <c r="OIU67" s="85"/>
      <c r="OIV67" s="85"/>
      <c r="OIW67" s="85"/>
      <c r="OIX67" s="85"/>
      <c r="OIY67" s="85"/>
      <c r="OIZ67" s="85"/>
      <c r="OJA67" s="85"/>
      <c r="OJB67" s="85"/>
      <c r="OJC67" s="85"/>
      <c r="OJD67" s="85"/>
      <c r="OJE67" s="85"/>
      <c r="OJF67" s="85"/>
      <c r="OJG67" s="85"/>
      <c r="OJH67" s="85"/>
      <c r="OJI67" s="85"/>
      <c r="OJJ67" s="85"/>
      <c r="OJK67" s="85"/>
      <c r="OJL67" s="85"/>
      <c r="OJM67" s="85"/>
      <c r="OJN67" s="85"/>
      <c r="OJO67" s="85"/>
      <c r="OJP67" s="85"/>
      <c r="OJQ67" s="85"/>
      <c r="OJR67" s="85"/>
      <c r="OJS67" s="85"/>
      <c r="OJT67" s="85"/>
      <c r="OJU67" s="85"/>
      <c r="OJV67" s="85"/>
      <c r="OJW67" s="85"/>
      <c r="OJX67" s="85"/>
      <c r="OJY67" s="85"/>
      <c r="OJZ67" s="85"/>
      <c r="OKA67" s="85"/>
      <c r="OKB67" s="85"/>
      <c r="OKC67" s="85"/>
      <c r="OKD67" s="85"/>
      <c r="OKE67" s="85"/>
      <c r="OKF67" s="85"/>
      <c r="OKG67" s="85"/>
      <c r="OKH67" s="85"/>
      <c r="OKI67" s="85"/>
      <c r="OKJ67" s="85"/>
      <c r="OKK67" s="85"/>
      <c r="OKL67" s="85"/>
      <c r="OKM67" s="85"/>
      <c r="OKN67" s="85"/>
      <c r="OKO67" s="85"/>
      <c r="OKP67" s="85"/>
      <c r="OKQ67" s="85"/>
      <c r="OKR67" s="85"/>
      <c r="OKS67" s="85"/>
      <c r="OKT67" s="85"/>
      <c r="OKU67" s="85"/>
      <c r="OKV67" s="85"/>
      <c r="OKW67" s="85"/>
      <c r="OKX67" s="85"/>
      <c r="OKY67" s="85"/>
      <c r="OKZ67" s="85"/>
      <c r="OLA67" s="85"/>
      <c r="OLB67" s="85"/>
      <c r="OLC67" s="85"/>
      <c r="OLD67" s="85"/>
      <c r="OLE67" s="85"/>
      <c r="OLF67" s="85"/>
      <c r="OLG67" s="85"/>
      <c r="OLH67" s="85"/>
      <c r="OLI67" s="85"/>
      <c r="OLJ67" s="85"/>
      <c r="OLK67" s="85"/>
      <c r="OLL67" s="85"/>
      <c r="OLM67" s="85"/>
      <c r="OLN67" s="85"/>
      <c r="OLO67" s="85"/>
      <c r="OLP67" s="85"/>
      <c r="OLQ67" s="85"/>
      <c r="OLR67" s="85"/>
      <c r="OLS67" s="85"/>
      <c r="OLT67" s="85"/>
      <c r="OLU67" s="85"/>
      <c r="OLV67" s="85"/>
      <c r="OLW67" s="85"/>
      <c r="OLX67" s="85"/>
      <c r="OLY67" s="85"/>
      <c r="OLZ67" s="85"/>
      <c r="OMA67" s="85"/>
      <c r="OMB67" s="85"/>
      <c r="OMC67" s="85"/>
      <c r="OMD67" s="85"/>
      <c r="OME67" s="85"/>
      <c r="OMF67" s="85"/>
      <c r="OMG67" s="85"/>
      <c r="OMH67" s="85"/>
      <c r="OMI67" s="85"/>
      <c r="OMJ67" s="85"/>
      <c r="OMK67" s="85"/>
      <c r="OML67" s="85"/>
      <c r="OMM67" s="85"/>
      <c r="OMN67" s="85"/>
      <c r="OMO67" s="85"/>
      <c r="OMP67" s="85"/>
      <c r="OMQ67" s="85"/>
      <c r="OMR67" s="85"/>
      <c r="OMS67" s="85"/>
      <c r="OMT67" s="85"/>
      <c r="OMU67" s="85"/>
      <c r="OMV67" s="85"/>
      <c r="OMW67" s="85"/>
      <c r="OMX67" s="85"/>
      <c r="OMY67" s="85"/>
      <c r="OMZ67" s="85"/>
      <c r="ONA67" s="85"/>
      <c r="ONB67" s="85"/>
      <c r="ONC67" s="85"/>
      <c r="OND67" s="85"/>
      <c r="ONE67" s="85"/>
      <c r="ONF67" s="85"/>
      <c r="ONG67" s="85"/>
      <c r="ONH67" s="85"/>
      <c r="ONI67" s="85"/>
      <c r="ONJ67" s="85"/>
      <c r="ONK67" s="85"/>
      <c r="ONL67" s="85"/>
      <c r="ONM67" s="85"/>
      <c r="ONN67" s="85"/>
      <c r="ONO67" s="85"/>
      <c r="ONP67" s="85"/>
      <c r="ONQ67" s="85"/>
      <c r="ONR67" s="85"/>
      <c r="ONS67" s="85"/>
      <c r="ONT67" s="85"/>
      <c r="ONU67" s="85"/>
      <c r="ONV67" s="85"/>
      <c r="ONW67" s="85"/>
      <c r="ONX67" s="85"/>
      <c r="ONY67" s="85"/>
      <c r="ONZ67" s="85"/>
      <c r="OOA67" s="85"/>
      <c r="OOB67" s="85"/>
      <c r="OOC67" s="85"/>
      <c r="OOD67" s="85"/>
      <c r="OOE67" s="85"/>
      <c r="OOF67" s="85"/>
      <c r="OOG67" s="85"/>
      <c r="OOH67" s="85"/>
      <c r="OOI67" s="85"/>
      <c r="OOJ67" s="85"/>
      <c r="OOK67" s="85"/>
      <c r="OOL67" s="85"/>
      <c r="OOM67" s="85"/>
      <c r="OON67" s="85"/>
      <c r="OOO67" s="85"/>
      <c r="OOP67" s="85"/>
      <c r="OOQ67" s="85"/>
      <c r="OOR67" s="85"/>
      <c r="OOS67" s="85"/>
      <c r="OOT67" s="85"/>
      <c r="OOU67" s="85"/>
      <c r="OOV67" s="85"/>
      <c r="OOW67" s="85"/>
      <c r="OOX67" s="85"/>
      <c r="OOY67" s="85"/>
      <c r="OOZ67" s="85"/>
      <c r="OPA67" s="85"/>
      <c r="OPB67" s="85"/>
      <c r="OPC67" s="85"/>
      <c r="OPD67" s="85"/>
      <c r="OPE67" s="85"/>
      <c r="OPF67" s="85"/>
      <c r="OPG67" s="85"/>
      <c r="OPH67" s="85"/>
      <c r="OPI67" s="85"/>
      <c r="OPJ67" s="85"/>
      <c r="OPK67" s="85"/>
      <c r="OPL67" s="85"/>
      <c r="OPM67" s="85"/>
      <c r="OPN67" s="85"/>
      <c r="OPO67" s="85"/>
      <c r="OPP67" s="85"/>
      <c r="OPQ67" s="85"/>
      <c r="OPR67" s="85"/>
      <c r="OPS67" s="85"/>
      <c r="OPT67" s="85"/>
      <c r="OPU67" s="85"/>
      <c r="OPV67" s="85"/>
      <c r="OPW67" s="85"/>
      <c r="OPX67" s="85"/>
      <c r="OPY67" s="85"/>
      <c r="OPZ67" s="85"/>
      <c r="OQA67" s="85"/>
      <c r="OQB67" s="85"/>
      <c r="OQC67" s="85"/>
      <c r="OQD67" s="85"/>
      <c r="OQE67" s="85"/>
      <c r="OQF67" s="85"/>
      <c r="OQG67" s="85"/>
      <c r="OQH67" s="85"/>
      <c r="OQI67" s="85"/>
      <c r="OQJ67" s="85"/>
      <c r="OQK67" s="85"/>
      <c r="OQL67" s="85"/>
      <c r="OQM67" s="85"/>
      <c r="OQN67" s="85"/>
      <c r="OQO67" s="85"/>
      <c r="OQP67" s="85"/>
      <c r="OQQ67" s="85"/>
      <c r="OQR67" s="85"/>
      <c r="OQS67" s="85"/>
      <c r="OQT67" s="85"/>
      <c r="OQU67" s="85"/>
      <c r="OQV67" s="85"/>
      <c r="OQW67" s="85"/>
      <c r="OQX67" s="85"/>
      <c r="OQY67" s="85"/>
      <c r="OQZ67" s="85"/>
      <c r="ORA67" s="85"/>
      <c r="ORB67" s="85"/>
      <c r="ORC67" s="85"/>
      <c r="ORD67" s="85"/>
      <c r="ORE67" s="85"/>
      <c r="ORF67" s="85"/>
      <c r="ORG67" s="85"/>
      <c r="ORH67" s="85"/>
      <c r="ORI67" s="85"/>
      <c r="ORJ67" s="85"/>
      <c r="ORK67" s="85"/>
      <c r="ORL67" s="85"/>
      <c r="ORM67" s="85"/>
      <c r="ORN67" s="85"/>
      <c r="ORO67" s="85"/>
      <c r="ORP67" s="85"/>
      <c r="ORQ67" s="85"/>
      <c r="ORR67" s="85"/>
      <c r="ORS67" s="85"/>
      <c r="ORT67" s="85"/>
      <c r="ORU67" s="85"/>
      <c r="ORV67" s="85"/>
      <c r="ORW67" s="85"/>
      <c r="ORX67" s="85"/>
      <c r="ORY67" s="85"/>
      <c r="ORZ67" s="85"/>
      <c r="OSA67" s="85"/>
      <c r="OSB67" s="85"/>
      <c r="OSC67" s="85"/>
      <c r="OSD67" s="85"/>
      <c r="OSE67" s="85"/>
      <c r="OSF67" s="85"/>
      <c r="OSG67" s="85"/>
      <c r="OSH67" s="85"/>
      <c r="OSI67" s="85"/>
      <c r="OSJ67" s="85"/>
      <c r="OSK67" s="85"/>
      <c r="OSL67" s="85"/>
      <c r="OSM67" s="85"/>
      <c r="OSN67" s="85"/>
      <c r="OSO67" s="85"/>
      <c r="OSP67" s="85"/>
      <c r="OSQ67" s="85"/>
      <c r="OSR67" s="85"/>
      <c r="OSS67" s="85"/>
      <c r="OST67" s="85"/>
      <c r="OSU67" s="85"/>
      <c r="OSV67" s="85"/>
      <c r="OSW67" s="85"/>
      <c r="OSX67" s="85"/>
      <c r="OSY67" s="85"/>
      <c r="OSZ67" s="85"/>
      <c r="OTA67" s="85"/>
      <c r="OTB67" s="85"/>
      <c r="OTC67" s="85"/>
      <c r="OTD67" s="85"/>
      <c r="OTE67" s="85"/>
      <c r="OTF67" s="85"/>
      <c r="OTG67" s="85"/>
      <c r="OTH67" s="85"/>
      <c r="OTI67" s="85"/>
      <c r="OTJ67" s="85"/>
      <c r="OTK67" s="85"/>
      <c r="OTL67" s="85"/>
      <c r="OTM67" s="85"/>
      <c r="OTN67" s="85"/>
      <c r="OTO67" s="85"/>
      <c r="OTP67" s="85"/>
      <c r="OTQ67" s="85"/>
      <c r="OTR67" s="85"/>
      <c r="OTS67" s="85"/>
      <c r="OTT67" s="85"/>
      <c r="OTU67" s="85"/>
      <c r="OTV67" s="85"/>
      <c r="OTW67" s="85"/>
      <c r="OTX67" s="85"/>
      <c r="OTY67" s="85"/>
      <c r="OTZ67" s="85"/>
      <c r="OUA67" s="85"/>
      <c r="OUB67" s="85"/>
      <c r="OUC67" s="85"/>
      <c r="OUD67" s="85"/>
      <c r="OUE67" s="85"/>
      <c r="OUF67" s="85"/>
      <c r="OUG67" s="85"/>
      <c r="OUH67" s="85"/>
      <c r="OUI67" s="85"/>
      <c r="OUJ67" s="85"/>
      <c r="OUK67" s="85"/>
      <c r="OUL67" s="85"/>
      <c r="OUM67" s="85"/>
      <c r="OUN67" s="85"/>
      <c r="OUO67" s="85"/>
      <c r="OUP67" s="85"/>
      <c r="OUQ67" s="85"/>
      <c r="OUR67" s="85"/>
      <c r="OUS67" s="85"/>
      <c r="OUT67" s="85"/>
      <c r="OUU67" s="85"/>
      <c r="OUV67" s="85"/>
      <c r="OUW67" s="85"/>
      <c r="OUX67" s="85"/>
      <c r="OUY67" s="85"/>
      <c r="OUZ67" s="85"/>
      <c r="OVA67" s="85"/>
      <c r="OVB67" s="85"/>
      <c r="OVC67" s="85"/>
      <c r="OVD67" s="85"/>
      <c r="OVE67" s="85"/>
      <c r="OVF67" s="85"/>
      <c r="OVG67" s="85"/>
      <c r="OVH67" s="85"/>
      <c r="OVI67" s="85"/>
      <c r="OVJ67" s="85"/>
      <c r="OVK67" s="85"/>
      <c r="OVL67" s="85"/>
      <c r="OVM67" s="85"/>
      <c r="OVN67" s="85"/>
      <c r="OVO67" s="85"/>
      <c r="OVP67" s="85"/>
      <c r="OVQ67" s="85"/>
      <c r="OVR67" s="85"/>
      <c r="OVS67" s="85"/>
      <c r="OVT67" s="85"/>
      <c r="OVU67" s="85"/>
      <c r="OVV67" s="85"/>
      <c r="OVW67" s="85"/>
      <c r="OVX67" s="85"/>
      <c r="OVY67" s="85"/>
      <c r="OVZ67" s="85"/>
      <c r="OWA67" s="85"/>
      <c r="OWB67" s="85"/>
      <c r="OWC67" s="85"/>
      <c r="OWD67" s="85"/>
      <c r="OWE67" s="85"/>
      <c r="OWF67" s="85"/>
      <c r="OWG67" s="85"/>
      <c r="OWH67" s="85"/>
      <c r="OWI67" s="85"/>
      <c r="OWJ67" s="85"/>
      <c r="OWK67" s="85"/>
      <c r="OWL67" s="85"/>
      <c r="OWM67" s="85"/>
      <c r="OWN67" s="85"/>
      <c r="OWO67" s="85"/>
      <c r="OWP67" s="85"/>
      <c r="OWQ67" s="85"/>
      <c r="OWR67" s="85"/>
      <c r="OWS67" s="85"/>
      <c r="OWT67" s="85"/>
      <c r="OWU67" s="85"/>
      <c r="OWV67" s="85"/>
      <c r="OWW67" s="85"/>
      <c r="OWX67" s="85"/>
      <c r="OWY67" s="85"/>
      <c r="OWZ67" s="85"/>
      <c r="OXA67" s="85"/>
      <c r="OXB67" s="85"/>
      <c r="OXC67" s="85"/>
      <c r="OXD67" s="85"/>
      <c r="OXE67" s="85"/>
      <c r="OXF67" s="85"/>
      <c r="OXG67" s="85"/>
      <c r="OXH67" s="85"/>
      <c r="OXI67" s="85"/>
      <c r="OXJ67" s="85"/>
      <c r="OXK67" s="85"/>
      <c r="OXL67" s="85"/>
      <c r="OXM67" s="85"/>
      <c r="OXN67" s="85"/>
      <c r="OXO67" s="85"/>
      <c r="OXP67" s="85"/>
      <c r="OXQ67" s="85"/>
      <c r="OXR67" s="85"/>
      <c r="OXS67" s="85"/>
      <c r="OXT67" s="85"/>
      <c r="OXU67" s="85"/>
      <c r="OXV67" s="85"/>
      <c r="OXW67" s="85"/>
      <c r="OXX67" s="85"/>
      <c r="OXY67" s="85"/>
      <c r="OXZ67" s="85"/>
      <c r="OYA67" s="85"/>
      <c r="OYB67" s="85"/>
      <c r="OYC67" s="85"/>
      <c r="OYD67" s="85"/>
      <c r="OYE67" s="85"/>
      <c r="OYF67" s="85"/>
      <c r="OYG67" s="85"/>
      <c r="OYH67" s="85"/>
      <c r="OYI67" s="85"/>
      <c r="OYJ67" s="85"/>
      <c r="OYK67" s="85"/>
      <c r="OYL67" s="85"/>
      <c r="OYM67" s="85"/>
      <c r="OYN67" s="85"/>
      <c r="OYO67" s="85"/>
      <c r="OYP67" s="85"/>
      <c r="OYQ67" s="85"/>
      <c r="OYR67" s="85"/>
      <c r="OYS67" s="85"/>
      <c r="OYT67" s="85"/>
      <c r="OYU67" s="85"/>
      <c r="OYV67" s="85"/>
      <c r="OYW67" s="85"/>
      <c r="OYX67" s="85"/>
      <c r="OYY67" s="85"/>
      <c r="OYZ67" s="85"/>
      <c r="OZA67" s="85"/>
      <c r="OZB67" s="85"/>
      <c r="OZC67" s="85"/>
      <c r="OZD67" s="85"/>
      <c r="OZE67" s="85"/>
      <c r="OZF67" s="85"/>
      <c r="OZG67" s="85"/>
      <c r="OZH67" s="85"/>
      <c r="OZI67" s="85"/>
      <c r="OZJ67" s="85"/>
      <c r="OZK67" s="85"/>
      <c r="OZL67" s="85"/>
      <c r="OZM67" s="85"/>
      <c r="OZN67" s="85"/>
      <c r="OZO67" s="85"/>
      <c r="OZP67" s="85"/>
      <c r="OZQ67" s="85"/>
      <c r="OZR67" s="85"/>
      <c r="OZS67" s="85"/>
      <c r="OZT67" s="85"/>
      <c r="OZU67" s="85"/>
      <c r="OZV67" s="85"/>
      <c r="OZW67" s="85"/>
      <c r="OZX67" s="85"/>
      <c r="OZY67" s="85"/>
      <c r="OZZ67" s="85"/>
      <c r="PAA67" s="85"/>
      <c r="PAB67" s="85"/>
      <c r="PAC67" s="85"/>
      <c r="PAD67" s="85"/>
      <c r="PAE67" s="85"/>
      <c r="PAF67" s="85"/>
      <c r="PAG67" s="85"/>
      <c r="PAH67" s="85"/>
      <c r="PAI67" s="85"/>
      <c r="PAJ67" s="85"/>
      <c r="PAK67" s="85"/>
      <c r="PAL67" s="85"/>
      <c r="PAM67" s="85"/>
      <c r="PAN67" s="85"/>
      <c r="PAO67" s="85"/>
      <c r="PAP67" s="85"/>
      <c r="PAQ67" s="85"/>
      <c r="PAR67" s="85"/>
      <c r="PAS67" s="85"/>
      <c r="PAT67" s="85"/>
      <c r="PAU67" s="85"/>
      <c r="PAV67" s="85"/>
      <c r="PAW67" s="85"/>
      <c r="PAX67" s="85"/>
      <c r="PAY67" s="85"/>
      <c r="PAZ67" s="85"/>
      <c r="PBA67" s="85"/>
      <c r="PBB67" s="85"/>
      <c r="PBC67" s="85"/>
      <c r="PBD67" s="85"/>
      <c r="PBE67" s="85"/>
      <c r="PBF67" s="85"/>
      <c r="PBG67" s="85"/>
      <c r="PBH67" s="85"/>
      <c r="PBI67" s="85"/>
      <c r="PBJ67" s="85"/>
      <c r="PBK67" s="85"/>
      <c r="PBL67" s="85"/>
      <c r="PBM67" s="85"/>
      <c r="PBN67" s="85"/>
      <c r="PBO67" s="85"/>
      <c r="PBP67" s="85"/>
      <c r="PBQ67" s="85"/>
      <c r="PBR67" s="85"/>
      <c r="PBS67" s="85"/>
      <c r="PBT67" s="85"/>
      <c r="PBU67" s="85"/>
      <c r="PBV67" s="85"/>
      <c r="PBW67" s="85"/>
      <c r="PBX67" s="85"/>
      <c r="PBY67" s="85"/>
      <c r="PBZ67" s="85"/>
      <c r="PCA67" s="85"/>
      <c r="PCB67" s="85"/>
      <c r="PCC67" s="85"/>
      <c r="PCD67" s="85"/>
      <c r="PCE67" s="85"/>
      <c r="PCF67" s="85"/>
      <c r="PCG67" s="85"/>
      <c r="PCH67" s="85"/>
      <c r="PCI67" s="85"/>
      <c r="PCJ67" s="85"/>
      <c r="PCK67" s="85"/>
      <c r="PCL67" s="85"/>
      <c r="PCM67" s="85"/>
      <c r="PCN67" s="85"/>
      <c r="PCO67" s="85"/>
      <c r="PCP67" s="85"/>
      <c r="PCQ67" s="85"/>
      <c r="PCR67" s="85"/>
      <c r="PCS67" s="85"/>
      <c r="PCT67" s="85"/>
      <c r="PCU67" s="85"/>
      <c r="PCV67" s="85"/>
      <c r="PCW67" s="85"/>
      <c r="PCX67" s="85"/>
      <c r="PCY67" s="85"/>
      <c r="PCZ67" s="85"/>
      <c r="PDA67" s="85"/>
      <c r="PDB67" s="85"/>
      <c r="PDC67" s="85"/>
      <c r="PDD67" s="85"/>
      <c r="PDE67" s="85"/>
      <c r="PDF67" s="85"/>
      <c r="PDG67" s="85"/>
      <c r="PDH67" s="85"/>
      <c r="PDI67" s="85"/>
      <c r="PDJ67" s="85"/>
      <c r="PDK67" s="85"/>
      <c r="PDL67" s="85"/>
      <c r="PDM67" s="85"/>
      <c r="PDN67" s="85"/>
      <c r="PDO67" s="85"/>
      <c r="PDP67" s="85"/>
      <c r="PDQ67" s="85"/>
      <c r="PDR67" s="85"/>
      <c r="PDS67" s="85"/>
      <c r="PDT67" s="85"/>
      <c r="PDU67" s="85"/>
      <c r="PDV67" s="85"/>
      <c r="PDW67" s="85"/>
      <c r="PDX67" s="85"/>
      <c r="PDY67" s="85"/>
      <c r="PDZ67" s="85"/>
      <c r="PEA67" s="85"/>
      <c r="PEB67" s="85"/>
      <c r="PEC67" s="85"/>
      <c r="PED67" s="85"/>
      <c r="PEE67" s="85"/>
      <c r="PEF67" s="85"/>
      <c r="PEG67" s="85"/>
      <c r="PEH67" s="85"/>
      <c r="PEI67" s="85"/>
      <c r="PEJ67" s="85"/>
      <c r="PEK67" s="85"/>
      <c r="PEL67" s="85"/>
      <c r="PEM67" s="85"/>
      <c r="PEN67" s="85"/>
      <c r="PEO67" s="85"/>
      <c r="PEP67" s="85"/>
      <c r="PEQ67" s="85"/>
      <c r="PER67" s="85"/>
      <c r="PES67" s="85"/>
      <c r="PET67" s="85"/>
      <c r="PEU67" s="85"/>
      <c r="PEV67" s="85"/>
      <c r="PEW67" s="85"/>
      <c r="PEX67" s="85"/>
      <c r="PEY67" s="85"/>
      <c r="PEZ67" s="85"/>
      <c r="PFA67" s="85"/>
      <c r="PFB67" s="85"/>
      <c r="PFC67" s="85"/>
      <c r="PFD67" s="85"/>
      <c r="PFE67" s="85"/>
      <c r="PFF67" s="85"/>
      <c r="PFG67" s="85"/>
      <c r="PFH67" s="85"/>
      <c r="PFI67" s="85"/>
      <c r="PFJ67" s="85"/>
      <c r="PFK67" s="85"/>
      <c r="PFL67" s="85"/>
      <c r="PFM67" s="85"/>
      <c r="PFN67" s="85"/>
      <c r="PFO67" s="85"/>
      <c r="PFP67" s="85"/>
      <c r="PFQ67" s="85"/>
      <c r="PFR67" s="85"/>
      <c r="PFS67" s="85"/>
      <c r="PFT67" s="85"/>
      <c r="PFU67" s="85"/>
      <c r="PFV67" s="85"/>
      <c r="PFW67" s="85"/>
      <c r="PFX67" s="85"/>
      <c r="PFY67" s="85"/>
      <c r="PFZ67" s="85"/>
      <c r="PGA67" s="85"/>
      <c r="PGB67" s="85"/>
      <c r="PGC67" s="85"/>
      <c r="PGD67" s="85"/>
      <c r="PGE67" s="85"/>
      <c r="PGF67" s="85"/>
      <c r="PGG67" s="85"/>
      <c r="PGH67" s="85"/>
      <c r="PGI67" s="85"/>
      <c r="PGJ67" s="85"/>
      <c r="PGK67" s="85"/>
      <c r="PGL67" s="85"/>
      <c r="PGM67" s="85"/>
      <c r="PGN67" s="85"/>
      <c r="PGO67" s="85"/>
      <c r="PGP67" s="85"/>
      <c r="PGQ67" s="85"/>
      <c r="PGR67" s="85"/>
      <c r="PGS67" s="85"/>
      <c r="PGT67" s="85"/>
      <c r="PGU67" s="85"/>
      <c r="PGV67" s="85"/>
      <c r="PGW67" s="85"/>
      <c r="PGX67" s="85"/>
      <c r="PGY67" s="85"/>
      <c r="PGZ67" s="85"/>
      <c r="PHA67" s="85"/>
      <c r="PHB67" s="85"/>
      <c r="PHC67" s="85"/>
      <c r="PHD67" s="85"/>
      <c r="PHE67" s="85"/>
      <c r="PHF67" s="85"/>
      <c r="PHG67" s="85"/>
      <c r="PHH67" s="85"/>
      <c r="PHI67" s="85"/>
      <c r="PHJ67" s="85"/>
      <c r="PHK67" s="85"/>
      <c r="PHL67" s="85"/>
      <c r="PHM67" s="85"/>
      <c r="PHN67" s="85"/>
      <c r="PHO67" s="85"/>
      <c r="PHP67" s="85"/>
      <c r="PHQ67" s="85"/>
      <c r="PHR67" s="85"/>
      <c r="PHS67" s="85"/>
      <c r="PHT67" s="85"/>
      <c r="PHU67" s="85"/>
      <c r="PHV67" s="85"/>
      <c r="PHW67" s="85"/>
      <c r="PHX67" s="85"/>
      <c r="PHY67" s="85"/>
      <c r="PHZ67" s="85"/>
      <c r="PIA67" s="85"/>
      <c r="PIB67" s="85"/>
      <c r="PIC67" s="85"/>
      <c r="PID67" s="85"/>
      <c r="PIE67" s="85"/>
      <c r="PIF67" s="85"/>
      <c r="PIG67" s="85"/>
      <c r="PIH67" s="85"/>
      <c r="PII67" s="85"/>
      <c r="PIJ67" s="85"/>
      <c r="PIK67" s="85"/>
      <c r="PIL67" s="85"/>
      <c r="PIM67" s="85"/>
      <c r="PIN67" s="85"/>
      <c r="PIO67" s="85"/>
      <c r="PIP67" s="85"/>
      <c r="PIQ67" s="85"/>
      <c r="PIR67" s="85"/>
      <c r="PIS67" s="85"/>
      <c r="PIT67" s="85"/>
      <c r="PIU67" s="85"/>
      <c r="PIV67" s="85"/>
      <c r="PIW67" s="85"/>
      <c r="PIX67" s="85"/>
      <c r="PIY67" s="85"/>
      <c r="PIZ67" s="85"/>
      <c r="PJA67" s="85"/>
      <c r="PJB67" s="85"/>
      <c r="PJC67" s="85"/>
      <c r="PJD67" s="85"/>
      <c r="PJE67" s="85"/>
      <c r="PJF67" s="85"/>
      <c r="PJG67" s="85"/>
      <c r="PJH67" s="85"/>
      <c r="PJI67" s="85"/>
      <c r="PJJ67" s="85"/>
      <c r="PJK67" s="85"/>
      <c r="PJL67" s="85"/>
      <c r="PJM67" s="85"/>
      <c r="PJN67" s="85"/>
      <c r="PJO67" s="85"/>
      <c r="PJP67" s="85"/>
      <c r="PJQ67" s="85"/>
      <c r="PJR67" s="85"/>
      <c r="PJS67" s="85"/>
      <c r="PJT67" s="85"/>
      <c r="PJU67" s="85"/>
      <c r="PJV67" s="85"/>
      <c r="PJW67" s="85"/>
      <c r="PJX67" s="85"/>
      <c r="PJY67" s="85"/>
      <c r="PJZ67" s="85"/>
      <c r="PKA67" s="85"/>
      <c r="PKB67" s="85"/>
      <c r="PKC67" s="85"/>
      <c r="PKD67" s="85"/>
      <c r="PKE67" s="85"/>
      <c r="PKF67" s="85"/>
      <c r="PKG67" s="85"/>
      <c r="PKH67" s="85"/>
      <c r="PKI67" s="85"/>
      <c r="PKJ67" s="85"/>
      <c r="PKK67" s="85"/>
      <c r="PKL67" s="85"/>
      <c r="PKM67" s="85"/>
      <c r="PKN67" s="85"/>
      <c r="PKO67" s="85"/>
      <c r="PKP67" s="85"/>
      <c r="PKQ67" s="85"/>
      <c r="PKR67" s="85"/>
      <c r="PKS67" s="85"/>
      <c r="PKT67" s="85"/>
      <c r="PKU67" s="85"/>
      <c r="PKV67" s="85"/>
      <c r="PKW67" s="85"/>
      <c r="PKX67" s="85"/>
      <c r="PKY67" s="85"/>
      <c r="PKZ67" s="85"/>
      <c r="PLA67" s="85"/>
      <c r="PLB67" s="85"/>
      <c r="PLC67" s="85"/>
      <c r="PLD67" s="85"/>
      <c r="PLE67" s="85"/>
      <c r="PLF67" s="85"/>
      <c r="PLG67" s="85"/>
      <c r="PLH67" s="85"/>
      <c r="PLI67" s="85"/>
      <c r="PLJ67" s="85"/>
      <c r="PLK67" s="85"/>
      <c r="PLL67" s="85"/>
      <c r="PLM67" s="85"/>
      <c r="PLN67" s="85"/>
      <c r="PLO67" s="85"/>
      <c r="PLP67" s="85"/>
      <c r="PLQ67" s="85"/>
      <c r="PLR67" s="85"/>
      <c r="PLS67" s="85"/>
      <c r="PLT67" s="85"/>
      <c r="PLU67" s="85"/>
      <c r="PLV67" s="85"/>
      <c r="PLW67" s="85"/>
      <c r="PLX67" s="85"/>
      <c r="PLY67" s="85"/>
      <c r="PLZ67" s="85"/>
      <c r="PMA67" s="85"/>
      <c r="PMB67" s="85"/>
      <c r="PMC67" s="85"/>
      <c r="PMD67" s="85"/>
      <c r="PME67" s="85"/>
      <c r="PMF67" s="85"/>
      <c r="PMG67" s="85"/>
      <c r="PMH67" s="85"/>
      <c r="PMI67" s="85"/>
      <c r="PMJ67" s="85"/>
      <c r="PMK67" s="85"/>
      <c r="PML67" s="85"/>
      <c r="PMM67" s="85"/>
      <c r="PMN67" s="85"/>
      <c r="PMO67" s="85"/>
      <c r="PMP67" s="85"/>
      <c r="PMQ67" s="85"/>
      <c r="PMR67" s="85"/>
      <c r="PMS67" s="85"/>
      <c r="PMT67" s="85"/>
      <c r="PMU67" s="85"/>
      <c r="PMV67" s="85"/>
      <c r="PMW67" s="85"/>
      <c r="PMX67" s="85"/>
      <c r="PMY67" s="85"/>
      <c r="PMZ67" s="85"/>
      <c r="PNA67" s="85"/>
      <c r="PNB67" s="85"/>
      <c r="PNC67" s="85"/>
      <c r="PND67" s="85"/>
      <c r="PNE67" s="85"/>
      <c r="PNF67" s="85"/>
      <c r="PNG67" s="85"/>
      <c r="PNH67" s="85"/>
      <c r="PNI67" s="85"/>
      <c r="PNJ67" s="85"/>
      <c r="PNK67" s="85"/>
      <c r="PNL67" s="85"/>
      <c r="PNM67" s="85"/>
      <c r="PNN67" s="85"/>
      <c r="PNO67" s="85"/>
      <c r="PNP67" s="85"/>
      <c r="PNQ67" s="85"/>
      <c r="PNR67" s="85"/>
      <c r="PNS67" s="85"/>
      <c r="PNT67" s="85"/>
      <c r="PNU67" s="85"/>
      <c r="PNV67" s="85"/>
      <c r="PNW67" s="85"/>
      <c r="PNX67" s="85"/>
      <c r="PNY67" s="85"/>
      <c r="PNZ67" s="85"/>
      <c r="POA67" s="85"/>
      <c r="POB67" s="85"/>
      <c r="POC67" s="85"/>
      <c r="POD67" s="85"/>
      <c r="POE67" s="85"/>
      <c r="POF67" s="85"/>
      <c r="POG67" s="85"/>
      <c r="POH67" s="85"/>
      <c r="POI67" s="85"/>
      <c r="POJ67" s="85"/>
      <c r="POK67" s="85"/>
      <c r="POL67" s="85"/>
      <c r="POM67" s="85"/>
      <c r="PON67" s="85"/>
      <c r="POO67" s="85"/>
      <c r="POP67" s="85"/>
      <c r="POQ67" s="85"/>
      <c r="POR67" s="85"/>
      <c r="POS67" s="85"/>
      <c r="POT67" s="85"/>
      <c r="POU67" s="85"/>
      <c r="POV67" s="85"/>
      <c r="POW67" s="85"/>
      <c r="POX67" s="85"/>
      <c r="POY67" s="85"/>
      <c r="POZ67" s="85"/>
      <c r="PPA67" s="85"/>
      <c r="PPB67" s="85"/>
      <c r="PPC67" s="85"/>
      <c r="PPD67" s="85"/>
      <c r="PPE67" s="85"/>
      <c r="PPF67" s="85"/>
      <c r="PPG67" s="85"/>
      <c r="PPH67" s="85"/>
      <c r="PPI67" s="85"/>
      <c r="PPJ67" s="85"/>
      <c r="PPK67" s="85"/>
      <c r="PPL67" s="85"/>
      <c r="PPM67" s="85"/>
      <c r="PPN67" s="85"/>
      <c r="PPO67" s="85"/>
      <c r="PPP67" s="85"/>
      <c r="PPQ67" s="85"/>
      <c r="PPR67" s="85"/>
      <c r="PPS67" s="85"/>
      <c r="PPT67" s="85"/>
      <c r="PPU67" s="85"/>
      <c r="PPV67" s="85"/>
      <c r="PPW67" s="85"/>
      <c r="PPX67" s="85"/>
      <c r="PPY67" s="85"/>
      <c r="PPZ67" s="85"/>
      <c r="PQA67" s="85"/>
      <c r="PQB67" s="85"/>
      <c r="PQC67" s="85"/>
      <c r="PQD67" s="85"/>
      <c r="PQE67" s="85"/>
      <c r="PQF67" s="85"/>
      <c r="PQG67" s="85"/>
      <c r="PQH67" s="85"/>
      <c r="PQI67" s="85"/>
      <c r="PQJ67" s="85"/>
      <c r="PQK67" s="85"/>
      <c r="PQL67" s="85"/>
      <c r="PQM67" s="85"/>
      <c r="PQN67" s="85"/>
      <c r="PQO67" s="85"/>
      <c r="PQP67" s="85"/>
      <c r="PQQ67" s="85"/>
      <c r="PQR67" s="85"/>
      <c r="PQS67" s="85"/>
      <c r="PQT67" s="85"/>
      <c r="PQU67" s="85"/>
      <c r="PQV67" s="85"/>
      <c r="PQW67" s="85"/>
      <c r="PQX67" s="85"/>
      <c r="PQY67" s="85"/>
      <c r="PQZ67" s="85"/>
      <c r="PRA67" s="85"/>
      <c r="PRB67" s="85"/>
      <c r="PRC67" s="85"/>
      <c r="PRD67" s="85"/>
      <c r="PRE67" s="85"/>
      <c r="PRF67" s="85"/>
      <c r="PRG67" s="85"/>
      <c r="PRH67" s="85"/>
      <c r="PRI67" s="85"/>
      <c r="PRJ67" s="85"/>
      <c r="PRK67" s="85"/>
      <c r="PRL67" s="85"/>
      <c r="PRM67" s="85"/>
      <c r="PRN67" s="85"/>
      <c r="PRO67" s="85"/>
      <c r="PRP67" s="85"/>
      <c r="PRQ67" s="85"/>
      <c r="PRR67" s="85"/>
      <c r="PRS67" s="85"/>
      <c r="PRT67" s="85"/>
      <c r="PRU67" s="85"/>
      <c r="PRV67" s="85"/>
      <c r="PRW67" s="85"/>
      <c r="PRX67" s="85"/>
      <c r="PRY67" s="85"/>
      <c r="PRZ67" s="85"/>
      <c r="PSA67" s="85"/>
      <c r="PSB67" s="85"/>
      <c r="PSC67" s="85"/>
      <c r="PSD67" s="85"/>
      <c r="PSE67" s="85"/>
      <c r="PSF67" s="85"/>
      <c r="PSG67" s="85"/>
      <c r="PSH67" s="85"/>
      <c r="PSI67" s="85"/>
      <c r="PSJ67" s="85"/>
      <c r="PSK67" s="85"/>
      <c r="PSL67" s="85"/>
      <c r="PSM67" s="85"/>
      <c r="PSN67" s="85"/>
      <c r="PSO67" s="85"/>
      <c r="PSP67" s="85"/>
      <c r="PSQ67" s="85"/>
      <c r="PSR67" s="85"/>
      <c r="PSS67" s="85"/>
      <c r="PST67" s="85"/>
      <c r="PSU67" s="85"/>
      <c r="PSV67" s="85"/>
      <c r="PSW67" s="85"/>
      <c r="PSX67" s="85"/>
      <c r="PSY67" s="85"/>
      <c r="PSZ67" s="85"/>
      <c r="PTA67" s="85"/>
      <c r="PTB67" s="85"/>
      <c r="PTC67" s="85"/>
      <c r="PTD67" s="85"/>
      <c r="PTE67" s="85"/>
      <c r="PTF67" s="85"/>
      <c r="PTG67" s="85"/>
      <c r="PTH67" s="85"/>
      <c r="PTI67" s="85"/>
      <c r="PTJ67" s="85"/>
      <c r="PTK67" s="85"/>
      <c r="PTL67" s="85"/>
      <c r="PTM67" s="85"/>
      <c r="PTN67" s="85"/>
      <c r="PTO67" s="85"/>
      <c r="PTP67" s="85"/>
      <c r="PTQ67" s="85"/>
      <c r="PTR67" s="85"/>
      <c r="PTS67" s="85"/>
      <c r="PTT67" s="85"/>
      <c r="PTU67" s="85"/>
      <c r="PTV67" s="85"/>
      <c r="PTW67" s="85"/>
      <c r="PTX67" s="85"/>
      <c r="PTY67" s="85"/>
      <c r="PTZ67" s="85"/>
      <c r="PUA67" s="85"/>
      <c r="PUB67" s="85"/>
      <c r="PUC67" s="85"/>
      <c r="PUD67" s="85"/>
      <c r="PUE67" s="85"/>
      <c r="PUF67" s="85"/>
      <c r="PUG67" s="85"/>
      <c r="PUH67" s="85"/>
      <c r="PUI67" s="85"/>
      <c r="PUJ67" s="85"/>
      <c r="PUK67" s="85"/>
      <c r="PUL67" s="85"/>
      <c r="PUM67" s="85"/>
      <c r="PUN67" s="85"/>
      <c r="PUO67" s="85"/>
      <c r="PUP67" s="85"/>
      <c r="PUQ67" s="85"/>
      <c r="PUR67" s="85"/>
      <c r="PUS67" s="85"/>
      <c r="PUT67" s="85"/>
      <c r="PUU67" s="85"/>
      <c r="PUV67" s="85"/>
      <c r="PUW67" s="85"/>
      <c r="PUX67" s="85"/>
      <c r="PUY67" s="85"/>
      <c r="PUZ67" s="85"/>
      <c r="PVA67" s="85"/>
      <c r="PVB67" s="85"/>
      <c r="PVC67" s="85"/>
      <c r="PVD67" s="85"/>
      <c r="PVE67" s="85"/>
      <c r="PVF67" s="85"/>
      <c r="PVG67" s="85"/>
      <c r="PVH67" s="85"/>
      <c r="PVI67" s="85"/>
      <c r="PVJ67" s="85"/>
      <c r="PVK67" s="85"/>
      <c r="PVL67" s="85"/>
      <c r="PVM67" s="85"/>
      <c r="PVN67" s="85"/>
      <c r="PVO67" s="85"/>
      <c r="PVP67" s="85"/>
      <c r="PVQ67" s="85"/>
      <c r="PVR67" s="85"/>
      <c r="PVS67" s="85"/>
      <c r="PVT67" s="85"/>
      <c r="PVU67" s="85"/>
      <c r="PVV67" s="85"/>
      <c r="PVW67" s="85"/>
      <c r="PVX67" s="85"/>
      <c r="PVY67" s="85"/>
      <c r="PVZ67" s="85"/>
      <c r="PWA67" s="85"/>
      <c r="PWB67" s="85"/>
      <c r="PWC67" s="85"/>
      <c r="PWD67" s="85"/>
      <c r="PWE67" s="85"/>
      <c r="PWF67" s="85"/>
      <c r="PWG67" s="85"/>
      <c r="PWH67" s="85"/>
      <c r="PWI67" s="85"/>
      <c r="PWJ67" s="85"/>
      <c r="PWK67" s="85"/>
      <c r="PWL67" s="85"/>
      <c r="PWM67" s="85"/>
      <c r="PWN67" s="85"/>
      <c r="PWO67" s="85"/>
      <c r="PWP67" s="85"/>
      <c r="PWQ67" s="85"/>
      <c r="PWR67" s="85"/>
      <c r="PWS67" s="85"/>
      <c r="PWT67" s="85"/>
      <c r="PWU67" s="85"/>
      <c r="PWV67" s="85"/>
      <c r="PWW67" s="85"/>
      <c r="PWX67" s="85"/>
      <c r="PWY67" s="85"/>
      <c r="PWZ67" s="85"/>
      <c r="PXA67" s="85"/>
      <c r="PXB67" s="85"/>
      <c r="PXC67" s="85"/>
      <c r="PXD67" s="85"/>
      <c r="PXE67" s="85"/>
      <c r="PXF67" s="85"/>
      <c r="PXG67" s="85"/>
      <c r="PXH67" s="85"/>
      <c r="PXI67" s="85"/>
      <c r="PXJ67" s="85"/>
      <c r="PXK67" s="85"/>
      <c r="PXL67" s="85"/>
      <c r="PXM67" s="85"/>
      <c r="PXN67" s="85"/>
      <c r="PXO67" s="85"/>
      <c r="PXP67" s="85"/>
      <c r="PXQ67" s="85"/>
      <c r="PXR67" s="85"/>
      <c r="PXS67" s="85"/>
      <c r="PXT67" s="85"/>
      <c r="PXU67" s="85"/>
      <c r="PXV67" s="85"/>
      <c r="PXW67" s="85"/>
      <c r="PXX67" s="85"/>
      <c r="PXY67" s="85"/>
      <c r="PXZ67" s="85"/>
      <c r="PYA67" s="85"/>
      <c r="PYB67" s="85"/>
      <c r="PYC67" s="85"/>
      <c r="PYD67" s="85"/>
      <c r="PYE67" s="85"/>
      <c r="PYF67" s="85"/>
      <c r="PYG67" s="85"/>
      <c r="PYH67" s="85"/>
      <c r="PYI67" s="85"/>
      <c r="PYJ67" s="85"/>
      <c r="PYK67" s="85"/>
      <c r="PYL67" s="85"/>
      <c r="PYM67" s="85"/>
      <c r="PYN67" s="85"/>
      <c r="PYO67" s="85"/>
      <c r="PYP67" s="85"/>
      <c r="PYQ67" s="85"/>
      <c r="PYR67" s="85"/>
      <c r="PYS67" s="85"/>
      <c r="PYT67" s="85"/>
      <c r="PYU67" s="85"/>
      <c r="PYV67" s="85"/>
      <c r="PYW67" s="85"/>
      <c r="PYX67" s="85"/>
      <c r="PYY67" s="85"/>
      <c r="PYZ67" s="85"/>
      <c r="PZA67" s="85"/>
      <c r="PZB67" s="85"/>
      <c r="PZC67" s="85"/>
      <c r="PZD67" s="85"/>
      <c r="PZE67" s="85"/>
      <c r="PZF67" s="85"/>
      <c r="PZG67" s="85"/>
      <c r="PZH67" s="85"/>
      <c r="PZI67" s="85"/>
      <c r="PZJ67" s="85"/>
      <c r="PZK67" s="85"/>
      <c r="PZL67" s="85"/>
      <c r="PZM67" s="85"/>
      <c r="PZN67" s="85"/>
      <c r="PZO67" s="85"/>
      <c r="PZP67" s="85"/>
      <c r="PZQ67" s="85"/>
      <c r="PZR67" s="85"/>
      <c r="PZS67" s="85"/>
      <c r="PZT67" s="85"/>
      <c r="PZU67" s="85"/>
      <c r="PZV67" s="85"/>
      <c r="PZW67" s="85"/>
      <c r="PZX67" s="85"/>
      <c r="PZY67" s="85"/>
      <c r="PZZ67" s="85"/>
      <c r="QAA67" s="85"/>
      <c r="QAB67" s="85"/>
      <c r="QAC67" s="85"/>
      <c r="QAD67" s="85"/>
      <c r="QAE67" s="85"/>
      <c r="QAF67" s="85"/>
      <c r="QAG67" s="85"/>
      <c r="QAH67" s="85"/>
      <c r="QAI67" s="85"/>
      <c r="QAJ67" s="85"/>
      <c r="QAK67" s="85"/>
      <c r="QAL67" s="85"/>
      <c r="QAM67" s="85"/>
      <c r="QAN67" s="85"/>
      <c r="QAO67" s="85"/>
      <c r="QAP67" s="85"/>
      <c r="QAQ67" s="85"/>
      <c r="QAR67" s="85"/>
      <c r="QAS67" s="85"/>
      <c r="QAT67" s="85"/>
      <c r="QAU67" s="85"/>
      <c r="QAV67" s="85"/>
      <c r="QAW67" s="85"/>
      <c r="QAX67" s="85"/>
      <c r="QAY67" s="85"/>
      <c r="QAZ67" s="85"/>
      <c r="QBA67" s="85"/>
      <c r="QBB67" s="85"/>
      <c r="QBC67" s="85"/>
      <c r="QBD67" s="85"/>
      <c r="QBE67" s="85"/>
      <c r="QBF67" s="85"/>
      <c r="QBG67" s="85"/>
      <c r="QBH67" s="85"/>
      <c r="QBI67" s="85"/>
      <c r="QBJ67" s="85"/>
      <c r="QBK67" s="85"/>
      <c r="QBL67" s="85"/>
      <c r="QBM67" s="85"/>
      <c r="QBN67" s="85"/>
      <c r="QBO67" s="85"/>
      <c r="QBP67" s="85"/>
      <c r="QBQ67" s="85"/>
      <c r="QBR67" s="85"/>
      <c r="QBS67" s="85"/>
      <c r="QBT67" s="85"/>
      <c r="QBU67" s="85"/>
      <c r="QBV67" s="85"/>
      <c r="QBW67" s="85"/>
      <c r="QBX67" s="85"/>
      <c r="QBY67" s="85"/>
      <c r="QBZ67" s="85"/>
      <c r="QCA67" s="85"/>
      <c r="QCB67" s="85"/>
      <c r="QCC67" s="85"/>
      <c r="QCD67" s="85"/>
      <c r="QCE67" s="85"/>
      <c r="QCF67" s="85"/>
      <c r="QCG67" s="85"/>
      <c r="QCH67" s="85"/>
      <c r="QCI67" s="85"/>
      <c r="QCJ67" s="85"/>
      <c r="QCK67" s="85"/>
      <c r="QCL67" s="85"/>
      <c r="QCM67" s="85"/>
      <c r="QCN67" s="85"/>
      <c r="QCO67" s="85"/>
      <c r="QCP67" s="85"/>
      <c r="QCQ67" s="85"/>
      <c r="QCR67" s="85"/>
      <c r="QCS67" s="85"/>
      <c r="QCT67" s="85"/>
      <c r="QCU67" s="85"/>
      <c r="QCV67" s="85"/>
      <c r="QCW67" s="85"/>
      <c r="QCX67" s="85"/>
      <c r="QCY67" s="85"/>
      <c r="QCZ67" s="85"/>
      <c r="QDA67" s="85"/>
      <c r="QDB67" s="85"/>
      <c r="QDC67" s="85"/>
      <c r="QDD67" s="85"/>
      <c r="QDE67" s="85"/>
      <c r="QDF67" s="85"/>
      <c r="QDG67" s="85"/>
      <c r="QDH67" s="85"/>
      <c r="QDI67" s="85"/>
      <c r="QDJ67" s="85"/>
      <c r="QDK67" s="85"/>
      <c r="QDL67" s="85"/>
      <c r="QDM67" s="85"/>
      <c r="QDN67" s="85"/>
      <c r="QDO67" s="85"/>
      <c r="QDP67" s="85"/>
      <c r="QDQ67" s="85"/>
      <c r="QDR67" s="85"/>
      <c r="QDS67" s="85"/>
      <c r="QDT67" s="85"/>
      <c r="QDU67" s="85"/>
      <c r="QDV67" s="85"/>
      <c r="QDW67" s="85"/>
      <c r="QDX67" s="85"/>
      <c r="QDY67" s="85"/>
      <c r="QDZ67" s="85"/>
      <c r="QEA67" s="85"/>
      <c r="QEB67" s="85"/>
      <c r="QEC67" s="85"/>
      <c r="QED67" s="85"/>
      <c r="QEE67" s="85"/>
      <c r="QEF67" s="85"/>
      <c r="QEG67" s="85"/>
      <c r="QEH67" s="85"/>
      <c r="QEI67" s="85"/>
      <c r="QEJ67" s="85"/>
      <c r="QEK67" s="85"/>
      <c r="QEL67" s="85"/>
      <c r="QEM67" s="85"/>
      <c r="QEN67" s="85"/>
      <c r="QEO67" s="85"/>
      <c r="QEP67" s="85"/>
      <c r="QEQ67" s="85"/>
      <c r="QER67" s="85"/>
      <c r="QES67" s="85"/>
      <c r="QET67" s="85"/>
      <c r="QEU67" s="85"/>
      <c r="QEV67" s="85"/>
      <c r="QEW67" s="85"/>
      <c r="QEX67" s="85"/>
      <c r="QEY67" s="85"/>
      <c r="QEZ67" s="85"/>
      <c r="QFA67" s="85"/>
      <c r="QFB67" s="85"/>
      <c r="QFC67" s="85"/>
      <c r="QFD67" s="85"/>
      <c r="QFE67" s="85"/>
      <c r="QFF67" s="85"/>
      <c r="QFG67" s="85"/>
      <c r="QFH67" s="85"/>
      <c r="QFI67" s="85"/>
      <c r="QFJ67" s="85"/>
      <c r="QFK67" s="85"/>
      <c r="QFL67" s="85"/>
      <c r="QFM67" s="85"/>
      <c r="QFN67" s="85"/>
      <c r="QFO67" s="85"/>
      <c r="QFP67" s="85"/>
      <c r="QFQ67" s="85"/>
      <c r="QFR67" s="85"/>
      <c r="QFS67" s="85"/>
      <c r="QFT67" s="85"/>
      <c r="QFU67" s="85"/>
      <c r="QFV67" s="85"/>
      <c r="QFW67" s="85"/>
      <c r="QFX67" s="85"/>
      <c r="QFY67" s="85"/>
      <c r="QFZ67" s="85"/>
      <c r="QGA67" s="85"/>
      <c r="QGB67" s="85"/>
      <c r="QGC67" s="85"/>
      <c r="QGD67" s="85"/>
      <c r="QGE67" s="85"/>
      <c r="QGF67" s="85"/>
      <c r="QGG67" s="85"/>
      <c r="QGH67" s="85"/>
      <c r="QGI67" s="85"/>
      <c r="QGJ67" s="85"/>
      <c r="QGK67" s="85"/>
      <c r="QGL67" s="85"/>
      <c r="QGM67" s="85"/>
      <c r="QGN67" s="85"/>
      <c r="QGO67" s="85"/>
      <c r="QGP67" s="85"/>
      <c r="QGQ67" s="85"/>
      <c r="QGR67" s="85"/>
      <c r="QGS67" s="85"/>
      <c r="QGT67" s="85"/>
      <c r="QGU67" s="85"/>
      <c r="QGV67" s="85"/>
      <c r="QGW67" s="85"/>
      <c r="QGX67" s="85"/>
      <c r="QGY67" s="85"/>
      <c r="QGZ67" s="85"/>
      <c r="QHA67" s="85"/>
      <c r="QHB67" s="85"/>
      <c r="QHC67" s="85"/>
      <c r="QHD67" s="85"/>
      <c r="QHE67" s="85"/>
      <c r="QHF67" s="85"/>
      <c r="QHG67" s="85"/>
      <c r="QHH67" s="85"/>
      <c r="QHI67" s="85"/>
      <c r="QHJ67" s="85"/>
      <c r="QHK67" s="85"/>
      <c r="QHL67" s="85"/>
      <c r="QHM67" s="85"/>
      <c r="QHN67" s="85"/>
      <c r="QHO67" s="85"/>
      <c r="QHP67" s="85"/>
      <c r="QHQ67" s="85"/>
      <c r="QHR67" s="85"/>
      <c r="QHS67" s="85"/>
      <c r="QHT67" s="85"/>
      <c r="QHU67" s="85"/>
      <c r="QHV67" s="85"/>
      <c r="QHW67" s="85"/>
      <c r="QHX67" s="85"/>
      <c r="QHY67" s="85"/>
      <c r="QHZ67" s="85"/>
      <c r="QIA67" s="85"/>
      <c r="QIB67" s="85"/>
      <c r="QIC67" s="85"/>
      <c r="QID67" s="85"/>
      <c r="QIE67" s="85"/>
      <c r="QIF67" s="85"/>
      <c r="QIG67" s="85"/>
      <c r="QIH67" s="85"/>
      <c r="QII67" s="85"/>
      <c r="QIJ67" s="85"/>
      <c r="QIK67" s="85"/>
      <c r="QIL67" s="85"/>
      <c r="QIM67" s="85"/>
      <c r="QIN67" s="85"/>
      <c r="QIO67" s="85"/>
      <c r="QIP67" s="85"/>
      <c r="QIQ67" s="85"/>
      <c r="QIR67" s="85"/>
      <c r="QIS67" s="85"/>
      <c r="QIT67" s="85"/>
      <c r="QIU67" s="85"/>
      <c r="QIV67" s="85"/>
      <c r="QIW67" s="85"/>
      <c r="QIX67" s="85"/>
      <c r="QIY67" s="85"/>
      <c r="QIZ67" s="85"/>
      <c r="QJA67" s="85"/>
      <c r="QJB67" s="85"/>
      <c r="QJC67" s="85"/>
      <c r="QJD67" s="85"/>
      <c r="QJE67" s="85"/>
      <c r="QJF67" s="85"/>
      <c r="QJG67" s="85"/>
      <c r="QJH67" s="85"/>
      <c r="QJI67" s="85"/>
      <c r="QJJ67" s="85"/>
      <c r="QJK67" s="85"/>
      <c r="QJL67" s="85"/>
      <c r="QJM67" s="85"/>
      <c r="QJN67" s="85"/>
      <c r="QJO67" s="85"/>
      <c r="QJP67" s="85"/>
      <c r="QJQ67" s="85"/>
      <c r="QJR67" s="85"/>
      <c r="QJS67" s="85"/>
      <c r="QJT67" s="85"/>
      <c r="QJU67" s="85"/>
      <c r="QJV67" s="85"/>
      <c r="QJW67" s="85"/>
      <c r="QJX67" s="85"/>
      <c r="QJY67" s="85"/>
      <c r="QJZ67" s="85"/>
      <c r="QKA67" s="85"/>
      <c r="QKB67" s="85"/>
      <c r="QKC67" s="85"/>
      <c r="QKD67" s="85"/>
      <c r="QKE67" s="85"/>
      <c r="QKF67" s="85"/>
      <c r="QKG67" s="85"/>
      <c r="QKH67" s="85"/>
      <c r="QKI67" s="85"/>
      <c r="QKJ67" s="85"/>
      <c r="QKK67" s="85"/>
      <c r="QKL67" s="85"/>
      <c r="QKM67" s="85"/>
      <c r="QKN67" s="85"/>
      <c r="QKO67" s="85"/>
      <c r="QKP67" s="85"/>
      <c r="QKQ67" s="85"/>
      <c r="QKR67" s="85"/>
      <c r="QKS67" s="85"/>
      <c r="QKT67" s="85"/>
      <c r="QKU67" s="85"/>
      <c r="QKV67" s="85"/>
      <c r="QKW67" s="85"/>
      <c r="QKX67" s="85"/>
      <c r="QKY67" s="85"/>
      <c r="QKZ67" s="85"/>
      <c r="QLA67" s="85"/>
      <c r="QLB67" s="85"/>
      <c r="QLC67" s="85"/>
      <c r="QLD67" s="85"/>
      <c r="QLE67" s="85"/>
      <c r="QLF67" s="85"/>
      <c r="QLG67" s="85"/>
      <c r="QLH67" s="85"/>
      <c r="QLI67" s="85"/>
      <c r="QLJ67" s="85"/>
      <c r="QLK67" s="85"/>
      <c r="QLL67" s="85"/>
      <c r="QLM67" s="85"/>
      <c r="QLN67" s="85"/>
      <c r="QLO67" s="85"/>
      <c r="QLP67" s="85"/>
      <c r="QLQ67" s="85"/>
      <c r="QLR67" s="85"/>
      <c r="QLS67" s="85"/>
      <c r="QLT67" s="85"/>
      <c r="QLU67" s="85"/>
      <c r="QLV67" s="85"/>
      <c r="QLW67" s="85"/>
      <c r="QLX67" s="85"/>
      <c r="QLY67" s="85"/>
      <c r="QLZ67" s="85"/>
      <c r="QMA67" s="85"/>
      <c r="QMB67" s="85"/>
      <c r="QMC67" s="85"/>
      <c r="QMD67" s="85"/>
      <c r="QME67" s="85"/>
      <c r="QMF67" s="85"/>
      <c r="QMG67" s="85"/>
      <c r="QMH67" s="85"/>
      <c r="QMI67" s="85"/>
      <c r="QMJ67" s="85"/>
      <c r="QMK67" s="85"/>
      <c r="QML67" s="85"/>
      <c r="QMM67" s="85"/>
      <c r="QMN67" s="85"/>
      <c r="QMO67" s="85"/>
      <c r="QMP67" s="85"/>
      <c r="QMQ67" s="85"/>
      <c r="QMR67" s="85"/>
      <c r="QMS67" s="85"/>
      <c r="QMT67" s="85"/>
      <c r="QMU67" s="85"/>
      <c r="QMV67" s="85"/>
      <c r="QMW67" s="85"/>
      <c r="QMX67" s="85"/>
      <c r="QMY67" s="85"/>
      <c r="QMZ67" s="85"/>
      <c r="QNA67" s="85"/>
      <c r="QNB67" s="85"/>
      <c r="QNC67" s="85"/>
      <c r="QND67" s="85"/>
      <c r="QNE67" s="85"/>
      <c r="QNF67" s="85"/>
      <c r="QNG67" s="85"/>
      <c r="QNH67" s="85"/>
      <c r="QNI67" s="85"/>
      <c r="QNJ67" s="85"/>
      <c r="QNK67" s="85"/>
      <c r="QNL67" s="85"/>
      <c r="QNM67" s="85"/>
      <c r="QNN67" s="85"/>
      <c r="QNO67" s="85"/>
      <c r="QNP67" s="85"/>
      <c r="QNQ67" s="85"/>
      <c r="QNR67" s="85"/>
      <c r="QNS67" s="85"/>
      <c r="QNT67" s="85"/>
      <c r="QNU67" s="85"/>
      <c r="QNV67" s="85"/>
      <c r="QNW67" s="85"/>
      <c r="QNX67" s="85"/>
      <c r="QNY67" s="85"/>
      <c r="QNZ67" s="85"/>
      <c r="QOA67" s="85"/>
      <c r="QOB67" s="85"/>
      <c r="QOC67" s="85"/>
      <c r="QOD67" s="85"/>
      <c r="QOE67" s="85"/>
      <c r="QOF67" s="85"/>
      <c r="QOG67" s="85"/>
      <c r="QOH67" s="85"/>
      <c r="QOI67" s="85"/>
      <c r="QOJ67" s="85"/>
      <c r="QOK67" s="85"/>
      <c r="QOL67" s="85"/>
      <c r="QOM67" s="85"/>
      <c r="QON67" s="85"/>
      <c r="QOO67" s="85"/>
      <c r="QOP67" s="85"/>
      <c r="QOQ67" s="85"/>
      <c r="QOR67" s="85"/>
      <c r="QOS67" s="85"/>
      <c r="QOT67" s="85"/>
      <c r="QOU67" s="85"/>
      <c r="QOV67" s="85"/>
      <c r="QOW67" s="85"/>
      <c r="QOX67" s="85"/>
      <c r="QOY67" s="85"/>
      <c r="QOZ67" s="85"/>
      <c r="QPA67" s="85"/>
      <c r="QPB67" s="85"/>
      <c r="QPC67" s="85"/>
      <c r="QPD67" s="85"/>
      <c r="QPE67" s="85"/>
      <c r="QPF67" s="85"/>
      <c r="QPG67" s="85"/>
      <c r="QPH67" s="85"/>
      <c r="QPI67" s="85"/>
      <c r="QPJ67" s="85"/>
      <c r="QPK67" s="85"/>
      <c r="QPL67" s="85"/>
      <c r="QPM67" s="85"/>
      <c r="QPN67" s="85"/>
      <c r="QPO67" s="85"/>
      <c r="QPP67" s="85"/>
      <c r="QPQ67" s="85"/>
      <c r="QPR67" s="85"/>
      <c r="QPS67" s="85"/>
      <c r="QPT67" s="85"/>
      <c r="QPU67" s="85"/>
      <c r="QPV67" s="85"/>
      <c r="QPW67" s="85"/>
      <c r="QPX67" s="85"/>
      <c r="QPY67" s="85"/>
      <c r="QPZ67" s="85"/>
      <c r="QQA67" s="85"/>
      <c r="QQB67" s="85"/>
      <c r="QQC67" s="85"/>
      <c r="QQD67" s="85"/>
      <c r="QQE67" s="85"/>
      <c r="QQF67" s="85"/>
      <c r="QQG67" s="85"/>
      <c r="QQH67" s="85"/>
      <c r="QQI67" s="85"/>
      <c r="QQJ67" s="85"/>
      <c r="QQK67" s="85"/>
      <c r="QQL67" s="85"/>
      <c r="QQM67" s="85"/>
      <c r="QQN67" s="85"/>
      <c r="QQO67" s="85"/>
      <c r="QQP67" s="85"/>
      <c r="QQQ67" s="85"/>
      <c r="QQR67" s="85"/>
      <c r="QQS67" s="85"/>
      <c r="QQT67" s="85"/>
      <c r="QQU67" s="85"/>
      <c r="QQV67" s="85"/>
      <c r="QQW67" s="85"/>
      <c r="QQX67" s="85"/>
      <c r="QQY67" s="85"/>
      <c r="QQZ67" s="85"/>
      <c r="QRA67" s="85"/>
      <c r="QRB67" s="85"/>
      <c r="QRC67" s="85"/>
      <c r="QRD67" s="85"/>
      <c r="QRE67" s="85"/>
      <c r="QRF67" s="85"/>
      <c r="QRG67" s="85"/>
      <c r="QRH67" s="85"/>
      <c r="QRI67" s="85"/>
      <c r="QRJ67" s="85"/>
      <c r="QRK67" s="85"/>
      <c r="QRL67" s="85"/>
      <c r="QRM67" s="85"/>
      <c r="QRN67" s="85"/>
      <c r="QRO67" s="85"/>
      <c r="QRP67" s="85"/>
      <c r="QRQ67" s="85"/>
      <c r="QRR67" s="85"/>
      <c r="QRS67" s="85"/>
      <c r="QRT67" s="85"/>
      <c r="QRU67" s="85"/>
      <c r="QRV67" s="85"/>
      <c r="QRW67" s="85"/>
      <c r="QRX67" s="85"/>
      <c r="QRY67" s="85"/>
      <c r="QRZ67" s="85"/>
      <c r="QSA67" s="85"/>
      <c r="QSB67" s="85"/>
      <c r="QSC67" s="85"/>
      <c r="QSD67" s="85"/>
      <c r="QSE67" s="85"/>
      <c r="QSF67" s="85"/>
      <c r="QSG67" s="85"/>
      <c r="QSH67" s="85"/>
      <c r="QSI67" s="85"/>
      <c r="QSJ67" s="85"/>
      <c r="QSK67" s="85"/>
      <c r="QSL67" s="85"/>
      <c r="QSM67" s="85"/>
      <c r="QSN67" s="85"/>
      <c r="QSO67" s="85"/>
      <c r="QSP67" s="85"/>
      <c r="QSQ67" s="85"/>
      <c r="QSR67" s="85"/>
      <c r="QSS67" s="85"/>
      <c r="QST67" s="85"/>
      <c r="QSU67" s="85"/>
      <c r="QSV67" s="85"/>
      <c r="QSW67" s="85"/>
      <c r="QSX67" s="85"/>
      <c r="QSY67" s="85"/>
      <c r="QSZ67" s="85"/>
      <c r="QTA67" s="85"/>
      <c r="QTB67" s="85"/>
      <c r="QTC67" s="85"/>
      <c r="QTD67" s="85"/>
      <c r="QTE67" s="85"/>
      <c r="QTF67" s="85"/>
      <c r="QTG67" s="85"/>
      <c r="QTH67" s="85"/>
      <c r="QTI67" s="85"/>
      <c r="QTJ67" s="85"/>
      <c r="QTK67" s="85"/>
      <c r="QTL67" s="85"/>
      <c r="QTM67" s="85"/>
      <c r="QTN67" s="85"/>
      <c r="QTO67" s="85"/>
      <c r="QTP67" s="85"/>
      <c r="QTQ67" s="85"/>
      <c r="QTR67" s="85"/>
      <c r="QTS67" s="85"/>
      <c r="QTT67" s="85"/>
      <c r="QTU67" s="85"/>
      <c r="QTV67" s="85"/>
      <c r="QTW67" s="85"/>
      <c r="QTX67" s="85"/>
      <c r="QTY67" s="85"/>
      <c r="QTZ67" s="85"/>
      <c r="QUA67" s="85"/>
      <c r="QUB67" s="85"/>
      <c r="QUC67" s="85"/>
      <c r="QUD67" s="85"/>
      <c r="QUE67" s="85"/>
      <c r="QUF67" s="85"/>
      <c r="QUG67" s="85"/>
      <c r="QUH67" s="85"/>
      <c r="QUI67" s="85"/>
      <c r="QUJ67" s="85"/>
      <c r="QUK67" s="85"/>
      <c r="QUL67" s="85"/>
      <c r="QUM67" s="85"/>
      <c r="QUN67" s="85"/>
      <c r="QUO67" s="85"/>
      <c r="QUP67" s="85"/>
      <c r="QUQ67" s="85"/>
      <c r="QUR67" s="85"/>
      <c r="QUS67" s="85"/>
      <c r="QUT67" s="85"/>
      <c r="QUU67" s="85"/>
      <c r="QUV67" s="85"/>
      <c r="QUW67" s="85"/>
      <c r="QUX67" s="85"/>
      <c r="QUY67" s="85"/>
      <c r="QUZ67" s="85"/>
      <c r="QVA67" s="85"/>
      <c r="QVB67" s="85"/>
      <c r="QVC67" s="85"/>
      <c r="QVD67" s="85"/>
      <c r="QVE67" s="85"/>
      <c r="QVF67" s="85"/>
      <c r="QVG67" s="85"/>
      <c r="QVH67" s="85"/>
      <c r="QVI67" s="85"/>
      <c r="QVJ67" s="85"/>
      <c r="QVK67" s="85"/>
      <c r="QVL67" s="85"/>
      <c r="QVM67" s="85"/>
      <c r="QVN67" s="85"/>
      <c r="QVO67" s="85"/>
      <c r="QVP67" s="85"/>
      <c r="QVQ67" s="85"/>
      <c r="QVR67" s="85"/>
      <c r="QVS67" s="85"/>
      <c r="QVT67" s="85"/>
      <c r="QVU67" s="85"/>
      <c r="QVV67" s="85"/>
      <c r="QVW67" s="85"/>
      <c r="QVX67" s="85"/>
      <c r="QVY67" s="85"/>
      <c r="QVZ67" s="85"/>
      <c r="QWA67" s="85"/>
      <c r="QWB67" s="85"/>
      <c r="QWC67" s="85"/>
      <c r="QWD67" s="85"/>
      <c r="QWE67" s="85"/>
      <c r="QWF67" s="85"/>
      <c r="QWG67" s="85"/>
      <c r="QWH67" s="85"/>
      <c r="QWI67" s="85"/>
      <c r="QWJ67" s="85"/>
      <c r="QWK67" s="85"/>
      <c r="QWL67" s="85"/>
      <c r="QWM67" s="85"/>
      <c r="QWN67" s="85"/>
      <c r="QWO67" s="85"/>
      <c r="QWP67" s="85"/>
      <c r="QWQ67" s="85"/>
      <c r="QWR67" s="85"/>
      <c r="QWS67" s="85"/>
      <c r="QWT67" s="85"/>
      <c r="QWU67" s="85"/>
      <c r="QWV67" s="85"/>
      <c r="QWW67" s="85"/>
      <c r="QWX67" s="85"/>
      <c r="QWY67" s="85"/>
      <c r="QWZ67" s="85"/>
      <c r="QXA67" s="85"/>
      <c r="QXB67" s="85"/>
      <c r="QXC67" s="85"/>
      <c r="QXD67" s="85"/>
      <c r="QXE67" s="85"/>
      <c r="QXF67" s="85"/>
      <c r="QXG67" s="85"/>
      <c r="QXH67" s="85"/>
      <c r="QXI67" s="85"/>
      <c r="QXJ67" s="85"/>
      <c r="QXK67" s="85"/>
      <c r="QXL67" s="85"/>
      <c r="QXM67" s="85"/>
      <c r="QXN67" s="85"/>
      <c r="QXO67" s="85"/>
      <c r="QXP67" s="85"/>
      <c r="QXQ67" s="85"/>
      <c r="QXR67" s="85"/>
      <c r="QXS67" s="85"/>
      <c r="QXT67" s="85"/>
      <c r="QXU67" s="85"/>
      <c r="QXV67" s="85"/>
      <c r="QXW67" s="85"/>
      <c r="QXX67" s="85"/>
      <c r="QXY67" s="85"/>
      <c r="QXZ67" s="85"/>
      <c r="QYA67" s="85"/>
      <c r="QYB67" s="85"/>
      <c r="QYC67" s="85"/>
      <c r="QYD67" s="85"/>
      <c r="QYE67" s="85"/>
      <c r="QYF67" s="85"/>
      <c r="QYG67" s="85"/>
      <c r="QYH67" s="85"/>
      <c r="QYI67" s="85"/>
      <c r="QYJ67" s="85"/>
      <c r="QYK67" s="85"/>
      <c r="QYL67" s="85"/>
      <c r="QYM67" s="85"/>
      <c r="QYN67" s="85"/>
      <c r="QYO67" s="85"/>
      <c r="QYP67" s="85"/>
      <c r="QYQ67" s="85"/>
      <c r="QYR67" s="85"/>
      <c r="QYS67" s="85"/>
      <c r="QYT67" s="85"/>
      <c r="QYU67" s="85"/>
      <c r="QYV67" s="85"/>
      <c r="QYW67" s="85"/>
      <c r="QYX67" s="85"/>
      <c r="QYY67" s="85"/>
      <c r="QYZ67" s="85"/>
      <c r="QZA67" s="85"/>
      <c r="QZB67" s="85"/>
      <c r="QZC67" s="85"/>
      <c r="QZD67" s="85"/>
      <c r="QZE67" s="85"/>
      <c r="QZF67" s="85"/>
      <c r="QZG67" s="85"/>
      <c r="QZH67" s="85"/>
      <c r="QZI67" s="85"/>
      <c r="QZJ67" s="85"/>
      <c r="QZK67" s="85"/>
      <c r="QZL67" s="85"/>
      <c r="QZM67" s="85"/>
      <c r="QZN67" s="85"/>
      <c r="QZO67" s="85"/>
      <c r="QZP67" s="85"/>
      <c r="QZQ67" s="85"/>
      <c r="QZR67" s="85"/>
      <c r="QZS67" s="85"/>
      <c r="QZT67" s="85"/>
      <c r="QZU67" s="85"/>
      <c r="QZV67" s="85"/>
      <c r="QZW67" s="85"/>
      <c r="QZX67" s="85"/>
      <c r="QZY67" s="85"/>
      <c r="QZZ67" s="85"/>
      <c r="RAA67" s="85"/>
      <c r="RAB67" s="85"/>
      <c r="RAC67" s="85"/>
      <c r="RAD67" s="85"/>
      <c r="RAE67" s="85"/>
      <c r="RAF67" s="85"/>
      <c r="RAG67" s="85"/>
      <c r="RAH67" s="85"/>
      <c r="RAI67" s="85"/>
      <c r="RAJ67" s="85"/>
      <c r="RAK67" s="85"/>
      <c r="RAL67" s="85"/>
      <c r="RAM67" s="85"/>
      <c r="RAN67" s="85"/>
      <c r="RAO67" s="85"/>
      <c r="RAP67" s="85"/>
      <c r="RAQ67" s="85"/>
      <c r="RAR67" s="85"/>
      <c r="RAS67" s="85"/>
      <c r="RAT67" s="85"/>
      <c r="RAU67" s="85"/>
      <c r="RAV67" s="85"/>
      <c r="RAW67" s="85"/>
      <c r="RAX67" s="85"/>
      <c r="RAY67" s="85"/>
      <c r="RAZ67" s="85"/>
      <c r="RBA67" s="85"/>
      <c r="RBB67" s="85"/>
      <c r="RBC67" s="85"/>
      <c r="RBD67" s="85"/>
      <c r="RBE67" s="85"/>
      <c r="RBF67" s="85"/>
      <c r="RBG67" s="85"/>
      <c r="RBH67" s="85"/>
      <c r="RBI67" s="85"/>
      <c r="RBJ67" s="85"/>
      <c r="RBK67" s="85"/>
      <c r="RBL67" s="85"/>
      <c r="RBM67" s="85"/>
      <c r="RBN67" s="85"/>
      <c r="RBO67" s="85"/>
      <c r="RBP67" s="85"/>
      <c r="RBQ67" s="85"/>
      <c r="RBR67" s="85"/>
      <c r="RBS67" s="85"/>
      <c r="RBT67" s="85"/>
      <c r="RBU67" s="85"/>
      <c r="RBV67" s="85"/>
      <c r="RBW67" s="85"/>
      <c r="RBX67" s="85"/>
      <c r="RBY67" s="85"/>
      <c r="RBZ67" s="85"/>
      <c r="RCA67" s="85"/>
      <c r="RCB67" s="85"/>
      <c r="RCC67" s="85"/>
      <c r="RCD67" s="85"/>
      <c r="RCE67" s="85"/>
      <c r="RCF67" s="85"/>
      <c r="RCG67" s="85"/>
      <c r="RCH67" s="85"/>
      <c r="RCI67" s="85"/>
      <c r="RCJ67" s="85"/>
      <c r="RCK67" s="85"/>
      <c r="RCL67" s="85"/>
      <c r="RCM67" s="85"/>
      <c r="RCN67" s="85"/>
      <c r="RCO67" s="85"/>
      <c r="RCP67" s="85"/>
      <c r="RCQ67" s="85"/>
      <c r="RCR67" s="85"/>
      <c r="RCS67" s="85"/>
      <c r="RCT67" s="85"/>
      <c r="RCU67" s="85"/>
      <c r="RCV67" s="85"/>
      <c r="RCW67" s="85"/>
      <c r="RCX67" s="85"/>
      <c r="RCY67" s="85"/>
      <c r="RCZ67" s="85"/>
      <c r="RDA67" s="85"/>
      <c r="RDB67" s="85"/>
      <c r="RDC67" s="85"/>
      <c r="RDD67" s="85"/>
      <c r="RDE67" s="85"/>
      <c r="RDF67" s="85"/>
      <c r="RDG67" s="85"/>
      <c r="RDH67" s="85"/>
      <c r="RDI67" s="85"/>
      <c r="RDJ67" s="85"/>
      <c r="RDK67" s="85"/>
      <c r="RDL67" s="85"/>
      <c r="RDM67" s="85"/>
      <c r="RDN67" s="85"/>
      <c r="RDO67" s="85"/>
      <c r="RDP67" s="85"/>
      <c r="RDQ67" s="85"/>
      <c r="RDR67" s="85"/>
      <c r="RDS67" s="85"/>
      <c r="RDT67" s="85"/>
      <c r="RDU67" s="85"/>
      <c r="RDV67" s="85"/>
      <c r="RDW67" s="85"/>
      <c r="RDX67" s="85"/>
      <c r="RDY67" s="85"/>
      <c r="RDZ67" s="85"/>
      <c r="REA67" s="85"/>
      <c r="REB67" s="85"/>
      <c r="REC67" s="85"/>
      <c r="RED67" s="85"/>
      <c r="REE67" s="85"/>
      <c r="REF67" s="85"/>
      <c r="REG67" s="85"/>
      <c r="REH67" s="85"/>
      <c r="REI67" s="85"/>
      <c r="REJ67" s="85"/>
      <c r="REK67" s="85"/>
      <c r="REL67" s="85"/>
      <c r="REM67" s="85"/>
      <c r="REN67" s="85"/>
      <c r="REO67" s="85"/>
      <c r="REP67" s="85"/>
      <c r="REQ67" s="85"/>
      <c r="RER67" s="85"/>
      <c r="RES67" s="85"/>
      <c r="RET67" s="85"/>
      <c r="REU67" s="85"/>
      <c r="REV67" s="85"/>
      <c r="REW67" s="85"/>
      <c r="REX67" s="85"/>
      <c r="REY67" s="85"/>
      <c r="REZ67" s="85"/>
      <c r="RFA67" s="85"/>
      <c r="RFB67" s="85"/>
      <c r="RFC67" s="85"/>
      <c r="RFD67" s="85"/>
      <c r="RFE67" s="85"/>
      <c r="RFF67" s="85"/>
      <c r="RFG67" s="85"/>
      <c r="RFH67" s="85"/>
      <c r="RFI67" s="85"/>
      <c r="RFJ67" s="85"/>
      <c r="RFK67" s="85"/>
      <c r="RFL67" s="85"/>
      <c r="RFM67" s="85"/>
      <c r="RFN67" s="85"/>
      <c r="RFO67" s="85"/>
      <c r="RFP67" s="85"/>
      <c r="RFQ67" s="85"/>
      <c r="RFR67" s="85"/>
      <c r="RFS67" s="85"/>
      <c r="RFT67" s="85"/>
      <c r="RFU67" s="85"/>
      <c r="RFV67" s="85"/>
      <c r="RFW67" s="85"/>
      <c r="RFX67" s="85"/>
      <c r="RFY67" s="85"/>
      <c r="RFZ67" s="85"/>
      <c r="RGA67" s="85"/>
      <c r="RGB67" s="85"/>
      <c r="RGC67" s="85"/>
      <c r="RGD67" s="85"/>
      <c r="RGE67" s="85"/>
      <c r="RGF67" s="85"/>
      <c r="RGG67" s="85"/>
      <c r="RGH67" s="85"/>
      <c r="RGI67" s="85"/>
      <c r="RGJ67" s="85"/>
      <c r="RGK67" s="85"/>
      <c r="RGL67" s="85"/>
      <c r="RGM67" s="85"/>
      <c r="RGN67" s="85"/>
      <c r="RGO67" s="85"/>
      <c r="RGP67" s="85"/>
      <c r="RGQ67" s="85"/>
      <c r="RGR67" s="85"/>
      <c r="RGS67" s="85"/>
      <c r="RGT67" s="85"/>
      <c r="RGU67" s="85"/>
      <c r="RGV67" s="85"/>
      <c r="RGW67" s="85"/>
      <c r="RGX67" s="85"/>
      <c r="RGY67" s="85"/>
      <c r="RGZ67" s="85"/>
      <c r="RHA67" s="85"/>
      <c r="RHB67" s="85"/>
      <c r="RHC67" s="85"/>
      <c r="RHD67" s="85"/>
      <c r="RHE67" s="85"/>
      <c r="RHF67" s="85"/>
      <c r="RHG67" s="85"/>
      <c r="RHH67" s="85"/>
      <c r="RHI67" s="85"/>
      <c r="RHJ67" s="85"/>
      <c r="RHK67" s="85"/>
      <c r="RHL67" s="85"/>
      <c r="RHM67" s="85"/>
      <c r="RHN67" s="85"/>
      <c r="RHO67" s="85"/>
      <c r="RHP67" s="85"/>
      <c r="RHQ67" s="85"/>
      <c r="RHR67" s="85"/>
      <c r="RHS67" s="85"/>
      <c r="RHT67" s="85"/>
      <c r="RHU67" s="85"/>
      <c r="RHV67" s="85"/>
      <c r="RHW67" s="85"/>
      <c r="RHX67" s="85"/>
      <c r="RHY67" s="85"/>
      <c r="RHZ67" s="85"/>
      <c r="RIA67" s="85"/>
      <c r="RIB67" s="85"/>
      <c r="RIC67" s="85"/>
      <c r="RID67" s="85"/>
      <c r="RIE67" s="85"/>
      <c r="RIF67" s="85"/>
      <c r="RIG67" s="85"/>
      <c r="RIH67" s="85"/>
      <c r="RII67" s="85"/>
      <c r="RIJ67" s="85"/>
      <c r="RIK67" s="85"/>
      <c r="RIL67" s="85"/>
      <c r="RIM67" s="85"/>
      <c r="RIN67" s="85"/>
      <c r="RIO67" s="85"/>
      <c r="RIP67" s="85"/>
      <c r="RIQ67" s="85"/>
      <c r="RIR67" s="85"/>
      <c r="RIS67" s="85"/>
      <c r="RIT67" s="85"/>
      <c r="RIU67" s="85"/>
      <c r="RIV67" s="85"/>
      <c r="RIW67" s="85"/>
      <c r="RIX67" s="85"/>
      <c r="RIY67" s="85"/>
      <c r="RIZ67" s="85"/>
      <c r="RJA67" s="85"/>
      <c r="RJB67" s="85"/>
      <c r="RJC67" s="85"/>
      <c r="RJD67" s="85"/>
      <c r="RJE67" s="85"/>
      <c r="RJF67" s="85"/>
      <c r="RJG67" s="85"/>
      <c r="RJH67" s="85"/>
      <c r="RJI67" s="85"/>
      <c r="RJJ67" s="85"/>
      <c r="RJK67" s="85"/>
      <c r="RJL67" s="85"/>
      <c r="RJM67" s="85"/>
      <c r="RJN67" s="85"/>
      <c r="RJO67" s="85"/>
      <c r="RJP67" s="85"/>
      <c r="RJQ67" s="85"/>
      <c r="RJR67" s="85"/>
      <c r="RJS67" s="85"/>
      <c r="RJT67" s="85"/>
      <c r="RJU67" s="85"/>
      <c r="RJV67" s="85"/>
      <c r="RJW67" s="85"/>
      <c r="RJX67" s="85"/>
      <c r="RJY67" s="85"/>
      <c r="RJZ67" s="85"/>
      <c r="RKA67" s="85"/>
      <c r="RKB67" s="85"/>
      <c r="RKC67" s="85"/>
      <c r="RKD67" s="85"/>
      <c r="RKE67" s="85"/>
      <c r="RKF67" s="85"/>
      <c r="RKG67" s="85"/>
      <c r="RKH67" s="85"/>
      <c r="RKI67" s="85"/>
      <c r="RKJ67" s="85"/>
      <c r="RKK67" s="85"/>
      <c r="RKL67" s="85"/>
      <c r="RKM67" s="85"/>
      <c r="RKN67" s="85"/>
      <c r="RKO67" s="85"/>
      <c r="RKP67" s="85"/>
      <c r="RKQ67" s="85"/>
      <c r="RKR67" s="85"/>
      <c r="RKS67" s="85"/>
      <c r="RKT67" s="85"/>
      <c r="RKU67" s="85"/>
      <c r="RKV67" s="85"/>
      <c r="RKW67" s="85"/>
      <c r="RKX67" s="85"/>
      <c r="RKY67" s="85"/>
      <c r="RKZ67" s="85"/>
      <c r="RLA67" s="85"/>
      <c r="RLB67" s="85"/>
      <c r="RLC67" s="85"/>
      <c r="RLD67" s="85"/>
      <c r="RLE67" s="85"/>
      <c r="RLF67" s="85"/>
      <c r="RLG67" s="85"/>
      <c r="RLH67" s="85"/>
      <c r="RLI67" s="85"/>
      <c r="RLJ67" s="85"/>
      <c r="RLK67" s="85"/>
      <c r="RLL67" s="85"/>
      <c r="RLM67" s="85"/>
      <c r="RLN67" s="85"/>
      <c r="RLO67" s="85"/>
      <c r="RLP67" s="85"/>
      <c r="RLQ67" s="85"/>
      <c r="RLR67" s="85"/>
      <c r="RLS67" s="85"/>
      <c r="RLT67" s="85"/>
      <c r="RLU67" s="85"/>
      <c r="RLV67" s="85"/>
      <c r="RLW67" s="85"/>
      <c r="RLX67" s="85"/>
      <c r="RLY67" s="85"/>
      <c r="RLZ67" s="85"/>
      <c r="RMA67" s="85"/>
      <c r="RMB67" s="85"/>
      <c r="RMC67" s="85"/>
      <c r="RMD67" s="85"/>
      <c r="RME67" s="85"/>
      <c r="RMF67" s="85"/>
      <c r="RMG67" s="85"/>
      <c r="RMH67" s="85"/>
      <c r="RMI67" s="85"/>
      <c r="RMJ67" s="85"/>
      <c r="RMK67" s="85"/>
      <c r="RML67" s="85"/>
      <c r="RMM67" s="85"/>
      <c r="RMN67" s="85"/>
      <c r="RMO67" s="85"/>
      <c r="RMP67" s="85"/>
      <c r="RMQ67" s="85"/>
      <c r="RMR67" s="85"/>
      <c r="RMS67" s="85"/>
      <c r="RMT67" s="85"/>
      <c r="RMU67" s="85"/>
      <c r="RMV67" s="85"/>
      <c r="RMW67" s="85"/>
      <c r="RMX67" s="85"/>
      <c r="RMY67" s="85"/>
      <c r="RMZ67" s="85"/>
      <c r="RNA67" s="85"/>
      <c r="RNB67" s="85"/>
      <c r="RNC67" s="85"/>
      <c r="RND67" s="85"/>
      <c r="RNE67" s="85"/>
      <c r="RNF67" s="85"/>
      <c r="RNG67" s="85"/>
      <c r="RNH67" s="85"/>
      <c r="RNI67" s="85"/>
      <c r="RNJ67" s="85"/>
      <c r="RNK67" s="85"/>
      <c r="RNL67" s="85"/>
      <c r="RNM67" s="85"/>
      <c r="RNN67" s="85"/>
      <c r="RNO67" s="85"/>
      <c r="RNP67" s="85"/>
      <c r="RNQ67" s="85"/>
      <c r="RNR67" s="85"/>
      <c r="RNS67" s="85"/>
      <c r="RNT67" s="85"/>
      <c r="RNU67" s="85"/>
      <c r="RNV67" s="85"/>
      <c r="RNW67" s="85"/>
      <c r="RNX67" s="85"/>
      <c r="RNY67" s="85"/>
      <c r="RNZ67" s="85"/>
      <c r="ROA67" s="85"/>
      <c r="ROB67" s="85"/>
      <c r="ROC67" s="85"/>
      <c r="ROD67" s="85"/>
      <c r="ROE67" s="85"/>
      <c r="ROF67" s="85"/>
      <c r="ROG67" s="85"/>
      <c r="ROH67" s="85"/>
      <c r="ROI67" s="85"/>
      <c r="ROJ67" s="85"/>
      <c r="ROK67" s="85"/>
      <c r="ROL67" s="85"/>
      <c r="ROM67" s="85"/>
      <c r="RON67" s="85"/>
      <c r="ROO67" s="85"/>
      <c r="ROP67" s="85"/>
      <c r="ROQ67" s="85"/>
      <c r="ROR67" s="85"/>
      <c r="ROS67" s="85"/>
      <c r="ROT67" s="85"/>
      <c r="ROU67" s="85"/>
      <c r="ROV67" s="85"/>
      <c r="ROW67" s="85"/>
      <c r="ROX67" s="85"/>
      <c r="ROY67" s="85"/>
      <c r="ROZ67" s="85"/>
      <c r="RPA67" s="85"/>
      <c r="RPB67" s="85"/>
      <c r="RPC67" s="85"/>
      <c r="RPD67" s="85"/>
      <c r="RPE67" s="85"/>
      <c r="RPF67" s="85"/>
      <c r="RPG67" s="85"/>
      <c r="RPH67" s="85"/>
      <c r="RPI67" s="85"/>
      <c r="RPJ67" s="85"/>
      <c r="RPK67" s="85"/>
      <c r="RPL67" s="85"/>
      <c r="RPM67" s="85"/>
      <c r="RPN67" s="85"/>
      <c r="RPO67" s="85"/>
      <c r="RPP67" s="85"/>
      <c r="RPQ67" s="85"/>
      <c r="RPR67" s="85"/>
      <c r="RPS67" s="85"/>
      <c r="RPT67" s="85"/>
      <c r="RPU67" s="85"/>
      <c r="RPV67" s="85"/>
      <c r="RPW67" s="85"/>
      <c r="RPX67" s="85"/>
      <c r="RPY67" s="85"/>
      <c r="RPZ67" s="85"/>
      <c r="RQA67" s="85"/>
      <c r="RQB67" s="85"/>
      <c r="RQC67" s="85"/>
      <c r="RQD67" s="85"/>
      <c r="RQE67" s="85"/>
      <c r="RQF67" s="85"/>
      <c r="RQG67" s="85"/>
      <c r="RQH67" s="85"/>
      <c r="RQI67" s="85"/>
      <c r="RQJ67" s="85"/>
      <c r="RQK67" s="85"/>
      <c r="RQL67" s="85"/>
      <c r="RQM67" s="85"/>
      <c r="RQN67" s="85"/>
      <c r="RQO67" s="85"/>
      <c r="RQP67" s="85"/>
      <c r="RQQ67" s="85"/>
      <c r="RQR67" s="85"/>
      <c r="RQS67" s="85"/>
      <c r="RQT67" s="85"/>
      <c r="RQU67" s="85"/>
      <c r="RQV67" s="85"/>
      <c r="RQW67" s="85"/>
      <c r="RQX67" s="85"/>
      <c r="RQY67" s="85"/>
      <c r="RQZ67" s="85"/>
      <c r="RRA67" s="85"/>
      <c r="RRB67" s="85"/>
      <c r="RRC67" s="85"/>
      <c r="RRD67" s="85"/>
      <c r="RRE67" s="85"/>
      <c r="RRF67" s="85"/>
      <c r="RRG67" s="85"/>
      <c r="RRH67" s="85"/>
      <c r="RRI67" s="85"/>
      <c r="RRJ67" s="85"/>
      <c r="RRK67" s="85"/>
      <c r="RRL67" s="85"/>
      <c r="RRM67" s="85"/>
      <c r="RRN67" s="85"/>
      <c r="RRO67" s="85"/>
      <c r="RRP67" s="85"/>
      <c r="RRQ67" s="85"/>
      <c r="RRR67" s="85"/>
      <c r="RRS67" s="85"/>
      <c r="RRT67" s="85"/>
      <c r="RRU67" s="85"/>
      <c r="RRV67" s="85"/>
      <c r="RRW67" s="85"/>
      <c r="RRX67" s="85"/>
      <c r="RRY67" s="85"/>
      <c r="RRZ67" s="85"/>
      <c r="RSA67" s="85"/>
      <c r="RSB67" s="85"/>
      <c r="RSC67" s="85"/>
      <c r="RSD67" s="85"/>
      <c r="RSE67" s="85"/>
      <c r="RSF67" s="85"/>
      <c r="RSG67" s="85"/>
      <c r="RSH67" s="85"/>
      <c r="RSI67" s="85"/>
      <c r="RSJ67" s="85"/>
      <c r="RSK67" s="85"/>
      <c r="RSL67" s="85"/>
      <c r="RSM67" s="85"/>
      <c r="RSN67" s="85"/>
      <c r="RSO67" s="85"/>
      <c r="RSP67" s="85"/>
      <c r="RSQ67" s="85"/>
      <c r="RSR67" s="85"/>
      <c r="RSS67" s="85"/>
      <c r="RST67" s="85"/>
      <c r="RSU67" s="85"/>
      <c r="RSV67" s="85"/>
      <c r="RSW67" s="85"/>
      <c r="RSX67" s="85"/>
      <c r="RSY67" s="85"/>
      <c r="RSZ67" s="85"/>
      <c r="RTA67" s="85"/>
      <c r="RTB67" s="85"/>
      <c r="RTC67" s="85"/>
      <c r="RTD67" s="85"/>
      <c r="RTE67" s="85"/>
      <c r="RTF67" s="85"/>
      <c r="RTG67" s="85"/>
      <c r="RTH67" s="85"/>
      <c r="RTI67" s="85"/>
      <c r="RTJ67" s="85"/>
      <c r="RTK67" s="85"/>
      <c r="RTL67" s="85"/>
      <c r="RTM67" s="85"/>
      <c r="RTN67" s="85"/>
      <c r="RTO67" s="85"/>
      <c r="RTP67" s="85"/>
      <c r="RTQ67" s="85"/>
      <c r="RTR67" s="85"/>
      <c r="RTS67" s="85"/>
      <c r="RTT67" s="85"/>
      <c r="RTU67" s="85"/>
      <c r="RTV67" s="85"/>
      <c r="RTW67" s="85"/>
      <c r="RTX67" s="85"/>
      <c r="RTY67" s="85"/>
      <c r="RTZ67" s="85"/>
      <c r="RUA67" s="85"/>
      <c r="RUB67" s="85"/>
      <c r="RUC67" s="85"/>
      <c r="RUD67" s="85"/>
      <c r="RUE67" s="85"/>
      <c r="RUF67" s="85"/>
      <c r="RUG67" s="85"/>
      <c r="RUH67" s="85"/>
      <c r="RUI67" s="85"/>
      <c r="RUJ67" s="85"/>
      <c r="RUK67" s="85"/>
      <c r="RUL67" s="85"/>
      <c r="RUM67" s="85"/>
      <c r="RUN67" s="85"/>
      <c r="RUO67" s="85"/>
      <c r="RUP67" s="85"/>
      <c r="RUQ67" s="85"/>
      <c r="RUR67" s="85"/>
      <c r="RUS67" s="85"/>
      <c r="RUT67" s="85"/>
      <c r="RUU67" s="85"/>
      <c r="RUV67" s="85"/>
      <c r="RUW67" s="85"/>
      <c r="RUX67" s="85"/>
      <c r="RUY67" s="85"/>
      <c r="RUZ67" s="85"/>
      <c r="RVA67" s="85"/>
      <c r="RVB67" s="85"/>
      <c r="RVC67" s="85"/>
      <c r="RVD67" s="85"/>
      <c r="RVE67" s="85"/>
      <c r="RVF67" s="85"/>
      <c r="RVG67" s="85"/>
      <c r="RVH67" s="85"/>
      <c r="RVI67" s="85"/>
      <c r="RVJ67" s="85"/>
      <c r="RVK67" s="85"/>
      <c r="RVL67" s="85"/>
      <c r="RVM67" s="85"/>
      <c r="RVN67" s="85"/>
      <c r="RVO67" s="85"/>
      <c r="RVP67" s="85"/>
      <c r="RVQ67" s="85"/>
      <c r="RVR67" s="85"/>
      <c r="RVS67" s="85"/>
      <c r="RVT67" s="85"/>
      <c r="RVU67" s="85"/>
      <c r="RVV67" s="85"/>
      <c r="RVW67" s="85"/>
      <c r="RVX67" s="85"/>
      <c r="RVY67" s="85"/>
      <c r="RVZ67" s="85"/>
      <c r="RWA67" s="85"/>
      <c r="RWB67" s="85"/>
      <c r="RWC67" s="85"/>
      <c r="RWD67" s="85"/>
      <c r="RWE67" s="85"/>
      <c r="RWF67" s="85"/>
      <c r="RWG67" s="85"/>
      <c r="RWH67" s="85"/>
      <c r="RWI67" s="85"/>
      <c r="RWJ67" s="85"/>
      <c r="RWK67" s="85"/>
      <c r="RWL67" s="85"/>
      <c r="RWM67" s="85"/>
      <c r="RWN67" s="85"/>
      <c r="RWO67" s="85"/>
      <c r="RWP67" s="85"/>
      <c r="RWQ67" s="85"/>
      <c r="RWR67" s="85"/>
      <c r="RWS67" s="85"/>
      <c r="RWT67" s="85"/>
      <c r="RWU67" s="85"/>
      <c r="RWV67" s="85"/>
      <c r="RWW67" s="85"/>
      <c r="RWX67" s="85"/>
      <c r="RWY67" s="85"/>
      <c r="RWZ67" s="85"/>
      <c r="RXA67" s="85"/>
      <c r="RXB67" s="85"/>
      <c r="RXC67" s="85"/>
      <c r="RXD67" s="85"/>
      <c r="RXE67" s="85"/>
      <c r="RXF67" s="85"/>
      <c r="RXG67" s="85"/>
      <c r="RXH67" s="85"/>
      <c r="RXI67" s="85"/>
      <c r="RXJ67" s="85"/>
      <c r="RXK67" s="85"/>
      <c r="RXL67" s="85"/>
      <c r="RXM67" s="85"/>
      <c r="RXN67" s="85"/>
      <c r="RXO67" s="85"/>
      <c r="RXP67" s="85"/>
      <c r="RXQ67" s="85"/>
      <c r="RXR67" s="85"/>
      <c r="RXS67" s="85"/>
      <c r="RXT67" s="85"/>
      <c r="RXU67" s="85"/>
      <c r="RXV67" s="85"/>
      <c r="RXW67" s="85"/>
      <c r="RXX67" s="85"/>
      <c r="RXY67" s="85"/>
      <c r="RXZ67" s="85"/>
      <c r="RYA67" s="85"/>
      <c r="RYB67" s="85"/>
      <c r="RYC67" s="85"/>
      <c r="RYD67" s="85"/>
      <c r="RYE67" s="85"/>
      <c r="RYF67" s="85"/>
      <c r="RYG67" s="85"/>
      <c r="RYH67" s="85"/>
      <c r="RYI67" s="85"/>
      <c r="RYJ67" s="85"/>
      <c r="RYK67" s="85"/>
      <c r="RYL67" s="85"/>
      <c r="RYM67" s="85"/>
      <c r="RYN67" s="85"/>
      <c r="RYO67" s="85"/>
      <c r="RYP67" s="85"/>
      <c r="RYQ67" s="85"/>
      <c r="RYR67" s="85"/>
      <c r="RYS67" s="85"/>
      <c r="RYT67" s="85"/>
      <c r="RYU67" s="85"/>
      <c r="RYV67" s="85"/>
      <c r="RYW67" s="85"/>
      <c r="RYX67" s="85"/>
      <c r="RYY67" s="85"/>
      <c r="RYZ67" s="85"/>
      <c r="RZA67" s="85"/>
      <c r="RZB67" s="85"/>
      <c r="RZC67" s="85"/>
      <c r="RZD67" s="85"/>
      <c r="RZE67" s="85"/>
      <c r="RZF67" s="85"/>
      <c r="RZG67" s="85"/>
      <c r="RZH67" s="85"/>
      <c r="RZI67" s="85"/>
      <c r="RZJ67" s="85"/>
      <c r="RZK67" s="85"/>
      <c r="RZL67" s="85"/>
      <c r="RZM67" s="85"/>
      <c r="RZN67" s="85"/>
      <c r="RZO67" s="85"/>
      <c r="RZP67" s="85"/>
      <c r="RZQ67" s="85"/>
      <c r="RZR67" s="85"/>
      <c r="RZS67" s="85"/>
      <c r="RZT67" s="85"/>
      <c r="RZU67" s="85"/>
      <c r="RZV67" s="85"/>
      <c r="RZW67" s="85"/>
      <c r="RZX67" s="85"/>
      <c r="RZY67" s="85"/>
      <c r="RZZ67" s="85"/>
      <c r="SAA67" s="85"/>
      <c r="SAB67" s="85"/>
      <c r="SAC67" s="85"/>
      <c r="SAD67" s="85"/>
      <c r="SAE67" s="85"/>
      <c r="SAF67" s="85"/>
      <c r="SAG67" s="85"/>
      <c r="SAH67" s="85"/>
      <c r="SAI67" s="85"/>
      <c r="SAJ67" s="85"/>
      <c r="SAK67" s="85"/>
      <c r="SAL67" s="85"/>
      <c r="SAM67" s="85"/>
      <c r="SAN67" s="85"/>
      <c r="SAO67" s="85"/>
      <c r="SAP67" s="85"/>
      <c r="SAQ67" s="85"/>
      <c r="SAR67" s="85"/>
      <c r="SAS67" s="85"/>
      <c r="SAT67" s="85"/>
      <c r="SAU67" s="85"/>
      <c r="SAV67" s="85"/>
      <c r="SAW67" s="85"/>
      <c r="SAX67" s="85"/>
      <c r="SAY67" s="85"/>
      <c r="SAZ67" s="85"/>
      <c r="SBA67" s="85"/>
      <c r="SBB67" s="85"/>
      <c r="SBC67" s="85"/>
      <c r="SBD67" s="85"/>
      <c r="SBE67" s="85"/>
      <c r="SBF67" s="85"/>
      <c r="SBG67" s="85"/>
      <c r="SBH67" s="85"/>
      <c r="SBI67" s="85"/>
      <c r="SBJ67" s="85"/>
      <c r="SBK67" s="85"/>
      <c r="SBL67" s="85"/>
      <c r="SBM67" s="85"/>
      <c r="SBN67" s="85"/>
      <c r="SBO67" s="85"/>
      <c r="SBP67" s="85"/>
      <c r="SBQ67" s="85"/>
      <c r="SBR67" s="85"/>
      <c r="SBS67" s="85"/>
      <c r="SBT67" s="85"/>
      <c r="SBU67" s="85"/>
      <c r="SBV67" s="85"/>
      <c r="SBW67" s="85"/>
      <c r="SBX67" s="85"/>
      <c r="SBY67" s="85"/>
      <c r="SBZ67" s="85"/>
      <c r="SCA67" s="85"/>
      <c r="SCB67" s="85"/>
      <c r="SCC67" s="85"/>
      <c r="SCD67" s="85"/>
      <c r="SCE67" s="85"/>
      <c r="SCF67" s="85"/>
      <c r="SCG67" s="85"/>
      <c r="SCH67" s="85"/>
      <c r="SCI67" s="85"/>
      <c r="SCJ67" s="85"/>
      <c r="SCK67" s="85"/>
      <c r="SCL67" s="85"/>
      <c r="SCM67" s="85"/>
      <c r="SCN67" s="85"/>
      <c r="SCO67" s="85"/>
      <c r="SCP67" s="85"/>
      <c r="SCQ67" s="85"/>
      <c r="SCR67" s="85"/>
      <c r="SCS67" s="85"/>
      <c r="SCT67" s="85"/>
      <c r="SCU67" s="85"/>
      <c r="SCV67" s="85"/>
      <c r="SCW67" s="85"/>
      <c r="SCX67" s="85"/>
      <c r="SCY67" s="85"/>
      <c r="SCZ67" s="85"/>
      <c r="SDA67" s="85"/>
      <c r="SDB67" s="85"/>
      <c r="SDC67" s="85"/>
      <c r="SDD67" s="85"/>
      <c r="SDE67" s="85"/>
      <c r="SDF67" s="85"/>
      <c r="SDG67" s="85"/>
      <c r="SDH67" s="85"/>
      <c r="SDI67" s="85"/>
      <c r="SDJ67" s="85"/>
      <c r="SDK67" s="85"/>
      <c r="SDL67" s="85"/>
      <c r="SDM67" s="85"/>
      <c r="SDN67" s="85"/>
      <c r="SDO67" s="85"/>
      <c r="SDP67" s="85"/>
      <c r="SDQ67" s="85"/>
      <c r="SDR67" s="85"/>
      <c r="SDS67" s="85"/>
      <c r="SDT67" s="85"/>
      <c r="SDU67" s="85"/>
      <c r="SDV67" s="85"/>
      <c r="SDW67" s="85"/>
      <c r="SDX67" s="85"/>
      <c r="SDY67" s="85"/>
      <c r="SDZ67" s="85"/>
      <c r="SEA67" s="85"/>
      <c r="SEB67" s="85"/>
      <c r="SEC67" s="85"/>
      <c r="SED67" s="85"/>
      <c r="SEE67" s="85"/>
      <c r="SEF67" s="85"/>
      <c r="SEG67" s="85"/>
      <c r="SEH67" s="85"/>
      <c r="SEI67" s="85"/>
      <c r="SEJ67" s="85"/>
      <c r="SEK67" s="85"/>
      <c r="SEL67" s="85"/>
      <c r="SEM67" s="85"/>
      <c r="SEN67" s="85"/>
      <c r="SEO67" s="85"/>
      <c r="SEP67" s="85"/>
      <c r="SEQ67" s="85"/>
      <c r="SER67" s="85"/>
      <c r="SES67" s="85"/>
      <c r="SET67" s="85"/>
      <c r="SEU67" s="85"/>
      <c r="SEV67" s="85"/>
      <c r="SEW67" s="85"/>
      <c r="SEX67" s="85"/>
      <c r="SEY67" s="85"/>
      <c r="SEZ67" s="85"/>
      <c r="SFA67" s="85"/>
      <c r="SFB67" s="85"/>
      <c r="SFC67" s="85"/>
      <c r="SFD67" s="85"/>
      <c r="SFE67" s="85"/>
      <c r="SFF67" s="85"/>
      <c r="SFG67" s="85"/>
      <c r="SFH67" s="85"/>
      <c r="SFI67" s="85"/>
      <c r="SFJ67" s="85"/>
      <c r="SFK67" s="85"/>
      <c r="SFL67" s="85"/>
      <c r="SFM67" s="85"/>
      <c r="SFN67" s="85"/>
      <c r="SFO67" s="85"/>
      <c r="SFP67" s="85"/>
      <c r="SFQ67" s="85"/>
      <c r="SFR67" s="85"/>
      <c r="SFS67" s="85"/>
      <c r="SFT67" s="85"/>
      <c r="SFU67" s="85"/>
      <c r="SFV67" s="85"/>
      <c r="SFW67" s="85"/>
      <c r="SFX67" s="85"/>
      <c r="SFY67" s="85"/>
      <c r="SFZ67" s="85"/>
      <c r="SGA67" s="85"/>
      <c r="SGB67" s="85"/>
      <c r="SGC67" s="85"/>
      <c r="SGD67" s="85"/>
      <c r="SGE67" s="85"/>
      <c r="SGF67" s="85"/>
      <c r="SGG67" s="85"/>
      <c r="SGH67" s="85"/>
      <c r="SGI67" s="85"/>
      <c r="SGJ67" s="85"/>
      <c r="SGK67" s="85"/>
      <c r="SGL67" s="85"/>
      <c r="SGM67" s="85"/>
      <c r="SGN67" s="85"/>
      <c r="SGO67" s="85"/>
      <c r="SGP67" s="85"/>
      <c r="SGQ67" s="85"/>
      <c r="SGR67" s="85"/>
      <c r="SGS67" s="85"/>
      <c r="SGT67" s="85"/>
      <c r="SGU67" s="85"/>
      <c r="SGV67" s="85"/>
      <c r="SGW67" s="85"/>
      <c r="SGX67" s="85"/>
      <c r="SGY67" s="85"/>
      <c r="SGZ67" s="85"/>
      <c r="SHA67" s="85"/>
      <c r="SHB67" s="85"/>
      <c r="SHC67" s="85"/>
      <c r="SHD67" s="85"/>
      <c r="SHE67" s="85"/>
      <c r="SHF67" s="85"/>
      <c r="SHG67" s="85"/>
      <c r="SHH67" s="85"/>
      <c r="SHI67" s="85"/>
      <c r="SHJ67" s="85"/>
      <c r="SHK67" s="85"/>
      <c r="SHL67" s="85"/>
      <c r="SHM67" s="85"/>
      <c r="SHN67" s="85"/>
      <c r="SHO67" s="85"/>
      <c r="SHP67" s="85"/>
      <c r="SHQ67" s="85"/>
      <c r="SHR67" s="85"/>
      <c r="SHS67" s="85"/>
      <c r="SHT67" s="85"/>
      <c r="SHU67" s="85"/>
      <c r="SHV67" s="85"/>
      <c r="SHW67" s="85"/>
      <c r="SHX67" s="85"/>
      <c r="SHY67" s="85"/>
      <c r="SHZ67" s="85"/>
      <c r="SIA67" s="85"/>
      <c r="SIB67" s="85"/>
      <c r="SIC67" s="85"/>
      <c r="SID67" s="85"/>
      <c r="SIE67" s="85"/>
      <c r="SIF67" s="85"/>
      <c r="SIG67" s="85"/>
      <c r="SIH67" s="85"/>
      <c r="SII67" s="85"/>
      <c r="SIJ67" s="85"/>
      <c r="SIK67" s="85"/>
      <c r="SIL67" s="85"/>
      <c r="SIM67" s="85"/>
      <c r="SIN67" s="85"/>
      <c r="SIO67" s="85"/>
      <c r="SIP67" s="85"/>
      <c r="SIQ67" s="85"/>
      <c r="SIR67" s="85"/>
      <c r="SIS67" s="85"/>
      <c r="SIT67" s="85"/>
      <c r="SIU67" s="85"/>
      <c r="SIV67" s="85"/>
      <c r="SIW67" s="85"/>
      <c r="SIX67" s="85"/>
      <c r="SIY67" s="85"/>
      <c r="SIZ67" s="85"/>
      <c r="SJA67" s="85"/>
      <c r="SJB67" s="85"/>
      <c r="SJC67" s="85"/>
      <c r="SJD67" s="85"/>
      <c r="SJE67" s="85"/>
      <c r="SJF67" s="85"/>
      <c r="SJG67" s="85"/>
      <c r="SJH67" s="85"/>
      <c r="SJI67" s="85"/>
      <c r="SJJ67" s="85"/>
      <c r="SJK67" s="85"/>
      <c r="SJL67" s="85"/>
      <c r="SJM67" s="85"/>
      <c r="SJN67" s="85"/>
      <c r="SJO67" s="85"/>
      <c r="SJP67" s="85"/>
      <c r="SJQ67" s="85"/>
      <c r="SJR67" s="85"/>
      <c r="SJS67" s="85"/>
      <c r="SJT67" s="85"/>
      <c r="SJU67" s="85"/>
      <c r="SJV67" s="85"/>
      <c r="SJW67" s="85"/>
      <c r="SJX67" s="85"/>
      <c r="SJY67" s="85"/>
      <c r="SJZ67" s="85"/>
      <c r="SKA67" s="85"/>
      <c r="SKB67" s="85"/>
      <c r="SKC67" s="85"/>
      <c r="SKD67" s="85"/>
      <c r="SKE67" s="85"/>
      <c r="SKF67" s="85"/>
      <c r="SKG67" s="85"/>
      <c r="SKH67" s="85"/>
      <c r="SKI67" s="85"/>
      <c r="SKJ67" s="85"/>
      <c r="SKK67" s="85"/>
      <c r="SKL67" s="85"/>
      <c r="SKM67" s="85"/>
      <c r="SKN67" s="85"/>
      <c r="SKO67" s="85"/>
      <c r="SKP67" s="85"/>
      <c r="SKQ67" s="85"/>
      <c r="SKR67" s="85"/>
      <c r="SKS67" s="85"/>
      <c r="SKT67" s="85"/>
      <c r="SKU67" s="85"/>
      <c r="SKV67" s="85"/>
      <c r="SKW67" s="85"/>
      <c r="SKX67" s="85"/>
      <c r="SKY67" s="85"/>
      <c r="SKZ67" s="85"/>
      <c r="SLA67" s="85"/>
      <c r="SLB67" s="85"/>
      <c r="SLC67" s="85"/>
      <c r="SLD67" s="85"/>
      <c r="SLE67" s="85"/>
      <c r="SLF67" s="85"/>
      <c r="SLG67" s="85"/>
      <c r="SLH67" s="85"/>
      <c r="SLI67" s="85"/>
      <c r="SLJ67" s="85"/>
      <c r="SLK67" s="85"/>
      <c r="SLL67" s="85"/>
      <c r="SLM67" s="85"/>
      <c r="SLN67" s="85"/>
      <c r="SLO67" s="85"/>
      <c r="SLP67" s="85"/>
      <c r="SLQ67" s="85"/>
      <c r="SLR67" s="85"/>
      <c r="SLS67" s="85"/>
      <c r="SLT67" s="85"/>
      <c r="SLU67" s="85"/>
      <c r="SLV67" s="85"/>
      <c r="SLW67" s="85"/>
      <c r="SLX67" s="85"/>
      <c r="SLY67" s="85"/>
      <c r="SLZ67" s="85"/>
      <c r="SMA67" s="85"/>
      <c r="SMB67" s="85"/>
      <c r="SMC67" s="85"/>
      <c r="SMD67" s="85"/>
      <c r="SME67" s="85"/>
      <c r="SMF67" s="85"/>
      <c r="SMG67" s="85"/>
      <c r="SMH67" s="85"/>
      <c r="SMI67" s="85"/>
      <c r="SMJ67" s="85"/>
      <c r="SMK67" s="85"/>
      <c r="SML67" s="85"/>
      <c r="SMM67" s="85"/>
      <c r="SMN67" s="85"/>
      <c r="SMO67" s="85"/>
      <c r="SMP67" s="85"/>
      <c r="SMQ67" s="85"/>
      <c r="SMR67" s="85"/>
      <c r="SMS67" s="85"/>
      <c r="SMT67" s="85"/>
      <c r="SMU67" s="85"/>
      <c r="SMV67" s="85"/>
      <c r="SMW67" s="85"/>
      <c r="SMX67" s="85"/>
      <c r="SMY67" s="85"/>
      <c r="SMZ67" s="85"/>
      <c r="SNA67" s="85"/>
      <c r="SNB67" s="85"/>
      <c r="SNC67" s="85"/>
      <c r="SND67" s="85"/>
      <c r="SNE67" s="85"/>
      <c r="SNF67" s="85"/>
      <c r="SNG67" s="85"/>
      <c r="SNH67" s="85"/>
      <c r="SNI67" s="85"/>
      <c r="SNJ67" s="85"/>
      <c r="SNK67" s="85"/>
      <c r="SNL67" s="85"/>
      <c r="SNM67" s="85"/>
      <c r="SNN67" s="85"/>
      <c r="SNO67" s="85"/>
      <c r="SNP67" s="85"/>
      <c r="SNQ67" s="85"/>
      <c r="SNR67" s="85"/>
      <c r="SNS67" s="85"/>
      <c r="SNT67" s="85"/>
      <c r="SNU67" s="85"/>
      <c r="SNV67" s="85"/>
      <c r="SNW67" s="85"/>
      <c r="SNX67" s="85"/>
      <c r="SNY67" s="85"/>
      <c r="SNZ67" s="85"/>
      <c r="SOA67" s="85"/>
      <c r="SOB67" s="85"/>
      <c r="SOC67" s="85"/>
      <c r="SOD67" s="85"/>
      <c r="SOE67" s="85"/>
      <c r="SOF67" s="85"/>
      <c r="SOG67" s="85"/>
      <c r="SOH67" s="85"/>
      <c r="SOI67" s="85"/>
      <c r="SOJ67" s="85"/>
      <c r="SOK67" s="85"/>
      <c r="SOL67" s="85"/>
      <c r="SOM67" s="85"/>
      <c r="SON67" s="85"/>
      <c r="SOO67" s="85"/>
      <c r="SOP67" s="85"/>
      <c r="SOQ67" s="85"/>
      <c r="SOR67" s="85"/>
      <c r="SOS67" s="85"/>
      <c r="SOT67" s="85"/>
      <c r="SOU67" s="85"/>
      <c r="SOV67" s="85"/>
      <c r="SOW67" s="85"/>
      <c r="SOX67" s="85"/>
      <c r="SOY67" s="85"/>
      <c r="SOZ67" s="85"/>
      <c r="SPA67" s="85"/>
      <c r="SPB67" s="85"/>
      <c r="SPC67" s="85"/>
      <c r="SPD67" s="85"/>
      <c r="SPE67" s="85"/>
      <c r="SPF67" s="85"/>
      <c r="SPG67" s="85"/>
      <c r="SPH67" s="85"/>
      <c r="SPI67" s="85"/>
      <c r="SPJ67" s="85"/>
      <c r="SPK67" s="85"/>
      <c r="SPL67" s="85"/>
      <c r="SPM67" s="85"/>
      <c r="SPN67" s="85"/>
      <c r="SPO67" s="85"/>
      <c r="SPP67" s="85"/>
      <c r="SPQ67" s="85"/>
      <c r="SPR67" s="85"/>
      <c r="SPS67" s="85"/>
      <c r="SPT67" s="85"/>
      <c r="SPU67" s="85"/>
      <c r="SPV67" s="85"/>
      <c r="SPW67" s="85"/>
      <c r="SPX67" s="85"/>
      <c r="SPY67" s="85"/>
      <c r="SPZ67" s="85"/>
      <c r="SQA67" s="85"/>
      <c r="SQB67" s="85"/>
      <c r="SQC67" s="85"/>
      <c r="SQD67" s="85"/>
      <c r="SQE67" s="85"/>
      <c r="SQF67" s="85"/>
      <c r="SQG67" s="85"/>
      <c r="SQH67" s="85"/>
      <c r="SQI67" s="85"/>
      <c r="SQJ67" s="85"/>
      <c r="SQK67" s="85"/>
      <c r="SQL67" s="85"/>
      <c r="SQM67" s="85"/>
      <c r="SQN67" s="85"/>
      <c r="SQO67" s="85"/>
      <c r="SQP67" s="85"/>
      <c r="SQQ67" s="85"/>
      <c r="SQR67" s="85"/>
      <c r="SQS67" s="85"/>
      <c r="SQT67" s="85"/>
      <c r="SQU67" s="85"/>
      <c r="SQV67" s="85"/>
      <c r="SQW67" s="85"/>
      <c r="SQX67" s="85"/>
      <c r="SQY67" s="85"/>
      <c r="SQZ67" s="85"/>
      <c r="SRA67" s="85"/>
      <c r="SRB67" s="85"/>
      <c r="SRC67" s="85"/>
      <c r="SRD67" s="85"/>
      <c r="SRE67" s="85"/>
      <c r="SRF67" s="85"/>
      <c r="SRG67" s="85"/>
      <c r="SRH67" s="85"/>
      <c r="SRI67" s="85"/>
      <c r="SRJ67" s="85"/>
      <c r="SRK67" s="85"/>
      <c r="SRL67" s="85"/>
      <c r="SRM67" s="85"/>
      <c r="SRN67" s="85"/>
      <c r="SRO67" s="85"/>
      <c r="SRP67" s="85"/>
      <c r="SRQ67" s="85"/>
      <c r="SRR67" s="85"/>
      <c r="SRS67" s="85"/>
      <c r="SRT67" s="85"/>
      <c r="SRU67" s="85"/>
      <c r="SRV67" s="85"/>
      <c r="SRW67" s="85"/>
      <c r="SRX67" s="85"/>
      <c r="SRY67" s="85"/>
      <c r="SRZ67" s="85"/>
      <c r="SSA67" s="85"/>
      <c r="SSB67" s="85"/>
      <c r="SSC67" s="85"/>
      <c r="SSD67" s="85"/>
      <c r="SSE67" s="85"/>
      <c r="SSF67" s="85"/>
      <c r="SSG67" s="85"/>
      <c r="SSH67" s="85"/>
      <c r="SSI67" s="85"/>
      <c r="SSJ67" s="85"/>
      <c r="SSK67" s="85"/>
      <c r="SSL67" s="85"/>
      <c r="SSM67" s="85"/>
      <c r="SSN67" s="85"/>
      <c r="SSO67" s="85"/>
      <c r="SSP67" s="85"/>
      <c r="SSQ67" s="85"/>
      <c r="SSR67" s="85"/>
      <c r="SSS67" s="85"/>
      <c r="SST67" s="85"/>
      <c r="SSU67" s="85"/>
      <c r="SSV67" s="85"/>
      <c r="SSW67" s="85"/>
      <c r="SSX67" s="85"/>
      <c r="SSY67" s="85"/>
      <c r="SSZ67" s="85"/>
      <c r="STA67" s="85"/>
      <c r="STB67" s="85"/>
      <c r="STC67" s="85"/>
      <c r="STD67" s="85"/>
      <c r="STE67" s="85"/>
      <c r="STF67" s="85"/>
      <c r="STG67" s="85"/>
      <c r="STH67" s="85"/>
      <c r="STI67" s="85"/>
      <c r="STJ67" s="85"/>
      <c r="STK67" s="85"/>
      <c r="STL67" s="85"/>
      <c r="STM67" s="85"/>
      <c r="STN67" s="85"/>
      <c r="STO67" s="85"/>
      <c r="STP67" s="85"/>
      <c r="STQ67" s="85"/>
      <c r="STR67" s="85"/>
      <c r="STS67" s="85"/>
      <c r="STT67" s="85"/>
      <c r="STU67" s="85"/>
      <c r="STV67" s="85"/>
      <c r="STW67" s="85"/>
      <c r="STX67" s="85"/>
      <c r="STY67" s="85"/>
      <c r="STZ67" s="85"/>
      <c r="SUA67" s="85"/>
      <c r="SUB67" s="85"/>
      <c r="SUC67" s="85"/>
      <c r="SUD67" s="85"/>
      <c r="SUE67" s="85"/>
      <c r="SUF67" s="85"/>
      <c r="SUG67" s="85"/>
      <c r="SUH67" s="85"/>
      <c r="SUI67" s="85"/>
      <c r="SUJ67" s="85"/>
      <c r="SUK67" s="85"/>
      <c r="SUL67" s="85"/>
      <c r="SUM67" s="85"/>
      <c r="SUN67" s="85"/>
      <c r="SUO67" s="85"/>
      <c r="SUP67" s="85"/>
      <c r="SUQ67" s="85"/>
      <c r="SUR67" s="85"/>
      <c r="SUS67" s="85"/>
      <c r="SUT67" s="85"/>
      <c r="SUU67" s="85"/>
      <c r="SUV67" s="85"/>
      <c r="SUW67" s="85"/>
      <c r="SUX67" s="85"/>
      <c r="SUY67" s="85"/>
      <c r="SUZ67" s="85"/>
      <c r="SVA67" s="85"/>
      <c r="SVB67" s="85"/>
      <c r="SVC67" s="85"/>
      <c r="SVD67" s="85"/>
      <c r="SVE67" s="85"/>
      <c r="SVF67" s="85"/>
      <c r="SVG67" s="85"/>
      <c r="SVH67" s="85"/>
      <c r="SVI67" s="85"/>
      <c r="SVJ67" s="85"/>
      <c r="SVK67" s="85"/>
      <c r="SVL67" s="85"/>
      <c r="SVM67" s="85"/>
      <c r="SVN67" s="85"/>
      <c r="SVO67" s="85"/>
      <c r="SVP67" s="85"/>
      <c r="SVQ67" s="85"/>
      <c r="SVR67" s="85"/>
      <c r="SVS67" s="85"/>
      <c r="SVT67" s="85"/>
      <c r="SVU67" s="85"/>
      <c r="SVV67" s="85"/>
      <c r="SVW67" s="85"/>
      <c r="SVX67" s="85"/>
      <c r="SVY67" s="85"/>
      <c r="SVZ67" s="85"/>
      <c r="SWA67" s="85"/>
      <c r="SWB67" s="85"/>
      <c r="SWC67" s="85"/>
      <c r="SWD67" s="85"/>
      <c r="SWE67" s="85"/>
      <c r="SWF67" s="85"/>
      <c r="SWG67" s="85"/>
      <c r="SWH67" s="85"/>
      <c r="SWI67" s="85"/>
      <c r="SWJ67" s="85"/>
      <c r="SWK67" s="85"/>
      <c r="SWL67" s="85"/>
      <c r="SWM67" s="85"/>
      <c r="SWN67" s="85"/>
      <c r="SWO67" s="85"/>
      <c r="SWP67" s="85"/>
      <c r="SWQ67" s="85"/>
      <c r="SWR67" s="85"/>
      <c r="SWS67" s="85"/>
      <c r="SWT67" s="85"/>
      <c r="SWU67" s="85"/>
      <c r="SWV67" s="85"/>
      <c r="SWW67" s="85"/>
      <c r="SWX67" s="85"/>
      <c r="SWY67" s="85"/>
      <c r="SWZ67" s="85"/>
      <c r="SXA67" s="85"/>
      <c r="SXB67" s="85"/>
      <c r="SXC67" s="85"/>
      <c r="SXD67" s="85"/>
      <c r="SXE67" s="85"/>
      <c r="SXF67" s="85"/>
      <c r="SXG67" s="85"/>
      <c r="SXH67" s="85"/>
      <c r="SXI67" s="85"/>
      <c r="SXJ67" s="85"/>
      <c r="SXK67" s="85"/>
      <c r="SXL67" s="85"/>
      <c r="SXM67" s="85"/>
      <c r="SXN67" s="85"/>
      <c r="SXO67" s="85"/>
      <c r="SXP67" s="85"/>
      <c r="SXQ67" s="85"/>
      <c r="SXR67" s="85"/>
      <c r="SXS67" s="85"/>
      <c r="SXT67" s="85"/>
      <c r="SXU67" s="85"/>
      <c r="SXV67" s="85"/>
      <c r="SXW67" s="85"/>
      <c r="SXX67" s="85"/>
      <c r="SXY67" s="85"/>
      <c r="SXZ67" s="85"/>
      <c r="SYA67" s="85"/>
      <c r="SYB67" s="85"/>
      <c r="SYC67" s="85"/>
      <c r="SYD67" s="85"/>
      <c r="SYE67" s="85"/>
      <c r="SYF67" s="85"/>
      <c r="SYG67" s="85"/>
      <c r="SYH67" s="85"/>
      <c r="SYI67" s="85"/>
      <c r="SYJ67" s="85"/>
      <c r="SYK67" s="85"/>
      <c r="SYL67" s="85"/>
      <c r="SYM67" s="85"/>
      <c r="SYN67" s="85"/>
      <c r="SYO67" s="85"/>
      <c r="SYP67" s="85"/>
      <c r="SYQ67" s="85"/>
      <c r="SYR67" s="85"/>
      <c r="SYS67" s="85"/>
      <c r="SYT67" s="85"/>
      <c r="SYU67" s="85"/>
      <c r="SYV67" s="85"/>
      <c r="SYW67" s="85"/>
      <c r="SYX67" s="85"/>
      <c r="SYY67" s="85"/>
      <c r="SYZ67" s="85"/>
      <c r="SZA67" s="85"/>
      <c r="SZB67" s="85"/>
      <c r="SZC67" s="85"/>
      <c r="SZD67" s="85"/>
      <c r="SZE67" s="85"/>
      <c r="SZF67" s="85"/>
      <c r="SZG67" s="85"/>
      <c r="SZH67" s="85"/>
      <c r="SZI67" s="85"/>
      <c r="SZJ67" s="85"/>
      <c r="SZK67" s="85"/>
      <c r="SZL67" s="85"/>
      <c r="SZM67" s="85"/>
      <c r="SZN67" s="85"/>
      <c r="SZO67" s="85"/>
      <c r="SZP67" s="85"/>
      <c r="SZQ67" s="85"/>
      <c r="SZR67" s="85"/>
      <c r="SZS67" s="85"/>
      <c r="SZT67" s="85"/>
      <c r="SZU67" s="85"/>
      <c r="SZV67" s="85"/>
      <c r="SZW67" s="85"/>
      <c r="SZX67" s="85"/>
      <c r="SZY67" s="85"/>
      <c r="SZZ67" s="85"/>
      <c r="TAA67" s="85"/>
      <c r="TAB67" s="85"/>
      <c r="TAC67" s="85"/>
      <c r="TAD67" s="85"/>
      <c r="TAE67" s="85"/>
      <c r="TAF67" s="85"/>
      <c r="TAG67" s="85"/>
      <c r="TAH67" s="85"/>
      <c r="TAI67" s="85"/>
      <c r="TAJ67" s="85"/>
      <c r="TAK67" s="85"/>
      <c r="TAL67" s="85"/>
      <c r="TAM67" s="85"/>
      <c r="TAN67" s="85"/>
      <c r="TAO67" s="85"/>
      <c r="TAP67" s="85"/>
      <c r="TAQ67" s="85"/>
      <c r="TAR67" s="85"/>
      <c r="TAS67" s="85"/>
      <c r="TAT67" s="85"/>
      <c r="TAU67" s="85"/>
      <c r="TAV67" s="85"/>
      <c r="TAW67" s="85"/>
      <c r="TAX67" s="85"/>
      <c r="TAY67" s="85"/>
      <c r="TAZ67" s="85"/>
      <c r="TBA67" s="85"/>
      <c r="TBB67" s="85"/>
      <c r="TBC67" s="85"/>
      <c r="TBD67" s="85"/>
      <c r="TBE67" s="85"/>
      <c r="TBF67" s="85"/>
      <c r="TBG67" s="85"/>
      <c r="TBH67" s="85"/>
      <c r="TBI67" s="85"/>
      <c r="TBJ67" s="85"/>
      <c r="TBK67" s="85"/>
      <c r="TBL67" s="85"/>
      <c r="TBM67" s="85"/>
      <c r="TBN67" s="85"/>
      <c r="TBO67" s="85"/>
      <c r="TBP67" s="85"/>
      <c r="TBQ67" s="85"/>
      <c r="TBR67" s="85"/>
      <c r="TBS67" s="85"/>
      <c r="TBT67" s="85"/>
      <c r="TBU67" s="85"/>
      <c r="TBV67" s="85"/>
      <c r="TBW67" s="85"/>
      <c r="TBX67" s="85"/>
      <c r="TBY67" s="85"/>
      <c r="TBZ67" s="85"/>
      <c r="TCA67" s="85"/>
      <c r="TCB67" s="85"/>
      <c r="TCC67" s="85"/>
      <c r="TCD67" s="85"/>
      <c r="TCE67" s="85"/>
      <c r="TCF67" s="85"/>
      <c r="TCG67" s="85"/>
      <c r="TCH67" s="85"/>
      <c r="TCI67" s="85"/>
      <c r="TCJ67" s="85"/>
      <c r="TCK67" s="85"/>
      <c r="TCL67" s="85"/>
      <c r="TCM67" s="85"/>
      <c r="TCN67" s="85"/>
      <c r="TCO67" s="85"/>
      <c r="TCP67" s="85"/>
      <c r="TCQ67" s="85"/>
      <c r="TCR67" s="85"/>
      <c r="TCS67" s="85"/>
      <c r="TCT67" s="85"/>
      <c r="TCU67" s="85"/>
      <c r="TCV67" s="85"/>
      <c r="TCW67" s="85"/>
      <c r="TCX67" s="85"/>
      <c r="TCY67" s="85"/>
      <c r="TCZ67" s="85"/>
      <c r="TDA67" s="85"/>
      <c r="TDB67" s="85"/>
      <c r="TDC67" s="85"/>
      <c r="TDD67" s="85"/>
      <c r="TDE67" s="85"/>
      <c r="TDF67" s="85"/>
      <c r="TDG67" s="85"/>
      <c r="TDH67" s="85"/>
      <c r="TDI67" s="85"/>
      <c r="TDJ67" s="85"/>
      <c r="TDK67" s="85"/>
      <c r="TDL67" s="85"/>
      <c r="TDM67" s="85"/>
      <c r="TDN67" s="85"/>
      <c r="TDO67" s="85"/>
      <c r="TDP67" s="85"/>
      <c r="TDQ67" s="85"/>
      <c r="TDR67" s="85"/>
      <c r="TDS67" s="85"/>
      <c r="TDT67" s="85"/>
      <c r="TDU67" s="85"/>
      <c r="TDV67" s="85"/>
      <c r="TDW67" s="85"/>
      <c r="TDX67" s="85"/>
      <c r="TDY67" s="85"/>
      <c r="TDZ67" s="85"/>
      <c r="TEA67" s="85"/>
      <c r="TEB67" s="85"/>
      <c r="TEC67" s="85"/>
      <c r="TED67" s="85"/>
      <c r="TEE67" s="85"/>
      <c r="TEF67" s="85"/>
      <c r="TEG67" s="85"/>
      <c r="TEH67" s="85"/>
      <c r="TEI67" s="85"/>
      <c r="TEJ67" s="85"/>
      <c r="TEK67" s="85"/>
      <c r="TEL67" s="85"/>
      <c r="TEM67" s="85"/>
      <c r="TEN67" s="85"/>
      <c r="TEO67" s="85"/>
      <c r="TEP67" s="85"/>
      <c r="TEQ67" s="85"/>
      <c r="TER67" s="85"/>
      <c r="TES67" s="85"/>
      <c r="TET67" s="85"/>
      <c r="TEU67" s="85"/>
      <c r="TEV67" s="85"/>
      <c r="TEW67" s="85"/>
      <c r="TEX67" s="85"/>
      <c r="TEY67" s="85"/>
      <c r="TEZ67" s="85"/>
      <c r="TFA67" s="85"/>
      <c r="TFB67" s="85"/>
      <c r="TFC67" s="85"/>
      <c r="TFD67" s="85"/>
      <c r="TFE67" s="85"/>
      <c r="TFF67" s="85"/>
      <c r="TFG67" s="85"/>
      <c r="TFH67" s="85"/>
      <c r="TFI67" s="85"/>
      <c r="TFJ67" s="85"/>
      <c r="TFK67" s="85"/>
      <c r="TFL67" s="85"/>
      <c r="TFM67" s="85"/>
      <c r="TFN67" s="85"/>
      <c r="TFO67" s="85"/>
      <c r="TFP67" s="85"/>
      <c r="TFQ67" s="85"/>
      <c r="TFR67" s="85"/>
      <c r="TFS67" s="85"/>
      <c r="TFT67" s="85"/>
      <c r="TFU67" s="85"/>
      <c r="TFV67" s="85"/>
      <c r="TFW67" s="85"/>
      <c r="TFX67" s="85"/>
      <c r="TFY67" s="85"/>
      <c r="TFZ67" s="85"/>
      <c r="TGA67" s="85"/>
      <c r="TGB67" s="85"/>
      <c r="TGC67" s="85"/>
      <c r="TGD67" s="85"/>
      <c r="TGE67" s="85"/>
      <c r="TGF67" s="85"/>
      <c r="TGG67" s="85"/>
      <c r="TGH67" s="85"/>
      <c r="TGI67" s="85"/>
      <c r="TGJ67" s="85"/>
      <c r="TGK67" s="85"/>
      <c r="TGL67" s="85"/>
      <c r="TGM67" s="85"/>
      <c r="TGN67" s="85"/>
      <c r="TGO67" s="85"/>
      <c r="TGP67" s="85"/>
      <c r="TGQ67" s="85"/>
      <c r="TGR67" s="85"/>
      <c r="TGS67" s="85"/>
      <c r="TGT67" s="85"/>
      <c r="TGU67" s="85"/>
      <c r="TGV67" s="85"/>
      <c r="TGW67" s="85"/>
      <c r="TGX67" s="85"/>
      <c r="TGY67" s="85"/>
      <c r="TGZ67" s="85"/>
      <c r="THA67" s="85"/>
      <c r="THB67" s="85"/>
      <c r="THC67" s="85"/>
      <c r="THD67" s="85"/>
      <c r="THE67" s="85"/>
      <c r="THF67" s="85"/>
      <c r="THG67" s="85"/>
      <c r="THH67" s="85"/>
      <c r="THI67" s="85"/>
      <c r="THJ67" s="85"/>
      <c r="THK67" s="85"/>
      <c r="THL67" s="85"/>
      <c r="THM67" s="85"/>
      <c r="THN67" s="85"/>
      <c r="THO67" s="85"/>
      <c r="THP67" s="85"/>
      <c r="THQ67" s="85"/>
      <c r="THR67" s="85"/>
      <c r="THS67" s="85"/>
      <c r="THT67" s="85"/>
      <c r="THU67" s="85"/>
      <c r="THV67" s="85"/>
      <c r="THW67" s="85"/>
      <c r="THX67" s="85"/>
      <c r="THY67" s="85"/>
      <c r="THZ67" s="85"/>
      <c r="TIA67" s="85"/>
      <c r="TIB67" s="85"/>
      <c r="TIC67" s="85"/>
      <c r="TID67" s="85"/>
      <c r="TIE67" s="85"/>
      <c r="TIF67" s="85"/>
      <c r="TIG67" s="85"/>
      <c r="TIH67" s="85"/>
      <c r="TII67" s="85"/>
      <c r="TIJ67" s="85"/>
      <c r="TIK67" s="85"/>
      <c r="TIL67" s="85"/>
      <c r="TIM67" s="85"/>
      <c r="TIN67" s="85"/>
      <c r="TIO67" s="85"/>
      <c r="TIP67" s="85"/>
      <c r="TIQ67" s="85"/>
      <c r="TIR67" s="85"/>
      <c r="TIS67" s="85"/>
      <c r="TIT67" s="85"/>
      <c r="TIU67" s="85"/>
      <c r="TIV67" s="85"/>
      <c r="TIW67" s="85"/>
      <c r="TIX67" s="85"/>
      <c r="TIY67" s="85"/>
      <c r="TIZ67" s="85"/>
      <c r="TJA67" s="85"/>
      <c r="TJB67" s="85"/>
      <c r="TJC67" s="85"/>
      <c r="TJD67" s="85"/>
      <c r="TJE67" s="85"/>
      <c r="TJF67" s="85"/>
      <c r="TJG67" s="85"/>
      <c r="TJH67" s="85"/>
      <c r="TJI67" s="85"/>
      <c r="TJJ67" s="85"/>
      <c r="TJK67" s="85"/>
      <c r="TJL67" s="85"/>
      <c r="TJM67" s="85"/>
      <c r="TJN67" s="85"/>
      <c r="TJO67" s="85"/>
      <c r="TJP67" s="85"/>
      <c r="TJQ67" s="85"/>
      <c r="TJR67" s="85"/>
      <c r="TJS67" s="85"/>
      <c r="TJT67" s="85"/>
      <c r="TJU67" s="85"/>
      <c r="TJV67" s="85"/>
      <c r="TJW67" s="85"/>
      <c r="TJX67" s="85"/>
      <c r="TJY67" s="85"/>
      <c r="TJZ67" s="85"/>
      <c r="TKA67" s="85"/>
      <c r="TKB67" s="85"/>
      <c r="TKC67" s="85"/>
      <c r="TKD67" s="85"/>
      <c r="TKE67" s="85"/>
      <c r="TKF67" s="85"/>
      <c r="TKG67" s="85"/>
      <c r="TKH67" s="85"/>
      <c r="TKI67" s="85"/>
      <c r="TKJ67" s="85"/>
      <c r="TKK67" s="85"/>
      <c r="TKL67" s="85"/>
      <c r="TKM67" s="85"/>
      <c r="TKN67" s="85"/>
      <c r="TKO67" s="85"/>
      <c r="TKP67" s="85"/>
      <c r="TKQ67" s="85"/>
      <c r="TKR67" s="85"/>
      <c r="TKS67" s="85"/>
      <c r="TKT67" s="85"/>
      <c r="TKU67" s="85"/>
      <c r="TKV67" s="85"/>
      <c r="TKW67" s="85"/>
      <c r="TKX67" s="85"/>
      <c r="TKY67" s="85"/>
      <c r="TKZ67" s="85"/>
      <c r="TLA67" s="85"/>
      <c r="TLB67" s="85"/>
      <c r="TLC67" s="85"/>
      <c r="TLD67" s="85"/>
      <c r="TLE67" s="85"/>
      <c r="TLF67" s="85"/>
      <c r="TLG67" s="85"/>
      <c r="TLH67" s="85"/>
      <c r="TLI67" s="85"/>
      <c r="TLJ67" s="85"/>
      <c r="TLK67" s="85"/>
      <c r="TLL67" s="85"/>
      <c r="TLM67" s="85"/>
      <c r="TLN67" s="85"/>
      <c r="TLO67" s="85"/>
      <c r="TLP67" s="85"/>
      <c r="TLQ67" s="85"/>
      <c r="TLR67" s="85"/>
      <c r="TLS67" s="85"/>
      <c r="TLT67" s="85"/>
      <c r="TLU67" s="85"/>
      <c r="TLV67" s="85"/>
      <c r="TLW67" s="85"/>
      <c r="TLX67" s="85"/>
      <c r="TLY67" s="85"/>
      <c r="TLZ67" s="85"/>
      <c r="TMA67" s="85"/>
      <c r="TMB67" s="85"/>
      <c r="TMC67" s="85"/>
      <c r="TMD67" s="85"/>
      <c r="TME67" s="85"/>
      <c r="TMF67" s="85"/>
      <c r="TMG67" s="85"/>
      <c r="TMH67" s="85"/>
      <c r="TMI67" s="85"/>
      <c r="TMJ67" s="85"/>
      <c r="TMK67" s="85"/>
      <c r="TML67" s="85"/>
      <c r="TMM67" s="85"/>
      <c r="TMN67" s="85"/>
      <c r="TMO67" s="85"/>
      <c r="TMP67" s="85"/>
      <c r="TMQ67" s="85"/>
      <c r="TMR67" s="85"/>
      <c r="TMS67" s="85"/>
      <c r="TMT67" s="85"/>
      <c r="TMU67" s="85"/>
      <c r="TMV67" s="85"/>
      <c r="TMW67" s="85"/>
      <c r="TMX67" s="85"/>
      <c r="TMY67" s="85"/>
      <c r="TMZ67" s="85"/>
      <c r="TNA67" s="85"/>
      <c r="TNB67" s="85"/>
      <c r="TNC67" s="85"/>
      <c r="TND67" s="85"/>
      <c r="TNE67" s="85"/>
      <c r="TNF67" s="85"/>
      <c r="TNG67" s="85"/>
      <c r="TNH67" s="85"/>
      <c r="TNI67" s="85"/>
      <c r="TNJ67" s="85"/>
      <c r="TNK67" s="85"/>
      <c r="TNL67" s="85"/>
      <c r="TNM67" s="85"/>
      <c r="TNN67" s="85"/>
      <c r="TNO67" s="85"/>
      <c r="TNP67" s="85"/>
      <c r="TNQ67" s="85"/>
      <c r="TNR67" s="85"/>
      <c r="TNS67" s="85"/>
      <c r="TNT67" s="85"/>
      <c r="TNU67" s="85"/>
      <c r="TNV67" s="85"/>
      <c r="TNW67" s="85"/>
      <c r="TNX67" s="85"/>
      <c r="TNY67" s="85"/>
      <c r="TNZ67" s="85"/>
      <c r="TOA67" s="85"/>
      <c r="TOB67" s="85"/>
      <c r="TOC67" s="85"/>
      <c r="TOD67" s="85"/>
      <c r="TOE67" s="85"/>
      <c r="TOF67" s="85"/>
      <c r="TOG67" s="85"/>
      <c r="TOH67" s="85"/>
      <c r="TOI67" s="85"/>
      <c r="TOJ67" s="85"/>
      <c r="TOK67" s="85"/>
      <c r="TOL67" s="85"/>
      <c r="TOM67" s="85"/>
      <c r="TON67" s="85"/>
      <c r="TOO67" s="85"/>
      <c r="TOP67" s="85"/>
      <c r="TOQ67" s="85"/>
      <c r="TOR67" s="85"/>
      <c r="TOS67" s="85"/>
      <c r="TOT67" s="85"/>
      <c r="TOU67" s="85"/>
      <c r="TOV67" s="85"/>
      <c r="TOW67" s="85"/>
      <c r="TOX67" s="85"/>
      <c r="TOY67" s="85"/>
      <c r="TOZ67" s="85"/>
      <c r="TPA67" s="85"/>
      <c r="TPB67" s="85"/>
      <c r="TPC67" s="85"/>
      <c r="TPD67" s="85"/>
      <c r="TPE67" s="85"/>
      <c r="TPF67" s="85"/>
      <c r="TPG67" s="85"/>
      <c r="TPH67" s="85"/>
      <c r="TPI67" s="85"/>
      <c r="TPJ67" s="85"/>
      <c r="TPK67" s="85"/>
      <c r="TPL67" s="85"/>
      <c r="TPM67" s="85"/>
      <c r="TPN67" s="85"/>
      <c r="TPO67" s="85"/>
      <c r="TPP67" s="85"/>
      <c r="TPQ67" s="85"/>
      <c r="TPR67" s="85"/>
      <c r="TPS67" s="85"/>
      <c r="TPT67" s="85"/>
      <c r="TPU67" s="85"/>
      <c r="TPV67" s="85"/>
      <c r="TPW67" s="85"/>
      <c r="TPX67" s="85"/>
      <c r="TPY67" s="85"/>
      <c r="TPZ67" s="85"/>
      <c r="TQA67" s="85"/>
      <c r="TQB67" s="85"/>
      <c r="TQC67" s="85"/>
      <c r="TQD67" s="85"/>
      <c r="TQE67" s="85"/>
      <c r="TQF67" s="85"/>
      <c r="TQG67" s="85"/>
      <c r="TQH67" s="85"/>
      <c r="TQI67" s="85"/>
      <c r="TQJ67" s="85"/>
      <c r="TQK67" s="85"/>
      <c r="TQL67" s="85"/>
      <c r="TQM67" s="85"/>
      <c r="TQN67" s="85"/>
      <c r="TQO67" s="85"/>
      <c r="TQP67" s="85"/>
      <c r="TQQ67" s="85"/>
      <c r="TQR67" s="85"/>
      <c r="TQS67" s="85"/>
      <c r="TQT67" s="85"/>
      <c r="TQU67" s="85"/>
      <c r="TQV67" s="85"/>
      <c r="TQW67" s="85"/>
      <c r="TQX67" s="85"/>
      <c r="TQY67" s="85"/>
      <c r="TQZ67" s="85"/>
      <c r="TRA67" s="85"/>
      <c r="TRB67" s="85"/>
      <c r="TRC67" s="85"/>
      <c r="TRD67" s="85"/>
      <c r="TRE67" s="85"/>
      <c r="TRF67" s="85"/>
      <c r="TRG67" s="85"/>
      <c r="TRH67" s="85"/>
      <c r="TRI67" s="85"/>
      <c r="TRJ67" s="85"/>
      <c r="TRK67" s="85"/>
      <c r="TRL67" s="85"/>
      <c r="TRM67" s="85"/>
      <c r="TRN67" s="85"/>
      <c r="TRO67" s="85"/>
      <c r="TRP67" s="85"/>
      <c r="TRQ67" s="85"/>
      <c r="TRR67" s="85"/>
      <c r="TRS67" s="85"/>
      <c r="TRT67" s="85"/>
      <c r="TRU67" s="85"/>
      <c r="TRV67" s="85"/>
      <c r="TRW67" s="85"/>
      <c r="TRX67" s="85"/>
      <c r="TRY67" s="85"/>
      <c r="TRZ67" s="85"/>
      <c r="TSA67" s="85"/>
      <c r="TSB67" s="85"/>
      <c r="TSC67" s="85"/>
      <c r="TSD67" s="85"/>
      <c r="TSE67" s="85"/>
      <c r="TSF67" s="85"/>
      <c r="TSG67" s="85"/>
      <c r="TSH67" s="85"/>
      <c r="TSI67" s="85"/>
      <c r="TSJ67" s="85"/>
      <c r="TSK67" s="85"/>
      <c r="TSL67" s="85"/>
      <c r="TSM67" s="85"/>
      <c r="TSN67" s="85"/>
      <c r="TSO67" s="85"/>
      <c r="TSP67" s="85"/>
      <c r="TSQ67" s="85"/>
      <c r="TSR67" s="85"/>
      <c r="TSS67" s="85"/>
      <c r="TST67" s="85"/>
      <c r="TSU67" s="85"/>
      <c r="TSV67" s="85"/>
      <c r="TSW67" s="85"/>
      <c r="TSX67" s="85"/>
      <c r="TSY67" s="85"/>
      <c r="TSZ67" s="85"/>
      <c r="TTA67" s="85"/>
      <c r="TTB67" s="85"/>
      <c r="TTC67" s="85"/>
      <c r="TTD67" s="85"/>
      <c r="TTE67" s="85"/>
      <c r="TTF67" s="85"/>
      <c r="TTG67" s="85"/>
      <c r="TTH67" s="85"/>
      <c r="TTI67" s="85"/>
      <c r="TTJ67" s="85"/>
      <c r="TTK67" s="85"/>
      <c r="TTL67" s="85"/>
      <c r="TTM67" s="85"/>
      <c r="TTN67" s="85"/>
      <c r="TTO67" s="85"/>
      <c r="TTP67" s="85"/>
      <c r="TTQ67" s="85"/>
      <c r="TTR67" s="85"/>
      <c r="TTS67" s="85"/>
      <c r="TTT67" s="85"/>
      <c r="TTU67" s="85"/>
      <c r="TTV67" s="85"/>
      <c r="TTW67" s="85"/>
      <c r="TTX67" s="85"/>
      <c r="TTY67" s="85"/>
      <c r="TTZ67" s="85"/>
      <c r="TUA67" s="85"/>
      <c r="TUB67" s="85"/>
      <c r="TUC67" s="85"/>
      <c r="TUD67" s="85"/>
      <c r="TUE67" s="85"/>
      <c r="TUF67" s="85"/>
      <c r="TUG67" s="85"/>
      <c r="TUH67" s="85"/>
      <c r="TUI67" s="85"/>
      <c r="TUJ67" s="85"/>
      <c r="TUK67" s="85"/>
      <c r="TUL67" s="85"/>
      <c r="TUM67" s="85"/>
      <c r="TUN67" s="85"/>
      <c r="TUO67" s="85"/>
      <c r="TUP67" s="85"/>
      <c r="TUQ67" s="85"/>
      <c r="TUR67" s="85"/>
      <c r="TUS67" s="85"/>
      <c r="TUT67" s="85"/>
      <c r="TUU67" s="85"/>
      <c r="TUV67" s="85"/>
      <c r="TUW67" s="85"/>
      <c r="TUX67" s="85"/>
      <c r="TUY67" s="85"/>
      <c r="TUZ67" s="85"/>
      <c r="TVA67" s="85"/>
      <c r="TVB67" s="85"/>
      <c r="TVC67" s="85"/>
      <c r="TVD67" s="85"/>
      <c r="TVE67" s="85"/>
      <c r="TVF67" s="85"/>
      <c r="TVG67" s="85"/>
      <c r="TVH67" s="85"/>
      <c r="TVI67" s="85"/>
      <c r="TVJ67" s="85"/>
      <c r="TVK67" s="85"/>
      <c r="TVL67" s="85"/>
      <c r="TVM67" s="85"/>
      <c r="TVN67" s="85"/>
      <c r="TVO67" s="85"/>
      <c r="TVP67" s="85"/>
      <c r="TVQ67" s="85"/>
      <c r="TVR67" s="85"/>
      <c r="TVS67" s="85"/>
      <c r="TVT67" s="85"/>
      <c r="TVU67" s="85"/>
      <c r="TVV67" s="85"/>
      <c r="TVW67" s="85"/>
      <c r="TVX67" s="85"/>
      <c r="TVY67" s="85"/>
      <c r="TVZ67" s="85"/>
      <c r="TWA67" s="85"/>
      <c r="TWB67" s="85"/>
      <c r="TWC67" s="85"/>
      <c r="TWD67" s="85"/>
      <c r="TWE67" s="85"/>
      <c r="TWF67" s="85"/>
      <c r="TWG67" s="85"/>
      <c r="TWH67" s="85"/>
      <c r="TWI67" s="85"/>
      <c r="TWJ67" s="85"/>
      <c r="TWK67" s="85"/>
      <c r="TWL67" s="85"/>
      <c r="TWM67" s="85"/>
      <c r="TWN67" s="85"/>
      <c r="TWO67" s="85"/>
      <c r="TWP67" s="85"/>
      <c r="TWQ67" s="85"/>
      <c r="TWR67" s="85"/>
      <c r="TWS67" s="85"/>
      <c r="TWT67" s="85"/>
      <c r="TWU67" s="85"/>
      <c r="TWV67" s="85"/>
      <c r="TWW67" s="85"/>
      <c r="TWX67" s="85"/>
      <c r="TWY67" s="85"/>
      <c r="TWZ67" s="85"/>
      <c r="TXA67" s="85"/>
      <c r="TXB67" s="85"/>
      <c r="TXC67" s="85"/>
      <c r="TXD67" s="85"/>
      <c r="TXE67" s="85"/>
      <c r="TXF67" s="85"/>
      <c r="TXG67" s="85"/>
      <c r="TXH67" s="85"/>
      <c r="TXI67" s="85"/>
      <c r="TXJ67" s="85"/>
      <c r="TXK67" s="85"/>
      <c r="TXL67" s="85"/>
      <c r="TXM67" s="85"/>
      <c r="TXN67" s="85"/>
      <c r="TXO67" s="85"/>
      <c r="TXP67" s="85"/>
      <c r="TXQ67" s="85"/>
      <c r="TXR67" s="85"/>
      <c r="TXS67" s="85"/>
      <c r="TXT67" s="85"/>
      <c r="TXU67" s="85"/>
      <c r="TXV67" s="85"/>
      <c r="TXW67" s="85"/>
      <c r="TXX67" s="85"/>
      <c r="TXY67" s="85"/>
      <c r="TXZ67" s="85"/>
      <c r="TYA67" s="85"/>
      <c r="TYB67" s="85"/>
      <c r="TYC67" s="85"/>
      <c r="TYD67" s="85"/>
      <c r="TYE67" s="85"/>
      <c r="TYF67" s="85"/>
      <c r="TYG67" s="85"/>
      <c r="TYH67" s="85"/>
      <c r="TYI67" s="85"/>
      <c r="TYJ67" s="85"/>
      <c r="TYK67" s="85"/>
      <c r="TYL67" s="85"/>
      <c r="TYM67" s="85"/>
      <c r="TYN67" s="85"/>
      <c r="TYO67" s="85"/>
      <c r="TYP67" s="85"/>
      <c r="TYQ67" s="85"/>
      <c r="TYR67" s="85"/>
      <c r="TYS67" s="85"/>
      <c r="TYT67" s="85"/>
      <c r="TYU67" s="85"/>
      <c r="TYV67" s="85"/>
      <c r="TYW67" s="85"/>
      <c r="TYX67" s="85"/>
      <c r="TYY67" s="85"/>
      <c r="TYZ67" s="85"/>
      <c r="TZA67" s="85"/>
      <c r="TZB67" s="85"/>
      <c r="TZC67" s="85"/>
      <c r="TZD67" s="85"/>
      <c r="TZE67" s="85"/>
      <c r="TZF67" s="85"/>
      <c r="TZG67" s="85"/>
      <c r="TZH67" s="85"/>
      <c r="TZI67" s="85"/>
      <c r="TZJ67" s="85"/>
      <c r="TZK67" s="85"/>
      <c r="TZL67" s="85"/>
      <c r="TZM67" s="85"/>
      <c r="TZN67" s="85"/>
      <c r="TZO67" s="85"/>
      <c r="TZP67" s="85"/>
      <c r="TZQ67" s="85"/>
      <c r="TZR67" s="85"/>
      <c r="TZS67" s="85"/>
      <c r="TZT67" s="85"/>
      <c r="TZU67" s="85"/>
      <c r="TZV67" s="85"/>
      <c r="TZW67" s="85"/>
      <c r="TZX67" s="85"/>
      <c r="TZY67" s="85"/>
      <c r="TZZ67" s="85"/>
      <c r="UAA67" s="85"/>
      <c r="UAB67" s="85"/>
      <c r="UAC67" s="85"/>
      <c r="UAD67" s="85"/>
      <c r="UAE67" s="85"/>
      <c r="UAF67" s="85"/>
      <c r="UAG67" s="85"/>
      <c r="UAH67" s="85"/>
      <c r="UAI67" s="85"/>
      <c r="UAJ67" s="85"/>
      <c r="UAK67" s="85"/>
      <c r="UAL67" s="85"/>
      <c r="UAM67" s="85"/>
      <c r="UAN67" s="85"/>
      <c r="UAO67" s="85"/>
      <c r="UAP67" s="85"/>
      <c r="UAQ67" s="85"/>
      <c r="UAR67" s="85"/>
      <c r="UAS67" s="85"/>
      <c r="UAT67" s="85"/>
      <c r="UAU67" s="85"/>
      <c r="UAV67" s="85"/>
      <c r="UAW67" s="85"/>
      <c r="UAX67" s="85"/>
      <c r="UAY67" s="85"/>
      <c r="UAZ67" s="85"/>
      <c r="UBA67" s="85"/>
      <c r="UBB67" s="85"/>
      <c r="UBC67" s="85"/>
      <c r="UBD67" s="85"/>
      <c r="UBE67" s="85"/>
      <c r="UBF67" s="85"/>
      <c r="UBG67" s="85"/>
      <c r="UBH67" s="85"/>
      <c r="UBI67" s="85"/>
      <c r="UBJ67" s="85"/>
      <c r="UBK67" s="85"/>
      <c r="UBL67" s="85"/>
      <c r="UBM67" s="85"/>
      <c r="UBN67" s="85"/>
      <c r="UBO67" s="85"/>
      <c r="UBP67" s="85"/>
      <c r="UBQ67" s="85"/>
      <c r="UBR67" s="85"/>
      <c r="UBS67" s="85"/>
      <c r="UBT67" s="85"/>
      <c r="UBU67" s="85"/>
      <c r="UBV67" s="85"/>
      <c r="UBW67" s="85"/>
      <c r="UBX67" s="85"/>
      <c r="UBY67" s="85"/>
      <c r="UBZ67" s="85"/>
      <c r="UCA67" s="85"/>
      <c r="UCB67" s="85"/>
      <c r="UCC67" s="85"/>
      <c r="UCD67" s="85"/>
      <c r="UCE67" s="85"/>
      <c r="UCF67" s="85"/>
      <c r="UCG67" s="85"/>
      <c r="UCH67" s="85"/>
      <c r="UCI67" s="85"/>
      <c r="UCJ67" s="85"/>
      <c r="UCK67" s="85"/>
      <c r="UCL67" s="85"/>
      <c r="UCM67" s="85"/>
      <c r="UCN67" s="85"/>
      <c r="UCO67" s="85"/>
      <c r="UCP67" s="85"/>
      <c r="UCQ67" s="85"/>
      <c r="UCR67" s="85"/>
      <c r="UCS67" s="85"/>
      <c r="UCT67" s="85"/>
      <c r="UCU67" s="85"/>
      <c r="UCV67" s="85"/>
      <c r="UCW67" s="85"/>
      <c r="UCX67" s="85"/>
      <c r="UCY67" s="85"/>
      <c r="UCZ67" s="85"/>
      <c r="UDA67" s="85"/>
      <c r="UDB67" s="85"/>
      <c r="UDC67" s="85"/>
      <c r="UDD67" s="85"/>
      <c r="UDE67" s="85"/>
      <c r="UDF67" s="85"/>
      <c r="UDG67" s="85"/>
      <c r="UDH67" s="85"/>
      <c r="UDI67" s="85"/>
      <c r="UDJ67" s="85"/>
      <c r="UDK67" s="85"/>
      <c r="UDL67" s="85"/>
      <c r="UDM67" s="85"/>
      <c r="UDN67" s="85"/>
      <c r="UDO67" s="85"/>
      <c r="UDP67" s="85"/>
      <c r="UDQ67" s="85"/>
      <c r="UDR67" s="85"/>
      <c r="UDS67" s="85"/>
      <c r="UDT67" s="85"/>
      <c r="UDU67" s="85"/>
      <c r="UDV67" s="85"/>
      <c r="UDW67" s="85"/>
      <c r="UDX67" s="85"/>
      <c r="UDY67" s="85"/>
      <c r="UDZ67" s="85"/>
      <c r="UEA67" s="85"/>
      <c r="UEB67" s="85"/>
      <c r="UEC67" s="85"/>
      <c r="UED67" s="85"/>
      <c r="UEE67" s="85"/>
      <c r="UEF67" s="85"/>
      <c r="UEG67" s="85"/>
      <c r="UEH67" s="85"/>
      <c r="UEI67" s="85"/>
      <c r="UEJ67" s="85"/>
      <c r="UEK67" s="85"/>
      <c r="UEL67" s="85"/>
      <c r="UEM67" s="85"/>
      <c r="UEN67" s="85"/>
      <c r="UEO67" s="85"/>
      <c r="UEP67" s="85"/>
      <c r="UEQ67" s="85"/>
      <c r="UER67" s="85"/>
      <c r="UES67" s="85"/>
      <c r="UET67" s="85"/>
      <c r="UEU67" s="85"/>
      <c r="UEV67" s="85"/>
      <c r="UEW67" s="85"/>
      <c r="UEX67" s="85"/>
      <c r="UEY67" s="85"/>
      <c r="UEZ67" s="85"/>
      <c r="UFA67" s="85"/>
      <c r="UFB67" s="85"/>
      <c r="UFC67" s="85"/>
      <c r="UFD67" s="85"/>
      <c r="UFE67" s="85"/>
      <c r="UFF67" s="85"/>
      <c r="UFG67" s="85"/>
      <c r="UFH67" s="85"/>
      <c r="UFI67" s="85"/>
      <c r="UFJ67" s="85"/>
      <c r="UFK67" s="85"/>
      <c r="UFL67" s="85"/>
      <c r="UFM67" s="85"/>
      <c r="UFN67" s="85"/>
      <c r="UFO67" s="85"/>
      <c r="UFP67" s="85"/>
      <c r="UFQ67" s="85"/>
      <c r="UFR67" s="85"/>
      <c r="UFS67" s="85"/>
      <c r="UFT67" s="85"/>
      <c r="UFU67" s="85"/>
      <c r="UFV67" s="85"/>
      <c r="UFW67" s="85"/>
      <c r="UFX67" s="85"/>
      <c r="UFY67" s="85"/>
      <c r="UFZ67" s="85"/>
      <c r="UGA67" s="85"/>
      <c r="UGB67" s="85"/>
      <c r="UGC67" s="85"/>
      <c r="UGD67" s="85"/>
      <c r="UGE67" s="85"/>
      <c r="UGF67" s="85"/>
      <c r="UGG67" s="85"/>
      <c r="UGH67" s="85"/>
      <c r="UGI67" s="85"/>
      <c r="UGJ67" s="85"/>
      <c r="UGK67" s="85"/>
      <c r="UGL67" s="85"/>
      <c r="UGM67" s="85"/>
      <c r="UGN67" s="85"/>
      <c r="UGO67" s="85"/>
      <c r="UGP67" s="85"/>
      <c r="UGQ67" s="85"/>
      <c r="UGR67" s="85"/>
      <c r="UGS67" s="85"/>
      <c r="UGT67" s="85"/>
      <c r="UGU67" s="85"/>
      <c r="UGV67" s="85"/>
      <c r="UGW67" s="85"/>
      <c r="UGX67" s="85"/>
      <c r="UGY67" s="85"/>
      <c r="UGZ67" s="85"/>
      <c r="UHA67" s="85"/>
      <c r="UHB67" s="85"/>
      <c r="UHC67" s="85"/>
      <c r="UHD67" s="85"/>
      <c r="UHE67" s="85"/>
      <c r="UHF67" s="85"/>
      <c r="UHG67" s="85"/>
      <c r="UHH67" s="85"/>
      <c r="UHI67" s="85"/>
      <c r="UHJ67" s="85"/>
      <c r="UHK67" s="85"/>
      <c r="UHL67" s="85"/>
      <c r="UHM67" s="85"/>
      <c r="UHN67" s="85"/>
      <c r="UHO67" s="85"/>
      <c r="UHP67" s="85"/>
      <c r="UHQ67" s="85"/>
      <c r="UHR67" s="85"/>
      <c r="UHS67" s="85"/>
      <c r="UHT67" s="85"/>
      <c r="UHU67" s="85"/>
      <c r="UHV67" s="85"/>
      <c r="UHW67" s="85"/>
      <c r="UHX67" s="85"/>
      <c r="UHY67" s="85"/>
      <c r="UHZ67" s="85"/>
      <c r="UIA67" s="85"/>
      <c r="UIB67" s="85"/>
      <c r="UIC67" s="85"/>
      <c r="UID67" s="85"/>
      <c r="UIE67" s="85"/>
      <c r="UIF67" s="85"/>
      <c r="UIG67" s="85"/>
      <c r="UIH67" s="85"/>
      <c r="UII67" s="85"/>
      <c r="UIJ67" s="85"/>
      <c r="UIK67" s="85"/>
      <c r="UIL67" s="85"/>
      <c r="UIM67" s="85"/>
      <c r="UIN67" s="85"/>
      <c r="UIO67" s="85"/>
      <c r="UIP67" s="85"/>
      <c r="UIQ67" s="85"/>
      <c r="UIR67" s="85"/>
      <c r="UIS67" s="85"/>
      <c r="UIT67" s="85"/>
      <c r="UIU67" s="85"/>
      <c r="UIV67" s="85"/>
      <c r="UIW67" s="85"/>
      <c r="UIX67" s="85"/>
      <c r="UIY67" s="85"/>
      <c r="UIZ67" s="85"/>
      <c r="UJA67" s="85"/>
      <c r="UJB67" s="85"/>
      <c r="UJC67" s="85"/>
      <c r="UJD67" s="85"/>
      <c r="UJE67" s="85"/>
      <c r="UJF67" s="85"/>
      <c r="UJG67" s="85"/>
      <c r="UJH67" s="85"/>
      <c r="UJI67" s="85"/>
      <c r="UJJ67" s="85"/>
      <c r="UJK67" s="85"/>
      <c r="UJL67" s="85"/>
      <c r="UJM67" s="85"/>
      <c r="UJN67" s="85"/>
      <c r="UJO67" s="85"/>
      <c r="UJP67" s="85"/>
      <c r="UJQ67" s="85"/>
      <c r="UJR67" s="85"/>
      <c r="UJS67" s="85"/>
      <c r="UJT67" s="85"/>
      <c r="UJU67" s="85"/>
      <c r="UJV67" s="85"/>
      <c r="UJW67" s="85"/>
      <c r="UJX67" s="85"/>
      <c r="UJY67" s="85"/>
      <c r="UJZ67" s="85"/>
      <c r="UKA67" s="85"/>
      <c r="UKB67" s="85"/>
      <c r="UKC67" s="85"/>
      <c r="UKD67" s="85"/>
      <c r="UKE67" s="85"/>
      <c r="UKF67" s="85"/>
      <c r="UKG67" s="85"/>
      <c r="UKH67" s="85"/>
      <c r="UKI67" s="85"/>
      <c r="UKJ67" s="85"/>
      <c r="UKK67" s="85"/>
      <c r="UKL67" s="85"/>
      <c r="UKM67" s="85"/>
      <c r="UKN67" s="85"/>
      <c r="UKO67" s="85"/>
      <c r="UKP67" s="85"/>
      <c r="UKQ67" s="85"/>
      <c r="UKR67" s="85"/>
      <c r="UKS67" s="85"/>
      <c r="UKT67" s="85"/>
      <c r="UKU67" s="85"/>
      <c r="UKV67" s="85"/>
      <c r="UKW67" s="85"/>
      <c r="UKX67" s="85"/>
      <c r="UKY67" s="85"/>
      <c r="UKZ67" s="85"/>
      <c r="ULA67" s="85"/>
      <c r="ULB67" s="85"/>
      <c r="ULC67" s="85"/>
      <c r="ULD67" s="85"/>
      <c r="ULE67" s="85"/>
      <c r="ULF67" s="85"/>
      <c r="ULG67" s="85"/>
      <c r="ULH67" s="85"/>
      <c r="ULI67" s="85"/>
      <c r="ULJ67" s="85"/>
      <c r="ULK67" s="85"/>
      <c r="ULL67" s="85"/>
      <c r="ULM67" s="85"/>
      <c r="ULN67" s="85"/>
      <c r="ULO67" s="85"/>
      <c r="ULP67" s="85"/>
      <c r="ULQ67" s="85"/>
      <c r="ULR67" s="85"/>
      <c r="ULS67" s="85"/>
      <c r="ULT67" s="85"/>
      <c r="ULU67" s="85"/>
      <c r="ULV67" s="85"/>
      <c r="ULW67" s="85"/>
      <c r="ULX67" s="85"/>
      <c r="ULY67" s="85"/>
      <c r="ULZ67" s="85"/>
      <c r="UMA67" s="85"/>
      <c r="UMB67" s="85"/>
      <c r="UMC67" s="85"/>
      <c r="UMD67" s="85"/>
      <c r="UME67" s="85"/>
      <c r="UMF67" s="85"/>
      <c r="UMG67" s="85"/>
      <c r="UMH67" s="85"/>
      <c r="UMI67" s="85"/>
      <c r="UMJ67" s="85"/>
      <c r="UMK67" s="85"/>
      <c r="UML67" s="85"/>
      <c r="UMM67" s="85"/>
      <c r="UMN67" s="85"/>
      <c r="UMO67" s="85"/>
      <c r="UMP67" s="85"/>
      <c r="UMQ67" s="85"/>
      <c r="UMR67" s="85"/>
      <c r="UMS67" s="85"/>
      <c r="UMT67" s="85"/>
      <c r="UMU67" s="85"/>
      <c r="UMV67" s="85"/>
      <c r="UMW67" s="85"/>
      <c r="UMX67" s="85"/>
      <c r="UMY67" s="85"/>
      <c r="UMZ67" s="85"/>
      <c r="UNA67" s="85"/>
      <c r="UNB67" s="85"/>
      <c r="UNC67" s="85"/>
      <c r="UND67" s="85"/>
      <c r="UNE67" s="85"/>
      <c r="UNF67" s="85"/>
      <c r="UNG67" s="85"/>
      <c r="UNH67" s="85"/>
      <c r="UNI67" s="85"/>
      <c r="UNJ67" s="85"/>
      <c r="UNK67" s="85"/>
      <c r="UNL67" s="85"/>
      <c r="UNM67" s="85"/>
      <c r="UNN67" s="85"/>
      <c r="UNO67" s="85"/>
      <c r="UNP67" s="85"/>
      <c r="UNQ67" s="85"/>
      <c r="UNR67" s="85"/>
      <c r="UNS67" s="85"/>
      <c r="UNT67" s="85"/>
      <c r="UNU67" s="85"/>
      <c r="UNV67" s="85"/>
      <c r="UNW67" s="85"/>
      <c r="UNX67" s="85"/>
      <c r="UNY67" s="85"/>
      <c r="UNZ67" s="85"/>
      <c r="UOA67" s="85"/>
      <c r="UOB67" s="85"/>
      <c r="UOC67" s="85"/>
      <c r="UOD67" s="85"/>
      <c r="UOE67" s="85"/>
      <c r="UOF67" s="85"/>
      <c r="UOG67" s="85"/>
      <c r="UOH67" s="85"/>
      <c r="UOI67" s="85"/>
      <c r="UOJ67" s="85"/>
      <c r="UOK67" s="85"/>
      <c r="UOL67" s="85"/>
      <c r="UOM67" s="85"/>
      <c r="UON67" s="85"/>
      <c r="UOO67" s="85"/>
      <c r="UOP67" s="85"/>
      <c r="UOQ67" s="85"/>
      <c r="UOR67" s="85"/>
      <c r="UOS67" s="85"/>
      <c r="UOT67" s="85"/>
      <c r="UOU67" s="85"/>
      <c r="UOV67" s="85"/>
      <c r="UOW67" s="85"/>
      <c r="UOX67" s="85"/>
      <c r="UOY67" s="85"/>
      <c r="UOZ67" s="85"/>
      <c r="UPA67" s="85"/>
      <c r="UPB67" s="85"/>
      <c r="UPC67" s="85"/>
      <c r="UPD67" s="85"/>
      <c r="UPE67" s="85"/>
      <c r="UPF67" s="85"/>
      <c r="UPG67" s="85"/>
      <c r="UPH67" s="85"/>
      <c r="UPI67" s="85"/>
      <c r="UPJ67" s="85"/>
      <c r="UPK67" s="85"/>
      <c r="UPL67" s="85"/>
      <c r="UPM67" s="85"/>
      <c r="UPN67" s="85"/>
      <c r="UPO67" s="85"/>
      <c r="UPP67" s="85"/>
      <c r="UPQ67" s="85"/>
      <c r="UPR67" s="85"/>
      <c r="UPS67" s="85"/>
      <c r="UPT67" s="85"/>
      <c r="UPU67" s="85"/>
      <c r="UPV67" s="85"/>
      <c r="UPW67" s="85"/>
      <c r="UPX67" s="85"/>
      <c r="UPY67" s="85"/>
      <c r="UPZ67" s="85"/>
      <c r="UQA67" s="85"/>
      <c r="UQB67" s="85"/>
      <c r="UQC67" s="85"/>
      <c r="UQD67" s="85"/>
      <c r="UQE67" s="85"/>
      <c r="UQF67" s="85"/>
      <c r="UQG67" s="85"/>
      <c r="UQH67" s="85"/>
      <c r="UQI67" s="85"/>
      <c r="UQJ67" s="85"/>
      <c r="UQK67" s="85"/>
      <c r="UQL67" s="85"/>
      <c r="UQM67" s="85"/>
      <c r="UQN67" s="85"/>
      <c r="UQO67" s="85"/>
      <c r="UQP67" s="85"/>
      <c r="UQQ67" s="85"/>
      <c r="UQR67" s="85"/>
      <c r="UQS67" s="85"/>
      <c r="UQT67" s="85"/>
      <c r="UQU67" s="85"/>
      <c r="UQV67" s="85"/>
      <c r="UQW67" s="85"/>
      <c r="UQX67" s="85"/>
      <c r="UQY67" s="85"/>
      <c r="UQZ67" s="85"/>
      <c r="URA67" s="85"/>
      <c r="URB67" s="85"/>
      <c r="URC67" s="85"/>
      <c r="URD67" s="85"/>
      <c r="URE67" s="85"/>
      <c r="URF67" s="85"/>
      <c r="URG67" s="85"/>
      <c r="URH67" s="85"/>
      <c r="URI67" s="85"/>
      <c r="URJ67" s="85"/>
      <c r="URK67" s="85"/>
      <c r="URL67" s="85"/>
      <c r="URM67" s="85"/>
      <c r="URN67" s="85"/>
      <c r="URO67" s="85"/>
      <c r="URP67" s="85"/>
      <c r="URQ67" s="85"/>
      <c r="URR67" s="85"/>
      <c r="URS67" s="85"/>
      <c r="URT67" s="85"/>
      <c r="URU67" s="85"/>
      <c r="URV67" s="85"/>
      <c r="URW67" s="85"/>
      <c r="URX67" s="85"/>
      <c r="URY67" s="85"/>
      <c r="URZ67" s="85"/>
      <c r="USA67" s="85"/>
      <c r="USB67" s="85"/>
      <c r="USC67" s="85"/>
      <c r="USD67" s="85"/>
      <c r="USE67" s="85"/>
      <c r="USF67" s="85"/>
      <c r="USG67" s="85"/>
      <c r="USH67" s="85"/>
      <c r="USI67" s="85"/>
      <c r="USJ67" s="85"/>
      <c r="USK67" s="85"/>
      <c r="USL67" s="85"/>
      <c r="USM67" s="85"/>
      <c r="USN67" s="85"/>
      <c r="USO67" s="85"/>
      <c r="USP67" s="85"/>
      <c r="USQ67" s="85"/>
      <c r="USR67" s="85"/>
      <c r="USS67" s="85"/>
      <c r="UST67" s="85"/>
      <c r="USU67" s="85"/>
      <c r="USV67" s="85"/>
      <c r="USW67" s="85"/>
      <c r="USX67" s="85"/>
      <c r="USY67" s="85"/>
      <c r="USZ67" s="85"/>
      <c r="UTA67" s="85"/>
      <c r="UTB67" s="85"/>
      <c r="UTC67" s="85"/>
      <c r="UTD67" s="85"/>
      <c r="UTE67" s="85"/>
      <c r="UTF67" s="85"/>
      <c r="UTG67" s="85"/>
      <c r="UTH67" s="85"/>
      <c r="UTI67" s="85"/>
      <c r="UTJ67" s="85"/>
      <c r="UTK67" s="85"/>
      <c r="UTL67" s="85"/>
      <c r="UTM67" s="85"/>
      <c r="UTN67" s="85"/>
      <c r="UTO67" s="85"/>
      <c r="UTP67" s="85"/>
      <c r="UTQ67" s="85"/>
      <c r="UTR67" s="85"/>
      <c r="UTS67" s="85"/>
      <c r="UTT67" s="85"/>
      <c r="UTU67" s="85"/>
      <c r="UTV67" s="85"/>
      <c r="UTW67" s="85"/>
      <c r="UTX67" s="85"/>
      <c r="UTY67" s="85"/>
      <c r="UTZ67" s="85"/>
      <c r="UUA67" s="85"/>
      <c r="UUB67" s="85"/>
      <c r="UUC67" s="85"/>
      <c r="UUD67" s="85"/>
      <c r="UUE67" s="85"/>
      <c r="UUF67" s="85"/>
      <c r="UUG67" s="85"/>
      <c r="UUH67" s="85"/>
      <c r="UUI67" s="85"/>
      <c r="UUJ67" s="85"/>
      <c r="UUK67" s="85"/>
      <c r="UUL67" s="85"/>
      <c r="UUM67" s="85"/>
      <c r="UUN67" s="85"/>
      <c r="UUO67" s="85"/>
      <c r="UUP67" s="85"/>
      <c r="UUQ67" s="85"/>
      <c r="UUR67" s="85"/>
      <c r="UUS67" s="85"/>
      <c r="UUT67" s="85"/>
      <c r="UUU67" s="85"/>
      <c r="UUV67" s="85"/>
      <c r="UUW67" s="85"/>
      <c r="UUX67" s="85"/>
      <c r="UUY67" s="85"/>
      <c r="UUZ67" s="85"/>
      <c r="UVA67" s="85"/>
      <c r="UVB67" s="85"/>
      <c r="UVC67" s="85"/>
      <c r="UVD67" s="85"/>
      <c r="UVE67" s="85"/>
      <c r="UVF67" s="85"/>
      <c r="UVG67" s="85"/>
      <c r="UVH67" s="85"/>
      <c r="UVI67" s="85"/>
      <c r="UVJ67" s="85"/>
      <c r="UVK67" s="85"/>
      <c r="UVL67" s="85"/>
      <c r="UVM67" s="85"/>
      <c r="UVN67" s="85"/>
      <c r="UVO67" s="85"/>
      <c r="UVP67" s="85"/>
      <c r="UVQ67" s="85"/>
      <c r="UVR67" s="85"/>
      <c r="UVS67" s="85"/>
      <c r="UVT67" s="85"/>
      <c r="UVU67" s="85"/>
      <c r="UVV67" s="85"/>
      <c r="UVW67" s="85"/>
      <c r="UVX67" s="85"/>
      <c r="UVY67" s="85"/>
      <c r="UVZ67" s="85"/>
      <c r="UWA67" s="85"/>
      <c r="UWB67" s="85"/>
      <c r="UWC67" s="85"/>
      <c r="UWD67" s="85"/>
      <c r="UWE67" s="85"/>
      <c r="UWF67" s="85"/>
      <c r="UWG67" s="85"/>
      <c r="UWH67" s="85"/>
      <c r="UWI67" s="85"/>
      <c r="UWJ67" s="85"/>
      <c r="UWK67" s="85"/>
      <c r="UWL67" s="85"/>
      <c r="UWM67" s="85"/>
      <c r="UWN67" s="85"/>
      <c r="UWO67" s="85"/>
      <c r="UWP67" s="85"/>
      <c r="UWQ67" s="85"/>
      <c r="UWR67" s="85"/>
      <c r="UWS67" s="85"/>
      <c r="UWT67" s="85"/>
      <c r="UWU67" s="85"/>
      <c r="UWV67" s="85"/>
      <c r="UWW67" s="85"/>
      <c r="UWX67" s="85"/>
      <c r="UWY67" s="85"/>
      <c r="UWZ67" s="85"/>
      <c r="UXA67" s="85"/>
      <c r="UXB67" s="85"/>
      <c r="UXC67" s="85"/>
      <c r="UXD67" s="85"/>
      <c r="UXE67" s="85"/>
      <c r="UXF67" s="85"/>
      <c r="UXG67" s="85"/>
      <c r="UXH67" s="85"/>
      <c r="UXI67" s="85"/>
      <c r="UXJ67" s="85"/>
      <c r="UXK67" s="85"/>
      <c r="UXL67" s="85"/>
      <c r="UXM67" s="85"/>
      <c r="UXN67" s="85"/>
      <c r="UXO67" s="85"/>
      <c r="UXP67" s="85"/>
      <c r="UXQ67" s="85"/>
      <c r="UXR67" s="85"/>
      <c r="UXS67" s="85"/>
      <c r="UXT67" s="85"/>
      <c r="UXU67" s="85"/>
      <c r="UXV67" s="85"/>
      <c r="UXW67" s="85"/>
      <c r="UXX67" s="85"/>
      <c r="UXY67" s="85"/>
      <c r="UXZ67" s="85"/>
      <c r="UYA67" s="85"/>
      <c r="UYB67" s="85"/>
      <c r="UYC67" s="85"/>
      <c r="UYD67" s="85"/>
      <c r="UYE67" s="85"/>
      <c r="UYF67" s="85"/>
      <c r="UYG67" s="85"/>
      <c r="UYH67" s="85"/>
      <c r="UYI67" s="85"/>
      <c r="UYJ67" s="85"/>
      <c r="UYK67" s="85"/>
      <c r="UYL67" s="85"/>
      <c r="UYM67" s="85"/>
      <c r="UYN67" s="85"/>
      <c r="UYO67" s="85"/>
      <c r="UYP67" s="85"/>
      <c r="UYQ67" s="85"/>
      <c r="UYR67" s="85"/>
      <c r="UYS67" s="85"/>
      <c r="UYT67" s="85"/>
      <c r="UYU67" s="85"/>
      <c r="UYV67" s="85"/>
      <c r="UYW67" s="85"/>
      <c r="UYX67" s="85"/>
      <c r="UYY67" s="85"/>
      <c r="UYZ67" s="85"/>
      <c r="UZA67" s="85"/>
      <c r="UZB67" s="85"/>
      <c r="UZC67" s="85"/>
      <c r="UZD67" s="85"/>
      <c r="UZE67" s="85"/>
      <c r="UZF67" s="85"/>
      <c r="UZG67" s="85"/>
      <c r="UZH67" s="85"/>
      <c r="UZI67" s="85"/>
      <c r="UZJ67" s="85"/>
      <c r="UZK67" s="85"/>
      <c r="UZL67" s="85"/>
      <c r="UZM67" s="85"/>
      <c r="UZN67" s="85"/>
      <c r="UZO67" s="85"/>
      <c r="UZP67" s="85"/>
      <c r="UZQ67" s="85"/>
      <c r="UZR67" s="85"/>
      <c r="UZS67" s="85"/>
      <c r="UZT67" s="85"/>
      <c r="UZU67" s="85"/>
      <c r="UZV67" s="85"/>
      <c r="UZW67" s="85"/>
      <c r="UZX67" s="85"/>
      <c r="UZY67" s="85"/>
      <c r="UZZ67" s="85"/>
      <c r="VAA67" s="85"/>
      <c r="VAB67" s="85"/>
      <c r="VAC67" s="85"/>
      <c r="VAD67" s="85"/>
      <c r="VAE67" s="85"/>
      <c r="VAF67" s="85"/>
      <c r="VAG67" s="85"/>
      <c r="VAH67" s="85"/>
      <c r="VAI67" s="85"/>
      <c r="VAJ67" s="85"/>
      <c r="VAK67" s="85"/>
      <c r="VAL67" s="85"/>
      <c r="VAM67" s="85"/>
      <c r="VAN67" s="85"/>
      <c r="VAO67" s="85"/>
      <c r="VAP67" s="85"/>
      <c r="VAQ67" s="85"/>
      <c r="VAR67" s="85"/>
      <c r="VAS67" s="85"/>
      <c r="VAT67" s="85"/>
      <c r="VAU67" s="85"/>
      <c r="VAV67" s="85"/>
      <c r="VAW67" s="85"/>
      <c r="VAX67" s="85"/>
      <c r="VAY67" s="85"/>
      <c r="VAZ67" s="85"/>
      <c r="VBA67" s="85"/>
      <c r="VBB67" s="85"/>
      <c r="VBC67" s="85"/>
      <c r="VBD67" s="85"/>
      <c r="VBE67" s="85"/>
      <c r="VBF67" s="85"/>
      <c r="VBG67" s="85"/>
      <c r="VBH67" s="85"/>
      <c r="VBI67" s="85"/>
      <c r="VBJ67" s="85"/>
      <c r="VBK67" s="85"/>
      <c r="VBL67" s="85"/>
      <c r="VBM67" s="85"/>
      <c r="VBN67" s="85"/>
      <c r="VBO67" s="85"/>
      <c r="VBP67" s="85"/>
      <c r="VBQ67" s="85"/>
      <c r="VBR67" s="85"/>
      <c r="VBS67" s="85"/>
      <c r="VBT67" s="85"/>
      <c r="VBU67" s="85"/>
      <c r="VBV67" s="85"/>
      <c r="VBW67" s="85"/>
      <c r="VBX67" s="85"/>
      <c r="VBY67" s="85"/>
      <c r="VBZ67" s="85"/>
      <c r="VCA67" s="85"/>
      <c r="VCB67" s="85"/>
      <c r="VCC67" s="85"/>
      <c r="VCD67" s="85"/>
      <c r="VCE67" s="85"/>
      <c r="VCF67" s="85"/>
      <c r="VCG67" s="85"/>
      <c r="VCH67" s="85"/>
      <c r="VCI67" s="85"/>
      <c r="VCJ67" s="85"/>
      <c r="VCK67" s="85"/>
      <c r="VCL67" s="85"/>
      <c r="VCM67" s="85"/>
      <c r="VCN67" s="85"/>
      <c r="VCO67" s="85"/>
      <c r="VCP67" s="85"/>
      <c r="VCQ67" s="85"/>
      <c r="VCR67" s="85"/>
      <c r="VCS67" s="85"/>
      <c r="VCT67" s="85"/>
      <c r="VCU67" s="85"/>
      <c r="VCV67" s="85"/>
      <c r="VCW67" s="85"/>
      <c r="VCX67" s="85"/>
      <c r="VCY67" s="85"/>
      <c r="VCZ67" s="85"/>
      <c r="VDA67" s="85"/>
      <c r="VDB67" s="85"/>
      <c r="VDC67" s="85"/>
      <c r="VDD67" s="85"/>
      <c r="VDE67" s="85"/>
      <c r="VDF67" s="85"/>
      <c r="VDG67" s="85"/>
      <c r="VDH67" s="85"/>
      <c r="VDI67" s="85"/>
      <c r="VDJ67" s="85"/>
      <c r="VDK67" s="85"/>
      <c r="VDL67" s="85"/>
      <c r="VDM67" s="85"/>
      <c r="VDN67" s="85"/>
      <c r="VDO67" s="85"/>
      <c r="VDP67" s="85"/>
      <c r="VDQ67" s="85"/>
      <c r="VDR67" s="85"/>
      <c r="VDS67" s="85"/>
      <c r="VDT67" s="85"/>
      <c r="VDU67" s="85"/>
      <c r="VDV67" s="85"/>
      <c r="VDW67" s="85"/>
      <c r="VDX67" s="85"/>
      <c r="VDY67" s="85"/>
      <c r="VDZ67" s="85"/>
      <c r="VEA67" s="85"/>
      <c r="VEB67" s="85"/>
      <c r="VEC67" s="85"/>
      <c r="VED67" s="85"/>
      <c r="VEE67" s="85"/>
      <c r="VEF67" s="85"/>
      <c r="VEG67" s="85"/>
      <c r="VEH67" s="85"/>
      <c r="VEI67" s="85"/>
      <c r="VEJ67" s="85"/>
      <c r="VEK67" s="85"/>
      <c r="VEL67" s="85"/>
      <c r="VEM67" s="85"/>
      <c r="VEN67" s="85"/>
      <c r="VEO67" s="85"/>
      <c r="VEP67" s="85"/>
      <c r="VEQ67" s="85"/>
      <c r="VER67" s="85"/>
      <c r="VES67" s="85"/>
      <c r="VET67" s="85"/>
      <c r="VEU67" s="85"/>
      <c r="VEV67" s="85"/>
      <c r="VEW67" s="85"/>
      <c r="VEX67" s="85"/>
      <c r="VEY67" s="85"/>
      <c r="VEZ67" s="85"/>
      <c r="VFA67" s="85"/>
      <c r="VFB67" s="85"/>
      <c r="VFC67" s="85"/>
      <c r="VFD67" s="85"/>
      <c r="VFE67" s="85"/>
      <c r="VFF67" s="85"/>
      <c r="VFG67" s="85"/>
      <c r="VFH67" s="85"/>
      <c r="VFI67" s="85"/>
      <c r="VFJ67" s="85"/>
      <c r="VFK67" s="85"/>
      <c r="VFL67" s="85"/>
      <c r="VFM67" s="85"/>
      <c r="VFN67" s="85"/>
      <c r="VFO67" s="85"/>
      <c r="VFP67" s="85"/>
      <c r="VFQ67" s="85"/>
      <c r="VFR67" s="85"/>
      <c r="VFS67" s="85"/>
      <c r="VFT67" s="85"/>
      <c r="VFU67" s="85"/>
      <c r="VFV67" s="85"/>
      <c r="VFW67" s="85"/>
      <c r="VFX67" s="85"/>
      <c r="VFY67" s="85"/>
      <c r="VFZ67" s="85"/>
      <c r="VGA67" s="85"/>
      <c r="VGB67" s="85"/>
      <c r="VGC67" s="85"/>
      <c r="VGD67" s="85"/>
      <c r="VGE67" s="85"/>
      <c r="VGF67" s="85"/>
      <c r="VGG67" s="85"/>
      <c r="VGH67" s="85"/>
      <c r="VGI67" s="85"/>
      <c r="VGJ67" s="85"/>
      <c r="VGK67" s="85"/>
      <c r="VGL67" s="85"/>
      <c r="VGM67" s="85"/>
      <c r="VGN67" s="85"/>
      <c r="VGO67" s="85"/>
      <c r="VGP67" s="85"/>
      <c r="VGQ67" s="85"/>
      <c r="VGR67" s="85"/>
      <c r="VGS67" s="85"/>
      <c r="VGT67" s="85"/>
      <c r="VGU67" s="85"/>
      <c r="VGV67" s="85"/>
      <c r="VGW67" s="85"/>
      <c r="VGX67" s="85"/>
      <c r="VGY67" s="85"/>
      <c r="VGZ67" s="85"/>
      <c r="VHA67" s="85"/>
      <c r="VHB67" s="85"/>
      <c r="VHC67" s="85"/>
      <c r="VHD67" s="85"/>
      <c r="VHE67" s="85"/>
      <c r="VHF67" s="85"/>
      <c r="VHG67" s="85"/>
      <c r="VHH67" s="85"/>
      <c r="VHI67" s="85"/>
      <c r="VHJ67" s="85"/>
      <c r="VHK67" s="85"/>
      <c r="VHL67" s="85"/>
      <c r="VHM67" s="85"/>
      <c r="VHN67" s="85"/>
      <c r="VHO67" s="85"/>
      <c r="VHP67" s="85"/>
      <c r="VHQ67" s="85"/>
      <c r="VHR67" s="85"/>
      <c r="VHS67" s="85"/>
      <c r="VHT67" s="85"/>
      <c r="VHU67" s="85"/>
      <c r="VHV67" s="85"/>
      <c r="VHW67" s="85"/>
      <c r="VHX67" s="85"/>
      <c r="VHY67" s="85"/>
      <c r="VHZ67" s="85"/>
      <c r="VIA67" s="85"/>
      <c r="VIB67" s="85"/>
      <c r="VIC67" s="85"/>
      <c r="VID67" s="85"/>
      <c r="VIE67" s="85"/>
      <c r="VIF67" s="85"/>
      <c r="VIG67" s="85"/>
      <c r="VIH67" s="85"/>
      <c r="VII67" s="85"/>
      <c r="VIJ67" s="85"/>
      <c r="VIK67" s="85"/>
      <c r="VIL67" s="85"/>
      <c r="VIM67" s="85"/>
      <c r="VIN67" s="85"/>
      <c r="VIO67" s="85"/>
      <c r="VIP67" s="85"/>
      <c r="VIQ67" s="85"/>
      <c r="VIR67" s="85"/>
      <c r="VIS67" s="85"/>
      <c r="VIT67" s="85"/>
      <c r="VIU67" s="85"/>
      <c r="VIV67" s="85"/>
      <c r="VIW67" s="85"/>
      <c r="VIX67" s="85"/>
      <c r="VIY67" s="85"/>
      <c r="VIZ67" s="85"/>
      <c r="VJA67" s="85"/>
      <c r="VJB67" s="85"/>
      <c r="VJC67" s="85"/>
      <c r="VJD67" s="85"/>
      <c r="VJE67" s="85"/>
      <c r="VJF67" s="85"/>
      <c r="VJG67" s="85"/>
      <c r="VJH67" s="85"/>
      <c r="VJI67" s="85"/>
      <c r="VJJ67" s="85"/>
      <c r="VJK67" s="85"/>
      <c r="VJL67" s="85"/>
      <c r="VJM67" s="85"/>
      <c r="VJN67" s="85"/>
      <c r="VJO67" s="85"/>
      <c r="VJP67" s="85"/>
      <c r="VJQ67" s="85"/>
      <c r="VJR67" s="85"/>
      <c r="VJS67" s="85"/>
      <c r="VJT67" s="85"/>
      <c r="VJU67" s="85"/>
      <c r="VJV67" s="85"/>
      <c r="VJW67" s="85"/>
      <c r="VJX67" s="85"/>
      <c r="VJY67" s="85"/>
      <c r="VJZ67" s="85"/>
      <c r="VKA67" s="85"/>
      <c r="VKB67" s="85"/>
      <c r="VKC67" s="85"/>
      <c r="VKD67" s="85"/>
      <c r="VKE67" s="85"/>
      <c r="VKF67" s="85"/>
      <c r="VKG67" s="85"/>
      <c r="VKH67" s="85"/>
      <c r="VKI67" s="85"/>
      <c r="VKJ67" s="85"/>
      <c r="VKK67" s="85"/>
      <c r="VKL67" s="85"/>
      <c r="VKM67" s="85"/>
      <c r="VKN67" s="85"/>
      <c r="VKO67" s="85"/>
      <c r="VKP67" s="85"/>
      <c r="VKQ67" s="85"/>
      <c r="VKR67" s="85"/>
      <c r="VKS67" s="85"/>
      <c r="VKT67" s="85"/>
      <c r="VKU67" s="85"/>
      <c r="VKV67" s="85"/>
      <c r="VKW67" s="85"/>
      <c r="VKX67" s="85"/>
      <c r="VKY67" s="85"/>
      <c r="VKZ67" s="85"/>
      <c r="VLA67" s="85"/>
      <c r="VLB67" s="85"/>
      <c r="VLC67" s="85"/>
      <c r="VLD67" s="85"/>
      <c r="VLE67" s="85"/>
      <c r="VLF67" s="85"/>
      <c r="VLG67" s="85"/>
      <c r="VLH67" s="85"/>
      <c r="VLI67" s="85"/>
      <c r="VLJ67" s="85"/>
      <c r="VLK67" s="85"/>
      <c r="VLL67" s="85"/>
      <c r="VLM67" s="85"/>
      <c r="VLN67" s="85"/>
      <c r="VLO67" s="85"/>
      <c r="VLP67" s="85"/>
      <c r="VLQ67" s="85"/>
      <c r="VLR67" s="85"/>
      <c r="VLS67" s="85"/>
      <c r="VLT67" s="85"/>
      <c r="VLU67" s="85"/>
      <c r="VLV67" s="85"/>
      <c r="VLW67" s="85"/>
      <c r="VLX67" s="85"/>
      <c r="VLY67" s="85"/>
      <c r="VLZ67" s="85"/>
      <c r="VMA67" s="85"/>
      <c r="VMB67" s="85"/>
      <c r="VMC67" s="85"/>
      <c r="VMD67" s="85"/>
      <c r="VME67" s="85"/>
      <c r="VMF67" s="85"/>
      <c r="VMG67" s="85"/>
      <c r="VMH67" s="85"/>
      <c r="VMI67" s="85"/>
      <c r="VMJ67" s="85"/>
      <c r="VMK67" s="85"/>
      <c r="VML67" s="85"/>
      <c r="VMM67" s="85"/>
      <c r="VMN67" s="85"/>
      <c r="VMO67" s="85"/>
      <c r="VMP67" s="85"/>
      <c r="VMQ67" s="85"/>
      <c r="VMR67" s="85"/>
      <c r="VMS67" s="85"/>
      <c r="VMT67" s="85"/>
      <c r="VMU67" s="85"/>
      <c r="VMV67" s="85"/>
      <c r="VMW67" s="85"/>
      <c r="VMX67" s="85"/>
      <c r="VMY67" s="85"/>
      <c r="VMZ67" s="85"/>
      <c r="VNA67" s="85"/>
      <c r="VNB67" s="85"/>
      <c r="VNC67" s="85"/>
      <c r="VND67" s="85"/>
      <c r="VNE67" s="85"/>
      <c r="VNF67" s="85"/>
      <c r="VNG67" s="85"/>
      <c r="VNH67" s="85"/>
      <c r="VNI67" s="85"/>
      <c r="VNJ67" s="85"/>
      <c r="VNK67" s="85"/>
      <c r="VNL67" s="85"/>
      <c r="VNM67" s="85"/>
      <c r="VNN67" s="85"/>
      <c r="VNO67" s="85"/>
      <c r="VNP67" s="85"/>
      <c r="VNQ67" s="85"/>
      <c r="VNR67" s="85"/>
      <c r="VNS67" s="85"/>
      <c r="VNT67" s="85"/>
      <c r="VNU67" s="85"/>
      <c r="VNV67" s="85"/>
      <c r="VNW67" s="85"/>
      <c r="VNX67" s="85"/>
      <c r="VNY67" s="85"/>
      <c r="VNZ67" s="85"/>
      <c r="VOA67" s="85"/>
      <c r="VOB67" s="85"/>
      <c r="VOC67" s="85"/>
      <c r="VOD67" s="85"/>
      <c r="VOE67" s="85"/>
      <c r="VOF67" s="85"/>
      <c r="VOG67" s="85"/>
      <c r="VOH67" s="85"/>
      <c r="VOI67" s="85"/>
      <c r="VOJ67" s="85"/>
      <c r="VOK67" s="85"/>
      <c r="VOL67" s="85"/>
      <c r="VOM67" s="85"/>
      <c r="VON67" s="85"/>
      <c r="VOO67" s="85"/>
      <c r="VOP67" s="85"/>
      <c r="VOQ67" s="85"/>
      <c r="VOR67" s="85"/>
      <c r="VOS67" s="85"/>
      <c r="VOT67" s="85"/>
      <c r="VOU67" s="85"/>
      <c r="VOV67" s="85"/>
      <c r="VOW67" s="85"/>
      <c r="VOX67" s="85"/>
      <c r="VOY67" s="85"/>
      <c r="VOZ67" s="85"/>
      <c r="VPA67" s="85"/>
      <c r="VPB67" s="85"/>
      <c r="VPC67" s="85"/>
      <c r="VPD67" s="85"/>
      <c r="VPE67" s="85"/>
      <c r="VPF67" s="85"/>
      <c r="VPG67" s="85"/>
      <c r="VPH67" s="85"/>
      <c r="VPI67" s="85"/>
      <c r="VPJ67" s="85"/>
      <c r="VPK67" s="85"/>
      <c r="VPL67" s="85"/>
      <c r="VPM67" s="85"/>
      <c r="VPN67" s="85"/>
      <c r="VPO67" s="85"/>
      <c r="VPP67" s="85"/>
      <c r="VPQ67" s="85"/>
      <c r="VPR67" s="85"/>
      <c r="VPS67" s="85"/>
      <c r="VPT67" s="85"/>
      <c r="VPU67" s="85"/>
      <c r="VPV67" s="85"/>
      <c r="VPW67" s="85"/>
      <c r="VPX67" s="85"/>
      <c r="VPY67" s="85"/>
      <c r="VPZ67" s="85"/>
      <c r="VQA67" s="85"/>
      <c r="VQB67" s="85"/>
      <c r="VQC67" s="85"/>
      <c r="VQD67" s="85"/>
      <c r="VQE67" s="85"/>
      <c r="VQF67" s="85"/>
      <c r="VQG67" s="85"/>
      <c r="VQH67" s="85"/>
      <c r="VQI67" s="85"/>
      <c r="VQJ67" s="85"/>
      <c r="VQK67" s="85"/>
      <c r="VQL67" s="85"/>
      <c r="VQM67" s="85"/>
      <c r="VQN67" s="85"/>
      <c r="VQO67" s="85"/>
      <c r="VQP67" s="85"/>
      <c r="VQQ67" s="85"/>
      <c r="VQR67" s="85"/>
      <c r="VQS67" s="85"/>
      <c r="VQT67" s="85"/>
      <c r="VQU67" s="85"/>
      <c r="VQV67" s="85"/>
      <c r="VQW67" s="85"/>
      <c r="VQX67" s="85"/>
      <c r="VQY67" s="85"/>
      <c r="VQZ67" s="85"/>
      <c r="VRA67" s="85"/>
      <c r="VRB67" s="85"/>
      <c r="VRC67" s="85"/>
      <c r="VRD67" s="85"/>
      <c r="VRE67" s="85"/>
      <c r="VRF67" s="85"/>
      <c r="VRG67" s="85"/>
      <c r="VRH67" s="85"/>
      <c r="VRI67" s="85"/>
      <c r="VRJ67" s="85"/>
      <c r="VRK67" s="85"/>
      <c r="VRL67" s="85"/>
      <c r="VRM67" s="85"/>
      <c r="VRN67" s="85"/>
      <c r="VRO67" s="85"/>
      <c r="VRP67" s="85"/>
      <c r="VRQ67" s="85"/>
      <c r="VRR67" s="85"/>
      <c r="VRS67" s="85"/>
      <c r="VRT67" s="85"/>
      <c r="VRU67" s="85"/>
      <c r="VRV67" s="85"/>
      <c r="VRW67" s="85"/>
      <c r="VRX67" s="85"/>
      <c r="VRY67" s="85"/>
      <c r="VRZ67" s="85"/>
      <c r="VSA67" s="85"/>
      <c r="VSB67" s="85"/>
      <c r="VSC67" s="85"/>
      <c r="VSD67" s="85"/>
      <c r="VSE67" s="85"/>
      <c r="VSF67" s="85"/>
      <c r="VSG67" s="85"/>
      <c r="VSH67" s="85"/>
      <c r="VSI67" s="85"/>
      <c r="VSJ67" s="85"/>
      <c r="VSK67" s="85"/>
      <c r="VSL67" s="85"/>
      <c r="VSM67" s="85"/>
      <c r="VSN67" s="85"/>
      <c r="VSO67" s="85"/>
      <c r="VSP67" s="85"/>
      <c r="VSQ67" s="85"/>
      <c r="VSR67" s="85"/>
      <c r="VSS67" s="85"/>
      <c r="VST67" s="85"/>
      <c r="VSU67" s="85"/>
      <c r="VSV67" s="85"/>
      <c r="VSW67" s="85"/>
      <c r="VSX67" s="85"/>
      <c r="VSY67" s="85"/>
      <c r="VSZ67" s="85"/>
      <c r="VTA67" s="85"/>
      <c r="VTB67" s="85"/>
      <c r="VTC67" s="85"/>
      <c r="VTD67" s="85"/>
      <c r="VTE67" s="85"/>
      <c r="VTF67" s="85"/>
      <c r="VTG67" s="85"/>
      <c r="VTH67" s="85"/>
      <c r="VTI67" s="85"/>
      <c r="VTJ67" s="85"/>
      <c r="VTK67" s="85"/>
      <c r="VTL67" s="85"/>
      <c r="VTM67" s="85"/>
      <c r="VTN67" s="85"/>
      <c r="VTO67" s="85"/>
      <c r="VTP67" s="85"/>
      <c r="VTQ67" s="85"/>
      <c r="VTR67" s="85"/>
      <c r="VTS67" s="85"/>
      <c r="VTT67" s="85"/>
      <c r="VTU67" s="85"/>
      <c r="VTV67" s="85"/>
      <c r="VTW67" s="85"/>
      <c r="VTX67" s="85"/>
      <c r="VTY67" s="85"/>
      <c r="VTZ67" s="85"/>
      <c r="VUA67" s="85"/>
      <c r="VUB67" s="85"/>
      <c r="VUC67" s="85"/>
      <c r="VUD67" s="85"/>
      <c r="VUE67" s="85"/>
      <c r="VUF67" s="85"/>
      <c r="VUG67" s="85"/>
      <c r="VUH67" s="85"/>
      <c r="VUI67" s="85"/>
      <c r="VUJ67" s="85"/>
      <c r="VUK67" s="85"/>
      <c r="VUL67" s="85"/>
      <c r="VUM67" s="85"/>
      <c r="VUN67" s="85"/>
      <c r="VUO67" s="85"/>
      <c r="VUP67" s="85"/>
      <c r="VUQ67" s="85"/>
      <c r="VUR67" s="85"/>
      <c r="VUS67" s="85"/>
      <c r="VUT67" s="85"/>
      <c r="VUU67" s="85"/>
      <c r="VUV67" s="85"/>
      <c r="VUW67" s="85"/>
      <c r="VUX67" s="85"/>
      <c r="VUY67" s="85"/>
      <c r="VUZ67" s="85"/>
      <c r="VVA67" s="85"/>
      <c r="VVB67" s="85"/>
      <c r="VVC67" s="85"/>
      <c r="VVD67" s="85"/>
      <c r="VVE67" s="85"/>
      <c r="VVF67" s="85"/>
      <c r="VVG67" s="85"/>
      <c r="VVH67" s="85"/>
      <c r="VVI67" s="85"/>
      <c r="VVJ67" s="85"/>
      <c r="VVK67" s="85"/>
      <c r="VVL67" s="85"/>
      <c r="VVM67" s="85"/>
      <c r="VVN67" s="85"/>
      <c r="VVO67" s="85"/>
      <c r="VVP67" s="85"/>
      <c r="VVQ67" s="85"/>
      <c r="VVR67" s="85"/>
      <c r="VVS67" s="85"/>
      <c r="VVT67" s="85"/>
      <c r="VVU67" s="85"/>
      <c r="VVV67" s="85"/>
      <c r="VVW67" s="85"/>
      <c r="VVX67" s="85"/>
      <c r="VVY67" s="85"/>
      <c r="VVZ67" s="85"/>
      <c r="VWA67" s="85"/>
      <c r="VWB67" s="85"/>
      <c r="VWC67" s="85"/>
      <c r="VWD67" s="85"/>
      <c r="VWE67" s="85"/>
      <c r="VWF67" s="85"/>
      <c r="VWG67" s="85"/>
      <c r="VWH67" s="85"/>
      <c r="VWI67" s="85"/>
      <c r="VWJ67" s="85"/>
      <c r="VWK67" s="85"/>
      <c r="VWL67" s="85"/>
      <c r="VWM67" s="85"/>
      <c r="VWN67" s="85"/>
      <c r="VWO67" s="85"/>
      <c r="VWP67" s="85"/>
      <c r="VWQ67" s="85"/>
      <c r="VWR67" s="85"/>
      <c r="VWS67" s="85"/>
      <c r="VWT67" s="85"/>
      <c r="VWU67" s="85"/>
      <c r="VWV67" s="85"/>
      <c r="VWW67" s="85"/>
      <c r="VWX67" s="85"/>
      <c r="VWY67" s="85"/>
      <c r="VWZ67" s="85"/>
      <c r="VXA67" s="85"/>
      <c r="VXB67" s="85"/>
      <c r="VXC67" s="85"/>
      <c r="VXD67" s="85"/>
      <c r="VXE67" s="85"/>
      <c r="VXF67" s="85"/>
      <c r="VXG67" s="85"/>
      <c r="VXH67" s="85"/>
      <c r="VXI67" s="85"/>
      <c r="VXJ67" s="85"/>
      <c r="VXK67" s="85"/>
      <c r="VXL67" s="85"/>
      <c r="VXM67" s="85"/>
      <c r="VXN67" s="85"/>
      <c r="VXO67" s="85"/>
      <c r="VXP67" s="85"/>
      <c r="VXQ67" s="85"/>
      <c r="VXR67" s="85"/>
      <c r="VXS67" s="85"/>
      <c r="VXT67" s="85"/>
      <c r="VXU67" s="85"/>
      <c r="VXV67" s="85"/>
      <c r="VXW67" s="85"/>
      <c r="VXX67" s="85"/>
      <c r="VXY67" s="85"/>
      <c r="VXZ67" s="85"/>
      <c r="VYA67" s="85"/>
      <c r="VYB67" s="85"/>
      <c r="VYC67" s="85"/>
      <c r="VYD67" s="85"/>
      <c r="VYE67" s="85"/>
      <c r="VYF67" s="85"/>
      <c r="VYG67" s="85"/>
      <c r="VYH67" s="85"/>
      <c r="VYI67" s="85"/>
      <c r="VYJ67" s="85"/>
      <c r="VYK67" s="85"/>
      <c r="VYL67" s="85"/>
      <c r="VYM67" s="85"/>
      <c r="VYN67" s="85"/>
      <c r="VYO67" s="85"/>
      <c r="VYP67" s="85"/>
      <c r="VYQ67" s="85"/>
      <c r="VYR67" s="85"/>
      <c r="VYS67" s="85"/>
      <c r="VYT67" s="85"/>
      <c r="VYU67" s="85"/>
      <c r="VYV67" s="85"/>
      <c r="VYW67" s="85"/>
      <c r="VYX67" s="85"/>
      <c r="VYY67" s="85"/>
      <c r="VYZ67" s="85"/>
      <c r="VZA67" s="85"/>
      <c r="VZB67" s="85"/>
      <c r="VZC67" s="85"/>
      <c r="VZD67" s="85"/>
      <c r="VZE67" s="85"/>
      <c r="VZF67" s="85"/>
      <c r="VZG67" s="85"/>
      <c r="VZH67" s="85"/>
      <c r="VZI67" s="85"/>
      <c r="VZJ67" s="85"/>
      <c r="VZK67" s="85"/>
      <c r="VZL67" s="85"/>
      <c r="VZM67" s="85"/>
      <c r="VZN67" s="85"/>
      <c r="VZO67" s="85"/>
      <c r="VZP67" s="85"/>
      <c r="VZQ67" s="85"/>
      <c r="VZR67" s="85"/>
      <c r="VZS67" s="85"/>
      <c r="VZT67" s="85"/>
      <c r="VZU67" s="85"/>
      <c r="VZV67" s="85"/>
      <c r="VZW67" s="85"/>
      <c r="VZX67" s="85"/>
      <c r="VZY67" s="85"/>
      <c r="VZZ67" s="85"/>
      <c r="WAA67" s="85"/>
      <c r="WAB67" s="85"/>
      <c r="WAC67" s="85"/>
      <c r="WAD67" s="85"/>
      <c r="WAE67" s="85"/>
      <c r="WAF67" s="85"/>
      <c r="WAG67" s="85"/>
      <c r="WAH67" s="85"/>
      <c r="WAI67" s="85"/>
      <c r="WAJ67" s="85"/>
      <c r="WAK67" s="85"/>
      <c r="WAL67" s="85"/>
      <c r="WAM67" s="85"/>
      <c r="WAN67" s="85"/>
      <c r="WAO67" s="85"/>
      <c r="WAP67" s="85"/>
      <c r="WAQ67" s="85"/>
      <c r="WAR67" s="85"/>
      <c r="WAS67" s="85"/>
      <c r="WAT67" s="85"/>
      <c r="WAU67" s="85"/>
      <c r="WAV67" s="85"/>
      <c r="WAW67" s="85"/>
      <c r="WAX67" s="85"/>
      <c r="WAY67" s="85"/>
      <c r="WAZ67" s="85"/>
      <c r="WBA67" s="85"/>
      <c r="WBB67" s="85"/>
      <c r="WBC67" s="85"/>
      <c r="WBD67" s="85"/>
      <c r="WBE67" s="85"/>
      <c r="WBF67" s="85"/>
      <c r="WBG67" s="85"/>
      <c r="WBH67" s="85"/>
      <c r="WBI67" s="85"/>
      <c r="WBJ67" s="85"/>
      <c r="WBK67" s="85"/>
      <c r="WBL67" s="85"/>
      <c r="WBM67" s="85"/>
      <c r="WBN67" s="85"/>
      <c r="WBO67" s="85"/>
      <c r="WBP67" s="85"/>
      <c r="WBQ67" s="85"/>
      <c r="WBR67" s="85"/>
      <c r="WBS67" s="85"/>
      <c r="WBT67" s="85"/>
      <c r="WBU67" s="85"/>
      <c r="WBV67" s="85"/>
      <c r="WBW67" s="85"/>
      <c r="WBX67" s="85"/>
      <c r="WBY67" s="85"/>
      <c r="WBZ67" s="85"/>
      <c r="WCA67" s="85"/>
      <c r="WCB67" s="85"/>
      <c r="WCC67" s="85"/>
      <c r="WCD67" s="85"/>
      <c r="WCE67" s="85"/>
      <c r="WCF67" s="85"/>
      <c r="WCG67" s="85"/>
      <c r="WCH67" s="85"/>
      <c r="WCI67" s="85"/>
      <c r="WCJ67" s="85"/>
      <c r="WCK67" s="85"/>
      <c r="WCL67" s="85"/>
      <c r="WCM67" s="85"/>
      <c r="WCN67" s="85"/>
      <c r="WCO67" s="85"/>
      <c r="WCP67" s="85"/>
      <c r="WCQ67" s="85"/>
      <c r="WCR67" s="85"/>
      <c r="WCS67" s="85"/>
      <c r="WCT67" s="85"/>
      <c r="WCU67" s="85"/>
      <c r="WCV67" s="85"/>
      <c r="WCW67" s="85"/>
      <c r="WCX67" s="85"/>
      <c r="WCY67" s="85"/>
      <c r="WCZ67" s="85"/>
      <c r="WDA67" s="85"/>
      <c r="WDB67" s="85"/>
      <c r="WDC67" s="85"/>
      <c r="WDD67" s="85"/>
      <c r="WDE67" s="85"/>
      <c r="WDF67" s="85"/>
      <c r="WDG67" s="85"/>
      <c r="WDH67" s="85"/>
      <c r="WDI67" s="85"/>
      <c r="WDJ67" s="85"/>
      <c r="WDK67" s="85"/>
      <c r="WDL67" s="85"/>
      <c r="WDM67" s="85"/>
      <c r="WDN67" s="85"/>
      <c r="WDO67" s="85"/>
      <c r="WDP67" s="85"/>
      <c r="WDQ67" s="85"/>
      <c r="WDR67" s="85"/>
      <c r="WDS67" s="85"/>
      <c r="WDT67" s="85"/>
      <c r="WDU67" s="85"/>
      <c r="WDV67" s="85"/>
      <c r="WDW67" s="85"/>
      <c r="WDX67" s="85"/>
      <c r="WDY67" s="85"/>
      <c r="WDZ67" s="85"/>
      <c r="WEA67" s="85"/>
      <c r="WEB67" s="85"/>
      <c r="WEC67" s="85"/>
      <c r="WED67" s="85"/>
      <c r="WEE67" s="85"/>
      <c r="WEF67" s="85"/>
      <c r="WEG67" s="85"/>
      <c r="WEH67" s="85"/>
      <c r="WEI67" s="85"/>
      <c r="WEJ67" s="85"/>
      <c r="WEK67" s="85"/>
      <c r="WEL67" s="85"/>
      <c r="WEM67" s="85"/>
      <c r="WEN67" s="85"/>
      <c r="WEO67" s="85"/>
      <c r="WEP67" s="85"/>
      <c r="WEQ67" s="85"/>
      <c r="WER67" s="85"/>
      <c r="WES67" s="85"/>
      <c r="WET67" s="85"/>
      <c r="WEU67" s="85"/>
      <c r="WEV67" s="85"/>
      <c r="WEW67" s="85"/>
      <c r="WEX67" s="85"/>
      <c r="WEY67" s="85"/>
      <c r="WEZ67" s="85"/>
      <c r="WFA67" s="85"/>
      <c r="WFB67" s="85"/>
      <c r="WFC67" s="85"/>
      <c r="WFD67" s="85"/>
      <c r="WFE67" s="85"/>
      <c r="WFF67" s="85"/>
      <c r="WFG67" s="85"/>
      <c r="WFH67" s="85"/>
      <c r="WFI67" s="85"/>
      <c r="WFJ67" s="85"/>
      <c r="WFK67" s="85"/>
      <c r="WFL67" s="85"/>
      <c r="WFM67" s="85"/>
      <c r="WFN67" s="85"/>
      <c r="WFO67" s="85"/>
      <c r="WFP67" s="85"/>
      <c r="WFQ67" s="85"/>
      <c r="WFR67" s="85"/>
      <c r="WFS67" s="85"/>
      <c r="WFT67" s="85"/>
      <c r="WFU67" s="85"/>
      <c r="WFV67" s="85"/>
      <c r="WFW67" s="85"/>
      <c r="WFX67" s="85"/>
      <c r="WFY67" s="85"/>
      <c r="WFZ67" s="85"/>
      <c r="WGA67" s="85"/>
      <c r="WGB67" s="85"/>
      <c r="WGC67" s="85"/>
      <c r="WGD67" s="85"/>
      <c r="WGE67" s="85"/>
      <c r="WGF67" s="85"/>
      <c r="WGG67" s="85"/>
      <c r="WGH67" s="85"/>
      <c r="WGI67" s="85"/>
      <c r="WGJ67" s="85"/>
      <c r="WGK67" s="85"/>
      <c r="WGL67" s="85"/>
      <c r="WGM67" s="85"/>
      <c r="WGN67" s="85"/>
      <c r="WGO67" s="85"/>
      <c r="WGP67" s="85"/>
      <c r="WGQ67" s="85"/>
      <c r="WGR67" s="85"/>
      <c r="WGS67" s="85"/>
      <c r="WGT67" s="85"/>
      <c r="WGU67" s="85"/>
      <c r="WGV67" s="85"/>
      <c r="WGW67" s="85"/>
      <c r="WGX67" s="85"/>
      <c r="WGY67" s="85"/>
      <c r="WGZ67" s="85"/>
      <c r="WHA67" s="85"/>
      <c r="WHB67" s="85"/>
      <c r="WHC67" s="85"/>
      <c r="WHD67" s="85"/>
      <c r="WHE67" s="85"/>
      <c r="WHF67" s="85"/>
      <c r="WHG67" s="85"/>
      <c r="WHH67" s="85"/>
      <c r="WHI67" s="85"/>
      <c r="WHJ67" s="85"/>
      <c r="WHK67" s="85"/>
      <c r="WHL67" s="85"/>
      <c r="WHM67" s="85"/>
      <c r="WHN67" s="85"/>
      <c r="WHO67" s="85"/>
      <c r="WHP67" s="85"/>
      <c r="WHQ67" s="85"/>
      <c r="WHR67" s="85"/>
      <c r="WHS67" s="85"/>
      <c r="WHT67" s="85"/>
      <c r="WHU67" s="85"/>
      <c r="WHV67" s="85"/>
      <c r="WHW67" s="85"/>
      <c r="WHX67" s="85"/>
      <c r="WHY67" s="85"/>
      <c r="WHZ67" s="85"/>
      <c r="WIA67" s="85"/>
      <c r="WIB67" s="85"/>
      <c r="WIC67" s="85"/>
      <c r="WID67" s="85"/>
      <c r="WIE67" s="85"/>
      <c r="WIF67" s="85"/>
      <c r="WIG67" s="85"/>
      <c r="WIH67" s="85"/>
      <c r="WII67" s="85"/>
      <c r="WIJ67" s="85"/>
      <c r="WIK67" s="85"/>
      <c r="WIL67" s="85"/>
      <c r="WIM67" s="85"/>
      <c r="WIN67" s="85"/>
      <c r="WIO67" s="85"/>
      <c r="WIP67" s="85"/>
      <c r="WIQ67" s="85"/>
      <c r="WIR67" s="85"/>
      <c r="WIS67" s="85"/>
      <c r="WIT67" s="85"/>
      <c r="WIU67" s="85"/>
      <c r="WIV67" s="85"/>
      <c r="WIW67" s="85"/>
      <c r="WIX67" s="85"/>
      <c r="WIY67" s="85"/>
      <c r="WIZ67" s="85"/>
      <c r="WJA67" s="85"/>
      <c r="WJB67" s="85"/>
      <c r="WJC67" s="85"/>
      <c r="WJD67" s="85"/>
      <c r="WJE67" s="85"/>
      <c r="WJF67" s="85"/>
      <c r="WJG67" s="85"/>
      <c r="WJH67" s="85"/>
      <c r="WJI67" s="85"/>
      <c r="WJJ67" s="85"/>
      <c r="WJK67" s="85"/>
      <c r="WJL67" s="85"/>
      <c r="WJM67" s="85"/>
      <c r="WJN67" s="85"/>
      <c r="WJO67" s="85"/>
      <c r="WJP67" s="85"/>
      <c r="WJQ67" s="85"/>
      <c r="WJR67" s="85"/>
      <c r="WJS67" s="85"/>
      <c r="WJT67" s="85"/>
      <c r="WJU67" s="85"/>
      <c r="WJV67" s="85"/>
      <c r="WJW67" s="85"/>
      <c r="WJX67" s="85"/>
      <c r="WJY67" s="85"/>
      <c r="WJZ67" s="85"/>
      <c r="WKA67" s="85"/>
      <c r="WKB67" s="85"/>
      <c r="WKC67" s="85"/>
      <c r="WKD67" s="85"/>
      <c r="WKE67" s="85"/>
      <c r="WKF67" s="85"/>
      <c r="WKG67" s="85"/>
      <c r="WKH67" s="85"/>
      <c r="WKI67" s="85"/>
      <c r="WKJ67" s="85"/>
      <c r="WKK67" s="85"/>
      <c r="WKL67" s="85"/>
      <c r="WKM67" s="85"/>
      <c r="WKN67" s="85"/>
      <c r="WKO67" s="85"/>
      <c r="WKP67" s="85"/>
      <c r="WKQ67" s="85"/>
      <c r="WKR67" s="85"/>
      <c r="WKS67" s="85"/>
      <c r="WKT67" s="85"/>
      <c r="WKU67" s="85"/>
      <c r="WKV67" s="85"/>
      <c r="WKW67" s="85"/>
      <c r="WKX67" s="85"/>
      <c r="WKY67" s="85"/>
      <c r="WKZ67" s="85"/>
      <c r="WLA67" s="85"/>
      <c r="WLB67" s="85"/>
      <c r="WLC67" s="85"/>
      <c r="WLD67" s="85"/>
      <c r="WLE67" s="85"/>
      <c r="WLF67" s="85"/>
      <c r="WLG67" s="85"/>
      <c r="WLH67" s="85"/>
      <c r="WLI67" s="85"/>
      <c r="WLJ67" s="85"/>
      <c r="WLK67" s="85"/>
      <c r="WLL67" s="85"/>
      <c r="WLM67" s="85"/>
      <c r="WLN67" s="85"/>
      <c r="WLO67" s="85"/>
      <c r="WLP67" s="85"/>
      <c r="WLQ67" s="85"/>
      <c r="WLR67" s="85"/>
      <c r="WLS67" s="85"/>
      <c r="WLT67" s="85"/>
      <c r="WLU67" s="85"/>
      <c r="WLV67" s="85"/>
      <c r="WLW67" s="85"/>
      <c r="WLX67" s="85"/>
      <c r="WLY67" s="85"/>
      <c r="WLZ67" s="85"/>
      <c r="WMA67" s="85"/>
      <c r="WMB67" s="85"/>
      <c r="WMC67" s="85"/>
      <c r="WMD67" s="85"/>
      <c r="WME67" s="85"/>
      <c r="WMF67" s="85"/>
      <c r="WMG67" s="85"/>
      <c r="WMH67" s="85"/>
      <c r="WMI67" s="85"/>
      <c r="WMJ67" s="85"/>
      <c r="WMK67" s="85"/>
      <c r="WML67" s="85"/>
      <c r="WMM67" s="85"/>
      <c r="WMN67" s="85"/>
      <c r="WMO67" s="85"/>
      <c r="WMP67" s="85"/>
      <c r="WMQ67" s="85"/>
      <c r="WMR67" s="85"/>
      <c r="WMS67" s="85"/>
      <c r="WMT67" s="85"/>
      <c r="WMU67" s="85"/>
      <c r="WMV67" s="85"/>
      <c r="WMW67" s="85"/>
      <c r="WMX67" s="85"/>
      <c r="WMY67" s="85"/>
      <c r="WMZ67" s="85"/>
      <c r="WNA67" s="85"/>
      <c r="WNB67" s="85"/>
      <c r="WNC67" s="85"/>
      <c r="WND67" s="85"/>
      <c r="WNE67" s="85"/>
      <c r="WNF67" s="85"/>
      <c r="WNG67" s="85"/>
      <c r="WNH67" s="85"/>
      <c r="WNI67" s="85"/>
      <c r="WNJ67" s="85"/>
      <c r="WNK67" s="85"/>
      <c r="WNL67" s="85"/>
      <c r="WNM67" s="85"/>
      <c r="WNN67" s="85"/>
      <c r="WNO67" s="85"/>
      <c r="WNP67" s="85"/>
      <c r="WNQ67" s="85"/>
      <c r="WNR67" s="85"/>
      <c r="WNS67" s="85"/>
      <c r="WNT67" s="85"/>
      <c r="WNU67" s="85"/>
      <c r="WNV67" s="85"/>
      <c r="WNW67" s="85"/>
      <c r="WNX67" s="85"/>
      <c r="WNY67" s="85"/>
      <c r="WNZ67" s="85"/>
      <c r="WOA67" s="85"/>
      <c r="WOB67" s="85"/>
      <c r="WOC67" s="85"/>
      <c r="WOD67" s="85"/>
      <c r="WOE67" s="85"/>
      <c r="WOF67" s="85"/>
      <c r="WOG67" s="85"/>
      <c r="WOH67" s="85"/>
      <c r="WOI67" s="85"/>
      <c r="WOJ67" s="85"/>
      <c r="WOK67" s="85"/>
      <c r="WOL67" s="85"/>
      <c r="WOM67" s="85"/>
      <c r="WON67" s="85"/>
      <c r="WOO67" s="85"/>
      <c r="WOP67" s="85"/>
      <c r="WOQ67" s="85"/>
      <c r="WOR67" s="85"/>
      <c r="WOS67" s="85"/>
      <c r="WOT67" s="85"/>
      <c r="WOU67" s="85"/>
      <c r="WOV67" s="85"/>
      <c r="WOW67" s="85"/>
      <c r="WOX67" s="85"/>
      <c r="WOY67" s="85"/>
      <c r="WOZ67" s="85"/>
      <c r="WPA67" s="85"/>
      <c r="WPB67" s="85"/>
      <c r="WPC67" s="85"/>
      <c r="WPD67" s="85"/>
      <c r="WPE67" s="85"/>
      <c r="WPF67" s="85"/>
      <c r="WPG67" s="85"/>
      <c r="WPH67" s="85"/>
      <c r="WPI67" s="85"/>
      <c r="WPJ67" s="85"/>
      <c r="WPK67" s="85"/>
      <c r="WPL67" s="85"/>
      <c r="WPM67" s="85"/>
      <c r="WPN67" s="85"/>
      <c r="WPO67" s="85"/>
      <c r="WPP67" s="85"/>
      <c r="WPQ67" s="85"/>
      <c r="WPR67" s="85"/>
      <c r="WPS67" s="85"/>
      <c r="WPT67" s="85"/>
      <c r="WPU67" s="85"/>
      <c r="WPV67" s="85"/>
      <c r="WPW67" s="85"/>
      <c r="WPX67" s="85"/>
      <c r="WPY67" s="85"/>
      <c r="WPZ67" s="85"/>
      <c r="WQA67" s="85"/>
      <c r="WQB67" s="85"/>
      <c r="WQC67" s="85"/>
      <c r="WQD67" s="85"/>
      <c r="WQE67" s="85"/>
      <c r="WQF67" s="85"/>
      <c r="WQG67" s="85"/>
      <c r="WQH67" s="85"/>
      <c r="WQI67" s="85"/>
      <c r="WQJ67" s="85"/>
      <c r="WQK67" s="85"/>
      <c r="WQL67" s="85"/>
      <c r="WQM67" s="85"/>
      <c r="WQN67" s="85"/>
      <c r="WQO67" s="85"/>
      <c r="WQP67" s="85"/>
      <c r="WQQ67" s="85"/>
      <c r="WQR67" s="85"/>
      <c r="WQS67" s="85"/>
      <c r="WQT67" s="85"/>
      <c r="WQU67" s="85"/>
      <c r="WQV67" s="85"/>
      <c r="WQW67" s="85"/>
      <c r="WQX67" s="85"/>
      <c r="WQY67" s="85"/>
      <c r="WQZ67" s="85"/>
      <c r="WRA67" s="85"/>
      <c r="WRB67" s="85"/>
      <c r="WRC67" s="85"/>
      <c r="WRD67" s="85"/>
      <c r="WRE67" s="85"/>
      <c r="WRF67" s="85"/>
      <c r="WRG67" s="85"/>
      <c r="WRH67" s="85"/>
      <c r="WRI67" s="85"/>
      <c r="WRJ67" s="85"/>
      <c r="WRK67" s="85"/>
      <c r="WRL67" s="85"/>
      <c r="WRM67" s="85"/>
      <c r="WRN67" s="85"/>
      <c r="WRO67" s="85"/>
      <c r="WRP67" s="85"/>
      <c r="WRQ67" s="85"/>
      <c r="WRR67" s="85"/>
      <c r="WRS67" s="85"/>
      <c r="WRT67" s="85"/>
      <c r="WRU67" s="85"/>
      <c r="WRV67" s="85"/>
      <c r="WRW67" s="85"/>
      <c r="WRX67" s="85"/>
      <c r="WRY67" s="85"/>
      <c r="WRZ67" s="85"/>
      <c r="WSA67" s="85"/>
      <c r="WSB67" s="85"/>
      <c r="WSC67" s="85"/>
      <c r="WSD67" s="85"/>
      <c r="WSE67" s="85"/>
      <c r="WSF67" s="85"/>
      <c r="WSG67" s="85"/>
      <c r="WSH67" s="85"/>
      <c r="WSI67" s="85"/>
      <c r="WSJ67" s="85"/>
      <c r="WSK67" s="85"/>
      <c r="WSL67" s="85"/>
      <c r="WSM67" s="85"/>
      <c r="WSN67" s="85"/>
      <c r="WSO67" s="85"/>
      <c r="WSP67" s="85"/>
      <c r="WSQ67" s="85"/>
      <c r="WSR67" s="85"/>
      <c r="WSS67" s="85"/>
      <c r="WST67" s="85"/>
      <c r="WSU67" s="85"/>
      <c r="WSV67" s="85"/>
      <c r="WSW67" s="85"/>
      <c r="WSX67" s="85"/>
      <c r="WSY67" s="85"/>
      <c r="WSZ67" s="85"/>
      <c r="WTA67" s="85"/>
      <c r="WTB67" s="85"/>
      <c r="WTC67" s="85"/>
      <c r="WTD67" s="85"/>
      <c r="WTE67" s="85"/>
      <c r="WTF67" s="85"/>
      <c r="WTG67" s="85"/>
      <c r="WTH67" s="85"/>
      <c r="WTI67" s="85"/>
      <c r="WTJ67" s="85"/>
      <c r="WTK67" s="85"/>
      <c r="WTL67" s="85"/>
      <c r="WTM67" s="85"/>
      <c r="WTN67" s="85"/>
      <c r="WTO67" s="85"/>
      <c r="WTP67" s="85"/>
      <c r="WTQ67" s="85"/>
      <c r="WTR67" s="85"/>
      <c r="WTS67" s="85"/>
      <c r="WTT67" s="85"/>
      <c r="WTU67" s="85"/>
      <c r="WTV67" s="85"/>
      <c r="WTW67" s="85"/>
      <c r="WTX67" s="85"/>
      <c r="WTY67" s="85"/>
      <c r="WTZ67" s="85"/>
      <c r="WUA67" s="85"/>
      <c r="WUB67" s="85"/>
      <c r="WUC67" s="85"/>
      <c r="WUD67" s="85"/>
      <c r="WUE67" s="85"/>
      <c r="WUF67" s="85"/>
      <c r="WUG67" s="85"/>
      <c r="WUH67" s="85"/>
      <c r="WUI67" s="85"/>
      <c r="WUJ67" s="85"/>
      <c r="WUK67" s="85"/>
      <c r="WUL67" s="85"/>
      <c r="WUM67" s="85"/>
      <c r="WUN67" s="85"/>
      <c r="WUO67" s="85"/>
      <c r="WUP67" s="85"/>
      <c r="WUQ67" s="85"/>
      <c r="WUR67" s="85"/>
      <c r="WUS67" s="85"/>
      <c r="WUT67" s="85"/>
      <c r="WUU67" s="85"/>
      <c r="WUV67" s="85"/>
      <c r="WUW67" s="85"/>
      <c r="WUX67" s="85"/>
      <c r="WUY67" s="85"/>
      <c r="WUZ67" s="85"/>
      <c r="WVA67" s="85"/>
      <c r="WVB67" s="85"/>
      <c r="WVC67" s="85"/>
      <c r="WVD67" s="85"/>
      <c r="WVE67" s="85"/>
      <c r="WVF67" s="85"/>
      <c r="WVG67" s="85"/>
      <c r="WVH67" s="85"/>
      <c r="WVI67" s="85"/>
      <c r="WVJ67" s="85"/>
      <c r="WVK67" s="85"/>
      <c r="WVL67" s="85"/>
      <c r="WVM67" s="85"/>
      <c r="WVN67" s="85"/>
      <c r="WVO67" s="85"/>
      <c r="WVP67" s="85"/>
      <c r="WVQ67" s="85"/>
      <c r="WVR67" s="85"/>
      <c r="WVS67" s="85"/>
      <c r="WVT67" s="85"/>
      <c r="WVU67" s="85"/>
      <c r="WVV67" s="85"/>
      <c r="WVW67" s="85"/>
      <c r="WVX67" s="85"/>
      <c r="WVY67" s="85"/>
      <c r="WVZ67" s="85"/>
      <c r="WWA67" s="85"/>
      <c r="WWB67" s="85"/>
    </row>
    <row r="68" spans="1:16148" s="86" customFormat="1" ht="12.75" hidden="1" customHeight="1" x14ac:dyDescent="0.2">
      <c r="A68" s="261"/>
      <c r="B68" s="84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85"/>
      <c r="P68" s="85"/>
      <c r="Q68" s="88"/>
      <c r="R68" s="88"/>
      <c r="S68" s="89"/>
      <c r="T68" s="89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5"/>
      <c r="CJ68" s="85"/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85"/>
      <c r="HA68" s="85"/>
      <c r="HB68" s="85"/>
      <c r="HC68" s="85"/>
      <c r="HD68" s="85"/>
      <c r="HE68" s="85"/>
      <c r="HF68" s="85"/>
      <c r="HG68" s="85"/>
      <c r="HH68" s="85"/>
      <c r="HI68" s="85"/>
      <c r="HJ68" s="85"/>
      <c r="HK68" s="85"/>
      <c r="HL68" s="85"/>
      <c r="HM68" s="85"/>
      <c r="HN68" s="85"/>
      <c r="HO68" s="85"/>
      <c r="HP68" s="85"/>
      <c r="HQ68" s="85"/>
      <c r="HR68" s="85"/>
      <c r="HS68" s="85"/>
      <c r="HT68" s="85"/>
      <c r="HU68" s="85"/>
      <c r="HV68" s="85"/>
      <c r="HW68" s="85"/>
      <c r="HX68" s="85"/>
      <c r="HY68" s="85"/>
      <c r="HZ68" s="85"/>
      <c r="IA68" s="85"/>
      <c r="IB68" s="85"/>
      <c r="IC68" s="85"/>
      <c r="ID68" s="85"/>
      <c r="IE68" s="85"/>
      <c r="IF68" s="85"/>
      <c r="IG68" s="85"/>
      <c r="IH68" s="85"/>
      <c r="II68" s="85"/>
      <c r="IJ68" s="85"/>
      <c r="IK68" s="85"/>
      <c r="IL68" s="85"/>
      <c r="IM68" s="85"/>
      <c r="IN68" s="85"/>
      <c r="IO68" s="85"/>
      <c r="IP68" s="85"/>
      <c r="IQ68" s="85"/>
      <c r="IR68" s="85"/>
      <c r="IS68" s="85"/>
      <c r="IT68" s="85"/>
      <c r="IU68" s="85"/>
      <c r="IV68" s="85"/>
      <c r="IW68" s="85"/>
      <c r="IX68" s="85"/>
      <c r="IY68" s="85"/>
      <c r="IZ68" s="85"/>
      <c r="JA68" s="85"/>
      <c r="JB68" s="85"/>
      <c r="JC68" s="85"/>
      <c r="JD68" s="85"/>
      <c r="JE68" s="85"/>
      <c r="JF68" s="85"/>
      <c r="JG68" s="85"/>
      <c r="JH68" s="85"/>
      <c r="JI68" s="85"/>
      <c r="JJ68" s="85"/>
      <c r="JK68" s="85"/>
      <c r="JL68" s="85"/>
      <c r="JM68" s="85"/>
      <c r="JN68" s="85"/>
      <c r="JO68" s="85"/>
      <c r="JP68" s="85"/>
      <c r="JQ68" s="85"/>
      <c r="JR68" s="85"/>
      <c r="JS68" s="85"/>
      <c r="JT68" s="85"/>
      <c r="JU68" s="85"/>
      <c r="JV68" s="85"/>
      <c r="JW68" s="85"/>
      <c r="JX68" s="85"/>
      <c r="JY68" s="85"/>
      <c r="JZ68" s="85"/>
      <c r="KA68" s="85"/>
      <c r="KB68" s="85"/>
      <c r="KC68" s="85"/>
      <c r="KD68" s="85"/>
      <c r="KE68" s="85"/>
      <c r="KF68" s="85"/>
      <c r="KG68" s="85"/>
      <c r="KH68" s="85"/>
      <c r="KI68" s="85"/>
      <c r="KJ68" s="85"/>
      <c r="KK68" s="85"/>
      <c r="KL68" s="85"/>
      <c r="KM68" s="85"/>
      <c r="KN68" s="85"/>
      <c r="KO68" s="85"/>
      <c r="KP68" s="85"/>
      <c r="KQ68" s="85"/>
      <c r="KR68" s="85"/>
      <c r="KS68" s="85"/>
      <c r="KT68" s="85"/>
      <c r="KU68" s="85"/>
      <c r="KV68" s="85"/>
      <c r="KW68" s="85"/>
      <c r="KX68" s="85"/>
      <c r="KY68" s="85"/>
      <c r="KZ68" s="85"/>
      <c r="LA68" s="85"/>
      <c r="LB68" s="85"/>
      <c r="LC68" s="85"/>
      <c r="LD68" s="85"/>
      <c r="LE68" s="85"/>
      <c r="LF68" s="85"/>
      <c r="LG68" s="85"/>
      <c r="LH68" s="85"/>
      <c r="LI68" s="85"/>
      <c r="LJ68" s="85"/>
      <c r="LK68" s="85"/>
      <c r="LL68" s="85"/>
      <c r="LM68" s="85"/>
      <c r="LN68" s="85"/>
      <c r="LO68" s="85"/>
      <c r="LP68" s="85"/>
      <c r="LQ68" s="85"/>
      <c r="LR68" s="85"/>
      <c r="LS68" s="85"/>
      <c r="LT68" s="85"/>
      <c r="LU68" s="85"/>
      <c r="LV68" s="85"/>
      <c r="LW68" s="85"/>
      <c r="LX68" s="85"/>
      <c r="LY68" s="85"/>
      <c r="LZ68" s="85"/>
      <c r="MA68" s="85"/>
      <c r="MB68" s="85"/>
      <c r="MC68" s="85"/>
      <c r="MD68" s="85"/>
      <c r="ME68" s="85"/>
      <c r="MF68" s="85"/>
      <c r="MG68" s="85"/>
      <c r="MH68" s="85"/>
      <c r="MI68" s="85"/>
      <c r="MJ68" s="85"/>
      <c r="MK68" s="85"/>
      <c r="ML68" s="85"/>
      <c r="MM68" s="85"/>
      <c r="MN68" s="85"/>
      <c r="MO68" s="85"/>
      <c r="MP68" s="85"/>
      <c r="MQ68" s="85"/>
      <c r="MR68" s="85"/>
      <c r="MS68" s="85"/>
      <c r="MT68" s="85"/>
      <c r="MU68" s="85"/>
      <c r="MV68" s="85"/>
      <c r="MW68" s="85"/>
      <c r="MX68" s="85"/>
      <c r="MY68" s="85"/>
      <c r="MZ68" s="85"/>
      <c r="NA68" s="85"/>
      <c r="NB68" s="85"/>
      <c r="NC68" s="85"/>
      <c r="ND68" s="85"/>
      <c r="NE68" s="85"/>
      <c r="NF68" s="85"/>
      <c r="NG68" s="85"/>
      <c r="NH68" s="85"/>
      <c r="NI68" s="85"/>
      <c r="NJ68" s="85"/>
      <c r="NK68" s="85"/>
      <c r="NL68" s="85"/>
      <c r="NM68" s="85"/>
      <c r="NN68" s="85"/>
      <c r="NO68" s="85"/>
      <c r="NP68" s="85"/>
      <c r="NQ68" s="85"/>
      <c r="NR68" s="85"/>
      <c r="NS68" s="85"/>
      <c r="NT68" s="85"/>
      <c r="NU68" s="85"/>
      <c r="NV68" s="85"/>
      <c r="NW68" s="85"/>
      <c r="NX68" s="85"/>
      <c r="NY68" s="85"/>
      <c r="NZ68" s="85"/>
      <c r="OA68" s="85"/>
      <c r="OB68" s="85"/>
      <c r="OC68" s="85"/>
      <c r="OD68" s="85"/>
      <c r="OE68" s="85"/>
      <c r="OF68" s="85"/>
      <c r="OG68" s="85"/>
      <c r="OH68" s="85"/>
      <c r="OI68" s="85"/>
      <c r="OJ68" s="85"/>
      <c r="OK68" s="85"/>
      <c r="OL68" s="85"/>
      <c r="OM68" s="85"/>
      <c r="ON68" s="85"/>
      <c r="OO68" s="85"/>
      <c r="OP68" s="85"/>
      <c r="OQ68" s="85"/>
      <c r="OR68" s="85"/>
      <c r="OS68" s="85"/>
      <c r="OT68" s="85"/>
      <c r="OU68" s="85"/>
      <c r="OV68" s="85"/>
      <c r="OW68" s="85"/>
      <c r="OX68" s="85"/>
      <c r="OY68" s="85"/>
      <c r="OZ68" s="85"/>
      <c r="PA68" s="85"/>
      <c r="PB68" s="85"/>
      <c r="PC68" s="85"/>
      <c r="PD68" s="85"/>
      <c r="PE68" s="85"/>
      <c r="PF68" s="85"/>
      <c r="PG68" s="85"/>
      <c r="PH68" s="85"/>
      <c r="PI68" s="85"/>
      <c r="PJ68" s="85"/>
      <c r="PK68" s="85"/>
      <c r="PL68" s="85"/>
      <c r="PM68" s="85"/>
      <c r="PN68" s="85"/>
      <c r="PO68" s="85"/>
      <c r="PP68" s="85"/>
      <c r="PQ68" s="85"/>
      <c r="PR68" s="85"/>
      <c r="PS68" s="85"/>
      <c r="PT68" s="85"/>
      <c r="PU68" s="85"/>
      <c r="PV68" s="85"/>
      <c r="PW68" s="85"/>
      <c r="PX68" s="85"/>
      <c r="PY68" s="85"/>
      <c r="PZ68" s="85"/>
      <c r="QA68" s="85"/>
      <c r="QB68" s="85"/>
      <c r="QC68" s="85"/>
      <c r="QD68" s="85"/>
      <c r="QE68" s="85"/>
      <c r="QF68" s="85"/>
      <c r="QG68" s="85"/>
      <c r="QH68" s="85"/>
      <c r="QI68" s="85"/>
      <c r="QJ68" s="85"/>
      <c r="QK68" s="85"/>
      <c r="QL68" s="85"/>
      <c r="QM68" s="85"/>
      <c r="QN68" s="85"/>
      <c r="QO68" s="85"/>
      <c r="QP68" s="85"/>
      <c r="QQ68" s="85"/>
      <c r="QR68" s="85"/>
      <c r="QS68" s="85"/>
      <c r="QT68" s="85"/>
      <c r="QU68" s="85"/>
      <c r="QV68" s="85"/>
      <c r="QW68" s="85"/>
      <c r="QX68" s="85"/>
      <c r="QY68" s="85"/>
      <c r="QZ68" s="85"/>
      <c r="RA68" s="85"/>
      <c r="RB68" s="85"/>
      <c r="RC68" s="85"/>
      <c r="RD68" s="85"/>
      <c r="RE68" s="85"/>
      <c r="RF68" s="85"/>
      <c r="RG68" s="85"/>
      <c r="RH68" s="85"/>
      <c r="RI68" s="85"/>
      <c r="RJ68" s="85"/>
      <c r="RK68" s="85"/>
      <c r="RL68" s="85"/>
      <c r="RM68" s="85"/>
      <c r="RN68" s="85"/>
      <c r="RO68" s="85"/>
      <c r="RP68" s="85"/>
      <c r="RQ68" s="85"/>
      <c r="RR68" s="85"/>
      <c r="RS68" s="85"/>
      <c r="RT68" s="85"/>
      <c r="RU68" s="85"/>
      <c r="RV68" s="85"/>
      <c r="RW68" s="85"/>
      <c r="RX68" s="85"/>
      <c r="RY68" s="85"/>
      <c r="RZ68" s="85"/>
      <c r="SA68" s="85"/>
      <c r="SB68" s="85"/>
      <c r="SC68" s="85"/>
      <c r="SD68" s="85"/>
      <c r="SE68" s="85"/>
      <c r="SF68" s="85"/>
      <c r="SG68" s="85"/>
      <c r="SH68" s="85"/>
      <c r="SI68" s="85"/>
      <c r="SJ68" s="85"/>
      <c r="SK68" s="85"/>
      <c r="SL68" s="85"/>
      <c r="SM68" s="85"/>
      <c r="SN68" s="85"/>
      <c r="SO68" s="85"/>
      <c r="SP68" s="85"/>
      <c r="SQ68" s="85"/>
      <c r="SR68" s="85"/>
      <c r="SS68" s="85"/>
      <c r="ST68" s="85"/>
      <c r="SU68" s="85"/>
      <c r="SV68" s="85"/>
      <c r="SW68" s="85"/>
      <c r="SX68" s="85"/>
      <c r="SY68" s="85"/>
      <c r="SZ68" s="85"/>
      <c r="TA68" s="85"/>
      <c r="TB68" s="85"/>
      <c r="TC68" s="85"/>
      <c r="TD68" s="85"/>
      <c r="TE68" s="85"/>
      <c r="TF68" s="85"/>
      <c r="TG68" s="85"/>
      <c r="TH68" s="85"/>
      <c r="TI68" s="85"/>
      <c r="TJ68" s="85"/>
      <c r="TK68" s="85"/>
      <c r="TL68" s="85"/>
      <c r="TM68" s="85"/>
      <c r="TN68" s="85"/>
      <c r="TO68" s="85"/>
      <c r="TP68" s="85"/>
      <c r="TQ68" s="85"/>
      <c r="TR68" s="85"/>
      <c r="TS68" s="85"/>
      <c r="TT68" s="85"/>
      <c r="TU68" s="85"/>
      <c r="TV68" s="85"/>
      <c r="TW68" s="85"/>
      <c r="TX68" s="85"/>
      <c r="TY68" s="85"/>
      <c r="TZ68" s="85"/>
      <c r="UA68" s="85"/>
      <c r="UB68" s="85"/>
      <c r="UC68" s="85"/>
      <c r="UD68" s="85"/>
      <c r="UE68" s="85"/>
      <c r="UF68" s="85"/>
      <c r="UG68" s="85"/>
      <c r="UH68" s="85"/>
      <c r="UI68" s="85"/>
      <c r="UJ68" s="85"/>
      <c r="UK68" s="85"/>
      <c r="UL68" s="85"/>
      <c r="UM68" s="85"/>
      <c r="UN68" s="85"/>
      <c r="UO68" s="85"/>
      <c r="UP68" s="85"/>
      <c r="UQ68" s="85"/>
      <c r="UR68" s="85"/>
      <c r="US68" s="85"/>
      <c r="UT68" s="85"/>
      <c r="UU68" s="85"/>
      <c r="UV68" s="85"/>
      <c r="UW68" s="85"/>
      <c r="UX68" s="85"/>
      <c r="UY68" s="85"/>
      <c r="UZ68" s="85"/>
      <c r="VA68" s="85"/>
      <c r="VB68" s="85"/>
      <c r="VC68" s="85"/>
      <c r="VD68" s="85"/>
      <c r="VE68" s="85"/>
      <c r="VF68" s="85"/>
      <c r="VG68" s="85"/>
      <c r="VH68" s="85"/>
      <c r="VI68" s="85"/>
      <c r="VJ68" s="85"/>
      <c r="VK68" s="85"/>
      <c r="VL68" s="85"/>
      <c r="VM68" s="85"/>
      <c r="VN68" s="85"/>
      <c r="VO68" s="85"/>
      <c r="VP68" s="85"/>
      <c r="VQ68" s="85"/>
      <c r="VR68" s="85"/>
      <c r="VS68" s="85"/>
      <c r="VT68" s="85"/>
      <c r="VU68" s="85"/>
      <c r="VV68" s="85"/>
      <c r="VW68" s="85"/>
      <c r="VX68" s="85"/>
      <c r="VY68" s="85"/>
      <c r="VZ68" s="85"/>
      <c r="WA68" s="85"/>
      <c r="WB68" s="85"/>
      <c r="WC68" s="85"/>
      <c r="WD68" s="85"/>
      <c r="WE68" s="85"/>
      <c r="WF68" s="85"/>
      <c r="WG68" s="85"/>
      <c r="WH68" s="85"/>
      <c r="WI68" s="85"/>
      <c r="WJ68" s="85"/>
      <c r="WK68" s="85"/>
      <c r="WL68" s="85"/>
      <c r="WM68" s="85"/>
      <c r="WN68" s="85"/>
      <c r="WO68" s="85"/>
      <c r="WP68" s="85"/>
      <c r="WQ68" s="85"/>
      <c r="WR68" s="85"/>
      <c r="WS68" s="85"/>
      <c r="WT68" s="85"/>
      <c r="WU68" s="85"/>
      <c r="WV68" s="85"/>
      <c r="WW68" s="85"/>
      <c r="WX68" s="85"/>
      <c r="WY68" s="85"/>
      <c r="WZ68" s="85"/>
      <c r="XA68" s="85"/>
      <c r="XB68" s="85"/>
      <c r="XC68" s="85"/>
      <c r="XD68" s="85"/>
      <c r="XE68" s="85"/>
      <c r="XF68" s="85"/>
      <c r="XG68" s="85"/>
      <c r="XH68" s="85"/>
      <c r="XI68" s="85"/>
      <c r="XJ68" s="85"/>
      <c r="XK68" s="85"/>
      <c r="XL68" s="85"/>
      <c r="XM68" s="85"/>
      <c r="XN68" s="85"/>
      <c r="XO68" s="85"/>
      <c r="XP68" s="85"/>
      <c r="XQ68" s="85"/>
      <c r="XR68" s="85"/>
      <c r="XS68" s="85"/>
      <c r="XT68" s="85"/>
      <c r="XU68" s="85"/>
      <c r="XV68" s="85"/>
      <c r="XW68" s="85"/>
      <c r="XX68" s="85"/>
      <c r="XY68" s="85"/>
      <c r="XZ68" s="85"/>
      <c r="YA68" s="85"/>
      <c r="YB68" s="85"/>
      <c r="YC68" s="85"/>
      <c r="YD68" s="85"/>
      <c r="YE68" s="85"/>
      <c r="YF68" s="85"/>
      <c r="YG68" s="85"/>
      <c r="YH68" s="85"/>
      <c r="YI68" s="85"/>
      <c r="YJ68" s="85"/>
      <c r="YK68" s="85"/>
      <c r="YL68" s="85"/>
      <c r="YM68" s="85"/>
      <c r="YN68" s="85"/>
      <c r="YO68" s="85"/>
      <c r="YP68" s="85"/>
      <c r="YQ68" s="85"/>
      <c r="YR68" s="85"/>
      <c r="YS68" s="85"/>
      <c r="YT68" s="85"/>
      <c r="YU68" s="85"/>
      <c r="YV68" s="85"/>
      <c r="YW68" s="85"/>
      <c r="YX68" s="85"/>
      <c r="YY68" s="85"/>
      <c r="YZ68" s="85"/>
      <c r="ZA68" s="85"/>
      <c r="ZB68" s="85"/>
      <c r="ZC68" s="85"/>
      <c r="ZD68" s="85"/>
      <c r="ZE68" s="85"/>
      <c r="ZF68" s="85"/>
      <c r="ZG68" s="85"/>
      <c r="ZH68" s="85"/>
      <c r="ZI68" s="85"/>
      <c r="ZJ68" s="85"/>
      <c r="ZK68" s="85"/>
      <c r="ZL68" s="85"/>
      <c r="ZM68" s="85"/>
      <c r="ZN68" s="85"/>
      <c r="ZO68" s="85"/>
      <c r="ZP68" s="85"/>
      <c r="ZQ68" s="85"/>
      <c r="ZR68" s="85"/>
      <c r="ZS68" s="85"/>
      <c r="ZT68" s="85"/>
      <c r="ZU68" s="85"/>
      <c r="ZV68" s="85"/>
      <c r="ZW68" s="85"/>
      <c r="ZX68" s="85"/>
      <c r="ZY68" s="85"/>
      <c r="ZZ68" s="85"/>
      <c r="AAA68" s="85"/>
      <c r="AAB68" s="85"/>
      <c r="AAC68" s="85"/>
      <c r="AAD68" s="85"/>
      <c r="AAE68" s="85"/>
      <c r="AAF68" s="85"/>
      <c r="AAG68" s="85"/>
      <c r="AAH68" s="85"/>
      <c r="AAI68" s="85"/>
      <c r="AAJ68" s="85"/>
      <c r="AAK68" s="85"/>
      <c r="AAL68" s="85"/>
      <c r="AAM68" s="85"/>
      <c r="AAN68" s="85"/>
      <c r="AAO68" s="85"/>
      <c r="AAP68" s="85"/>
      <c r="AAQ68" s="85"/>
      <c r="AAR68" s="85"/>
      <c r="AAS68" s="85"/>
      <c r="AAT68" s="85"/>
      <c r="AAU68" s="85"/>
      <c r="AAV68" s="85"/>
      <c r="AAW68" s="85"/>
      <c r="AAX68" s="85"/>
      <c r="AAY68" s="85"/>
      <c r="AAZ68" s="85"/>
      <c r="ABA68" s="85"/>
      <c r="ABB68" s="85"/>
      <c r="ABC68" s="85"/>
      <c r="ABD68" s="85"/>
      <c r="ABE68" s="85"/>
      <c r="ABF68" s="85"/>
      <c r="ABG68" s="85"/>
      <c r="ABH68" s="85"/>
      <c r="ABI68" s="85"/>
      <c r="ABJ68" s="85"/>
      <c r="ABK68" s="85"/>
      <c r="ABL68" s="85"/>
      <c r="ABM68" s="85"/>
      <c r="ABN68" s="85"/>
      <c r="ABO68" s="85"/>
      <c r="ABP68" s="85"/>
      <c r="ABQ68" s="85"/>
      <c r="ABR68" s="85"/>
      <c r="ABS68" s="85"/>
      <c r="ABT68" s="85"/>
      <c r="ABU68" s="85"/>
      <c r="ABV68" s="85"/>
      <c r="ABW68" s="85"/>
      <c r="ABX68" s="85"/>
      <c r="ABY68" s="85"/>
      <c r="ABZ68" s="85"/>
      <c r="ACA68" s="85"/>
      <c r="ACB68" s="85"/>
      <c r="ACC68" s="85"/>
      <c r="ACD68" s="85"/>
      <c r="ACE68" s="85"/>
      <c r="ACF68" s="85"/>
      <c r="ACG68" s="85"/>
      <c r="ACH68" s="85"/>
      <c r="ACI68" s="85"/>
      <c r="ACJ68" s="85"/>
      <c r="ACK68" s="85"/>
      <c r="ACL68" s="85"/>
      <c r="ACM68" s="85"/>
      <c r="ACN68" s="85"/>
      <c r="ACO68" s="85"/>
      <c r="ACP68" s="85"/>
      <c r="ACQ68" s="85"/>
      <c r="ACR68" s="85"/>
      <c r="ACS68" s="85"/>
      <c r="ACT68" s="85"/>
      <c r="ACU68" s="85"/>
      <c r="ACV68" s="85"/>
      <c r="ACW68" s="85"/>
      <c r="ACX68" s="85"/>
      <c r="ACY68" s="85"/>
      <c r="ACZ68" s="85"/>
      <c r="ADA68" s="85"/>
      <c r="ADB68" s="85"/>
      <c r="ADC68" s="85"/>
      <c r="ADD68" s="85"/>
      <c r="ADE68" s="85"/>
      <c r="ADF68" s="85"/>
      <c r="ADG68" s="85"/>
      <c r="ADH68" s="85"/>
      <c r="ADI68" s="85"/>
      <c r="ADJ68" s="85"/>
      <c r="ADK68" s="85"/>
      <c r="ADL68" s="85"/>
      <c r="ADM68" s="85"/>
      <c r="ADN68" s="85"/>
      <c r="ADO68" s="85"/>
      <c r="ADP68" s="85"/>
      <c r="ADQ68" s="85"/>
      <c r="ADR68" s="85"/>
      <c r="ADS68" s="85"/>
      <c r="ADT68" s="85"/>
      <c r="ADU68" s="85"/>
      <c r="ADV68" s="85"/>
      <c r="ADW68" s="85"/>
      <c r="ADX68" s="85"/>
      <c r="ADY68" s="85"/>
      <c r="ADZ68" s="85"/>
      <c r="AEA68" s="85"/>
      <c r="AEB68" s="85"/>
      <c r="AEC68" s="85"/>
      <c r="AED68" s="85"/>
      <c r="AEE68" s="85"/>
      <c r="AEF68" s="85"/>
      <c r="AEG68" s="85"/>
      <c r="AEH68" s="85"/>
      <c r="AEI68" s="85"/>
      <c r="AEJ68" s="85"/>
      <c r="AEK68" s="85"/>
      <c r="AEL68" s="85"/>
      <c r="AEM68" s="85"/>
      <c r="AEN68" s="85"/>
      <c r="AEO68" s="85"/>
      <c r="AEP68" s="85"/>
      <c r="AEQ68" s="85"/>
      <c r="AER68" s="85"/>
      <c r="AES68" s="85"/>
      <c r="AET68" s="85"/>
      <c r="AEU68" s="85"/>
      <c r="AEV68" s="85"/>
      <c r="AEW68" s="85"/>
      <c r="AEX68" s="85"/>
      <c r="AEY68" s="85"/>
      <c r="AEZ68" s="85"/>
      <c r="AFA68" s="85"/>
      <c r="AFB68" s="85"/>
      <c r="AFC68" s="85"/>
      <c r="AFD68" s="85"/>
      <c r="AFE68" s="85"/>
      <c r="AFF68" s="85"/>
      <c r="AFG68" s="85"/>
      <c r="AFH68" s="85"/>
      <c r="AFI68" s="85"/>
      <c r="AFJ68" s="85"/>
      <c r="AFK68" s="85"/>
      <c r="AFL68" s="85"/>
      <c r="AFM68" s="85"/>
      <c r="AFN68" s="85"/>
      <c r="AFO68" s="85"/>
      <c r="AFP68" s="85"/>
      <c r="AFQ68" s="85"/>
      <c r="AFR68" s="85"/>
      <c r="AFS68" s="85"/>
      <c r="AFT68" s="85"/>
      <c r="AFU68" s="85"/>
      <c r="AFV68" s="85"/>
      <c r="AFW68" s="85"/>
      <c r="AFX68" s="85"/>
      <c r="AFY68" s="85"/>
      <c r="AFZ68" s="85"/>
      <c r="AGA68" s="85"/>
      <c r="AGB68" s="85"/>
      <c r="AGC68" s="85"/>
      <c r="AGD68" s="85"/>
      <c r="AGE68" s="85"/>
      <c r="AGF68" s="85"/>
      <c r="AGG68" s="85"/>
      <c r="AGH68" s="85"/>
      <c r="AGI68" s="85"/>
      <c r="AGJ68" s="85"/>
      <c r="AGK68" s="85"/>
      <c r="AGL68" s="85"/>
      <c r="AGM68" s="85"/>
      <c r="AGN68" s="85"/>
      <c r="AGO68" s="85"/>
      <c r="AGP68" s="85"/>
      <c r="AGQ68" s="85"/>
      <c r="AGR68" s="85"/>
      <c r="AGS68" s="85"/>
      <c r="AGT68" s="85"/>
      <c r="AGU68" s="85"/>
      <c r="AGV68" s="85"/>
      <c r="AGW68" s="85"/>
      <c r="AGX68" s="85"/>
      <c r="AGY68" s="85"/>
      <c r="AGZ68" s="85"/>
      <c r="AHA68" s="85"/>
      <c r="AHB68" s="85"/>
      <c r="AHC68" s="85"/>
      <c r="AHD68" s="85"/>
      <c r="AHE68" s="85"/>
      <c r="AHF68" s="85"/>
      <c r="AHG68" s="85"/>
      <c r="AHH68" s="85"/>
      <c r="AHI68" s="85"/>
      <c r="AHJ68" s="85"/>
      <c r="AHK68" s="85"/>
      <c r="AHL68" s="85"/>
      <c r="AHM68" s="85"/>
      <c r="AHN68" s="85"/>
      <c r="AHO68" s="85"/>
      <c r="AHP68" s="85"/>
      <c r="AHQ68" s="85"/>
      <c r="AHR68" s="85"/>
      <c r="AHS68" s="85"/>
      <c r="AHT68" s="85"/>
      <c r="AHU68" s="85"/>
      <c r="AHV68" s="85"/>
      <c r="AHW68" s="85"/>
      <c r="AHX68" s="85"/>
      <c r="AHY68" s="85"/>
      <c r="AHZ68" s="85"/>
      <c r="AIA68" s="85"/>
      <c r="AIB68" s="85"/>
      <c r="AIC68" s="85"/>
      <c r="AID68" s="85"/>
      <c r="AIE68" s="85"/>
      <c r="AIF68" s="85"/>
      <c r="AIG68" s="85"/>
      <c r="AIH68" s="85"/>
      <c r="AII68" s="85"/>
      <c r="AIJ68" s="85"/>
      <c r="AIK68" s="85"/>
      <c r="AIL68" s="85"/>
      <c r="AIM68" s="85"/>
      <c r="AIN68" s="85"/>
      <c r="AIO68" s="85"/>
      <c r="AIP68" s="85"/>
      <c r="AIQ68" s="85"/>
      <c r="AIR68" s="85"/>
      <c r="AIS68" s="85"/>
      <c r="AIT68" s="85"/>
      <c r="AIU68" s="85"/>
      <c r="AIV68" s="85"/>
      <c r="AIW68" s="85"/>
      <c r="AIX68" s="85"/>
      <c r="AIY68" s="85"/>
      <c r="AIZ68" s="85"/>
      <c r="AJA68" s="85"/>
      <c r="AJB68" s="85"/>
      <c r="AJC68" s="85"/>
      <c r="AJD68" s="85"/>
      <c r="AJE68" s="85"/>
      <c r="AJF68" s="85"/>
      <c r="AJG68" s="85"/>
      <c r="AJH68" s="85"/>
      <c r="AJI68" s="85"/>
      <c r="AJJ68" s="85"/>
      <c r="AJK68" s="85"/>
      <c r="AJL68" s="85"/>
      <c r="AJM68" s="85"/>
      <c r="AJN68" s="85"/>
      <c r="AJO68" s="85"/>
      <c r="AJP68" s="85"/>
      <c r="AJQ68" s="85"/>
      <c r="AJR68" s="85"/>
      <c r="AJS68" s="85"/>
      <c r="AJT68" s="85"/>
      <c r="AJU68" s="85"/>
      <c r="AJV68" s="85"/>
      <c r="AJW68" s="85"/>
      <c r="AJX68" s="85"/>
      <c r="AJY68" s="85"/>
      <c r="AJZ68" s="85"/>
      <c r="AKA68" s="85"/>
      <c r="AKB68" s="85"/>
      <c r="AKC68" s="85"/>
      <c r="AKD68" s="85"/>
      <c r="AKE68" s="85"/>
      <c r="AKF68" s="85"/>
      <c r="AKG68" s="85"/>
      <c r="AKH68" s="85"/>
      <c r="AKI68" s="85"/>
      <c r="AKJ68" s="85"/>
      <c r="AKK68" s="85"/>
      <c r="AKL68" s="85"/>
      <c r="AKM68" s="85"/>
      <c r="AKN68" s="85"/>
      <c r="AKO68" s="85"/>
      <c r="AKP68" s="85"/>
      <c r="AKQ68" s="85"/>
      <c r="AKR68" s="85"/>
      <c r="AKS68" s="85"/>
      <c r="AKT68" s="85"/>
      <c r="AKU68" s="85"/>
      <c r="AKV68" s="85"/>
      <c r="AKW68" s="85"/>
      <c r="AKX68" s="85"/>
      <c r="AKY68" s="85"/>
      <c r="AKZ68" s="85"/>
      <c r="ALA68" s="85"/>
      <c r="ALB68" s="85"/>
      <c r="ALC68" s="85"/>
      <c r="ALD68" s="85"/>
      <c r="ALE68" s="85"/>
      <c r="ALF68" s="85"/>
      <c r="ALG68" s="85"/>
      <c r="ALH68" s="85"/>
      <c r="ALI68" s="85"/>
      <c r="ALJ68" s="85"/>
      <c r="ALK68" s="85"/>
      <c r="ALL68" s="85"/>
      <c r="ALM68" s="85"/>
      <c r="ALN68" s="85"/>
      <c r="ALO68" s="85"/>
      <c r="ALP68" s="85"/>
      <c r="ALQ68" s="85"/>
      <c r="ALR68" s="85"/>
      <c r="ALS68" s="85"/>
      <c r="ALT68" s="85"/>
      <c r="ALU68" s="85"/>
      <c r="ALV68" s="85"/>
      <c r="ALW68" s="85"/>
      <c r="ALX68" s="85"/>
      <c r="ALY68" s="85"/>
      <c r="ALZ68" s="85"/>
      <c r="AMA68" s="85"/>
      <c r="AMB68" s="85"/>
      <c r="AMC68" s="85"/>
      <c r="AMD68" s="85"/>
      <c r="AME68" s="85"/>
      <c r="AMF68" s="85"/>
      <c r="AMG68" s="85"/>
      <c r="AMH68" s="85"/>
      <c r="AMI68" s="85"/>
      <c r="AMJ68" s="85"/>
      <c r="AMK68" s="85"/>
      <c r="AML68" s="85"/>
      <c r="AMM68" s="85"/>
      <c r="AMN68" s="85"/>
      <c r="AMO68" s="85"/>
      <c r="AMP68" s="85"/>
      <c r="AMQ68" s="85"/>
      <c r="AMR68" s="85"/>
      <c r="AMS68" s="85"/>
      <c r="AMT68" s="85"/>
      <c r="AMU68" s="85"/>
      <c r="AMV68" s="85"/>
      <c r="AMW68" s="85"/>
      <c r="AMX68" s="85"/>
      <c r="AMY68" s="85"/>
      <c r="AMZ68" s="85"/>
      <c r="ANA68" s="85"/>
      <c r="ANB68" s="85"/>
      <c r="ANC68" s="85"/>
      <c r="AND68" s="85"/>
      <c r="ANE68" s="85"/>
      <c r="ANF68" s="85"/>
      <c r="ANG68" s="85"/>
      <c r="ANH68" s="85"/>
      <c r="ANI68" s="85"/>
      <c r="ANJ68" s="85"/>
      <c r="ANK68" s="85"/>
      <c r="ANL68" s="85"/>
      <c r="ANM68" s="85"/>
      <c r="ANN68" s="85"/>
      <c r="ANO68" s="85"/>
      <c r="ANP68" s="85"/>
      <c r="ANQ68" s="85"/>
      <c r="ANR68" s="85"/>
      <c r="ANS68" s="85"/>
      <c r="ANT68" s="85"/>
      <c r="ANU68" s="85"/>
      <c r="ANV68" s="85"/>
      <c r="ANW68" s="85"/>
      <c r="ANX68" s="85"/>
      <c r="ANY68" s="85"/>
      <c r="ANZ68" s="85"/>
      <c r="AOA68" s="85"/>
      <c r="AOB68" s="85"/>
      <c r="AOC68" s="85"/>
      <c r="AOD68" s="85"/>
      <c r="AOE68" s="85"/>
      <c r="AOF68" s="85"/>
      <c r="AOG68" s="85"/>
      <c r="AOH68" s="85"/>
      <c r="AOI68" s="85"/>
      <c r="AOJ68" s="85"/>
      <c r="AOK68" s="85"/>
      <c r="AOL68" s="85"/>
      <c r="AOM68" s="85"/>
      <c r="AON68" s="85"/>
      <c r="AOO68" s="85"/>
      <c r="AOP68" s="85"/>
      <c r="AOQ68" s="85"/>
      <c r="AOR68" s="85"/>
      <c r="AOS68" s="85"/>
      <c r="AOT68" s="85"/>
      <c r="AOU68" s="85"/>
      <c r="AOV68" s="85"/>
      <c r="AOW68" s="85"/>
      <c r="AOX68" s="85"/>
      <c r="AOY68" s="85"/>
      <c r="AOZ68" s="85"/>
      <c r="APA68" s="85"/>
      <c r="APB68" s="85"/>
      <c r="APC68" s="85"/>
      <c r="APD68" s="85"/>
      <c r="APE68" s="85"/>
      <c r="APF68" s="85"/>
      <c r="APG68" s="85"/>
      <c r="APH68" s="85"/>
      <c r="API68" s="85"/>
      <c r="APJ68" s="85"/>
      <c r="APK68" s="85"/>
      <c r="APL68" s="85"/>
      <c r="APM68" s="85"/>
      <c r="APN68" s="85"/>
      <c r="APO68" s="85"/>
      <c r="APP68" s="85"/>
      <c r="APQ68" s="85"/>
      <c r="APR68" s="85"/>
      <c r="APS68" s="85"/>
      <c r="APT68" s="85"/>
      <c r="APU68" s="85"/>
      <c r="APV68" s="85"/>
      <c r="APW68" s="85"/>
      <c r="APX68" s="85"/>
      <c r="APY68" s="85"/>
      <c r="APZ68" s="85"/>
      <c r="AQA68" s="85"/>
      <c r="AQB68" s="85"/>
      <c r="AQC68" s="85"/>
      <c r="AQD68" s="85"/>
      <c r="AQE68" s="85"/>
      <c r="AQF68" s="85"/>
      <c r="AQG68" s="85"/>
      <c r="AQH68" s="85"/>
      <c r="AQI68" s="85"/>
      <c r="AQJ68" s="85"/>
      <c r="AQK68" s="85"/>
      <c r="AQL68" s="85"/>
      <c r="AQM68" s="85"/>
      <c r="AQN68" s="85"/>
      <c r="AQO68" s="85"/>
      <c r="AQP68" s="85"/>
      <c r="AQQ68" s="85"/>
      <c r="AQR68" s="85"/>
      <c r="AQS68" s="85"/>
      <c r="AQT68" s="85"/>
      <c r="AQU68" s="85"/>
      <c r="AQV68" s="85"/>
      <c r="AQW68" s="85"/>
      <c r="AQX68" s="85"/>
      <c r="AQY68" s="85"/>
      <c r="AQZ68" s="85"/>
      <c r="ARA68" s="85"/>
      <c r="ARB68" s="85"/>
      <c r="ARC68" s="85"/>
      <c r="ARD68" s="85"/>
      <c r="ARE68" s="85"/>
      <c r="ARF68" s="85"/>
      <c r="ARG68" s="85"/>
      <c r="ARH68" s="85"/>
      <c r="ARI68" s="85"/>
      <c r="ARJ68" s="85"/>
      <c r="ARK68" s="85"/>
      <c r="ARL68" s="85"/>
      <c r="ARM68" s="85"/>
      <c r="ARN68" s="85"/>
      <c r="ARO68" s="85"/>
      <c r="ARP68" s="85"/>
      <c r="ARQ68" s="85"/>
      <c r="ARR68" s="85"/>
      <c r="ARS68" s="85"/>
      <c r="ART68" s="85"/>
      <c r="ARU68" s="85"/>
      <c r="ARV68" s="85"/>
      <c r="ARW68" s="85"/>
      <c r="ARX68" s="85"/>
      <c r="ARY68" s="85"/>
      <c r="ARZ68" s="85"/>
      <c r="ASA68" s="85"/>
      <c r="ASB68" s="85"/>
      <c r="ASC68" s="85"/>
      <c r="ASD68" s="85"/>
      <c r="ASE68" s="85"/>
      <c r="ASF68" s="85"/>
      <c r="ASG68" s="85"/>
      <c r="ASH68" s="85"/>
      <c r="ASI68" s="85"/>
      <c r="ASJ68" s="85"/>
      <c r="ASK68" s="85"/>
      <c r="ASL68" s="85"/>
      <c r="ASM68" s="85"/>
      <c r="ASN68" s="85"/>
      <c r="ASO68" s="85"/>
      <c r="ASP68" s="85"/>
      <c r="ASQ68" s="85"/>
      <c r="ASR68" s="85"/>
      <c r="ASS68" s="85"/>
      <c r="AST68" s="85"/>
      <c r="ASU68" s="85"/>
      <c r="ASV68" s="85"/>
      <c r="ASW68" s="85"/>
      <c r="ASX68" s="85"/>
      <c r="ASY68" s="85"/>
      <c r="ASZ68" s="85"/>
      <c r="ATA68" s="85"/>
      <c r="ATB68" s="85"/>
      <c r="ATC68" s="85"/>
      <c r="ATD68" s="85"/>
      <c r="ATE68" s="85"/>
      <c r="ATF68" s="85"/>
      <c r="ATG68" s="85"/>
      <c r="ATH68" s="85"/>
      <c r="ATI68" s="85"/>
      <c r="ATJ68" s="85"/>
      <c r="ATK68" s="85"/>
      <c r="ATL68" s="85"/>
      <c r="ATM68" s="85"/>
      <c r="ATN68" s="85"/>
      <c r="ATO68" s="85"/>
      <c r="ATP68" s="85"/>
      <c r="ATQ68" s="85"/>
      <c r="ATR68" s="85"/>
      <c r="ATS68" s="85"/>
      <c r="ATT68" s="85"/>
      <c r="ATU68" s="85"/>
      <c r="ATV68" s="85"/>
      <c r="ATW68" s="85"/>
      <c r="ATX68" s="85"/>
      <c r="ATY68" s="85"/>
      <c r="ATZ68" s="85"/>
      <c r="AUA68" s="85"/>
      <c r="AUB68" s="85"/>
      <c r="AUC68" s="85"/>
      <c r="AUD68" s="85"/>
      <c r="AUE68" s="85"/>
      <c r="AUF68" s="85"/>
      <c r="AUG68" s="85"/>
      <c r="AUH68" s="85"/>
      <c r="AUI68" s="85"/>
      <c r="AUJ68" s="85"/>
      <c r="AUK68" s="85"/>
      <c r="AUL68" s="85"/>
      <c r="AUM68" s="85"/>
      <c r="AUN68" s="85"/>
      <c r="AUO68" s="85"/>
      <c r="AUP68" s="85"/>
      <c r="AUQ68" s="85"/>
      <c r="AUR68" s="85"/>
      <c r="AUS68" s="85"/>
      <c r="AUT68" s="85"/>
      <c r="AUU68" s="85"/>
      <c r="AUV68" s="85"/>
      <c r="AUW68" s="85"/>
      <c r="AUX68" s="85"/>
      <c r="AUY68" s="85"/>
      <c r="AUZ68" s="85"/>
      <c r="AVA68" s="85"/>
      <c r="AVB68" s="85"/>
      <c r="AVC68" s="85"/>
      <c r="AVD68" s="85"/>
      <c r="AVE68" s="85"/>
      <c r="AVF68" s="85"/>
      <c r="AVG68" s="85"/>
      <c r="AVH68" s="85"/>
      <c r="AVI68" s="85"/>
      <c r="AVJ68" s="85"/>
      <c r="AVK68" s="85"/>
      <c r="AVL68" s="85"/>
      <c r="AVM68" s="85"/>
      <c r="AVN68" s="85"/>
      <c r="AVO68" s="85"/>
      <c r="AVP68" s="85"/>
      <c r="AVQ68" s="85"/>
      <c r="AVR68" s="85"/>
      <c r="AVS68" s="85"/>
      <c r="AVT68" s="85"/>
      <c r="AVU68" s="85"/>
      <c r="AVV68" s="85"/>
      <c r="AVW68" s="85"/>
      <c r="AVX68" s="85"/>
      <c r="AVY68" s="85"/>
      <c r="AVZ68" s="85"/>
      <c r="AWA68" s="85"/>
      <c r="AWB68" s="85"/>
      <c r="AWC68" s="85"/>
      <c r="AWD68" s="85"/>
      <c r="AWE68" s="85"/>
      <c r="AWF68" s="85"/>
      <c r="AWG68" s="85"/>
      <c r="AWH68" s="85"/>
      <c r="AWI68" s="85"/>
      <c r="AWJ68" s="85"/>
      <c r="AWK68" s="85"/>
      <c r="AWL68" s="85"/>
      <c r="AWM68" s="85"/>
      <c r="AWN68" s="85"/>
      <c r="AWO68" s="85"/>
      <c r="AWP68" s="85"/>
      <c r="AWQ68" s="85"/>
      <c r="AWR68" s="85"/>
      <c r="AWS68" s="85"/>
      <c r="AWT68" s="85"/>
      <c r="AWU68" s="85"/>
      <c r="AWV68" s="85"/>
      <c r="AWW68" s="85"/>
      <c r="AWX68" s="85"/>
      <c r="AWY68" s="85"/>
      <c r="AWZ68" s="85"/>
      <c r="AXA68" s="85"/>
      <c r="AXB68" s="85"/>
      <c r="AXC68" s="85"/>
      <c r="AXD68" s="85"/>
      <c r="AXE68" s="85"/>
      <c r="AXF68" s="85"/>
      <c r="AXG68" s="85"/>
      <c r="AXH68" s="85"/>
      <c r="AXI68" s="85"/>
      <c r="AXJ68" s="85"/>
      <c r="AXK68" s="85"/>
      <c r="AXL68" s="85"/>
      <c r="AXM68" s="85"/>
      <c r="AXN68" s="85"/>
      <c r="AXO68" s="85"/>
      <c r="AXP68" s="85"/>
      <c r="AXQ68" s="85"/>
      <c r="AXR68" s="85"/>
      <c r="AXS68" s="85"/>
      <c r="AXT68" s="85"/>
      <c r="AXU68" s="85"/>
      <c r="AXV68" s="85"/>
      <c r="AXW68" s="85"/>
      <c r="AXX68" s="85"/>
      <c r="AXY68" s="85"/>
      <c r="AXZ68" s="85"/>
      <c r="AYA68" s="85"/>
      <c r="AYB68" s="85"/>
      <c r="AYC68" s="85"/>
      <c r="AYD68" s="85"/>
      <c r="AYE68" s="85"/>
      <c r="AYF68" s="85"/>
      <c r="AYG68" s="85"/>
      <c r="AYH68" s="85"/>
      <c r="AYI68" s="85"/>
      <c r="AYJ68" s="85"/>
      <c r="AYK68" s="85"/>
      <c r="AYL68" s="85"/>
      <c r="AYM68" s="85"/>
      <c r="AYN68" s="85"/>
      <c r="AYO68" s="85"/>
      <c r="AYP68" s="85"/>
      <c r="AYQ68" s="85"/>
      <c r="AYR68" s="85"/>
      <c r="AYS68" s="85"/>
      <c r="AYT68" s="85"/>
      <c r="AYU68" s="85"/>
      <c r="AYV68" s="85"/>
      <c r="AYW68" s="85"/>
      <c r="AYX68" s="85"/>
      <c r="AYY68" s="85"/>
      <c r="AYZ68" s="85"/>
      <c r="AZA68" s="85"/>
      <c r="AZB68" s="85"/>
      <c r="AZC68" s="85"/>
      <c r="AZD68" s="85"/>
      <c r="AZE68" s="85"/>
      <c r="AZF68" s="85"/>
      <c r="AZG68" s="85"/>
      <c r="AZH68" s="85"/>
      <c r="AZI68" s="85"/>
      <c r="AZJ68" s="85"/>
      <c r="AZK68" s="85"/>
      <c r="AZL68" s="85"/>
      <c r="AZM68" s="85"/>
      <c r="AZN68" s="85"/>
      <c r="AZO68" s="85"/>
      <c r="AZP68" s="85"/>
      <c r="AZQ68" s="85"/>
      <c r="AZR68" s="85"/>
      <c r="AZS68" s="85"/>
      <c r="AZT68" s="85"/>
      <c r="AZU68" s="85"/>
      <c r="AZV68" s="85"/>
      <c r="AZW68" s="85"/>
      <c r="AZX68" s="85"/>
      <c r="AZY68" s="85"/>
      <c r="AZZ68" s="85"/>
      <c r="BAA68" s="85"/>
      <c r="BAB68" s="85"/>
      <c r="BAC68" s="85"/>
      <c r="BAD68" s="85"/>
      <c r="BAE68" s="85"/>
      <c r="BAF68" s="85"/>
      <c r="BAG68" s="85"/>
      <c r="BAH68" s="85"/>
      <c r="BAI68" s="85"/>
      <c r="BAJ68" s="85"/>
      <c r="BAK68" s="85"/>
      <c r="BAL68" s="85"/>
      <c r="BAM68" s="85"/>
      <c r="BAN68" s="85"/>
      <c r="BAO68" s="85"/>
      <c r="BAP68" s="85"/>
      <c r="BAQ68" s="85"/>
      <c r="BAR68" s="85"/>
      <c r="BAS68" s="85"/>
      <c r="BAT68" s="85"/>
      <c r="BAU68" s="85"/>
      <c r="BAV68" s="85"/>
      <c r="BAW68" s="85"/>
      <c r="BAX68" s="85"/>
      <c r="BAY68" s="85"/>
      <c r="BAZ68" s="85"/>
      <c r="BBA68" s="85"/>
      <c r="BBB68" s="85"/>
      <c r="BBC68" s="85"/>
      <c r="BBD68" s="85"/>
      <c r="BBE68" s="85"/>
      <c r="BBF68" s="85"/>
      <c r="BBG68" s="85"/>
      <c r="BBH68" s="85"/>
      <c r="BBI68" s="85"/>
      <c r="BBJ68" s="85"/>
      <c r="BBK68" s="85"/>
      <c r="BBL68" s="85"/>
      <c r="BBM68" s="85"/>
      <c r="BBN68" s="85"/>
      <c r="BBO68" s="85"/>
      <c r="BBP68" s="85"/>
      <c r="BBQ68" s="85"/>
      <c r="BBR68" s="85"/>
      <c r="BBS68" s="85"/>
      <c r="BBT68" s="85"/>
      <c r="BBU68" s="85"/>
      <c r="BBV68" s="85"/>
      <c r="BBW68" s="85"/>
      <c r="BBX68" s="85"/>
      <c r="BBY68" s="85"/>
      <c r="BBZ68" s="85"/>
      <c r="BCA68" s="85"/>
      <c r="BCB68" s="85"/>
      <c r="BCC68" s="85"/>
      <c r="BCD68" s="85"/>
      <c r="BCE68" s="85"/>
      <c r="BCF68" s="85"/>
      <c r="BCG68" s="85"/>
      <c r="BCH68" s="85"/>
      <c r="BCI68" s="85"/>
      <c r="BCJ68" s="85"/>
      <c r="BCK68" s="85"/>
      <c r="BCL68" s="85"/>
      <c r="BCM68" s="85"/>
      <c r="BCN68" s="85"/>
      <c r="BCO68" s="85"/>
      <c r="BCP68" s="85"/>
      <c r="BCQ68" s="85"/>
      <c r="BCR68" s="85"/>
      <c r="BCS68" s="85"/>
      <c r="BCT68" s="85"/>
      <c r="BCU68" s="85"/>
      <c r="BCV68" s="85"/>
      <c r="BCW68" s="85"/>
      <c r="BCX68" s="85"/>
      <c r="BCY68" s="85"/>
      <c r="BCZ68" s="85"/>
      <c r="BDA68" s="85"/>
      <c r="BDB68" s="85"/>
      <c r="BDC68" s="85"/>
      <c r="BDD68" s="85"/>
      <c r="BDE68" s="85"/>
      <c r="BDF68" s="85"/>
      <c r="BDG68" s="85"/>
      <c r="BDH68" s="85"/>
      <c r="BDI68" s="85"/>
      <c r="BDJ68" s="85"/>
      <c r="BDK68" s="85"/>
      <c r="BDL68" s="85"/>
      <c r="BDM68" s="85"/>
      <c r="BDN68" s="85"/>
      <c r="BDO68" s="85"/>
      <c r="BDP68" s="85"/>
      <c r="BDQ68" s="85"/>
      <c r="BDR68" s="85"/>
      <c r="BDS68" s="85"/>
      <c r="BDT68" s="85"/>
      <c r="BDU68" s="85"/>
      <c r="BDV68" s="85"/>
      <c r="BDW68" s="85"/>
      <c r="BDX68" s="85"/>
      <c r="BDY68" s="85"/>
      <c r="BDZ68" s="85"/>
      <c r="BEA68" s="85"/>
      <c r="BEB68" s="85"/>
      <c r="BEC68" s="85"/>
      <c r="BED68" s="85"/>
      <c r="BEE68" s="85"/>
      <c r="BEF68" s="85"/>
      <c r="BEG68" s="85"/>
      <c r="BEH68" s="85"/>
      <c r="BEI68" s="85"/>
      <c r="BEJ68" s="85"/>
      <c r="BEK68" s="85"/>
      <c r="BEL68" s="85"/>
      <c r="BEM68" s="85"/>
      <c r="BEN68" s="85"/>
      <c r="BEO68" s="85"/>
      <c r="BEP68" s="85"/>
      <c r="BEQ68" s="85"/>
      <c r="BER68" s="85"/>
      <c r="BES68" s="85"/>
      <c r="BET68" s="85"/>
      <c r="BEU68" s="85"/>
      <c r="BEV68" s="85"/>
      <c r="BEW68" s="85"/>
      <c r="BEX68" s="85"/>
      <c r="BEY68" s="85"/>
      <c r="BEZ68" s="85"/>
      <c r="BFA68" s="85"/>
      <c r="BFB68" s="85"/>
      <c r="BFC68" s="85"/>
      <c r="BFD68" s="85"/>
      <c r="BFE68" s="85"/>
      <c r="BFF68" s="85"/>
      <c r="BFG68" s="85"/>
      <c r="BFH68" s="85"/>
      <c r="BFI68" s="85"/>
      <c r="BFJ68" s="85"/>
      <c r="BFK68" s="85"/>
      <c r="BFL68" s="85"/>
      <c r="BFM68" s="85"/>
      <c r="BFN68" s="85"/>
      <c r="BFO68" s="85"/>
      <c r="BFP68" s="85"/>
      <c r="BFQ68" s="85"/>
      <c r="BFR68" s="85"/>
      <c r="BFS68" s="85"/>
      <c r="BFT68" s="85"/>
      <c r="BFU68" s="85"/>
      <c r="BFV68" s="85"/>
      <c r="BFW68" s="85"/>
      <c r="BFX68" s="85"/>
      <c r="BFY68" s="85"/>
      <c r="BFZ68" s="85"/>
      <c r="BGA68" s="85"/>
      <c r="BGB68" s="85"/>
      <c r="BGC68" s="85"/>
      <c r="BGD68" s="85"/>
      <c r="BGE68" s="85"/>
      <c r="BGF68" s="85"/>
      <c r="BGG68" s="85"/>
      <c r="BGH68" s="85"/>
      <c r="BGI68" s="85"/>
      <c r="BGJ68" s="85"/>
      <c r="BGK68" s="85"/>
      <c r="BGL68" s="85"/>
      <c r="BGM68" s="85"/>
      <c r="BGN68" s="85"/>
      <c r="BGO68" s="85"/>
      <c r="BGP68" s="85"/>
      <c r="BGQ68" s="85"/>
      <c r="BGR68" s="85"/>
      <c r="BGS68" s="85"/>
      <c r="BGT68" s="85"/>
      <c r="BGU68" s="85"/>
      <c r="BGV68" s="85"/>
      <c r="BGW68" s="85"/>
      <c r="BGX68" s="85"/>
      <c r="BGY68" s="85"/>
      <c r="BGZ68" s="85"/>
      <c r="BHA68" s="85"/>
      <c r="BHB68" s="85"/>
      <c r="BHC68" s="85"/>
      <c r="BHD68" s="85"/>
      <c r="BHE68" s="85"/>
      <c r="BHF68" s="85"/>
      <c r="BHG68" s="85"/>
      <c r="BHH68" s="85"/>
      <c r="BHI68" s="85"/>
      <c r="BHJ68" s="85"/>
      <c r="BHK68" s="85"/>
      <c r="BHL68" s="85"/>
      <c r="BHM68" s="85"/>
      <c r="BHN68" s="85"/>
      <c r="BHO68" s="85"/>
      <c r="BHP68" s="85"/>
      <c r="BHQ68" s="85"/>
      <c r="BHR68" s="85"/>
      <c r="BHS68" s="85"/>
      <c r="BHT68" s="85"/>
      <c r="BHU68" s="85"/>
      <c r="BHV68" s="85"/>
      <c r="BHW68" s="85"/>
      <c r="BHX68" s="85"/>
      <c r="BHY68" s="85"/>
      <c r="BHZ68" s="85"/>
      <c r="BIA68" s="85"/>
      <c r="BIB68" s="85"/>
      <c r="BIC68" s="85"/>
      <c r="BID68" s="85"/>
      <c r="BIE68" s="85"/>
      <c r="BIF68" s="85"/>
      <c r="BIG68" s="85"/>
      <c r="BIH68" s="85"/>
      <c r="BII68" s="85"/>
      <c r="BIJ68" s="85"/>
      <c r="BIK68" s="85"/>
      <c r="BIL68" s="85"/>
      <c r="BIM68" s="85"/>
      <c r="BIN68" s="85"/>
      <c r="BIO68" s="85"/>
      <c r="BIP68" s="85"/>
      <c r="BIQ68" s="85"/>
      <c r="BIR68" s="85"/>
      <c r="BIS68" s="85"/>
      <c r="BIT68" s="85"/>
      <c r="BIU68" s="85"/>
      <c r="BIV68" s="85"/>
      <c r="BIW68" s="85"/>
      <c r="BIX68" s="85"/>
      <c r="BIY68" s="85"/>
      <c r="BIZ68" s="85"/>
      <c r="BJA68" s="85"/>
      <c r="BJB68" s="85"/>
      <c r="BJC68" s="85"/>
      <c r="BJD68" s="85"/>
      <c r="BJE68" s="85"/>
      <c r="BJF68" s="85"/>
      <c r="BJG68" s="85"/>
      <c r="BJH68" s="85"/>
      <c r="BJI68" s="85"/>
      <c r="BJJ68" s="85"/>
      <c r="BJK68" s="85"/>
      <c r="BJL68" s="85"/>
      <c r="BJM68" s="85"/>
      <c r="BJN68" s="85"/>
      <c r="BJO68" s="85"/>
      <c r="BJP68" s="85"/>
      <c r="BJQ68" s="85"/>
      <c r="BJR68" s="85"/>
      <c r="BJS68" s="85"/>
      <c r="BJT68" s="85"/>
      <c r="BJU68" s="85"/>
      <c r="BJV68" s="85"/>
      <c r="BJW68" s="85"/>
      <c r="BJX68" s="85"/>
      <c r="BJY68" s="85"/>
      <c r="BJZ68" s="85"/>
      <c r="BKA68" s="85"/>
      <c r="BKB68" s="85"/>
      <c r="BKC68" s="85"/>
      <c r="BKD68" s="85"/>
      <c r="BKE68" s="85"/>
      <c r="BKF68" s="85"/>
      <c r="BKG68" s="85"/>
      <c r="BKH68" s="85"/>
      <c r="BKI68" s="85"/>
      <c r="BKJ68" s="85"/>
      <c r="BKK68" s="85"/>
      <c r="BKL68" s="85"/>
      <c r="BKM68" s="85"/>
      <c r="BKN68" s="85"/>
      <c r="BKO68" s="85"/>
      <c r="BKP68" s="85"/>
      <c r="BKQ68" s="85"/>
      <c r="BKR68" s="85"/>
      <c r="BKS68" s="85"/>
      <c r="BKT68" s="85"/>
      <c r="BKU68" s="85"/>
      <c r="BKV68" s="85"/>
      <c r="BKW68" s="85"/>
      <c r="BKX68" s="85"/>
      <c r="BKY68" s="85"/>
      <c r="BKZ68" s="85"/>
      <c r="BLA68" s="85"/>
      <c r="BLB68" s="85"/>
      <c r="BLC68" s="85"/>
      <c r="BLD68" s="85"/>
      <c r="BLE68" s="85"/>
      <c r="BLF68" s="85"/>
      <c r="BLG68" s="85"/>
      <c r="BLH68" s="85"/>
      <c r="BLI68" s="85"/>
      <c r="BLJ68" s="85"/>
      <c r="BLK68" s="85"/>
      <c r="BLL68" s="85"/>
      <c r="BLM68" s="85"/>
      <c r="BLN68" s="85"/>
      <c r="BLO68" s="85"/>
      <c r="BLP68" s="85"/>
      <c r="BLQ68" s="85"/>
      <c r="BLR68" s="85"/>
      <c r="BLS68" s="85"/>
      <c r="BLT68" s="85"/>
      <c r="BLU68" s="85"/>
      <c r="BLV68" s="85"/>
      <c r="BLW68" s="85"/>
      <c r="BLX68" s="85"/>
      <c r="BLY68" s="85"/>
      <c r="BLZ68" s="85"/>
      <c r="BMA68" s="85"/>
      <c r="BMB68" s="85"/>
      <c r="BMC68" s="85"/>
      <c r="BMD68" s="85"/>
      <c r="BME68" s="85"/>
      <c r="BMF68" s="85"/>
      <c r="BMG68" s="85"/>
      <c r="BMH68" s="85"/>
      <c r="BMI68" s="85"/>
      <c r="BMJ68" s="85"/>
      <c r="BMK68" s="85"/>
      <c r="BML68" s="85"/>
      <c r="BMM68" s="85"/>
      <c r="BMN68" s="85"/>
      <c r="BMO68" s="85"/>
      <c r="BMP68" s="85"/>
      <c r="BMQ68" s="85"/>
      <c r="BMR68" s="85"/>
      <c r="BMS68" s="85"/>
      <c r="BMT68" s="85"/>
      <c r="BMU68" s="85"/>
      <c r="BMV68" s="85"/>
      <c r="BMW68" s="85"/>
      <c r="BMX68" s="85"/>
      <c r="BMY68" s="85"/>
      <c r="BMZ68" s="85"/>
      <c r="BNA68" s="85"/>
      <c r="BNB68" s="85"/>
      <c r="BNC68" s="85"/>
      <c r="BND68" s="85"/>
      <c r="BNE68" s="85"/>
      <c r="BNF68" s="85"/>
      <c r="BNG68" s="85"/>
      <c r="BNH68" s="85"/>
      <c r="BNI68" s="85"/>
      <c r="BNJ68" s="85"/>
      <c r="BNK68" s="85"/>
      <c r="BNL68" s="85"/>
      <c r="BNM68" s="85"/>
      <c r="BNN68" s="85"/>
      <c r="BNO68" s="85"/>
      <c r="BNP68" s="85"/>
      <c r="BNQ68" s="85"/>
      <c r="BNR68" s="85"/>
      <c r="BNS68" s="85"/>
      <c r="BNT68" s="85"/>
      <c r="BNU68" s="85"/>
      <c r="BNV68" s="85"/>
      <c r="BNW68" s="85"/>
      <c r="BNX68" s="85"/>
      <c r="BNY68" s="85"/>
      <c r="BNZ68" s="85"/>
      <c r="BOA68" s="85"/>
      <c r="BOB68" s="85"/>
      <c r="BOC68" s="85"/>
      <c r="BOD68" s="85"/>
      <c r="BOE68" s="85"/>
      <c r="BOF68" s="85"/>
      <c r="BOG68" s="85"/>
      <c r="BOH68" s="85"/>
      <c r="BOI68" s="85"/>
      <c r="BOJ68" s="85"/>
      <c r="BOK68" s="85"/>
      <c r="BOL68" s="85"/>
      <c r="BOM68" s="85"/>
      <c r="BON68" s="85"/>
      <c r="BOO68" s="85"/>
      <c r="BOP68" s="85"/>
      <c r="BOQ68" s="85"/>
      <c r="BOR68" s="85"/>
      <c r="BOS68" s="85"/>
      <c r="BOT68" s="85"/>
      <c r="BOU68" s="85"/>
      <c r="BOV68" s="85"/>
      <c r="BOW68" s="85"/>
      <c r="BOX68" s="85"/>
      <c r="BOY68" s="85"/>
      <c r="BOZ68" s="85"/>
      <c r="BPA68" s="85"/>
      <c r="BPB68" s="85"/>
      <c r="BPC68" s="85"/>
      <c r="BPD68" s="85"/>
      <c r="BPE68" s="85"/>
      <c r="BPF68" s="85"/>
      <c r="BPG68" s="85"/>
      <c r="BPH68" s="85"/>
      <c r="BPI68" s="85"/>
      <c r="BPJ68" s="85"/>
      <c r="BPK68" s="85"/>
      <c r="BPL68" s="85"/>
      <c r="BPM68" s="85"/>
      <c r="BPN68" s="85"/>
      <c r="BPO68" s="85"/>
      <c r="BPP68" s="85"/>
      <c r="BPQ68" s="85"/>
      <c r="BPR68" s="85"/>
      <c r="BPS68" s="85"/>
      <c r="BPT68" s="85"/>
      <c r="BPU68" s="85"/>
      <c r="BPV68" s="85"/>
      <c r="BPW68" s="85"/>
      <c r="BPX68" s="85"/>
      <c r="BPY68" s="85"/>
      <c r="BPZ68" s="85"/>
      <c r="BQA68" s="85"/>
      <c r="BQB68" s="85"/>
      <c r="BQC68" s="85"/>
      <c r="BQD68" s="85"/>
      <c r="BQE68" s="85"/>
      <c r="BQF68" s="85"/>
      <c r="BQG68" s="85"/>
      <c r="BQH68" s="85"/>
      <c r="BQI68" s="85"/>
      <c r="BQJ68" s="85"/>
      <c r="BQK68" s="85"/>
      <c r="BQL68" s="85"/>
      <c r="BQM68" s="85"/>
      <c r="BQN68" s="85"/>
      <c r="BQO68" s="85"/>
      <c r="BQP68" s="85"/>
      <c r="BQQ68" s="85"/>
      <c r="BQR68" s="85"/>
      <c r="BQS68" s="85"/>
      <c r="BQT68" s="85"/>
      <c r="BQU68" s="85"/>
      <c r="BQV68" s="85"/>
      <c r="BQW68" s="85"/>
      <c r="BQX68" s="85"/>
      <c r="BQY68" s="85"/>
      <c r="BQZ68" s="85"/>
      <c r="BRA68" s="85"/>
      <c r="BRB68" s="85"/>
      <c r="BRC68" s="85"/>
      <c r="BRD68" s="85"/>
      <c r="BRE68" s="85"/>
      <c r="BRF68" s="85"/>
      <c r="BRG68" s="85"/>
      <c r="BRH68" s="85"/>
      <c r="BRI68" s="85"/>
      <c r="BRJ68" s="85"/>
      <c r="BRK68" s="85"/>
      <c r="BRL68" s="85"/>
      <c r="BRM68" s="85"/>
      <c r="BRN68" s="85"/>
      <c r="BRO68" s="85"/>
      <c r="BRP68" s="85"/>
      <c r="BRQ68" s="85"/>
      <c r="BRR68" s="85"/>
      <c r="BRS68" s="85"/>
      <c r="BRT68" s="85"/>
      <c r="BRU68" s="85"/>
      <c r="BRV68" s="85"/>
      <c r="BRW68" s="85"/>
      <c r="BRX68" s="85"/>
      <c r="BRY68" s="85"/>
      <c r="BRZ68" s="85"/>
      <c r="BSA68" s="85"/>
      <c r="BSB68" s="85"/>
      <c r="BSC68" s="85"/>
      <c r="BSD68" s="85"/>
      <c r="BSE68" s="85"/>
      <c r="BSF68" s="85"/>
      <c r="BSG68" s="85"/>
      <c r="BSH68" s="85"/>
      <c r="BSI68" s="85"/>
      <c r="BSJ68" s="85"/>
      <c r="BSK68" s="85"/>
      <c r="BSL68" s="85"/>
      <c r="BSM68" s="85"/>
      <c r="BSN68" s="85"/>
      <c r="BSO68" s="85"/>
      <c r="BSP68" s="85"/>
      <c r="BSQ68" s="85"/>
      <c r="BSR68" s="85"/>
      <c r="BSS68" s="85"/>
      <c r="BST68" s="85"/>
      <c r="BSU68" s="85"/>
      <c r="BSV68" s="85"/>
      <c r="BSW68" s="85"/>
      <c r="BSX68" s="85"/>
      <c r="BSY68" s="85"/>
      <c r="BSZ68" s="85"/>
      <c r="BTA68" s="85"/>
      <c r="BTB68" s="85"/>
      <c r="BTC68" s="85"/>
      <c r="BTD68" s="85"/>
      <c r="BTE68" s="85"/>
      <c r="BTF68" s="85"/>
      <c r="BTG68" s="85"/>
      <c r="BTH68" s="85"/>
      <c r="BTI68" s="85"/>
      <c r="BTJ68" s="85"/>
      <c r="BTK68" s="85"/>
      <c r="BTL68" s="85"/>
      <c r="BTM68" s="85"/>
      <c r="BTN68" s="85"/>
      <c r="BTO68" s="85"/>
      <c r="BTP68" s="85"/>
      <c r="BTQ68" s="85"/>
      <c r="BTR68" s="85"/>
      <c r="BTS68" s="85"/>
      <c r="BTT68" s="85"/>
      <c r="BTU68" s="85"/>
      <c r="BTV68" s="85"/>
      <c r="BTW68" s="85"/>
      <c r="BTX68" s="85"/>
      <c r="BTY68" s="85"/>
      <c r="BTZ68" s="85"/>
      <c r="BUA68" s="85"/>
      <c r="BUB68" s="85"/>
      <c r="BUC68" s="85"/>
      <c r="BUD68" s="85"/>
      <c r="BUE68" s="85"/>
      <c r="BUF68" s="85"/>
      <c r="BUG68" s="85"/>
      <c r="BUH68" s="85"/>
      <c r="BUI68" s="85"/>
      <c r="BUJ68" s="85"/>
      <c r="BUK68" s="85"/>
      <c r="BUL68" s="85"/>
      <c r="BUM68" s="85"/>
      <c r="BUN68" s="85"/>
      <c r="BUO68" s="85"/>
      <c r="BUP68" s="85"/>
      <c r="BUQ68" s="85"/>
      <c r="BUR68" s="85"/>
      <c r="BUS68" s="85"/>
      <c r="BUT68" s="85"/>
      <c r="BUU68" s="85"/>
      <c r="BUV68" s="85"/>
      <c r="BUW68" s="85"/>
      <c r="BUX68" s="85"/>
      <c r="BUY68" s="85"/>
      <c r="BUZ68" s="85"/>
      <c r="BVA68" s="85"/>
      <c r="BVB68" s="85"/>
      <c r="BVC68" s="85"/>
      <c r="BVD68" s="85"/>
      <c r="BVE68" s="85"/>
      <c r="BVF68" s="85"/>
      <c r="BVG68" s="85"/>
      <c r="BVH68" s="85"/>
      <c r="BVI68" s="85"/>
      <c r="BVJ68" s="85"/>
      <c r="BVK68" s="85"/>
      <c r="BVL68" s="85"/>
      <c r="BVM68" s="85"/>
      <c r="BVN68" s="85"/>
      <c r="BVO68" s="85"/>
      <c r="BVP68" s="85"/>
      <c r="BVQ68" s="85"/>
      <c r="BVR68" s="85"/>
      <c r="BVS68" s="85"/>
      <c r="BVT68" s="85"/>
      <c r="BVU68" s="85"/>
      <c r="BVV68" s="85"/>
      <c r="BVW68" s="85"/>
      <c r="BVX68" s="85"/>
      <c r="BVY68" s="85"/>
      <c r="BVZ68" s="85"/>
      <c r="BWA68" s="85"/>
      <c r="BWB68" s="85"/>
      <c r="BWC68" s="85"/>
      <c r="BWD68" s="85"/>
      <c r="BWE68" s="85"/>
      <c r="BWF68" s="85"/>
      <c r="BWG68" s="85"/>
      <c r="BWH68" s="85"/>
      <c r="BWI68" s="85"/>
      <c r="BWJ68" s="85"/>
      <c r="BWK68" s="85"/>
      <c r="BWL68" s="85"/>
      <c r="BWM68" s="85"/>
      <c r="BWN68" s="85"/>
      <c r="BWO68" s="85"/>
      <c r="BWP68" s="85"/>
      <c r="BWQ68" s="85"/>
      <c r="BWR68" s="85"/>
      <c r="BWS68" s="85"/>
      <c r="BWT68" s="85"/>
      <c r="BWU68" s="85"/>
      <c r="BWV68" s="85"/>
      <c r="BWW68" s="85"/>
      <c r="BWX68" s="85"/>
      <c r="BWY68" s="85"/>
      <c r="BWZ68" s="85"/>
      <c r="BXA68" s="85"/>
      <c r="BXB68" s="85"/>
      <c r="BXC68" s="85"/>
      <c r="BXD68" s="85"/>
      <c r="BXE68" s="85"/>
      <c r="BXF68" s="85"/>
      <c r="BXG68" s="85"/>
      <c r="BXH68" s="85"/>
      <c r="BXI68" s="85"/>
      <c r="BXJ68" s="85"/>
      <c r="BXK68" s="85"/>
      <c r="BXL68" s="85"/>
      <c r="BXM68" s="85"/>
      <c r="BXN68" s="85"/>
      <c r="BXO68" s="85"/>
      <c r="BXP68" s="85"/>
      <c r="BXQ68" s="85"/>
      <c r="BXR68" s="85"/>
      <c r="BXS68" s="85"/>
      <c r="BXT68" s="85"/>
      <c r="BXU68" s="85"/>
      <c r="BXV68" s="85"/>
      <c r="BXW68" s="85"/>
      <c r="BXX68" s="85"/>
      <c r="BXY68" s="85"/>
      <c r="BXZ68" s="85"/>
      <c r="BYA68" s="85"/>
      <c r="BYB68" s="85"/>
      <c r="BYC68" s="85"/>
      <c r="BYD68" s="85"/>
      <c r="BYE68" s="85"/>
      <c r="BYF68" s="85"/>
      <c r="BYG68" s="85"/>
      <c r="BYH68" s="85"/>
      <c r="BYI68" s="85"/>
      <c r="BYJ68" s="85"/>
      <c r="BYK68" s="85"/>
      <c r="BYL68" s="85"/>
      <c r="BYM68" s="85"/>
      <c r="BYN68" s="85"/>
      <c r="BYO68" s="85"/>
      <c r="BYP68" s="85"/>
      <c r="BYQ68" s="85"/>
      <c r="BYR68" s="85"/>
      <c r="BYS68" s="85"/>
      <c r="BYT68" s="85"/>
      <c r="BYU68" s="85"/>
      <c r="BYV68" s="85"/>
      <c r="BYW68" s="85"/>
      <c r="BYX68" s="85"/>
      <c r="BYY68" s="85"/>
      <c r="BYZ68" s="85"/>
      <c r="BZA68" s="85"/>
      <c r="BZB68" s="85"/>
      <c r="BZC68" s="85"/>
      <c r="BZD68" s="85"/>
      <c r="BZE68" s="85"/>
      <c r="BZF68" s="85"/>
      <c r="BZG68" s="85"/>
      <c r="BZH68" s="85"/>
      <c r="BZI68" s="85"/>
      <c r="BZJ68" s="85"/>
      <c r="BZK68" s="85"/>
      <c r="BZL68" s="85"/>
      <c r="BZM68" s="85"/>
      <c r="BZN68" s="85"/>
      <c r="BZO68" s="85"/>
      <c r="BZP68" s="85"/>
      <c r="BZQ68" s="85"/>
      <c r="BZR68" s="85"/>
      <c r="BZS68" s="85"/>
      <c r="BZT68" s="85"/>
      <c r="BZU68" s="85"/>
      <c r="BZV68" s="85"/>
      <c r="BZW68" s="85"/>
      <c r="BZX68" s="85"/>
      <c r="BZY68" s="85"/>
      <c r="BZZ68" s="85"/>
      <c r="CAA68" s="85"/>
      <c r="CAB68" s="85"/>
      <c r="CAC68" s="85"/>
      <c r="CAD68" s="85"/>
      <c r="CAE68" s="85"/>
      <c r="CAF68" s="85"/>
      <c r="CAG68" s="85"/>
      <c r="CAH68" s="85"/>
      <c r="CAI68" s="85"/>
      <c r="CAJ68" s="85"/>
      <c r="CAK68" s="85"/>
      <c r="CAL68" s="85"/>
      <c r="CAM68" s="85"/>
      <c r="CAN68" s="85"/>
      <c r="CAO68" s="85"/>
      <c r="CAP68" s="85"/>
      <c r="CAQ68" s="85"/>
      <c r="CAR68" s="85"/>
      <c r="CAS68" s="85"/>
      <c r="CAT68" s="85"/>
      <c r="CAU68" s="85"/>
      <c r="CAV68" s="85"/>
      <c r="CAW68" s="85"/>
      <c r="CAX68" s="85"/>
      <c r="CAY68" s="85"/>
      <c r="CAZ68" s="85"/>
      <c r="CBA68" s="85"/>
      <c r="CBB68" s="85"/>
      <c r="CBC68" s="85"/>
      <c r="CBD68" s="85"/>
      <c r="CBE68" s="85"/>
      <c r="CBF68" s="85"/>
      <c r="CBG68" s="85"/>
      <c r="CBH68" s="85"/>
      <c r="CBI68" s="85"/>
      <c r="CBJ68" s="85"/>
      <c r="CBK68" s="85"/>
      <c r="CBL68" s="85"/>
      <c r="CBM68" s="85"/>
      <c r="CBN68" s="85"/>
      <c r="CBO68" s="85"/>
      <c r="CBP68" s="85"/>
      <c r="CBQ68" s="85"/>
      <c r="CBR68" s="85"/>
      <c r="CBS68" s="85"/>
      <c r="CBT68" s="85"/>
      <c r="CBU68" s="85"/>
      <c r="CBV68" s="85"/>
      <c r="CBW68" s="85"/>
      <c r="CBX68" s="85"/>
      <c r="CBY68" s="85"/>
      <c r="CBZ68" s="85"/>
      <c r="CCA68" s="85"/>
      <c r="CCB68" s="85"/>
      <c r="CCC68" s="85"/>
      <c r="CCD68" s="85"/>
      <c r="CCE68" s="85"/>
      <c r="CCF68" s="85"/>
      <c r="CCG68" s="85"/>
      <c r="CCH68" s="85"/>
      <c r="CCI68" s="85"/>
      <c r="CCJ68" s="85"/>
      <c r="CCK68" s="85"/>
      <c r="CCL68" s="85"/>
      <c r="CCM68" s="85"/>
      <c r="CCN68" s="85"/>
      <c r="CCO68" s="85"/>
      <c r="CCP68" s="85"/>
      <c r="CCQ68" s="85"/>
      <c r="CCR68" s="85"/>
      <c r="CCS68" s="85"/>
      <c r="CCT68" s="85"/>
      <c r="CCU68" s="85"/>
      <c r="CCV68" s="85"/>
      <c r="CCW68" s="85"/>
      <c r="CCX68" s="85"/>
      <c r="CCY68" s="85"/>
      <c r="CCZ68" s="85"/>
      <c r="CDA68" s="85"/>
      <c r="CDB68" s="85"/>
      <c r="CDC68" s="85"/>
      <c r="CDD68" s="85"/>
      <c r="CDE68" s="85"/>
      <c r="CDF68" s="85"/>
      <c r="CDG68" s="85"/>
      <c r="CDH68" s="85"/>
      <c r="CDI68" s="85"/>
      <c r="CDJ68" s="85"/>
      <c r="CDK68" s="85"/>
      <c r="CDL68" s="85"/>
      <c r="CDM68" s="85"/>
      <c r="CDN68" s="85"/>
      <c r="CDO68" s="85"/>
      <c r="CDP68" s="85"/>
      <c r="CDQ68" s="85"/>
      <c r="CDR68" s="85"/>
      <c r="CDS68" s="85"/>
      <c r="CDT68" s="85"/>
      <c r="CDU68" s="85"/>
      <c r="CDV68" s="85"/>
      <c r="CDW68" s="85"/>
      <c r="CDX68" s="85"/>
      <c r="CDY68" s="85"/>
      <c r="CDZ68" s="85"/>
      <c r="CEA68" s="85"/>
      <c r="CEB68" s="85"/>
      <c r="CEC68" s="85"/>
      <c r="CED68" s="85"/>
      <c r="CEE68" s="85"/>
      <c r="CEF68" s="85"/>
      <c r="CEG68" s="85"/>
      <c r="CEH68" s="85"/>
      <c r="CEI68" s="85"/>
      <c r="CEJ68" s="85"/>
      <c r="CEK68" s="85"/>
      <c r="CEL68" s="85"/>
      <c r="CEM68" s="85"/>
      <c r="CEN68" s="85"/>
      <c r="CEO68" s="85"/>
      <c r="CEP68" s="85"/>
      <c r="CEQ68" s="85"/>
      <c r="CER68" s="85"/>
      <c r="CES68" s="85"/>
      <c r="CET68" s="85"/>
      <c r="CEU68" s="85"/>
      <c r="CEV68" s="85"/>
      <c r="CEW68" s="85"/>
      <c r="CEX68" s="85"/>
      <c r="CEY68" s="85"/>
      <c r="CEZ68" s="85"/>
      <c r="CFA68" s="85"/>
      <c r="CFB68" s="85"/>
      <c r="CFC68" s="85"/>
      <c r="CFD68" s="85"/>
      <c r="CFE68" s="85"/>
      <c r="CFF68" s="85"/>
      <c r="CFG68" s="85"/>
      <c r="CFH68" s="85"/>
      <c r="CFI68" s="85"/>
      <c r="CFJ68" s="85"/>
      <c r="CFK68" s="85"/>
      <c r="CFL68" s="85"/>
      <c r="CFM68" s="85"/>
      <c r="CFN68" s="85"/>
      <c r="CFO68" s="85"/>
      <c r="CFP68" s="85"/>
      <c r="CFQ68" s="85"/>
      <c r="CFR68" s="85"/>
      <c r="CFS68" s="85"/>
      <c r="CFT68" s="85"/>
      <c r="CFU68" s="85"/>
      <c r="CFV68" s="85"/>
      <c r="CFW68" s="85"/>
      <c r="CFX68" s="85"/>
      <c r="CFY68" s="85"/>
      <c r="CFZ68" s="85"/>
      <c r="CGA68" s="85"/>
      <c r="CGB68" s="85"/>
      <c r="CGC68" s="85"/>
      <c r="CGD68" s="85"/>
      <c r="CGE68" s="85"/>
      <c r="CGF68" s="85"/>
      <c r="CGG68" s="85"/>
      <c r="CGH68" s="85"/>
      <c r="CGI68" s="85"/>
      <c r="CGJ68" s="85"/>
      <c r="CGK68" s="85"/>
      <c r="CGL68" s="85"/>
      <c r="CGM68" s="85"/>
      <c r="CGN68" s="85"/>
      <c r="CGO68" s="85"/>
      <c r="CGP68" s="85"/>
      <c r="CGQ68" s="85"/>
      <c r="CGR68" s="85"/>
      <c r="CGS68" s="85"/>
      <c r="CGT68" s="85"/>
      <c r="CGU68" s="85"/>
      <c r="CGV68" s="85"/>
      <c r="CGW68" s="85"/>
      <c r="CGX68" s="85"/>
      <c r="CGY68" s="85"/>
      <c r="CGZ68" s="85"/>
      <c r="CHA68" s="85"/>
      <c r="CHB68" s="85"/>
      <c r="CHC68" s="85"/>
      <c r="CHD68" s="85"/>
      <c r="CHE68" s="85"/>
      <c r="CHF68" s="85"/>
      <c r="CHG68" s="85"/>
      <c r="CHH68" s="85"/>
      <c r="CHI68" s="85"/>
      <c r="CHJ68" s="85"/>
      <c r="CHK68" s="85"/>
      <c r="CHL68" s="85"/>
      <c r="CHM68" s="85"/>
      <c r="CHN68" s="85"/>
      <c r="CHO68" s="85"/>
      <c r="CHP68" s="85"/>
      <c r="CHQ68" s="85"/>
      <c r="CHR68" s="85"/>
      <c r="CHS68" s="85"/>
      <c r="CHT68" s="85"/>
      <c r="CHU68" s="85"/>
      <c r="CHV68" s="85"/>
      <c r="CHW68" s="85"/>
      <c r="CHX68" s="85"/>
      <c r="CHY68" s="85"/>
      <c r="CHZ68" s="85"/>
      <c r="CIA68" s="85"/>
      <c r="CIB68" s="85"/>
      <c r="CIC68" s="85"/>
      <c r="CID68" s="85"/>
      <c r="CIE68" s="85"/>
      <c r="CIF68" s="85"/>
      <c r="CIG68" s="85"/>
      <c r="CIH68" s="85"/>
      <c r="CII68" s="85"/>
      <c r="CIJ68" s="85"/>
      <c r="CIK68" s="85"/>
      <c r="CIL68" s="85"/>
      <c r="CIM68" s="85"/>
      <c r="CIN68" s="85"/>
      <c r="CIO68" s="85"/>
      <c r="CIP68" s="85"/>
      <c r="CIQ68" s="85"/>
      <c r="CIR68" s="85"/>
      <c r="CIS68" s="85"/>
      <c r="CIT68" s="85"/>
      <c r="CIU68" s="85"/>
      <c r="CIV68" s="85"/>
      <c r="CIW68" s="85"/>
      <c r="CIX68" s="85"/>
      <c r="CIY68" s="85"/>
      <c r="CIZ68" s="85"/>
      <c r="CJA68" s="85"/>
      <c r="CJB68" s="85"/>
      <c r="CJC68" s="85"/>
      <c r="CJD68" s="85"/>
      <c r="CJE68" s="85"/>
      <c r="CJF68" s="85"/>
      <c r="CJG68" s="85"/>
      <c r="CJH68" s="85"/>
      <c r="CJI68" s="85"/>
      <c r="CJJ68" s="85"/>
      <c r="CJK68" s="85"/>
      <c r="CJL68" s="85"/>
      <c r="CJM68" s="85"/>
      <c r="CJN68" s="85"/>
      <c r="CJO68" s="85"/>
      <c r="CJP68" s="85"/>
      <c r="CJQ68" s="85"/>
      <c r="CJR68" s="85"/>
      <c r="CJS68" s="85"/>
      <c r="CJT68" s="85"/>
      <c r="CJU68" s="85"/>
      <c r="CJV68" s="85"/>
      <c r="CJW68" s="85"/>
      <c r="CJX68" s="85"/>
      <c r="CJY68" s="85"/>
      <c r="CJZ68" s="85"/>
      <c r="CKA68" s="85"/>
      <c r="CKB68" s="85"/>
      <c r="CKC68" s="85"/>
      <c r="CKD68" s="85"/>
      <c r="CKE68" s="85"/>
      <c r="CKF68" s="85"/>
      <c r="CKG68" s="85"/>
      <c r="CKH68" s="85"/>
      <c r="CKI68" s="85"/>
      <c r="CKJ68" s="85"/>
      <c r="CKK68" s="85"/>
      <c r="CKL68" s="85"/>
      <c r="CKM68" s="85"/>
      <c r="CKN68" s="85"/>
      <c r="CKO68" s="85"/>
      <c r="CKP68" s="85"/>
      <c r="CKQ68" s="85"/>
      <c r="CKR68" s="85"/>
      <c r="CKS68" s="85"/>
      <c r="CKT68" s="85"/>
      <c r="CKU68" s="85"/>
      <c r="CKV68" s="85"/>
      <c r="CKW68" s="85"/>
      <c r="CKX68" s="85"/>
      <c r="CKY68" s="85"/>
      <c r="CKZ68" s="85"/>
      <c r="CLA68" s="85"/>
      <c r="CLB68" s="85"/>
      <c r="CLC68" s="85"/>
      <c r="CLD68" s="85"/>
      <c r="CLE68" s="85"/>
      <c r="CLF68" s="85"/>
      <c r="CLG68" s="85"/>
      <c r="CLH68" s="85"/>
      <c r="CLI68" s="85"/>
      <c r="CLJ68" s="85"/>
      <c r="CLK68" s="85"/>
      <c r="CLL68" s="85"/>
      <c r="CLM68" s="85"/>
      <c r="CLN68" s="85"/>
      <c r="CLO68" s="85"/>
      <c r="CLP68" s="85"/>
      <c r="CLQ68" s="85"/>
      <c r="CLR68" s="85"/>
      <c r="CLS68" s="85"/>
      <c r="CLT68" s="85"/>
      <c r="CLU68" s="85"/>
      <c r="CLV68" s="85"/>
      <c r="CLW68" s="85"/>
      <c r="CLX68" s="85"/>
      <c r="CLY68" s="85"/>
      <c r="CLZ68" s="85"/>
      <c r="CMA68" s="85"/>
      <c r="CMB68" s="85"/>
      <c r="CMC68" s="85"/>
      <c r="CMD68" s="85"/>
      <c r="CME68" s="85"/>
      <c r="CMF68" s="85"/>
      <c r="CMG68" s="85"/>
      <c r="CMH68" s="85"/>
      <c r="CMI68" s="85"/>
      <c r="CMJ68" s="85"/>
      <c r="CMK68" s="85"/>
      <c r="CML68" s="85"/>
      <c r="CMM68" s="85"/>
      <c r="CMN68" s="85"/>
      <c r="CMO68" s="85"/>
      <c r="CMP68" s="85"/>
      <c r="CMQ68" s="85"/>
      <c r="CMR68" s="85"/>
      <c r="CMS68" s="85"/>
      <c r="CMT68" s="85"/>
      <c r="CMU68" s="85"/>
      <c r="CMV68" s="85"/>
      <c r="CMW68" s="85"/>
      <c r="CMX68" s="85"/>
      <c r="CMY68" s="85"/>
      <c r="CMZ68" s="85"/>
      <c r="CNA68" s="85"/>
      <c r="CNB68" s="85"/>
      <c r="CNC68" s="85"/>
      <c r="CND68" s="85"/>
      <c r="CNE68" s="85"/>
      <c r="CNF68" s="85"/>
      <c r="CNG68" s="85"/>
      <c r="CNH68" s="85"/>
      <c r="CNI68" s="85"/>
      <c r="CNJ68" s="85"/>
      <c r="CNK68" s="85"/>
      <c r="CNL68" s="85"/>
      <c r="CNM68" s="85"/>
      <c r="CNN68" s="85"/>
      <c r="CNO68" s="85"/>
      <c r="CNP68" s="85"/>
      <c r="CNQ68" s="85"/>
      <c r="CNR68" s="85"/>
      <c r="CNS68" s="85"/>
      <c r="CNT68" s="85"/>
      <c r="CNU68" s="85"/>
      <c r="CNV68" s="85"/>
      <c r="CNW68" s="85"/>
      <c r="CNX68" s="85"/>
      <c r="CNY68" s="85"/>
      <c r="CNZ68" s="85"/>
      <c r="COA68" s="85"/>
      <c r="COB68" s="85"/>
      <c r="COC68" s="85"/>
      <c r="COD68" s="85"/>
      <c r="COE68" s="85"/>
      <c r="COF68" s="85"/>
      <c r="COG68" s="85"/>
      <c r="COH68" s="85"/>
      <c r="COI68" s="85"/>
      <c r="COJ68" s="85"/>
      <c r="COK68" s="85"/>
      <c r="COL68" s="85"/>
      <c r="COM68" s="85"/>
      <c r="CON68" s="85"/>
      <c r="COO68" s="85"/>
      <c r="COP68" s="85"/>
      <c r="COQ68" s="85"/>
      <c r="COR68" s="85"/>
      <c r="COS68" s="85"/>
      <c r="COT68" s="85"/>
      <c r="COU68" s="85"/>
      <c r="COV68" s="85"/>
      <c r="COW68" s="85"/>
      <c r="COX68" s="85"/>
      <c r="COY68" s="85"/>
      <c r="COZ68" s="85"/>
      <c r="CPA68" s="85"/>
      <c r="CPB68" s="85"/>
      <c r="CPC68" s="85"/>
      <c r="CPD68" s="85"/>
      <c r="CPE68" s="85"/>
      <c r="CPF68" s="85"/>
      <c r="CPG68" s="85"/>
      <c r="CPH68" s="85"/>
      <c r="CPI68" s="85"/>
      <c r="CPJ68" s="85"/>
      <c r="CPK68" s="85"/>
      <c r="CPL68" s="85"/>
      <c r="CPM68" s="85"/>
      <c r="CPN68" s="85"/>
      <c r="CPO68" s="85"/>
      <c r="CPP68" s="85"/>
      <c r="CPQ68" s="85"/>
      <c r="CPR68" s="85"/>
      <c r="CPS68" s="85"/>
      <c r="CPT68" s="85"/>
      <c r="CPU68" s="85"/>
      <c r="CPV68" s="85"/>
      <c r="CPW68" s="85"/>
      <c r="CPX68" s="85"/>
      <c r="CPY68" s="85"/>
      <c r="CPZ68" s="85"/>
      <c r="CQA68" s="85"/>
      <c r="CQB68" s="85"/>
      <c r="CQC68" s="85"/>
      <c r="CQD68" s="85"/>
      <c r="CQE68" s="85"/>
      <c r="CQF68" s="85"/>
      <c r="CQG68" s="85"/>
      <c r="CQH68" s="85"/>
      <c r="CQI68" s="85"/>
      <c r="CQJ68" s="85"/>
      <c r="CQK68" s="85"/>
      <c r="CQL68" s="85"/>
      <c r="CQM68" s="85"/>
      <c r="CQN68" s="85"/>
      <c r="CQO68" s="85"/>
      <c r="CQP68" s="85"/>
      <c r="CQQ68" s="85"/>
      <c r="CQR68" s="85"/>
      <c r="CQS68" s="85"/>
      <c r="CQT68" s="85"/>
      <c r="CQU68" s="85"/>
      <c r="CQV68" s="85"/>
      <c r="CQW68" s="85"/>
      <c r="CQX68" s="85"/>
      <c r="CQY68" s="85"/>
      <c r="CQZ68" s="85"/>
      <c r="CRA68" s="85"/>
      <c r="CRB68" s="85"/>
      <c r="CRC68" s="85"/>
      <c r="CRD68" s="85"/>
      <c r="CRE68" s="85"/>
      <c r="CRF68" s="85"/>
      <c r="CRG68" s="85"/>
      <c r="CRH68" s="85"/>
      <c r="CRI68" s="85"/>
      <c r="CRJ68" s="85"/>
      <c r="CRK68" s="85"/>
      <c r="CRL68" s="85"/>
      <c r="CRM68" s="85"/>
      <c r="CRN68" s="85"/>
      <c r="CRO68" s="85"/>
      <c r="CRP68" s="85"/>
      <c r="CRQ68" s="85"/>
      <c r="CRR68" s="85"/>
      <c r="CRS68" s="85"/>
      <c r="CRT68" s="85"/>
      <c r="CRU68" s="85"/>
      <c r="CRV68" s="85"/>
      <c r="CRW68" s="85"/>
      <c r="CRX68" s="85"/>
      <c r="CRY68" s="85"/>
      <c r="CRZ68" s="85"/>
      <c r="CSA68" s="85"/>
      <c r="CSB68" s="85"/>
      <c r="CSC68" s="85"/>
      <c r="CSD68" s="85"/>
      <c r="CSE68" s="85"/>
      <c r="CSF68" s="85"/>
      <c r="CSG68" s="85"/>
      <c r="CSH68" s="85"/>
      <c r="CSI68" s="85"/>
      <c r="CSJ68" s="85"/>
      <c r="CSK68" s="85"/>
      <c r="CSL68" s="85"/>
      <c r="CSM68" s="85"/>
      <c r="CSN68" s="85"/>
      <c r="CSO68" s="85"/>
      <c r="CSP68" s="85"/>
      <c r="CSQ68" s="85"/>
      <c r="CSR68" s="85"/>
      <c r="CSS68" s="85"/>
      <c r="CST68" s="85"/>
      <c r="CSU68" s="85"/>
      <c r="CSV68" s="85"/>
      <c r="CSW68" s="85"/>
      <c r="CSX68" s="85"/>
      <c r="CSY68" s="85"/>
      <c r="CSZ68" s="85"/>
      <c r="CTA68" s="85"/>
      <c r="CTB68" s="85"/>
      <c r="CTC68" s="85"/>
      <c r="CTD68" s="85"/>
      <c r="CTE68" s="85"/>
      <c r="CTF68" s="85"/>
      <c r="CTG68" s="85"/>
      <c r="CTH68" s="85"/>
      <c r="CTI68" s="85"/>
      <c r="CTJ68" s="85"/>
      <c r="CTK68" s="85"/>
      <c r="CTL68" s="85"/>
      <c r="CTM68" s="85"/>
      <c r="CTN68" s="85"/>
      <c r="CTO68" s="85"/>
      <c r="CTP68" s="85"/>
      <c r="CTQ68" s="85"/>
      <c r="CTR68" s="85"/>
      <c r="CTS68" s="85"/>
      <c r="CTT68" s="85"/>
      <c r="CTU68" s="85"/>
      <c r="CTV68" s="85"/>
      <c r="CTW68" s="85"/>
      <c r="CTX68" s="85"/>
      <c r="CTY68" s="85"/>
      <c r="CTZ68" s="85"/>
      <c r="CUA68" s="85"/>
      <c r="CUB68" s="85"/>
      <c r="CUC68" s="85"/>
      <c r="CUD68" s="85"/>
      <c r="CUE68" s="85"/>
      <c r="CUF68" s="85"/>
      <c r="CUG68" s="85"/>
      <c r="CUH68" s="85"/>
      <c r="CUI68" s="85"/>
      <c r="CUJ68" s="85"/>
      <c r="CUK68" s="85"/>
      <c r="CUL68" s="85"/>
      <c r="CUM68" s="85"/>
      <c r="CUN68" s="85"/>
      <c r="CUO68" s="85"/>
      <c r="CUP68" s="85"/>
      <c r="CUQ68" s="85"/>
      <c r="CUR68" s="85"/>
      <c r="CUS68" s="85"/>
      <c r="CUT68" s="85"/>
      <c r="CUU68" s="85"/>
      <c r="CUV68" s="85"/>
      <c r="CUW68" s="85"/>
      <c r="CUX68" s="85"/>
      <c r="CUY68" s="85"/>
      <c r="CUZ68" s="85"/>
      <c r="CVA68" s="85"/>
      <c r="CVB68" s="85"/>
      <c r="CVC68" s="85"/>
      <c r="CVD68" s="85"/>
      <c r="CVE68" s="85"/>
      <c r="CVF68" s="85"/>
      <c r="CVG68" s="85"/>
      <c r="CVH68" s="85"/>
      <c r="CVI68" s="85"/>
      <c r="CVJ68" s="85"/>
      <c r="CVK68" s="85"/>
      <c r="CVL68" s="85"/>
      <c r="CVM68" s="85"/>
      <c r="CVN68" s="85"/>
      <c r="CVO68" s="85"/>
      <c r="CVP68" s="85"/>
      <c r="CVQ68" s="85"/>
      <c r="CVR68" s="85"/>
      <c r="CVS68" s="85"/>
      <c r="CVT68" s="85"/>
      <c r="CVU68" s="85"/>
      <c r="CVV68" s="85"/>
      <c r="CVW68" s="85"/>
      <c r="CVX68" s="85"/>
      <c r="CVY68" s="85"/>
      <c r="CVZ68" s="85"/>
      <c r="CWA68" s="85"/>
      <c r="CWB68" s="85"/>
      <c r="CWC68" s="85"/>
      <c r="CWD68" s="85"/>
      <c r="CWE68" s="85"/>
      <c r="CWF68" s="85"/>
      <c r="CWG68" s="85"/>
      <c r="CWH68" s="85"/>
      <c r="CWI68" s="85"/>
      <c r="CWJ68" s="85"/>
      <c r="CWK68" s="85"/>
      <c r="CWL68" s="85"/>
      <c r="CWM68" s="85"/>
      <c r="CWN68" s="85"/>
      <c r="CWO68" s="85"/>
      <c r="CWP68" s="85"/>
      <c r="CWQ68" s="85"/>
      <c r="CWR68" s="85"/>
      <c r="CWS68" s="85"/>
      <c r="CWT68" s="85"/>
      <c r="CWU68" s="85"/>
      <c r="CWV68" s="85"/>
      <c r="CWW68" s="85"/>
      <c r="CWX68" s="85"/>
      <c r="CWY68" s="85"/>
      <c r="CWZ68" s="85"/>
      <c r="CXA68" s="85"/>
      <c r="CXB68" s="85"/>
      <c r="CXC68" s="85"/>
      <c r="CXD68" s="85"/>
      <c r="CXE68" s="85"/>
      <c r="CXF68" s="85"/>
      <c r="CXG68" s="85"/>
      <c r="CXH68" s="85"/>
      <c r="CXI68" s="85"/>
      <c r="CXJ68" s="85"/>
      <c r="CXK68" s="85"/>
      <c r="CXL68" s="85"/>
      <c r="CXM68" s="85"/>
      <c r="CXN68" s="85"/>
      <c r="CXO68" s="85"/>
      <c r="CXP68" s="85"/>
      <c r="CXQ68" s="85"/>
      <c r="CXR68" s="85"/>
      <c r="CXS68" s="85"/>
      <c r="CXT68" s="85"/>
      <c r="CXU68" s="85"/>
      <c r="CXV68" s="85"/>
      <c r="CXW68" s="85"/>
      <c r="CXX68" s="85"/>
      <c r="CXY68" s="85"/>
      <c r="CXZ68" s="85"/>
      <c r="CYA68" s="85"/>
      <c r="CYB68" s="85"/>
      <c r="CYC68" s="85"/>
      <c r="CYD68" s="85"/>
      <c r="CYE68" s="85"/>
      <c r="CYF68" s="85"/>
      <c r="CYG68" s="85"/>
      <c r="CYH68" s="85"/>
      <c r="CYI68" s="85"/>
      <c r="CYJ68" s="85"/>
      <c r="CYK68" s="85"/>
      <c r="CYL68" s="85"/>
      <c r="CYM68" s="85"/>
      <c r="CYN68" s="85"/>
      <c r="CYO68" s="85"/>
      <c r="CYP68" s="85"/>
      <c r="CYQ68" s="85"/>
      <c r="CYR68" s="85"/>
      <c r="CYS68" s="85"/>
      <c r="CYT68" s="85"/>
      <c r="CYU68" s="85"/>
      <c r="CYV68" s="85"/>
      <c r="CYW68" s="85"/>
      <c r="CYX68" s="85"/>
      <c r="CYY68" s="85"/>
      <c r="CYZ68" s="85"/>
      <c r="CZA68" s="85"/>
      <c r="CZB68" s="85"/>
      <c r="CZC68" s="85"/>
      <c r="CZD68" s="85"/>
      <c r="CZE68" s="85"/>
      <c r="CZF68" s="85"/>
      <c r="CZG68" s="85"/>
      <c r="CZH68" s="85"/>
      <c r="CZI68" s="85"/>
      <c r="CZJ68" s="85"/>
      <c r="CZK68" s="85"/>
      <c r="CZL68" s="85"/>
      <c r="CZM68" s="85"/>
      <c r="CZN68" s="85"/>
      <c r="CZO68" s="85"/>
      <c r="CZP68" s="85"/>
      <c r="CZQ68" s="85"/>
      <c r="CZR68" s="85"/>
      <c r="CZS68" s="85"/>
      <c r="CZT68" s="85"/>
      <c r="CZU68" s="85"/>
      <c r="CZV68" s="85"/>
      <c r="CZW68" s="85"/>
      <c r="CZX68" s="85"/>
      <c r="CZY68" s="85"/>
      <c r="CZZ68" s="85"/>
      <c r="DAA68" s="85"/>
      <c r="DAB68" s="85"/>
      <c r="DAC68" s="85"/>
      <c r="DAD68" s="85"/>
      <c r="DAE68" s="85"/>
      <c r="DAF68" s="85"/>
      <c r="DAG68" s="85"/>
      <c r="DAH68" s="85"/>
      <c r="DAI68" s="85"/>
      <c r="DAJ68" s="85"/>
      <c r="DAK68" s="85"/>
      <c r="DAL68" s="85"/>
      <c r="DAM68" s="85"/>
      <c r="DAN68" s="85"/>
      <c r="DAO68" s="85"/>
      <c r="DAP68" s="85"/>
      <c r="DAQ68" s="85"/>
      <c r="DAR68" s="85"/>
      <c r="DAS68" s="85"/>
      <c r="DAT68" s="85"/>
      <c r="DAU68" s="85"/>
      <c r="DAV68" s="85"/>
      <c r="DAW68" s="85"/>
      <c r="DAX68" s="85"/>
      <c r="DAY68" s="85"/>
      <c r="DAZ68" s="85"/>
      <c r="DBA68" s="85"/>
      <c r="DBB68" s="85"/>
      <c r="DBC68" s="85"/>
      <c r="DBD68" s="85"/>
      <c r="DBE68" s="85"/>
      <c r="DBF68" s="85"/>
      <c r="DBG68" s="85"/>
      <c r="DBH68" s="85"/>
      <c r="DBI68" s="85"/>
      <c r="DBJ68" s="85"/>
      <c r="DBK68" s="85"/>
      <c r="DBL68" s="85"/>
      <c r="DBM68" s="85"/>
      <c r="DBN68" s="85"/>
      <c r="DBO68" s="85"/>
      <c r="DBP68" s="85"/>
      <c r="DBQ68" s="85"/>
      <c r="DBR68" s="85"/>
      <c r="DBS68" s="85"/>
      <c r="DBT68" s="85"/>
      <c r="DBU68" s="85"/>
      <c r="DBV68" s="85"/>
      <c r="DBW68" s="85"/>
      <c r="DBX68" s="85"/>
      <c r="DBY68" s="85"/>
      <c r="DBZ68" s="85"/>
      <c r="DCA68" s="85"/>
      <c r="DCB68" s="85"/>
      <c r="DCC68" s="85"/>
      <c r="DCD68" s="85"/>
      <c r="DCE68" s="85"/>
      <c r="DCF68" s="85"/>
      <c r="DCG68" s="85"/>
      <c r="DCH68" s="85"/>
      <c r="DCI68" s="85"/>
      <c r="DCJ68" s="85"/>
      <c r="DCK68" s="85"/>
      <c r="DCL68" s="85"/>
      <c r="DCM68" s="85"/>
      <c r="DCN68" s="85"/>
      <c r="DCO68" s="85"/>
      <c r="DCP68" s="85"/>
      <c r="DCQ68" s="85"/>
      <c r="DCR68" s="85"/>
      <c r="DCS68" s="85"/>
      <c r="DCT68" s="85"/>
      <c r="DCU68" s="85"/>
      <c r="DCV68" s="85"/>
      <c r="DCW68" s="85"/>
      <c r="DCX68" s="85"/>
      <c r="DCY68" s="85"/>
      <c r="DCZ68" s="85"/>
      <c r="DDA68" s="85"/>
      <c r="DDB68" s="85"/>
      <c r="DDC68" s="85"/>
      <c r="DDD68" s="85"/>
      <c r="DDE68" s="85"/>
      <c r="DDF68" s="85"/>
      <c r="DDG68" s="85"/>
      <c r="DDH68" s="85"/>
      <c r="DDI68" s="85"/>
      <c r="DDJ68" s="85"/>
      <c r="DDK68" s="85"/>
      <c r="DDL68" s="85"/>
      <c r="DDM68" s="85"/>
      <c r="DDN68" s="85"/>
      <c r="DDO68" s="85"/>
      <c r="DDP68" s="85"/>
      <c r="DDQ68" s="85"/>
      <c r="DDR68" s="85"/>
      <c r="DDS68" s="85"/>
      <c r="DDT68" s="85"/>
      <c r="DDU68" s="85"/>
      <c r="DDV68" s="85"/>
      <c r="DDW68" s="85"/>
      <c r="DDX68" s="85"/>
      <c r="DDY68" s="85"/>
      <c r="DDZ68" s="85"/>
      <c r="DEA68" s="85"/>
      <c r="DEB68" s="85"/>
      <c r="DEC68" s="85"/>
      <c r="DED68" s="85"/>
      <c r="DEE68" s="85"/>
      <c r="DEF68" s="85"/>
      <c r="DEG68" s="85"/>
      <c r="DEH68" s="85"/>
      <c r="DEI68" s="85"/>
      <c r="DEJ68" s="85"/>
      <c r="DEK68" s="85"/>
      <c r="DEL68" s="85"/>
      <c r="DEM68" s="85"/>
      <c r="DEN68" s="85"/>
      <c r="DEO68" s="85"/>
      <c r="DEP68" s="85"/>
      <c r="DEQ68" s="85"/>
      <c r="DER68" s="85"/>
      <c r="DES68" s="85"/>
      <c r="DET68" s="85"/>
      <c r="DEU68" s="85"/>
      <c r="DEV68" s="85"/>
      <c r="DEW68" s="85"/>
      <c r="DEX68" s="85"/>
      <c r="DEY68" s="85"/>
      <c r="DEZ68" s="85"/>
      <c r="DFA68" s="85"/>
      <c r="DFB68" s="85"/>
      <c r="DFC68" s="85"/>
      <c r="DFD68" s="85"/>
      <c r="DFE68" s="85"/>
      <c r="DFF68" s="85"/>
      <c r="DFG68" s="85"/>
      <c r="DFH68" s="85"/>
      <c r="DFI68" s="85"/>
      <c r="DFJ68" s="85"/>
      <c r="DFK68" s="85"/>
      <c r="DFL68" s="85"/>
      <c r="DFM68" s="85"/>
      <c r="DFN68" s="85"/>
      <c r="DFO68" s="85"/>
      <c r="DFP68" s="85"/>
      <c r="DFQ68" s="85"/>
      <c r="DFR68" s="85"/>
      <c r="DFS68" s="85"/>
      <c r="DFT68" s="85"/>
      <c r="DFU68" s="85"/>
      <c r="DFV68" s="85"/>
      <c r="DFW68" s="85"/>
      <c r="DFX68" s="85"/>
      <c r="DFY68" s="85"/>
      <c r="DFZ68" s="85"/>
      <c r="DGA68" s="85"/>
      <c r="DGB68" s="85"/>
      <c r="DGC68" s="85"/>
      <c r="DGD68" s="85"/>
      <c r="DGE68" s="85"/>
      <c r="DGF68" s="85"/>
      <c r="DGG68" s="85"/>
      <c r="DGH68" s="85"/>
      <c r="DGI68" s="85"/>
      <c r="DGJ68" s="85"/>
      <c r="DGK68" s="85"/>
      <c r="DGL68" s="85"/>
      <c r="DGM68" s="85"/>
      <c r="DGN68" s="85"/>
      <c r="DGO68" s="85"/>
      <c r="DGP68" s="85"/>
      <c r="DGQ68" s="85"/>
      <c r="DGR68" s="85"/>
      <c r="DGS68" s="85"/>
      <c r="DGT68" s="85"/>
      <c r="DGU68" s="85"/>
      <c r="DGV68" s="85"/>
      <c r="DGW68" s="85"/>
      <c r="DGX68" s="85"/>
      <c r="DGY68" s="85"/>
      <c r="DGZ68" s="85"/>
      <c r="DHA68" s="85"/>
      <c r="DHB68" s="85"/>
      <c r="DHC68" s="85"/>
      <c r="DHD68" s="85"/>
      <c r="DHE68" s="85"/>
      <c r="DHF68" s="85"/>
      <c r="DHG68" s="85"/>
      <c r="DHH68" s="85"/>
      <c r="DHI68" s="85"/>
      <c r="DHJ68" s="85"/>
      <c r="DHK68" s="85"/>
      <c r="DHL68" s="85"/>
      <c r="DHM68" s="85"/>
      <c r="DHN68" s="85"/>
      <c r="DHO68" s="85"/>
      <c r="DHP68" s="85"/>
      <c r="DHQ68" s="85"/>
      <c r="DHR68" s="85"/>
      <c r="DHS68" s="85"/>
      <c r="DHT68" s="85"/>
      <c r="DHU68" s="85"/>
      <c r="DHV68" s="85"/>
      <c r="DHW68" s="85"/>
      <c r="DHX68" s="85"/>
      <c r="DHY68" s="85"/>
      <c r="DHZ68" s="85"/>
      <c r="DIA68" s="85"/>
      <c r="DIB68" s="85"/>
      <c r="DIC68" s="85"/>
      <c r="DID68" s="85"/>
      <c r="DIE68" s="85"/>
      <c r="DIF68" s="85"/>
      <c r="DIG68" s="85"/>
      <c r="DIH68" s="85"/>
      <c r="DII68" s="85"/>
      <c r="DIJ68" s="85"/>
      <c r="DIK68" s="85"/>
      <c r="DIL68" s="85"/>
      <c r="DIM68" s="85"/>
      <c r="DIN68" s="85"/>
      <c r="DIO68" s="85"/>
      <c r="DIP68" s="85"/>
      <c r="DIQ68" s="85"/>
      <c r="DIR68" s="85"/>
      <c r="DIS68" s="85"/>
      <c r="DIT68" s="85"/>
      <c r="DIU68" s="85"/>
      <c r="DIV68" s="85"/>
      <c r="DIW68" s="85"/>
      <c r="DIX68" s="85"/>
      <c r="DIY68" s="85"/>
      <c r="DIZ68" s="85"/>
      <c r="DJA68" s="85"/>
      <c r="DJB68" s="85"/>
      <c r="DJC68" s="85"/>
      <c r="DJD68" s="85"/>
      <c r="DJE68" s="85"/>
      <c r="DJF68" s="85"/>
      <c r="DJG68" s="85"/>
      <c r="DJH68" s="85"/>
      <c r="DJI68" s="85"/>
      <c r="DJJ68" s="85"/>
      <c r="DJK68" s="85"/>
      <c r="DJL68" s="85"/>
      <c r="DJM68" s="85"/>
      <c r="DJN68" s="85"/>
      <c r="DJO68" s="85"/>
      <c r="DJP68" s="85"/>
      <c r="DJQ68" s="85"/>
      <c r="DJR68" s="85"/>
      <c r="DJS68" s="85"/>
      <c r="DJT68" s="85"/>
      <c r="DJU68" s="85"/>
      <c r="DJV68" s="85"/>
      <c r="DJW68" s="85"/>
      <c r="DJX68" s="85"/>
      <c r="DJY68" s="85"/>
      <c r="DJZ68" s="85"/>
      <c r="DKA68" s="85"/>
      <c r="DKB68" s="85"/>
      <c r="DKC68" s="85"/>
      <c r="DKD68" s="85"/>
      <c r="DKE68" s="85"/>
      <c r="DKF68" s="85"/>
      <c r="DKG68" s="85"/>
      <c r="DKH68" s="85"/>
      <c r="DKI68" s="85"/>
      <c r="DKJ68" s="85"/>
      <c r="DKK68" s="85"/>
      <c r="DKL68" s="85"/>
      <c r="DKM68" s="85"/>
      <c r="DKN68" s="85"/>
      <c r="DKO68" s="85"/>
      <c r="DKP68" s="85"/>
      <c r="DKQ68" s="85"/>
      <c r="DKR68" s="85"/>
      <c r="DKS68" s="85"/>
      <c r="DKT68" s="85"/>
      <c r="DKU68" s="85"/>
      <c r="DKV68" s="85"/>
      <c r="DKW68" s="85"/>
      <c r="DKX68" s="85"/>
      <c r="DKY68" s="85"/>
      <c r="DKZ68" s="85"/>
      <c r="DLA68" s="85"/>
      <c r="DLB68" s="85"/>
      <c r="DLC68" s="85"/>
      <c r="DLD68" s="85"/>
      <c r="DLE68" s="85"/>
      <c r="DLF68" s="85"/>
      <c r="DLG68" s="85"/>
      <c r="DLH68" s="85"/>
      <c r="DLI68" s="85"/>
      <c r="DLJ68" s="85"/>
      <c r="DLK68" s="85"/>
      <c r="DLL68" s="85"/>
      <c r="DLM68" s="85"/>
      <c r="DLN68" s="85"/>
      <c r="DLO68" s="85"/>
      <c r="DLP68" s="85"/>
      <c r="DLQ68" s="85"/>
      <c r="DLR68" s="85"/>
      <c r="DLS68" s="85"/>
      <c r="DLT68" s="85"/>
      <c r="DLU68" s="85"/>
      <c r="DLV68" s="85"/>
      <c r="DLW68" s="85"/>
      <c r="DLX68" s="85"/>
      <c r="DLY68" s="85"/>
      <c r="DLZ68" s="85"/>
      <c r="DMA68" s="85"/>
      <c r="DMB68" s="85"/>
      <c r="DMC68" s="85"/>
      <c r="DMD68" s="85"/>
      <c r="DME68" s="85"/>
      <c r="DMF68" s="85"/>
      <c r="DMG68" s="85"/>
      <c r="DMH68" s="85"/>
      <c r="DMI68" s="85"/>
      <c r="DMJ68" s="85"/>
      <c r="DMK68" s="85"/>
      <c r="DML68" s="85"/>
      <c r="DMM68" s="85"/>
      <c r="DMN68" s="85"/>
      <c r="DMO68" s="85"/>
      <c r="DMP68" s="85"/>
      <c r="DMQ68" s="85"/>
      <c r="DMR68" s="85"/>
      <c r="DMS68" s="85"/>
      <c r="DMT68" s="85"/>
      <c r="DMU68" s="85"/>
      <c r="DMV68" s="85"/>
      <c r="DMW68" s="85"/>
      <c r="DMX68" s="85"/>
      <c r="DMY68" s="85"/>
      <c r="DMZ68" s="85"/>
      <c r="DNA68" s="85"/>
      <c r="DNB68" s="85"/>
      <c r="DNC68" s="85"/>
      <c r="DND68" s="85"/>
      <c r="DNE68" s="85"/>
      <c r="DNF68" s="85"/>
      <c r="DNG68" s="85"/>
      <c r="DNH68" s="85"/>
      <c r="DNI68" s="85"/>
      <c r="DNJ68" s="85"/>
      <c r="DNK68" s="85"/>
      <c r="DNL68" s="85"/>
      <c r="DNM68" s="85"/>
      <c r="DNN68" s="85"/>
      <c r="DNO68" s="85"/>
      <c r="DNP68" s="85"/>
      <c r="DNQ68" s="85"/>
      <c r="DNR68" s="85"/>
      <c r="DNS68" s="85"/>
      <c r="DNT68" s="85"/>
      <c r="DNU68" s="85"/>
      <c r="DNV68" s="85"/>
      <c r="DNW68" s="85"/>
      <c r="DNX68" s="85"/>
      <c r="DNY68" s="85"/>
      <c r="DNZ68" s="85"/>
      <c r="DOA68" s="85"/>
      <c r="DOB68" s="85"/>
      <c r="DOC68" s="85"/>
      <c r="DOD68" s="85"/>
      <c r="DOE68" s="85"/>
      <c r="DOF68" s="85"/>
      <c r="DOG68" s="85"/>
      <c r="DOH68" s="85"/>
      <c r="DOI68" s="85"/>
      <c r="DOJ68" s="85"/>
      <c r="DOK68" s="85"/>
      <c r="DOL68" s="85"/>
      <c r="DOM68" s="85"/>
      <c r="DON68" s="85"/>
      <c r="DOO68" s="85"/>
      <c r="DOP68" s="85"/>
      <c r="DOQ68" s="85"/>
      <c r="DOR68" s="85"/>
      <c r="DOS68" s="85"/>
      <c r="DOT68" s="85"/>
      <c r="DOU68" s="85"/>
      <c r="DOV68" s="85"/>
      <c r="DOW68" s="85"/>
      <c r="DOX68" s="85"/>
      <c r="DOY68" s="85"/>
      <c r="DOZ68" s="85"/>
      <c r="DPA68" s="85"/>
      <c r="DPB68" s="85"/>
      <c r="DPC68" s="85"/>
      <c r="DPD68" s="85"/>
      <c r="DPE68" s="85"/>
      <c r="DPF68" s="85"/>
      <c r="DPG68" s="85"/>
      <c r="DPH68" s="85"/>
      <c r="DPI68" s="85"/>
      <c r="DPJ68" s="85"/>
      <c r="DPK68" s="85"/>
      <c r="DPL68" s="85"/>
      <c r="DPM68" s="85"/>
      <c r="DPN68" s="85"/>
      <c r="DPO68" s="85"/>
      <c r="DPP68" s="85"/>
      <c r="DPQ68" s="85"/>
      <c r="DPR68" s="85"/>
      <c r="DPS68" s="85"/>
      <c r="DPT68" s="85"/>
      <c r="DPU68" s="85"/>
      <c r="DPV68" s="85"/>
      <c r="DPW68" s="85"/>
      <c r="DPX68" s="85"/>
      <c r="DPY68" s="85"/>
      <c r="DPZ68" s="85"/>
      <c r="DQA68" s="85"/>
      <c r="DQB68" s="85"/>
      <c r="DQC68" s="85"/>
      <c r="DQD68" s="85"/>
      <c r="DQE68" s="85"/>
      <c r="DQF68" s="85"/>
      <c r="DQG68" s="85"/>
      <c r="DQH68" s="85"/>
      <c r="DQI68" s="85"/>
      <c r="DQJ68" s="85"/>
      <c r="DQK68" s="85"/>
      <c r="DQL68" s="85"/>
      <c r="DQM68" s="85"/>
      <c r="DQN68" s="85"/>
      <c r="DQO68" s="85"/>
      <c r="DQP68" s="85"/>
      <c r="DQQ68" s="85"/>
      <c r="DQR68" s="85"/>
      <c r="DQS68" s="85"/>
      <c r="DQT68" s="85"/>
      <c r="DQU68" s="85"/>
      <c r="DQV68" s="85"/>
      <c r="DQW68" s="85"/>
      <c r="DQX68" s="85"/>
      <c r="DQY68" s="85"/>
      <c r="DQZ68" s="85"/>
      <c r="DRA68" s="85"/>
      <c r="DRB68" s="85"/>
      <c r="DRC68" s="85"/>
      <c r="DRD68" s="85"/>
      <c r="DRE68" s="85"/>
      <c r="DRF68" s="85"/>
      <c r="DRG68" s="85"/>
      <c r="DRH68" s="85"/>
      <c r="DRI68" s="85"/>
      <c r="DRJ68" s="85"/>
      <c r="DRK68" s="85"/>
      <c r="DRL68" s="85"/>
      <c r="DRM68" s="85"/>
      <c r="DRN68" s="85"/>
      <c r="DRO68" s="85"/>
      <c r="DRP68" s="85"/>
      <c r="DRQ68" s="85"/>
      <c r="DRR68" s="85"/>
      <c r="DRS68" s="85"/>
      <c r="DRT68" s="85"/>
      <c r="DRU68" s="85"/>
      <c r="DRV68" s="85"/>
      <c r="DRW68" s="85"/>
      <c r="DRX68" s="85"/>
      <c r="DRY68" s="85"/>
      <c r="DRZ68" s="85"/>
      <c r="DSA68" s="85"/>
      <c r="DSB68" s="85"/>
      <c r="DSC68" s="85"/>
      <c r="DSD68" s="85"/>
      <c r="DSE68" s="85"/>
      <c r="DSF68" s="85"/>
      <c r="DSG68" s="85"/>
      <c r="DSH68" s="85"/>
      <c r="DSI68" s="85"/>
      <c r="DSJ68" s="85"/>
      <c r="DSK68" s="85"/>
      <c r="DSL68" s="85"/>
      <c r="DSM68" s="85"/>
      <c r="DSN68" s="85"/>
      <c r="DSO68" s="85"/>
      <c r="DSP68" s="85"/>
      <c r="DSQ68" s="85"/>
      <c r="DSR68" s="85"/>
      <c r="DSS68" s="85"/>
      <c r="DST68" s="85"/>
      <c r="DSU68" s="85"/>
      <c r="DSV68" s="85"/>
      <c r="DSW68" s="85"/>
      <c r="DSX68" s="85"/>
      <c r="DSY68" s="85"/>
      <c r="DSZ68" s="85"/>
      <c r="DTA68" s="85"/>
      <c r="DTB68" s="85"/>
      <c r="DTC68" s="85"/>
      <c r="DTD68" s="85"/>
      <c r="DTE68" s="85"/>
      <c r="DTF68" s="85"/>
      <c r="DTG68" s="85"/>
      <c r="DTH68" s="85"/>
      <c r="DTI68" s="85"/>
      <c r="DTJ68" s="85"/>
      <c r="DTK68" s="85"/>
      <c r="DTL68" s="85"/>
      <c r="DTM68" s="85"/>
      <c r="DTN68" s="85"/>
      <c r="DTO68" s="85"/>
      <c r="DTP68" s="85"/>
      <c r="DTQ68" s="85"/>
      <c r="DTR68" s="85"/>
      <c r="DTS68" s="85"/>
      <c r="DTT68" s="85"/>
      <c r="DTU68" s="85"/>
      <c r="DTV68" s="85"/>
      <c r="DTW68" s="85"/>
      <c r="DTX68" s="85"/>
      <c r="DTY68" s="85"/>
      <c r="DTZ68" s="85"/>
      <c r="DUA68" s="85"/>
      <c r="DUB68" s="85"/>
      <c r="DUC68" s="85"/>
      <c r="DUD68" s="85"/>
      <c r="DUE68" s="85"/>
      <c r="DUF68" s="85"/>
      <c r="DUG68" s="85"/>
      <c r="DUH68" s="85"/>
      <c r="DUI68" s="85"/>
      <c r="DUJ68" s="85"/>
      <c r="DUK68" s="85"/>
      <c r="DUL68" s="85"/>
      <c r="DUM68" s="85"/>
      <c r="DUN68" s="85"/>
      <c r="DUO68" s="85"/>
      <c r="DUP68" s="85"/>
      <c r="DUQ68" s="85"/>
      <c r="DUR68" s="85"/>
      <c r="DUS68" s="85"/>
      <c r="DUT68" s="85"/>
      <c r="DUU68" s="85"/>
      <c r="DUV68" s="85"/>
      <c r="DUW68" s="85"/>
      <c r="DUX68" s="85"/>
      <c r="DUY68" s="85"/>
      <c r="DUZ68" s="85"/>
      <c r="DVA68" s="85"/>
      <c r="DVB68" s="85"/>
      <c r="DVC68" s="85"/>
      <c r="DVD68" s="85"/>
      <c r="DVE68" s="85"/>
      <c r="DVF68" s="85"/>
      <c r="DVG68" s="85"/>
      <c r="DVH68" s="85"/>
      <c r="DVI68" s="85"/>
      <c r="DVJ68" s="85"/>
      <c r="DVK68" s="85"/>
      <c r="DVL68" s="85"/>
      <c r="DVM68" s="85"/>
      <c r="DVN68" s="85"/>
      <c r="DVO68" s="85"/>
      <c r="DVP68" s="85"/>
      <c r="DVQ68" s="85"/>
      <c r="DVR68" s="85"/>
      <c r="DVS68" s="85"/>
      <c r="DVT68" s="85"/>
      <c r="DVU68" s="85"/>
      <c r="DVV68" s="85"/>
      <c r="DVW68" s="85"/>
      <c r="DVX68" s="85"/>
      <c r="DVY68" s="85"/>
      <c r="DVZ68" s="85"/>
      <c r="DWA68" s="85"/>
      <c r="DWB68" s="85"/>
      <c r="DWC68" s="85"/>
      <c r="DWD68" s="85"/>
      <c r="DWE68" s="85"/>
      <c r="DWF68" s="85"/>
      <c r="DWG68" s="85"/>
      <c r="DWH68" s="85"/>
      <c r="DWI68" s="85"/>
      <c r="DWJ68" s="85"/>
      <c r="DWK68" s="85"/>
      <c r="DWL68" s="85"/>
      <c r="DWM68" s="85"/>
      <c r="DWN68" s="85"/>
      <c r="DWO68" s="85"/>
      <c r="DWP68" s="85"/>
      <c r="DWQ68" s="85"/>
      <c r="DWR68" s="85"/>
      <c r="DWS68" s="85"/>
      <c r="DWT68" s="85"/>
      <c r="DWU68" s="85"/>
      <c r="DWV68" s="85"/>
      <c r="DWW68" s="85"/>
      <c r="DWX68" s="85"/>
      <c r="DWY68" s="85"/>
      <c r="DWZ68" s="85"/>
      <c r="DXA68" s="85"/>
      <c r="DXB68" s="85"/>
      <c r="DXC68" s="85"/>
      <c r="DXD68" s="85"/>
      <c r="DXE68" s="85"/>
      <c r="DXF68" s="85"/>
      <c r="DXG68" s="85"/>
      <c r="DXH68" s="85"/>
      <c r="DXI68" s="85"/>
      <c r="DXJ68" s="85"/>
      <c r="DXK68" s="85"/>
      <c r="DXL68" s="85"/>
      <c r="DXM68" s="85"/>
      <c r="DXN68" s="85"/>
      <c r="DXO68" s="85"/>
      <c r="DXP68" s="85"/>
      <c r="DXQ68" s="85"/>
      <c r="DXR68" s="85"/>
      <c r="DXS68" s="85"/>
      <c r="DXT68" s="85"/>
      <c r="DXU68" s="85"/>
      <c r="DXV68" s="85"/>
      <c r="DXW68" s="85"/>
      <c r="DXX68" s="85"/>
      <c r="DXY68" s="85"/>
      <c r="DXZ68" s="85"/>
      <c r="DYA68" s="85"/>
      <c r="DYB68" s="85"/>
      <c r="DYC68" s="85"/>
      <c r="DYD68" s="85"/>
      <c r="DYE68" s="85"/>
      <c r="DYF68" s="85"/>
      <c r="DYG68" s="85"/>
      <c r="DYH68" s="85"/>
      <c r="DYI68" s="85"/>
      <c r="DYJ68" s="85"/>
      <c r="DYK68" s="85"/>
      <c r="DYL68" s="85"/>
      <c r="DYM68" s="85"/>
      <c r="DYN68" s="85"/>
      <c r="DYO68" s="85"/>
      <c r="DYP68" s="85"/>
      <c r="DYQ68" s="85"/>
      <c r="DYR68" s="85"/>
      <c r="DYS68" s="85"/>
      <c r="DYT68" s="85"/>
      <c r="DYU68" s="85"/>
      <c r="DYV68" s="85"/>
      <c r="DYW68" s="85"/>
      <c r="DYX68" s="85"/>
      <c r="DYY68" s="85"/>
      <c r="DYZ68" s="85"/>
      <c r="DZA68" s="85"/>
      <c r="DZB68" s="85"/>
      <c r="DZC68" s="85"/>
      <c r="DZD68" s="85"/>
      <c r="DZE68" s="85"/>
      <c r="DZF68" s="85"/>
      <c r="DZG68" s="85"/>
      <c r="DZH68" s="85"/>
      <c r="DZI68" s="85"/>
      <c r="DZJ68" s="85"/>
      <c r="DZK68" s="85"/>
      <c r="DZL68" s="85"/>
      <c r="DZM68" s="85"/>
      <c r="DZN68" s="85"/>
      <c r="DZO68" s="85"/>
      <c r="DZP68" s="85"/>
      <c r="DZQ68" s="85"/>
      <c r="DZR68" s="85"/>
      <c r="DZS68" s="85"/>
      <c r="DZT68" s="85"/>
      <c r="DZU68" s="85"/>
      <c r="DZV68" s="85"/>
      <c r="DZW68" s="85"/>
      <c r="DZX68" s="85"/>
      <c r="DZY68" s="85"/>
      <c r="DZZ68" s="85"/>
      <c r="EAA68" s="85"/>
      <c r="EAB68" s="85"/>
      <c r="EAC68" s="85"/>
      <c r="EAD68" s="85"/>
      <c r="EAE68" s="85"/>
      <c r="EAF68" s="85"/>
      <c r="EAG68" s="85"/>
      <c r="EAH68" s="85"/>
      <c r="EAI68" s="85"/>
      <c r="EAJ68" s="85"/>
      <c r="EAK68" s="85"/>
      <c r="EAL68" s="85"/>
      <c r="EAM68" s="85"/>
      <c r="EAN68" s="85"/>
      <c r="EAO68" s="85"/>
      <c r="EAP68" s="85"/>
      <c r="EAQ68" s="85"/>
      <c r="EAR68" s="85"/>
      <c r="EAS68" s="85"/>
      <c r="EAT68" s="85"/>
      <c r="EAU68" s="85"/>
      <c r="EAV68" s="85"/>
      <c r="EAW68" s="85"/>
      <c r="EAX68" s="85"/>
      <c r="EAY68" s="85"/>
      <c r="EAZ68" s="85"/>
      <c r="EBA68" s="85"/>
      <c r="EBB68" s="85"/>
      <c r="EBC68" s="85"/>
      <c r="EBD68" s="85"/>
      <c r="EBE68" s="85"/>
      <c r="EBF68" s="85"/>
      <c r="EBG68" s="85"/>
      <c r="EBH68" s="85"/>
      <c r="EBI68" s="85"/>
      <c r="EBJ68" s="85"/>
      <c r="EBK68" s="85"/>
      <c r="EBL68" s="85"/>
      <c r="EBM68" s="85"/>
      <c r="EBN68" s="85"/>
      <c r="EBO68" s="85"/>
      <c r="EBP68" s="85"/>
      <c r="EBQ68" s="85"/>
      <c r="EBR68" s="85"/>
      <c r="EBS68" s="85"/>
      <c r="EBT68" s="85"/>
      <c r="EBU68" s="85"/>
      <c r="EBV68" s="85"/>
      <c r="EBW68" s="85"/>
      <c r="EBX68" s="85"/>
      <c r="EBY68" s="85"/>
      <c r="EBZ68" s="85"/>
      <c r="ECA68" s="85"/>
      <c r="ECB68" s="85"/>
      <c r="ECC68" s="85"/>
      <c r="ECD68" s="85"/>
      <c r="ECE68" s="85"/>
      <c r="ECF68" s="85"/>
      <c r="ECG68" s="85"/>
      <c r="ECH68" s="85"/>
      <c r="ECI68" s="85"/>
      <c r="ECJ68" s="85"/>
      <c r="ECK68" s="85"/>
      <c r="ECL68" s="85"/>
      <c r="ECM68" s="85"/>
      <c r="ECN68" s="85"/>
      <c r="ECO68" s="85"/>
      <c r="ECP68" s="85"/>
      <c r="ECQ68" s="85"/>
      <c r="ECR68" s="85"/>
      <c r="ECS68" s="85"/>
      <c r="ECT68" s="85"/>
      <c r="ECU68" s="85"/>
      <c r="ECV68" s="85"/>
      <c r="ECW68" s="85"/>
      <c r="ECX68" s="85"/>
      <c r="ECY68" s="85"/>
      <c r="ECZ68" s="85"/>
      <c r="EDA68" s="85"/>
      <c r="EDB68" s="85"/>
      <c r="EDC68" s="85"/>
      <c r="EDD68" s="85"/>
      <c r="EDE68" s="85"/>
      <c r="EDF68" s="85"/>
      <c r="EDG68" s="85"/>
      <c r="EDH68" s="85"/>
      <c r="EDI68" s="85"/>
      <c r="EDJ68" s="85"/>
      <c r="EDK68" s="85"/>
      <c r="EDL68" s="85"/>
      <c r="EDM68" s="85"/>
      <c r="EDN68" s="85"/>
      <c r="EDO68" s="85"/>
      <c r="EDP68" s="85"/>
      <c r="EDQ68" s="85"/>
      <c r="EDR68" s="85"/>
      <c r="EDS68" s="85"/>
      <c r="EDT68" s="85"/>
      <c r="EDU68" s="85"/>
      <c r="EDV68" s="85"/>
      <c r="EDW68" s="85"/>
      <c r="EDX68" s="85"/>
      <c r="EDY68" s="85"/>
      <c r="EDZ68" s="85"/>
      <c r="EEA68" s="85"/>
      <c r="EEB68" s="85"/>
      <c r="EEC68" s="85"/>
      <c r="EED68" s="85"/>
      <c r="EEE68" s="85"/>
      <c r="EEF68" s="85"/>
      <c r="EEG68" s="85"/>
      <c r="EEH68" s="85"/>
      <c r="EEI68" s="85"/>
      <c r="EEJ68" s="85"/>
      <c r="EEK68" s="85"/>
      <c r="EEL68" s="85"/>
      <c r="EEM68" s="85"/>
      <c r="EEN68" s="85"/>
      <c r="EEO68" s="85"/>
      <c r="EEP68" s="85"/>
      <c r="EEQ68" s="85"/>
      <c r="EER68" s="85"/>
      <c r="EES68" s="85"/>
      <c r="EET68" s="85"/>
      <c r="EEU68" s="85"/>
      <c r="EEV68" s="85"/>
      <c r="EEW68" s="85"/>
      <c r="EEX68" s="85"/>
      <c r="EEY68" s="85"/>
      <c r="EEZ68" s="85"/>
      <c r="EFA68" s="85"/>
      <c r="EFB68" s="85"/>
      <c r="EFC68" s="85"/>
      <c r="EFD68" s="85"/>
      <c r="EFE68" s="85"/>
      <c r="EFF68" s="85"/>
      <c r="EFG68" s="85"/>
      <c r="EFH68" s="85"/>
      <c r="EFI68" s="85"/>
      <c r="EFJ68" s="85"/>
      <c r="EFK68" s="85"/>
      <c r="EFL68" s="85"/>
      <c r="EFM68" s="85"/>
      <c r="EFN68" s="85"/>
      <c r="EFO68" s="85"/>
      <c r="EFP68" s="85"/>
      <c r="EFQ68" s="85"/>
      <c r="EFR68" s="85"/>
      <c r="EFS68" s="85"/>
      <c r="EFT68" s="85"/>
      <c r="EFU68" s="85"/>
      <c r="EFV68" s="85"/>
      <c r="EFW68" s="85"/>
      <c r="EFX68" s="85"/>
      <c r="EFY68" s="85"/>
      <c r="EFZ68" s="85"/>
      <c r="EGA68" s="85"/>
      <c r="EGB68" s="85"/>
      <c r="EGC68" s="85"/>
      <c r="EGD68" s="85"/>
      <c r="EGE68" s="85"/>
      <c r="EGF68" s="85"/>
      <c r="EGG68" s="85"/>
      <c r="EGH68" s="85"/>
      <c r="EGI68" s="85"/>
      <c r="EGJ68" s="85"/>
      <c r="EGK68" s="85"/>
      <c r="EGL68" s="85"/>
      <c r="EGM68" s="85"/>
      <c r="EGN68" s="85"/>
      <c r="EGO68" s="85"/>
      <c r="EGP68" s="85"/>
      <c r="EGQ68" s="85"/>
      <c r="EGR68" s="85"/>
      <c r="EGS68" s="85"/>
      <c r="EGT68" s="85"/>
      <c r="EGU68" s="85"/>
      <c r="EGV68" s="85"/>
      <c r="EGW68" s="85"/>
      <c r="EGX68" s="85"/>
      <c r="EGY68" s="85"/>
      <c r="EGZ68" s="85"/>
      <c r="EHA68" s="85"/>
      <c r="EHB68" s="85"/>
      <c r="EHC68" s="85"/>
      <c r="EHD68" s="85"/>
      <c r="EHE68" s="85"/>
      <c r="EHF68" s="85"/>
      <c r="EHG68" s="85"/>
      <c r="EHH68" s="85"/>
      <c r="EHI68" s="85"/>
      <c r="EHJ68" s="85"/>
      <c r="EHK68" s="85"/>
      <c r="EHL68" s="85"/>
      <c r="EHM68" s="85"/>
      <c r="EHN68" s="85"/>
      <c r="EHO68" s="85"/>
      <c r="EHP68" s="85"/>
      <c r="EHQ68" s="85"/>
      <c r="EHR68" s="85"/>
      <c r="EHS68" s="85"/>
      <c r="EHT68" s="85"/>
      <c r="EHU68" s="85"/>
      <c r="EHV68" s="85"/>
      <c r="EHW68" s="85"/>
      <c r="EHX68" s="85"/>
      <c r="EHY68" s="85"/>
      <c r="EHZ68" s="85"/>
      <c r="EIA68" s="85"/>
      <c r="EIB68" s="85"/>
      <c r="EIC68" s="85"/>
      <c r="EID68" s="85"/>
      <c r="EIE68" s="85"/>
      <c r="EIF68" s="85"/>
      <c r="EIG68" s="85"/>
      <c r="EIH68" s="85"/>
      <c r="EII68" s="85"/>
      <c r="EIJ68" s="85"/>
      <c r="EIK68" s="85"/>
      <c r="EIL68" s="85"/>
      <c r="EIM68" s="85"/>
      <c r="EIN68" s="85"/>
      <c r="EIO68" s="85"/>
      <c r="EIP68" s="85"/>
      <c r="EIQ68" s="85"/>
      <c r="EIR68" s="85"/>
      <c r="EIS68" s="85"/>
      <c r="EIT68" s="85"/>
      <c r="EIU68" s="85"/>
      <c r="EIV68" s="85"/>
      <c r="EIW68" s="85"/>
      <c r="EIX68" s="85"/>
      <c r="EIY68" s="85"/>
      <c r="EIZ68" s="85"/>
      <c r="EJA68" s="85"/>
      <c r="EJB68" s="85"/>
      <c r="EJC68" s="85"/>
      <c r="EJD68" s="85"/>
      <c r="EJE68" s="85"/>
      <c r="EJF68" s="85"/>
      <c r="EJG68" s="85"/>
      <c r="EJH68" s="85"/>
      <c r="EJI68" s="85"/>
      <c r="EJJ68" s="85"/>
      <c r="EJK68" s="85"/>
      <c r="EJL68" s="85"/>
      <c r="EJM68" s="85"/>
      <c r="EJN68" s="85"/>
      <c r="EJO68" s="85"/>
      <c r="EJP68" s="85"/>
      <c r="EJQ68" s="85"/>
      <c r="EJR68" s="85"/>
      <c r="EJS68" s="85"/>
      <c r="EJT68" s="85"/>
      <c r="EJU68" s="85"/>
      <c r="EJV68" s="85"/>
      <c r="EJW68" s="85"/>
      <c r="EJX68" s="85"/>
      <c r="EJY68" s="85"/>
      <c r="EJZ68" s="85"/>
      <c r="EKA68" s="85"/>
      <c r="EKB68" s="85"/>
      <c r="EKC68" s="85"/>
      <c r="EKD68" s="85"/>
      <c r="EKE68" s="85"/>
      <c r="EKF68" s="85"/>
      <c r="EKG68" s="85"/>
      <c r="EKH68" s="85"/>
      <c r="EKI68" s="85"/>
      <c r="EKJ68" s="85"/>
      <c r="EKK68" s="85"/>
      <c r="EKL68" s="85"/>
      <c r="EKM68" s="85"/>
      <c r="EKN68" s="85"/>
      <c r="EKO68" s="85"/>
      <c r="EKP68" s="85"/>
      <c r="EKQ68" s="85"/>
      <c r="EKR68" s="85"/>
      <c r="EKS68" s="85"/>
      <c r="EKT68" s="85"/>
      <c r="EKU68" s="85"/>
      <c r="EKV68" s="85"/>
      <c r="EKW68" s="85"/>
      <c r="EKX68" s="85"/>
      <c r="EKY68" s="85"/>
      <c r="EKZ68" s="85"/>
      <c r="ELA68" s="85"/>
      <c r="ELB68" s="85"/>
      <c r="ELC68" s="85"/>
      <c r="ELD68" s="85"/>
      <c r="ELE68" s="85"/>
      <c r="ELF68" s="85"/>
      <c r="ELG68" s="85"/>
      <c r="ELH68" s="85"/>
      <c r="ELI68" s="85"/>
      <c r="ELJ68" s="85"/>
      <c r="ELK68" s="85"/>
      <c r="ELL68" s="85"/>
      <c r="ELM68" s="85"/>
      <c r="ELN68" s="85"/>
      <c r="ELO68" s="85"/>
      <c r="ELP68" s="85"/>
      <c r="ELQ68" s="85"/>
      <c r="ELR68" s="85"/>
      <c r="ELS68" s="85"/>
      <c r="ELT68" s="85"/>
      <c r="ELU68" s="85"/>
      <c r="ELV68" s="85"/>
      <c r="ELW68" s="85"/>
      <c r="ELX68" s="85"/>
      <c r="ELY68" s="85"/>
      <c r="ELZ68" s="85"/>
      <c r="EMA68" s="85"/>
      <c r="EMB68" s="85"/>
      <c r="EMC68" s="85"/>
      <c r="EMD68" s="85"/>
      <c r="EME68" s="85"/>
      <c r="EMF68" s="85"/>
      <c r="EMG68" s="85"/>
      <c r="EMH68" s="85"/>
      <c r="EMI68" s="85"/>
      <c r="EMJ68" s="85"/>
      <c r="EMK68" s="85"/>
      <c r="EML68" s="85"/>
      <c r="EMM68" s="85"/>
      <c r="EMN68" s="85"/>
      <c r="EMO68" s="85"/>
      <c r="EMP68" s="85"/>
      <c r="EMQ68" s="85"/>
      <c r="EMR68" s="85"/>
      <c r="EMS68" s="85"/>
      <c r="EMT68" s="85"/>
      <c r="EMU68" s="85"/>
      <c r="EMV68" s="85"/>
      <c r="EMW68" s="85"/>
      <c r="EMX68" s="85"/>
      <c r="EMY68" s="85"/>
      <c r="EMZ68" s="85"/>
      <c r="ENA68" s="85"/>
      <c r="ENB68" s="85"/>
      <c r="ENC68" s="85"/>
      <c r="END68" s="85"/>
      <c r="ENE68" s="85"/>
      <c r="ENF68" s="85"/>
      <c r="ENG68" s="85"/>
      <c r="ENH68" s="85"/>
      <c r="ENI68" s="85"/>
      <c r="ENJ68" s="85"/>
      <c r="ENK68" s="85"/>
      <c r="ENL68" s="85"/>
      <c r="ENM68" s="85"/>
      <c r="ENN68" s="85"/>
      <c r="ENO68" s="85"/>
      <c r="ENP68" s="85"/>
      <c r="ENQ68" s="85"/>
      <c r="ENR68" s="85"/>
      <c r="ENS68" s="85"/>
      <c r="ENT68" s="85"/>
      <c r="ENU68" s="85"/>
      <c r="ENV68" s="85"/>
      <c r="ENW68" s="85"/>
      <c r="ENX68" s="85"/>
      <c r="ENY68" s="85"/>
      <c r="ENZ68" s="85"/>
      <c r="EOA68" s="85"/>
      <c r="EOB68" s="85"/>
      <c r="EOC68" s="85"/>
      <c r="EOD68" s="85"/>
      <c r="EOE68" s="85"/>
      <c r="EOF68" s="85"/>
      <c r="EOG68" s="85"/>
      <c r="EOH68" s="85"/>
      <c r="EOI68" s="85"/>
      <c r="EOJ68" s="85"/>
      <c r="EOK68" s="85"/>
      <c r="EOL68" s="85"/>
      <c r="EOM68" s="85"/>
      <c r="EON68" s="85"/>
      <c r="EOO68" s="85"/>
      <c r="EOP68" s="85"/>
      <c r="EOQ68" s="85"/>
      <c r="EOR68" s="85"/>
      <c r="EOS68" s="85"/>
      <c r="EOT68" s="85"/>
      <c r="EOU68" s="85"/>
      <c r="EOV68" s="85"/>
      <c r="EOW68" s="85"/>
      <c r="EOX68" s="85"/>
      <c r="EOY68" s="85"/>
      <c r="EOZ68" s="85"/>
      <c r="EPA68" s="85"/>
      <c r="EPB68" s="85"/>
      <c r="EPC68" s="85"/>
      <c r="EPD68" s="85"/>
      <c r="EPE68" s="85"/>
      <c r="EPF68" s="85"/>
      <c r="EPG68" s="85"/>
      <c r="EPH68" s="85"/>
      <c r="EPI68" s="85"/>
      <c r="EPJ68" s="85"/>
      <c r="EPK68" s="85"/>
      <c r="EPL68" s="85"/>
      <c r="EPM68" s="85"/>
      <c r="EPN68" s="85"/>
      <c r="EPO68" s="85"/>
      <c r="EPP68" s="85"/>
      <c r="EPQ68" s="85"/>
      <c r="EPR68" s="85"/>
      <c r="EPS68" s="85"/>
      <c r="EPT68" s="85"/>
      <c r="EPU68" s="85"/>
      <c r="EPV68" s="85"/>
      <c r="EPW68" s="85"/>
      <c r="EPX68" s="85"/>
      <c r="EPY68" s="85"/>
      <c r="EPZ68" s="85"/>
      <c r="EQA68" s="85"/>
      <c r="EQB68" s="85"/>
      <c r="EQC68" s="85"/>
      <c r="EQD68" s="85"/>
      <c r="EQE68" s="85"/>
      <c r="EQF68" s="85"/>
      <c r="EQG68" s="85"/>
      <c r="EQH68" s="85"/>
      <c r="EQI68" s="85"/>
      <c r="EQJ68" s="85"/>
      <c r="EQK68" s="85"/>
      <c r="EQL68" s="85"/>
      <c r="EQM68" s="85"/>
      <c r="EQN68" s="85"/>
      <c r="EQO68" s="85"/>
      <c r="EQP68" s="85"/>
      <c r="EQQ68" s="85"/>
      <c r="EQR68" s="85"/>
      <c r="EQS68" s="85"/>
      <c r="EQT68" s="85"/>
      <c r="EQU68" s="85"/>
      <c r="EQV68" s="85"/>
      <c r="EQW68" s="85"/>
      <c r="EQX68" s="85"/>
      <c r="EQY68" s="85"/>
      <c r="EQZ68" s="85"/>
      <c r="ERA68" s="85"/>
      <c r="ERB68" s="85"/>
      <c r="ERC68" s="85"/>
      <c r="ERD68" s="85"/>
      <c r="ERE68" s="85"/>
      <c r="ERF68" s="85"/>
      <c r="ERG68" s="85"/>
      <c r="ERH68" s="85"/>
      <c r="ERI68" s="85"/>
      <c r="ERJ68" s="85"/>
      <c r="ERK68" s="85"/>
      <c r="ERL68" s="85"/>
      <c r="ERM68" s="85"/>
      <c r="ERN68" s="85"/>
      <c r="ERO68" s="85"/>
      <c r="ERP68" s="85"/>
      <c r="ERQ68" s="85"/>
      <c r="ERR68" s="85"/>
      <c r="ERS68" s="85"/>
      <c r="ERT68" s="85"/>
      <c r="ERU68" s="85"/>
      <c r="ERV68" s="85"/>
      <c r="ERW68" s="85"/>
      <c r="ERX68" s="85"/>
      <c r="ERY68" s="85"/>
      <c r="ERZ68" s="85"/>
      <c r="ESA68" s="85"/>
      <c r="ESB68" s="85"/>
      <c r="ESC68" s="85"/>
      <c r="ESD68" s="85"/>
      <c r="ESE68" s="85"/>
      <c r="ESF68" s="85"/>
      <c r="ESG68" s="85"/>
      <c r="ESH68" s="85"/>
      <c r="ESI68" s="85"/>
      <c r="ESJ68" s="85"/>
      <c r="ESK68" s="85"/>
      <c r="ESL68" s="85"/>
      <c r="ESM68" s="85"/>
      <c r="ESN68" s="85"/>
      <c r="ESO68" s="85"/>
      <c r="ESP68" s="85"/>
      <c r="ESQ68" s="85"/>
      <c r="ESR68" s="85"/>
      <c r="ESS68" s="85"/>
      <c r="EST68" s="85"/>
      <c r="ESU68" s="85"/>
      <c r="ESV68" s="85"/>
      <c r="ESW68" s="85"/>
      <c r="ESX68" s="85"/>
      <c r="ESY68" s="85"/>
      <c r="ESZ68" s="85"/>
      <c r="ETA68" s="85"/>
      <c r="ETB68" s="85"/>
      <c r="ETC68" s="85"/>
      <c r="ETD68" s="85"/>
      <c r="ETE68" s="85"/>
      <c r="ETF68" s="85"/>
      <c r="ETG68" s="85"/>
      <c r="ETH68" s="85"/>
      <c r="ETI68" s="85"/>
      <c r="ETJ68" s="85"/>
      <c r="ETK68" s="85"/>
      <c r="ETL68" s="85"/>
      <c r="ETM68" s="85"/>
      <c r="ETN68" s="85"/>
      <c r="ETO68" s="85"/>
      <c r="ETP68" s="85"/>
      <c r="ETQ68" s="85"/>
      <c r="ETR68" s="85"/>
      <c r="ETS68" s="85"/>
      <c r="ETT68" s="85"/>
      <c r="ETU68" s="85"/>
      <c r="ETV68" s="85"/>
      <c r="ETW68" s="85"/>
      <c r="ETX68" s="85"/>
      <c r="ETY68" s="85"/>
      <c r="ETZ68" s="85"/>
      <c r="EUA68" s="85"/>
      <c r="EUB68" s="85"/>
      <c r="EUC68" s="85"/>
      <c r="EUD68" s="85"/>
      <c r="EUE68" s="85"/>
      <c r="EUF68" s="85"/>
      <c r="EUG68" s="85"/>
      <c r="EUH68" s="85"/>
      <c r="EUI68" s="85"/>
      <c r="EUJ68" s="85"/>
      <c r="EUK68" s="85"/>
      <c r="EUL68" s="85"/>
      <c r="EUM68" s="85"/>
      <c r="EUN68" s="85"/>
      <c r="EUO68" s="85"/>
      <c r="EUP68" s="85"/>
      <c r="EUQ68" s="85"/>
      <c r="EUR68" s="85"/>
      <c r="EUS68" s="85"/>
      <c r="EUT68" s="85"/>
      <c r="EUU68" s="85"/>
      <c r="EUV68" s="85"/>
      <c r="EUW68" s="85"/>
      <c r="EUX68" s="85"/>
      <c r="EUY68" s="85"/>
      <c r="EUZ68" s="85"/>
      <c r="EVA68" s="85"/>
      <c r="EVB68" s="85"/>
      <c r="EVC68" s="85"/>
      <c r="EVD68" s="85"/>
      <c r="EVE68" s="85"/>
      <c r="EVF68" s="85"/>
      <c r="EVG68" s="85"/>
      <c r="EVH68" s="85"/>
      <c r="EVI68" s="85"/>
      <c r="EVJ68" s="85"/>
      <c r="EVK68" s="85"/>
      <c r="EVL68" s="85"/>
      <c r="EVM68" s="85"/>
      <c r="EVN68" s="85"/>
      <c r="EVO68" s="85"/>
      <c r="EVP68" s="85"/>
      <c r="EVQ68" s="85"/>
      <c r="EVR68" s="85"/>
      <c r="EVS68" s="85"/>
      <c r="EVT68" s="85"/>
      <c r="EVU68" s="85"/>
      <c r="EVV68" s="85"/>
      <c r="EVW68" s="85"/>
      <c r="EVX68" s="85"/>
      <c r="EVY68" s="85"/>
      <c r="EVZ68" s="85"/>
      <c r="EWA68" s="85"/>
      <c r="EWB68" s="85"/>
      <c r="EWC68" s="85"/>
      <c r="EWD68" s="85"/>
      <c r="EWE68" s="85"/>
      <c r="EWF68" s="85"/>
      <c r="EWG68" s="85"/>
      <c r="EWH68" s="85"/>
      <c r="EWI68" s="85"/>
      <c r="EWJ68" s="85"/>
      <c r="EWK68" s="85"/>
      <c r="EWL68" s="85"/>
      <c r="EWM68" s="85"/>
      <c r="EWN68" s="85"/>
      <c r="EWO68" s="85"/>
      <c r="EWP68" s="85"/>
      <c r="EWQ68" s="85"/>
      <c r="EWR68" s="85"/>
      <c r="EWS68" s="85"/>
      <c r="EWT68" s="85"/>
      <c r="EWU68" s="85"/>
      <c r="EWV68" s="85"/>
      <c r="EWW68" s="85"/>
      <c r="EWX68" s="85"/>
      <c r="EWY68" s="85"/>
      <c r="EWZ68" s="85"/>
      <c r="EXA68" s="85"/>
      <c r="EXB68" s="85"/>
      <c r="EXC68" s="85"/>
      <c r="EXD68" s="85"/>
      <c r="EXE68" s="85"/>
      <c r="EXF68" s="85"/>
      <c r="EXG68" s="85"/>
      <c r="EXH68" s="85"/>
      <c r="EXI68" s="85"/>
      <c r="EXJ68" s="85"/>
      <c r="EXK68" s="85"/>
      <c r="EXL68" s="85"/>
      <c r="EXM68" s="85"/>
      <c r="EXN68" s="85"/>
      <c r="EXO68" s="85"/>
      <c r="EXP68" s="85"/>
      <c r="EXQ68" s="85"/>
      <c r="EXR68" s="85"/>
      <c r="EXS68" s="85"/>
      <c r="EXT68" s="85"/>
      <c r="EXU68" s="85"/>
      <c r="EXV68" s="85"/>
      <c r="EXW68" s="85"/>
      <c r="EXX68" s="85"/>
      <c r="EXY68" s="85"/>
      <c r="EXZ68" s="85"/>
      <c r="EYA68" s="85"/>
      <c r="EYB68" s="85"/>
      <c r="EYC68" s="85"/>
      <c r="EYD68" s="85"/>
      <c r="EYE68" s="85"/>
      <c r="EYF68" s="85"/>
      <c r="EYG68" s="85"/>
      <c r="EYH68" s="85"/>
      <c r="EYI68" s="85"/>
      <c r="EYJ68" s="85"/>
      <c r="EYK68" s="85"/>
      <c r="EYL68" s="85"/>
      <c r="EYM68" s="85"/>
      <c r="EYN68" s="85"/>
      <c r="EYO68" s="85"/>
      <c r="EYP68" s="85"/>
      <c r="EYQ68" s="85"/>
      <c r="EYR68" s="85"/>
      <c r="EYS68" s="85"/>
      <c r="EYT68" s="85"/>
      <c r="EYU68" s="85"/>
      <c r="EYV68" s="85"/>
      <c r="EYW68" s="85"/>
      <c r="EYX68" s="85"/>
      <c r="EYY68" s="85"/>
      <c r="EYZ68" s="85"/>
      <c r="EZA68" s="85"/>
      <c r="EZB68" s="85"/>
      <c r="EZC68" s="85"/>
      <c r="EZD68" s="85"/>
      <c r="EZE68" s="85"/>
      <c r="EZF68" s="85"/>
      <c r="EZG68" s="85"/>
      <c r="EZH68" s="85"/>
      <c r="EZI68" s="85"/>
      <c r="EZJ68" s="85"/>
      <c r="EZK68" s="85"/>
      <c r="EZL68" s="85"/>
      <c r="EZM68" s="85"/>
      <c r="EZN68" s="85"/>
      <c r="EZO68" s="85"/>
      <c r="EZP68" s="85"/>
      <c r="EZQ68" s="85"/>
      <c r="EZR68" s="85"/>
      <c r="EZS68" s="85"/>
      <c r="EZT68" s="85"/>
      <c r="EZU68" s="85"/>
      <c r="EZV68" s="85"/>
      <c r="EZW68" s="85"/>
      <c r="EZX68" s="85"/>
      <c r="EZY68" s="85"/>
      <c r="EZZ68" s="85"/>
      <c r="FAA68" s="85"/>
      <c r="FAB68" s="85"/>
      <c r="FAC68" s="85"/>
      <c r="FAD68" s="85"/>
      <c r="FAE68" s="85"/>
      <c r="FAF68" s="85"/>
      <c r="FAG68" s="85"/>
      <c r="FAH68" s="85"/>
      <c r="FAI68" s="85"/>
      <c r="FAJ68" s="85"/>
      <c r="FAK68" s="85"/>
      <c r="FAL68" s="85"/>
      <c r="FAM68" s="85"/>
      <c r="FAN68" s="85"/>
      <c r="FAO68" s="85"/>
      <c r="FAP68" s="85"/>
      <c r="FAQ68" s="85"/>
      <c r="FAR68" s="85"/>
      <c r="FAS68" s="85"/>
      <c r="FAT68" s="85"/>
      <c r="FAU68" s="85"/>
      <c r="FAV68" s="85"/>
      <c r="FAW68" s="85"/>
      <c r="FAX68" s="85"/>
      <c r="FAY68" s="85"/>
      <c r="FAZ68" s="85"/>
      <c r="FBA68" s="85"/>
      <c r="FBB68" s="85"/>
      <c r="FBC68" s="85"/>
      <c r="FBD68" s="85"/>
      <c r="FBE68" s="85"/>
      <c r="FBF68" s="85"/>
      <c r="FBG68" s="85"/>
      <c r="FBH68" s="85"/>
      <c r="FBI68" s="85"/>
      <c r="FBJ68" s="85"/>
      <c r="FBK68" s="85"/>
      <c r="FBL68" s="85"/>
      <c r="FBM68" s="85"/>
      <c r="FBN68" s="85"/>
      <c r="FBO68" s="85"/>
      <c r="FBP68" s="85"/>
      <c r="FBQ68" s="85"/>
      <c r="FBR68" s="85"/>
      <c r="FBS68" s="85"/>
      <c r="FBT68" s="85"/>
      <c r="FBU68" s="85"/>
      <c r="FBV68" s="85"/>
      <c r="FBW68" s="85"/>
      <c r="FBX68" s="85"/>
      <c r="FBY68" s="85"/>
      <c r="FBZ68" s="85"/>
      <c r="FCA68" s="85"/>
      <c r="FCB68" s="85"/>
      <c r="FCC68" s="85"/>
      <c r="FCD68" s="85"/>
      <c r="FCE68" s="85"/>
      <c r="FCF68" s="85"/>
      <c r="FCG68" s="85"/>
      <c r="FCH68" s="85"/>
      <c r="FCI68" s="85"/>
      <c r="FCJ68" s="85"/>
      <c r="FCK68" s="85"/>
      <c r="FCL68" s="85"/>
      <c r="FCM68" s="85"/>
      <c r="FCN68" s="85"/>
      <c r="FCO68" s="85"/>
      <c r="FCP68" s="85"/>
      <c r="FCQ68" s="85"/>
      <c r="FCR68" s="85"/>
      <c r="FCS68" s="85"/>
      <c r="FCT68" s="85"/>
      <c r="FCU68" s="85"/>
      <c r="FCV68" s="85"/>
      <c r="FCW68" s="85"/>
      <c r="FCX68" s="85"/>
      <c r="FCY68" s="85"/>
      <c r="FCZ68" s="85"/>
      <c r="FDA68" s="85"/>
      <c r="FDB68" s="85"/>
      <c r="FDC68" s="85"/>
      <c r="FDD68" s="85"/>
      <c r="FDE68" s="85"/>
      <c r="FDF68" s="85"/>
      <c r="FDG68" s="85"/>
      <c r="FDH68" s="85"/>
      <c r="FDI68" s="85"/>
      <c r="FDJ68" s="85"/>
      <c r="FDK68" s="85"/>
      <c r="FDL68" s="85"/>
      <c r="FDM68" s="85"/>
      <c r="FDN68" s="85"/>
      <c r="FDO68" s="85"/>
      <c r="FDP68" s="85"/>
      <c r="FDQ68" s="85"/>
      <c r="FDR68" s="85"/>
      <c r="FDS68" s="85"/>
      <c r="FDT68" s="85"/>
      <c r="FDU68" s="85"/>
      <c r="FDV68" s="85"/>
      <c r="FDW68" s="85"/>
      <c r="FDX68" s="85"/>
      <c r="FDY68" s="85"/>
      <c r="FDZ68" s="85"/>
      <c r="FEA68" s="85"/>
      <c r="FEB68" s="85"/>
      <c r="FEC68" s="85"/>
      <c r="FED68" s="85"/>
      <c r="FEE68" s="85"/>
      <c r="FEF68" s="85"/>
      <c r="FEG68" s="85"/>
      <c r="FEH68" s="85"/>
      <c r="FEI68" s="85"/>
      <c r="FEJ68" s="85"/>
      <c r="FEK68" s="85"/>
      <c r="FEL68" s="85"/>
      <c r="FEM68" s="85"/>
      <c r="FEN68" s="85"/>
      <c r="FEO68" s="85"/>
      <c r="FEP68" s="85"/>
      <c r="FEQ68" s="85"/>
      <c r="FER68" s="85"/>
      <c r="FES68" s="85"/>
      <c r="FET68" s="85"/>
      <c r="FEU68" s="85"/>
      <c r="FEV68" s="85"/>
      <c r="FEW68" s="85"/>
      <c r="FEX68" s="85"/>
      <c r="FEY68" s="85"/>
      <c r="FEZ68" s="85"/>
      <c r="FFA68" s="85"/>
      <c r="FFB68" s="85"/>
      <c r="FFC68" s="85"/>
      <c r="FFD68" s="85"/>
      <c r="FFE68" s="85"/>
      <c r="FFF68" s="85"/>
      <c r="FFG68" s="85"/>
      <c r="FFH68" s="85"/>
      <c r="FFI68" s="85"/>
      <c r="FFJ68" s="85"/>
      <c r="FFK68" s="85"/>
      <c r="FFL68" s="85"/>
      <c r="FFM68" s="85"/>
      <c r="FFN68" s="85"/>
      <c r="FFO68" s="85"/>
      <c r="FFP68" s="85"/>
      <c r="FFQ68" s="85"/>
      <c r="FFR68" s="85"/>
      <c r="FFS68" s="85"/>
      <c r="FFT68" s="85"/>
      <c r="FFU68" s="85"/>
      <c r="FFV68" s="85"/>
      <c r="FFW68" s="85"/>
      <c r="FFX68" s="85"/>
      <c r="FFY68" s="85"/>
      <c r="FFZ68" s="85"/>
      <c r="FGA68" s="85"/>
      <c r="FGB68" s="85"/>
      <c r="FGC68" s="85"/>
      <c r="FGD68" s="85"/>
      <c r="FGE68" s="85"/>
      <c r="FGF68" s="85"/>
      <c r="FGG68" s="85"/>
      <c r="FGH68" s="85"/>
      <c r="FGI68" s="85"/>
      <c r="FGJ68" s="85"/>
      <c r="FGK68" s="85"/>
      <c r="FGL68" s="85"/>
      <c r="FGM68" s="85"/>
      <c r="FGN68" s="85"/>
      <c r="FGO68" s="85"/>
      <c r="FGP68" s="85"/>
      <c r="FGQ68" s="85"/>
      <c r="FGR68" s="85"/>
      <c r="FGS68" s="85"/>
      <c r="FGT68" s="85"/>
      <c r="FGU68" s="85"/>
      <c r="FGV68" s="85"/>
      <c r="FGW68" s="85"/>
      <c r="FGX68" s="85"/>
      <c r="FGY68" s="85"/>
      <c r="FGZ68" s="85"/>
      <c r="FHA68" s="85"/>
      <c r="FHB68" s="85"/>
      <c r="FHC68" s="85"/>
      <c r="FHD68" s="85"/>
      <c r="FHE68" s="85"/>
      <c r="FHF68" s="85"/>
      <c r="FHG68" s="85"/>
      <c r="FHH68" s="85"/>
      <c r="FHI68" s="85"/>
      <c r="FHJ68" s="85"/>
      <c r="FHK68" s="85"/>
      <c r="FHL68" s="85"/>
      <c r="FHM68" s="85"/>
      <c r="FHN68" s="85"/>
      <c r="FHO68" s="85"/>
      <c r="FHP68" s="85"/>
      <c r="FHQ68" s="85"/>
      <c r="FHR68" s="85"/>
      <c r="FHS68" s="85"/>
      <c r="FHT68" s="85"/>
      <c r="FHU68" s="85"/>
      <c r="FHV68" s="85"/>
      <c r="FHW68" s="85"/>
      <c r="FHX68" s="85"/>
      <c r="FHY68" s="85"/>
      <c r="FHZ68" s="85"/>
      <c r="FIA68" s="85"/>
      <c r="FIB68" s="85"/>
      <c r="FIC68" s="85"/>
      <c r="FID68" s="85"/>
      <c r="FIE68" s="85"/>
      <c r="FIF68" s="85"/>
      <c r="FIG68" s="85"/>
      <c r="FIH68" s="85"/>
      <c r="FII68" s="85"/>
      <c r="FIJ68" s="85"/>
      <c r="FIK68" s="85"/>
      <c r="FIL68" s="85"/>
      <c r="FIM68" s="85"/>
      <c r="FIN68" s="85"/>
      <c r="FIO68" s="85"/>
      <c r="FIP68" s="85"/>
      <c r="FIQ68" s="85"/>
      <c r="FIR68" s="85"/>
      <c r="FIS68" s="85"/>
      <c r="FIT68" s="85"/>
      <c r="FIU68" s="85"/>
      <c r="FIV68" s="85"/>
      <c r="FIW68" s="85"/>
      <c r="FIX68" s="85"/>
      <c r="FIY68" s="85"/>
      <c r="FIZ68" s="85"/>
      <c r="FJA68" s="85"/>
      <c r="FJB68" s="85"/>
      <c r="FJC68" s="85"/>
      <c r="FJD68" s="85"/>
      <c r="FJE68" s="85"/>
      <c r="FJF68" s="85"/>
      <c r="FJG68" s="85"/>
      <c r="FJH68" s="85"/>
      <c r="FJI68" s="85"/>
      <c r="FJJ68" s="85"/>
      <c r="FJK68" s="85"/>
      <c r="FJL68" s="85"/>
      <c r="FJM68" s="85"/>
      <c r="FJN68" s="85"/>
      <c r="FJO68" s="85"/>
      <c r="FJP68" s="85"/>
      <c r="FJQ68" s="85"/>
      <c r="FJR68" s="85"/>
      <c r="FJS68" s="85"/>
      <c r="FJT68" s="85"/>
      <c r="FJU68" s="85"/>
      <c r="FJV68" s="85"/>
      <c r="FJW68" s="85"/>
      <c r="FJX68" s="85"/>
      <c r="FJY68" s="85"/>
      <c r="FJZ68" s="85"/>
      <c r="FKA68" s="85"/>
      <c r="FKB68" s="85"/>
      <c r="FKC68" s="85"/>
      <c r="FKD68" s="85"/>
      <c r="FKE68" s="85"/>
      <c r="FKF68" s="85"/>
      <c r="FKG68" s="85"/>
      <c r="FKH68" s="85"/>
      <c r="FKI68" s="85"/>
      <c r="FKJ68" s="85"/>
      <c r="FKK68" s="85"/>
      <c r="FKL68" s="85"/>
      <c r="FKM68" s="85"/>
      <c r="FKN68" s="85"/>
      <c r="FKO68" s="85"/>
      <c r="FKP68" s="85"/>
      <c r="FKQ68" s="85"/>
      <c r="FKR68" s="85"/>
      <c r="FKS68" s="85"/>
      <c r="FKT68" s="85"/>
      <c r="FKU68" s="85"/>
      <c r="FKV68" s="85"/>
      <c r="FKW68" s="85"/>
      <c r="FKX68" s="85"/>
      <c r="FKY68" s="85"/>
      <c r="FKZ68" s="85"/>
      <c r="FLA68" s="85"/>
      <c r="FLB68" s="85"/>
      <c r="FLC68" s="85"/>
      <c r="FLD68" s="85"/>
      <c r="FLE68" s="85"/>
      <c r="FLF68" s="85"/>
      <c r="FLG68" s="85"/>
      <c r="FLH68" s="85"/>
      <c r="FLI68" s="85"/>
      <c r="FLJ68" s="85"/>
      <c r="FLK68" s="85"/>
      <c r="FLL68" s="85"/>
      <c r="FLM68" s="85"/>
      <c r="FLN68" s="85"/>
      <c r="FLO68" s="85"/>
      <c r="FLP68" s="85"/>
      <c r="FLQ68" s="85"/>
      <c r="FLR68" s="85"/>
      <c r="FLS68" s="85"/>
      <c r="FLT68" s="85"/>
      <c r="FLU68" s="85"/>
      <c r="FLV68" s="85"/>
      <c r="FLW68" s="85"/>
      <c r="FLX68" s="85"/>
      <c r="FLY68" s="85"/>
      <c r="FLZ68" s="85"/>
      <c r="FMA68" s="85"/>
      <c r="FMB68" s="85"/>
      <c r="FMC68" s="85"/>
      <c r="FMD68" s="85"/>
      <c r="FME68" s="85"/>
      <c r="FMF68" s="85"/>
      <c r="FMG68" s="85"/>
      <c r="FMH68" s="85"/>
      <c r="FMI68" s="85"/>
      <c r="FMJ68" s="85"/>
      <c r="FMK68" s="85"/>
      <c r="FML68" s="85"/>
      <c r="FMM68" s="85"/>
      <c r="FMN68" s="85"/>
      <c r="FMO68" s="85"/>
      <c r="FMP68" s="85"/>
      <c r="FMQ68" s="85"/>
      <c r="FMR68" s="85"/>
      <c r="FMS68" s="85"/>
      <c r="FMT68" s="85"/>
      <c r="FMU68" s="85"/>
      <c r="FMV68" s="85"/>
      <c r="FMW68" s="85"/>
      <c r="FMX68" s="85"/>
      <c r="FMY68" s="85"/>
      <c r="FMZ68" s="85"/>
      <c r="FNA68" s="85"/>
      <c r="FNB68" s="85"/>
      <c r="FNC68" s="85"/>
      <c r="FND68" s="85"/>
      <c r="FNE68" s="85"/>
      <c r="FNF68" s="85"/>
      <c r="FNG68" s="85"/>
      <c r="FNH68" s="85"/>
      <c r="FNI68" s="85"/>
      <c r="FNJ68" s="85"/>
      <c r="FNK68" s="85"/>
      <c r="FNL68" s="85"/>
      <c r="FNM68" s="85"/>
      <c r="FNN68" s="85"/>
      <c r="FNO68" s="85"/>
      <c r="FNP68" s="85"/>
      <c r="FNQ68" s="85"/>
      <c r="FNR68" s="85"/>
      <c r="FNS68" s="85"/>
      <c r="FNT68" s="85"/>
      <c r="FNU68" s="85"/>
      <c r="FNV68" s="85"/>
      <c r="FNW68" s="85"/>
      <c r="FNX68" s="85"/>
      <c r="FNY68" s="85"/>
      <c r="FNZ68" s="85"/>
      <c r="FOA68" s="85"/>
      <c r="FOB68" s="85"/>
      <c r="FOC68" s="85"/>
      <c r="FOD68" s="85"/>
      <c r="FOE68" s="85"/>
      <c r="FOF68" s="85"/>
      <c r="FOG68" s="85"/>
      <c r="FOH68" s="85"/>
      <c r="FOI68" s="85"/>
      <c r="FOJ68" s="85"/>
      <c r="FOK68" s="85"/>
      <c r="FOL68" s="85"/>
      <c r="FOM68" s="85"/>
      <c r="FON68" s="85"/>
      <c r="FOO68" s="85"/>
      <c r="FOP68" s="85"/>
      <c r="FOQ68" s="85"/>
      <c r="FOR68" s="85"/>
      <c r="FOS68" s="85"/>
      <c r="FOT68" s="85"/>
      <c r="FOU68" s="85"/>
      <c r="FOV68" s="85"/>
      <c r="FOW68" s="85"/>
      <c r="FOX68" s="85"/>
      <c r="FOY68" s="85"/>
      <c r="FOZ68" s="85"/>
      <c r="FPA68" s="85"/>
      <c r="FPB68" s="85"/>
      <c r="FPC68" s="85"/>
      <c r="FPD68" s="85"/>
      <c r="FPE68" s="85"/>
      <c r="FPF68" s="85"/>
      <c r="FPG68" s="85"/>
      <c r="FPH68" s="85"/>
      <c r="FPI68" s="85"/>
      <c r="FPJ68" s="85"/>
      <c r="FPK68" s="85"/>
      <c r="FPL68" s="85"/>
      <c r="FPM68" s="85"/>
      <c r="FPN68" s="85"/>
      <c r="FPO68" s="85"/>
      <c r="FPP68" s="85"/>
      <c r="FPQ68" s="85"/>
      <c r="FPR68" s="85"/>
      <c r="FPS68" s="85"/>
      <c r="FPT68" s="85"/>
      <c r="FPU68" s="85"/>
      <c r="FPV68" s="85"/>
      <c r="FPW68" s="85"/>
      <c r="FPX68" s="85"/>
      <c r="FPY68" s="85"/>
      <c r="FPZ68" s="85"/>
      <c r="FQA68" s="85"/>
      <c r="FQB68" s="85"/>
      <c r="FQC68" s="85"/>
      <c r="FQD68" s="85"/>
      <c r="FQE68" s="85"/>
      <c r="FQF68" s="85"/>
      <c r="FQG68" s="85"/>
      <c r="FQH68" s="85"/>
      <c r="FQI68" s="85"/>
      <c r="FQJ68" s="85"/>
      <c r="FQK68" s="85"/>
      <c r="FQL68" s="85"/>
      <c r="FQM68" s="85"/>
      <c r="FQN68" s="85"/>
      <c r="FQO68" s="85"/>
      <c r="FQP68" s="85"/>
      <c r="FQQ68" s="85"/>
      <c r="FQR68" s="85"/>
      <c r="FQS68" s="85"/>
      <c r="FQT68" s="85"/>
      <c r="FQU68" s="85"/>
      <c r="FQV68" s="85"/>
      <c r="FQW68" s="85"/>
      <c r="FQX68" s="85"/>
      <c r="FQY68" s="85"/>
      <c r="FQZ68" s="85"/>
      <c r="FRA68" s="85"/>
      <c r="FRB68" s="85"/>
      <c r="FRC68" s="85"/>
      <c r="FRD68" s="85"/>
      <c r="FRE68" s="85"/>
      <c r="FRF68" s="85"/>
      <c r="FRG68" s="85"/>
      <c r="FRH68" s="85"/>
      <c r="FRI68" s="85"/>
      <c r="FRJ68" s="85"/>
      <c r="FRK68" s="85"/>
      <c r="FRL68" s="85"/>
      <c r="FRM68" s="85"/>
      <c r="FRN68" s="85"/>
      <c r="FRO68" s="85"/>
      <c r="FRP68" s="85"/>
      <c r="FRQ68" s="85"/>
      <c r="FRR68" s="85"/>
      <c r="FRS68" s="85"/>
      <c r="FRT68" s="85"/>
      <c r="FRU68" s="85"/>
      <c r="FRV68" s="85"/>
      <c r="FRW68" s="85"/>
      <c r="FRX68" s="85"/>
      <c r="FRY68" s="85"/>
      <c r="FRZ68" s="85"/>
      <c r="FSA68" s="85"/>
      <c r="FSB68" s="85"/>
      <c r="FSC68" s="85"/>
      <c r="FSD68" s="85"/>
      <c r="FSE68" s="85"/>
      <c r="FSF68" s="85"/>
      <c r="FSG68" s="85"/>
      <c r="FSH68" s="85"/>
      <c r="FSI68" s="85"/>
      <c r="FSJ68" s="85"/>
      <c r="FSK68" s="85"/>
      <c r="FSL68" s="85"/>
      <c r="FSM68" s="85"/>
      <c r="FSN68" s="85"/>
      <c r="FSO68" s="85"/>
      <c r="FSP68" s="85"/>
      <c r="FSQ68" s="85"/>
      <c r="FSR68" s="85"/>
      <c r="FSS68" s="85"/>
      <c r="FST68" s="85"/>
      <c r="FSU68" s="85"/>
      <c r="FSV68" s="85"/>
      <c r="FSW68" s="85"/>
      <c r="FSX68" s="85"/>
      <c r="FSY68" s="85"/>
      <c r="FSZ68" s="85"/>
      <c r="FTA68" s="85"/>
      <c r="FTB68" s="85"/>
      <c r="FTC68" s="85"/>
      <c r="FTD68" s="85"/>
      <c r="FTE68" s="85"/>
      <c r="FTF68" s="85"/>
      <c r="FTG68" s="85"/>
      <c r="FTH68" s="85"/>
      <c r="FTI68" s="85"/>
      <c r="FTJ68" s="85"/>
      <c r="FTK68" s="85"/>
      <c r="FTL68" s="85"/>
      <c r="FTM68" s="85"/>
      <c r="FTN68" s="85"/>
      <c r="FTO68" s="85"/>
      <c r="FTP68" s="85"/>
      <c r="FTQ68" s="85"/>
      <c r="FTR68" s="85"/>
      <c r="FTS68" s="85"/>
      <c r="FTT68" s="85"/>
      <c r="FTU68" s="85"/>
      <c r="FTV68" s="85"/>
      <c r="FTW68" s="85"/>
      <c r="FTX68" s="85"/>
      <c r="FTY68" s="85"/>
      <c r="FTZ68" s="85"/>
      <c r="FUA68" s="85"/>
      <c r="FUB68" s="85"/>
      <c r="FUC68" s="85"/>
      <c r="FUD68" s="85"/>
      <c r="FUE68" s="85"/>
      <c r="FUF68" s="85"/>
      <c r="FUG68" s="85"/>
      <c r="FUH68" s="85"/>
      <c r="FUI68" s="85"/>
      <c r="FUJ68" s="85"/>
      <c r="FUK68" s="85"/>
      <c r="FUL68" s="85"/>
      <c r="FUM68" s="85"/>
      <c r="FUN68" s="85"/>
      <c r="FUO68" s="85"/>
      <c r="FUP68" s="85"/>
      <c r="FUQ68" s="85"/>
      <c r="FUR68" s="85"/>
      <c r="FUS68" s="85"/>
      <c r="FUT68" s="85"/>
      <c r="FUU68" s="85"/>
      <c r="FUV68" s="85"/>
      <c r="FUW68" s="85"/>
      <c r="FUX68" s="85"/>
      <c r="FUY68" s="85"/>
      <c r="FUZ68" s="85"/>
      <c r="FVA68" s="85"/>
      <c r="FVB68" s="85"/>
      <c r="FVC68" s="85"/>
      <c r="FVD68" s="85"/>
      <c r="FVE68" s="85"/>
      <c r="FVF68" s="85"/>
      <c r="FVG68" s="85"/>
      <c r="FVH68" s="85"/>
      <c r="FVI68" s="85"/>
      <c r="FVJ68" s="85"/>
      <c r="FVK68" s="85"/>
      <c r="FVL68" s="85"/>
      <c r="FVM68" s="85"/>
      <c r="FVN68" s="85"/>
      <c r="FVO68" s="85"/>
      <c r="FVP68" s="85"/>
      <c r="FVQ68" s="85"/>
      <c r="FVR68" s="85"/>
      <c r="FVS68" s="85"/>
      <c r="FVT68" s="85"/>
      <c r="FVU68" s="85"/>
      <c r="FVV68" s="85"/>
      <c r="FVW68" s="85"/>
      <c r="FVX68" s="85"/>
      <c r="FVY68" s="85"/>
      <c r="FVZ68" s="85"/>
      <c r="FWA68" s="85"/>
      <c r="FWB68" s="85"/>
      <c r="FWC68" s="85"/>
      <c r="FWD68" s="85"/>
      <c r="FWE68" s="85"/>
      <c r="FWF68" s="85"/>
      <c r="FWG68" s="85"/>
      <c r="FWH68" s="85"/>
      <c r="FWI68" s="85"/>
      <c r="FWJ68" s="85"/>
      <c r="FWK68" s="85"/>
      <c r="FWL68" s="85"/>
      <c r="FWM68" s="85"/>
      <c r="FWN68" s="85"/>
      <c r="FWO68" s="85"/>
      <c r="FWP68" s="85"/>
      <c r="FWQ68" s="85"/>
      <c r="FWR68" s="85"/>
      <c r="FWS68" s="85"/>
      <c r="FWT68" s="85"/>
      <c r="FWU68" s="85"/>
      <c r="FWV68" s="85"/>
      <c r="FWW68" s="85"/>
      <c r="FWX68" s="85"/>
      <c r="FWY68" s="85"/>
      <c r="FWZ68" s="85"/>
      <c r="FXA68" s="85"/>
      <c r="FXB68" s="85"/>
      <c r="FXC68" s="85"/>
      <c r="FXD68" s="85"/>
      <c r="FXE68" s="85"/>
      <c r="FXF68" s="85"/>
      <c r="FXG68" s="85"/>
      <c r="FXH68" s="85"/>
      <c r="FXI68" s="85"/>
      <c r="FXJ68" s="85"/>
      <c r="FXK68" s="85"/>
      <c r="FXL68" s="85"/>
      <c r="FXM68" s="85"/>
      <c r="FXN68" s="85"/>
      <c r="FXO68" s="85"/>
      <c r="FXP68" s="85"/>
      <c r="FXQ68" s="85"/>
      <c r="FXR68" s="85"/>
      <c r="FXS68" s="85"/>
      <c r="FXT68" s="85"/>
      <c r="FXU68" s="85"/>
      <c r="FXV68" s="85"/>
      <c r="FXW68" s="85"/>
      <c r="FXX68" s="85"/>
      <c r="FXY68" s="85"/>
      <c r="FXZ68" s="85"/>
      <c r="FYA68" s="85"/>
      <c r="FYB68" s="85"/>
      <c r="FYC68" s="85"/>
      <c r="FYD68" s="85"/>
      <c r="FYE68" s="85"/>
      <c r="FYF68" s="85"/>
      <c r="FYG68" s="85"/>
      <c r="FYH68" s="85"/>
      <c r="FYI68" s="85"/>
      <c r="FYJ68" s="85"/>
      <c r="FYK68" s="85"/>
      <c r="FYL68" s="85"/>
      <c r="FYM68" s="85"/>
      <c r="FYN68" s="85"/>
      <c r="FYO68" s="85"/>
      <c r="FYP68" s="85"/>
      <c r="FYQ68" s="85"/>
      <c r="FYR68" s="85"/>
      <c r="FYS68" s="85"/>
      <c r="FYT68" s="85"/>
      <c r="FYU68" s="85"/>
      <c r="FYV68" s="85"/>
      <c r="FYW68" s="85"/>
      <c r="FYX68" s="85"/>
      <c r="FYY68" s="85"/>
      <c r="FYZ68" s="85"/>
      <c r="FZA68" s="85"/>
      <c r="FZB68" s="85"/>
      <c r="FZC68" s="85"/>
      <c r="FZD68" s="85"/>
      <c r="FZE68" s="85"/>
      <c r="FZF68" s="85"/>
      <c r="FZG68" s="85"/>
      <c r="FZH68" s="85"/>
      <c r="FZI68" s="85"/>
      <c r="FZJ68" s="85"/>
      <c r="FZK68" s="85"/>
      <c r="FZL68" s="85"/>
      <c r="FZM68" s="85"/>
      <c r="FZN68" s="85"/>
      <c r="FZO68" s="85"/>
      <c r="FZP68" s="85"/>
      <c r="FZQ68" s="85"/>
      <c r="FZR68" s="85"/>
      <c r="FZS68" s="85"/>
      <c r="FZT68" s="85"/>
      <c r="FZU68" s="85"/>
      <c r="FZV68" s="85"/>
      <c r="FZW68" s="85"/>
      <c r="FZX68" s="85"/>
      <c r="FZY68" s="85"/>
      <c r="FZZ68" s="85"/>
      <c r="GAA68" s="85"/>
      <c r="GAB68" s="85"/>
      <c r="GAC68" s="85"/>
      <c r="GAD68" s="85"/>
      <c r="GAE68" s="85"/>
      <c r="GAF68" s="85"/>
      <c r="GAG68" s="85"/>
      <c r="GAH68" s="85"/>
      <c r="GAI68" s="85"/>
      <c r="GAJ68" s="85"/>
      <c r="GAK68" s="85"/>
      <c r="GAL68" s="85"/>
      <c r="GAM68" s="85"/>
      <c r="GAN68" s="85"/>
      <c r="GAO68" s="85"/>
      <c r="GAP68" s="85"/>
      <c r="GAQ68" s="85"/>
      <c r="GAR68" s="85"/>
      <c r="GAS68" s="85"/>
      <c r="GAT68" s="85"/>
      <c r="GAU68" s="85"/>
      <c r="GAV68" s="85"/>
      <c r="GAW68" s="85"/>
      <c r="GAX68" s="85"/>
      <c r="GAY68" s="85"/>
      <c r="GAZ68" s="85"/>
      <c r="GBA68" s="85"/>
      <c r="GBB68" s="85"/>
      <c r="GBC68" s="85"/>
      <c r="GBD68" s="85"/>
      <c r="GBE68" s="85"/>
      <c r="GBF68" s="85"/>
      <c r="GBG68" s="85"/>
      <c r="GBH68" s="85"/>
      <c r="GBI68" s="85"/>
      <c r="GBJ68" s="85"/>
      <c r="GBK68" s="85"/>
      <c r="GBL68" s="85"/>
      <c r="GBM68" s="85"/>
      <c r="GBN68" s="85"/>
      <c r="GBO68" s="85"/>
      <c r="GBP68" s="85"/>
      <c r="GBQ68" s="85"/>
      <c r="GBR68" s="85"/>
      <c r="GBS68" s="85"/>
      <c r="GBT68" s="85"/>
      <c r="GBU68" s="85"/>
      <c r="GBV68" s="85"/>
      <c r="GBW68" s="85"/>
      <c r="GBX68" s="85"/>
      <c r="GBY68" s="85"/>
      <c r="GBZ68" s="85"/>
      <c r="GCA68" s="85"/>
      <c r="GCB68" s="85"/>
      <c r="GCC68" s="85"/>
      <c r="GCD68" s="85"/>
      <c r="GCE68" s="85"/>
      <c r="GCF68" s="85"/>
      <c r="GCG68" s="85"/>
      <c r="GCH68" s="85"/>
      <c r="GCI68" s="85"/>
      <c r="GCJ68" s="85"/>
      <c r="GCK68" s="85"/>
      <c r="GCL68" s="85"/>
      <c r="GCM68" s="85"/>
      <c r="GCN68" s="85"/>
      <c r="GCO68" s="85"/>
      <c r="GCP68" s="85"/>
      <c r="GCQ68" s="85"/>
      <c r="GCR68" s="85"/>
      <c r="GCS68" s="85"/>
      <c r="GCT68" s="85"/>
      <c r="GCU68" s="85"/>
      <c r="GCV68" s="85"/>
      <c r="GCW68" s="85"/>
      <c r="GCX68" s="85"/>
      <c r="GCY68" s="85"/>
      <c r="GCZ68" s="85"/>
      <c r="GDA68" s="85"/>
      <c r="GDB68" s="85"/>
      <c r="GDC68" s="85"/>
      <c r="GDD68" s="85"/>
      <c r="GDE68" s="85"/>
      <c r="GDF68" s="85"/>
      <c r="GDG68" s="85"/>
      <c r="GDH68" s="85"/>
      <c r="GDI68" s="85"/>
      <c r="GDJ68" s="85"/>
      <c r="GDK68" s="85"/>
      <c r="GDL68" s="85"/>
      <c r="GDM68" s="85"/>
      <c r="GDN68" s="85"/>
      <c r="GDO68" s="85"/>
      <c r="GDP68" s="85"/>
      <c r="GDQ68" s="85"/>
      <c r="GDR68" s="85"/>
      <c r="GDS68" s="85"/>
      <c r="GDT68" s="85"/>
      <c r="GDU68" s="85"/>
      <c r="GDV68" s="85"/>
      <c r="GDW68" s="85"/>
      <c r="GDX68" s="85"/>
      <c r="GDY68" s="85"/>
      <c r="GDZ68" s="85"/>
      <c r="GEA68" s="85"/>
      <c r="GEB68" s="85"/>
      <c r="GEC68" s="85"/>
      <c r="GED68" s="85"/>
      <c r="GEE68" s="85"/>
      <c r="GEF68" s="85"/>
      <c r="GEG68" s="85"/>
      <c r="GEH68" s="85"/>
      <c r="GEI68" s="85"/>
      <c r="GEJ68" s="85"/>
      <c r="GEK68" s="85"/>
      <c r="GEL68" s="85"/>
      <c r="GEM68" s="85"/>
      <c r="GEN68" s="85"/>
      <c r="GEO68" s="85"/>
      <c r="GEP68" s="85"/>
      <c r="GEQ68" s="85"/>
      <c r="GER68" s="85"/>
      <c r="GES68" s="85"/>
      <c r="GET68" s="85"/>
      <c r="GEU68" s="85"/>
      <c r="GEV68" s="85"/>
      <c r="GEW68" s="85"/>
      <c r="GEX68" s="85"/>
      <c r="GEY68" s="85"/>
      <c r="GEZ68" s="85"/>
      <c r="GFA68" s="85"/>
      <c r="GFB68" s="85"/>
      <c r="GFC68" s="85"/>
      <c r="GFD68" s="85"/>
      <c r="GFE68" s="85"/>
      <c r="GFF68" s="85"/>
      <c r="GFG68" s="85"/>
      <c r="GFH68" s="85"/>
      <c r="GFI68" s="85"/>
      <c r="GFJ68" s="85"/>
      <c r="GFK68" s="85"/>
      <c r="GFL68" s="85"/>
      <c r="GFM68" s="85"/>
      <c r="GFN68" s="85"/>
      <c r="GFO68" s="85"/>
      <c r="GFP68" s="85"/>
      <c r="GFQ68" s="85"/>
      <c r="GFR68" s="85"/>
      <c r="GFS68" s="85"/>
      <c r="GFT68" s="85"/>
      <c r="GFU68" s="85"/>
      <c r="GFV68" s="85"/>
      <c r="GFW68" s="85"/>
      <c r="GFX68" s="85"/>
      <c r="GFY68" s="85"/>
      <c r="GFZ68" s="85"/>
      <c r="GGA68" s="85"/>
      <c r="GGB68" s="85"/>
      <c r="GGC68" s="85"/>
      <c r="GGD68" s="85"/>
      <c r="GGE68" s="85"/>
      <c r="GGF68" s="85"/>
      <c r="GGG68" s="85"/>
      <c r="GGH68" s="85"/>
      <c r="GGI68" s="85"/>
      <c r="GGJ68" s="85"/>
      <c r="GGK68" s="85"/>
      <c r="GGL68" s="85"/>
      <c r="GGM68" s="85"/>
      <c r="GGN68" s="85"/>
      <c r="GGO68" s="85"/>
      <c r="GGP68" s="85"/>
      <c r="GGQ68" s="85"/>
      <c r="GGR68" s="85"/>
      <c r="GGS68" s="85"/>
      <c r="GGT68" s="85"/>
      <c r="GGU68" s="85"/>
      <c r="GGV68" s="85"/>
      <c r="GGW68" s="85"/>
      <c r="GGX68" s="85"/>
      <c r="GGY68" s="85"/>
      <c r="GGZ68" s="85"/>
      <c r="GHA68" s="85"/>
      <c r="GHB68" s="85"/>
      <c r="GHC68" s="85"/>
      <c r="GHD68" s="85"/>
      <c r="GHE68" s="85"/>
      <c r="GHF68" s="85"/>
      <c r="GHG68" s="85"/>
      <c r="GHH68" s="85"/>
      <c r="GHI68" s="85"/>
      <c r="GHJ68" s="85"/>
      <c r="GHK68" s="85"/>
      <c r="GHL68" s="85"/>
      <c r="GHM68" s="85"/>
      <c r="GHN68" s="85"/>
      <c r="GHO68" s="85"/>
      <c r="GHP68" s="85"/>
      <c r="GHQ68" s="85"/>
      <c r="GHR68" s="85"/>
      <c r="GHS68" s="85"/>
      <c r="GHT68" s="85"/>
      <c r="GHU68" s="85"/>
      <c r="GHV68" s="85"/>
      <c r="GHW68" s="85"/>
      <c r="GHX68" s="85"/>
      <c r="GHY68" s="85"/>
      <c r="GHZ68" s="85"/>
      <c r="GIA68" s="85"/>
      <c r="GIB68" s="85"/>
      <c r="GIC68" s="85"/>
      <c r="GID68" s="85"/>
      <c r="GIE68" s="85"/>
      <c r="GIF68" s="85"/>
      <c r="GIG68" s="85"/>
      <c r="GIH68" s="85"/>
      <c r="GII68" s="85"/>
      <c r="GIJ68" s="85"/>
      <c r="GIK68" s="85"/>
      <c r="GIL68" s="85"/>
      <c r="GIM68" s="85"/>
      <c r="GIN68" s="85"/>
      <c r="GIO68" s="85"/>
      <c r="GIP68" s="85"/>
      <c r="GIQ68" s="85"/>
      <c r="GIR68" s="85"/>
      <c r="GIS68" s="85"/>
      <c r="GIT68" s="85"/>
      <c r="GIU68" s="85"/>
      <c r="GIV68" s="85"/>
      <c r="GIW68" s="85"/>
      <c r="GIX68" s="85"/>
      <c r="GIY68" s="85"/>
      <c r="GIZ68" s="85"/>
      <c r="GJA68" s="85"/>
      <c r="GJB68" s="85"/>
      <c r="GJC68" s="85"/>
      <c r="GJD68" s="85"/>
      <c r="GJE68" s="85"/>
      <c r="GJF68" s="85"/>
      <c r="GJG68" s="85"/>
      <c r="GJH68" s="85"/>
      <c r="GJI68" s="85"/>
      <c r="GJJ68" s="85"/>
      <c r="GJK68" s="85"/>
      <c r="GJL68" s="85"/>
      <c r="GJM68" s="85"/>
      <c r="GJN68" s="85"/>
      <c r="GJO68" s="85"/>
      <c r="GJP68" s="85"/>
      <c r="GJQ68" s="85"/>
      <c r="GJR68" s="85"/>
      <c r="GJS68" s="85"/>
      <c r="GJT68" s="85"/>
      <c r="GJU68" s="85"/>
      <c r="GJV68" s="85"/>
      <c r="GJW68" s="85"/>
      <c r="GJX68" s="85"/>
      <c r="GJY68" s="85"/>
      <c r="GJZ68" s="85"/>
      <c r="GKA68" s="85"/>
      <c r="GKB68" s="85"/>
      <c r="GKC68" s="85"/>
      <c r="GKD68" s="85"/>
      <c r="GKE68" s="85"/>
      <c r="GKF68" s="85"/>
      <c r="GKG68" s="85"/>
      <c r="GKH68" s="85"/>
      <c r="GKI68" s="85"/>
      <c r="GKJ68" s="85"/>
      <c r="GKK68" s="85"/>
      <c r="GKL68" s="85"/>
      <c r="GKM68" s="85"/>
      <c r="GKN68" s="85"/>
      <c r="GKO68" s="85"/>
      <c r="GKP68" s="85"/>
      <c r="GKQ68" s="85"/>
      <c r="GKR68" s="85"/>
      <c r="GKS68" s="85"/>
      <c r="GKT68" s="85"/>
      <c r="GKU68" s="85"/>
      <c r="GKV68" s="85"/>
      <c r="GKW68" s="85"/>
      <c r="GKX68" s="85"/>
      <c r="GKY68" s="85"/>
      <c r="GKZ68" s="85"/>
      <c r="GLA68" s="85"/>
      <c r="GLB68" s="85"/>
      <c r="GLC68" s="85"/>
      <c r="GLD68" s="85"/>
      <c r="GLE68" s="85"/>
      <c r="GLF68" s="85"/>
      <c r="GLG68" s="85"/>
      <c r="GLH68" s="85"/>
      <c r="GLI68" s="85"/>
      <c r="GLJ68" s="85"/>
      <c r="GLK68" s="85"/>
      <c r="GLL68" s="85"/>
      <c r="GLM68" s="85"/>
      <c r="GLN68" s="85"/>
      <c r="GLO68" s="85"/>
      <c r="GLP68" s="85"/>
      <c r="GLQ68" s="85"/>
      <c r="GLR68" s="85"/>
      <c r="GLS68" s="85"/>
      <c r="GLT68" s="85"/>
      <c r="GLU68" s="85"/>
      <c r="GLV68" s="85"/>
      <c r="GLW68" s="85"/>
      <c r="GLX68" s="85"/>
      <c r="GLY68" s="85"/>
      <c r="GLZ68" s="85"/>
      <c r="GMA68" s="85"/>
      <c r="GMB68" s="85"/>
      <c r="GMC68" s="85"/>
      <c r="GMD68" s="85"/>
      <c r="GME68" s="85"/>
      <c r="GMF68" s="85"/>
      <c r="GMG68" s="85"/>
      <c r="GMH68" s="85"/>
      <c r="GMI68" s="85"/>
      <c r="GMJ68" s="85"/>
      <c r="GMK68" s="85"/>
      <c r="GML68" s="85"/>
      <c r="GMM68" s="85"/>
      <c r="GMN68" s="85"/>
      <c r="GMO68" s="85"/>
      <c r="GMP68" s="85"/>
      <c r="GMQ68" s="85"/>
      <c r="GMR68" s="85"/>
      <c r="GMS68" s="85"/>
      <c r="GMT68" s="85"/>
      <c r="GMU68" s="85"/>
      <c r="GMV68" s="85"/>
      <c r="GMW68" s="85"/>
      <c r="GMX68" s="85"/>
      <c r="GMY68" s="85"/>
      <c r="GMZ68" s="85"/>
      <c r="GNA68" s="85"/>
      <c r="GNB68" s="85"/>
      <c r="GNC68" s="85"/>
      <c r="GND68" s="85"/>
      <c r="GNE68" s="85"/>
      <c r="GNF68" s="85"/>
      <c r="GNG68" s="85"/>
      <c r="GNH68" s="85"/>
      <c r="GNI68" s="85"/>
      <c r="GNJ68" s="85"/>
      <c r="GNK68" s="85"/>
      <c r="GNL68" s="85"/>
      <c r="GNM68" s="85"/>
      <c r="GNN68" s="85"/>
      <c r="GNO68" s="85"/>
      <c r="GNP68" s="85"/>
      <c r="GNQ68" s="85"/>
      <c r="GNR68" s="85"/>
      <c r="GNS68" s="85"/>
      <c r="GNT68" s="85"/>
      <c r="GNU68" s="85"/>
      <c r="GNV68" s="85"/>
      <c r="GNW68" s="85"/>
      <c r="GNX68" s="85"/>
      <c r="GNY68" s="85"/>
      <c r="GNZ68" s="85"/>
      <c r="GOA68" s="85"/>
      <c r="GOB68" s="85"/>
      <c r="GOC68" s="85"/>
      <c r="GOD68" s="85"/>
      <c r="GOE68" s="85"/>
      <c r="GOF68" s="85"/>
      <c r="GOG68" s="85"/>
      <c r="GOH68" s="85"/>
      <c r="GOI68" s="85"/>
      <c r="GOJ68" s="85"/>
      <c r="GOK68" s="85"/>
      <c r="GOL68" s="85"/>
      <c r="GOM68" s="85"/>
      <c r="GON68" s="85"/>
      <c r="GOO68" s="85"/>
      <c r="GOP68" s="85"/>
      <c r="GOQ68" s="85"/>
      <c r="GOR68" s="85"/>
      <c r="GOS68" s="85"/>
      <c r="GOT68" s="85"/>
      <c r="GOU68" s="85"/>
      <c r="GOV68" s="85"/>
      <c r="GOW68" s="85"/>
      <c r="GOX68" s="85"/>
      <c r="GOY68" s="85"/>
      <c r="GOZ68" s="85"/>
      <c r="GPA68" s="85"/>
      <c r="GPB68" s="85"/>
      <c r="GPC68" s="85"/>
      <c r="GPD68" s="85"/>
      <c r="GPE68" s="85"/>
      <c r="GPF68" s="85"/>
      <c r="GPG68" s="85"/>
      <c r="GPH68" s="85"/>
      <c r="GPI68" s="85"/>
      <c r="GPJ68" s="85"/>
      <c r="GPK68" s="85"/>
      <c r="GPL68" s="85"/>
      <c r="GPM68" s="85"/>
      <c r="GPN68" s="85"/>
      <c r="GPO68" s="85"/>
      <c r="GPP68" s="85"/>
      <c r="GPQ68" s="85"/>
      <c r="GPR68" s="85"/>
      <c r="GPS68" s="85"/>
      <c r="GPT68" s="85"/>
      <c r="GPU68" s="85"/>
      <c r="GPV68" s="85"/>
      <c r="GPW68" s="85"/>
      <c r="GPX68" s="85"/>
      <c r="GPY68" s="85"/>
      <c r="GPZ68" s="85"/>
      <c r="GQA68" s="85"/>
      <c r="GQB68" s="85"/>
      <c r="GQC68" s="85"/>
      <c r="GQD68" s="85"/>
      <c r="GQE68" s="85"/>
      <c r="GQF68" s="85"/>
      <c r="GQG68" s="85"/>
      <c r="GQH68" s="85"/>
      <c r="GQI68" s="85"/>
      <c r="GQJ68" s="85"/>
      <c r="GQK68" s="85"/>
      <c r="GQL68" s="85"/>
      <c r="GQM68" s="85"/>
      <c r="GQN68" s="85"/>
      <c r="GQO68" s="85"/>
      <c r="GQP68" s="85"/>
      <c r="GQQ68" s="85"/>
      <c r="GQR68" s="85"/>
      <c r="GQS68" s="85"/>
      <c r="GQT68" s="85"/>
      <c r="GQU68" s="85"/>
      <c r="GQV68" s="85"/>
      <c r="GQW68" s="85"/>
      <c r="GQX68" s="85"/>
      <c r="GQY68" s="85"/>
      <c r="GQZ68" s="85"/>
      <c r="GRA68" s="85"/>
      <c r="GRB68" s="85"/>
      <c r="GRC68" s="85"/>
      <c r="GRD68" s="85"/>
      <c r="GRE68" s="85"/>
      <c r="GRF68" s="85"/>
      <c r="GRG68" s="85"/>
      <c r="GRH68" s="85"/>
      <c r="GRI68" s="85"/>
      <c r="GRJ68" s="85"/>
      <c r="GRK68" s="85"/>
      <c r="GRL68" s="85"/>
      <c r="GRM68" s="85"/>
      <c r="GRN68" s="85"/>
      <c r="GRO68" s="85"/>
      <c r="GRP68" s="85"/>
      <c r="GRQ68" s="85"/>
      <c r="GRR68" s="85"/>
      <c r="GRS68" s="85"/>
      <c r="GRT68" s="85"/>
      <c r="GRU68" s="85"/>
      <c r="GRV68" s="85"/>
      <c r="GRW68" s="85"/>
      <c r="GRX68" s="85"/>
      <c r="GRY68" s="85"/>
      <c r="GRZ68" s="85"/>
      <c r="GSA68" s="85"/>
      <c r="GSB68" s="85"/>
      <c r="GSC68" s="85"/>
      <c r="GSD68" s="85"/>
      <c r="GSE68" s="85"/>
      <c r="GSF68" s="85"/>
      <c r="GSG68" s="85"/>
      <c r="GSH68" s="85"/>
      <c r="GSI68" s="85"/>
      <c r="GSJ68" s="85"/>
      <c r="GSK68" s="85"/>
      <c r="GSL68" s="85"/>
      <c r="GSM68" s="85"/>
      <c r="GSN68" s="85"/>
      <c r="GSO68" s="85"/>
      <c r="GSP68" s="85"/>
      <c r="GSQ68" s="85"/>
      <c r="GSR68" s="85"/>
      <c r="GSS68" s="85"/>
      <c r="GST68" s="85"/>
      <c r="GSU68" s="85"/>
      <c r="GSV68" s="85"/>
      <c r="GSW68" s="85"/>
      <c r="GSX68" s="85"/>
      <c r="GSY68" s="85"/>
      <c r="GSZ68" s="85"/>
      <c r="GTA68" s="85"/>
      <c r="GTB68" s="85"/>
      <c r="GTC68" s="85"/>
      <c r="GTD68" s="85"/>
      <c r="GTE68" s="85"/>
      <c r="GTF68" s="85"/>
      <c r="GTG68" s="85"/>
      <c r="GTH68" s="85"/>
      <c r="GTI68" s="85"/>
      <c r="GTJ68" s="85"/>
      <c r="GTK68" s="85"/>
      <c r="GTL68" s="85"/>
      <c r="GTM68" s="85"/>
      <c r="GTN68" s="85"/>
      <c r="GTO68" s="85"/>
      <c r="GTP68" s="85"/>
      <c r="GTQ68" s="85"/>
      <c r="GTR68" s="85"/>
      <c r="GTS68" s="85"/>
      <c r="GTT68" s="85"/>
      <c r="GTU68" s="85"/>
      <c r="GTV68" s="85"/>
      <c r="GTW68" s="85"/>
      <c r="GTX68" s="85"/>
      <c r="GTY68" s="85"/>
      <c r="GTZ68" s="85"/>
      <c r="GUA68" s="85"/>
      <c r="GUB68" s="85"/>
      <c r="GUC68" s="85"/>
      <c r="GUD68" s="85"/>
      <c r="GUE68" s="85"/>
      <c r="GUF68" s="85"/>
      <c r="GUG68" s="85"/>
      <c r="GUH68" s="85"/>
      <c r="GUI68" s="85"/>
      <c r="GUJ68" s="85"/>
      <c r="GUK68" s="85"/>
      <c r="GUL68" s="85"/>
      <c r="GUM68" s="85"/>
      <c r="GUN68" s="85"/>
      <c r="GUO68" s="85"/>
      <c r="GUP68" s="85"/>
      <c r="GUQ68" s="85"/>
      <c r="GUR68" s="85"/>
      <c r="GUS68" s="85"/>
      <c r="GUT68" s="85"/>
      <c r="GUU68" s="85"/>
      <c r="GUV68" s="85"/>
      <c r="GUW68" s="85"/>
      <c r="GUX68" s="85"/>
      <c r="GUY68" s="85"/>
      <c r="GUZ68" s="85"/>
      <c r="GVA68" s="85"/>
      <c r="GVB68" s="85"/>
      <c r="GVC68" s="85"/>
      <c r="GVD68" s="85"/>
      <c r="GVE68" s="85"/>
      <c r="GVF68" s="85"/>
      <c r="GVG68" s="85"/>
      <c r="GVH68" s="85"/>
      <c r="GVI68" s="85"/>
      <c r="GVJ68" s="85"/>
      <c r="GVK68" s="85"/>
      <c r="GVL68" s="85"/>
      <c r="GVM68" s="85"/>
      <c r="GVN68" s="85"/>
      <c r="GVO68" s="85"/>
      <c r="GVP68" s="85"/>
      <c r="GVQ68" s="85"/>
      <c r="GVR68" s="85"/>
      <c r="GVS68" s="85"/>
      <c r="GVT68" s="85"/>
      <c r="GVU68" s="85"/>
      <c r="GVV68" s="85"/>
      <c r="GVW68" s="85"/>
      <c r="GVX68" s="85"/>
      <c r="GVY68" s="85"/>
      <c r="GVZ68" s="85"/>
      <c r="GWA68" s="85"/>
      <c r="GWB68" s="85"/>
      <c r="GWC68" s="85"/>
      <c r="GWD68" s="85"/>
      <c r="GWE68" s="85"/>
      <c r="GWF68" s="85"/>
      <c r="GWG68" s="85"/>
      <c r="GWH68" s="85"/>
      <c r="GWI68" s="85"/>
      <c r="GWJ68" s="85"/>
      <c r="GWK68" s="85"/>
      <c r="GWL68" s="85"/>
      <c r="GWM68" s="85"/>
      <c r="GWN68" s="85"/>
      <c r="GWO68" s="85"/>
      <c r="GWP68" s="85"/>
      <c r="GWQ68" s="85"/>
      <c r="GWR68" s="85"/>
      <c r="GWS68" s="85"/>
      <c r="GWT68" s="85"/>
      <c r="GWU68" s="85"/>
      <c r="GWV68" s="85"/>
      <c r="GWW68" s="85"/>
      <c r="GWX68" s="85"/>
      <c r="GWY68" s="85"/>
      <c r="GWZ68" s="85"/>
      <c r="GXA68" s="85"/>
      <c r="GXB68" s="85"/>
      <c r="GXC68" s="85"/>
      <c r="GXD68" s="85"/>
      <c r="GXE68" s="85"/>
      <c r="GXF68" s="85"/>
      <c r="GXG68" s="85"/>
      <c r="GXH68" s="85"/>
      <c r="GXI68" s="85"/>
      <c r="GXJ68" s="85"/>
      <c r="GXK68" s="85"/>
      <c r="GXL68" s="85"/>
      <c r="GXM68" s="85"/>
      <c r="GXN68" s="85"/>
      <c r="GXO68" s="85"/>
      <c r="GXP68" s="85"/>
      <c r="GXQ68" s="85"/>
      <c r="GXR68" s="85"/>
      <c r="GXS68" s="85"/>
      <c r="GXT68" s="85"/>
      <c r="GXU68" s="85"/>
      <c r="GXV68" s="85"/>
      <c r="GXW68" s="85"/>
      <c r="GXX68" s="85"/>
      <c r="GXY68" s="85"/>
      <c r="GXZ68" s="85"/>
      <c r="GYA68" s="85"/>
      <c r="GYB68" s="85"/>
      <c r="GYC68" s="85"/>
      <c r="GYD68" s="85"/>
      <c r="GYE68" s="85"/>
      <c r="GYF68" s="85"/>
      <c r="GYG68" s="85"/>
      <c r="GYH68" s="85"/>
      <c r="GYI68" s="85"/>
      <c r="GYJ68" s="85"/>
      <c r="GYK68" s="85"/>
      <c r="GYL68" s="85"/>
      <c r="GYM68" s="85"/>
      <c r="GYN68" s="85"/>
      <c r="GYO68" s="85"/>
      <c r="GYP68" s="85"/>
      <c r="GYQ68" s="85"/>
      <c r="GYR68" s="85"/>
      <c r="GYS68" s="85"/>
      <c r="GYT68" s="85"/>
      <c r="GYU68" s="85"/>
      <c r="GYV68" s="85"/>
      <c r="GYW68" s="85"/>
      <c r="GYX68" s="85"/>
      <c r="GYY68" s="85"/>
      <c r="GYZ68" s="85"/>
      <c r="GZA68" s="85"/>
      <c r="GZB68" s="85"/>
      <c r="GZC68" s="85"/>
      <c r="GZD68" s="85"/>
      <c r="GZE68" s="85"/>
      <c r="GZF68" s="85"/>
      <c r="GZG68" s="85"/>
      <c r="GZH68" s="85"/>
      <c r="GZI68" s="85"/>
      <c r="GZJ68" s="85"/>
      <c r="GZK68" s="85"/>
      <c r="GZL68" s="85"/>
      <c r="GZM68" s="85"/>
      <c r="GZN68" s="85"/>
      <c r="GZO68" s="85"/>
      <c r="GZP68" s="85"/>
      <c r="GZQ68" s="85"/>
      <c r="GZR68" s="85"/>
      <c r="GZS68" s="85"/>
      <c r="GZT68" s="85"/>
      <c r="GZU68" s="85"/>
      <c r="GZV68" s="85"/>
      <c r="GZW68" s="85"/>
      <c r="GZX68" s="85"/>
      <c r="GZY68" s="85"/>
      <c r="GZZ68" s="85"/>
      <c r="HAA68" s="85"/>
      <c r="HAB68" s="85"/>
      <c r="HAC68" s="85"/>
      <c r="HAD68" s="85"/>
      <c r="HAE68" s="85"/>
      <c r="HAF68" s="85"/>
      <c r="HAG68" s="85"/>
      <c r="HAH68" s="85"/>
      <c r="HAI68" s="85"/>
      <c r="HAJ68" s="85"/>
      <c r="HAK68" s="85"/>
      <c r="HAL68" s="85"/>
      <c r="HAM68" s="85"/>
      <c r="HAN68" s="85"/>
      <c r="HAO68" s="85"/>
      <c r="HAP68" s="85"/>
      <c r="HAQ68" s="85"/>
      <c r="HAR68" s="85"/>
      <c r="HAS68" s="85"/>
      <c r="HAT68" s="85"/>
      <c r="HAU68" s="85"/>
      <c r="HAV68" s="85"/>
      <c r="HAW68" s="85"/>
      <c r="HAX68" s="85"/>
      <c r="HAY68" s="85"/>
      <c r="HAZ68" s="85"/>
      <c r="HBA68" s="85"/>
      <c r="HBB68" s="85"/>
      <c r="HBC68" s="85"/>
      <c r="HBD68" s="85"/>
      <c r="HBE68" s="85"/>
      <c r="HBF68" s="85"/>
      <c r="HBG68" s="85"/>
      <c r="HBH68" s="85"/>
      <c r="HBI68" s="85"/>
      <c r="HBJ68" s="85"/>
      <c r="HBK68" s="85"/>
      <c r="HBL68" s="85"/>
      <c r="HBM68" s="85"/>
      <c r="HBN68" s="85"/>
      <c r="HBO68" s="85"/>
      <c r="HBP68" s="85"/>
      <c r="HBQ68" s="85"/>
      <c r="HBR68" s="85"/>
      <c r="HBS68" s="85"/>
      <c r="HBT68" s="85"/>
      <c r="HBU68" s="85"/>
      <c r="HBV68" s="85"/>
      <c r="HBW68" s="85"/>
      <c r="HBX68" s="85"/>
      <c r="HBY68" s="85"/>
      <c r="HBZ68" s="85"/>
      <c r="HCA68" s="85"/>
      <c r="HCB68" s="85"/>
      <c r="HCC68" s="85"/>
      <c r="HCD68" s="85"/>
      <c r="HCE68" s="85"/>
      <c r="HCF68" s="85"/>
      <c r="HCG68" s="85"/>
      <c r="HCH68" s="85"/>
      <c r="HCI68" s="85"/>
      <c r="HCJ68" s="85"/>
      <c r="HCK68" s="85"/>
      <c r="HCL68" s="85"/>
      <c r="HCM68" s="85"/>
      <c r="HCN68" s="85"/>
      <c r="HCO68" s="85"/>
      <c r="HCP68" s="85"/>
      <c r="HCQ68" s="85"/>
      <c r="HCR68" s="85"/>
      <c r="HCS68" s="85"/>
      <c r="HCT68" s="85"/>
      <c r="HCU68" s="85"/>
      <c r="HCV68" s="85"/>
      <c r="HCW68" s="85"/>
      <c r="HCX68" s="85"/>
      <c r="HCY68" s="85"/>
      <c r="HCZ68" s="85"/>
      <c r="HDA68" s="85"/>
      <c r="HDB68" s="85"/>
      <c r="HDC68" s="85"/>
      <c r="HDD68" s="85"/>
      <c r="HDE68" s="85"/>
      <c r="HDF68" s="85"/>
      <c r="HDG68" s="85"/>
      <c r="HDH68" s="85"/>
      <c r="HDI68" s="85"/>
      <c r="HDJ68" s="85"/>
      <c r="HDK68" s="85"/>
      <c r="HDL68" s="85"/>
      <c r="HDM68" s="85"/>
      <c r="HDN68" s="85"/>
      <c r="HDO68" s="85"/>
      <c r="HDP68" s="85"/>
      <c r="HDQ68" s="85"/>
      <c r="HDR68" s="85"/>
      <c r="HDS68" s="85"/>
      <c r="HDT68" s="85"/>
      <c r="HDU68" s="85"/>
      <c r="HDV68" s="85"/>
      <c r="HDW68" s="85"/>
      <c r="HDX68" s="85"/>
      <c r="HDY68" s="85"/>
      <c r="HDZ68" s="85"/>
      <c r="HEA68" s="85"/>
      <c r="HEB68" s="85"/>
      <c r="HEC68" s="85"/>
      <c r="HED68" s="85"/>
      <c r="HEE68" s="85"/>
      <c r="HEF68" s="85"/>
      <c r="HEG68" s="85"/>
      <c r="HEH68" s="85"/>
      <c r="HEI68" s="85"/>
      <c r="HEJ68" s="85"/>
      <c r="HEK68" s="85"/>
      <c r="HEL68" s="85"/>
      <c r="HEM68" s="85"/>
      <c r="HEN68" s="85"/>
      <c r="HEO68" s="85"/>
      <c r="HEP68" s="85"/>
      <c r="HEQ68" s="85"/>
      <c r="HER68" s="85"/>
      <c r="HES68" s="85"/>
      <c r="HET68" s="85"/>
      <c r="HEU68" s="85"/>
      <c r="HEV68" s="85"/>
      <c r="HEW68" s="85"/>
      <c r="HEX68" s="85"/>
      <c r="HEY68" s="85"/>
      <c r="HEZ68" s="85"/>
      <c r="HFA68" s="85"/>
      <c r="HFB68" s="85"/>
      <c r="HFC68" s="85"/>
      <c r="HFD68" s="85"/>
      <c r="HFE68" s="85"/>
      <c r="HFF68" s="85"/>
      <c r="HFG68" s="85"/>
      <c r="HFH68" s="85"/>
      <c r="HFI68" s="85"/>
      <c r="HFJ68" s="85"/>
      <c r="HFK68" s="85"/>
      <c r="HFL68" s="85"/>
      <c r="HFM68" s="85"/>
      <c r="HFN68" s="85"/>
      <c r="HFO68" s="85"/>
      <c r="HFP68" s="85"/>
      <c r="HFQ68" s="85"/>
      <c r="HFR68" s="85"/>
      <c r="HFS68" s="85"/>
      <c r="HFT68" s="85"/>
      <c r="HFU68" s="85"/>
      <c r="HFV68" s="85"/>
      <c r="HFW68" s="85"/>
      <c r="HFX68" s="85"/>
      <c r="HFY68" s="85"/>
      <c r="HFZ68" s="85"/>
      <c r="HGA68" s="85"/>
      <c r="HGB68" s="85"/>
      <c r="HGC68" s="85"/>
      <c r="HGD68" s="85"/>
      <c r="HGE68" s="85"/>
      <c r="HGF68" s="85"/>
      <c r="HGG68" s="85"/>
      <c r="HGH68" s="85"/>
      <c r="HGI68" s="85"/>
      <c r="HGJ68" s="85"/>
      <c r="HGK68" s="85"/>
      <c r="HGL68" s="85"/>
      <c r="HGM68" s="85"/>
      <c r="HGN68" s="85"/>
      <c r="HGO68" s="85"/>
      <c r="HGP68" s="85"/>
      <c r="HGQ68" s="85"/>
      <c r="HGR68" s="85"/>
      <c r="HGS68" s="85"/>
      <c r="HGT68" s="85"/>
      <c r="HGU68" s="85"/>
      <c r="HGV68" s="85"/>
      <c r="HGW68" s="85"/>
      <c r="HGX68" s="85"/>
      <c r="HGY68" s="85"/>
      <c r="HGZ68" s="85"/>
      <c r="HHA68" s="85"/>
      <c r="HHB68" s="85"/>
      <c r="HHC68" s="85"/>
      <c r="HHD68" s="85"/>
      <c r="HHE68" s="85"/>
      <c r="HHF68" s="85"/>
      <c r="HHG68" s="85"/>
      <c r="HHH68" s="85"/>
      <c r="HHI68" s="85"/>
      <c r="HHJ68" s="85"/>
      <c r="HHK68" s="85"/>
      <c r="HHL68" s="85"/>
      <c r="HHM68" s="85"/>
      <c r="HHN68" s="85"/>
      <c r="HHO68" s="85"/>
      <c r="HHP68" s="85"/>
      <c r="HHQ68" s="85"/>
      <c r="HHR68" s="85"/>
      <c r="HHS68" s="85"/>
      <c r="HHT68" s="85"/>
      <c r="HHU68" s="85"/>
      <c r="HHV68" s="85"/>
      <c r="HHW68" s="85"/>
      <c r="HHX68" s="85"/>
      <c r="HHY68" s="85"/>
      <c r="HHZ68" s="85"/>
      <c r="HIA68" s="85"/>
      <c r="HIB68" s="85"/>
      <c r="HIC68" s="85"/>
      <c r="HID68" s="85"/>
      <c r="HIE68" s="85"/>
      <c r="HIF68" s="85"/>
      <c r="HIG68" s="85"/>
      <c r="HIH68" s="85"/>
      <c r="HII68" s="85"/>
      <c r="HIJ68" s="85"/>
      <c r="HIK68" s="85"/>
      <c r="HIL68" s="85"/>
      <c r="HIM68" s="85"/>
      <c r="HIN68" s="85"/>
      <c r="HIO68" s="85"/>
      <c r="HIP68" s="85"/>
      <c r="HIQ68" s="85"/>
      <c r="HIR68" s="85"/>
      <c r="HIS68" s="85"/>
      <c r="HIT68" s="85"/>
      <c r="HIU68" s="85"/>
      <c r="HIV68" s="85"/>
      <c r="HIW68" s="85"/>
      <c r="HIX68" s="85"/>
      <c r="HIY68" s="85"/>
      <c r="HIZ68" s="85"/>
      <c r="HJA68" s="85"/>
      <c r="HJB68" s="85"/>
      <c r="HJC68" s="85"/>
      <c r="HJD68" s="85"/>
      <c r="HJE68" s="85"/>
      <c r="HJF68" s="85"/>
      <c r="HJG68" s="85"/>
      <c r="HJH68" s="85"/>
      <c r="HJI68" s="85"/>
      <c r="HJJ68" s="85"/>
      <c r="HJK68" s="85"/>
      <c r="HJL68" s="85"/>
      <c r="HJM68" s="85"/>
      <c r="HJN68" s="85"/>
      <c r="HJO68" s="85"/>
      <c r="HJP68" s="85"/>
      <c r="HJQ68" s="85"/>
      <c r="HJR68" s="85"/>
      <c r="HJS68" s="85"/>
      <c r="HJT68" s="85"/>
      <c r="HJU68" s="85"/>
      <c r="HJV68" s="85"/>
      <c r="HJW68" s="85"/>
      <c r="HJX68" s="85"/>
      <c r="HJY68" s="85"/>
      <c r="HJZ68" s="85"/>
      <c r="HKA68" s="85"/>
      <c r="HKB68" s="85"/>
      <c r="HKC68" s="85"/>
      <c r="HKD68" s="85"/>
      <c r="HKE68" s="85"/>
      <c r="HKF68" s="85"/>
      <c r="HKG68" s="85"/>
      <c r="HKH68" s="85"/>
      <c r="HKI68" s="85"/>
      <c r="HKJ68" s="85"/>
      <c r="HKK68" s="85"/>
      <c r="HKL68" s="85"/>
      <c r="HKM68" s="85"/>
      <c r="HKN68" s="85"/>
      <c r="HKO68" s="85"/>
      <c r="HKP68" s="85"/>
      <c r="HKQ68" s="85"/>
      <c r="HKR68" s="85"/>
      <c r="HKS68" s="85"/>
      <c r="HKT68" s="85"/>
      <c r="HKU68" s="85"/>
      <c r="HKV68" s="85"/>
      <c r="HKW68" s="85"/>
      <c r="HKX68" s="85"/>
      <c r="HKY68" s="85"/>
      <c r="HKZ68" s="85"/>
      <c r="HLA68" s="85"/>
      <c r="HLB68" s="85"/>
      <c r="HLC68" s="85"/>
      <c r="HLD68" s="85"/>
      <c r="HLE68" s="85"/>
      <c r="HLF68" s="85"/>
      <c r="HLG68" s="85"/>
      <c r="HLH68" s="85"/>
      <c r="HLI68" s="85"/>
      <c r="HLJ68" s="85"/>
      <c r="HLK68" s="85"/>
      <c r="HLL68" s="85"/>
      <c r="HLM68" s="85"/>
      <c r="HLN68" s="85"/>
      <c r="HLO68" s="85"/>
      <c r="HLP68" s="85"/>
      <c r="HLQ68" s="85"/>
      <c r="HLR68" s="85"/>
      <c r="HLS68" s="85"/>
      <c r="HLT68" s="85"/>
      <c r="HLU68" s="85"/>
      <c r="HLV68" s="85"/>
      <c r="HLW68" s="85"/>
      <c r="HLX68" s="85"/>
      <c r="HLY68" s="85"/>
      <c r="HLZ68" s="85"/>
      <c r="HMA68" s="85"/>
      <c r="HMB68" s="85"/>
      <c r="HMC68" s="85"/>
      <c r="HMD68" s="85"/>
      <c r="HME68" s="85"/>
      <c r="HMF68" s="85"/>
      <c r="HMG68" s="85"/>
      <c r="HMH68" s="85"/>
      <c r="HMI68" s="85"/>
      <c r="HMJ68" s="85"/>
      <c r="HMK68" s="85"/>
      <c r="HML68" s="85"/>
      <c r="HMM68" s="85"/>
      <c r="HMN68" s="85"/>
      <c r="HMO68" s="85"/>
      <c r="HMP68" s="85"/>
      <c r="HMQ68" s="85"/>
      <c r="HMR68" s="85"/>
      <c r="HMS68" s="85"/>
      <c r="HMT68" s="85"/>
      <c r="HMU68" s="85"/>
      <c r="HMV68" s="85"/>
      <c r="HMW68" s="85"/>
      <c r="HMX68" s="85"/>
      <c r="HMY68" s="85"/>
      <c r="HMZ68" s="85"/>
      <c r="HNA68" s="85"/>
      <c r="HNB68" s="85"/>
      <c r="HNC68" s="85"/>
      <c r="HND68" s="85"/>
      <c r="HNE68" s="85"/>
      <c r="HNF68" s="85"/>
      <c r="HNG68" s="85"/>
      <c r="HNH68" s="85"/>
      <c r="HNI68" s="85"/>
      <c r="HNJ68" s="85"/>
      <c r="HNK68" s="85"/>
      <c r="HNL68" s="85"/>
      <c r="HNM68" s="85"/>
      <c r="HNN68" s="85"/>
      <c r="HNO68" s="85"/>
      <c r="HNP68" s="85"/>
      <c r="HNQ68" s="85"/>
      <c r="HNR68" s="85"/>
      <c r="HNS68" s="85"/>
      <c r="HNT68" s="85"/>
      <c r="HNU68" s="85"/>
      <c r="HNV68" s="85"/>
      <c r="HNW68" s="85"/>
      <c r="HNX68" s="85"/>
      <c r="HNY68" s="85"/>
      <c r="HNZ68" s="85"/>
      <c r="HOA68" s="85"/>
      <c r="HOB68" s="85"/>
      <c r="HOC68" s="85"/>
      <c r="HOD68" s="85"/>
      <c r="HOE68" s="85"/>
      <c r="HOF68" s="85"/>
      <c r="HOG68" s="85"/>
      <c r="HOH68" s="85"/>
      <c r="HOI68" s="85"/>
      <c r="HOJ68" s="85"/>
      <c r="HOK68" s="85"/>
      <c r="HOL68" s="85"/>
      <c r="HOM68" s="85"/>
      <c r="HON68" s="85"/>
      <c r="HOO68" s="85"/>
      <c r="HOP68" s="85"/>
      <c r="HOQ68" s="85"/>
      <c r="HOR68" s="85"/>
      <c r="HOS68" s="85"/>
      <c r="HOT68" s="85"/>
      <c r="HOU68" s="85"/>
      <c r="HOV68" s="85"/>
      <c r="HOW68" s="85"/>
      <c r="HOX68" s="85"/>
      <c r="HOY68" s="85"/>
      <c r="HOZ68" s="85"/>
      <c r="HPA68" s="85"/>
      <c r="HPB68" s="85"/>
      <c r="HPC68" s="85"/>
      <c r="HPD68" s="85"/>
      <c r="HPE68" s="85"/>
      <c r="HPF68" s="85"/>
      <c r="HPG68" s="85"/>
      <c r="HPH68" s="85"/>
      <c r="HPI68" s="85"/>
      <c r="HPJ68" s="85"/>
      <c r="HPK68" s="85"/>
      <c r="HPL68" s="85"/>
      <c r="HPM68" s="85"/>
      <c r="HPN68" s="85"/>
      <c r="HPO68" s="85"/>
      <c r="HPP68" s="85"/>
      <c r="HPQ68" s="85"/>
      <c r="HPR68" s="85"/>
      <c r="HPS68" s="85"/>
      <c r="HPT68" s="85"/>
      <c r="HPU68" s="85"/>
      <c r="HPV68" s="85"/>
      <c r="HPW68" s="85"/>
      <c r="HPX68" s="85"/>
      <c r="HPY68" s="85"/>
      <c r="HPZ68" s="85"/>
      <c r="HQA68" s="85"/>
      <c r="HQB68" s="85"/>
      <c r="HQC68" s="85"/>
      <c r="HQD68" s="85"/>
      <c r="HQE68" s="85"/>
      <c r="HQF68" s="85"/>
      <c r="HQG68" s="85"/>
      <c r="HQH68" s="85"/>
      <c r="HQI68" s="85"/>
      <c r="HQJ68" s="85"/>
      <c r="HQK68" s="85"/>
      <c r="HQL68" s="85"/>
      <c r="HQM68" s="85"/>
      <c r="HQN68" s="85"/>
      <c r="HQO68" s="85"/>
      <c r="HQP68" s="85"/>
      <c r="HQQ68" s="85"/>
      <c r="HQR68" s="85"/>
      <c r="HQS68" s="85"/>
      <c r="HQT68" s="85"/>
      <c r="HQU68" s="85"/>
      <c r="HQV68" s="85"/>
      <c r="HQW68" s="85"/>
      <c r="HQX68" s="85"/>
      <c r="HQY68" s="85"/>
      <c r="HQZ68" s="85"/>
      <c r="HRA68" s="85"/>
      <c r="HRB68" s="85"/>
      <c r="HRC68" s="85"/>
      <c r="HRD68" s="85"/>
      <c r="HRE68" s="85"/>
      <c r="HRF68" s="85"/>
      <c r="HRG68" s="85"/>
      <c r="HRH68" s="85"/>
      <c r="HRI68" s="85"/>
      <c r="HRJ68" s="85"/>
      <c r="HRK68" s="85"/>
      <c r="HRL68" s="85"/>
      <c r="HRM68" s="85"/>
      <c r="HRN68" s="85"/>
      <c r="HRO68" s="85"/>
      <c r="HRP68" s="85"/>
      <c r="HRQ68" s="85"/>
      <c r="HRR68" s="85"/>
      <c r="HRS68" s="85"/>
      <c r="HRT68" s="85"/>
      <c r="HRU68" s="85"/>
      <c r="HRV68" s="85"/>
      <c r="HRW68" s="85"/>
      <c r="HRX68" s="85"/>
      <c r="HRY68" s="85"/>
      <c r="HRZ68" s="85"/>
      <c r="HSA68" s="85"/>
      <c r="HSB68" s="85"/>
      <c r="HSC68" s="85"/>
      <c r="HSD68" s="85"/>
      <c r="HSE68" s="85"/>
      <c r="HSF68" s="85"/>
      <c r="HSG68" s="85"/>
      <c r="HSH68" s="85"/>
      <c r="HSI68" s="85"/>
      <c r="HSJ68" s="85"/>
      <c r="HSK68" s="85"/>
      <c r="HSL68" s="85"/>
      <c r="HSM68" s="85"/>
      <c r="HSN68" s="85"/>
      <c r="HSO68" s="85"/>
      <c r="HSP68" s="85"/>
      <c r="HSQ68" s="85"/>
      <c r="HSR68" s="85"/>
      <c r="HSS68" s="85"/>
      <c r="HST68" s="85"/>
      <c r="HSU68" s="85"/>
      <c r="HSV68" s="85"/>
      <c r="HSW68" s="85"/>
      <c r="HSX68" s="85"/>
      <c r="HSY68" s="85"/>
      <c r="HSZ68" s="85"/>
      <c r="HTA68" s="85"/>
      <c r="HTB68" s="85"/>
      <c r="HTC68" s="85"/>
      <c r="HTD68" s="85"/>
      <c r="HTE68" s="85"/>
      <c r="HTF68" s="85"/>
      <c r="HTG68" s="85"/>
      <c r="HTH68" s="85"/>
      <c r="HTI68" s="85"/>
      <c r="HTJ68" s="85"/>
      <c r="HTK68" s="85"/>
      <c r="HTL68" s="85"/>
      <c r="HTM68" s="85"/>
      <c r="HTN68" s="85"/>
      <c r="HTO68" s="85"/>
      <c r="HTP68" s="85"/>
      <c r="HTQ68" s="85"/>
      <c r="HTR68" s="85"/>
      <c r="HTS68" s="85"/>
      <c r="HTT68" s="85"/>
      <c r="HTU68" s="85"/>
      <c r="HTV68" s="85"/>
      <c r="HTW68" s="85"/>
      <c r="HTX68" s="85"/>
      <c r="HTY68" s="85"/>
      <c r="HTZ68" s="85"/>
      <c r="HUA68" s="85"/>
      <c r="HUB68" s="85"/>
      <c r="HUC68" s="85"/>
      <c r="HUD68" s="85"/>
      <c r="HUE68" s="85"/>
      <c r="HUF68" s="85"/>
      <c r="HUG68" s="85"/>
      <c r="HUH68" s="85"/>
      <c r="HUI68" s="85"/>
      <c r="HUJ68" s="85"/>
      <c r="HUK68" s="85"/>
      <c r="HUL68" s="85"/>
      <c r="HUM68" s="85"/>
      <c r="HUN68" s="85"/>
      <c r="HUO68" s="85"/>
      <c r="HUP68" s="85"/>
      <c r="HUQ68" s="85"/>
      <c r="HUR68" s="85"/>
      <c r="HUS68" s="85"/>
      <c r="HUT68" s="85"/>
      <c r="HUU68" s="85"/>
      <c r="HUV68" s="85"/>
      <c r="HUW68" s="85"/>
      <c r="HUX68" s="85"/>
      <c r="HUY68" s="85"/>
      <c r="HUZ68" s="85"/>
      <c r="HVA68" s="85"/>
      <c r="HVB68" s="85"/>
      <c r="HVC68" s="85"/>
      <c r="HVD68" s="85"/>
      <c r="HVE68" s="85"/>
      <c r="HVF68" s="85"/>
      <c r="HVG68" s="85"/>
      <c r="HVH68" s="85"/>
      <c r="HVI68" s="85"/>
      <c r="HVJ68" s="85"/>
      <c r="HVK68" s="85"/>
      <c r="HVL68" s="85"/>
      <c r="HVM68" s="85"/>
      <c r="HVN68" s="85"/>
      <c r="HVO68" s="85"/>
      <c r="HVP68" s="85"/>
      <c r="HVQ68" s="85"/>
      <c r="HVR68" s="85"/>
      <c r="HVS68" s="85"/>
      <c r="HVT68" s="85"/>
      <c r="HVU68" s="85"/>
      <c r="HVV68" s="85"/>
      <c r="HVW68" s="85"/>
      <c r="HVX68" s="85"/>
      <c r="HVY68" s="85"/>
      <c r="HVZ68" s="85"/>
      <c r="HWA68" s="85"/>
      <c r="HWB68" s="85"/>
      <c r="HWC68" s="85"/>
      <c r="HWD68" s="85"/>
      <c r="HWE68" s="85"/>
      <c r="HWF68" s="85"/>
      <c r="HWG68" s="85"/>
      <c r="HWH68" s="85"/>
      <c r="HWI68" s="85"/>
      <c r="HWJ68" s="85"/>
      <c r="HWK68" s="85"/>
      <c r="HWL68" s="85"/>
      <c r="HWM68" s="85"/>
      <c r="HWN68" s="85"/>
      <c r="HWO68" s="85"/>
      <c r="HWP68" s="85"/>
      <c r="HWQ68" s="85"/>
      <c r="HWR68" s="85"/>
      <c r="HWS68" s="85"/>
      <c r="HWT68" s="85"/>
      <c r="HWU68" s="85"/>
      <c r="HWV68" s="85"/>
      <c r="HWW68" s="85"/>
      <c r="HWX68" s="85"/>
      <c r="HWY68" s="85"/>
      <c r="HWZ68" s="85"/>
      <c r="HXA68" s="85"/>
      <c r="HXB68" s="85"/>
      <c r="HXC68" s="85"/>
      <c r="HXD68" s="85"/>
      <c r="HXE68" s="85"/>
      <c r="HXF68" s="85"/>
      <c r="HXG68" s="85"/>
      <c r="HXH68" s="85"/>
      <c r="HXI68" s="85"/>
      <c r="HXJ68" s="85"/>
      <c r="HXK68" s="85"/>
      <c r="HXL68" s="85"/>
      <c r="HXM68" s="85"/>
      <c r="HXN68" s="85"/>
      <c r="HXO68" s="85"/>
      <c r="HXP68" s="85"/>
      <c r="HXQ68" s="85"/>
      <c r="HXR68" s="85"/>
      <c r="HXS68" s="85"/>
      <c r="HXT68" s="85"/>
      <c r="HXU68" s="85"/>
      <c r="HXV68" s="85"/>
      <c r="HXW68" s="85"/>
      <c r="HXX68" s="85"/>
      <c r="HXY68" s="85"/>
      <c r="HXZ68" s="85"/>
      <c r="HYA68" s="85"/>
      <c r="HYB68" s="85"/>
      <c r="HYC68" s="85"/>
      <c r="HYD68" s="85"/>
      <c r="HYE68" s="85"/>
      <c r="HYF68" s="85"/>
      <c r="HYG68" s="85"/>
      <c r="HYH68" s="85"/>
      <c r="HYI68" s="85"/>
      <c r="HYJ68" s="85"/>
      <c r="HYK68" s="85"/>
      <c r="HYL68" s="85"/>
      <c r="HYM68" s="85"/>
      <c r="HYN68" s="85"/>
      <c r="HYO68" s="85"/>
      <c r="HYP68" s="85"/>
      <c r="HYQ68" s="85"/>
      <c r="HYR68" s="85"/>
      <c r="HYS68" s="85"/>
      <c r="HYT68" s="85"/>
      <c r="HYU68" s="85"/>
      <c r="HYV68" s="85"/>
      <c r="HYW68" s="85"/>
      <c r="HYX68" s="85"/>
      <c r="HYY68" s="85"/>
      <c r="HYZ68" s="85"/>
      <c r="HZA68" s="85"/>
      <c r="HZB68" s="85"/>
      <c r="HZC68" s="85"/>
      <c r="HZD68" s="85"/>
      <c r="HZE68" s="85"/>
      <c r="HZF68" s="85"/>
      <c r="HZG68" s="85"/>
      <c r="HZH68" s="85"/>
      <c r="HZI68" s="85"/>
      <c r="HZJ68" s="85"/>
      <c r="HZK68" s="85"/>
      <c r="HZL68" s="85"/>
      <c r="HZM68" s="85"/>
      <c r="HZN68" s="85"/>
      <c r="HZO68" s="85"/>
      <c r="HZP68" s="85"/>
      <c r="HZQ68" s="85"/>
      <c r="HZR68" s="85"/>
      <c r="HZS68" s="85"/>
      <c r="HZT68" s="85"/>
      <c r="HZU68" s="85"/>
      <c r="HZV68" s="85"/>
      <c r="HZW68" s="85"/>
      <c r="HZX68" s="85"/>
      <c r="HZY68" s="85"/>
      <c r="HZZ68" s="85"/>
      <c r="IAA68" s="85"/>
      <c r="IAB68" s="85"/>
      <c r="IAC68" s="85"/>
      <c r="IAD68" s="85"/>
      <c r="IAE68" s="85"/>
      <c r="IAF68" s="85"/>
      <c r="IAG68" s="85"/>
      <c r="IAH68" s="85"/>
      <c r="IAI68" s="85"/>
      <c r="IAJ68" s="85"/>
      <c r="IAK68" s="85"/>
      <c r="IAL68" s="85"/>
      <c r="IAM68" s="85"/>
      <c r="IAN68" s="85"/>
      <c r="IAO68" s="85"/>
      <c r="IAP68" s="85"/>
      <c r="IAQ68" s="85"/>
      <c r="IAR68" s="85"/>
      <c r="IAS68" s="85"/>
      <c r="IAT68" s="85"/>
      <c r="IAU68" s="85"/>
      <c r="IAV68" s="85"/>
      <c r="IAW68" s="85"/>
      <c r="IAX68" s="85"/>
      <c r="IAY68" s="85"/>
      <c r="IAZ68" s="85"/>
      <c r="IBA68" s="85"/>
      <c r="IBB68" s="85"/>
      <c r="IBC68" s="85"/>
      <c r="IBD68" s="85"/>
      <c r="IBE68" s="85"/>
      <c r="IBF68" s="85"/>
      <c r="IBG68" s="85"/>
      <c r="IBH68" s="85"/>
      <c r="IBI68" s="85"/>
      <c r="IBJ68" s="85"/>
      <c r="IBK68" s="85"/>
      <c r="IBL68" s="85"/>
      <c r="IBM68" s="85"/>
      <c r="IBN68" s="85"/>
      <c r="IBO68" s="85"/>
      <c r="IBP68" s="85"/>
      <c r="IBQ68" s="85"/>
      <c r="IBR68" s="85"/>
      <c r="IBS68" s="85"/>
      <c r="IBT68" s="85"/>
      <c r="IBU68" s="85"/>
      <c r="IBV68" s="85"/>
      <c r="IBW68" s="85"/>
      <c r="IBX68" s="85"/>
      <c r="IBY68" s="85"/>
      <c r="IBZ68" s="85"/>
      <c r="ICA68" s="85"/>
      <c r="ICB68" s="85"/>
      <c r="ICC68" s="85"/>
      <c r="ICD68" s="85"/>
      <c r="ICE68" s="85"/>
      <c r="ICF68" s="85"/>
      <c r="ICG68" s="85"/>
      <c r="ICH68" s="85"/>
      <c r="ICI68" s="85"/>
      <c r="ICJ68" s="85"/>
      <c r="ICK68" s="85"/>
      <c r="ICL68" s="85"/>
      <c r="ICM68" s="85"/>
      <c r="ICN68" s="85"/>
      <c r="ICO68" s="85"/>
      <c r="ICP68" s="85"/>
      <c r="ICQ68" s="85"/>
      <c r="ICR68" s="85"/>
      <c r="ICS68" s="85"/>
      <c r="ICT68" s="85"/>
      <c r="ICU68" s="85"/>
      <c r="ICV68" s="85"/>
      <c r="ICW68" s="85"/>
      <c r="ICX68" s="85"/>
      <c r="ICY68" s="85"/>
      <c r="ICZ68" s="85"/>
      <c r="IDA68" s="85"/>
      <c r="IDB68" s="85"/>
      <c r="IDC68" s="85"/>
      <c r="IDD68" s="85"/>
      <c r="IDE68" s="85"/>
      <c r="IDF68" s="85"/>
      <c r="IDG68" s="85"/>
      <c r="IDH68" s="85"/>
      <c r="IDI68" s="85"/>
      <c r="IDJ68" s="85"/>
      <c r="IDK68" s="85"/>
      <c r="IDL68" s="85"/>
      <c r="IDM68" s="85"/>
      <c r="IDN68" s="85"/>
      <c r="IDO68" s="85"/>
      <c r="IDP68" s="85"/>
      <c r="IDQ68" s="85"/>
      <c r="IDR68" s="85"/>
      <c r="IDS68" s="85"/>
      <c r="IDT68" s="85"/>
      <c r="IDU68" s="85"/>
      <c r="IDV68" s="85"/>
      <c r="IDW68" s="85"/>
      <c r="IDX68" s="85"/>
      <c r="IDY68" s="85"/>
      <c r="IDZ68" s="85"/>
      <c r="IEA68" s="85"/>
      <c r="IEB68" s="85"/>
      <c r="IEC68" s="85"/>
      <c r="IED68" s="85"/>
      <c r="IEE68" s="85"/>
      <c r="IEF68" s="85"/>
      <c r="IEG68" s="85"/>
      <c r="IEH68" s="85"/>
      <c r="IEI68" s="85"/>
      <c r="IEJ68" s="85"/>
      <c r="IEK68" s="85"/>
      <c r="IEL68" s="85"/>
      <c r="IEM68" s="85"/>
      <c r="IEN68" s="85"/>
      <c r="IEO68" s="85"/>
      <c r="IEP68" s="85"/>
      <c r="IEQ68" s="85"/>
      <c r="IER68" s="85"/>
      <c r="IES68" s="85"/>
      <c r="IET68" s="85"/>
      <c r="IEU68" s="85"/>
      <c r="IEV68" s="85"/>
      <c r="IEW68" s="85"/>
      <c r="IEX68" s="85"/>
      <c r="IEY68" s="85"/>
      <c r="IEZ68" s="85"/>
      <c r="IFA68" s="85"/>
      <c r="IFB68" s="85"/>
      <c r="IFC68" s="85"/>
      <c r="IFD68" s="85"/>
      <c r="IFE68" s="85"/>
      <c r="IFF68" s="85"/>
      <c r="IFG68" s="85"/>
      <c r="IFH68" s="85"/>
      <c r="IFI68" s="85"/>
      <c r="IFJ68" s="85"/>
      <c r="IFK68" s="85"/>
      <c r="IFL68" s="85"/>
      <c r="IFM68" s="85"/>
      <c r="IFN68" s="85"/>
      <c r="IFO68" s="85"/>
      <c r="IFP68" s="85"/>
      <c r="IFQ68" s="85"/>
      <c r="IFR68" s="85"/>
      <c r="IFS68" s="85"/>
      <c r="IFT68" s="85"/>
      <c r="IFU68" s="85"/>
      <c r="IFV68" s="85"/>
      <c r="IFW68" s="85"/>
      <c r="IFX68" s="85"/>
      <c r="IFY68" s="85"/>
      <c r="IFZ68" s="85"/>
      <c r="IGA68" s="85"/>
      <c r="IGB68" s="85"/>
      <c r="IGC68" s="85"/>
      <c r="IGD68" s="85"/>
      <c r="IGE68" s="85"/>
      <c r="IGF68" s="85"/>
      <c r="IGG68" s="85"/>
      <c r="IGH68" s="85"/>
      <c r="IGI68" s="85"/>
      <c r="IGJ68" s="85"/>
      <c r="IGK68" s="85"/>
      <c r="IGL68" s="85"/>
      <c r="IGM68" s="85"/>
      <c r="IGN68" s="85"/>
      <c r="IGO68" s="85"/>
      <c r="IGP68" s="85"/>
      <c r="IGQ68" s="85"/>
      <c r="IGR68" s="85"/>
      <c r="IGS68" s="85"/>
      <c r="IGT68" s="85"/>
      <c r="IGU68" s="85"/>
      <c r="IGV68" s="85"/>
      <c r="IGW68" s="85"/>
      <c r="IGX68" s="85"/>
      <c r="IGY68" s="85"/>
      <c r="IGZ68" s="85"/>
      <c r="IHA68" s="85"/>
      <c r="IHB68" s="85"/>
      <c r="IHC68" s="85"/>
      <c r="IHD68" s="85"/>
      <c r="IHE68" s="85"/>
      <c r="IHF68" s="85"/>
      <c r="IHG68" s="85"/>
      <c r="IHH68" s="85"/>
      <c r="IHI68" s="85"/>
      <c r="IHJ68" s="85"/>
      <c r="IHK68" s="85"/>
      <c r="IHL68" s="85"/>
      <c r="IHM68" s="85"/>
      <c r="IHN68" s="85"/>
      <c r="IHO68" s="85"/>
      <c r="IHP68" s="85"/>
      <c r="IHQ68" s="85"/>
      <c r="IHR68" s="85"/>
      <c r="IHS68" s="85"/>
      <c r="IHT68" s="85"/>
      <c r="IHU68" s="85"/>
      <c r="IHV68" s="85"/>
      <c r="IHW68" s="85"/>
      <c r="IHX68" s="85"/>
      <c r="IHY68" s="85"/>
      <c r="IHZ68" s="85"/>
      <c r="IIA68" s="85"/>
      <c r="IIB68" s="85"/>
      <c r="IIC68" s="85"/>
      <c r="IID68" s="85"/>
      <c r="IIE68" s="85"/>
      <c r="IIF68" s="85"/>
      <c r="IIG68" s="85"/>
      <c r="IIH68" s="85"/>
      <c r="III68" s="85"/>
      <c r="IIJ68" s="85"/>
      <c r="IIK68" s="85"/>
      <c r="IIL68" s="85"/>
      <c r="IIM68" s="85"/>
      <c r="IIN68" s="85"/>
      <c r="IIO68" s="85"/>
      <c r="IIP68" s="85"/>
      <c r="IIQ68" s="85"/>
      <c r="IIR68" s="85"/>
      <c r="IIS68" s="85"/>
      <c r="IIT68" s="85"/>
      <c r="IIU68" s="85"/>
      <c r="IIV68" s="85"/>
      <c r="IIW68" s="85"/>
      <c r="IIX68" s="85"/>
      <c r="IIY68" s="85"/>
      <c r="IIZ68" s="85"/>
      <c r="IJA68" s="85"/>
      <c r="IJB68" s="85"/>
      <c r="IJC68" s="85"/>
      <c r="IJD68" s="85"/>
      <c r="IJE68" s="85"/>
      <c r="IJF68" s="85"/>
      <c r="IJG68" s="85"/>
      <c r="IJH68" s="85"/>
      <c r="IJI68" s="85"/>
      <c r="IJJ68" s="85"/>
      <c r="IJK68" s="85"/>
      <c r="IJL68" s="85"/>
      <c r="IJM68" s="85"/>
      <c r="IJN68" s="85"/>
      <c r="IJO68" s="85"/>
      <c r="IJP68" s="85"/>
      <c r="IJQ68" s="85"/>
      <c r="IJR68" s="85"/>
      <c r="IJS68" s="85"/>
      <c r="IJT68" s="85"/>
      <c r="IJU68" s="85"/>
      <c r="IJV68" s="85"/>
      <c r="IJW68" s="85"/>
      <c r="IJX68" s="85"/>
      <c r="IJY68" s="85"/>
      <c r="IJZ68" s="85"/>
      <c r="IKA68" s="85"/>
      <c r="IKB68" s="85"/>
      <c r="IKC68" s="85"/>
      <c r="IKD68" s="85"/>
      <c r="IKE68" s="85"/>
      <c r="IKF68" s="85"/>
      <c r="IKG68" s="85"/>
      <c r="IKH68" s="85"/>
      <c r="IKI68" s="85"/>
      <c r="IKJ68" s="85"/>
      <c r="IKK68" s="85"/>
      <c r="IKL68" s="85"/>
      <c r="IKM68" s="85"/>
      <c r="IKN68" s="85"/>
      <c r="IKO68" s="85"/>
      <c r="IKP68" s="85"/>
      <c r="IKQ68" s="85"/>
      <c r="IKR68" s="85"/>
      <c r="IKS68" s="85"/>
      <c r="IKT68" s="85"/>
      <c r="IKU68" s="85"/>
      <c r="IKV68" s="85"/>
      <c r="IKW68" s="85"/>
      <c r="IKX68" s="85"/>
      <c r="IKY68" s="85"/>
      <c r="IKZ68" s="85"/>
      <c r="ILA68" s="85"/>
      <c r="ILB68" s="85"/>
      <c r="ILC68" s="85"/>
      <c r="ILD68" s="85"/>
      <c r="ILE68" s="85"/>
      <c r="ILF68" s="85"/>
      <c r="ILG68" s="85"/>
      <c r="ILH68" s="85"/>
      <c r="ILI68" s="85"/>
      <c r="ILJ68" s="85"/>
      <c r="ILK68" s="85"/>
      <c r="ILL68" s="85"/>
      <c r="ILM68" s="85"/>
      <c r="ILN68" s="85"/>
      <c r="ILO68" s="85"/>
      <c r="ILP68" s="85"/>
      <c r="ILQ68" s="85"/>
      <c r="ILR68" s="85"/>
      <c r="ILS68" s="85"/>
      <c r="ILT68" s="85"/>
      <c r="ILU68" s="85"/>
      <c r="ILV68" s="85"/>
      <c r="ILW68" s="85"/>
      <c r="ILX68" s="85"/>
      <c r="ILY68" s="85"/>
      <c r="ILZ68" s="85"/>
      <c r="IMA68" s="85"/>
      <c r="IMB68" s="85"/>
      <c r="IMC68" s="85"/>
      <c r="IMD68" s="85"/>
      <c r="IME68" s="85"/>
      <c r="IMF68" s="85"/>
      <c r="IMG68" s="85"/>
      <c r="IMH68" s="85"/>
      <c r="IMI68" s="85"/>
      <c r="IMJ68" s="85"/>
      <c r="IMK68" s="85"/>
      <c r="IML68" s="85"/>
      <c r="IMM68" s="85"/>
      <c r="IMN68" s="85"/>
      <c r="IMO68" s="85"/>
      <c r="IMP68" s="85"/>
      <c r="IMQ68" s="85"/>
      <c r="IMR68" s="85"/>
      <c r="IMS68" s="85"/>
      <c r="IMT68" s="85"/>
      <c r="IMU68" s="85"/>
      <c r="IMV68" s="85"/>
      <c r="IMW68" s="85"/>
      <c r="IMX68" s="85"/>
      <c r="IMY68" s="85"/>
      <c r="IMZ68" s="85"/>
      <c r="INA68" s="85"/>
      <c r="INB68" s="85"/>
      <c r="INC68" s="85"/>
      <c r="IND68" s="85"/>
      <c r="INE68" s="85"/>
      <c r="INF68" s="85"/>
      <c r="ING68" s="85"/>
      <c r="INH68" s="85"/>
      <c r="INI68" s="85"/>
      <c r="INJ68" s="85"/>
      <c r="INK68" s="85"/>
      <c r="INL68" s="85"/>
      <c r="INM68" s="85"/>
      <c r="INN68" s="85"/>
      <c r="INO68" s="85"/>
      <c r="INP68" s="85"/>
      <c r="INQ68" s="85"/>
      <c r="INR68" s="85"/>
      <c r="INS68" s="85"/>
      <c r="INT68" s="85"/>
      <c r="INU68" s="85"/>
      <c r="INV68" s="85"/>
      <c r="INW68" s="85"/>
      <c r="INX68" s="85"/>
      <c r="INY68" s="85"/>
      <c r="INZ68" s="85"/>
      <c r="IOA68" s="85"/>
      <c r="IOB68" s="85"/>
      <c r="IOC68" s="85"/>
      <c r="IOD68" s="85"/>
      <c r="IOE68" s="85"/>
      <c r="IOF68" s="85"/>
      <c r="IOG68" s="85"/>
      <c r="IOH68" s="85"/>
      <c r="IOI68" s="85"/>
      <c r="IOJ68" s="85"/>
      <c r="IOK68" s="85"/>
      <c r="IOL68" s="85"/>
      <c r="IOM68" s="85"/>
      <c r="ION68" s="85"/>
      <c r="IOO68" s="85"/>
      <c r="IOP68" s="85"/>
      <c r="IOQ68" s="85"/>
      <c r="IOR68" s="85"/>
      <c r="IOS68" s="85"/>
      <c r="IOT68" s="85"/>
      <c r="IOU68" s="85"/>
      <c r="IOV68" s="85"/>
      <c r="IOW68" s="85"/>
      <c r="IOX68" s="85"/>
      <c r="IOY68" s="85"/>
      <c r="IOZ68" s="85"/>
      <c r="IPA68" s="85"/>
      <c r="IPB68" s="85"/>
      <c r="IPC68" s="85"/>
      <c r="IPD68" s="85"/>
      <c r="IPE68" s="85"/>
      <c r="IPF68" s="85"/>
      <c r="IPG68" s="85"/>
      <c r="IPH68" s="85"/>
      <c r="IPI68" s="85"/>
      <c r="IPJ68" s="85"/>
      <c r="IPK68" s="85"/>
      <c r="IPL68" s="85"/>
      <c r="IPM68" s="85"/>
      <c r="IPN68" s="85"/>
      <c r="IPO68" s="85"/>
      <c r="IPP68" s="85"/>
      <c r="IPQ68" s="85"/>
      <c r="IPR68" s="85"/>
      <c r="IPS68" s="85"/>
      <c r="IPT68" s="85"/>
      <c r="IPU68" s="85"/>
      <c r="IPV68" s="85"/>
      <c r="IPW68" s="85"/>
      <c r="IPX68" s="85"/>
      <c r="IPY68" s="85"/>
      <c r="IPZ68" s="85"/>
      <c r="IQA68" s="85"/>
      <c r="IQB68" s="85"/>
      <c r="IQC68" s="85"/>
      <c r="IQD68" s="85"/>
      <c r="IQE68" s="85"/>
      <c r="IQF68" s="85"/>
      <c r="IQG68" s="85"/>
      <c r="IQH68" s="85"/>
      <c r="IQI68" s="85"/>
      <c r="IQJ68" s="85"/>
      <c r="IQK68" s="85"/>
      <c r="IQL68" s="85"/>
      <c r="IQM68" s="85"/>
      <c r="IQN68" s="85"/>
      <c r="IQO68" s="85"/>
      <c r="IQP68" s="85"/>
      <c r="IQQ68" s="85"/>
      <c r="IQR68" s="85"/>
      <c r="IQS68" s="85"/>
      <c r="IQT68" s="85"/>
      <c r="IQU68" s="85"/>
      <c r="IQV68" s="85"/>
      <c r="IQW68" s="85"/>
      <c r="IQX68" s="85"/>
      <c r="IQY68" s="85"/>
      <c r="IQZ68" s="85"/>
      <c r="IRA68" s="85"/>
      <c r="IRB68" s="85"/>
      <c r="IRC68" s="85"/>
      <c r="IRD68" s="85"/>
      <c r="IRE68" s="85"/>
      <c r="IRF68" s="85"/>
      <c r="IRG68" s="85"/>
      <c r="IRH68" s="85"/>
      <c r="IRI68" s="85"/>
      <c r="IRJ68" s="85"/>
      <c r="IRK68" s="85"/>
      <c r="IRL68" s="85"/>
      <c r="IRM68" s="85"/>
      <c r="IRN68" s="85"/>
      <c r="IRO68" s="85"/>
      <c r="IRP68" s="85"/>
      <c r="IRQ68" s="85"/>
      <c r="IRR68" s="85"/>
      <c r="IRS68" s="85"/>
      <c r="IRT68" s="85"/>
      <c r="IRU68" s="85"/>
      <c r="IRV68" s="85"/>
      <c r="IRW68" s="85"/>
      <c r="IRX68" s="85"/>
      <c r="IRY68" s="85"/>
      <c r="IRZ68" s="85"/>
      <c r="ISA68" s="85"/>
      <c r="ISB68" s="85"/>
      <c r="ISC68" s="85"/>
      <c r="ISD68" s="85"/>
      <c r="ISE68" s="85"/>
      <c r="ISF68" s="85"/>
      <c r="ISG68" s="85"/>
      <c r="ISH68" s="85"/>
      <c r="ISI68" s="85"/>
      <c r="ISJ68" s="85"/>
      <c r="ISK68" s="85"/>
      <c r="ISL68" s="85"/>
      <c r="ISM68" s="85"/>
      <c r="ISN68" s="85"/>
      <c r="ISO68" s="85"/>
      <c r="ISP68" s="85"/>
      <c r="ISQ68" s="85"/>
      <c r="ISR68" s="85"/>
      <c r="ISS68" s="85"/>
      <c r="IST68" s="85"/>
      <c r="ISU68" s="85"/>
      <c r="ISV68" s="85"/>
      <c r="ISW68" s="85"/>
      <c r="ISX68" s="85"/>
      <c r="ISY68" s="85"/>
      <c r="ISZ68" s="85"/>
      <c r="ITA68" s="85"/>
      <c r="ITB68" s="85"/>
      <c r="ITC68" s="85"/>
      <c r="ITD68" s="85"/>
      <c r="ITE68" s="85"/>
      <c r="ITF68" s="85"/>
      <c r="ITG68" s="85"/>
      <c r="ITH68" s="85"/>
      <c r="ITI68" s="85"/>
      <c r="ITJ68" s="85"/>
      <c r="ITK68" s="85"/>
      <c r="ITL68" s="85"/>
      <c r="ITM68" s="85"/>
      <c r="ITN68" s="85"/>
      <c r="ITO68" s="85"/>
      <c r="ITP68" s="85"/>
      <c r="ITQ68" s="85"/>
      <c r="ITR68" s="85"/>
      <c r="ITS68" s="85"/>
      <c r="ITT68" s="85"/>
      <c r="ITU68" s="85"/>
      <c r="ITV68" s="85"/>
      <c r="ITW68" s="85"/>
      <c r="ITX68" s="85"/>
      <c r="ITY68" s="85"/>
      <c r="ITZ68" s="85"/>
      <c r="IUA68" s="85"/>
      <c r="IUB68" s="85"/>
      <c r="IUC68" s="85"/>
      <c r="IUD68" s="85"/>
      <c r="IUE68" s="85"/>
      <c r="IUF68" s="85"/>
      <c r="IUG68" s="85"/>
      <c r="IUH68" s="85"/>
      <c r="IUI68" s="85"/>
      <c r="IUJ68" s="85"/>
      <c r="IUK68" s="85"/>
      <c r="IUL68" s="85"/>
      <c r="IUM68" s="85"/>
      <c r="IUN68" s="85"/>
      <c r="IUO68" s="85"/>
      <c r="IUP68" s="85"/>
      <c r="IUQ68" s="85"/>
      <c r="IUR68" s="85"/>
      <c r="IUS68" s="85"/>
      <c r="IUT68" s="85"/>
      <c r="IUU68" s="85"/>
      <c r="IUV68" s="85"/>
      <c r="IUW68" s="85"/>
      <c r="IUX68" s="85"/>
      <c r="IUY68" s="85"/>
      <c r="IUZ68" s="85"/>
      <c r="IVA68" s="85"/>
      <c r="IVB68" s="85"/>
      <c r="IVC68" s="85"/>
      <c r="IVD68" s="85"/>
      <c r="IVE68" s="85"/>
      <c r="IVF68" s="85"/>
      <c r="IVG68" s="85"/>
      <c r="IVH68" s="85"/>
      <c r="IVI68" s="85"/>
      <c r="IVJ68" s="85"/>
      <c r="IVK68" s="85"/>
      <c r="IVL68" s="85"/>
      <c r="IVM68" s="85"/>
      <c r="IVN68" s="85"/>
      <c r="IVO68" s="85"/>
      <c r="IVP68" s="85"/>
      <c r="IVQ68" s="85"/>
      <c r="IVR68" s="85"/>
      <c r="IVS68" s="85"/>
      <c r="IVT68" s="85"/>
      <c r="IVU68" s="85"/>
      <c r="IVV68" s="85"/>
      <c r="IVW68" s="85"/>
      <c r="IVX68" s="85"/>
      <c r="IVY68" s="85"/>
      <c r="IVZ68" s="85"/>
      <c r="IWA68" s="85"/>
      <c r="IWB68" s="85"/>
      <c r="IWC68" s="85"/>
      <c r="IWD68" s="85"/>
      <c r="IWE68" s="85"/>
      <c r="IWF68" s="85"/>
      <c r="IWG68" s="85"/>
      <c r="IWH68" s="85"/>
      <c r="IWI68" s="85"/>
      <c r="IWJ68" s="85"/>
      <c r="IWK68" s="85"/>
      <c r="IWL68" s="85"/>
      <c r="IWM68" s="85"/>
      <c r="IWN68" s="85"/>
      <c r="IWO68" s="85"/>
      <c r="IWP68" s="85"/>
      <c r="IWQ68" s="85"/>
      <c r="IWR68" s="85"/>
      <c r="IWS68" s="85"/>
      <c r="IWT68" s="85"/>
      <c r="IWU68" s="85"/>
      <c r="IWV68" s="85"/>
      <c r="IWW68" s="85"/>
      <c r="IWX68" s="85"/>
      <c r="IWY68" s="85"/>
      <c r="IWZ68" s="85"/>
      <c r="IXA68" s="85"/>
      <c r="IXB68" s="85"/>
      <c r="IXC68" s="85"/>
      <c r="IXD68" s="85"/>
      <c r="IXE68" s="85"/>
      <c r="IXF68" s="85"/>
      <c r="IXG68" s="85"/>
      <c r="IXH68" s="85"/>
      <c r="IXI68" s="85"/>
      <c r="IXJ68" s="85"/>
      <c r="IXK68" s="85"/>
      <c r="IXL68" s="85"/>
      <c r="IXM68" s="85"/>
      <c r="IXN68" s="85"/>
      <c r="IXO68" s="85"/>
      <c r="IXP68" s="85"/>
      <c r="IXQ68" s="85"/>
      <c r="IXR68" s="85"/>
      <c r="IXS68" s="85"/>
      <c r="IXT68" s="85"/>
      <c r="IXU68" s="85"/>
      <c r="IXV68" s="85"/>
      <c r="IXW68" s="85"/>
      <c r="IXX68" s="85"/>
      <c r="IXY68" s="85"/>
      <c r="IXZ68" s="85"/>
      <c r="IYA68" s="85"/>
      <c r="IYB68" s="85"/>
      <c r="IYC68" s="85"/>
      <c r="IYD68" s="85"/>
      <c r="IYE68" s="85"/>
      <c r="IYF68" s="85"/>
      <c r="IYG68" s="85"/>
      <c r="IYH68" s="85"/>
      <c r="IYI68" s="85"/>
      <c r="IYJ68" s="85"/>
      <c r="IYK68" s="85"/>
      <c r="IYL68" s="85"/>
      <c r="IYM68" s="85"/>
      <c r="IYN68" s="85"/>
      <c r="IYO68" s="85"/>
      <c r="IYP68" s="85"/>
      <c r="IYQ68" s="85"/>
      <c r="IYR68" s="85"/>
      <c r="IYS68" s="85"/>
      <c r="IYT68" s="85"/>
      <c r="IYU68" s="85"/>
      <c r="IYV68" s="85"/>
      <c r="IYW68" s="85"/>
      <c r="IYX68" s="85"/>
      <c r="IYY68" s="85"/>
      <c r="IYZ68" s="85"/>
      <c r="IZA68" s="85"/>
      <c r="IZB68" s="85"/>
      <c r="IZC68" s="85"/>
      <c r="IZD68" s="85"/>
      <c r="IZE68" s="85"/>
      <c r="IZF68" s="85"/>
      <c r="IZG68" s="85"/>
      <c r="IZH68" s="85"/>
      <c r="IZI68" s="85"/>
      <c r="IZJ68" s="85"/>
      <c r="IZK68" s="85"/>
      <c r="IZL68" s="85"/>
      <c r="IZM68" s="85"/>
      <c r="IZN68" s="85"/>
      <c r="IZO68" s="85"/>
      <c r="IZP68" s="85"/>
      <c r="IZQ68" s="85"/>
      <c r="IZR68" s="85"/>
      <c r="IZS68" s="85"/>
      <c r="IZT68" s="85"/>
      <c r="IZU68" s="85"/>
      <c r="IZV68" s="85"/>
      <c r="IZW68" s="85"/>
      <c r="IZX68" s="85"/>
      <c r="IZY68" s="85"/>
      <c r="IZZ68" s="85"/>
      <c r="JAA68" s="85"/>
      <c r="JAB68" s="85"/>
      <c r="JAC68" s="85"/>
      <c r="JAD68" s="85"/>
      <c r="JAE68" s="85"/>
      <c r="JAF68" s="85"/>
      <c r="JAG68" s="85"/>
      <c r="JAH68" s="85"/>
      <c r="JAI68" s="85"/>
      <c r="JAJ68" s="85"/>
      <c r="JAK68" s="85"/>
      <c r="JAL68" s="85"/>
      <c r="JAM68" s="85"/>
      <c r="JAN68" s="85"/>
      <c r="JAO68" s="85"/>
      <c r="JAP68" s="85"/>
      <c r="JAQ68" s="85"/>
      <c r="JAR68" s="85"/>
      <c r="JAS68" s="85"/>
      <c r="JAT68" s="85"/>
      <c r="JAU68" s="85"/>
      <c r="JAV68" s="85"/>
      <c r="JAW68" s="85"/>
      <c r="JAX68" s="85"/>
      <c r="JAY68" s="85"/>
      <c r="JAZ68" s="85"/>
      <c r="JBA68" s="85"/>
      <c r="JBB68" s="85"/>
      <c r="JBC68" s="85"/>
      <c r="JBD68" s="85"/>
      <c r="JBE68" s="85"/>
      <c r="JBF68" s="85"/>
      <c r="JBG68" s="85"/>
      <c r="JBH68" s="85"/>
      <c r="JBI68" s="85"/>
      <c r="JBJ68" s="85"/>
      <c r="JBK68" s="85"/>
      <c r="JBL68" s="85"/>
      <c r="JBM68" s="85"/>
      <c r="JBN68" s="85"/>
      <c r="JBO68" s="85"/>
      <c r="JBP68" s="85"/>
      <c r="JBQ68" s="85"/>
      <c r="JBR68" s="85"/>
      <c r="JBS68" s="85"/>
      <c r="JBT68" s="85"/>
      <c r="JBU68" s="85"/>
      <c r="JBV68" s="85"/>
      <c r="JBW68" s="85"/>
      <c r="JBX68" s="85"/>
      <c r="JBY68" s="85"/>
      <c r="JBZ68" s="85"/>
      <c r="JCA68" s="85"/>
      <c r="JCB68" s="85"/>
      <c r="JCC68" s="85"/>
      <c r="JCD68" s="85"/>
      <c r="JCE68" s="85"/>
      <c r="JCF68" s="85"/>
      <c r="JCG68" s="85"/>
      <c r="JCH68" s="85"/>
      <c r="JCI68" s="85"/>
      <c r="JCJ68" s="85"/>
      <c r="JCK68" s="85"/>
      <c r="JCL68" s="85"/>
      <c r="JCM68" s="85"/>
      <c r="JCN68" s="85"/>
      <c r="JCO68" s="85"/>
      <c r="JCP68" s="85"/>
      <c r="JCQ68" s="85"/>
      <c r="JCR68" s="85"/>
      <c r="JCS68" s="85"/>
      <c r="JCT68" s="85"/>
      <c r="JCU68" s="85"/>
      <c r="JCV68" s="85"/>
      <c r="JCW68" s="85"/>
      <c r="JCX68" s="85"/>
      <c r="JCY68" s="85"/>
      <c r="JCZ68" s="85"/>
      <c r="JDA68" s="85"/>
      <c r="JDB68" s="85"/>
      <c r="JDC68" s="85"/>
      <c r="JDD68" s="85"/>
      <c r="JDE68" s="85"/>
      <c r="JDF68" s="85"/>
      <c r="JDG68" s="85"/>
      <c r="JDH68" s="85"/>
      <c r="JDI68" s="85"/>
      <c r="JDJ68" s="85"/>
      <c r="JDK68" s="85"/>
      <c r="JDL68" s="85"/>
      <c r="JDM68" s="85"/>
      <c r="JDN68" s="85"/>
      <c r="JDO68" s="85"/>
      <c r="JDP68" s="85"/>
      <c r="JDQ68" s="85"/>
      <c r="JDR68" s="85"/>
      <c r="JDS68" s="85"/>
      <c r="JDT68" s="85"/>
      <c r="JDU68" s="85"/>
      <c r="JDV68" s="85"/>
      <c r="JDW68" s="85"/>
      <c r="JDX68" s="85"/>
      <c r="JDY68" s="85"/>
      <c r="JDZ68" s="85"/>
      <c r="JEA68" s="85"/>
      <c r="JEB68" s="85"/>
      <c r="JEC68" s="85"/>
      <c r="JED68" s="85"/>
      <c r="JEE68" s="85"/>
      <c r="JEF68" s="85"/>
      <c r="JEG68" s="85"/>
      <c r="JEH68" s="85"/>
      <c r="JEI68" s="85"/>
      <c r="JEJ68" s="85"/>
      <c r="JEK68" s="85"/>
      <c r="JEL68" s="85"/>
      <c r="JEM68" s="85"/>
      <c r="JEN68" s="85"/>
      <c r="JEO68" s="85"/>
      <c r="JEP68" s="85"/>
      <c r="JEQ68" s="85"/>
      <c r="JER68" s="85"/>
      <c r="JES68" s="85"/>
      <c r="JET68" s="85"/>
      <c r="JEU68" s="85"/>
      <c r="JEV68" s="85"/>
      <c r="JEW68" s="85"/>
      <c r="JEX68" s="85"/>
      <c r="JEY68" s="85"/>
      <c r="JEZ68" s="85"/>
      <c r="JFA68" s="85"/>
      <c r="JFB68" s="85"/>
      <c r="JFC68" s="85"/>
      <c r="JFD68" s="85"/>
      <c r="JFE68" s="85"/>
      <c r="JFF68" s="85"/>
      <c r="JFG68" s="85"/>
      <c r="JFH68" s="85"/>
      <c r="JFI68" s="85"/>
      <c r="JFJ68" s="85"/>
      <c r="JFK68" s="85"/>
      <c r="JFL68" s="85"/>
      <c r="JFM68" s="85"/>
      <c r="JFN68" s="85"/>
      <c r="JFO68" s="85"/>
      <c r="JFP68" s="85"/>
      <c r="JFQ68" s="85"/>
      <c r="JFR68" s="85"/>
      <c r="JFS68" s="85"/>
      <c r="JFT68" s="85"/>
      <c r="JFU68" s="85"/>
      <c r="JFV68" s="85"/>
      <c r="JFW68" s="85"/>
      <c r="JFX68" s="85"/>
      <c r="JFY68" s="85"/>
      <c r="JFZ68" s="85"/>
      <c r="JGA68" s="85"/>
      <c r="JGB68" s="85"/>
      <c r="JGC68" s="85"/>
      <c r="JGD68" s="85"/>
      <c r="JGE68" s="85"/>
      <c r="JGF68" s="85"/>
      <c r="JGG68" s="85"/>
      <c r="JGH68" s="85"/>
      <c r="JGI68" s="85"/>
      <c r="JGJ68" s="85"/>
      <c r="JGK68" s="85"/>
      <c r="JGL68" s="85"/>
      <c r="JGM68" s="85"/>
      <c r="JGN68" s="85"/>
      <c r="JGO68" s="85"/>
      <c r="JGP68" s="85"/>
      <c r="JGQ68" s="85"/>
      <c r="JGR68" s="85"/>
      <c r="JGS68" s="85"/>
      <c r="JGT68" s="85"/>
      <c r="JGU68" s="85"/>
      <c r="JGV68" s="85"/>
      <c r="JGW68" s="85"/>
      <c r="JGX68" s="85"/>
      <c r="JGY68" s="85"/>
      <c r="JGZ68" s="85"/>
      <c r="JHA68" s="85"/>
      <c r="JHB68" s="85"/>
      <c r="JHC68" s="85"/>
      <c r="JHD68" s="85"/>
      <c r="JHE68" s="85"/>
      <c r="JHF68" s="85"/>
      <c r="JHG68" s="85"/>
      <c r="JHH68" s="85"/>
      <c r="JHI68" s="85"/>
      <c r="JHJ68" s="85"/>
      <c r="JHK68" s="85"/>
      <c r="JHL68" s="85"/>
      <c r="JHM68" s="85"/>
      <c r="JHN68" s="85"/>
      <c r="JHO68" s="85"/>
      <c r="JHP68" s="85"/>
      <c r="JHQ68" s="85"/>
      <c r="JHR68" s="85"/>
      <c r="JHS68" s="85"/>
      <c r="JHT68" s="85"/>
      <c r="JHU68" s="85"/>
      <c r="JHV68" s="85"/>
      <c r="JHW68" s="85"/>
      <c r="JHX68" s="85"/>
      <c r="JHY68" s="85"/>
      <c r="JHZ68" s="85"/>
      <c r="JIA68" s="85"/>
      <c r="JIB68" s="85"/>
      <c r="JIC68" s="85"/>
      <c r="JID68" s="85"/>
      <c r="JIE68" s="85"/>
      <c r="JIF68" s="85"/>
      <c r="JIG68" s="85"/>
      <c r="JIH68" s="85"/>
      <c r="JII68" s="85"/>
      <c r="JIJ68" s="85"/>
      <c r="JIK68" s="85"/>
      <c r="JIL68" s="85"/>
      <c r="JIM68" s="85"/>
      <c r="JIN68" s="85"/>
      <c r="JIO68" s="85"/>
      <c r="JIP68" s="85"/>
      <c r="JIQ68" s="85"/>
      <c r="JIR68" s="85"/>
      <c r="JIS68" s="85"/>
      <c r="JIT68" s="85"/>
      <c r="JIU68" s="85"/>
      <c r="JIV68" s="85"/>
      <c r="JIW68" s="85"/>
      <c r="JIX68" s="85"/>
      <c r="JIY68" s="85"/>
      <c r="JIZ68" s="85"/>
      <c r="JJA68" s="85"/>
      <c r="JJB68" s="85"/>
      <c r="JJC68" s="85"/>
      <c r="JJD68" s="85"/>
      <c r="JJE68" s="85"/>
      <c r="JJF68" s="85"/>
      <c r="JJG68" s="85"/>
      <c r="JJH68" s="85"/>
      <c r="JJI68" s="85"/>
      <c r="JJJ68" s="85"/>
      <c r="JJK68" s="85"/>
      <c r="JJL68" s="85"/>
      <c r="JJM68" s="85"/>
      <c r="JJN68" s="85"/>
      <c r="JJO68" s="85"/>
      <c r="JJP68" s="85"/>
      <c r="JJQ68" s="85"/>
      <c r="JJR68" s="85"/>
      <c r="JJS68" s="85"/>
      <c r="JJT68" s="85"/>
      <c r="JJU68" s="85"/>
      <c r="JJV68" s="85"/>
      <c r="JJW68" s="85"/>
      <c r="JJX68" s="85"/>
      <c r="JJY68" s="85"/>
      <c r="JJZ68" s="85"/>
      <c r="JKA68" s="85"/>
      <c r="JKB68" s="85"/>
      <c r="JKC68" s="85"/>
      <c r="JKD68" s="85"/>
      <c r="JKE68" s="85"/>
      <c r="JKF68" s="85"/>
      <c r="JKG68" s="85"/>
      <c r="JKH68" s="85"/>
      <c r="JKI68" s="85"/>
      <c r="JKJ68" s="85"/>
      <c r="JKK68" s="85"/>
      <c r="JKL68" s="85"/>
      <c r="JKM68" s="85"/>
      <c r="JKN68" s="85"/>
      <c r="JKO68" s="85"/>
      <c r="JKP68" s="85"/>
      <c r="JKQ68" s="85"/>
      <c r="JKR68" s="85"/>
      <c r="JKS68" s="85"/>
      <c r="JKT68" s="85"/>
      <c r="JKU68" s="85"/>
      <c r="JKV68" s="85"/>
      <c r="JKW68" s="85"/>
      <c r="JKX68" s="85"/>
      <c r="JKY68" s="85"/>
      <c r="JKZ68" s="85"/>
      <c r="JLA68" s="85"/>
      <c r="JLB68" s="85"/>
      <c r="JLC68" s="85"/>
      <c r="JLD68" s="85"/>
      <c r="JLE68" s="85"/>
      <c r="JLF68" s="85"/>
      <c r="JLG68" s="85"/>
      <c r="JLH68" s="85"/>
      <c r="JLI68" s="85"/>
      <c r="JLJ68" s="85"/>
      <c r="JLK68" s="85"/>
      <c r="JLL68" s="85"/>
      <c r="JLM68" s="85"/>
      <c r="JLN68" s="85"/>
      <c r="JLO68" s="85"/>
      <c r="JLP68" s="85"/>
      <c r="JLQ68" s="85"/>
      <c r="JLR68" s="85"/>
      <c r="JLS68" s="85"/>
      <c r="JLT68" s="85"/>
      <c r="JLU68" s="85"/>
      <c r="JLV68" s="85"/>
      <c r="JLW68" s="85"/>
      <c r="JLX68" s="85"/>
      <c r="JLY68" s="85"/>
      <c r="JLZ68" s="85"/>
      <c r="JMA68" s="85"/>
      <c r="JMB68" s="85"/>
      <c r="JMC68" s="85"/>
      <c r="JMD68" s="85"/>
      <c r="JME68" s="85"/>
      <c r="JMF68" s="85"/>
      <c r="JMG68" s="85"/>
      <c r="JMH68" s="85"/>
      <c r="JMI68" s="85"/>
      <c r="JMJ68" s="85"/>
      <c r="JMK68" s="85"/>
      <c r="JML68" s="85"/>
      <c r="JMM68" s="85"/>
      <c r="JMN68" s="85"/>
      <c r="JMO68" s="85"/>
      <c r="JMP68" s="85"/>
      <c r="JMQ68" s="85"/>
      <c r="JMR68" s="85"/>
      <c r="JMS68" s="85"/>
      <c r="JMT68" s="85"/>
      <c r="JMU68" s="85"/>
      <c r="JMV68" s="85"/>
      <c r="JMW68" s="85"/>
      <c r="JMX68" s="85"/>
      <c r="JMY68" s="85"/>
      <c r="JMZ68" s="85"/>
      <c r="JNA68" s="85"/>
      <c r="JNB68" s="85"/>
      <c r="JNC68" s="85"/>
      <c r="JND68" s="85"/>
      <c r="JNE68" s="85"/>
      <c r="JNF68" s="85"/>
      <c r="JNG68" s="85"/>
      <c r="JNH68" s="85"/>
      <c r="JNI68" s="85"/>
      <c r="JNJ68" s="85"/>
      <c r="JNK68" s="85"/>
      <c r="JNL68" s="85"/>
      <c r="JNM68" s="85"/>
      <c r="JNN68" s="85"/>
      <c r="JNO68" s="85"/>
      <c r="JNP68" s="85"/>
      <c r="JNQ68" s="85"/>
      <c r="JNR68" s="85"/>
      <c r="JNS68" s="85"/>
      <c r="JNT68" s="85"/>
      <c r="JNU68" s="85"/>
      <c r="JNV68" s="85"/>
      <c r="JNW68" s="85"/>
      <c r="JNX68" s="85"/>
      <c r="JNY68" s="85"/>
      <c r="JNZ68" s="85"/>
      <c r="JOA68" s="85"/>
      <c r="JOB68" s="85"/>
      <c r="JOC68" s="85"/>
      <c r="JOD68" s="85"/>
      <c r="JOE68" s="85"/>
      <c r="JOF68" s="85"/>
      <c r="JOG68" s="85"/>
      <c r="JOH68" s="85"/>
      <c r="JOI68" s="85"/>
      <c r="JOJ68" s="85"/>
      <c r="JOK68" s="85"/>
      <c r="JOL68" s="85"/>
      <c r="JOM68" s="85"/>
      <c r="JON68" s="85"/>
      <c r="JOO68" s="85"/>
      <c r="JOP68" s="85"/>
      <c r="JOQ68" s="85"/>
      <c r="JOR68" s="85"/>
      <c r="JOS68" s="85"/>
      <c r="JOT68" s="85"/>
      <c r="JOU68" s="85"/>
      <c r="JOV68" s="85"/>
      <c r="JOW68" s="85"/>
      <c r="JOX68" s="85"/>
      <c r="JOY68" s="85"/>
      <c r="JOZ68" s="85"/>
      <c r="JPA68" s="85"/>
      <c r="JPB68" s="85"/>
      <c r="JPC68" s="85"/>
      <c r="JPD68" s="85"/>
      <c r="JPE68" s="85"/>
      <c r="JPF68" s="85"/>
      <c r="JPG68" s="85"/>
      <c r="JPH68" s="85"/>
      <c r="JPI68" s="85"/>
      <c r="JPJ68" s="85"/>
      <c r="JPK68" s="85"/>
      <c r="JPL68" s="85"/>
      <c r="JPM68" s="85"/>
      <c r="JPN68" s="85"/>
      <c r="JPO68" s="85"/>
      <c r="JPP68" s="85"/>
      <c r="JPQ68" s="85"/>
      <c r="JPR68" s="85"/>
      <c r="JPS68" s="85"/>
      <c r="JPT68" s="85"/>
      <c r="JPU68" s="85"/>
      <c r="JPV68" s="85"/>
      <c r="JPW68" s="85"/>
      <c r="JPX68" s="85"/>
      <c r="JPY68" s="85"/>
      <c r="JPZ68" s="85"/>
      <c r="JQA68" s="85"/>
      <c r="JQB68" s="85"/>
      <c r="JQC68" s="85"/>
      <c r="JQD68" s="85"/>
      <c r="JQE68" s="85"/>
      <c r="JQF68" s="85"/>
      <c r="JQG68" s="85"/>
      <c r="JQH68" s="85"/>
      <c r="JQI68" s="85"/>
      <c r="JQJ68" s="85"/>
      <c r="JQK68" s="85"/>
      <c r="JQL68" s="85"/>
      <c r="JQM68" s="85"/>
      <c r="JQN68" s="85"/>
      <c r="JQO68" s="85"/>
      <c r="JQP68" s="85"/>
      <c r="JQQ68" s="85"/>
      <c r="JQR68" s="85"/>
      <c r="JQS68" s="85"/>
      <c r="JQT68" s="85"/>
      <c r="JQU68" s="85"/>
      <c r="JQV68" s="85"/>
      <c r="JQW68" s="85"/>
      <c r="JQX68" s="85"/>
      <c r="JQY68" s="85"/>
      <c r="JQZ68" s="85"/>
      <c r="JRA68" s="85"/>
      <c r="JRB68" s="85"/>
      <c r="JRC68" s="85"/>
      <c r="JRD68" s="85"/>
      <c r="JRE68" s="85"/>
      <c r="JRF68" s="85"/>
      <c r="JRG68" s="85"/>
      <c r="JRH68" s="85"/>
      <c r="JRI68" s="85"/>
      <c r="JRJ68" s="85"/>
      <c r="JRK68" s="85"/>
      <c r="JRL68" s="85"/>
      <c r="JRM68" s="85"/>
      <c r="JRN68" s="85"/>
      <c r="JRO68" s="85"/>
      <c r="JRP68" s="85"/>
      <c r="JRQ68" s="85"/>
      <c r="JRR68" s="85"/>
      <c r="JRS68" s="85"/>
      <c r="JRT68" s="85"/>
      <c r="JRU68" s="85"/>
      <c r="JRV68" s="85"/>
      <c r="JRW68" s="85"/>
      <c r="JRX68" s="85"/>
      <c r="JRY68" s="85"/>
      <c r="JRZ68" s="85"/>
      <c r="JSA68" s="85"/>
      <c r="JSB68" s="85"/>
      <c r="JSC68" s="85"/>
      <c r="JSD68" s="85"/>
      <c r="JSE68" s="85"/>
      <c r="JSF68" s="85"/>
      <c r="JSG68" s="85"/>
      <c r="JSH68" s="85"/>
      <c r="JSI68" s="85"/>
      <c r="JSJ68" s="85"/>
      <c r="JSK68" s="85"/>
      <c r="JSL68" s="85"/>
      <c r="JSM68" s="85"/>
      <c r="JSN68" s="85"/>
      <c r="JSO68" s="85"/>
      <c r="JSP68" s="85"/>
      <c r="JSQ68" s="85"/>
      <c r="JSR68" s="85"/>
      <c r="JSS68" s="85"/>
      <c r="JST68" s="85"/>
      <c r="JSU68" s="85"/>
      <c r="JSV68" s="85"/>
      <c r="JSW68" s="85"/>
      <c r="JSX68" s="85"/>
      <c r="JSY68" s="85"/>
      <c r="JSZ68" s="85"/>
      <c r="JTA68" s="85"/>
      <c r="JTB68" s="85"/>
      <c r="JTC68" s="85"/>
      <c r="JTD68" s="85"/>
      <c r="JTE68" s="85"/>
      <c r="JTF68" s="85"/>
      <c r="JTG68" s="85"/>
      <c r="JTH68" s="85"/>
      <c r="JTI68" s="85"/>
      <c r="JTJ68" s="85"/>
      <c r="JTK68" s="85"/>
      <c r="JTL68" s="85"/>
      <c r="JTM68" s="85"/>
      <c r="JTN68" s="85"/>
      <c r="JTO68" s="85"/>
      <c r="JTP68" s="85"/>
      <c r="JTQ68" s="85"/>
      <c r="JTR68" s="85"/>
      <c r="JTS68" s="85"/>
      <c r="JTT68" s="85"/>
      <c r="JTU68" s="85"/>
      <c r="JTV68" s="85"/>
      <c r="JTW68" s="85"/>
      <c r="JTX68" s="85"/>
      <c r="JTY68" s="85"/>
      <c r="JTZ68" s="85"/>
      <c r="JUA68" s="85"/>
      <c r="JUB68" s="85"/>
      <c r="JUC68" s="85"/>
      <c r="JUD68" s="85"/>
      <c r="JUE68" s="85"/>
      <c r="JUF68" s="85"/>
      <c r="JUG68" s="85"/>
      <c r="JUH68" s="85"/>
      <c r="JUI68" s="85"/>
      <c r="JUJ68" s="85"/>
      <c r="JUK68" s="85"/>
      <c r="JUL68" s="85"/>
      <c r="JUM68" s="85"/>
      <c r="JUN68" s="85"/>
      <c r="JUO68" s="85"/>
      <c r="JUP68" s="85"/>
      <c r="JUQ68" s="85"/>
      <c r="JUR68" s="85"/>
      <c r="JUS68" s="85"/>
      <c r="JUT68" s="85"/>
      <c r="JUU68" s="85"/>
      <c r="JUV68" s="85"/>
      <c r="JUW68" s="85"/>
      <c r="JUX68" s="85"/>
      <c r="JUY68" s="85"/>
      <c r="JUZ68" s="85"/>
      <c r="JVA68" s="85"/>
      <c r="JVB68" s="85"/>
      <c r="JVC68" s="85"/>
      <c r="JVD68" s="85"/>
      <c r="JVE68" s="85"/>
      <c r="JVF68" s="85"/>
      <c r="JVG68" s="85"/>
      <c r="JVH68" s="85"/>
      <c r="JVI68" s="85"/>
      <c r="JVJ68" s="85"/>
      <c r="JVK68" s="85"/>
      <c r="JVL68" s="85"/>
      <c r="JVM68" s="85"/>
      <c r="JVN68" s="85"/>
      <c r="JVO68" s="85"/>
      <c r="JVP68" s="85"/>
      <c r="JVQ68" s="85"/>
      <c r="JVR68" s="85"/>
      <c r="JVS68" s="85"/>
      <c r="JVT68" s="85"/>
      <c r="JVU68" s="85"/>
      <c r="JVV68" s="85"/>
      <c r="JVW68" s="85"/>
      <c r="JVX68" s="85"/>
      <c r="JVY68" s="85"/>
      <c r="JVZ68" s="85"/>
      <c r="JWA68" s="85"/>
      <c r="JWB68" s="85"/>
      <c r="JWC68" s="85"/>
      <c r="JWD68" s="85"/>
      <c r="JWE68" s="85"/>
      <c r="JWF68" s="85"/>
      <c r="JWG68" s="85"/>
      <c r="JWH68" s="85"/>
      <c r="JWI68" s="85"/>
      <c r="JWJ68" s="85"/>
      <c r="JWK68" s="85"/>
      <c r="JWL68" s="85"/>
      <c r="JWM68" s="85"/>
      <c r="JWN68" s="85"/>
      <c r="JWO68" s="85"/>
      <c r="JWP68" s="85"/>
      <c r="JWQ68" s="85"/>
      <c r="JWR68" s="85"/>
      <c r="JWS68" s="85"/>
      <c r="JWT68" s="85"/>
      <c r="JWU68" s="85"/>
      <c r="JWV68" s="85"/>
      <c r="JWW68" s="85"/>
      <c r="JWX68" s="85"/>
      <c r="JWY68" s="85"/>
      <c r="JWZ68" s="85"/>
      <c r="JXA68" s="85"/>
      <c r="JXB68" s="85"/>
      <c r="JXC68" s="85"/>
      <c r="JXD68" s="85"/>
      <c r="JXE68" s="85"/>
      <c r="JXF68" s="85"/>
      <c r="JXG68" s="85"/>
      <c r="JXH68" s="85"/>
      <c r="JXI68" s="85"/>
      <c r="JXJ68" s="85"/>
      <c r="JXK68" s="85"/>
      <c r="JXL68" s="85"/>
      <c r="JXM68" s="85"/>
      <c r="JXN68" s="85"/>
      <c r="JXO68" s="85"/>
      <c r="JXP68" s="85"/>
      <c r="JXQ68" s="85"/>
      <c r="JXR68" s="85"/>
      <c r="JXS68" s="85"/>
      <c r="JXT68" s="85"/>
      <c r="JXU68" s="85"/>
      <c r="JXV68" s="85"/>
      <c r="JXW68" s="85"/>
      <c r="JXX68" s="85"/>
      <c r="JXY68" s="85"/>
      <c r="JXZ68" s="85"/>
      <c r="JYA68" s="85"/>
      <c r="JYB68" s="85"/>
      <c r="JYC68" s="85"/>
      <c r="JYD68" s="85"/>
      <c r="JYE68" s="85"/>
      <c r="JYF68" s="85"/>
      <c r="JYG68" s="85"/>
      <c r="JYH68" s="85"/>
      <c r="JYI68" s="85"/>
      <c r="JYJ68" s="85"/>
      <c r="JYK68" s="85"/>
      <c r="JYL68" s="85"/>
      <c r="JYM68" s="85"/>
      <c r="JYN68" s="85"/>
      <c r="JYO68" s="85"/>
      <c r="JYP68" s="85"/>
      <c r="JYQ68" s="85"/>
      <c r="JYR68" s="85"/>
      <c r="JYS68" s="85"/>
      <c r="JYT68" s="85"/>
      <c r="JYU68" s="85"/>
      <c r="JYV68" s="85"/>
      <c r="JYW68" s="85"/>
      <c r="JYX68" s="85"/>
      <c r="JYY68" s="85"/>
      <c r="JYZ68" s="85"/>
      <c r="JZA68" s="85"/>
      <c r="JZB68" s="85"/>
      <c r="JZC68" s="85"/>
      <c r="JZD68" s="85"/>
      <c r="JZE68" s="85"/>
      <c r="JZF68" s="85"/>
      <c r="JZG68" s="85"/>
      <c r="JZH68" s="85"/>
      <c r="JZI68" s="85"/>
      <c r="JZJ68" s="85"/>
      <c r="JZK68" s="85"/>
      <c r="JZL68" s="85"/>
      <c r="JZM68" s="85"/>
      <c r="JZN68" s="85"/>
      <c r="JZO68" s="85"/>
      <c r="JZP68" s="85"/>
      <c r="JZQ68" s="85"/>
      <c r="JZR68" s="85"/>
      <c r="JZS68" s="85"/>
      <c r="JZT68" s="85"/>
      <c r="JZU68" s="85"/>
      <c r="JZV68" s="85"/>
      <c r="JZW68" s="85"/>
      <c r="JZX68" s="85"/>
      <c r="JZY68" s="85"/>
      <c r="JZZ68" s="85"/>
      <c r="KAA68" s="85"/>
      <c r="KAB68" s="85"/>
      <c r="KAC68" s="85"/>
      <c r="KAD68" s="85"/>
      <c r="KAE68" s="85"/>
      <c r="KAF68" s="85"/>
      <c r="KAG68" s="85"/>
      <c r="KAH68" s="85"/>
      <c r="KAI68" s="85"/>
      <c r="KAJ68" s="85"/>
      <c r="KAK68" s="85"/>
      <c r="KAL68" s="85"/>
      <c r="KAM68" s="85"/>
      <c r="KAN68" s="85"/>
      <c r="KAO68" s="85"/>
      <c r="KAP68" s="85"/>
      <c r="KAQ68" s="85"/>
      <c r="KAR68" s="85"/>
      <c r="KAS68" s="85"/>
      <c r="KAT68" s="85"/>
      <c r="KAU68" s="85"/>
      <c r="KAV68" s="85"/>
      <c r="KAW68" s="85"/>
      <c r="KAX68" s="85"/>
      <c r="KAY68" s="85"/>
      <c r="KAZ68" s="85"/>
      <c r="KBA68" s="85"/>
      <c r="KBB68" s="85"/>
      <c r="KBC68" s="85"/>
      <c r="KBD68" s="85"/>
      <c r="KBE68" s="85"/>
      <c r="KBF68" s="85"/>
      <c r="KBG68" s="85"/>
      <c r="KBH68" s="85"/>
      <c r="KBI68" s="85"/>
      <c r="KBJ68" s="85"/>
      <c r="KBK68" s="85"/>
      <c r="KBL68" s="85"/>
      <c r="KBM68" s="85"/>
      <c r="KBN68" s="85"/>
      <c r="KBO68" s="85"/>
      <c r="KBP68" s="85"/>
      <c r="KBQ68" s="85"/>
      <c r="KBR68" s="85"/>
      <c r="KBS68" s="85"/>
      <c r="KBT68" s="85"/>
      <c r="KBU68" s="85"/>
      <c r="KBV68" s="85"/>
      <c r="KBW68" s="85"/>
      <c r="KBX68" s="85"/>
      <c r="KBY68" s="85"/>
      <c r="KBZ68" s="85"/>
      <c r="KCA68" s="85"/>
      <c r="KCB68" s="85"/>
      <c r="KCC68" s="85"/>
      <c r="KCD68" s="85"/>
      <c r="KCE68" s="85"/>
      <c r="KCF68" s="85"/>
      <c r="KCG68" s="85"/>
      <c r="KCH68" s="85"/>
      <c r="KCI68" s="85"/>
      <c r="KCJ68" s="85"/>
      <c r="KCK68" s="85"/>
      <c r="KCL68" s="85"/>
      <c r="KCM68" s="85"/>
      <c r="KCN68" s="85"/>
      <c r="KCO68" s="85"/>
      <c r="KCP68" s="85"/>
      <c r="KCQ68" s="85"/>
      <c r="KCR68" s="85"/>
      <c r="KCS68" s="85"/>
      <c r="KCT68" s="85"/>
      <c r="KCU68" s="85"/>
      <c r="KCV68" s="85"/>
      <c r="KCW68" s="85"/>
      <c r="KCX68" s="85"/>
      <c r="KCY68" s="85"/>
      <c r="KCZ68" s="85"/>
      <c r="KDA68" s="85"/>
      <c r="KDB68" s="85"/>
      <c r="KDC68" s="85"/>
      <c r="KDD68" s="85"/>
      <c r="KDE68" s="85"/>
      <c r="KDF68" s="85"/>
      <c r="KDG68" s="85"/>
      <c r="KDH68" s="85"/>
      <c r="KDI68" s="85"/>
      <c r="KDJ68" s="85"/>
      <c r="KDK68" s="85"/>
      <c r="KDL68" s="85"/>
      <c r="KDM68" s="85"/>
      <c r="KDN68" s="85"/>
      <c r="KDO68" s="85"/>
      <c r="KDP68" s="85"/>
      <c r="KDQ68" s="85"/>
      <c r="KDR68" s="85"/>
      <c r="KDS68" s="85"/>
      <c r="KDT68" s="85"/>
      <c r="KDU68" s="85"/>
      <c r="KDV68" s="85"/>
      <c r="KDW68" s="85"/>
      <c r="KDX68" s="85"/>
      <c r="KDY68" s="85"/>
      <c r="KDZ68" s="85"/>
      <c r="KEA68" s="85"/>
      <c r="KEB68" s="85"/>
      <c r="KEC68" s="85"/>
      <c r="KED68" s="85"/>
      <c r="KEE68" s="85"/>
      <c r="KEF68" s="85"/>
      <c r="KEG68" s="85"/>
      <c r="KEH68" s="85"/>
      <c r="KEI68" s="85"/>
      <c r="KEJ68" s="85"/>
      <c r="KEK68" s="85"/>
      <c r="KEL68" s="85"/>
      <c r="KEM68" s="85"/>
      <c r="KEN68" s="85"/>
      <c r="KEO68" s="85"/>
      <c r="KEP68" s="85"/>
      <c r="KEQ68" s="85"/>
      <c r="KER68" s="85"/>
      <c r="KES68" s="85"/>
      <c r="KET68" s="85"/>
      <c r="KEU68" s="85"/>
      <c r="KEV68" s="85"/>
      <c r="KEW68" s="85"/>
      <c r="KEX68" s="85"/>
      <c r="KEY68" s="85"/>
      <c r="KEZ68" s="85"/>
      <c r="KFA68" s="85"/>
      <c r="KFB68" s="85"/>
      <c r="KFC68" s="85"/>
      <c r="KFD68" s="85"/>
      <c r="KFE68" s="85"/>
      <c r="KFF68" s="85"/>
      <c r="KFG68" s="85"/>
      <c r="KFH68" s="85"/>
      <c r="KFI68" s="85"/>
      <c r="KFJ68" s="85"/>
      <c r="KFK68" s="85"/>
      <c r="KFL68" s="85"/>
      <c r="KFM68" s="85"/>
      <c r="KFN68" s="85"/>
      <c r="KFO68" s="85"/>
      <c r="KFP68" s="85"/>
      <c r="KFQ68" s="85"/>
      <c r="KFR68" s="85"/>
      <c r="KFS68" s="85"/>
      <c r="KFT68" s="85"/>
      <c r="KFU68" s="85"/>
      <c r="KFV68" s="85"/>
      <c r="KFW68" s="85"/>
      <c r="KFX68" s="85"/>
      <c r="KFY68" s="85"/>
      <c r="KFZ68" s="85"/>
      <c r="KGA68" s="85"/>
      <c r="KGB68" s="85"/>
      <c r="KGC68" s="85"/>
      <c r="KGD68" s="85"/>
      <c r="KGE68" s="85"/>
      <c r="KGF68" s="85"/>
      <c r="KGG68" s="85"/>
      <c r="KGH68" s="85"/>
      <c r="KGI68" s="85"/>
      <c r="KGJ68" s="85"/>
      <c r="KGK68" s="85"/>
      <c r="KGL68" s="85"/>
      <c r="KGM68" s="85"/>
      <c r="KGN68" s="85"/>
      <c r="KGO68" s="85"/>
      <c r="KGP68" s="85"/>
      <c r="KGQ68" s="85"/>
      <c r="KGR68" s="85"/>
      <c r="KGS68" s="85"/>
      <c r="KGT68" s="85"/>
      <c r="KGU68" s="85"/>
      <c r="KGV68" s="85"/>
      <c r="KGW68" s="85"/>
      <c r="KGX68" s="85"/>
      <c r="KGY68" s="85"/>
      <c r="KGZ68" s="85"/>
      <c r="KHA68" s="85"/>
      <c r="KHB68" s="85"/>
      <c r="KHC68" s="85"/>
      <c r="KHD68" s="85"/>
      <c r="KHE68" s="85"/>
      <c r="KHF68" s="85"/>
      <c r="KHG68" s="85"/>
      <c r="KHH68" s="85"/>
      <c r="KHI68" s="85"/>
      <c r="KHJ68" s="85"/>
      <c r="KHK68" s="85"/>
      <c r="KHL68" s="85"/>
      <c r="KHM68" s="85"/>
      <c r="KHN68" s="85"/>
      <c r="KHO68" s="85"/>
      <c r="KHP68" s="85"/>
      <c r="KHQ68" s="85"/>
      <c r="KHR68" s="85"/>
      <c r="KHS68" s="85"/>
      <c r="KHT68" s="85"/>
      <c r="KHU68" s="85"/>
      <c r="KHV68" s="85"/>
      <c r="KHW68" s="85"/>
      <c r="KHX68" s="85"/>
      <c r="KHY68" s="85"/>
      <c r="KHZ68" s="85"/>
      <c r="KIA68" s="85"/>
      <c r="KIB68" s="85"/>
      <c r="KIC68" s="85"/>
      <c r="KID68" s="85"/>
      <c r="KIE68" s="85"/>
      <c r="KIF68" s="85"/>
      <c r="KIG68" s="85"/>
      <c r="KIH68" s="85"/>
      <c r="KII68" s="85"/>
      <c r="KIJ68" s="85"/>
      <c r="KIK68" s="85"/>
      <c r="KIL68" s="85"/>
      <c r="KIM68" s="85"/>
      <c r="KIN68" s="85"/>
      <c r="KIO68" s="85"/>
      <c r="KIP68" s="85"/>
      <c r="KIQ68" s="85"/>
      <c r="KIR68" s="85"/>
      <c r="KIS68" s="85"/>
      <c r="KIT68" s="85"/>
      <c r="KIU68" s="85"/>
      <c r="KIV68" s="85"/>
      <c r="KIW68" s="85"/>
      <c r="KIX68" s="85"/>
      <c r="KIY68" s="85"/>
      <c r="KIZ68" s="85"/>
      <c r="KJA68" s="85"/>
      <c r="KJB68" s="85"/>
      <c r="KJC68" s="85"/>
      <c r="KJD68" s="85"/>
      <c r="KJE68" s="85"/>
      <c r="KJF68" s="85"/>
      <c r="KJG68" s="85"/>
      <c r="KJH68" s="85"/>
      <c r="KJI68" s="85"/>
      <c r="KJJ68" s="85"/>
      <c r="KJK68" s="85"/>
      <c r="KJL68" s="85"/>
      <c r="KJM68" s="85"/>
      <c r="KJN68" s="85"/>
      <c r="KJO68" s="85"/>
      <c r="KJP68" s="85"/>
      <c r="KJQ68" s="85"/>
      <c r="KJR68" s="85"/>
      <c r="KJS68" s="85"/>
      <c r="KJT68" s="85"/>
      <c r="KJU68" s="85"/>
      <c r="KJV68" s="85"/>
      <c r="KJW68" s="85"/>
      <c r="KJX68" s="85"/>
      <c r="KJY68" s="85"/>
      <c r="KJZ68" s="85"/>
      <c r="KKA68" s="85"/>
      <c r="KKB68" s="85"/>
      <c r="KKC68" s="85"/>
      <c r="KKD68" s="85"/>
      <c r="KKE68" s="85"/>
      <c r="KKF68" s="85"/>
      <c r="KKG68" s="85"/>
      <c r="KKH68" s="85"/>
      <c r="KKI68" s="85"/>
      <c r="KKJ68" s="85"/>
      <c r="KKK68" s="85"/>
      <c r="KKL68" s="85"/>
      <c r="KKM68" s="85"/>
      <c r="KKN68" s="85"/>
      <c r="KKO68" s="85"/>
      <c r="KKP68" s="85"/>
      <c r="KKQ68" s="85"/>
      <c r="KKR68" s="85"/>
      <c r="KKS68" s="85"/>
      <c r="KKT68" s="85"/>
      <c r="KKU68" s="85"/>
      <c r="KKV68" s="85"/>
      <c r="KKW68" s="85"/>
      <c r="KKX68" s="85"/>
      <c r="KKY68" s="85"/>
      <c r="KKZ68" s="85"/>
      <c r="KLA68" s="85"/>
      <c r="KLB68" s="85"/>
      <c r="KLC68" s="85"/>
      <c r="KLD68" s="85"/>
      <c r="KLE68" s="85"/>
      <c r="KLF68" s="85"/>
      <c r="KLG68" s="85"/>
      <c r="KLH68" s="85"/>
      <c r="KLI68" s="85"/>
      <c r="KLJ68" s="85"/>
      <c r="KLK68" s="85"/>
      <c r="KLL68" s="85"/>
      <c r="KLM68" s="85"/>
      <c r="KLN68" s="85"/>
      <c r="KLO68" s="85"/>
      <c r="KLP68" s="85"/>
      <c r="KLQ68" s="85"/>
      <c r="KLR68" s="85"/>
      <c r="KLS68" s="85"/>
      <c r="KLT68" s="85"/>
      <c r="KLU68" s="85"/>
      <c r="KLV68" s="85"/>
      <c r="KLW68" s="85"/>
      <c r="KLX68" s="85"/>
      <c r="KLY68" s="85"/>
      <c r="KLZ68" s="85"/>
      <c r="KMA68" s="85"/>
      <c r="KMB68" s="85"/>
      <c r="KMC68" s="85"/>
      <c r="KMD68" s="85"/>
      <c r="KME68" s="85"/>
      <c r="KMF68" s="85"/>
      <c r="KMG68" s="85"/>
      <c r="KMH68" s="85"/>
      <c r="KMI68" s="85"/>
      <c r="KMJ68" s="85"/>
      <c r="KMK68" s="85"/>
      <c r="KML68" s="85"/>
      <c r="KMM68" s="85"/>
      <c r="KMN68" s="85"/>
      <c r="KMO68" s="85"/>
      <c r="KMP68" s="85"/>
      <c r="KMQ68" s="85"/>
      <c r="KMR68" s="85"/>
      <c r="KMS68" s="85"/>
      <c r="KMT68" s="85"/>
      <c r="KMU68" s="85"/>
      <c r="KMV68" s="85"/>
      <c r="KMW68" s="85"/>
      <c r="KMX68" s="85"/>
      <c r="KMY68" s="85"/>
      <c r="KMZ68" s="85"/>
      <c r="KNA68" s="85"/>
      <c r="KNB68" s="85"/>
      <c r="KNC68" s="85"/>
      <c r="KND68" s="85"/>
      <c r="KNE68" s="85"/>
      <c r="KNF68" s="85"/>
      <c r="KNG68" s="85"/>
      <c r="KNH68" s="85"/>
      <c r="KNI68" s="85"/>
      <c r="KNJ68" s="85"/>
      <c r="KNK68" s="85"/>
      <c r="KNL68" s="85"/>
      <c r="KNM68" s="85"/>
      <c r="KNN68" s="85"/>
      <c r="KNO68" s="85"/>
      <c r="KNP68" s="85"/>
      <c r="KNQ68" s="85"/>
      <c r="KNR68" s="85"/>
      <c r="KNS68" s="85"/>
      <c r="KNT68" s="85"/>
      <c r="KNU68" s="85"/>
      <c r="KNV68" s="85"/>
      <c r="KNW68" s="85"/>
      <c r="KNX68" s="85"/>
      <c r="KNY68" s="85"/>
      <c r="KNZ68" s="85"/>
      <c r="KOA68" s="85"/>
      <c r="KOB68" s="85"/>
      <c r="KOC68" s="85"/>
      <c r="KOD68" s="85"/>
      <c r="KOE68" s="85"/>
      <c r="KOF68" s="85"/>
      <c r="KOG68" s="85"/>
      <c r="KOH68" s="85"/>
      <c r="KOI68" s="85"/>
      <c r="KOJ68" s="85"/>
      <c r="KOK68" s="85"/>
      <c r="KOL68" s="85"/>
      <c r="KOM68" s="85"/>
      <c r="KON68" s="85"/>
      <c r="KOO68" s="85"/>
      <c r="KOP68" s="85"/>
      <c r="KOQ68" s="85"/>
      <c r="KOR68" s="85"/>
      <c r="KOS68" s="85"/>
      <c r="KOT68" s="85"/>
      <c r="KOU68" s="85"/>
      <c r="KOV68" s="85"/>
      <c r="KOW68" s="85"/>
      <c r="KOX68" s="85"/>
      <c r="KOY68" s="85"/>
      <c r="KOZ68" s="85"/>
      <c r="KPA68" s="85"/>
      <c r="KPB68" s="85"/>
      <c r="KPC68" s="85"/>
      <c r="KPD68" s="85"/>
      <c r="KPE68" s="85"/>
      <c r="KPF68" s="85"/>
      <c r="KPG68" s="85"/>
      <c r="KPH68" s="85"/>
      <c r="KPI68" s="85"/>
      <c r="KPJ68" s="85"/>
      <c r="KPK68" s="85"/>
      <c r="KPL68" s="85"/>
      <c r="KPM68" s="85"/>
      <c r="KPN68" s="85"/>
      <c r="KPO68" s="85"/>
      <c r="KPP68" s="85"/>
      <c r="KPQ68" s="85"/>
      <c r="KPR68" s="85"/>
      <c r="KPS68" s="85"/>
      <c r="KPT68" s="85"/>
      <c r="KPU68" s="85"/>
      <c r="KPV68" s="85"/>
      <c r="KPW68" s="85"/>
      <c r="KPX68" s="85"/>
      <c r="KPY68" s="85"/>
      <c r="KPZ68" s="85"/>
      <c r="KQA68" s="85"/>
      <c r="KQB68" s="85"/>
      <c r="KQC68" s="85"/>
      <c r="KQD68" s="85"/>
      <c r="KQE68" s="85"/>
      <c r="KQF68" s="85"/>
      <c r="KQG68" s="85"/>
      <c r="KQH68" s="85"/>
      <c r="KQI68" s="85"/>
      <c r="KQJ68" s="85"/>
      <c r="KQK68" s="85"/>
      <c r="KQL68" s="85"/>
      <c r="KQM68" s="85"/>
      <c r="KQN68" s="85"/>
      <c r="KQO68" s="85"/>
      <c r="KQP68" s="85"/>
      <c r="KQQ68" s="85"/>
      <c r="KQR68" s="85"/>
      <c r="KQS68" s="85"/>
      <c r="KQT68" s="85"/>
      <c r="KQU68" s="85"/>
      <c r="KQV68" s="85"/>
      <c r="KQW68" s="85"/>
      <c r="KQX68" s="85"/>
      <c r="KQY68" s="85"/>
      <c r="KQZ68" s="85"/>
      <c r="KRA68" s="85"/>
      <c r="KRB68" s="85"/>
      <c r="KRC68" s="85"/>
      <c r="KRD68" s="85"/>
      <c r="KRE68" s="85"/>
      <c r="KRF68" s="85"/>
      <c r="KRG68" s="85"/>
      <c r="KRH68" s="85"/>
      <c r="KRI68" s="85"/>
      <c r="KRJ68" s="85"/>
      <c r="KRK68" s="85"/>
      <c r="KRL68" s="85"/>
      <c r="KRM68" s="85"/>
      <c r="KRN68" s="85"/>
      <c r="KRO68" s="85"/>
      <c r="KRP68" s="85"/>
      <c r="KRQ68" s="85"/>
      <c r="KRR68" s="85"/>
      <c r="KRS68" s="85"/>
      <c r="KRT68" s="85"/>
      <c r="KRU68" s="85"/>
      <c r="KRV68" s="85"/>
      <c r="KRW68" s="85"/>
      <c r="KRX68" s="85"/>
      <c r="KRY68" s="85"/>
      <c r="KRZ68" s="85"/>
      <c r="KSA68" s="85"/>
      <c r="KSB68" s="85"/>
      <c r="KSC68" s="85"/>
      <c r="KSD68" s="85"/>
      <c r="KSE68" s="85"/>
      <c r="KSF68" s="85"/>
      <c r="KSG68" s="85"/>
      <c r="KSH68" s="85"/>
      <c r="KSI68" s="85"/>
      <c r="KSJ68" s="85"/>
      <c r="KSK68" s="85"/>
      <c r="KSL68" s="85"/>
      <c r="KSM68" s="85"/>
      <c r="KSN68" s="85"/>
      <c r="KSO68" s="85"/>
      <c r="KSP68" s="85"/>
      <c r="KSQ68" s="85"/>
      <c r="KSR68" s="85"/>
      <c r="KSS68" s="85"/>
      <c r="KST68" s="85"/>
      <c r="KSU68" s="85"/>
      <c r="KSV68" s="85"/>
      <c r="KSW68" s="85"/>
      <c r="KSX68" s="85"/>
      <c r="KSY68" s="85"/>
      <c r="KSZ68" s="85"/>
      <c r="KTA68" s="85"/>
      <c r="KTB68" s="85"/>
      <c r="KTC68" s="85"/>
      <c r="KTD68" s="85"/>
      <c r="KTE68" s="85"/>
      <c r="KTF68" s="85"/>
      <c r="KTG68" s="85"/>
      <c r="KTH68" s="85"/>
      <c r="KTI68" s="85"/>
      <c r="KTJ68" s="85"/>
      <c r="KTK68" s="85"/>
      <c r="KTL68" s="85"/>
      <c r="KTM68" s="85"/>
      <c r="KTN68" s="85"/>
      <c r="KTO68" s="85"/>
      <c r="KTP68" s="85"/>
      <c r="KTQ68" s="85"/>
      <c r="KTR68" s="85"/>
      <c r="KTS68" s="85"/>
      <c r="KTT68" s="85"/>
      <c r="KTU68" s="85"/>
      <c r="KTV68" s="85"/>
      <c r="KTW68" s="85"/>
      <c r="KTX68" s="85"/>
      <c r="KTY68" s="85"/>
      <c r="KTZ68" s="85"/>
      <c r="KUA68" s="85"/>
      <c r="KUB68" s="85"/>
      <c r="KUC68" s="85"/>
      <c r="KUD68" s="85"/>
      <c r="KUE68" s="85"/>
      <c r="KUF68" s="85"/>
      <c r="KUG68" s="85"/>
      <c r="KUH68" s="85"/>
      <c r="KUI68" s="85"/>
      <c r="KUJ68" s="85"/>
      <c r="KUK68" s="85"/>
      <c r="KUL68" s="85"/>
      <c r="KUM68" s="85"/>
      <c r="KUN68" s="85"/>
      <c r="KUO68" s="85"/>
      <c r="KUP68" s="85"/>
      <c r="KUQ68" s="85"/>
      <c r="KUR68" s="85"/>
      <c r="KUS68" s="85"/>
      <c r="KUT68" s="85"/>
      <c r="KUU68" s="85"/>
      <c r="KUV68" s="85"/>
      <c r="KUW68" s="85"/>
      <c r="KUX68" s="85"/>
      <c r="KUY68" s="85"/>
      <c r="KUZ68" s="85"/>
      <c r="KVA68" s="85"/>
      <c r="KVB68" s="85"/>
      <c r="KVC68" s="85"/>
      <c r="KVD68" s="85"/>
      <c r="KVE68" s="85"/>
      <c r="KVF68" s="85"/>
      <c r="KVG68" s="85"/>
      <c r="KVH68" s="85"/>
      <c r="KVI68" s="85"/>
      <c r="KVJ68" s="85"/>
      <c r="KVK68" s="85"/>
      <c r="KVL68" s="85"/>
      <c r="KVM68" s="85"/>
      <c r="KVN68" s="85"/>
      <c r="KVO68" s="85"/>
      <c r="KVP68" s="85"/>
      <c r="KVQ68" s="85"/>
      <c r="KVR68" s="85"/>
      <c r="KVS68" s="85"/>
      <c r="KVT68" s="85"/>
      <c r="KVU68" s="85"/>
      <c r="KVV68" s="85"/>
      <c r="KVW68" s="85"/>
      <c r="KVX68" s="85"/>
      <c r="KVY68" s="85"/>
      <c r="KVZ68" s="85"/>
      <c r="KWA68" s="85"/>
      <c r="KWB68" s="85"/>
      <c r="KWC68" s="85"/>
      <c r="KWD68" s="85"/>
      <c r="KWE68" s="85"/>
      <c r="KWF68" s="85"/>
      <c r="KWG68" s="85"/>
      <c r="KWH68" s="85"/>
      <c r="KWI68" s="85"/>
      <c r="KWJ68" s="85"/>
      <c r="KWK68" s="85"/>
      <c r="KWL68" s="85"/>
      <c r="KWM68" s="85"/>
      <c r="KWN68" s="85"/>
      <c r="KWO68" s="85"/>
      <c r="KWP68" s="85"/>
      <c r="KWQ68" s="85"/>
      <c r="KWR68" s="85"/>
      <c r="KWS68" s="85"/>
      <c r="KWT68" s="85"/>
      <c r="KWU68" s="85"/>
      <c r="KWV68" s="85"/>
      <c r="KWW68" s="85"/>
      <c r="KWX68" s="85"/>
      <c r="KWY68" s="85"/>
      <c r="KWZ68" s="85"/>
      <c r="KXA68" s="85"/>
      <c r="KXB68" s="85"/>
      <c r="KXC68" s="85"/>
      <c r="KXD68" s="85"/>
      <c r="KXE68" s="85"/>
      <c r="KXF68" s="85"/>
      <c r="KXG68" s="85"/>
      <c r="KXH68" s="85"/>
      <c r="KXI68" s="85"/>
      <c r="KXJ68" s="85"/>
      <c r="KXK68" s="85"/>
      <c r="KXL68" s="85"/>
      <c r="KXM68" s="85"/>
      <c r="KXN68" s="85"/>
      <c r="KXO68" s="85"/>
      <c r="KXP68" s="85"/>
      <c r="KXQ68" s="85"/>
      <c r="KXR68" s="85"/>
      <c r="KXS68" s="85"/>
      <c r="KXT68" s="85"/>
      <c r="KXU68" s="85"/>
      <c r="KXV68" s="85"/>
      <c r="KXW68" s="85"/>
      <c r="KXX68" s="85"/>
      <c r="KXY68" s="85"/>
      <c r="KXZ68" s="85"/>
      <c r="KYA68" s="85"/>
      <c r="KYB68" s="85"/>
      <c r="KYC68" s="85"/>
      <c r="KYD68" s="85"/>
      <c r="KYE68" s="85"/>
      <c r="KYF68" s="85"/>
      <c r="KYG68" s="85"/>
      <c r="KYH68" s="85"/>
      <c r="KYI68" s="85"/>
      <c r="KYJ68" s="85"/>
      <c r="KYK68" s="85"/>
      <c r="KYL68" s="85"/>
      <c r="KYM68" s="85"/>
      <c r="KYN68" s="85"/>
      <c r="KYO68" s="85"/>
      <c r="KYP68" s="85"/>
      <c r="KYQ68" s="85"/>
      <c r="KYR68" s="85"/>
      <c r="KYS68" s="85"/>
      <c r="KYT68" s="85"/>
      <c r="KYU68" s="85"/>
      <c r="KYV68" s="85"/>
      <c r="KYW68" s="85"/>
      <c r="KYX68" s="85"/>
      <c r="KYY68" s="85"/>
      <c r="KYZ68" s="85"/>
      <c r="KZA68" s="85"/>
      <c r="KZB68" s="85"/>
      <c r="KZC68" s="85"/>
      <c r="KZD68" s="85"/>
      <c r="KZE68" s="85"/>
      <c r="KZF68" s="85"/>
      <c r="KZG68" s="85"/>
      <c r="KZH68" s="85"/>
      <c r="KZI68" s="85"/>
      <c r="KZJ68" s="85"/>
      <c r="KZK68" s="85"/>
      <c r="KZL68" s="85"/>
      <c r="KZM68" s="85"/>
      <c r="KZN68" s="85"/>
      <c r="KZO68" s="85"/>
      <c r="KZP68" s="85"/>
      <c r="KZQ68" s="85"/>
      <c r="KZR68" s="85"/>
      <c r="KZS68" s="85"/>
      <c r="KZT68" s="85"/>
      <c r="KZU68" s="85"/>
      <c r="KZV68" s="85"/>
      <c r="KZW68" s="85"/>
      <c r="KZX68" s="85"/>
      <c r="KZY68" s="85"/>
      <c r="KZZ68" s="85"/>
      <c r="LAA68" s="85"/>
      <c r="LAB68" s="85"/>
      <c r="LAC68" s="85"/>
      <c r="LAD68" s="85"/>
      <c r="LAE68" s="85"/>
      <c r="LAF68" s="85"/>
      <c r="LAG68" s="85"/>
      <c r="LAH68" s="85"/>
      <c r="LAI68" s="85"/>
      <c r="LAJ68" s="85"/>
      <c r="LAK68" s="85"/>
      <c r="LAL68" s="85"/>
      <c r="LAM68" s="85"/>
      <c r="LAN68" s="85"/>
      <c r="LAO68" s="85"/>
      <c r="LAP68" s="85"/>
      <c r="LAQ68" s="85"/>
      <c r="LAR68" s="85"/>
      <c r="LAS68" s="85"/>
      <c r="LAT68" s="85"/>
      <c r="LAU68" s="85"/>
      <c r="LAV68" s="85"/>
      <c r="LAW68" s="85"/>
      <c r="LAX68" s="85"/>
      <c r="LAY68" s="85"/>
      <c r="LAZ68" s="85"/>
      <c r="LBA68" s="85"/>
      <c r="LBB68" s="85"/>
      <c r="LBC68" s="85"/>
      <c r="LBD68" s="85"/>
      <c r="LBE68" s="85"/>
      <c r="LBF68" s="85"/>
      <c r="LBG68" s="85"/>
      <c r="LBH68" s="85"/>
      <c r="LBI68" s="85"/>
      <c r="LBJ68" s="85"/>
      <c r="LBK68" s="85"/>
      <c r="LBL68" s="85"/>
      <c r="LBM68" s="85"/>
      <c r="LBN68" s="85"/>
      <c r="LBO68" s="85"/>
      <c r="LBP68" s="85"/>
      <c r="LBQ68" s="85"/>
      <c r="LBR68" s="85"/>
      <c r="LBS68" s="85"/>
      <c r="LBT68" s="85"/>
      <c r="LBU68" s="85"/>
      <c r="LBV68" s="85"/>
      <c r="LBW68" s="85"/>
      <c r="LBX68" s="85"/>
      <c r="LBY68" s="85"/>
      <c r="LBZ68" s="85"/>
      <c r="LCA68" s="85"/>
      <c r="LCB68" s="85"/>
      <c r="LCC68" s="85"/>
      <c r="LCD68" s="85"/>
      <c r="LCE68" s="85"/>
      <c r="LCF68" s="85"/>
      <c r="LCG68" s="85"/>
      <c r="LCH68" s="85"/>
      <c r="LCI68" s="85"/>
      <c r="LCJ68" s="85"/>
      <c r="LCK68" s="85"/>
      <c r="LCL68" s="85"/>
      <c r="LCM68" s="85"/>
      <c r="LCN68" s="85"/>
      <c r="LCO68" s="85"/>
      <c r="LCP68" s="85"/>
      <c r="LCQ68" s="85"/>
      <c r="LCR68" s="85"/>
      <c r="LCS68" s="85"/>
      <c r="LCT68" s="85"/>
      <c r="LCU68" s="85"/>
      <c r="LCV68" s="85"/>
      <c r="LCW68" s="85"/>
      <c r="LCX68" s="85"/>
      <c r="LCY68" s="85"/>
      <c r="LCZ68" s="85"/>
      <c r="LDA68" s="85"/>
      <c r="LDB68" s="85"/>
      <c r="LDC68" s="85"/>
      <c r="LDD68" s="85"/>
      <c r="LDE68" s="85"/>
      <c r="LDF68" s="85"/>
      <c r="LDG68" s="85"/>
      <c r="LDH68" s="85"/>
      <c r="LDI68" s="85"/>
      <c r="LDJ68" s="85"/>
      <c r="LDK68" s="85"/>
      <c r="LDL68" s="85"/>
      <c r="LDM68" s="85"/>
      <c r="LDN68" s="85"/>
      <c r="LDO68" s="85"/>
      <c r="LDP68" s="85"/>
      <c r="LDQ68" s="85"/>
      <c r="LDR68" s="85"/>
      <c r="LDS68" s="85"/>
      <c r="LDT68" s="85"/>
      <c r="LDU68" s="85"/>
      <c r="LDV68" s="85"/>
      <c r="LDW68" s="85"/>
      <c r="LDX68" s="85"/>
      <c r="LDY68" s="85"/>
      <c r="LDZ68" s="85"/>
      <c r="LEA68" s="85"/>
      <c r="LEB68" s="85"/>
      <c r="LEC68" s="85"/>
      <c r="LED68" s="85"/>
      <c r="LEE68" s="85"/>
      <c r="LEF68" s="85"/>
      <c r="LEG68" s="85"/>
      <c r="LEH68" s="85"/>
      <c r="LEI68" s="85"/>
      <c r="LEJ68" s="85"/>
      <c r="LEK68" s="85"/>
      <c r="LEL68" s="85"/>
      <c r="LEM68" s="85"/>
      <c r="LEN68" s="85"/>
      <c r="LEO68" s="85"/>
      <c r="LEP68" s="85"/>
      <c r="LEQ68" s="85"/>
      <c r="LER68" s="85"/>
      <c r="LES68" s="85"/>
      <c r="LET68" s="85"/>
      <c r="LEU68" s="85"/>
      <c r="LEV68" s="85"/>
      <c r="LEW68" s="85"/>
      <c r="LEX68" s="85"/>
      <c r="LEY68" s="85"/>
      <c r="LEZ68" s="85"/>
      <c r="LFA68" s="85"/>
      <c r="LFB68" s="85"/>
      <c r="LFC68" s="85"/>
      <c r="LFD68" s="85"/>
      <c r="LFE68" s="85"/>
      <c r="LFF68" s="85"/>
      <c r="LFG68" s="85"/>
      <c r="LFH68" s="85"/>
      <c r="LFI68" s="85"/>
      <c r="LFJ68" s="85"/>
      <c r="LFK68" s="85"/>
      <c r="LFL68" s="85"/>
      <c r="LFM68" s="85"/>
      <c r="LFN68" s="85"/>
      <c r="LFO68" s="85"/>
      <c r="LFP68" s="85"/>
      <c r="LFQ68" s="85"/>
      <c r="LFR68" s="85"/>
      <c r="LFS68" s="85"/>
      <c r="LFT68" s="85"/>
      <c r="LFU68" s="85"/>
      <c r="LFV68" s="85"/>
      <c r="LFW68" s="85"/>
      <c r="LFX68" s="85"/>
      <c r="LFY68" s="85"/>
      <c r="LFZ68" s="85"/>
      <c r="LGA68" s="85"/>
      <c r="LGB68" s="85"/>
      <c r="LGC68" s="85"/>
      <c r="LGD68" s="85"/>
      <c r="LGE68" s="85"/>
      <c r="LGF68" s="85"/>
      <c r="LGG68" s="85"/>
      <c r="LGH68" s="85"/>
      <c r="LGI68" s="85"/>
      <c r="LGJ68" s="85"/>
      <c r="LGK68" s="85"/>
      <c r="LGL68" s="85"/>
      <c r="LGM68" s="85"/>
      <c r="LGN68" s="85"/>
      <c r="LGO68" s="85"/>
      <c r="LGP68" s="85"/>
      <c r="LGQ68" s="85"/>
      <c r="LGR68" s="85"/>
      <c r="LGS68" s="85"/>
      <c r="LGT68" s="85"/>
      <c r="LGU68" s="85"/>
      <c r="LGV68" s="85"/>
      <c r="LGW68" s="85"/>
      <c r="LGX68" s="85"/>
      <c r="LGY68" s="85"/>
      <c r="LGZ68" s="85"/>
      <c r="LHA68" s="85"/>
      <c r="LHB68" s="85"/>
      <c r="LHC68" s="85"/>
      <c r="LHD68" s="85"/>
      <c r="LHE68" s="85"/>
      <c r="LHF68" s="85"/>
      <c r="LHG68" s="85"/>
      <c r="LHH68" s="85"/>
      <c r="LHI68" s="85"/>
      <c r="LHJ68" s="85"/>
      <c r="LHK68" s="85"/>
      <c r="LHL68" s="85"/>
      <c r="LHM68" s="85"/>
      <c r="LHN68" s="85"/>
      <c r="LHO68" s="85"/>
      <c r="LHP68" s="85"/>
      <c r="LHQ68" s="85"/>
      <c r="LHR68" s="85"/>
      <c r="LHS68" s="85"/>
      <c r="LHT68" s="85"/>
      <c r="LHU68" s="85"/>
      <c r="LHV68" s="85"/>
      <c r="LHW68" s="85"/>
      <c r="LHX68" s="85"/>
      <c r="LHY68" s="85"/>
      <c r="LHZ68" s="85"/>
      <c r="LIA68" s="85"/>
      <c r="LIB68" s="85"/>
      <c r="LIC68" s="85"/>
      <c r="LID68" s="85"/>
      <c r="LIE68" s="85"/>
      <c r="LIF68" s="85"/>
      <c r="LIG68" s="85"/>
      <c r="LIH68" s="85"/>
      <c r="LII68" s="85"/>
      <c r="LIJ68" s="85"/>
      <c r="LIK68" s="85"/>
      <c r="LIL68" s="85"/>
      <c r="LIM68" s="85"/>
      <c r="LIN68" s="85"/>
      <c r="LIO68" s="85"/>
      <c r="LIP68" s="85"/>
      <c r="LIQ68" s="85"/>
      <c r="LIR68" s="85"/>
      <c r="LIS68" s="85"/>
      <c r="LIT68" s="85"/>
      <c r="LIU68" s="85"/>
      <c r="LIV68" s="85"/>
      <c r="LIW68" s="85"/>
      <c r="LIX68" s="85"/>
      <c r="LIY68" s="85"/>
      <c r="LIZ68" s="85"/>
      <c r="LJA68" s="85"/>
      <c r="LJB68" s="85"/>
      <c r="LJC68" s="85"/>
      <c r="LJD68" s="85"/>
      <c r="LJE68" s="85"/>
      <c r="LJF68" s="85"/>
      <c r="LJG68" s="85"/>
      <c r="LJH68" s="85"/>
      <c r="LJI68" s="85"/>
      <c r="LJJ68" s="85"/>
      <c r="LJK68" s="85"/>
      <c r="LJL68" s="85"/>
      <c r="LJM68" s="85"/>
      <c r="LJN68" s="85"/>
      <c r="LJO68" s="85"/>
      <c r="LJP68" s="85"/>
      <c r="LJQ68" s="85"/>
      <c r="LJR68" s="85"/>
      <c r="LJS68" s="85"/>
      <c r="LJT68" s="85"/>
      <c r="LJU68" s="85"/>
      <c r="LJV68" s="85"/>
      <c r="LJW68" s="85"/>
      <c r="LJX68" s="85"/>
      <c r="LJY68" s="85"/>
      <c r="LJZ68" s="85"/>
      <c r="LKA68" s="85"/>
      <c r="LKB68" s="85"/>
      <c r="LKC68" s="85"/>
      <c r="LKD68" s="85"/>
      <c r="LKE68" s="85"/>
      <c r="LKF68" s="85"/>
      <c r="LKG68" s="85"/>
      <c r="LKH68" s="85"/>
      <c r="LKI68" s="85"/>
      <c r="LKJ68" s="85"/>
      <c r="LKK68" s="85"/>
      <c r="LKL68" s="85"/>
      <c r="LKM68" s="85"/>
      <c r="LKN68" s="85"/>
      <c r="LKO68" s="85"/>
      <c r="LKP68" s="85"/>
      <c r="LKQ68" s="85"/>
      <c r="LKR68" s="85"/>
      <c r="LKS68" s="85"/>
      <c r="LKT68" s="85"/>
      <c r="LKU68" s="85"/>
      <c r="LKV68" s="85"/>
      <c r="LKW68" s="85"/>
      <c r="LKX68" s="85"/>
      <c r="LKY68" s="85"/>
      <c r="LKZ68" s="85"/>
      <c r="LLA68" s="85"/>
      <c r="LLB68" s="85"/>
      <c r="LLC68" s="85"/>
      <c r="LLD68" s="85"/>
      <c r="LLE68" s="85"/>
      <c r="LLF68" s="85"/>
      <c r="LLG68" s="85"/>
      <c r="LLH68" s="85"/>
      <c r="LLI68" s="85"/>
      <c r="LLJ68" s="85"/>
      <c r="LLK68" s="85"/>
      <c r="LLL68" s="85"/>
      <c r="LLM68" s="85"/>
      <c r="LLN68" s="85"/>
      <c r="LLO68" s="85"/>
      <c r="LLP68" s="85"/>
      <c r="LLQ68" s="85"/>
      <c r="LLR68" s="85"/>
      <c r="LLS68" s="85"/>
      <c r="LLT68" s="85"/>
      <c r="LLU68" s="85"/>
      <c r="LLV68" s="85"/>
      <c r="LLW68" s="85"/>
      <c r="LLX68" s="85"/>
      <c r="LLY68" s="85"/>
      <c r="LLZ68" s="85"/>
      <c r="LMA68" s="85"/>
      <c r="LMB68" s="85"/>
      <c r="LMC68" s="85"/>
      <c r="LMD68" s="85"/>
      <c r="LME68" s="85"/>
      <c r="LMF68" s="85"/>
      <c r="LMG68" s="85"/>
      <c r="LMH68" s="85"/>
      <c r="LMI68" s="85"/>
      <c r="LMJ68" s="85"/>
      <c r="LMK68" s="85"/>
      <c r="LML68" s="85"/>
      <c r="LMM68" s="85"/>
      <c r="LMN68" s="85"/>
      <c r="LMO68" s="85"/>
      <c r="LMP68" s="85"/>
      <c r="LMQ68" s="85"/>
      <c r="LMR68" s="85"/>
      <c r="LMS68" s="85"/>
      <c r="LMT68" s="85"/>
      <c r="LMU68" s="85"/>
      <c r="LMV68" s="85"/>
      <c r="LMW68" s="85"/>
      <c r="LMX68" s="85"/>
      <c r="LMY68" s="85"/>
      <c r="LMZ68" s="85"/>
      <c r="LNA68" s="85"/>
      <c r="LNB68" s="85"/>
      <c r="LNC68" s="85"/>
      <c r="LND68" s="85"/>
      <c r="LNE68" s="85"/>
      <c r="LNF68" s="85"/>
      <c r="LNG68" s="85"/>
      <c r="LNH68" s="85"/>
      <c r="LNI68" s="85"/>
      <c r="LNJ68" s="85"/>
      <c r="LNK68" s="85"/>
      <c r="LNL68" s="85"/>
      <c r="LNM68" s="85"/>
      <c r="LNN68" s="85"/>
      <c r="LNO68" s="85"/>
      <c r="LNP68" s="85"/>
      <c r="LNQ68" s="85"/>
      <c r="LNR68" s="85"/>
      <c r="LNS68" s="85"/>
      <c r="LNT68" s="85"/>
      <c r="LNU68" s="85"/>
      <c r="LNV68" s="85"/>
      <c r="LNW68" s="85"/>
      <c r="LNX68" s="85"/>
      <c r="LNY68" s="85"/>
      <c r="LNZ68" s="85"/>
      <c r="LOA68" s="85"/>
      <c r="LOB68" s="85"/>
      <c r="LOC68" s="85"/>
      <c r="LOD68" s="85"/>
      <c r="LOE68" s="85"/>
      <c r="LOF68" s="85"/>
      <c r="LOG68" s="85"/>
      <c r="LOH68" s="85"/>
      <c r="LOI68" s="85"/>
      <c r="LOJ68" s="85"/>
      <c r="LOK68" s="85"/>
      <c r="LOL68" s="85"/>
      <c r="LOM68" s="85"/>
      <c r="LON68" s="85"/>
      <c r="LOO68" s="85"/>
      <c r="LOP68" s="85"/>
      <c r="LOQ68" s="85"/>
      <c r="LOR68" s="85"/>
      <c r="LOS68" s="85"/>
      <c r="LOT68" s="85"/>
      <c r="LOU68" s="85"/>
      <c r="LOV68" s="85"/>
      <c r="LOW68" s="85"/>
      <c r="LOX68" s="85"/>
      <c r="LOY68" s="85"/>
      <c r="LOZ68" s="85"/>
      <c r="LPA68" s="85"/>
      <c r="LPB68" s="85"/>
      <c r="LPC68" s="85"/>
      <c r="LPD68" s="85"/>
      <c r="LPE68" s="85"/>
      <c r="LPF68" s="85"/>
      <c r="LPG68" s="85"/>
      <c r="LPH68" s="85"/>
      <c r="LPI68" s="85"/>
      <c r="LPJ68" s="85"/>
      <c r="LPK68" s="85"/>
      <c r="LPL68" s="85"/>
      <c r="LPM68" s="85"/>
      <c r="LPN68" s="85"/>
      <c r="LPO68" s="85"/>
      <c r="LPP68" s="85"/>
      <c r="LPQ68" s="85"/>
      <c r="LPR68" s="85"/>
      <c r="LPS68" s="85"/>
      <c r="LPT68" s="85"/>
      <c r="LPU68" s="85"/>
      <c r="LPV68" s="85"/>
      <c r="LPW68" s="85"/>
      <c r="LPX68" s="85"/>
      <c r="LPY68" s="85"/>
      <c r="LPZ68" s="85"/>
      <c r="LQA68" s="85"/>
      <c r="LQB68" s="85"/>
      <c r="LQC68" s="85"/>
      <c r="LQD68" s="85"/>
      <c r="LQE68" s="85"/>
      <c r="LQF68" s="85"/>
      <c r="LQG68" s="85"/>
      <c r="LQH68" s="85"/>
      <c r="LQI68" s="85"/>
      <c r="LQJ68" s="85"/>
      <c r="LQK68" s="85"/>
      <c r="LQL68" s="85"/>
      <c r="LQM68" s="85"/>
      <c r="LQN68" s="85"/>
      <c r="LQO68" s="85"/>
      <c r="LQP68" s="85"/>
      <c r="LQQ68" s="85"/>
      <c r="LQR68" s="85"/>
      <c r="LQS68" s="85"/>
      <c r="LQT68" s="85"/>
      <c r="LQU68" s="85"/>
      <c r="LQV68" s="85"/>
      <c r="LQW68" s="85"/>
      <c r="LQX68" s="85"/>
      <c r="LQY68" s="85"/>
      <c r="LQZ68" s="85"/>
      <c r="LRA68" s="85"/>
      <c r="LRB68" s="85"/>
      <c r="LRC68" s="85"/>
      <c r="LRD68" s="85"/>
      <c r="LRE68" s="85"/>
      <c r="LRF68" s="85"/>
      <c r="LRG68" s="85"/>
      <c r="LRH68" s="85"/>
      <c r="LRI68" s="85"/>
      <c r="LRJ68" s="85"/>
      <c r="LRK68" s="85"/>
      <c r="LRL68" s="85"/>
      <c r="LRM68" s="85"/>
      <c r="LRN68" s="85"/>
      <c r="LRO68" s="85"/>
      <c r="LRP68" s="85"/>
      <c r="LRQ68" s="85"/>
      <c r="LRR68" s="85"/>
      <c r="LRS68" s="85"/>
      <c r="LRT68" s="85"/>
      <c r="LRU68" s="85"/>
      <c r="LRV68" s="85"/>
      <c r="LRW68" s="85"/>
      <c r="LRX68" s="85"/>
      <c r="LRY68" s="85"/>
      <c r="LRZ68" s="85"/>
      <c r="LSA68" s="85"/>
      <c r="LSB68" s="85"/>
      <c r="LSC68" s="85"/>
      <c r="LSD68" s="85"/>
      <c r="LSE68" s="85"/>
      <c r="LSF68" s="85"/>
      <c r="LSG68" s="85"/>
      <c r="LSH68" s="85"/>
      <c r="LSI68" s="85"/>
      <c r="LSJ68" s="85"/>
      <c r="LSK68" s="85"/>
      <c r="LSL68" s="85"/>
      <c r="LSM68" s="85"/>
      <c r="LSN68" s="85"/>
      <c r="LSO68" s="85"/>
      <c r="LSP68" s="85"/>
      <c r="LSQ68" s="85"/>
      <c r="LSR68" s="85"/>
      <c r="LSS68" s="85"/>
      <c r="LST68" s="85"/>
      <c r="LSU68" s="85"/>
      <c r="LSV68" s="85"/>
      <c r="LSW68" s="85"/>
      <c r="LSX68" s="85"/>
      <c r="LSY68" s="85"/>
      <c r="LSZ68" s="85"/>
      <c r="LTA68" s="85"/>
      <c r="LTB68" s="85"/>
      <c r="LTC68" s="85"/>
      <c r="LTD68" s="85"/>
      <c r="LTE68" s="85"/>
      <c r="LTF68" s="85"/>
      <c r="LTG68" s="85"/>
      <c r="LTH68" s="85"/>
      <c r="LTI68" s="85"/>
      <c r="LTJ68" s="85"/>
      <c r="LTK68" s="85"/>
      <c r="LTL68" s="85"/>
      <c r="LTM68" s="85"/>
      <c r="LTN68" s="85"/>
      <c r="LTO68" s="85"/>
      <c r="LTP68" s="85"/>
      <c r="LTQ68" s="85"/>
      <c r="LTR68" s="85"/>
      <c r="LTS68" s="85"/>
      <c r="LTT68" s="85"/>
      <c r="LTU68" s="85"/>
      <c r="LTV68" s="85"/>
      <c r="LTW68" s="85"/>
      <c r="LTX68" s="85"/>
      <c r="LTY68" s="85"/>
      <c r="LTZ68" s="85"/>
      <c r="LUA68" s="85"/>
      <c r="LUB68" s="85"/>
      <c r="LUC68" s="85"/>
      <c r="LUD68" s="85"/>
      <c r="LUE68" s="85"/>
      <c r="LUF68" s="85"/>
      <c r="LUG68" s="85"/>
      <c r="LUH68" s="85"/>
      <c r="LUI68" s="85"/>
      <c r="LUJ68" s="85"/>
      <c r="LUK68" s="85"/>
      <c r="LUL68" s="85"/>
      <c r="LUM68" s="85"/>
      <c r="LUN68" s="85"/>
      <c r="LUO68" s="85"/>
      <c r="LUP68" s="85"/>
      <c r="LUQ68" s="85"/>
      <c r="LUR68" s="85"/>
      <c r="LUS68" s="85"/>
      <c r="LUT68" s="85"/>
      <c r="LUU68" s="85"/>
      <c r="LUV68" s="85"/>
      <c r="LUW68" s="85"/>
      <c r="LUX68" s="85"/>
      <c r="LUY68" s="85"/>
      <c r="LUZ68" s="85"/>
      <c r="LVA68" s="85"/>
      <c r="LVB68" s="85"/>
      <c r="LVC68" s="85"/>
      <c r="LVD68" s="85"/>
      <c r="LVE68" s="85"/>
      <c r="LVF68" s="85"/>
      <c r="LVG68" s="85"/>
      <c r="LVH68" s="85"/>
      <c r="LVI68" s="85"/>
      <c r="LVJ68" s="85"/>
      <c r="LVK68" s="85"/>
      <c r="LVL68" s="85"/>
      <c r="LVM68" s="85"/>
      <c r="LVN68" s="85"/>
      <c r="LVO68" s="85"/>
      <c r="LVP68" s="85"/>
      <c r="LVQ68" s="85"/>
      <c r="LVR68" s="85"/>
      <c r="LVS68" s="85"/>
      <c r="LVT68" s="85"/>
      <c r="LVU68" s="85"/>
      <c r="LVV68" s="85"/>
      <c r="LVW68" s="85"/>
      <c r="LVX68" s="85"/>
      <c r="LVY68" s="85"/>
      <c r="LVZ68" s="85"/>
      <c r="LWA68" s="85"/>
      <c r="LWB68" s="85"/>
      <c r="LWC68" s="85"/>
      <c r="LWD68" s="85"/>
      <c r="LWE68" s="85"/>
      <c r="LWF68" s="85"/>
      <c r="LWG68" s="85"/>
      <c r="LWH68" s="85"/>
      <c r="LWI68" s="85"/>
      <c r="LWJ68" s="85"/>
      <c r="LWK68" s="85"/>
      <c r="LWL68" s="85"/>
      <c r="LWM68" s="85"/>
      <c r="LWN68" s="85"/>
      <c r="LWO68" s="85"/>
      <c r="LWP68" s="85"/>
      <c r="LWQ68" s="85"/>
      <c r="LWR68" s="85"/>
      <c r="LWS68" s="85"/>
      <c r="LWT68" s="85"/>
      <c r="LWU68" s="85"/>
      <c r="LWV68" s="85"/>
      <c r="LWW68" s="85"/>
      <c r="LWX68" s="85"/>
      <c r="LWY68" s="85"/>
      <c r="LWZ68" s="85"/>
      <c r="LXA68" s="85"/>
      <c r="LXB68" s="85"/>
      <c r="LXC68" s="85"/>
      <c r="LXD68" s="85"/>
      <c r="LXE68" s="85"/>
      <c r="LXF68" s="85"/>
      <c r="LXG68" s="85"/>
      <c r="LXH68" s="85"/>
      <c r="LXI68" s="85"/>
      <c r="LXJ68" s="85"/>
      <c r="LXK68" s="85"/>
      <c r="LXL68" s="85"/>
      <c r="LXM68" s="85"/>
      <c r="LXN68" s="85"/>
      <c r="LXO68" s="85"/>
      <c r="LXP68" s="85"/>
      <c r="LXQ68" s="85"/>
      <c r="LXR68" s="85"/>
      <c r="LXS68" s="85"/>
      <c r="LXT68" s="85"/>
      <c r="LXU68" s="85"/>
      <c r="LXV68" s="85"/>
      <c r="LXW68" s="85"/>
      <c r="LXX68" s="85"/>
      <c r="LXY68" s="85"/>
      <c r="LXZ68" s="85"/>
      <c r="LYA68" s="85"/>
      <c r="LYB68" s="85"/>
      <c r="LYC68" s="85"/>
      <c r="LYD68" s="85"/>
      <c r="LYE68" s="85"/>
      <c r="LYF68" s="85"/>
      <c r="LYG68" s="85"/>
      <c r="LYH68" s="85"/>
      <c r="LYI68" s="85"/>
      <c r="LYJ68" s="85"/>
      <c r="LYK68" s="85"/>
      <c r="LYL68" s="85"/>
      <c r="LYM68" s="85"/>
      <c r="LYN68" s="85"/>
      <c r="LYO68" s="85"/>
      <c r="LYP68" s="85"/>
      <c r="LYQ68" s="85"/>
      <c r="LYR68" s="85"/>
      <c r="LYS68" s="85"/>
      <c r="LYT68" s="85"/>
      <c r="LYU68" s="85"/>
      <c r="LYV68" s="85"/>
      <c r="LYW68" s="85"/>
      <c r="LYX68" s="85"/>
      <c r="LYY68" s="85"/>
      <c r="LYZ68" s="85"/>
      <c r="LZA68" s="85"/>
      <c r="LZB68" s="85"/>
      <c r="LZC68" s="85"/>
      <c r="LZD68" s="85"/>
      <c r="LZE68" s="85"/>
      <c r="LZF68" s="85"/>
      <c r="LZG68" s="85"/>
      <c r="LZH68" s="85"/>
      <c r="LZI68" s="85"/>
      <c r="LZJ68" s="85"/>
      <c r="LZK68" s="85"/>
      <c r="LZL68" s="85"/>
      <c r="LZM68" s="85"/>
      <c r="LZN68" s="85"/>
      <c r="LZO68" s="85"/>
      <c r="LZP68" s="85"/>
      <c r="LZQ68" s="85"/>
      <c r="LZR68" s="85"/>
      <c r="LZS68" s="85"/>
      <c r="LZT68" s="85"/>
      <c r="LZU68" s="85"/>
      <c r="LZV68" s="85"/>
      <c r="LZW68" s="85"/>
      <c r="LZX68" s="85"/>
      <c r="LZY68" s="85"/>
      <c r="LZZ68" s="85"/>
      <c r="MAA68" s="85"/>
      <c r="MAB68" s="85"/>
      <c r="MAC68" s="85"/>
      <c r="MAD68" s="85"/>
      <c r="MAE68" s="85"/>
      <c r="MAF68" s="85"/>
      <c r="MAG68" s="85"/>
      <c r="MAH68" s="85"/>
      <c r="MAI68" s="85"/>
      <c r="MAJ68" s="85"/>
      <c r="MAK68" s="85"/>
      <c r="MAL68" s="85"/>
      <c r="MAM68" s="85"/>
      <c r="MAN68" s="85"/>
      <c r="MAO68" s="85"/>
      <c r="MAP68" s="85"/>
      <c r="MAQ68" s="85"/>
      <c r="MAR68" s="85"/>
      <c r="MAS68" s="85"/>
      <c r="MAT68" s="85"/>
      <c r="MAU68" s="85"/>
      <c r="MAV68" s="85"/>
      <c r="MAW68" s="85"/>
      <c r="MAX68" s="85"/>
      <c r="MAY68" s="85"/>
      <c r="MAZ68" s="85"/>
      <c r="MBA68" s="85"/>
      <c r="MBB68" s="85"/>
      <c r="MBC68" s="85"/>
      <c r="MBD68" s="85"/>
      <c r="MBE68" s="85"/>
      <c r="MBF68" s="85"/>
      <c r="MBG68" s="85"/>
      <c r="MBH68" s="85"/>
      <c r="MBI68" s="85"/>
      <c r="MBJ68" s="85"/>
      <c r="MBK68" s="85"/>
      <c r="MBL68" s="85"/>
      <c r="MBM68" s="85"/>
      <c r="MBN68" s="85"/>
      <c r="MBO68" s="85"/>
      <c r="MBP68" s="85"/>
      <c r="MBQ68" s="85"/>
      <c r="MBR68" s="85"/>
      <c r="MBS68" s="85"/>
      <c r="MBT68" s="85"/>
      <c r="MBU68" s="85"/>
      <c r="MBV68" s="85"/>
      <c r="MBW68" s="85"/>
      <c r="MBX68" s="85"/>
      <c r="MBY68" s="85"/>
      <c r="MBZ68" s="85"/>
      <c r="MCA68" s="85"/>
      <c r="MCB68" s="85"/>
      <c r="MCC68" s="85"/>
      <c r="MCD68" s="85"/>
      <c r="MCE68" s="85"/>
      <c r="MCF68" s="85"/>
      <c r="MCG68" s="85"/>
      <c r="MCH68" s="85"/>
      <c r="MCI68" s="85"/>
      <c r="MCJ68" s="85"/>
      <c r="MCK68" s="85"/>
      <c r="MCL68" s="85"/>
      <c r="MCM68" s="85"/>
      <c r="MCN68" s="85"/>
      <c r="MCO68" s="85"/>
      <c r="MCP68" s="85"/>
      <c r="MCQ68" s="85"/>
      <c r="MCR68" s="85"/>
      <c r="MCS68" s="85"/>
      <c r="MCT68" s="85"/>
      <c r="MCU68" s="85"/>
      <c r="MCV68" s="85"/>
      <c r="MCW68" s="85"/>
      <c r="MCX68" s="85"/>
      <c r="MCY68" s="85"/>
      <c r="MCZ68" s="85"/>
      <c r="MDA68" s="85"/>
      <c r="MDB68" s="85"/>
      <c r="MDC68" s="85"/>
      <c r="MDD68" s="85"/>
      <c r="MDE68" s="85"/>
      <c r="MDF68" s="85"/>
      <c r="MDG68" s="85"/>
      <c r="MDH68" s="85"/>
      <c r="MDI68" s="85"/>
      <c r="MDJ68" s="85"/>
      <c r="MDK68" s="85"/>
      <c r="MDL68" s="85"/>
      <c r="MDM68" s="85"/>
      <c r="MDN68" s="85"/>
      <c r="MDO68" s="85"/>
      <c r="MDP68" s="85"/>
      <c r="MDQ68" s="85"/>
      <c r="MDR68" s="85"/>
      <c r="MDS68" s="85"/>
      <c r="MDT68" s="85"/>
      <c r="MDU68" s="85"/>
      <c r="MDV68" s="85"/>
      <c r="MDW68" s="85"/>
      <c r="MDX68" s="85"/>
      <c r="MDY68" s="85"/>
      <c r="MDZ68" s="85"/>
      <c r="MEA68" s="85"/>
      <c r="MEB68" s="85"/>
      <c r="MEC68" s="85"/>
      <c r="MED68" s="85"/>
      <c r="MEE68" s="85"/>
      <c r="MEF68" s="85"/>
      <c r="MEG68" s="85"/>
      <c r="MEH68" s="85"/>
      <c r="MEI68" s="85"/>
      <c r="MEJ68" s="85"/>
      <c r="MEK68" s="85"/>
      <c r="MEL68" s="85"/>
      <c r="MEM68" s="85"/>
      <c r="MEN68" s="85"/>
      <c r="MEO68" s="85"/>
      <c r="MEP68" s="85"/>
      <c r="MEQ68" s="85"/>
      <c r="MER68" s="85"/>
      <c r="MES68" s="85"/>
      <c r="MET68" s="85"/>
      <c r="MEU68" s="85"/>
      <c r="MEV68" s="85"/>
      <c r="MEW68" s="85"/>
      <c r="MEX68" s="85"/>
      <c r="MEY68" s="85"/>
      <c r="MEZ68" s="85"/>
      <c r="MFA68" s="85"/>
      <c r="MFB68" s="85"/>
      <c r="MFC68" s="85"/>
      <c r="MFD68" s="85"/>
      <c r="MFE68" s="85"/>
      <c r="MFF68" s="85"/>
      <c r="MFG68" s="85"/>
      <c r="MFH68" s="85"/>
      <c r="MFI68" s="85"/>
      <c r="MFJ68" s="85"/>
      <c r="MFK68" s="85"/>
      <c r="MFL68" s="85"/>
      <c r="MFM68" s="85"/>
      <c r="MFN68" s="85"/>
      <c r="MFO68" s="85"/>
      <c r="MFP68" s="85"/>
      <c r="MFQ68" s="85"/>
      <c r="MFR68" s="85"/>
      <c r="MFS68" s="85"/>
      <c r="MFT68" s="85"/>
      <c r="MFU68" s="85"/>
      <c r="MFV68" s="85"/>
      <c r="MFW68" s="85"/>
      <c r="MFX68" s="85"/>
      <c r="MFY68" s="85"/>
      <c r="MFZ68" s="85"/>
      <c r="MGA68" s="85"/>
      <c r="MGB68" s="85"/>
      <c r="MGC68" s="85"/>
      <c r="MGD68" s="85"/>
      <c r="MGE68" s="85"/>
      <c r="MGF68" s="85"/>
      <c r="MGG68" s="85"/>
      <c r="MGH68" s="85"/>
      <c r="MGI68" s="85"/>
      <c r="MGJ68" s="85"/>
      <c r="MGK68" s="85"/>
      <c r="MGL68" s="85"/>
      <c r="MGM68" s="85"/>
      <c r="MGN68" s="85"/>
      <c r="MGO68" s="85"/>
      <c r="MGP68" s="85"/>
      <c r="MGQ68" s="85"/>
      <c r="MGR68" s="85"/>
      <c r="MGS68" s="85"/>
      <c r="MGT68" s="85"/>
      <c r="MGU68" s="85"/>
      <c r="MGV68" s="85"/>
      <c r="MGW68" s="85"/>
      <c r="MGX68" s="85"/>
      <c r="MGY68" s="85"/>
      <c r="MGZ68" s="85"/>
      <c r="MHA68" s="85"/>
      <c r="MHB68" s="85"/>
      <c r="MHC68" s="85"/>
      <c r="MHD68" s="85"/>
      <c r="MHE68" s="85"/>
      <c r="MHF68" s="85"/>
      <c r="MHG68" s="85"/>
      <c r="MHH68" s="85"/>
      <c r="MHI68" s="85"/>
      <c r="MHJ68" s="85"/>
      <c r="MHK68" s="85"/>
      <c r="MHL68" s="85"/>
      <c r="MHM68" s="85"/>
      <c r="MHN68" s="85"/>
      <c r="MHO68" s="85"/>
      <c r="MHP68" s="85"/>
      <c r="MHQ68" s="85"/>
      <c r="MHR68" s="85"/>
      <c r="MHS68" s="85"/>
      <c r="MHT68" s="85"/>
      <c r="MHU68" s="85"/>
      <c r="MHV68" s="85"/>
      <c r="MHW68" s="85"/>
      <c r="MHX68" s="85"/>
      <c r="MHY68" s="85"/>
      <c r="MHZ68" s="85"/>
      <c r="MIA68" s="85"/>
      <c r="MIB68" s="85"/>
      <c r="MIC68" s="85"/>
      <c r="MID68" s="85"/>
      <c r="MIE68" s="85"/>
      <c r="MIF68" s="85"/>
      <c r="MIG68" s="85"/>
      <c r="MIH68" s="85"/>
      <c r="MII68" s="85"/>
      <c r="MIJ68" s="85"/>
      <c r="MIK68" s="85"/>
      <c r="MIL68" s="85"/>
      <c r="MIM68" s="85"/>
      <c r="MIN68" s="85"/>
      <c r="MIO68" s="85"/>
      <c r="MIP68" s="85"/>
      <c r="MIQ68" s="85"/>
      <c r="MIR68" s="85"/>
      <c r="MIS68" s="85"/>
      <c r="MIT68" s="85"/>
      <c r="MIU68" s="85"/>
      <c r="MIV68" s="85"/>
      <c r="MIW68" s="85"/>
      <c r="MIX68" s="85"/>
      <c r="MIY68" s="85"/>
      <c r="MIZ68" s="85"/>
      <c r="MJA68" s="85"/>
      <c r="MJB68" s="85"/>
      <c r="MJC68" s="85"/>
      <c r="MJD68" s="85"/>
      <c r="MJE68" s="85"/>
      <c r="MJF68" s="85"/>
      <c r="MJG68" s="85"/>
      <c r="MJH68" s="85"/>
      <c r="MJI68" s="85"/>
      <c r="MJJ68" s="85"/>
      <c r="MJK68" s="85"/>
      <c r="MJL68" s="85"/>
      <c r="MJM68" s="85"/>
      <c r="MJN68" s="85"/>
      <c r="MJO68" s="85"/>
      <c r="MJP68" s="85"/>
      <c r="MJQ68" s="85"/>
      <c r="MJR68" s="85"/>
      <c r="MJS68" s="85"/>
      <c r="MJT68" s="85"/>
      <c r="MJU68" s="85"/>
      <c r="MJV68" s="85"/>
      <c r="MJW68" s="85"/>
      <c r="MJX68" s="85"/>
      <c r="MJY68" s="85"/>
      <c r="MJZ68" s="85"/>
      <c r="MKA68" s="85"/>
      <c r="MKB68" s="85"/>
      <c r="MKC68" s="85"/>
      <c r="MKD68" s="85"/>
      <c r="MKE68" s="85"/>
      <c r="MKF68" s="85"/>
      <c r="MKG68" s="85"/>
      <c r="MKH68" s="85"/>
      <c r="MKI68" s="85"/>
      <c r="MKJ68" s="85"/>
      <c r="MKK68" s="85"/>
      <c r="MKL68" s="85"/>
      <c r="MKM68" s="85"/>
      <c r="MKN68" s="85"/>
      <c r="MKO68" s="85"/>
      <c r="MKP68" s="85"/>
      <c r="MKQ68" s="85"/>
      <c r="MKR68" s="85"/>
      <c r="MKS68" s="85"/>
      <c r="MKT68" s="85"/>
      <c r="MKU68" s="85"/>
      <c r="MKV68" s="85"/>
      <c r="MKW68" s="85"/>
      <c r="MKX68" s="85"/>
      <c r="MKY68" s="85"/>
      <c r="MKZ68" s="85"/>
      <c r="MLA68" s="85"/>
      <c r="MLB68" s="85"/>
      <c r="MLC68" s="85"/>
      <c r="MLD68" s="85"/>
      <c r="MLE68" s="85"/>
      <c r="MLF68" s="85"/>
      <c r="MLG68" s="85"/>
      <c r="MLH68" s="85"/>
      <c r="MLI68" s="85"/>
      <c r="MLJ68" s="85"/>
      <c r="MLK68" s="85"/>
      <c r="MLL68" s="85"/>
      <c r="MLM68" s="85"/>
      <c r="MLN68" s="85"/>
      <c r="MLO68" s="85"/>
      <c r="MLP68" s="85"/>
      <c r="MLQ68" s="85"/>
      <c r="MLR68" s="85"/>
      <c r="MLS68" s="85"/>
      <c r="MLT68" s="85"/>
      <c r="MLU68" s="85"/>
      <c r="MLV68" s="85"/>
      <c r="MLW68" s="85"/>
      <c r="MLX68" s="85"/>
      <c r="MLY68" s="85"/>
      <c r="MLZ68" s="85"/>
      <c r="MMA68" s="85"/>
      <c r="MMB68" s="85"/>
      <c r="MMC68" s="85"/>
      <c r="MMD68" s="85"/>
      <c r="MME68" s="85"/>
      <c r="MMF68" s="85"/>
      <c r="MMG68" s="85"/>
      <c r="MMH68" s="85"/>
      <c r="MMI68" s="85"/>
      <c r="MMJ68" s="85"/>
      <c r="MMK68" s="85"/>
      <c r="MML68" s="85"/>
      <c r="MMM68" s="85"/>
      <c r="MMN68" s="85"/>
      <c r="MMO68" s="85"/>
      <c r="MMP68" s="85"/>
      <c r="MMQ68" s="85"/>
      <c r="MMR68" s="85"/>
      <c r="MMS68" s="85"/>
      <c r="MMT68" s="85"/>
      <c r="MMU68" s="85"/>
      <c r="MMV68" s="85"/>
      <c r="MMW68" s="85"/>
      <c r="MMX68" s="85"/>
      <c r="MMY68" s="85"/>
      <c r="MMZ68" s="85"/>
      <c r="MNA68" s="85"/>
      <c r="MNB68" s="85"/>
      <c r="MNC68" s="85"/>
      <c r="MND68" s="85"/>
      <c r="MNE68" s="85"/>
      <c r="MNF68" s="85"/>
      <c r="MNG68" s="85"/>
      <c r="MNH68" s="85"/>
      <c r="MNI68" s="85"/>
      <c r="MNJ68" s="85"/>
      <c r="MNK68" s="85"/>
      <c r="MNL68" s="85"/>
      <c r="MNM68" s="85"/>
      <c r="MNN68" s="85"/>
      <c r="MNO68" s="85"/>
      <c r="MNP68" s="85"/>
      <c r="MNQ68" s="85"/>
      <c r="MNR68" s="85"/>
      <c r="MNS68" s="85"/>
      <c r="MNT68" s="85"/>
      <c r="MNU68" s="85"/>
      <c r="MNV68" s="85"/>
      <c r="MNW68" s="85"/>
      <c r="MNX68" s="85"/>
      <c r="MNY68" s="85"/>
      <c r="MNZ68" s="85"/>
      <c r="MOA68" s="85"/>
      <c r="MOB68" s="85"/>
      <c r="MOC68" s="85"/>
      <c r="MOD68" s="85"/>
      <c r="MOE68" s="85"/>
      <c r="MOF68" s="85"/>
      <c r="MOG68" s="85"/>
      <c r="MOH68" s="85"/>
      <c r="MOI68" s="85"/>
      <c r="MOJ68" s="85"/>
      <c r="MOK68" s="85"/>
      <c r="MOL68" s="85"/>
      <c r="MOM68" s="85"/>
      <c r="MON68" s="85"/>
      <c r="MOO68" s="85"/>
      <c r="MOP68" s="85"/>
      <c r="MOQ68" s="85"/>
      <c r="MOR68" s="85"/>
      <c r="MOS68" s="85"/>
      <c r="MOT68" s="85"/>
      <c r="MOU68" s="85"/>
      <c r="MOV68" s="85"/>
      <c r="MOW68" s="85"/>
      <c r="MOX68" s="85"/>
      <c r="MOY68" s="85"/>
      <c r="MOZ68" s="85"/>
      <c r="MPA68" s="85"/>
      <c r="MPB68" s="85"/>
      <c r="MPC68" s="85"/>
      <c r="MPD68" s="85"/>
      <c r="MPE68" s="85"/>
      <c r="MPF68" s="85"/>
      <c r="MPG68" s="85"/>
      <c r="MPH68" s="85"/>
      <c r="MPI68" s="85"/>
      <c r="MPJ68" s="85"/>
      <c r="MPK68" s="85"/>
      <c r="MPL68" s="85"/>
      <c r="MPM68" s="85"/>
      <c r="MPN68" s="85"/>
      <c r="MPO68" s="85"/>
      <c r="MPP68" s="85"/>
      <c r="MPQ68" s="85"/>
      <c r="MPR68" s="85"/>
      <c r="MPS68" s="85"/>
      <c r="MPT68" s="85"/>
      <c r="MPU68" s="85"/>
      <c r="MPV68" s="85"/>
      <c r="MPW68" s="85"/>
      <c r="MPX68" s="85"/>
      <c r="MPY68" s="85"/>
      <c r="MPZ68" s="85"/>
      <c r="MQA68" s="85"/>
      <c r="MQB68" s="85"/>
      <c r="MQC68" s="85"/>
      <c r="MQD68" s="85"/>
      <c r="MQE68" s="85"/>
      <c r="MQF68" s="85"/>
      <c r="MQG68" s="85"/>
      <c r="MQH68" s="85"/>
      <c r="MQI68" s="85"/>
      <c r="MQJ68" s="85"/>
      <c r="MQK68" s="85"/>
      <c r="MQL68" s="85"/>
      <c r="MQM68" s="85"/>
      <c r="MQN68" s="85"/>
      <c r="MQO68" s="85"/>
      <c r="MQP68" s="85"/>
      <c r="MQQ68" s="85"/>
      <c r="MQR68" s="85"/>
      <c r="MQS68" s="85"/>
      <c r="MQT68" s="85"/>
      <c r="MQU68" s="85"/>
      <c r="MQV68" s="85"/>
      <c r="MQW68" s="85"/>
      <c r="MQX68" s="85"/>
      <c r="MQY68" s="85"/>
      <c r="MQZ68" s="85"/>
      <c r="MRA68" s="85"/>
      <c r="MRB68" s="85"/>
      <c r="MRC68" s="85"/>
      <c r="MRD68" s="85"/>
      <c r="MRE68" s="85"/>
      <c r="MRF68" s="85"/>
      <c r="MRG68" s="85"/>
      <c r="MRH68" s="85"/>
      <c r="MRI68" s="85"/>
      <c r="MRJ68" s="85"/>
      <c r="MRK68" s="85"/>
      <c r="MRL68" s="85"/>
      <c r="MRM68" s="85"/>
      <c r="MRN68" s="85"/>
      <c r="MRO68" s="85"/>
      <c r="MRP68" s="85"/>
      <c r="MRQ68" s="85"/>
      <c r="MRR68" s="85"/>
      <c r="MRS68" s="85"/>
      <c r="MRT68" s="85"/>
      <c r="MRU68" s="85"/>
      <c r="MRV68" s="85"/>
      <c r="MRW68" s="85"/>
      <c r="MRX68" s="85"/>
      <c r="MRY68" s="85"/>
      <c r="MRZ68" s="85"/>
      <c r="MSA68" s="85"/>
      <c r="MSB68" s="85"/>
      <c r="MSC68" s="85"/>
      <c r="MSD68" s="85"/>
      <c r="MSE68" s="85"/>
      <c r="MSF68" s="85"/>
      <c r="MSG68" s="85"/>
      <c r="MSH68" s="85"/>
      <c r="MSI68" s="85"/>
      <c r="MSJ68" s="85"/>
      <c r="MSK68" s="85"/>
      <c r="MSL68" s="85"/>
      <c r="MSM68" s="85"/>
      <c r="MSN68" s="85"/>
      <c r="MSO68" s="85"/>
      <c r="MSP68" s="85"/>
      <c r="MSQ68" s="85"/>
      <c r="MSR68" s="85"/>
      <c r="MSS68" s="85"/>
      <c r="MST68" s="85"/>
      <c r="MSU68" s="85"/>
      <c r="MSV68" s="85"/>
      <c r="MSW68" s="85"/>
      <c r="MSX68" s="85"/>
      <c r="MSY68" s="85"/>
      <c r="MSZ68" s="85"/>
      <c r="MTA68" s="85"/>
      <c r="MTB68" s="85"/>
      <c r="MTC68" s="85"/>
      <c r="MTD68" s="85"/>
      <c r="MTE68" s="85"/>
      <c r="MTF68" s="85"/>
      <c r="MTG68" s="85"/>
      <c r="MTH68" s="85"/>
      <c r="MTI68" s="85"/>
      <c r="MTJ68" s="85"/>
      <c r="MTK68" s="85"/>
      <c r="MTL68" s="85"/>
      <c r="MTM68" s="85"/>
      <c r="MTN68" s="85"/>
      <c r="MTO68" s="85"/>
      <c r="MTP68" s="85"/>
      <c r="MTQ68" s="85"/>
      <c r="MTR68" s="85"/>
      <c r="MTS68" s="85"/>
      <c r="MTT68" s="85"/>
      <c r="MTU68" s="85"/>
      <c r="MTV68" s="85"/>
      <c r="MTW68" s="85"/>
      <c r="MTX68" s="85"/>
      <c r="MTY68" s="85"/>
      <c r="MTZ68" s="85"/>
      <c r="MUA68" s="85"/>
      <c r="MUB68" s="85"/>
      <c r="MUC68" s="85"/>
      <c r="MUD68" s="85"/>
      <c r="MUE68" s="85"/>
      <c r="MUF68" s="85"/>
      <c r="MUG68" s="85"/>
      <c r="MUH68" s="85"/>
      <c r="MUI68" s="85"/>
      <c r="MUJ68" s="85"/>
      <c r="MUK68" s="85"/>
      <c r="MUL68" s="85"/>
      <c r="MUM68" s="85"/>
      <c r="MUN68" s="85"/>
      <c r="MUO68" s="85"/>
      <c r="MUP68" s="85"/>
      <c r="MUQ68" s="85"/>
      <c r="MUR68" s="85"/>
      <c r="MUS68" s="85"/>
      <c r="MUT68" s="85"/>
      <c r="MUU68" s="85"/>
      <c r="MUV68" s="85"/>
      <c r="MUW68" s="85"/>
      <c r="MUX68" s="85"/>
      <c r="MUY68" s="85"/>
      <c r="MUZ68" s="85"/>
      <c r="MVA68" s="85"/>
      <c r="MVB68" s="85"/>
      <c r="MVC68" s="85"/>
      <c r="MVD68" s="85"/>
      <c r="MVE68" s="85"/>
      <c r="MVF68" s="85"/>
      <c r="MVG68" s="85"/>
      <c r="MVH68" s="85"/>
      <c r="MVI68" s="85"/>
      <c r="MVJ68" s="85"/>
      <c r="MVK68" s="85"/>
      <c r="MVL68" s="85"/>
      <c r="MVM68" s="85"/>
      <c r="MVN68" s="85"/>
      <c r="MVO68" s="85"/>
      <c r="MVP68" s="85"/>
      <c r="MVQ68" s="85"/>
      <c r="MVR68" s="85"/>
      <c r="MVS68" s="85"/>
      <c r="MVT68" s="85"/>
      <c r="MVU68" s="85"/>
      <c r="MVV68" s="85"/>
      <c r="MVW68" s="85"/>
      <c r="MVX68" s="85"/>
      <c r="MVY68" s="85"/>
      <c r="MVZ68" s="85"/>
      <c r="MWA68" s="85"/>
      <c r="MWB68" s="85"/>
      <c r="MWC68" s="85"/>
      <c r="MWD68" s="85"/>
      <c r="MWE68" s="85"/>
      <c r="MWF68" s="85"/>
      <c r="MWG68" s="85"/>
      <c r="MWH68" s="85"/>
      <c r="MWI68" s="85"/>
      <c r="MWJ68" s="85"/>
      <c r="MWK68" s="85"/>
      <c r="MWL68" s="85"/>
      <c r="MWM68" s="85"/>
      <c r="MWN68" s="85"/>
      <c r="MWO68" s="85"/>
      <c r="MWP68" s="85"/>
      <c r="MWQ68" s="85"/>
      <c r="MWR68" s="85"/>
      <c r="MWS68" s="85"/>
      <c r="MWT68" s="85"/>
      <c r="MWU68" s="85"/>
      <c r="MWV68" s="85"/>
      <c r="MWW68" s="85"/>
      <c r="MWX68" s="85"/>
      <c r="MWY68" s="85"/>
      <c r="MWZ68" s="85"/>
      <c r="MXA68" s="85"/>
      <c r="MXB68" s="85"/>
      <c r="MXC68" s="85"/>
      <c r="MXD68" s="85"/>
      <c r="MXE68" s="85"/>
      <c r="MXF68" s="85"/>
      <c r="MXG68" s="85"/>
      <c r="MXH68" s="85"/>
      <c r="MXI68" s="85"/>
      <c r="MXJ68" s="85"/>
      <c r="MXK68" s="85"/>
      <c r="MXL68" s="85"/>
      <c r="MXM68" s="85"/>
      <c r="MXN68" s="85"/>
      <c r="MXO68" s="85"/>
      <c r="MXP68" s="85"/>
      <c r="MXQ68" s="85"/>
      <c r="MXR68" s="85"/>
      <c r="MXS68" s="85"/>
      <c r="MXT68" s="85"/>
      <c r="MXU68" s="85"/>
      <c r="MXV68" s="85"/>
      <c r="MXW68" s="85"/>
      <c r="MXX68" s="85"/>
      <c r="MXY68" s="85"/>
      <c r="MXZ68" s="85"/>
      <c r="MYA68" s="85"/>
      <c r="MYB68" s="85"/>
      <c r="MYC68" s="85"/>
      <c r="MYD68" s="85"/>
      <c r="MYE68" s="85"/>
      <c r="MYF68" s="85"/>
      <c r="MYG68" s="85"/>
      <c r="MYH68" s="85"/>
      <c r="MYI68" s="85"/>
      <c r="MYJ68" s="85"/>
      <c r="MYK68" s="85"/>
      <c r="MYL68" s="85"/>
      <c r="MYM68" s="85"/>
      <c r="MYN68" s="85"/>
      <c r="MYO68" s="85"/>
      <c r="MYP68" s="85"/>
      <c r="MYQ68" s="85"/>
      <c r="MYR68" s="85"/>
      <c r="MYS68" s="85"/>
      <c r="MYT68" s="85"/>
      <c r="MYU68" s="85"/>
      <c r="MYV68" s="85"/>
      <c r="MYW68" s="85"/>
      <c r="MYX68" s="85"/>
      <c r="MYY68" s="85"/>
      <c r="MYZ68" s="85"/>
      <c r="MZA68" s="85"/>
      <c r="MZB68" s="85"/>
      <c r="MZC68" s="85"/>
      <c r="MZD68" s="85"/>
      <c r="MZE68" s="85"/>
      <c r="MZF68" s="85"/>
      <c r="MZG68" s="85"/>
      <c r="MZH68" s="85"/>
      <c r="MZI68" s="85"/>
      <c r="MZJ68" s="85"/>
      <c r="MZK68" s="85"/>
      <c r="MZL68" s="85"/>
      <c r="MZM68" s="85"/>
      <c r="MZN68" s="85"/>
      <c r="MZO68" s="85"/>
      <c r="MZP68" s="85"/>
      <c r="MZQ68" s="85"/>
      <c r="MZR68" s="85"/>
      <c r="MZS68" s="85"/>
      <c r="MZT68" s="85"/>
      <c r="MZU68" s="85"/>
      <c r="MZV68" s="85"/>
      <c r="MZW68" s="85"/>
      <c r="MZX68" s="85"/>
      <c r="MZY68" s="85"/>
      <c r="MZZ68" s="85"/>
      <c r="NAA68" s="85"/>
      <c r="NAB68" s="85"/>
      <c r="NAC68" s="85"/>
      <c r="NAD68" s="85"/>
      <c r="NAE68" s="85"/>
      <c r="NAF68" s="85"/>
      <c r="NAG68" s="85"/>
      <c r="NAH68" s="85"/>
      <c r="NAI68" s="85"/>
      <c r="NAJ68" s="85"/>
      <c r="NAK68" s="85"/>
      <c r="NAL68" s="85"/>
      <c r="NAM68" s="85"/>
      <c r="NAN68" s="85"/>
      <c r="NAO68" s="85"/>
      <c r="NAP68" s="85"/>
      <c r="NAQ68" s="85"/>
      <c r="NAR68" s="85"/>
      <c r="NAS68" s="85"/>
      <c r="NAT68" s="85"/>
      <c r="NAU68" s="85"/>
      <c r="NAV68" s="85"/>
      <c r="NAW68" s="85"/>
      <c r="NAX68" s="85"/>
      <c r="NAY68" s="85"/>
      <c r="NAZ68" s="85"/>
      <c r="NBA68" s="85"/>
      <c r="NBB68" s="85"/>
      <c r="NBC68" s="85"/>
      <c r="NBD68" s="85"/>
      <c r="NBE68" s="85"/>
      <c r="NBF68" s="85"/>
      <c r="NBG68" s="85"/>
      <c r="NBH68" s="85"/>
      <c r="NBI68" s="85"/>
      <c r="NBJ68" s="85"/>
      <c r="NBK68" s="85"/>
      <c r="NBL68" s="85"/>
      <c r="NBM68" s="85"/>
      <c r="NBN68" s="85"/>
      <c r="NBO68" s="85"/>
      <c r="NBP68" s="85"/>
      <c r="NBQ68" s="85"/>
      <c r="NBR68" s="85"/>
      <c r="NBS68" s="85"/>
      <c r="NBT68" s="85"/>
      <c r="NBU68" s="85"/>
      <c r="NBV68" s="85"/>
      <c r="NBW68" s="85"/>
      <c r="NBX68" s="85"/>
      <c r="NBY68" s="85"/>
      <c r="NBZ68" s="85"/>
      <c r="NCA68" s="85"/>
      <c r="NCB68" s="85"/>
      <c r="NCC68" s="85"/>
      <c r="NCD68" s="85"/>
      <c r="NCE68" s="85"/>
      <c r="NCF68" s="85"/>
      <c r="NCG68" s="85"/>
      <c r="NCH68" s="85"/>
      <c r="NCI68" s="85"/>
      <c r="NCJ68" s="85"/>
      <c r="NCK68" s="85"/>
      <c r="NCL68" s="85"/>
      <c r="NCM68" s="85"/>
      <c r="NCN68" s="85"/>
      <c r="NCO68" s="85"/>
      <c r="NCP68" s="85"/>
      <c r="NCQ68" s="85"/>
      <c r="NCR68" s="85"/>
      <c r="NCS68" s="85"/>
      <c r="NCT68" s="85"/>
      <c r="NCU68" s="85"/>
      <c r="NCV68" s="85"/>
      <c r="NCW68" s="85"/>
      <c r="NCX68" s="85"/>
      <c r="NCY68" s="85"/>
      <c r="NCZ68" s="85"/>
      <c r="NDA68" s="85"/>
      <c r="NDB68" s="85"/>
      <c r="NDC68" s="85"/>
      <c r="NDD68" s="85"/>
      <c r="NDE68" s="85"/>
      <c r="NDF68" s="85"/>
      <c r="NDG68" s="85"/>
      <c r="NDH68" s="85"/>
      <c r="NDI68" s="85"/>
      <c r="NDJ68" s="85"/>
      <c r="NDK68" s="85"/>
      <c r="NDL68" s="85"/>
      <c r="NDM68" s="85"/>
      <c r="NDN68" s="85"/>
      <c r="NDO68" s="85"/>
      <c r="NDP68" s="85"/>
      <c r="NDQ68" s="85"/>
      <c r="NDR68" s="85"/>
      <c r="NDS68" s="85"/>
      <c r="NDT68" s="85"/>
      <c r="NDU68" s="85"/>
      <c r="NDV68" s="85"/>
      <c r="NDW68" s="85"/>
      <c r="NDX68" s="85"/>
      <c r="NDY68" s="85"/>
      <c r="NDZ68" s="85"/>
      <c r="NEA68" s="85"/>
      <c r="NEB68" s="85"/>
      <c r="NEC68" s="85"/>
      <c r="NED68" s="85"/>
      <c r="NEE68" s="85"/>
      <c r="NEF68" s="85"/>
      <c r="NEG68" s="85"/>
      <c r="NEH68" s="85"/>
      <c r="NEI68" s="85"/>
      <c r="NEJ68" s="85"/>
      <c r="NEK68" s="85"/>
      <c r="NEL68" s="85"/>
      <c r="NEM68" s="85"/>
      <c r="NEN68" s="85"/>
      <c r="NEO68" s="85"/>
      <c r="NEP68" s="85"/>
      <c r="NEQ68" s="85"/>
      <c r="NER68" s="85"/>
      <c r="NES68" s="85"/>
      <c r="NET68" s="85"/>
      <c r="NEU68" s="85"/>
      <c r="NEV68" s="85"/>
      <c r="NEW68" s="85"/>
      <c r="NEX68" s="85"/>
      <c r="NEY68" s="85"/>
      <c r="NEZ68" s="85"/>
      <c r="NFA68" s="85"/>
      <c r="NFB68" s="85"/>
      <c r="NFC68" s="85"/>
      <c r="NFD68" s="85"/>
      <c r="NFE68" s="85"/>
      <c r="NFF68" s="85"/>
      <c r="NFG68" s="85"/>
      <c r="NFH68" s="85"/>
      <c r="NFI68" s="85"/>
      <c r="NFJ68" s="85"/>
      <c r="NFK68" s="85"/>
      <c r="NFL68" s="85"/>
      <c r="NFM68" s="85"/>
      <c r="NFN68" s="85"/>
      <c r="NFO68" s="85"/>
      <c r="NFP68" s="85"/>
      <c r="NFQ68" s="85"/>
      <c r="NFR68" s="85"/>
      <c r="NFS68" s="85"/>
      <c r="NFT68" s="85"/>
      <c r="NFU68" s="85"/>
      <c r="NFV68" s="85"/>
      <c r="NFW68" s="85"/>
      <c r="NFX68" s="85"/>
      <c r="NFY68" s="85"/>
      <c r="NFZ68" s="85"/>
      <c r="NGA68" s="85"/>
      <c r="NGB68" s="85"/>
      <c r="NGC68" s="85"/>
      <c r="NGD68" s="85"/>
      <c r="NGE68" s="85"/>
      <c r="NGF68" s="85"/>
      <c r="NGG68" s="85"/>
      <c r="NGH68" s="85"/>
      <c r="NGI68" s="85"/>
      <c r="NGJ68" s="85"/>
      <c r="NGK68" s="85"/>
      <c r="NGL68" s="85"/>
      <c r="NGM68" s="85"/>
      <c r="NGN68" s="85"/>
      <c r="NGO68" s="85"/>
      <c r="NGP68" s="85"/>
      <c r="NGQ68" s="85"/>
      <c r="NGR68" s="85"/>
      <c r="NGS68" s="85"/>
      <c r="NGT68" s="85"/>
      <c r="NGU68" s="85"/>
      <c r="NGV68" s="85"/>
      <c r="NGW68" s="85"/>
      <c r="NGX68" s="85"/>
      <c r="NGY68" s="85"/>
      <c r="NGZ68" s="85"/>
      <c r="NHA68" s="85"/>
      <c r="NHB68" s="85"/>
      <c r="NHC68" s="85"/>
      <c r="NHD68" s="85"/>
      <c r="NHE68" s="85"/>
      <c r="NHF68" s="85"/>
      <c r="NHG68" s="85"/>
      <c r="NHH68" s="85"/>
      <c r="NHI68" s="85"/>
      <c r="NHJ68" s="85"/>
      <c r="NHK68" s="85"/>
      <c r="NHL68" s="85"/>
      <c r="NHM68" s="85"/>
      <c r="NHN68" s="85"/>
      <c r="NHO68" s="85"/>
      <c r="NHP68" s="85"/>
      <c r="NHQ68" s="85"/>
      <c r="NHR68" s="85"/>
      <c r="NHS68" s="85"/>
      <c r="NHT68" s="85"/>
      <c r="NHU68" s="85"/>
      <c r="NHV68" s="85"/>
      <c r="NHW68" s="85"/>
      <c r="NHX68" s="85"/>
      <c r="NHY68" s="85"/>
      <c r="NHZ68" s="85"/>
      <c r="NIA68" s="85"/>
      <c r="NIB68" s="85"/>
      <c r="NIC68" s="85"/>
      <c r="NID68" s="85"/>
      <c r="NIE68" s="85"/>
      <c r="NIF68" s="85"/>
      <c r="NIG68" s="85"/>
      <c r="NIH68" s="85"/>
      <c r="NII68" s="85"/>
      <c r="NIJ68" s="85"/>
      <c r="NIK68" s="85"/>
      <c r="NIL68" s="85"/>
      <c r="NIM68" s="85"/>
      <c r="NIN68" s="85"/>
      <c r="NIO68" s="85"/>
      <c r="NIP68" s="85"/>
      <c r="NIQ68" s="85"/>
      <c r="NIR68" s="85"/>
      <c r="NIS68" s="85"/>
      <c r="NIT68" s="85"/>
      <c r="NIU68" s="85"/>
      <c r="NIV68" s="85"/>
      <c r="NIW68" s="85"/>
      <c r="NIX68" s="85"/>
      <c r="NIY68" s="85"/>
      <c r="NIZ68" s="85"/>
      <c r="NJA68" s="85"/>
      <c r="NJB68" s="85"/>
      <c r="NJC68" s="85"/>
      <c r="NJD68" s="85"/>
      <c r="NJE68" s="85"/>
      <c r="NJF68" s="85"/>
      <c r="NJG68" s="85"/>
      <c r="NJH68" s="85"/>
      <c r="NJI68" s="85"/>
      <c r="NJJ68" s="85"/>
      <c r="NJK68" s="85"/>
      <c r="NJL68" s="85"/>
      <c r="NJM68" s="85"/>
      <c r="NJN68" s="85"/>
      <c r="NJO68" s="85"/>
      <c r="NJP68" s="85"/>
      <c r="NJQ68" s="85"/>
      <c r="NJR68" s="85"/>
      <c r="NJS68" s="85"/>
      <c r="NJT68" s="85"/>
      <c r="NJU68" s="85"/>
      <c r="NJV68" s="85"/>
      <c r="NJW68" s="85"/>
      <c r="NJX68" s="85"/>
      <c r="NJY68" s="85"/>
      <c r="NJZ68" s="85"/>
      <c r="NKA68" s="85"/>
      <c r="NKB68" s="85"/>
      <c r="NKC68" s="85"/>
      <c r="NKD68" s="85"/>
      <c r="NKE68" s="85"/>
      <c r="NKF68" s="85"/>
      <c r="NKG68" s="85"/>
      <c r="NKH68" s="85"/>
      <c r="NKI68" s="85"/>
      <c r="NKJ68" s="85"/>
      <c r="NKK68" s="85"/>
      <c r="NKL68" s="85"/>
      <c r="NKM68" s="85"/>
      <c r="NKN68" s="85"/>
      <c r="NKO68" s="85"/>
      <c r="NKP68" s="85"/>
      <c r="NKQ68" s="85"/>
      <c r="NKR68" s="85"/>
      <c r="NKS68" s="85"/>
      <c r="NKT68" s="85"/>
      <c r="NKU68" s="85"/>
      <c r="NKV68" s="85"/>
      <c r="NKW68" s="85"/>
      <c r="NKX68" s="85"/>
      <c r="NKY68" s="85"/>
      <c r="NKZ68" s="85"/>
      <c r="NLA68" s="85"/>
      <c r="NLB68" s="85"/>
      <c r="NLC68" s="85"/>
      <c r="NLD68" s="85"/>
      <c r="NLE68" s="85"/>
      <c r="NLF68" s="85"/>
      <c r="NLG68" s="85"/>
      <c r="NLH68" s="85"/>
      <c r="NLI68" s="85"/>
      <c r="NLJ68" s="85"/>
      <c r="NLK68" s="85"/>
      <c r="NLL68" s="85"/>
      <c r="NLM68" s="85"/>
      <c r="NLN68" s="85"/>
      <c r="NLO68" s="85"/>
      <c r="NLP68" s="85"/>
      <c r="NLQ68" s="85"/>
      <c r="NLR68" s="85"/>
      <c r="NLS68" s="85"/>
      <c r="NLT68" s="85"/>
      <c r="NLU68" s="85"/>
      <c r="NLV68" s="85"/>
      <c r="NLW68" s="85"/>
      <c r="NLX68" s="85"/>
      <c r="NLY68" s="85"/>
      <c r="NLZ68" s="85"/>
      <c r="NMA68" s="85"/>
      <c r="NMB68" s="85"/>
      <c r="NMC68" s="85"/>
      <c r="NMD68" s="85"/>
      <c r="NME68" s="85"/>
      <c r="NMF68" s="85"/>
      <c r="NMG68" s="85"/>
      <c r="NMH68" s="85"/>
      <c r="NMI68" s="85"/>
      <c r="NMJ68" s="85"/>
      <c r="NMK68" s="85"/>
      <c r="NML68" s="85"/>
      <c r="NMM68" s="85"/>
      <c r="NMN68" s="85"/>
      <c r="NMO68" s="85"/>
      <c r="NMP68" s="85"/>
      <c r="NMQ68" s="85"/>
      <c r="NMR68" s="85"/>
      <c r="NMS68" s="85"/>
      <c r="NMT68" s="85"/>
      <c r="NMU68" s="85"/>
      <c r="NMV68" s="85"/>
      <c r="NMW68" s="85"/>
      <c r="NMX68" s="85"/>
      <c r="NMY68" s="85"/>
      <c r="NMZ68" s="85"/>
      <c r="NNA68" s="85"/>
      <c r="NNB68" s="85"/>
      <c r="NNC68" s="85"/>
      <c r="NND68" s="85"/>
      <c r="NNE68" s="85"/>
      <c r="NNF68" s="85"/>
      <c r="NNG68" s="85"/>
      <c r="NNH68" s="85"/>
      <c r="NNI68" s="85"/>
      <c r="NNJ68" s="85"/>
      <c r="NNK68" s="85"/>
      <c r="NNL68" s="85"/>
      <c r="NNM68" s="85"/>
      <c r="NNN68" s="85"/>
      <c r="NNO68" s="85"/>
      <c r="NNP68" s="85"/>
      <c r="NNQ68" s="85"/>
      <c r="NNR68" s="85"/>
      <c r="NNS68" s="85"/>
      <c r="NNT68" s="85"/>
      <c r="NNU68" s="85"/>
      <c r="NNV68" s="85"/>
      <c r="NNW68" s="85"/>
      <c r="NNX68" s="85"/>
      <c r="NNY68" s="85"/>
      <c r="NNZ68" s="85"/>
      <c r="NOA68" s="85"/>
      <c r="NOB68" s="85"/>
      <c r="NOC68" s="85"/>
      <c r="NOD68" s="85"/>
      <c r="NOE68" s="85"/>
      <c r="NOF68" s="85"/>
      <c r="NOG68" s="85"/>
      <c r="NOH68" s="85"/>
      <c r="NOI68" s="85"/>
      <c r="NOJ68" s="85"/>
      <c r="NOK68" s="85"/>
      <c r="NOL68" s="85"/>
      <c r="NOM68" s="85"/>
      <c r="NON68" s="85"/>
      <c r="NOO68" s="85"/>
      <c r="NOP68" s="85"/>
      <c r="NOQ68" s="85"/>
      <c r="NOR68" s="85"/>
      <c r="NOS68" s="85"/>
      <c r="NOT68" s="85"/>
      <c r="NOU68" s="85"/>
      <c r="NOV68" s="85"/>
      <c r="NOW68" s="85"/>
      <c r="NOX68" s="85"/>
      <c r="NOY68" s="85"/>
      <c r="NOZ68" s="85"/>
      <c r="NPA68" s="85"/>
      <c r="NPB68" s="85"/>
      <c r="NPC68" s="85"/>
      <c r="NPD68" s="85"/>
      <c r="NPE68" s="85"/>
      <c r="NPF68" s="85"/>
      <c r="NPG68" s="85"/>
      <c r="NPH68" s="85"/>
      <c r="NPI68" s="85"/>
      <c r="NPJ68" s="85"/>
      <c r="NPK68" s="85"/>
      <c r="NPL68" s="85"/>
      <c r="NPM68" s="85"/>
      <c r="NPN68" s="85"/>
      <c r="NPO68" s="85"/>
      <c r="NPP68" s="85"/>
      <c r="NPQ68" s="85"/>
      <c r="NPR68" s="85"/>
      <c r="NPS68" s="85"/>
      <c r="NPT68" s="85"/>
      <c r="NPU68" s="85"/>
      <c r="NPV68" s="85"/>
      <c r="NPW68" s="85"/>
      <c r="NPX68" s="85"/>
      <c r="NPY68" s="85"/>
      <c r="NPZ68" s="85"/>
      <c r="NQA68" s="85"/>
      <c r="NQB68" s="85"/>
      <c r="NQC68" s="85"/>
      <c r="NQD68" s="85"/>
      <c r="NQE68" s="85"/>
      <c r="NQF68" s="85"/>
      <c r="NQG68" s="85"/>
      <c r="NQH68" s="85"/>
      <c r="NQI68" s="85"/>
      <c r="NQJ68" s="85"/>
      <c r="NQK68" s="85"/>
      <c r="NQL68" s="85"/>
      <c r="NQM68" s="85"/>
      <c r="NQN68" s="85"/>
      <c r="NQO68" s="85"/>
      <c r="NQP68" s="85"/>
      <c r="NQQ68" s="85"/>
      <c r="NQR68" s="85"/>
      <c r="NQS68" s="85"/>
      <c r="NQT68" s="85"/>
      <c r="NQU68" s="85"/>
      <c r="NQV68" s="85"/>
      <c r="NQW68" s="85"/>
      <c r="NQX68" s="85"/>
      <c r="NQY68" s="85"/>
      <c r="NQZ68" s="85"/>
      <c r="NRA68" s="85"/>
      <c r="NRB68" s="85"/>
      <c r="NRC68" s="85"/>
      <c r="NRD68" s="85"/>
      <c r="NRE68" s="85"/>
      <c r="NRF68" s="85"/>
      <c r="NRG68" s="85"/>
      <c r="NRH68" s="85"/>
      <c r="NRI68" s="85"/>
      <c r="NRJ68" s="85"/>
      <c r="NRK68" s="85"/>
      <c r="NRL68" s="85"/>
      <c r="NRM68" s="85"/>
      <c r="NRN68" s="85"/>
      <c r="NRO68" s="85"/>
      <c r="NRP68" s="85"/>
      <c r="NRQ68" s="85"/>
      <c r="NRR68" s="85"/>
      <c r="NRS68" s="85"/>
      <c r="NRT68" s="85"/>
      <c r="NRU68" s="85"/>
      <c r="NRV68" s="85"/>
      <c r="NRW68" s="85"/>
      <c r="NRX68" s="85"/>
      <c r="NRY68" s="85"/>
      <c r="NRZ68" s="85"/>
      <c r="NSA68" s="85"/>
      <c r="NSB68" s="85"/>
      <c r="NSC68" s="85"/>
      <c r="NSD68" s="85"/>
      <c r="NSE68" s="85"/>
      <c r="NSF68" s="85"/>
      <c r="NSG68" s="85"/>
      <c r="NSH68" s="85"/>
      <c r="NSI68" s="85"/>
      <c r="NSJ68" s="85"/>
      <c r="NSK68" s="85"/>
      <c r="NSL68" s="85"/>
      <c r="NSM68" s="85"/>
      <c r="NSN68" s="85"/>
      <c r="NSO68" s="85"/>
      <c r="NSP68" s="85"/>
      <c r="NSQ68" s="85"/>
      <c r="NSR68" s="85"/>
      <c r="NSS68" s="85"/>
      <c r="NST68" s="85"/>
      <c r="NSU68" s="85"/>
      <c r="NSV68" s="85"/>
      <c r="NSW68" s="85"/>
      <c r="NSX68" s="85"/>
      <c r="NSY68" s="85"/>
      <c r="NSZ68" s="85"/>
      <c r="NTA68" s="85"/>
      <c r="NTB68" s="85"/>
      <c r="NTC68" s="85"/>
      <c r="NTD68" s="85"/>
      <c r="NTE68" s="85"/>
      <c r="NTF68" s="85"/>
      <c r="NTG68" s="85"/>
      <c r="NTH68" s="85"/>
      <c r="NTI68" s="85"/>
      <c r="NTJ68" s="85"/>
      <c r="NTK68" s="85"/>
      <c r="NTL68" s="85"/>
      <c r="NTM68" s="85"/>
      <c r="NTN68" s="85"/>
      <c r="NTO68" s="85"/>
      <c r="NTP68" s="85"/>
      <c r="NTQ68" s="85"/>
      <c r="NTR68" s="85"/>
      <c r="NTS68" s="85"/>
      <c r="NTT68" s="85"/>
      <c r="NTU68" s="85"/>
      <c r="NTV68" s="85"/>
      <c r="NTW68" s="85"/>
      <c r="NTX68" s="85"/>
      <c r="NTY68" s="85"/>
      <c r="NTZ68" s="85"/>
      <c r="NUA68" s="85"/>
      <c r="NUB68" s="85"/>
      <c r="NUC68" s="85"/>
      <c r="NUD68" s="85"/>
      <c r="NUE68" s="85"/>
      <c r="NUF68" s="85"/>
      <c r="NUG68" s="85"/>
      <c r="NUH68" s="85"/>
      <c r="NUI68" s="85"/>
      <c r="NUJ68" s="85"/>
      <c r="NUK68" s="85"/>
      <c r="NUL68" s="85"/>
      <c r="NUM68" s="85"/>
      <c r="NUN68" s="85"/>
      <c r="NUO68" s="85"/>
      <c r="NUP68" s="85"/>
      <c r="NUQ68" s="85"/>
      <c r="NUR68" s="85"/>
      <c r="NUS68" s="85"/>
      <c r="NUT68" s="85"/>
      <c r="NUU68" s="85"/>
      <c r="NUV68" s="85"/>
      <c r="NUW68" s="85"/>
      <c r="NUX68" s="85"/>
      <c r="NUY68" s="85"/>
      <c r="NUZ68" s="85"/>
      <c r="NVA68" s="85"/>
      <c r="NVB68" s="85"/>
      <c r="NVC68" s="85"/>
      <c r="NVD68" s="85"/>
      <c r="NVE68" s="85"/>
      <c r="NVF68" s="85"/>
      <c r="NVG68" s="85"/>
      <c r="NVH68" s="85"/>
      <c r="NVI68" s="85"/>
      <c r="NVJ68" s="85"/>
      <c r="NVK68" s="85"/>
      <c r="NVL68" s="85"/>
      <c r="NVM68" s="85"/>
      <c r="NVN68" s="85"/>
      <c r="NVO68" s="85"/>
      <c r="NVP68" s="85"/>
      <c r="NVQ68" s="85"/>
      <c r="NVR68" s="85"/>
      <c r="NVS68" s="85"/>
      <c r="NVT68" s="85"/>
      <c r="NVU68" s="85"/>
      <c r="NVV68" s="85"/>
      <c r="NVW68" s="85"/>
      <c r="NVX68" s="85"/>
      <c r="NVY68" s="85"/>
      <c r="NVZ68" s="85"/>
      <c r="NWA68" s="85"/>
      <c r="NWB68" s="85"/>
      <c r="NWC68" s="85"/>
      <c r="NWD68" s="85"/>
      <c r="NWE68" s="85"/>
      <c r="NWF68" s="85"/>
      <c r="NWG68" s="85"/>
      <c r="NWH68" s="85"/>
      <c r="NWI68" s="85"/>
      <c r="NWJ68" s="85"/>
      <c r="NWK68" s="85"/>
      <c r="NWL68" s="85"/>
      <c r="NWM68" s="85"/>
      <c r="NWN68" s="85"/>
      <c r="NWO68" s="85"/>
      <c r="NWP68" s="85"/>
      <c r="NWQ68" s="85"/>
      <c r="NWR68" s="85"/>
      <c r="NWS68" s="85"/>
      <c r="NWT68" s="85"/>
      <c r="NWU68" s="85"/>
      <c r="NWV68" s="85"/>
      <c r="NWW68" s="85"/>
      <c r="NWX68" s="85"/>
      <c r="NWY68" s="85"/>
      <c r="NWZ68" s="85"/>
      <c r="NXA68" s="85"/>
      <c r="NXB68" s="85"/>
      <c r="NXC68" s="85"/>
      <c r="NXD68" s="85"/>
      <c r="NXE68" s="85"/>
      <c r="NXF68" s="85"/>
      <c r="NXG68" s="85"/>
      <c r="NXH68" s="85"/>
      <c r="NXI68" s="85"/>
      <c r="NXJ68" s="85"/>
      <c r="NXK68" s="85"/>
      <c r="NXL68" s="85"/>
      <c r="NXM68" s="85"/>
      <c r="NXN68" s="85"/>
      <c r="NXO68" s="85"/>
      <c r="NXP68" s="85"/>
      <c r="NXQ68" s="85"/>
      <c r="NXR68" s="85"/>
      <c r="NXS68" s="85"/>
      <c r="NXT68" s="85"/>
      <c r="NXU68" s="85"/>
      <c r="NXV68" s="85"/>
      <c r="NXW68" s="85"/>
      <c r="NXX68" s="85"/>
      <c r="NXY68" s="85"/>
      <c r="NXZ68" s="85"/>
      <c r="NYA68" s="85"/>
      <c r="NYB68" s="85"/>
      <c r="NYC68" s="85"/>
      <c r="NYD68" s="85"/>
      <c r="NYE68" s="85"/>
      <c r="NYF68" s="85"/>
      <c r="NYG68" s="85"/>
      <c r="NYH68" s="85"/>
      <c r="NYI68" s="85"/>
      <c r="NYJ68" s="85"/>
      <c r="NYK68" s="85"/>
      <c r="NYL68" s="85"/>
      <c r="NYM68" s="85"/>
      <c r="NYN68" s="85"/>
      <c r="NYO68" s="85"/>
      <c r="NYP68" s="85"/>
      <c r="NYQ68" s="85"/>
      <c r="NYR68" s="85"/>
      <c r="NYS68" s="85"/>
      <c r="NYT68" s="85"/>
      <c r="NYU68" s="85"/>
      <c r="NYV68" s="85"/>
      <c r="NYW68" s="85"/>
      <c r="NYX68" s="85"/>
      <c r="NYY68" s="85"/>
      <c r="NYZ68" s="85"/>
      <c r="NZA68" s="85"/>
      <c r="NZB68" s="85"/>
      <c r="NZC68" s="85"/>
      <c r="NZD68" s="85"/>
      <c r="NZE68" s="85"/>
      <c r="NZF68" s="85"/>
      <c r="NZG68" s="85"/>
      <c r="NZH68" s="85"/>
      <c r="NZI68" s="85"/>
      <c r="NZJ68" s="85"/>
      <c r="NZK68" s="85"/>
      <c r="NZL68" s="85"/>
      <c r="NZM68" s="85"/>
      <c r="NZN68" s="85"/>
      <c r="NZO68" s="85"/>
      <c r="NZP68" s="85"/>
      <c r="NZQ68" s="85"/>
      <c r="NZR68" s="85"/>
      <c r="NZS68" s="85"/>
      <c r="NZT68" s="85"/>
      <c r="NZU68" s="85"/>
      <c r="NZV68" s="85"/>
      <c r="NZW68" s="85"/>
      <c r="NZX68" s="85"/>
      <c r="NZY68" s="85"/>
      <c r="NZZ68" s="85"/>
      <c r="OAA68" s="85"/>
      <c r="OAB68" s="85"/>
      <c r="OAC68" s="85"/>
      <c r="OAD68" s="85"/>
      <c r="OAE68" s="85"/>
      <c r="OAF68" s="85"/>
      <c r="OAG68" s="85"/>
      <c r="OAH68" s="85"/>
      <c r="OAI68" s="85"/>
      <c r="OAJ68" s="85"/>
      <c r="OAK68" s="85"/>
      <c r="OAL68" s="85"/>
      <c r="OAM68" s="85"/>
      <c r="OAN68" s="85"/>
      <c r="OAO68" s="85"/>
      <c r="OAP68" s="85"/>
      <c r="OAQ68" s="85"/>
      <c r="OAR68" s="85"/>
      <c r="OAS68" s="85"/>
      <c r="OAT68" s="85"/>
      <c r="OAU68" s="85"/>
      <c r="OAV68" s="85"/>
      <c r="OAW68" s="85"/>
      <c r="OAX68" s="85"/>
      <c r="OAY68" s="85"/>
      <c r="OAZ68" s="85"/>
      <c r="OBA68" s="85"/>
      <c r="OBB68" s="85"/>
      <c r="OBC68" s="85"/>
      <c r="OBD68" s="85"/>
      <c r="OBE68" s="85"/>
      <c r="OBF68" s="85"/>
      <c r="OBG68" s="85"/>
      <c r="OBH68" s="85"/>
      <c r="OBI68" s="85"/>
      <c r="OBJ68" s="85"/>
      <c r="OBK68" s="85"/>
      <c r="OBL68" s="85"/>
      <c r="OBM68" s="85"/>
      <c r="OBN68" s="85"/>
      <c r="OBO68" s="85"/>
      <c r="OBP68" s="85"/>
      <c r="OBQ68" s="85"/>
      <c r="OBR68" s="85"/>
      <c r="OBS68" s="85"/>
      <c r="OBT68" s="85"/>
      <c r="OBU68" s="85"/>
      <c r="OBV68" s="85"/>
      <c r="OBW68" s="85"/>
      <c r="OBX68" s="85"/>
      <c r="OBY68" s="85"/>
      <c r="OBZ68" s="85"/>
      <c r="OCA68" s="85"/>
      <c r="OCB68" s="85"/>
      <c r="OCC68" s="85"/>
      <c r="OCD68" s="85"/>
      <c r="OCE68" s="85"/>
      <c r="OCF68" s="85"/>
      <c r="OCG68" s="85"/>
      <c r="OCH68" s="85"/>
      <c r="OCI68" s="85"/>
      <c r="OCJ68" s="85"/>
      <c r="OCK68" s="85"/>
      <c r="OCL68" s="85"/>
      <c r="OCM68" s="85"/>
      <c r="OCN68" s="85"/>
      <c r="OCO68" s="85"/>
      <c r="OCP68" s="85"/>
      <c r="OCQ68" s="85"/>
      <c r="OCR68" s="85"/>
      <c r="OCS68" s="85"/>
      <c r="OCT68" s="85"/>
      <c r="OCU68" s="85"/>
      <c r="OCV68" s="85"/>
      <c r="OCW68" s="85"/>
      <c r="OCX68" s="85"/>
      <c r="OCY68" s="85"/>
      <c r="OCZ68" s="85"/>
      <c r="ODA68" s="85"/>
      <c r="ODB68" s="85"/>
      <c r="ODC68" s="85"/>
      <c r="ODD68" s="85"/>
      <c r="ODE68" s="85"/>
      <c r="ODF68" s="85"/>
      <c r="ODG68" s="85"/>
      <c r="ODH68" s="85"/>
      <c r="ODI68" s="85"/>
      <c r="ODJ68" s="85"/>
      <c r="ODK68" s="85"/>
      <c r="ODL68" s="85"/>
      <c r="ODM68" s="85"/>
      <c r="ODN68" s="85"/>
      <c r="ODO68" s="85"/>
      <c r="ODP68" s="85"/>
      <c r="ODQ68" s="85"/>
      <c r="ODR68" s="85"/>
      <c r="ODS68" s="85"/>
      <c r="ODT68" s="85"/>
      <c r="ODU68" s="85"/>
      <c r="ODV68" s="85"/>
      <c r="ODW68" s="85"/>
      <c r="ODX68" s="85"/>
      <c r="ODY68" s="85"/>
      <c r="ODZ68" s="85"/>
      <c r="OEA68" s="85"/>
      <c r="OEB68" s="85"/>
      <c r="OEC68" s="85"/>
      <c r="OED68" s="85"/>
      <c r="OEE68" s="85"/>
      <c r="OEF68" s="85"/>
      <c r="OEG68" s="85"/>
      <c r="OEH68" s="85"/>
      <c r="OEI68" s="85"/>
      <c r="OEJ68" s="85"/>
      <c r="OEK68" s="85"/>
      <c r="OEL68" s="85"/>
      <c r="OEM68" s="85"/>
      <c r="OEN68" s="85"/>
      <c r="OEO68" s="85"/>
      <c r="OEP68" s="85"/>
      <c r="OEQ68" s="85"/>
      <c r="OER68" s="85"/>
      <c r="OES68" s="85"/>
      <c r="OET68" s="85"/>
      <c r="OEU68" s="85"/>
      <c r="OEV68" s="85"/>
      <c r="OEW68" s="85"/>
      <c r="OEX68" s="85"/>
      <c r="OEY68" s="85"/>
      <c r="OEZ68" s="85"/>
      <c r="OFA68" s="85"/>
      <c r="OFB68" s="85"/>
      <c r="OFC68" s="85"/>
      <c r="OFD68" s="85"/>
      <c r="OFE68" s="85"/>
      <c r="OFF68" s="85"/>
      <c r="OFG68" s="85"/>
      <c r="OFH68" s="85"/>
      <c r="OFI68" s="85"/>
      <c r="OFJ68" s="85"/>
      <c r="OFK68" s="85"/>
      <c r="OFL68" s="85"/>
      <c r="OFM68" s="85"/>
      <c r="OFN68" s="85"/>
      <c r="OFO68" s="85"/>
      <c r="OFP68" s="85"/>
      <c r="OFQ68" s="85"/>
      <c r="OFR68" s="85"/>
      <c r="OFS68" s="85"/>
      <c r="OFT68" s="85"/>
      <c r="OFU68" s="85"/>
      <c r="OFV68" s="85"/>
      <c r="OFW68" s="85"/>
      <c r="OFX68" s="85"/>
      <c r="OFY68" s="85"/>
      <c r="OFZ68" s="85"/>
      <c r="OGA68" s="85"/>
      <c r="OGB68" s="85"/>
      <c r="OGC68" s="85"/>
      <c r="OGD68" s="85"/>
      <c r="OGE68" s="85"/>
      <c r="OGF68" s="85"/>
      <c r="OGG68" s="85"/>
      <c r="OGH68" s="85"/>
      <c r="OGI68" s="85"/>
      <c r="OGJ68" s="85"/>
      <c r="OGK68" s="85"/>
      <c r="OGL68" s="85"/>
      <c r="OGM68" s="85"/>
      <c r="OGN68" s="85"/>
      <c r="OGO68" s="85"/>
      <c r="OGP68" s="85"/>
      <c r="OGQ68" s="85"/>
      <c r="OGR68" s="85"/>
      <c r="OGS68" s="85"/>
      <c r="OGT68" s="85"/>
      <c r="OGU68" s="85"/>
      <c r="OGV68" s="85"/>
      <c r="OGW68" s="85"/>
      <c r="OGX68" s="85"/>
      <c r="OGY68" s="85"/>
      <c r="OGZ68" s="85"/>
      <c r="OHA68" s="85"/>
      <c r="OHB68" s="85"/>
      <c r="OHC68" s="85"/>
      <c r="OHD68" s="85"/>
      <c r="OHE68" s="85"/>
      <c r="OHF68" s="85"/>
      <c r="OHG68" s="85"/>
      <c r="OHH68" s="85"/>
      <c r="OHI68" s="85"/>
      <c r="OHJ68" s="85"/>
      <c r="OHK68" s="85"/>
      <c r="OHL68" s="85"/>
      <c r="OHM68" s="85"/>
      <c r="OHN68" s="85"/>
      <c r="OHO68" s="85"/>
      <c r="OHP68" s="85"/>
      <c r="OHQ68" s="85"/>
      <c r="OHR68" s="85"/>
      <c r="OHS68" s="85"/>
      <c r="OHT68" s="85"/>
      <c r="OHU68" s="85"/>
      <c r="OHV68" s="85"/>
      <c r="OHW68" s="85"/>
      <c r="OHX68" s="85"/>
      <c r="OHY68" s="85"/>
      <c r="OHZ68" s="85"/>
      <c r="OIA68" s="85"/>
      <c r="OIB68" s="85"/>
      <c r="OIC68" s="85"/>
      <c r="OID68" s="85"/>
      <c r="OIE68" s="85"/>
      <c r="OIF68" s="85"/>
      <c r="OIG68" s="85"/>
      <c r="OIH68" s="85"/>
      <c r="OII68" s="85"/>
      <c r="OIJ68" s="85"/>
      <c r="OIK68" s="85"/>
      <c r="OIL68" s="85"/>
      <c r="OIM68" s="85"/>
      <c r="OIN68" s="85"/>
      <c r="OIO68" s="85"/>
      <c r="OIP68" s="85"/>
      <c r="OIQ68" s="85"/>
      <c r="OIR68" s="85"/>
      <c r="OIS68" s="85"/>
      <c r="OIT68" s="85"/>
      <c r="OIU68" s="85"/>
      <c r="OIV68" s="85"/>
      <c r="OIW68" s="85"/>
      <c r="OIX68" s="85"/>
      <c r="OIY68" s="85"/>
      <c r="OIZ68" s="85"/>
      <c r="OJA68" s="85"/>
      <c r="OJB68" s="85"/>
      <c r="OJC68" s="85"/>
      <c r="OJD68" s="85"/>
      <c r="OJE68" s="85"/>
      <c r="OJF68" s="85"/>
      <c r="OJG68" s="85"/>
      <c r="OJH68" s="85"/>
      <c r="OJI68" s="85"/>
      <c r="OJJ68" s="85"/>
      <c r="OJK68" s="85"/>
      <c r="OJL68" s="85"/>
      <c r="OJM68" s="85"/>
      <c r="OJN68" s="85"/>
      <c r="OJO68" s="85"/>
      <c r="OJP68" s="85"/>
      <c r="OJQ68" s="85"/>
      <c r="OJR68" s="85"/>
      <c r="OJS68" s="85"/>
      <c r="OJT68" s="85"/>
      <c r="OJU68" s="85"/>
      <c r="OJV68" s="85"/>
      <c r="OJW68" s="85"/>
      <c r="OJX68" s="85"/>
      <c r="OJY68" s="85"/>
      <c r="OJZ68" s="85"/>
      <c r="OKA68" s="85"/>
      <c r="OKB68" s="85"/>
      <c r="OKC68" s="85"/>
      <c r="OKD68" s="85"/>
      <c r="OKE68" s="85"/>
      <c r="OKF68" s="85"/>
      <c r="OKG68" s="85"/>
      <c r="OKH68" s="85"/>
      <c r="OKI68" s="85"/>
      <c r="OKJ68" s="85"/>
      <c r="OKK68" s="85"/>
      <c r="OKL68" s="85"/>
      <c r="OKM68" s="85"/>
      <c r="OKN68" s="85"/>
      <c r="OKO68" s="85"/>
      <c r="OKP68" s="85"/>
      <c r="OKQ68" s="85"/>
      <c r="OKR68" s="85"/>
      <c r="OKS68" s="85"/>
      <c r="OKT68" s="85"/>
      <c r="OKU68" s="85"/>
      <c r="OKV68" s="85"/>
      <c r="OKW68" s="85"/>
      <c r="OKX68" s="85"/>
      <c r="OKY68" s="85"/>
      <c r="OKZ68" s="85"/>
      <c r="OLA68" s="85"/>
      <c r="OLB68" s="85"/>
      <c r="OLC68" s="85"/>
      <c r="OLD68" s="85"/>
      <c r="OLE68" s="85"/>
      <c r="OLF68" s="85"/>
      <c r="OLG68" s="85"/>
      <c r="OLH68" s="85"/>
      <c r="OLI68" s="85"/>
      <c r="OLJ68" s="85"/>
      <c r="OLK68" s="85"/>
      <c r="OLL68" s="85"/>
      <c r="OLM68" s="85"/>
      <c r="OLN68" s="85"/>
      <c r="OLO68" s="85"/>
      <c r="OLP68" s="85"/>
      <c r="OLQ68" s="85"/>
      <c r="OLR68" s="85"/>
      <c r="OLS68" s="85"/>
      <c r="OLT68" s="85"/>
      <c r="OLU68" s="85"/>
      <c r="OLV68" s="85"/>
      <c r="OLW68" s="85"/>
      <c r="OLX68" s="85"/>
      <c r="OLY68" s="85"/>
      <c r="OLZ68" s="85"/>
      <c r="OMA68" s="85"/>
      <c r="OMB68" s="85"/>
      <c r="OMC68" s="85"/>
      <c r="OMD68" s="85"/>
      <c r="OME68" s="85"/>
      <c r="OMF68" s="85"/>
      <c r="OMG68" s="85"/>
      <c r="OMH68" s="85"/>
      <c r="OMI68" s="85"/>
      <c r="OMJ68" s="85"/>
      <c r="OMK68" s="85"/>
      <c r="OML68" s="85"/>
      <c r="OMM68" s="85"/>
      <c r="OMN68" s="85"/>
      <c r="OMO68" s="85"/>
      <c r="OMP68" s="85"/>
      <c r="OMQ68" s="85"/>
      <c r="OMR68" s="85"/>
      <c r="OMS68" s="85"/>
      <c r="OMT68" s="85"/>
      <c r="OMU68" s="85"/>
      <c r="OMV68" s="85"/>
      <c r="OMW68" s="85"/>
      <c r="OMX68" s="85"/>
      <c r="OMY68" s="85"/>
      <c r="OMZ68" s="85"/>
      <c r="ONA68" s="85"/>
      <c r="ONB68" s="85"/>
      <c r="ONC68" s="85"/>
      <c r="OND68" s="85"/>
      <c r="ONE68" s="85"/>
      <c r="ONF68" s="85"/>
      <c r="ONG68" s="85"/>
      <c r="ONH68" s="85"/>
      <c r="ONI68" s="85"/>
      <c r="ONJ68" s="85"/>
      <c r="ONK68" s="85"/>
      <c r="ONL68" s="85"/>
      <c r="ONM68" s="85"/>
      <c r="ONN68" s="85"/>
      <c r="ONO68" s="85"/>
      <c r="ONP68" s="85"/>
      <c r="ONQ68" s="85"/>
      <c r="ONR68" s="85"/>
      <c r="ONS68" s="85"/>
      <c r="ONT68" s="85"/>
      <c r="ONU68" s="85"/>
      <c r="ONV68" s="85"/>
      <c r="ONW68" s="85"/>
      <c r="ONX68" s="85"/>
      <c r="ONY68" s="85"/>
      <c r="ONZ68" s="85"/>
      <c r="OOA68" s="85"/>
      <c r="OOB68" s="85"/>
      <c r="OOC68" s="85"/>
      <c r="OOD68" s="85"/>
      <c r="OOE68" s="85"/>
      <c r="OOF68" s="85"/>
      <c r="OOG68" s="85"/>
      <c r="OOH68" s="85"/>
      <c r="OOI68" s="85"/>
      <c r="OOJ68" s="85"/>
      <c r="OOK68" s="85"/>
      <c r="OOL68" s="85"/>
      <c r="OOM68" s="85"/>
      <c r="OON68" s="85"/>
      <c r="OOO68" s="85"/>
      <c r="OOP68" s="85"/>
      <c r="OOQ68" s="85"/>
      <c r="OOR68" s="85"/>
      <c r="OOS68" s="85"/>
      <c r="OOT68" s="85"/>
      <c r="OOU68" s="85"/>
      <c r="OOV68" s="85"/>
      <c r="OOW68" s="85"/>
      <c r="OOX68" s="85"/>
      <c r="OOY68" s="85"/>
      <c r="OOZ68" s="85"/>
      <c r="OPA68" s="85"/>
      <c r="OPB68" s="85"/>
      <c r="OPC68" s="85"/>
      <c r="OPD68" s="85"/>
      <c r="OPE68" s="85"/>
      <c r="OPF68" s="85"/>
      <c r="OPG68" s="85"/>
      <c r="OPH68" s="85"/>
      <c r="OPI68" s="85"/>
      <c r="OPJ68" s="85"/>
      <c r="OPK68" s="85"/>
      <c r="OPL68" s="85"/>
      <c r="OPM68" s="85"/>
      <c r="OPN68" s="85"/>
      <c r="OPO68" s="85"/>
      <c r="OPP68" s="85"/>
      <c r="OPQ68" s="85"/>
      <c r="OPR68" s="85"/>
      <c r="OPS68" s="85"/>
      <c r="OPT68" s="85"/>
      <c r="OPU68" s="85"/>
      <c r="OPV68" s="85"/>
      <c r="OPW68" s="85"/>
      <c r="OPX68" s="85"/>
      <c r="OPY68" s="85"/>
      <c r="OPZ68" s="85"/>
      <c r="OQA68" s="85"/>
      <c r="OQB68" s="85"/>
      <c r="OQC68" s="85"/>
      <c r="OQD68" s="85"/>
      <c r="OQE68" s="85"/>
      <c r="OQF68" s="85"/>
      <c r="OQG68" s="85"/>
      <c r="OQH68" s="85"/>
      <c r="OQI68" s="85"/>
      <c r="OQJ68" s="85"/>
      <c r="OQK68" s="85"/>
      <c r="OQL68" s="85"/>
      <c r="OQM68" s="85"/>
      <c r="OQN68" s="85"/>
      <c r="OQO68" s="85"/>
      <c r="OQP68" s="85"/>
      <c r="OQQ68" s="85"/>
      <c r="OQR68" s="85"/>
      <c r="OQS68" s="85"/>
      <c r="OQT68" s="85"/>
      <c r="OQU68" s="85"/>
      <c r="OQV68" s="85"/>
      <c r="OQW68" s="85"/>
      <c r="OQX68" s="85"/>
      <c r="OQY68" s="85"/>
      <c r="OQZ68" s="85"/>
      <c r="ORA68" s="85"/>
      <c r="ORB68" s="85"/>
      <c r="ORC68" s="85"/>
      <c r="ORD68" s="85"/>
      <c r="ORE68" s="85"/>
      <c r="ORF68" s="85"/>
      <c r="ORG68" s="85"/>
      <c r="ORH68" s="85"/>
      <c r="ORI68" s="85"/>
      <c r="ORJ68" s="85"/>
      <c r="ORK68" s="85"/>
      <c r="ORL68" s="85"/>
      <c r="ORM68" s="85"/>
      <c r="ORN68" s="85"/>
      <c r="ORO68" s="85"/>
      <c r="ORP68" s="85"/>
      <c r="ORQ68" s="85"/>
      <c r="ORR68" s="85"/>
      <c r="ORS68" s="85"/>
      <c r="ORT68" s="85"/>
      <c r="ORU68" s="85"/>
      <c r="ORV68" s="85"/>
      <c r="ORW68" s="85"/>
      <c r="ORX68" s="85"/>
      <c r="ORY68" s="85"/>
      <c r="ORZ68" s="85"/>
      <c r="OSA68" s="85"/>
      <c r="OSB68" s="85"/>
      <c r="OSC68" s="85"/>
      <c r="OSD68" s="85"/>
      <c r="OSE68" s="85"/>
      <c r="OSF68" s="85"/>
      <c r="OSG68" s="85"/>
      <c r="OSH68" s="85"/>
      <c r="OSI68" s="85"/>
      <c r="OSJ68" s="85"/>
      <c r="OSK68" s="85"/>
      <c r="OSL68" s="85"/>
      <c r="OSM68" s="85"/>
      <c r="OSN68" s="85"/>
      <c r="OSO68" s="85"/>
      <c r="OSP68" s="85"/>
      <c r="OSQ68" s="85"/>
      <c r="OSR68" s="85"/>
      <c r="OSS68" s="85"/>
      <c r="OST68" s="85"/>
      <c r="OSU68" s="85"/>
      <c r="OSV68" s="85"/>
      <c r="OSW68" s="85"/>
      <c r="OSX68" s="85"/>
      <c r="OSY68" s="85"/>
      <c r="OSZ68" s="85"/>
      <c r="OTA68" s="85"/>
      <c r="OTB68" s="85"/>
      <c r="OTC68" s="85"/>
      <c r="OTD68" s="85"/>
      <c r="OTE68" s="85"/>
      <c r="OTF68" s="85"/>
      <c r="OTG68" s="85"/>
      <c r="OTH68" s="85"/>
      <c r="OTI68" s="85"/>
      <c r="OTJ68" s="85"/>
      <c r="OTK68" s="85"/>
      <c r="OTL68" s="85"/>
      <c r="OTM68" s="85"/>
      <c r="OTN68" s="85"/>
      <c r="OTO68" s="85"/>
      <c r="OTP68" s="85"/>
      <c r="OTQ68" s="85"/>
      <c r="OTR68" s="85"/>
      <c r="OTS68" s="85"/>
      <c r="OTT68" s="85"/>
      <c r="OTU68" s="85"/>
      <c r="OTV68" s="85"/>
      <c r="OTW68" s="85"/>
      <c r="OTX68" s="85"/>
      <c r="OTY68" s="85"/>
      <c r="OTZ68" s="85"/>
      <c r="OUA68" s="85"/>
      <c r="OUB68" s="85"/>
      <c r="OUC68" s="85"/>
      <c r="OUD68" s="85"/>
      <c r="OUE68" s="85"/>
      <c r="OUF68" s="85"/>
      <c r="OUG68" s="85"/>
      <c r="OUH68" s="85"/>
      <c r="OUI68" s="85"/>
      <c r="OUJ68" s="85"/>
      <c r="OUK68" s="85"/>
      <c r="OUL68" s="85"/>
      <c r="OUM68" s="85"/>
      <c r="OUN68" s="85"/>
      <c r="OUO68" s="85"/>
      <c r="OUP68" s="85"/>
      <c r="OUQ68" s="85"/>
      <c r="OUR68" s="85"/>
      <c r="OUS68" s="85"/>
      <c r="OUT68" s="85"/>
      <c r="OUU68" s="85"/>
      <c r="OUV68" s="85"/>
      <c r="OUW68" s="85"/>
      <c r="OUX68" s="85"/>
      <c r="OUY68" s="85"/>
      <c r="OUZ68" s="85"/>
      <c r="OVA68" s="85"/>
      <c r="OVB68" s="85"/>
      <c r="OVC68" s="85"/>
      <c r="OVD68" s="85"/>
      <c r="OVE68" s="85"/>
      <c r="OVF68" s="85"/>
      <c r="OVG68" s="85"/>
      <c r="OVH68" s="85"/>
      <c r="OVI68" s="85"/>
      <c r="OVJ68" s="85"/>
      <c r="OVK68" s="85"/>
      <c r="OVL68" s="85"/>
      <c r="OVM68" s="85"/>
      <c r="OVN68" s="85"/>
      <c r="OVO68" s="85"/>
      <c r="OVP68" s="85"/>
      <c r="OVQ68" s="85"/>
      <c r="OVR68" s="85"/>
      <c r="OVS68" s="85"/>
      <c r="OVT68" s="85"/>
      <c r="OVU68" s="85"/>
      <c r="OVV68" s="85"/>
      <c r="OVW68" s="85"/>
      <c r="OVX68" s="85"/>
      <c r="OVY68" s="85"/>
      <c r="OVZ68" s="85"/>
      <c r="OWA68" s="85"/>
      <c r="OWB68" s="85"/>
      <c r="OWC68" s="85"/>
      <c r="OWD68" s="85"/>
      <c r="OWE68" s="85"/>
      <c r="OWF68" s="85"/>
      <c r="OWG68" s="85"/>
      <c r="OWH68" s="85"/>
      <c r="OWI68" s="85"/>
      <c r="OWJ68" s="85"/>
      <c r="OWK68" s="85"/>
      <c r="OWL68" s="85"/>
      <c r="OWM68" s="85"/>
      <c r="OWN68" s="85"/>
      <c r="OWO68" s="85"/>
      <c r="OWP68" s="85"/>
      <c r="OWQ68" s="85"/>
      <c r="OWR68" s="85"/>
      <c r="OWS68" s="85"/>
      <c r="OWT68" s="85"/>
      <c r="OWU68" s="85"/>
      <c r="OWV68" s="85"/>
      <c r="OWW68" s="85"/>
      <c r="OWX68" s="85"/>
      <c r="OWY68" s="85"/>
      <c r="OWZ68" s="85"/>
      <c r="OXA68" s="85"/>
      <c r="OXB68" s="85"/>
      <c r="OXC68" s="85"/>
      <c r="OXD68" s="85"/>
      <c r="OXE68" s="85"/>
      <c r="OXF68" s="85"/>
      <c r="OXG68" s="85"/>
      <c r="OXH68" s="85"/>
      <c r="OXI68" s="85"/>
      <c r="OXJ68" s="85"/>
      <c r="OXK68" s="85"/>
      <c r="OXL68" s="85"/>
      <c r="OXM68" s="85"/>
      <c r="OXN68" s="85"/>
      <c r="OXO68" s="85"/>
      <c r="OXP68" s="85"/>
      <c r="OXQ68" s="85"/>
      <c r="OXR68" s="85"/>
      <c r="OXS68" s="85"/>
      <c r="OXT68" s="85"/>
      <c r="OXU68" s="85"/>
      <c r="OXV68" s="85"/>
      <c r="OXW68" s="85"/>
      <c r="OXX68" s="85"/>
      <c r="OXY68" s="85"/>
      <c r="OXZ68" s="85"/>
      <c r="OYA68" s="85"/>
      <c r="OYB68" s="85"/>
      <c r="OYC68" s="85"/>
      <c r="OYD68" s="85"/>
      <c r="OYE68" s="85"/>
      <c r="OYF68" s="85"/>
      <c r="OYG68" s="85"/>
      <c r="OYH68" s="85"/>
      <c r="OYI68" s="85"/>
      <c r="OYJ68" s="85"/>
      <c r="OYK68" s="85"/>
      <c r="OYL68" s="85"/>
      <c r="OYM68" s="85"/>
      <c r="OYN68" s="85"/>
      <c r="OYO68" s="85"/>
      <c r="OYP68" s="85"/>
      <c r="OYQ68" s="85"/>
      <c r="OYR68" s="85"/>
      <c r="OYS68" s="85"/>
      <c r="OYT68" s="85"/>
      <c r="OYU68" s="85"/>
      <c r="OYV68" s="85"/>
      <c r="OYW68" s="85"/>
      <c r="OYX68" s="85"/>
      <c r="OYY68" s="85"/>
      <c r="OYZ68" s="85"/>
      <c r="OZA68" s="85"/>
      <c r="OZB68" s="85"/>
      <c r="OZC68" s="85"/>
      <c r="OZD68" s="85"/>
      <c r="OZE68" s="85"/>
      <c r="OZF68" s="85"/>
      <c r="OZG68" s="85"/>
      <c r="OZH68" s="85"/>
      <c r="OZI68" s="85"/>
      <c r="OZJ68" s="85"/>
      <c r="OZK68" s="85"/>
      <c r="OZL68" s="85"/>
      <c r="OZM68" s="85"/>
      <c r="OZN68" s="85"/>
      <c r="OZO68" s="85"/>
      <c r="OZP68" s="85"/>
      <c r="OZQ68" s="85"/>
      <c r="OZR68" s="85"/>
      <c r="OZS68" s="85"/>
      <c r="OZT68" s="85"/>
      <c r="OZU68" s="85"/>
      <c r="OZV68" s="85"/>
      <c r="OZW68" s="85"/>
      <c r="OZX68" s="85"/>
      <c r="OZY68" s="85"/>
      <c r="OZZ68" s="85"/>
      <c r="PAA68" s="85"/>
      <c r="PAB68" s="85"/>
      <c r="PAC68" s="85"/>
      <c r="PAD68" s="85"/>
      <c r="PAE68" s="85"/>
      <c r="PAF68" s="85"/>
      <c r="PAG68" s="85"/>
      <c r="PAH68" s="85"/>
      <c r="PAI68" s="85"/>
      <c r="PAJ68" s="85"/>
      <c r="PAK68" s="85"/>
      <c r="PAL68" s="85"/>
      <c r="PAM68" s="85"/>
      <c r="PAN68" s="85"/>
      <c r="PAO68" s="85"/>
      <c r="PAP68" s="85"/>
      <c r="PAQ68" s="85"/>
      <c r="PAR68" s="85"/>
      <c r="PAS68" s="85"/>
      <c r="PAT68" s="85"/>
      <c r="PAU68" s="85"/>
      <c r="PAV68" s="85"/>
      <c r="PAW68" s="85"/>
      <c r="PAX68" s="85"/>
      <c r="PAY68" s="85"/>
      <c r="PAZ68" s="85"/>
      <c r="PBA68" s="85"/>
      <c r="PBB68" s="85"/>
      <c r="PBC68" s="85"/>
      <c r="PBD68" s="85"/>
      <c r="PBE68" s="85"/>
      <c r="PBF68" s="85"/>
      <c r="PBG68" s="85"/>
      <c r="PBH68" s="85"/>
      <c r="PBI68" s="85"/>
      <c r="PBJ68" s="85"/>
      <c r="PBK68" s="85"/>
      <c r="PBL68" s="85"/>
      <c r="PBM68" s="85"/>
      <c r="PBN68" s="85"/>
      <c r="PBO68" s="85"/>
      <c r="PBP68" s="85"/>
      <c r="PBQ68" s="85"/>
      <c r="PBR68" s="85"/>
      <c r="PBS68" s="85"/>
      <c r="PBT68" s="85"/>
      <c r="PBU68" s="85"/>
      <c r="PBV68" s="85"/>
      <c r="PBW68" s="85"/>
      <c r="PBX68" s="85"/>
      <c r="PBY68" s="85"/>
      <c r="PBZ68" s="85"/>
      <c r="PCA68" s="85"/>
      <c r="PCB68" s="85"/>
      <c r="PCC68" s="85"/>
      <c r="PCD68" s="85"/>
      <c r="PCE68" s="85"/>
      <c r="PCF68" s="85"/>
      <c r="PCG68" s="85"/>
      <c r="PCH68" s="85"/>
      <c r="PCI68" s="85"/>
      <c r="PCJ68" s="85"/>
      <c r="PCK68" s="85"/>
      <c r="PCL68" s="85"/>
      <c r="PCM68" s="85"/>
      <c r="PCN68" s="85"/>
      <c r="PCO68" s="85"/>
      <c r="PCP68" s="85"/>
      <c r="PCQ68" s="85"/>
      <c r="PCR68" s="85"/>
      <c r="PCS68" s="85"/>
      <c r="PCT68" s="85"/>
      <c r="PCU68" s="85"/>
      <c r="PCV68" s="85"/>
      <c r="PCW68" s="85"/>
      <c r="PCX68" s="85"/>
      <c r="PCY68" s="85"/>
      <c r="PCZ68" s="85"/>
      <c r="PDA68" s="85"/>
      <c r="PDB68" s="85"/>
      <c r="PDC68" s="85"/>
      <c r="PDD68" s="85"/>
      <c r="PDE68" s="85"/>
      <c r="PDF68" s="85"/>
      <c r="PDG68" s="85"/>
      <c r="PDH68" s="85"/>
      <c r="PDI68" s="85"/>
      <c r="PDJ68" s="85"/>
      <c r="PDK68" s="85"/>
      <c r="PDL68" s="85"/>
      <c r="PDM68" s="85"/>
      <c r="PDN68" s="85"/>
      <c r="PDO68" s="85"/>
      <c r="PDP68" s="85"/>
      <c r="PDQ68" s="85"/>
      <c r="PDR68" s="85"/>
      <c r="PDS68" s="85"/>
      <c r="PDT68" s="85"/>
      <c r="PDU68" s="85"/>
      <c r="PDV68" s="85"/>
      <c r="PDW68" s="85"/>
      <c r="PDX68" s="85"/>
      <c r="PDY68" s="85"/>
      <c r="PDZ68" s="85"/>
      <c r="PEA68" s="85"/>
      <c r="PEB68" s="85"/>
      <c r="PEC68" s="85"/>
      <c r="PED68" s="85"/>
      <c r="PEE68" s="85"/>
      <c r="PEF68" s="85"/>
      <c r="PEG68" s="85"/>
      <c r="PEH68" s="85"/>
      <c r="PEI68" s="85"/>
      <c r="PEJ68" s="85"/>
      <c r="PEK68" s="85"/>
      <c r="PEL68" s="85"/>
      <c r="PEM68" s="85"/>
      <c r="PEN68" s="85"/>
      <c r="PEO68" s="85"/>
      <c r="PEP68" s="85"/>
      <c r="PEQ68" s="85"/>
      <c r="PER68" s="85"/>
      <c r="PES68" s="85"/>
      <c r="PET68" s="85"/>
      <c r="PEU68" s="85"/>
      <c r="PEV68" s="85"/>
      <c r="PEW68" s="85"/>
      <c r="PEX68" s="85"/>
      <c r="PEY68" s="85"/>
      <c r="PEZ68" s="85"/>
      <c r="PFA68" s="85"/>
      <c r="PFB68" s="85"/>
      <c r="PFC68" s="85"/>
      <c r="PFD68" s="85"/>
      <c r="PFE68" s="85"/>
      <c r="PFF68" s="85"/>
      <c r="PFG68" s="85"/>
      <c r="PFH68" s="85"/>
      <c r="PFI68" s="85"/>
      <c r="PFJ68" s="85"/>
      <c r="PFK68" s="85"/>
      <c r="PFL68" s="85"/>
      <c r="PFM68" s="85"/>
      <c r="PFN68" s="85"/>
      <c r="PFO68" s="85"/>
      <c r="PFP68" s="85"/>
      <c r="PFQ68" s="85"/>
      <c r="PFR68" s="85"/>
      <c r="PFS68" s="85"/>
      <c r="PFT68" s="85"/>
      <c r="PFU68" s="85"/>
      <c r="PFV68" s="85"/>
      <c r="PFW68" s="85"/>
      <c r="PFX68" s="85"/>
      <c r="PFY68" s="85"/>
      <c r="PFZ68" s="85"/>
      <c r="PGA68" s="85"/>
      <c r="PGB68" s="85"/>
      <c r="PGC68" s="85"/>
      <c r="PGD68" s="85"/>
      <c r="PGE68" s="85"/>
      <c r="PGF68" s="85"/>
      <c r="PGG68" s="85"/>
      <c r="PGH68" s="85"/>
      <c r="PGI68" s="85"/>
      <c r="PGJ68" s="85"/>
      <c r="PGK68" s="85"/>
      <c r="PGL68" s="85"/>
      <c r="PGM68" s="85"/>
      <c r="PGN68" s="85"/>
      <c r="PGO68" s="85"/>
      <c r="PGP68" s="85"/>
      <c r="PGQ68" s="85"/>
      <c r="PGR68" s="85"/>
      <c r="PGS68" s="85"/>
      <c r="PGT68" s="85"/>
      <c r="PGU68" s="85"/>
      <c r="PGV68" s="85"/>
      <c r="PGW68" s="85"/>
      <c r="PGX68" s="85"/>
      <c r="PGY68" s="85"/>
      <c r="PGZ68" s="85"/>
      <c r="PHA68" s="85"/>
      <c r="PHB68" s="85"/>
      <c r="PHC68" s="85"/>
      <c r="PHD68" s="85"/>
      <c r="PHE68" s="85"/>
      <c r="PHF68" s="85"/>
      <c r="PHG68" s="85"/>
      <c r="PHH68" s="85"/>
      <c r="PHI68" s="85"/>
      <c r="PHJ68" s="85"/>
      <c r="PHK68" s="85"/>
      <c r="PHL68" s="85"/>
      <c r="PHM68" s="85"/>
      <c r="PHN68" s="85"/>
      <c r="PHO68" s="85"/>
      <c r="PHP68" s="85"/>
      <c r="PHQ68" s="85"/>
      <c r="PHR68" s="85"/>
      <c r="PHS68" s="85"/>
      <c r="PHT68" s="85"/>
      <c r="PHU68" s="85"/>
      <c r="PHV68" s="85"/>
      <c r="PHW68" s="85"/>
      <c r="PHX68" s="85"/>
      <c r="PHY68" s="85"/>
      <c r="PHZ68" s="85"/>
      <c r="PIA68" s="85"/>
      <c r="PIB68" s="85"/>
      <c r="PIC68" s="85"/>
      <c r="PID68" s="85"/>
      <c r="PIE68" s="85"/>
      <c r="PIF68" s="85"/>
      <c r="PIG68" s="85"/>
      <c r="PIH68" s="85"/>
      <c r="PII68" s="85"/>
      <c r="PIJ68" s="85"/>
      <c r="PIK68" s="85"/>
      <c r="PIL68" s="85"/>
      <c r="PIM68" s="85"/>
      <c r="PIN68" s="85"/>
      <c r="PIO68" s="85"/>
      <c r="PIP68" s="85"/>
      <c r="PIQ68" s="85"/>
      <c r="PIR68" s="85"/>
      <c r="PIS68" s="85"/>
      <c r="PIT68" s="85"/>
      <c r="PIU68" s="85"/>
      <c r="PIV68" s="85"/>
      <c r="PIW68" s="85"/>
      <c r="PIX68" s="85"/>
      <c r="PIY68" s="85"/>
      <c r="PIZ68" s="85"/>
      <c r="PJA68" s="85"/>
      <c r="PJB68" s="85"/>
      <c r="PJC68" s="85"/>
      <c r="PJD68" s="85"/>
      <c r="PJE68" s="85"/>
      <c r="PJF68" s="85"/>
      <c r="PJG68" s="85"/>
      <c r="PJH68" s="85"/>
      <c r="PJI68" s="85"/>
      <c r="PJJ68" s="85"/>
      <c r="PJK68" s="85"/>
      <c r="PJL68" s="85"/>
      <c r="PJM68" s="85"/>
      <c r="PJN68" s="85"/>
      <c r="PJO68" s="85"/>
      <c r="PJP68" s="85"/>
      <c r="PJQ68" s="85"/>
      <c r="PJR68" s="85"/>
      <c r="PJS68" s="85"/>
      <c r="PJT68" s="85"/>
      <c r="PJU68" s="85"/>
      <c r="PJV68" s="85"/>
      <c r="PJW68" s="85"/>
      <c r="PJX68" s="85"/>
      <c r="PJY68" s="85"/>
      <c r="PJZ68" s="85"/>
      <c r="PKA68" s="85"/>
      <c r="PKB68" s="85"/>
      <c r="PKC68" s="85"/>
      <c r="PKD68" s="85"/>
      <c r="PKE68" s="85"/>
      <c r="PKF68" s="85"/>
      <c r="PKG68" s="85"/>
      <c r="PKH68" s="85"/>
      <c r="PKI68" s="85"/>
      <c r="PKJ68" s="85"/>
      <c r="PKK68" s="85"/>
      <c r="PKL68" s="85"/>
      <c r="PKM68" s="85"/>
      <c r="PKN68" s="85"/>
      <c r="PKO68" s="85"/>
      <c r="PKP68" s="85"/>
      <c r="PKQ68" s="85"/>
      <c r="PKR68" s="85"/>
      <c r="PKS68" s="85"/>
      <c r="PKT68" s="85"/>
      <c r="PKU68" s="85"/>
      <c r="PKV68" s="85"/>
      <c r="PKW68" s="85"/>
      <c r="PKX68" s="85"/>
      <c r="PKY68" s="85"/>
      <c r="PKZ68" s="85"/>
      <c r="PLA68" s="85"/>
      <c r="PLB68" s="85"/>
      <c r="PLC68" s="85"/>
      <c r="PLD68" s="85"/>
      <c r="PLE68" s="85"/>
      <c r="PLF68" s="85"/>
      <c r="PLG68" s="85"/>
      <c r="PLH68" s="85"/>
      <c r="PLI68" s="85"/>
      <c r="PLJ68" s="85"/>
      <c r="PLK68" s="85"/>
      <c r="PLL68" s="85"/>
      <c r="PLM68" s="85"/>
      <c r="PLN68" s="85"/>
      <c r="PLO68" s="85"/>
      <c r="PLP68" s="85"/>
      <c r="PLQ68" s="85"/>
      <c r="PLR68" s="85"/>
      <c r="PLS68" s="85"/>
      <c r="PLT68" s="85"/>
      <c r="PLU68" s="85"/>
      <c r="PLV68" s="85"/>
      <c r="PLW68" s="85"/>
      <c r="PLX68" s="85"/>
      <c r="PLY68" s="85"/>
      <c r="PLZ68" s="85"/>
      <c r="PMA68" s="85"/>
      <c r="PMB68" s="85"/>
      <c r="PMC68" s="85"/>
      <c r="PMD68" s="85"/>
      <c r="PME68" s="85"/>
      <c r="PMF68" s="85"/>
      <c r="PMG68" s="85"/>
      <c r="PMH68" s="85"/>
      <c r="PMI68" s="85"/>
      <c r="PMJ68" s="85"/>
      <c r="PMK68" s="85"/>
      <c r="PML68" s="85"/>
      <c r="PMM68" s="85"/>
      <c r="PMN68" s="85"/>
      <c r="PMO68" s="85"/>
      <c r="PMP68" s="85"/>
      <c r="PMQ68" s="85"/>
      <c r="PMR68" s="85"/>
      <c r="PMS68" s="85"/>
      <c r="PMT68" s="85"/>
      <c r="PMU68" s="85"/>
      <c r="PMV68" s="85"/>
      <c r="PMW68" s="85"/>
      <c r="PMX68" s="85"/>
      <c r="PMY68" s="85"/>
      <c r="PMZ68" s="85"/>
      <c r="PNA68" s="85"/>
      <c r="PNB68" s="85"/>
      <c r="PNC68" s="85"/>
      <c r="PND68" s="85"/>
      <c r="PNE68" s="85"/>
      <c r="PNF68" s="85"/>
      <c r="PNG68" s="85"/>
      <c r="PNH68" s="85"/>
      <c r="PNI68" s="85"/>
      <c r="PNJ68" s="85"/>
      <c r="PNK68" s="85"/>
      <c r="PNL68" s="85"/>
      <c r="PNM68" s="85"/>
      <c r="PNN68" s="85"/>
      <c r="PNO68" s="85"/>
      <c r="PNP68" s="85"/>
      <c r="PNQ68" s="85"/>
      <c r="PNR68" s="85"/>
      <c r="PNS68" s="85"/>
      <c r="PNT68" s="85"/>
      <c r="PNU68" s="85"/>
      <c r="PNV68" s="85"/>
      <c r="PNW68" s="85"/>
      <c r="PNX68" s="85"/>
      <c r="PNY68" s="85"/>
      <c r="PNZ68" s="85"/>
      <c r="POA68" s="85"/>
      <c r="POB68" s="85"/>
      <c r="POC68" s="85"/>
      <c r="POD68" s="85"/>
      <c r="POE68" s="85"/>
      <c r="POF68" s="85"/>
      <c r="POG68" s="85"/>
      <c r="POH68" s="85"/>
      <c r="POI68" s="85"/>
      <c r="POJ68" s="85"/>
      <c r="POK68" s="85"/>
      <c r="POL68" s="85"/>
      <c r="POM68" s="85"/>
      <c r="PON68" s="85"/>
      <c r="POO68" s="85"/>
      <c r="POP68" s="85"/>
      <c r="POQ68" s="85"/>
      <c r="POR68" s="85"/>
      <c r="POS68" s="85"/>
      <c r="POT68" s="85"/>
      <c r="POU68" s="85"/>
      <c r="POV68" s="85"/>
      <c r="POW68" s="85"/>
      <c r="POX68" s="85"/>
      <c r="POY68" s="85"/>
      <c r="POZ68" s="85"/>
      <c r="PPA68" s="85"/>
      <c r="PPB68" s="85"/>
      <c r="PPC68" s="85"/>
      <c r="PPD68" s="85"/>
      <c r="PPE68" s="85"/>
      <c r="PPF68" s="85"/>
      <c r="PPG68" s="85"/>
      <c r="PPH68" s="85"/>
      <c r="PPI68" s="85"/>
      <c r="PPJ68" s="85"/>
      <c r="PPK68" s="85"/>
      <c r="PPL68" s="85"/>
      <c r="PPM68" s="85"/>
      <c r="PPN68" s="85"/>
      <c r="PPO68" s="85"/>
      <c r="PPP68" s="85"/>
      <c r="PPQ68" s="85"/>
      <c r="PPR68" s="85"/>
      <c r="PPS68" s="85"/>
      <c r="PPT68" s="85"/>
      <c r="PPU68" s="85"/>
      <c r="PPV68" s="85"/>
      <c r="PPW68" s="85"/>
      <c r="PPX68" s="85"/>
      <c r="PPY68" s="85"/>
      <c r="PPZ68" s="85"/>
      <c r="PQA68" s="85"/>
      <c r="PQB68" s="85"/>
      <c r="PQC68" s="85"/>
      <c r="PQD68" s="85"/>
      <c r="PQE68" s="85"/>
      <c r="PQF68" s="85"/>
      <c r="PQG68" s="85"/>
      <c r="PQH68" s="85"/>
      <c r="PQI68" s="85"/>
      <c r="PQJ68" s="85"/>
      <c r="PQK68" s="85"/>
      <c r="PQL68" s="85"/>
      <c r="PQM68" s="85"/>
      <c r="PQN68" s="85"/>
      <c r="PQO68" s="85"/>
      <c r="PQP68" s="85"/>
      <c r="PQQ68" s="85"/>
      <c r="PQR68" s="85"/>
      <c r="PQS68" s="85"/>
      <c r="PQT68" s="85"/>
      <c r="PQU68" s="85"/>
      <c r="PQV68" s="85"/>
      <c r="PQW68" s="85"/>
      <c r="PQX68" s="85"/>
      <c r="PQY68" s="85"/>
      <c r="PQZ68" s="85"/>
      <c r="PRA68" s="85"/>
      <c r="PRB68" s="85"/>
      <c r="PRC68" s="85"/>
      <c r="PRD68" s="85"/>
      <c r="PRE68" s="85"/>
      <c r="PRF68" s="85"/>
      <c r="PRG68" s="85"/>
      <c r="PRH68" s="85"/>
      <c r="PRI68" s="85"/>
      <c r="PRJ68" s="85"/>
      <c r="PRK68" s="85"/>
      <c r="PRL68" s="85"/>
      <c r="PRM68" s="85"/>
      <c r="PRN68" s="85"/>
      <c r="PRO68" s="85"/>
      <c r="PRP68" s="85"/>
      <c r="PRQ68" s="85"/>
      <c r="PRR68" s="85"/>
      <c r="PRS68" s="85"/>
      <c r="PRT68" s="85"/>
      <c r="PRU68" s="85"/>
      <c r="PRV68" s="85"/>
      <c r="PRW68" s="85"/>
      <c r="PRX68" s="85"/>
      <c r="PRY68" s="85"/>
      <c r="PRZ68" s="85"/>
      <c r="PSA68" s="85"/>
      <c r="PSB68" s="85"/>
      <c r="PSC68" s="85"/>
      <c r="PSD68" s="85"/>
      <c r="PSE68" s="85"/>
      <c r="PSF68" s="85"/>
      <c r="PSG68" s="85"/>
      <c r="PSH68" s="85"/>
      <c r="PSI68" s="85"/>
      <c r="PSJ68" s="85"/>
      <c r="PSK68" s="85"/>
      <c r="PSL68" s="85"/>
      <c r="PSM68" s="85"/>
      <c r="PSN68" s="85"/>
      <c r="PSO68" s="85"/>
      <c r="PSP68" s="85"/>
      <c r="PSQ68" s="85"/>
      <c r="PSR68" s="85"/>
      <c r="PSS68" s="85"/>
      <c r="PST68" s="85"/>
      <c r="PSU68" s="85"/>
      <c r="PSV68" s="85"/>
      <c r="PSW68" s="85"/>
      <c r="PSX68" s="85"/>
      <c r="PSY68" s="85"/>
      <c r="PSZ68" s="85"/>
      <c r="PTA68" s="85"/>
      <c r="PTB68" s="85"/>
      <c r="PTC68" s="85"/>
      <c r="PTD68" s="85"/>
      <c r="PTE68" s="85"/>
      <c r="PTF68" s="85"/>
      <c r="PTG68" s="85"/>
      <c r="PTH68" s="85"/>
      <c r="PTI68" s="85"/>
      <c r="PTJ68" s="85"/>
      <c r="PTK68" s="85"/>
      <c r="PTL68" s="85"/>
      <c r="PTM68" s="85"/>
      <c r="PTN68" s="85"/>
      <c r="PTO68" s="85"/>
      <c r="PTP68" s="85"/>
      <c r="PTQ68" s="85"/>
      <c r="PTR68" s="85"/>
      <c r="PTS68" s="85"/>
      <c r="PTT68" s="85"/>
      <c r="PTU68" s="85"/>
      <c r="PTV68" s="85"/>
      <c r="PTW68" s="85"/>
      <c r="PTX68" s="85"/>
      <c r="PTY68" s="85"/>
      <c r="PTZ68" s="85"/>
      <c r="PUA68" s="85"/>
      <c r="PUB68" s="85"/>
      <c r="PUC68" s="85"/>
      <c r="PUD68" s="85"/>
      <c r="PUE68" s="85"/>
      <c r="PUF68" s="85"/>
      <c r="PUG68" s="85"/>
      <c r="PUH68" s="85"/>
      <c r="PUI68" s="85"/>
      <c r="PUJ68" s="85"/>
      <c r="PUK68" s="85"/>
      <c r="PUL68" s="85"/>
      <c r="PUM68" s="85"/>
      <c r="PUN68" s="85"/>
      <c r="PUO68" s="85"/>
      <c r="PUP68" s="85"/>
      <c r="PUQ68" s="85"/>
      <c r="PUR68" s="85"/>
      <c r="PUS68" s="85"/>
      <c r="PUT68" s="85"/>
      <c r="PUU68" s="85"/>
      <c r="PUV68" s="85"/>
      <c r="PUW68" s="85"/>
      <c r="PUX68" s="85"/>
      <c r="PUY68" s="85"/>
      <c r="PUZ68" s="85"/>
      <c r="PVA68" s="85"/>
      <c r="PVB68" s="85"/>
      <c r="PVC68" s="85"/>
      <c r="PVD68" s="85"/>
      <c r="PVE68" s="85"/>
      <c r="PVF68" s="85"/>
      <c r="PVG68" s="85"/>
      <c r="PVH68" s="85"/>
      <c r="PVI68" s="85"/>
      <c r="PVJ68" s="85"/>
      <c r="PVK68" s="85"/>
      <c r="PVL68" s="85"/>
      <c r="PVM68" s="85"/>
      <c r="PVN68" s="85"/>
      <c r="PVO68" s="85"/>
      <c r="PVP68" s="85"/>
      <c r="PVQ68" s="85"/>
      <c r="PVR68" s="85"/>
      <c r="PVS68" s="85"/>
      <c r="PVT68" s="85"/>
      <c r="PVU68" s="85"/>
      <c r="PVV68" s="85"/>
      <c r="PVW68" s="85"/>
      <c r="PVX68" s="85"/>
      <c r="PVY68" s="85"/>
      <c r="PVZ68" s="85"/>
      <c r="PWA68" s="85"/>
      <c r="PWB68" s="85"/>
      <c r="PWC68" s="85"/>
      <c r="PWD68" s="85"/>
      <c r="PWE68" s="85"/>
      <c r="PWF68" s="85"/>
      <c r="PWG68" s="85"/>
      <c r="PWH68" s="85"/>
      <c r="PWI68" s="85"/>
      <c r="PWJ68" s="85"/>
      <c r="PWK68" s="85"/>
      <c r="PWL68" s="85"/>
      <c r="PWM68" s="85"/>
      <c r="PWN68" s="85"/>
      <c r="PWO68" s="85"/>
      <c r="PWP68" s="85"/>
      <c r="PWQ68" s="85"/>
      <c r="PWR68" s="85"/>
      <c r="PWS68" s="85"/>
      <c r="PWT68" s="85"/>
      <c r="PWU68" s="85"/>
      <c r="PWV68" s="85"/>
      <c r="PWW68" s="85"/>
      <c r="PWX68" s="85"/>
      <c r="PWY68" s="85"/>
      <c r="PWZ68" s="85"/>
      <c r="PXA68" s="85"/>
      <c r="PXB68" s="85"/>
      <c r="PXC68" s="85"/>
      <c r="PXD68" s="85"/>
      <c r="PXE68" s="85"/>
      <c r="PXF68" s="85"/>
      <c r="PXG68" s="85"/>
      <c r="PXH68" s="85"/>
      <c r="PXI68" s="85"/>
      <c r="PXJ68" s="85"/>
      <c r="PXK68" s="85"/>
      <c r="PXL68" s="85"/>
      <c r="PXM68" s="85"/>
      <c r="PXN68" s="85"/>
      <c r="PXO68" s="85"/>
      <c r="PXP68" s="85"/>
      <c r="PXQ68" s="85"/>
      <c r="PXR68" s="85"/>
      <c r="PXS68" s="85"/>
      <c r="PXT68" s="85"/>
      <c r="PXU68" s="85"/>
      <c r="PXV68" s="85"/>
      <c r="PXW68" s="85"/>
      <c r="PXX68" s="85"/>
      <c r="PXY68" s="85"/>
      <c r="PXZ68" s="85"/>
      <c r="PYA68" s="85"/>
      <c r="PYB68" s="85"/>
      <c r="PYC68" s="85"/>
      <c r="PYD68" s="85"/>
      <c r="PYE68" s="85"/>
      <c r="PYF68" s="85"/>
      <c r="PYG68" s="85"/>
      <c r="PYH68" s="85"/>
      <c r="PYI68" s="85"/>
      <c r="PYJ68" s="85"/>
      <c r="PYK68" s="85"/>
      <c r="PYL68" s="85"/>
      <c r="PYM68" s="85"/>
      <c r="PYN68" s="85"/>
      <c r="PYO68" s="85"/>
      <c r="PYP68" s="85"/>
      <c r="PYQ68" s="85"/>
      <c r="PYR68" s="85"/>
      <c r="PYS68" s="85"/>
      <c r="PYT68" s="85"/>
      <c r="PYU68" s="85"/>
      <c r="PYV68" s="85"/>
      <c r="PYW68" s="85"/>
      <c r="PYX68" s="85"/>
      <c r="PYY68" s="85"/>
      <c r="PYZ68" s="85"/>
      <c r="PZA68" s="85"/>
      <c r="PZB68" s="85"/>
      <c r="PZC68" s="85"/>
      <c r="PZD68" s="85"/>
      <c r="PZE68" s="85"/>
      <c r="PZF68" s="85"/>
      <c r="PZG68" s="85"/>
      <c r="PZH68" s="85"/>
      <c r="PZI68" s="85"/>
      <c r="PZJ68" s="85"/>
      <c r="PZK68" s="85"/>
      <c r="PZL68" s="85"/>
      <c r="PZM68" s="85"/>
      <c r="PZN68" s="85"/>
      <c r="PZO68" s="85"/>
      <c r="PZP68" s="85"/>
      <c r="PZQ68" s="85"/>
      <c r="PZR68" s="85"/>
      <c r="PZS68" s="85"/>
      <c r="PZT68" s="85"/>
      <c r="PZU68" s="85"/>
      <c r="PZV68" s="85"/>
      <c r="PZW68" s="85"/>
      <c r="PZX68" s="85"/>
      <c r="PZY68" s="85"/>
      <c r="PZZ68" s="85"/>
      <c r="QAA68" s="85"/>
      <c r="QAB68" s="85"/>
      <c r="QAC68" s="85"/>
      <c r="QAD68" s="85"/>
      <c r="QAE68" s="85"/>
      <c r="QAF68" s="85"/>
      <c r="QAG68" s="85"/>
      <c r="QAH68" s="85"/>
      <c r="QAI68" s="85"/>
      <c r="QAJ68" s="85"/>
      <c r="QAK68" s="85"/>
      <c r="QAL68" s="85"/>
      <c r="QAM68" s="85"/>
      <c r="QAN68" s="85"/>
      <c r="QAO68" s="85"/>
      <c r="QAP68" s="85"/>
      <c r="QAQ68" s="85"/>
      <c r="QAR68" s="85"/>
      <c r="QAS68" s="85"/>
      <c r="QAT68" s="85"/>
      <c r="QAU68" s="85"/>
      <c r="QAV68" s="85"/>
      <c r="QAW68" s="85"/>
      <c r="QAX68" s="85"/>
      <c r="QAY68" s="85"/>
      <c r="QAZ68" s="85"/>
      <c r="QBA68" s="85"/>
      <c r="QBB68" s="85"/>
      <c r="QBC68" s="85"/>
      <c r="QBD68" s="85"/>
      <c r="QBE68" s="85"/>
      <c r="QBF68" s="85"/>
      <c r="QBG68" s="85"/>
      <c r="QBH68" s="85"/>
      <c r="QBI68" s="85"/>
      <c r="QBJ68" s="85"/>
      <c r="QBK68" s="85"/>
      <c r="QBL68" s="85"/>
      <c r="QBM68" s="85"/>
      <c r="QBN68" s="85"/>
      <c r="QBO68" s="85"/>
      <c r="QBP68" s="85"/>
      <c r="QBQ68" s="85"/>
      <c r="QBR68" s="85"/>
      <c r="QBS68" s="85"/>
      <c r="QBT68" s="85"/>
      <c r="QBU68" s="85"/>
      <c r="QBV68" s="85"/>
      <c r="QBW68" s="85"/>
      <c r="QBX68" s="85"/>
      <c r="QBY68" s="85"/>
      <c r="QBZ68" s="85"/>
      <c r="QCA68" s="85"/>
      <c r="QCB68" s="85"/>
      <c r="QCC68" s="85"/>
      <c r="QCD68" s="85"/>
      <c r="QCE68" s="85"/>
      <c r="QCF68" s="85"/>
      <c r="QCG68" s="85"/>
      <c r="QCH68" s="85"/>
      <c r="QCI68" s="85"/>
      <c r="QCJ68" s="85"/>
      <c r="QCK68" s="85"/>
      <c r="QCL68" s="85"/>
      <c r="QCM68" s="85"/>
      <c r="QCN68" s="85"/>
      <c r="QCO68" s="85"/>
      <c r="QCP68" s="85"/>
      <c r="QCQ68" s="85"/>
      <c r="QCR68" s="85"/>
      <c r="QCS68" s="85"/>
      <c r="QCT68" s="85"/>
      <c r="QCU68" s="85"/>
      <c r="QCV68" s="85"/>
      <c r="QCW68" s="85"/>
      <c r="QCX68" s="85"/>
      <c r="QCY68" s="85"/>
      <c r="QCZ68" s="85"/>
      <c r="QDA68" s="85"/>
      <c r="QDB68" s="85"/>
      <c r="QDC68" s="85"/>
      <c r="QDD68" s="85"/>
      <c r="QDE68" s="85"/>
      <c r="QDF68" s="85"/>
      <c r="QDG68" s="85"/>
      <c r="QDH68" s="85"/>
      <c r="QDI68" s="85"/>
      <c r="QDJ68" s="85"/>
      <c r="QDK68" s="85"/>
      <c r="QDL68" s="85"/>
      <c r="QDM68" s="85"/>
      <c r="QDN68" s="85"/>
      <c r="QDO68" s="85"/>
      <c r="QDP68" s="85"/>
      <c r="QDQ68" s="85"/>
      <c r="QDR68" s="85"/>
      <c r="QDS68" s="85"/>
      <c r="QDT68" s="85"/>
      <c r="QDU68" s="85"/>
      <c r="QDV68" s="85"/>
      <c r="QDW68" s="85"/>
      <c r="QDX68" s="85"/>
      <c r="QDY68" s="85"/>
      <c r="QDZ68" s="85"/>
      <c r="QEA68" s="85"/>
      <c r="QEB68" s="85"/>
      <c r="QEC68" s="85"/>
      <c r="QED68" s="85"/>
      <c r="QEE68" s="85"/>
      <c r="QEF68" s="85"/>
      <c r="QEG68" s="85"/>
      <c r="QEH68" s="85"/>
      <c r="QEI68" s="85"/>
      <c r="QEJ68" s="85"/>
      <c r="QEK68" s="85"/>
      <c r="QEL68" s="85"/>
      <c r="QEM68" s="85"/>
      <c r="QEN68" s="85"/>
      <c r="QEO68" s="85"/>
      <c r="QEP68" s="85"/>
      <c r="QEQ68" s="85"/>
      <c r="QER68" s="85"/>
      <c r="QES68" s="85"/>
      <c r="QET68" s="85"/>
      <c r="QEU68" s="85"/>
      <c r="QEV68" s="85"/>
      <c r="QEW68" s="85"/>
      <c r="QEX68" s="85"/>
      <c r="QEY68" s="85"/>
      <c r="QEZ68" s="85"/>
      <c r="QFA68" s="85"/>
      <c r="QFB68" s="85"/>
      <c r="QFC68" s="85"/>
      <c r="QFD68" s="85"/>
      <c r="QFE68" s="85"/>
      <c r="QFF68" s="85"/>
      <c r="QFG68" s="85"/>
      <c r="QFH68" s="85"/>
      <c r="QFI68" s="85"/>
      <c r="QFJ68" s="85"/>
      <c r="QFK68" s="85"/>
      <c r="QFL68" s="85"/>
      <c r="QFM68" s="85"/>
      <c r="QFN68" s="85"/>
      <c r="QFO68" s="85"/>
      <c r="QFP68" s="85"/>
      <c r="QFQ68" s="85"/>
      <c r="QFR68" s="85"/>
      <c r="QFS68" s="85"/>
      <c r="QFT68" s="85"/>
      <c r="QFU68" s="85"/>
      <c r="QFV68" s="85"/>
      <c r="QFW68" s="85"/>
      <c r="QFX68" s="85"/>
      <c r="QFY68" s="85"/>
      <c r="QFZ68" s="85"/>
      <c r="QGA68" s="85"/>
      <c r="QGB68" s="85"/>
      <c r="QGC68" s="85"/>
      <c r="QGD68" s="85"/>
      <c r="QGE68" s="85"/>
      <c r="QGF68" s="85"/>
      <c r="QGG68" s="85"/>
      <c r="QGH68" s="85"/>
      <c r="QGI68" s="85"/>
      <c r="QGJ68" s="85"/>
      <c r="QGK68" s="85"/>
      <c r="QGL68" s="85"/>
      <c r="QGM68" s="85"/>
      <c r="QGN68" s="85"/>
      <c r="QGO68" s="85"/>
      <c r="QGP68" s="85"/>
      <c r="QGQ68" s="85"/>
      <c r="QGR68" s="85"/>
      <c r="QGS68" s="85"/>
      <c r="QGT68" s="85"/>
      <c r="QGU68" s="85"/>
      <c r="QGV68" s="85"/>
      <c r="QGW68" s="85"/>
      <c r="QGX68" s="85"/>
      <c r="QGY68" s="85"/>
      <c r="QGZ68" s="85"/>
      <c r="QHA68" s="85"/>
      <c r="QHB68" s="85"/>
      <c r="QHC68" s="85"/>
      <c r="QHD68" s="85"/>
      <c r="QHE68" s="85"/>
      <c r="QHF68" s="85"/>
      <c r="QHG68" s="85"/>
      <c r="QHH68" s="85"/>
      <c r="QHI68" s="85"/>
      <c r="QHJ68" s="85"/>
      <c r="QHK68" s="85"/>
      <c r="QHL68" s="85"/>
      <c r="QHM68" s="85"/>
      <c r="QHN68" s="85"/>
      <c r="QHO68" s="85"/>
      <c r="QHP68" s="85"/>
      <c r="QHQ68" s="85"/>
      <c r="QHR68" s="85"/>
      <c r="QHS68" s="85"/>
      <c r="QHT68" s="85"/>
      <c r="QHU68" s="85"/>
      <c r="QHV68" s="85"/>
      <c r="QHW68" s="85"/>
      <c r="QHX68" s="85"/>
      <c r="QHY68" s="85"/>
      <c r="QHZ68" s="85"/>
      <c r="QIA68" s="85"/>
      <c r="QIB68" s="85"/>
      <c r="QIC68" s="85"/>
      <c r="QID68" s="85"/>
      <c r="QIE68" s="85"/>
      <c r="QIF68" s="85"/>
      <c r="QIG68" s="85"/>
      <c r="QIH68" s="85"/>
      <c r="QII68" s="85"/>
      <c r="QIJ68" s="85"/>
      <c r="QIK68" s="85"/>
      <c r="QIL68" s="85"/>
      <c r="QIM68" s="85"/>
      <c r="QIN68" s="85"/>
      <c r="QIO68" s="85"/>
      <c r="QIP68" s="85"/>
      <c r="QIQ68" s="85"/>
      <c r="QIR68" s="85"/>
      <c r="QIS68" s="85"/>
      <c r="QIT68" s="85"/>
      <c r="QIU68" s="85"/>
      <c r="QIV68" s="85"/>
      <c r="QIW68" s="85"/>
      <c r="QIX68" s="85"/>
      <c r="QIY68" s="85"/>
      <c r="QIZ68" s="85"/>
      <c r="QJA68" s="85"/>
      <c r="QJB68" s="85"/>
      <c r="QJC68" s="85"/>
      <c r="QJD68" s="85"/>
      <c r="QJE68" s="85"/>
      <c r="QJF68" s="85"/>
      <c r="QJG68" s="85"/>
      <c r="QJH68" s="85"/>
      <c r="QJI68" s="85"/>
      <c r="QJJ68" s="85"/>
      <c r="QJK68" s="85"/>
      <c r="QJL68" s="85"/>
      <c r="QJM68" s="85"/>
      <c r="QJN68" s="85"/>
      <c r="QJO68" s="85"/>
      <c r="QJP68" s="85"/>
      <c r="QJQ68" s="85"/>
      <c r="QJR68" s="85"/>
      <c r="QJS68" s="85"/>
      <c r="QJT68" s="85"/>
      <c r="QJU68" s="85"/>
      <c r="QJV68" s="85"/>
      <c r="QJW68" s="85"/>
      <c r="QJX68" s="85"/>
      <c r="QJY68" s="85"/>
      <c r="QJZ68" s="85"/>
      <c r="QKA68" s="85"/>
      <c r="QKB68" s="85"/>
      <c r="QKC68" s="85"/>
      <c r="QKD68" s="85"/>
      <c r="QKE68" s="85"/>
      <c r="QKF68" s="85"/>
      <c r="QKG68" s="85"/>
      <c r="QKH68" s="85"/>
      <c r="QKI68" s="85"/>
      <c r="QKJ68" s="85"/>
      <c r="QKK68" s="85"/>
      <c r="QKL68" s="85"/>
      <c r="QKM68" s="85"/>
      <c r="QKN68" s="85"/>
      <c r="QKO68" s="85"/>
      <c r="QKP68" s="85"/>
      <c r="QKQ68" s="85"/>
      <c r="QKR68" s="85"/>
      <c r="QKS68" s="85"/>
      <c r="QKT68" s="85"/>
      <c r="QKU68" s="85"/>
      <c r="QKV68" s="85"/>
      <c r="QKW68" s="85"/>
      <c r="QKX68" s="85"/>
      <c r="QKY68" s="85"/>
      <c r="QKZ68" s="85"/>
      <c r="QLA68" s="85"/>
      <c r="QLB68" s="85"/>
      <c r="QLC68" s="85"/>
      <c r="QLD68" s="85"/>
      <c r="QLE68" s="85"/>
      <c r="QLF68" s="85"/>
      <c r="QLG68" s="85"/>
      <c r="QLH68" s="85"/>
      <c r="QLI68" s="85"/>
      <c r="QLJ68" s="85"/>
      <c r="QLK68" s="85"/>
      <c r="QLL68" s="85"/>
      <c r="QLM68" s="85"/>
      <c r="QLN68" s="85"/>
      <c r="QLO68" s="85"/>
      <c r="QLP68" s="85"/>
      <c r="QLQ68" s="85"/>
      <c r="QLR68" s="85"/>
      <c r="QLS68" s="85"/>
      <c r="QLT68" s="85"/>
      <c r="QLU68" s="85"/>
      <c r="QLV68" s="85"/>
      <c r="QLW68" s="85"/>
      <c r="QLX68" s="85"/>
      <c r="QLY68" s="85"/>
      <c r="QLZ68" s="85"/>
      <c r="QMA68" s="85"/>
      <c r="QMB68" s="85"/>
      <c r="QMC68" s="85"/>
      <c r="QMD68" s="85"/>
      <c r="QME68" s="85"/>
      <c r="QMF68" s="85"/>
      <c r="QMG68" s="85"/>
      <c r="QMH68" s="85"/>
      <c r="QMI68" s="85"/>
      <c r="QMJ68" s="85"/>
      <c r="QMK68" s="85"/>
      <c r="QML68" s="85"/>
      <c r="QMM68" s="85"/>
      <c r="QMN68" s="85"/>
      <c r="QMO68" s="85"/>
      <c r="QMP68" s="85"/>
      <c r="QMQ68" s="85"/>
      <c r="QMR68" s="85"/>
      <c r="QMS68" s="85"/>
      <c r="QMT68" s="85"/>
      <c r="QMU68" s="85"/>
      <c r="QMV68" s="85"/>
      <c r="QMW68" s="85"/>
      <c r="QMX68" s="85"/>
      <c r="QMY68" s="85"/>
      <c r="QMZ68" s="85"/>
      <c r="QNA68" s="85"/>
      <c r="QNB68" s="85"/>
      <c r="QNC68" s="85"/>
      <c r="QND68" s="85"/>
      <c r="QNE68" s="85"/>
      <c r="QNF68" s="85"/>
      <c r="QNG68" s="85"/>
      <c r="QNH68" s="85"/>
      <c r="QNI68" s="85"/>
      <c r="QNJ68" s="85"/>
      <c r="QNK68" s="85"/>
      <c r="QNL68" s="85"/>
      <c r="QNM68" s="85"/>
      <c r="QNN68" s="85"/>
      <c r="QNO68" s="85"/>
      <c r="QNP68" s="85"/>
      <c r="QNQ68" s="85"/>
      <c r="QNR68" s="85"/>
      <c r="QNS68" s="85"/>
      <c r="QNT68" s="85"/>
      <c r="QNU68" s="85"/>
      <c r="QNV68" s="85"/>
      <c r="QNW68" s="85"/>
      <c r="QNX68" s="85"/>
      <c r="QNY68" s="85"/>
      <c r="QNZ68" s="85"/>
      <c r="QOA68" s="85"/>
      <c r="QOB68" s="85"/>
      <c r="QOC68" s="85"/>
      <c r="QOD68" s="85"/>
      <c r="QOE68" s="85"/>
      <c r="QOF68" s="85"/>
      <c r="QOG68" s="85"/>
      <c r="QOH68" s="85"/>
      <c r="QOI68" s="85"/>
      <c r="QOJ68" s="85"/>
      <c r="QOK68" s="85"/>
      <c r="QOL68" s="85"/>
      <c r="QOM68" s="85"/>
      <c r="QON68" s="85"/>
      <c r="QOO68" s="85"/>
      <c r="QOP68" s="85"/>
      <c r="QOQ68" s="85"/>
      <c r="QOR68" s="85"/>
      <c r="QOS68" s="85"/>
      <c r="QOT68" s="85"/>
      <c r="QOU68" s="85"/>
      <c r="QOV68" s="85"/>
      <c r="QOW68" s="85"/>
      <c r="QOX68" s="85"/>
      <c r="QOY68" s="85"/>
      <c r="QOZ68" s="85"/>
      <c r="QPA68" s="85"/>
      <c r="QPB68" s="85"/>
      <c r="QPC68" s="85"/>
      <c r="QPD68" s="85"/>
      <c r="QPE68" s="85"/>
      <c r="QPF68" s="85"/>
      <c r="QPG68" s="85"/>
      <c r="QPH68" s="85"/>
      <c r="QPI68" s="85"/>
      <c r="QPJ68" s="85"/>
      <c r="QPK68" s="85"/>
      <c r="QPL68" s="85"/>
      <c r="QPM68" s="85"/>
      <c r="QPN68" s="85"/>
      <c r="QPO68" s="85"/>
      <c r="QPP68" s="85"/>
      <c r="QPQ68" s="85"/>
      <c r="QPR68" s="85"/>
      <c r="QPS68" s="85"/>
      <c r="QPT68" s="85"/>
      <c r="QPU68" s="85"/>
      <c r="QPV68" s="85"/>
      <c r="QPW68" s="85"/>
      <c r="QPX68" s="85"/>
      <c r="QPY68" s="85"/>
      <c r="QPZ68" s="85"/>
      <c r="QQA68" s="85"/>
      <c r="QQB68" s="85"/>
      <c r="QQC68" s="85"/>
      <c r="QQD68" s="85"/>
      <c r="QQE68" s="85"/>
      <c r="QQF68" s="85"/>
      <c r="QQG68" s="85"/>
      <c r="QQH68" s="85"/>
      <c r="QQI68" s="85"/>
      <c r="QQJ68" s="85"/>
      <c r="QQK68" s="85"/>
      <c r="QQL68" s="85"/>
      <c r="QQM68" s="85"/>
      <c r="QQN68" s="85"/>
      <c r="QQO68" s="85"/>
      <c r="QQP68" s="85"/>
      <c r="QQQ68" s="85"/>
      <c r="QQR68" s="85"/>
      <c r="QQS68" s="85"/>
      <c r="QQT68" s="85"/>
      <c r="QQU68" s="85"/>
      <c r="QQV68" s="85"/>
      <c r="QQW68" s="85"/>
      <c r="QQX68" s="85"/>
      <c r="QQY68" s="85"/>
      <c r="QQZ68" s="85"/>
      <c r="QRA68" s="85"/>
      <c r="QRB68" s="85"/>
      <c r="QRC68" s="85"/>
      <c r="QRD68" s="85"/>
      <c r="QRE68" s="85"/>
      <c r="QRF68" s="85"/>
      <c r="QRG68" s="85"/>
      <c r="QRH68" s="85"/>
      <c r="QRI68" s="85"/>
      <c r="QRJ68" s="85"/>
      <c r="QRK68" s="85"/>
      <c r="QRL68" s="85"/>
      <c r="QRM68" s="85"/>
      <c r="QRN68" s="85"/>
      <c r="QRO68" s="85"/>
      <c r="QRP68" s="85"/>
      <c r="QRQ68" s="85"/>
      <c r="QRR68" s="85"/>
      <c r="QRS68" s="85"/>
      <c r="QRT68" s="85"/>
      <c r="QRU68" s="85"/>
      <c r="QRV68" s="85"/>
      <c r="QRW68" s="85"/>
      <c r="QRX68" s="85"/>
      <c r="QRY68" s="85"/>
      <c r="QRZ68" s="85"/>
      <c r="QSA68" s="85"/>
      <c r="QSB68" s="85"/>
      <c r="QSC68" s="85"/>
      <c r="QSD68" s="85"/>
      <c r="QSE68" s="85"/>
      <c r="QSF68" s="85"/>
      <c r="QSG68" s="85"/>
      <c r="QSH68" s="85"/>
      <c r="QSI68" s="85"/>
      <c r="QSJ68" s="85"/>
      <c r="QSK68" s="85"/>
      <c r="QSL68" s="85"/>
      <c r="QSM68" s="85"/>
      <c r="QSN68" s="85"/>
      <c r="QSO68" s="85"/>
      <c r="QSP68" s="85"/>
      <c r="QSQ68" s="85"/>
      <c r="QSR68" s="85"/>
      <c r="QSS68" s="85"/>
      <c r="QST68" s="85"/>
      <c r="QSU68" s="85"/>
      <c r="QSV68" s="85"/>
      <c r="QSW68" s="85"/>
      <c r="QSX68" s="85"/>
      <c r="QSY68" s="85"/>
      <c r="QSZ68" s="85"/>
      <c r="QTA68" s="85"/>
      <c r="QTB68" s="85"/>
      <c r="QTC68" s="85"/>
      <c r="QTD68" s="85"/>
      <c r="QTE68" s="85"/>
      <c r="QTF68" s="85"/>
      <c r="QTG68" s="85"/>
      <c r="QTH68" s="85"/>
      <c r="QTI68" s="85"/>
      <c r="QTJ68" s="85"/>
      <c r="QTK68" s="85"/>
      <c r="QTL68" s="85"/>
      <c r="QTM68" s="85"/>
      <c r="QTN68" s="85"/>
      <c r="QTO68" s="85"/>
      <c r="QTP68" s="85"/>
      <c r="QTQ68" s="85"/>
      <c r="QTR68" s="85"/>
      <c r="QTS68" s="85"/>
      <c r="QTT68" s="85"/>
      <c r="QTU68" s="85"/>
      <c r="QTV68" s="85"/>
      <c r="QTW68" s="85"/>
      <c r="QTX68" s="85"/>
      <c r="QTY68" s="85"/>
      <c r="QTZ68" s="85"/>
      <c r="QUA68" s="85"/>
      <c r="QUB68" s="85"/>
      <c r="QUC68" s="85"/>
      <c r="QUD68" s="85"/>
      <c r="QUE68" s="85"/>
      <c r="QUF68" s="85"/>
      <c r="QUG68" s="85"/>
      <c r="QUH68" s="85"/>
      <c r="QUI68" s="85"/>
      <c r="QUJ68" s="85"/>
      <c r="QUK68" s="85"/>
      <c r="QUL68" s="85"/>
      <c r="QUM68" s="85"/>
      <c r="QUN68" s="85"/>
      <c r="QUO68" s="85"/>
      <c r="QUP68" s="85"/>
      <c r="QUQ68" s="85"/>
      <c r="QUR68" s="85"/>
      <c r="QUS68" s="85"/>
      <c r="QUT68" s="85"/>
      <c r="QUU68" s="85"/>
      <c r="QUV68" s="85"/>
      <c r="QUW68" s="85"/>
      <c r="QUX68" s="85"/>
      <c r="QUY68" s="85"/>
      <c r="QUZ68" s="85"/>
      <c r="QVA68" s="85"/>
      <c r="QVB68" s="85"/>
      <c r="QVC68" s="85"/>
      <c r="QVD68" s="85"/>
      <c r="QVE68" s="85"/>
      <c r="QVF68" s="85"/>
      <c r="QVG68" s="85"/>
      <c r="QVH68" s="85"/>
      <c r="QVI68" s="85"/>
      <c r="QVJ68" s="85"/>
      <c r="QVK68" s="85"/>
      <c r="QVL68" s="85"/>
      <c r="QVM68" s="85"/>
      <c r="QVN68" s="85"/>
      <c r="QVO68" s="85"/>
      <c r="QVP68" s="85"/>
      <c r="QVQ68" s="85"/>
      <c r="QVR68" s="85"/>
      <c r="QVS68" s="85"/>
      <c r="QVT68" s="85"/>
      <c r="QVU68" s="85"/>
      <c r="QVV68" s="85"/>
      <c r="QVW68" s="85"/>
      <c r="QVX68" s="85"/>
      <c r="QVY68" s="85"/>
      <c r="QVZ68" s="85"/>
      <c r="QWA68" s="85"/>
      <c r="QWB68" s="85"/>
      <c r="QWC68" s="85"/>
      <c r="QWD68" s="85"/>
      <c r="QWE68" s="85"/>
      <c r="QWF68" s="85"/>
      <c r="QWG68" s="85"/>
      <c r="QWH68" s="85"/>
      <c r="QWI68" s="85"/>
      <c r="QWJ68" s="85"/>
      <c r="QWK68" s="85"/>
      <c r="QWL68" s="85"/>
      <c r="QWM68" s="85"/>
      <c r="QWN68" s="85"/>
      <c r="QWO68" s="85"/>
      <c r="QWP68" s="85"/>
      <c r="QWQ68" s="85"/>
      <c r="QWR68" s="85"/>
      <c r="QWS68" s="85"/>
      <c r="QWT68" s="85"/>
      <c r="QWU68" s="85"/>
      <c r="QWV68" s="85"/>
      <c r="QWW68" s="85"/>
      <c r="QWX68" s="85"/>
      <c r="QWY68" s="85"/>
      <c r="QWZ68" s="85"/>
      <c r="QXA68" s="85"/>
      <c r="QXB68" s="85"/>
      <c r="QXC68" s="85"/>
      <c r="QXD68" s="85"/>
      <c r="QXE68" s="85"/>
      <c r="QXF68" s="85"/>
      <c r="QXG68" s="85"/>
      <c r="QXH68" s="85"/>
      <c r="QXI68" s="85"/>
      <c r="QXJ68" s="85"/>
      <c r="QXK68" s="85"/>
      <c r="QXL68" s="85"/>
      <c r="QXM68" s="85"/>
      <c r="QXN68" s="85"/>
      <c r="QXO68" s="85"/>
      <c r="QXP68" s="85"/>
      <c r="QXQ68" s="85"/>
      <c r="QXR68" s="85"/>
      <c r="QXS68" s="85"/>
      <c r="QXT68" s="85"/>
      <c r="QXU68" s="85"/>
      <c r="QXV68" s="85"/>
      <c r="QXW68" s="85"/>
      <c r="QXX68" s="85"/>
      <c r="QXY68" s="85"/>
      <c r="QXZ68" s="85"/>
      <c r="QYA68" s="85"/>
      <c r="QYB68" s="85"/>
      <c r="QYC68" s="85"/>
      <c r="QYD68" s="85"/>
      <c r="QYE68" s="85"/>
      <c r="QYF68" s="85"/>
      <c r="QYG68" s="85"/>
      <c r="QYH68" s="85"/>
      <c r="QYI68" s="85"/>
      <c r="QYJ68" s="85"/>
      <c r="QYK68" s="85"/>
      <c r="QYL68" s="85"/>
      <c r="QYM68" s="85"/>
      <c r="QYN68" s="85"/>
      <c r="QYO68" s="85"/>
      <c r="QYP68" s="85"/>
      <c r="QYQ68" s="85"/>
      <c r="QYR68" s="85"/>
      <c r="QYS68" s="85"/>
      <c r="QYT68" s="85"/>
      <c r="QYU68" s="85"/>
      <c r="QYV68" s="85"/>
      <c r="QYW68" s="85"/>
      <c r="QYX68" s="85"/>
      <c r="QYY68" s="85"/>
      <c r="QYZ68" s="85"/>
      <c r="QZA68" s="85"/>
      <c r="QZB68" s="85"/>
      <c r="QZC68" s="85"/>
      <c r="QZD68" s="85"/>
      <c r="QZE68" s="85"/>
      <c r="QZF68" s="85"/>
      <c r="QZG68" s="85"/>
      <c r="QZH68" s="85"/>
      <c r="QZI68" s="85"/>
      <c r="QZJ68" s="85"/>
      <c r="QZK68" s="85"/>
      <c r="QZL68" s="85"/>
      <c r="QZM68" s="85"/>
      <c r="QZN68" s="85"/>
      <c r="QZO68" s="85"/>
      <c r="QZP68" s="85"/>
      <c r="QZQ68" s="85"/>
      <c r="QZR68" s="85"/>
      <c r="QZS68" s="85"/>
      <c r="QZT68" s="85"/>
      <c r="QZU68" s="85"/>
      <c r="QZV68" s="85"/>
      <c r="QZW68" s="85"/>
      <c r="QZX68" s="85"/>
      <c r="QZY68" s="85"/>
      <c r="QZZ68" s="85"/>
      <c r="RAA68" s="85"/>
      <c r="RAB68" s="85"/>
      <c r="RAC68" s="85"/>
      <c r="RAD68" s="85"/>
      <c r="RAE68" s="85"/>
      <c r="RAF68" s="85"/>
      <c r="RAG68" s="85"/>
      <c r="RAH68" s="85"/>
      <c r="RAI68" s="85"/>
      <c r="RAJ68" s="85"/>
      <c r="RAK68" s="85"/>
      <c r="RAL68" s="85"/>
      <c r="RAM68" s="85"/>
      <c r="RAN68" s="85"/>
      <c r="RAO68" s="85"/>
      <c r="RAP68" s="85"/>
      <c r="RAQ68" s="85"/>
      <c r="RAR68" s="85"/>
      <c r="RAS68" s="85"/>
      <c r="RAT68" s="85"/>
      <c r="RAU68" s="85"/>
      <c r="RAV68" s="85"/>
      <c r="RAW68" s="85"/>
      <c r="RAX68" s="85"/>
      <c r="RAY68" s="85"/>
      <c r="RAZ68" s="85"/>
      <c r="RBA68" s="85"/>
      <c r="RBB68" s="85"/>
      <c r="RBC68" s="85"/>
      <c r="RBD68" s="85"/>
      <c r="RBE68" s="85"/>
      <c r="RBF68" s="85"/>
      <c r="RBG68" s="85"/>
      <c r="RBH68" s="85"/>
      <c r="RBI68" s="85"/>
      <c r="RBJ68" s="85"/>
      <c r="RBK68" s="85"/>
      <c r="RBL68" s="85"/>
      <c r="RBM68" s="85"/>
      <c r="RBN68" s="85"/>
      <c r="RBO68" s="85"/>
      <c r="RBP68" s="85"/>
      <c r="RBQ68" s="85"/>
      <c r="RBR68" s="85"/>
      <c r="RBS68" s="85"/>
      <c r="RBT68" s="85"/>
      <c r="RBU68" s="85"/>
      <c r="RBV68" s="85"/>
      <c r="RBW68" s="85"/>
      <c r="RBX68" s="85"/>
      <c r="RBY68" s="85"/>
      <c r="RBZ68" s="85"/>
      <c r="RCA68" s="85"/>
      <c r="RCB68" s="85"/>
      <c r="RCC68" s="85"/>
      <c r="RCD68" s="85"/>
      <c r="RCE68" s="85"/>
      <c r="RCF68" s="85"/>
      <c r="RCG68" s="85"/>
      <c r="RCH68" s="85"/>
      <c r="RCI68" s="85"/>
      <c r="RCJ68" s="85"/>
      <c r="RCK68" s="85"/>
      <c r="RCL68" s="85"/>
      <c r="RCM68" s="85"/>
      <c r="RCN68" s="85"/>
      <c r="RCO68" s="85"/>
      <c r="RCP68" s="85"/>
      <c r="RCQ68" s="85"/>
      <c r="RCR68" s="85"/>
      <c r="RCS68" s="85"/>
      <c r="RCT68" s="85"/>
      <c r="RCU68" s="85"/>
      <c r="RCV68" s="85"/>
      <c r="RCW68" s="85"/>
      <c r="RCX68" s="85"/>
      <c r="RCY68" s="85"/>
      <c r="RCZ68" s="85"/>
      <c r="RDA68" s="85"/>
      <c r="RDB68" s="85"/>
      <c r="RDC68" s="85"/>
      <c r="RDD68" s="85"/>
      <c r="RDE68" s="85"/>
      <c r="RDF68" s="85"/>
      <c r="RDG68" s="85"/>
      <c r="RDH68" s="85"/>
      <c r="RDI68" s="85"/>
      <c r="RDJ68" s="85"/>
      <c r="RDK68" s="85"/>
      <c r="RDL68" s="85"/>
      <c r="RDM68" s="85"/>
      <c r="RDN68" s="85"/>
      <c r="RDO68" s="85"/>
      <c r="RDP68" s="85"/>
      <c r="RDQ68" s="85"/>
      <c r="RDR68" s="85"/>
      <c r="RDS68" s="85"/>
      <c r="RDT68" s="85"/>
      <c r="RDU68" s="85"/>
      <c r="RDV68" s="85"/>
      <c r="RDW68" s="85"/>
      <c r="RDX68" s="85"/>
      <c r="RDY68" s="85"/>
      <c r="RDZ68" s="85"/>
      <c r="REA68" s="85"/>
      <c r="REB68" s="85"/>
      <c r="REC68" s="85"/>
      <c r="RED68" s="85"/>
      <c r="REE68" s="85"/>
      <c r="REF68" s="85"/>
      <c r="REG68" s="85"/>
      <c r="REH68" s="85"/>
      <c r="REI68" s="85"/>
      <c r="REJ68" s="85"/>
      <c r="REK68" s="85"/>
      <c r="REL68" s="85"/>
      <c r="REM68" s="85"/>
      <c r="REN68" s="85"/>
      <c r="REO68" s="85"/>
      <c r="REP68" s="85"/>
      <c r="REQ68" s="85"/>
      <c r="RER68" s="85"/>
      <c r="RES68" s="85"/>
      <c r="RET68" s="85"/>
      <c r="REU68" s="85"/>
      <c r="REV68" s="85"/>
      <c r="REW68" s="85"/>
      <c r="REX68" s="85"/>
      <c r="REY68" s="85"/>
      <c r="REZ68" s="85"/>
      <c r="RFA68" s="85"/>
      <c r="RFB68" s="85"/>
      <c r="RFC68" s="85"/>
      <c r="RFD68" s="85"/>
      <c r="RFE68" s="85"/>
      <c r="RFF68" s="85"/>
      <c r="RFG68" s="85"/>
      <c r="RFH68" s="85"/>
      <c r="RFI68" s="85"/>
      <c r="RFJ68" s="85"/>
      <c r="RFK68" s="85"/>
      <c r="RFL68" s="85"/>
      <c r="RFM68" s="85"/>
      <c r="RFN68" s="85"/>
      <c r="RFO68" s="85"/>
      <c r="RFP68" s="85"/>
      <c r="RFQ68" s="85"/>
      <c r="RFR68" s="85"/>
      <c r="RFS68" s="85"/>
      <c r="RFT68" s="85"/>
      <c r="RFU68" s="85"/>
      <c r="RFV68" s="85"/>
      <c r="RFW68" s="85"/>
      <c r="RFX68" s="85"/>
      <c r="RFY68" s="85"/>
      <c r="RFZ68" s="85"/>
      <c r="RGA68" s="85"/>
      <c r="RGB68" s="85"/>
      <c r="RGC68" s="85"/>
      <c r="RGD68" s="85"/>
      <c r="RGE68" s="85"/>
      <c r="RGF68" s="85"/>
      <c r="RGG68" s="85"/>
      <c r="RGH68" s="85"/>
      <c r="RGI68" s="85"/>
      <c r="RGJ68" s="85"/>
      <c r="RGK68" s="85"/>
      <c r="RGL68" s="85"/>
      <c r="RGM68" s="85"/>
      <c r="RGN68" s="85"/>
      <c r="RGO68" s="85"/>
      <c r="RGP68" s="85"/>
      <c r="RGQ68" s="85"/>
      <c r="RGR68" s="85"/>
      <c r="RGS68" s="85"/>
      <c r="RGT68" s="85"/>
      <c r="RGU68" s="85"/>
      <c r="RGV68" s="85"/>
      <c r="RGW68" s="85"/>
      <c r="RGX68" s="85"/>
      <c r="RGY68" s="85"/>
      <c r="RGZ68" s="85"/>
      <c r="RHA68" s="85"/>
      <c r="RHB68" s="85"/>
      <c r="RHC68" s="85"/>
      <c r="RHD68" s="85"/>
      <c r="RHE68" s="85"/>
      <c r="RHF68" s="85"/>
      <c r="RHG68" s="85"/>
      <c r="RHH68" s="85"/>
      <c r="RHI68" s="85"/>
      <c r="RHJ68" s="85"/>
      <c r="RHK68" s="85"/>
      <c r="RHL68" s="85"/>
      <c r="RHM68" s="85"/>
      <c r="RHN68" s="85"/>
      <c r="RHO68" s="85"/>
      <c r="RHP68" s="85"/>
      <c r="RHQ68" s="85"/>
      <c r="RHR68" s="85"/>
      <c r="RHS68" s="85"/>
      <c r="RHT68" s="85"/>
      <c r="RHU68" s="85"/>
      <c r="RHV68" s="85"/>
      <c r="RHW68" s="85"/>
      <c r="RHX68" s="85"/>
      <c r="RHY68" s="85"/>
      <c r="RHZ68" s="85"/>
      <c r="RIA68" s="85"/>
      <c r="RIB68" s="85"/>
      <c r="RIC68" s="85"/>
      <c r="RID68" s="85"/>
      <c r="RIE68" s="85"/>
      <c r="RIF68" s="85"/>
      <c r="RIG68" s="85"/>
      <c r="RIH68" s="85"/>
      <c r="RII68" s="85"/>
      <c r="RIJ68" s="85"/>
      <c r="RIK68" s="85"/>
      <c r="RIL68" s="85"/>
      <c r="RIM68" s="85"/>
      <c r="RIN68" s="85"/>
      <c r="RIO68" s="85"/>
      <c r="RIP68" s="85"/>
      <c r="RIQ68" s="85"/>
      <c r="RIR68" s="85"/>
      <c r="RIS68" s="85"/>
      <c r="RIT68" s="85"/>
      <c r="RIU68" s="85"/>
      <c r="RIV68" s="85"/>
      <c r="RIW68" s="85"/>
      <c r="RIX68" s="85"/>
      <c r="RIY68" s="85"/>
      <c r="RIZ68" s="85"/>
      <c r="RJA68" s="85"/>
      <c r="RJB68" s="85"/>
      <c r="RJC68" s="85"/>
      <c r="RJD68" s="85"/>
      <c r="RJE68" s="85"/>
      <c r="RJF68" s="85"/>
      <c r="RJG68" s="85"/>
      <c r="RJH68" s="85"/>
      <c r="RJI68" s="85"/>
      <c r="RJJ68" s="85"/>
      <c r="RJK68" s="85"/>
      <c r="RJL68" s="85"/>
      <c r="RJM68" s="85"/>
      <c r="RJN68" s="85"/>
      <c r="RJO68" s="85"/>
      <c r="RJP68" s="85"/>
      <c r="RJQ68" s="85"/>
      <c r="RJR68" s="85"/>
      <c r="RJS68" s="85"/>
      <c r="RJT68" s="85"/>
      <c r="RJU68" s="85"/>
      <c r="RJV68" s="85"/>
      <c r="RJW68" s="85"/>
      <c r="RJX68" s="85"/>
      <c r="RJY68" s="85"/>
      <c r="RJZ68" s="85"/>
      <c r="RKA68" s="85"/>
      <c r="RKB68" s="85"/>
      <c r="RKC68" s="85"/>
      <c r="RKD68" s="85"/>
      <c r="RKE68" s="85"/>
      <c r="RKF68" s="85"/>
      <c r="RKG68" s="85"/>
      <c r="RKH68" s="85"/>
      <c r="RKI68" s="85"/>
      <c r="RKJ68" s="85"/>
      <c r="RKK68" s="85"/>
      <c r="RKL68" s="85"/>
      <c r="RKM68" s="85"/>
      <c r="RKN68" s="85"/>
      <c r="RKO68" s="85"/>
      <c r="RKP68" s="85"/>
      <c r="RKQ68" s="85"/>
      <c r="RKR68" s="85"/>
      <c r="RKS68" s="85"/>
      <c r="RKT68" s="85"/>
      <c r="RKU68" s="85"/>
      <c r="RKV68" s="85"/>
      <c r="RKW68" s="85"/>
      <c r="RKX68" s="85"/>
      <c r="RKY68" s="85"/>
      <c r="RKZ68" s="85"/>
      <c r="RLA68" s="85"/>
      <c r="RLB68" s="85"/>
      <c r="RLC68" s="85"/>
      <c r="RLD68" s="85"/>
      <c r="RLE68" s="85"/>
      <c r="RLF68" s="85"/>
      <c r="RLG68" s="85"/>
      <c r="RLH68" s="85"/>
      <c r="RLI68" s="85"/>
      <c r="RLJ68" s="85"/>
      <c r="RLK68" s="85"/>
      <c r="RLL68" s="85"/>
      <c r="RLM68" s="85"/>
      <c r="RLN68" s="85"/>
      <c r="RLO68" s="85"/>
      <c r="RLP68" s="85"/>
      <c r="RLQ68" s="85"/>
      <c r="RLR68" s="85"/>
      <c r="RLS68" s="85"/>
      <c r="RLT68" s="85"/>
      <c r="RLU68" s="85"/>
      <c r="RLV68" s="85"/>
      <c r="RLW68" s="85"/>
      <c r="RLX68" s="85"/>
      <c r="RLY68" s="85"/>
      <c r="RLZ68" s="85"/>
      <c r="RMA68" s="85"/>
      <c r="RMB68" s="85"/>
      <c r="RMC68" s="85"/>
      <c r="RMD68" s="85"/>
      <c r="RME68" s="85"/>
      <c r="RMF68" s="85"/>
      <c r="RMG68" s="85"/>
      <c r="RMH68" s="85"/>
      <c r="RMI68" s="85"/>
      <c r="RMJ68" s="85"/>
      <c r="RMK68" s="85"/>
      <c r="RML68" s="85"/>
      <c r="RMM68" s="85"/>
      <c r="RMN68" s="85"/>
      <c r="RMO68" s="85"/>
      <c r="RMP68" s="85"/>
      <c r="RMQ68" s="85"/>
      <c r="RMR68" s="85"/>
      <c r="RMS68" s="85"/>
      <c r="RMT68" s="85"/>
      <c r="RMU68" s="85"/>
      <c r="RMV68" s="85"/>
      <c r="RMW68" s="85"/>
      <c r="RMX68" s="85"/>
      <c r="RMY68" s="85"/>
      <c r="RMZ68" s="85"/>
      <c r="RNA68" s="85"/>
      <c r="RNB68" s="85"/>
      <c r="RNC68" s="85"/>
      <c r="RND68" s="85"/>
      <c r="RNE68" s="85"/>
      <c r="RNF68" s="85"/>
      <c r="RNG68" s="85"/>
      <c r="RNH68" s="85"/>
      <c r="RNI68" s="85"/>
      <c r="RNJ68" s="85"/>
      <c r="RNK68" s="85"/>
      <c r="RNL68" s="85"/>
      <c r="RNM68" s="85"/>
      <c r="RNN68" s="85"/>
      <c r="RNO68" s="85"/>
      <c r="RNP68" s="85"/>
      <c r="RNQ68" s="85"/>
      <c r="RNR68" s="85"/>
      <c r="RNS68" s="85"/>
      <c r="RNT68" s="85"/>
      <c r="RNU68" s="85"/>
      <c r="RNV68" s="85"/>
      <c r="RNW68" s="85"/>
      <c r="RNX68" s="85"/>
      <c r="RNY68" s="85"/>
      <c r="RNZ68" s="85"/>
      <c r="ROA68" s="85"/>
      <c r="ROB68" s="85"/>
      <c r="ROC68" s="85"/>
      <c r="ROD68" s="85"/>
      <c r="ROE68" s="85"/>
      <c r="ROF68" s="85"/>
      <c r="ROG68" s="85"/>
      <c r="ROH68" s="85"/>
      <c r="ROI68" s="85"/>
      <c r="ROJ68" s="85"/>
      <c r="ROK68" s="85"/>
      <c r="ROL68" s="85"/>
      <c r="ROM68" s="85"/>
      <c r="RON68" s="85"/>
      <c r="ROO68" s="85"/>
      <c r="ROP68" s="85"/>
      <c r="ROQ68" s="85"/>
      <c r="ROR68" s="85"/>
      <c r="ROS68" s="85"/>
      <c r="ROT68" s="85"/>
      <c r="ROU68" s="85"/>
      <c r="ROV68" s="85"/>
      <c r="ROW68" s="85"/>
      <c r="ROX68" s="85"/>
      <c r="ROY68" s="85"/>
      <c r="ROZ68" s="85"/>
      <c r="RPA68" s="85"/>
      <c r="RPB68" s="85"/>
      <c r="RPC68" s="85"/>
      <c r="RPD68" s="85"/>
      <c r="RPE68" s="85"/>
      <c r="RPF68" s="85"/>
      <c r="RPG68" s="85"/>
      <c r="RPH68" s="85"/>
      <c r="RPI68" s="85"/>
      <c r="RPJ68" s="85"/>
      <c r="RPK68" s="85"/>
      <c r="RPL68" s="85"/>
      <c r="RPM68" s="85"/>
      <c r="RPN68" s="85"/>
      <c r="RPO68" s="85"/>
      <c r="RPP68" s="85"/>
      <c r="RPQ68" s="85"/>
      <c r="RPR68" s="85"/>
      <c r="RPS68" s="85"/>
      <c r="RPT68" s="85"/>
      <c r="RPU68" s="85"/>
      <c r="RPV68" s="85"/>
      <c r="RPW68" s="85"/>
      <c r="RPX68" s="85"/>
      <c r="RPY68" s="85"/>
      <c r="RPZ68" s="85"/>
      <c r="RQA68" s="85"/>
      <c r="RQB68" s="85"/>
      <c r="RQC68" s="85"/>
      <c r="RQD68" s="85"/>
      <c r="RQE68" s="85"/>
      <c r="RQF68" s="85"/>
      <c r="RQG68" s="85"/>
      <c r="RQH68" s="85"/>
      <c r="RQI68" s="85"/>
      <c r="RQJ68" s="85"/>
      <c r="RQK68" s="85"/>
      <c r="RQL68" s="85"/>
      <c r="RQM68" s="85"/>
      <c r="RQN68" s="85"/>
      <c r="RQO68" s="85"/>
      <c r="RQP68" s="85"/>
      <c r="RQQ68" s="85"/>
      <c r="RQR68" s="85"/>
      <c r="RQS68" s="85"/>
      <c r="RQT68" s="85"/>
      <c r="RQU68" s="85"/>
      <c r="RQV68" s="85"/>
      <c r="RQW68" s="85"/>
      <c r="RQX68" s="85"/>
      <c r="RQY68" s="85"/>
      <c r="RQZ68" s="85"/>
      <c r="RRA68" s="85"/>
      <c r="RRB68" s="85"/>
      <c r="RRC68" s="85"/>
      <c r="RRD68" s="85"/>
      <c r="RRE68" s="85"/>
      <c r="RRF68" s="85"/>
      <c r="RRG68" s="85"/>
      <c r="RRH68" s="85"/>
      <c r="RRI68" s="85"/>
      <c r="RRJ68" s="85"/>
      <c r="RRK68" s="85"/>
      <c r="RRL68" s="85"/>
      <c r="RRM68" s="85"/>
      <c r="RRN68" s="85"/>
      <c r="RRO68" s="85"/>
      <c r="RRP68" s="85"/>
      <c r="RRQ68" s="85"/>
      <c r="RRR68" s="85"/>
      <c r="RRS68" s="85"/>
      <c r="RRT68" s="85"/>
      <c r="RRU68" s="85"/>
      <c r="RRV68" s="85"/>
      <c r="RRW68" s="85"/>
      <c r="RRX68" s="85"/>
      <c r="RRY68" s="85"/>
      <c r="RRZ68" s="85"/>
      <c r="RSA68" s="85"/>
      <c r="RSB68" s="85"/>
      <c r="RSC68" s="85"/>
      <c r="RSD68" s="85"/>
      <c r="RSE68" s="85"/>
      <c r="RSF68" s="85"/>
      <c r="RSG68" s="85"/>
      <c r="RSH68" s="85"/>
      <c r="RSI68" s="85"/>
      <c r="RSJ68" s="85"/>
      <c r="RSK68" s="85"/>
      <c r="RSL68" s="85"/>
      <c r="RSM68" s="85"/>
      <c r="RSN68" s="85"/>
      <c r="RSO68" s="85"/>
      <c r="RSP68" s="85"/>
      <c r="RSQ68" s="85"/>
      <c r="RSR68" s="85"/>
      <c r="RSS68" s="85"/>
      <c r="RST68" s="85"/>
      <c r="RSU68" s="85"/>
      <c r="RSV68" s="85"/>
      <c r="RSW68" s="85"/>
      <c r="RSX68" s="85"/>
      <c r="RSY68" s="85"/>
      <c r="RSZ68" s="85"/>
      <c r="RTA68" s="85"/>
      <c r="RTB68" s="85"/>
      <c r="RTC68" s="85"/>
      <c r="RTD68" s="85"/>
      <c r="RTE68" s="85"/>
      <c r="RTF68" s="85"/>
      <c r="RTG68" s="85"/>
      <c r="RTH68" s="85"/>
      <c r="RTI68" s="85"/>
      <c r="RTJ68" s="85"/>
      <c r="RTK68" s="85"/>
      <c r="RTL68" s="85"/>
      <c r="RTM68" s="85"/>
      <c r="RTN68" s="85"/>
      <c r="RTO68" s="85"/>
      <c r="RTP68" s="85"/>
      <c r="RTQ68" s="85"/>
      <c r="RTR68" s="85"/>
      <c r="RTS68" s="85"/>
      <c r="RTT68" s="85"/>
      <c r="RTU68" s="85"/>
      <c r="RTV68" s="85"/>
      <c r="RTW68" s="85"/>
      <c r="RTX68" s="85"/>
      <c r="RTY68" s="85"/>
      <c r="RTZ68" s="85"/>
      <c r="RUA68" s="85"/>
      <c r="RUB68" s="85"/>
      <c r="RUC68" s="85"/>
      <c r="RUD68" s="85"/>
      <c r="RUE68" s="85"/>
      <c r="RUF68" s="85"/>
      <c r="RUG68" s="85"/>
      <c r="RUH68" s="85"/>
      <c r="RUI68" s="85"/>
      <c r="RUJ68" s="85"/>
      <c r="RUK68" s="85"/>
      <c r="RUL68" s="85"/>
      <c r="RUM68" s="85"/>
      <c r="RUN68" s="85"/>
      <c r="RUO68" s="85"/>
      <c r="RUP68" s="85"/>
      <c r="RUQ68" s="85"/>
      <c r="RUR68" s="85"/>
      <c r="RUS68" s="85"/>
      <c r="RUT68" s="85"/>
      <c r="RUU68" s="85"/>
      <c r="RUV68" s="85"/>
      <c r="RUW68" s="85"/>
      <c r="RUX68" s="85"/>
      <c r="RUY68" s="85"/>
      <c r="RUZ68" s="85"/>
      <c r="RVA68" s="85"/>
      <c r="RVB68" s="85"/>
      <c r="RVC68" s="85"/>
      <c r="RVD68" s="85"/>
      <c r="RVE68" s="85"/>
      <c r="RVF68" s="85"/>
      <c r="RVG68" s="85"/>
      <c r="RVH68" s="85"/>
      <c r="RVI68" s="85"/>
      <c r="RVJ68" s="85"/>
      <c r="RVK68" s="85"/>
      <c r="RVL68" s="85"/>
      <c r="RVM68" s="85"/>
      <c r="RVN68" s="85"/>
      <c r="RVO68" s="85"/>
      <c r="RVP68" s="85"/>
      <c r="RVQ68" s="85"/>
      <c r="RVR68" s="85"/>
      <c r="RVS68" s="85"/>
      <c r="RVT68" s="85"/>
      <c r="RVU68" s="85"/>
      <c r="RVV68" s="85"/>
      <c r="RVW68" s="85"/>
      <c r="RVX68" s="85"/>
      <c r="RVY68" s="85"/>
      <c r="RVZ68" s="85"/>
      <c r="RWA68" s="85"/>
      <c r="RWB68" s="85"/>
      <c r="RWC68" s="85"/>
      <c r="RWD68" s="85"/>
      <c r="RWE68" s="85"/>
      <c r="RWF68" s="85"/>
      <c r="RWG68" s="85"/>
      <c r="RWH68" s="85"/>
      <c r="RWI68" s="85"/>
      <c r="RWJ68" s="85"/>
      <c r="RWK68" s="85"/>
      <c r="RWL68" s="85"/>
      <c r="RWM68" s="85"/>
      <c r="RWN68" s="85"/>
      <c r="RWO68" s="85"/>
      <c r="RWP68" s="85"/>
      <c r="RWQ68" s="85"/>
      <c r="RWR68" s="85"/>
      <c r="RWS68" s="85"/>
      <c r="RWT68" s="85"/>
      <c r="RWU68" s="85"/>
      <c r="RWV68" s="85"/>
      <c r="RWW68" s="85"/>
      <c r="RWX68" s="85"/>
      <c r="RWY68" s="85"/>
      <c r="RWZ68" s="85"/>
      <c r="RXA68" s="85"/>
      <c r="RXB68" s="85"/>
      <c r="RXC68" s="85"/>
      <c r="RXD68" s="85"/>
      <c r="RXE68" s="85"/>
      <c r="RXF68" s="85"/>
      <c r="RXG68" s="85"/>
      <c r="RXH68" s="85"/>
      <c r="RXI68" s="85"/>
      <c r="RXJ68" s="85"/>
      <c r="RXK68" s="85"/>
      <c r="RXL68" s="85"/>
      <c r="RXM68" s="85"/>
      <c r="RXN68" s="85"/>
      <c r="RXO68" s="85"/>
      <c r="RXP68" s="85"/>
      <c r="RXQ68" s="85"/>
      <c r="RXR68" s="85"/>
      <c r="RXS68" s="85"/>
      <c r="RXT68" s="85"/>
      <c r="RXU68" s="85"/>
      <c r="RXV68" s="85"/>
      <c r="RXW68" s="85"/>
      <c r="RXX68" s="85"/>
      <c r="RXY68" s="85"/>
      <c r="RXZ68" s="85"/>
      <c r="RYA68" s="85"/>
      <c r="RYB68" s="85"/>
      <c r="RYC68" s="85"/>
      <c r="RYD68" s="85"/>
      <c r="RYE68" s="85"/>
      <c r="RYF68" s="85"/>
      <c r="RYG68" s="85"/>
      <c r="RYH68" s="85"/>
      <c r="RYI68" s="85"/>
      <c r="RYJ68" s="85"/>
      <c r="RYK68" s="85"/>
      <c r="RYL68" s="85"/>
      <c r="RYM68" s="85"/>
      <c r="RYN68" s="85"/>
      <c r="RYO68" s="85"/>
      <c r="RYP68" s="85"/>
      <c r="RYQ68" s="85"/>
      <c r="RYR68" s="85"/>
      <c r="RYS68" s="85"/>
      <c r="RYT68" s="85"/>
      <c r="RYU68" s="85"/>
      <c r="RYV68" s="85"/>
      <c r="RYW68" s="85"/>
      <c r="RYX68" s="85"/>
      <c r="RYY68" s="85"/>
      <c r="RYZ68" s="85"/>
      <c r="RZA68" s="85"/>
      <c r="RZB68" s="85"/>
      <c r="RZC68" s="85"/>
      <c r="RZD68" s="85"/>
      <c r="RZE68" s="85"/>
      <c r="RZF68" s="85"/>
      <c r="RZG68" s="85"/>
      <c r="RZH68" s="85"/>
      <c r="RZI68" s="85"/>
      <c r="RZJ68" s="85"/>
      <c r="RZK68" s="85"/>
      <c r="RZL68" s="85"/>
      <c r="RZM68" s="85"/>
      <c r="RZN68" s="85"/>
      <c r="RZO68" s="85"/>
      <c r="RZP68" s="85"/>
      <c r="RZQ68" s="85"/>
      <c r="RZR68" s="85"/>
      <c r="RZS68" s="85"/>
      <c r="RZT68" s="85"/>
      <c r="RZU68" s="85"/>
      <c r="RZV68" s="85"/>
      <c r="RZW68" s="85"/>
      <c r="RZX68" s="85"/>
      <c r="RZY68" s="85"/>
      <c r="RZZ68" s="85"/>
      <c r="SAA68" s="85"/>
      <c r="SAB68" s="85"/>
      <c r="SAC68" s="85"/>
      <c r="SAD68" s="85"/>
      <c r="SAE68" s="85"/>
      <c r="SAF68" s="85"/>
      <c r="SAG68" s="85"/>
      <c r="SAH68" s="85"/>
      <c r="SAI68" s="85"/>
      <c r="SAJ68" s="85"/>
      <c r="SAK68" s="85"/>
      <c r="SAL68" s="85"/>
      <c r="SAM68" s="85"/>
      <c r="SAN68" s="85"/>
      <c r="SAO68" s="85"/>
      <c r="SAP68" s="85"/>
      <c r="SAQ68" s="85"/>
      <c r="SAR68" s="85"/>
      <c r="SAS68" s="85"/>
      <c r="SAT68" s="85"/>
      <c r="SAU68" s="85"/>
      <c r="SAV68" s="85"/>
      <c r="SAW68" s="85"/>
      <c r="SAX68" s="85"/>
      <c r="SAY68" s="85"/>
      <c r="SAZ68" s="85"/>
      <c r="SBA68" s="85"/>
      <c r="SBB68" s="85"/>
      <c r="SBC68" s="85"/>
      <c r="SBD68" s="85"/>
      <c r="SBE68" s="85"/>
      <c r="SBF68" s="85"/>
      <c r="SBG68" s="85"/>
      <c r="SBH68" s="85"/>
      <c r="SBI68" s="85"/>
      <c r="SBJ68" s="85"/>
      <c r="SBK68" s="85"/>
      <c r="SBL68" s="85"/>
      <c r="SBM68" s="85"/>
      <c r="SBN68" s="85"/>
      <c r="SBO68" s="85"/>
      <c r="SBP68" s="85"/>
      <c r="SBQ68" s="85"/>
      <c r="SBR68" s="85"/>
      <c r="SBS68" s="85"/>
      <c r="SBT68" s="85"/>
      <c r="SBU68" s="85"/>
      <c r="SBV68" s="85"/>
      <c r="SBW68" s="85"/>
      <c r="SBX68" s="85"/>
      <c r="SBY68" s="85"/>
      <c r="SBZ68" s="85"/>
      <c r="SCA68" s="85"/>
      <c r="SCB68" s="85"/>
      <c r="SCC68" s="85"/>
      <c r="SCD68" s="85"/>
      <c r="SCE68" s="85"/>
      <c r="SCF68" s="85"/>
      <c r="SCG68" s="85"/>
      <c r="SCH68" s="85"/>
      <c r="SCI68" s="85"/>
      <c r="SCJ68" s="85"/>
      <c r="SCK68" s="85"/>
      <c r="SCL68" s="85"/>
      <c r="SCM68" s="85"/>
      <c r="SCN68" s="85"/>
      <c r="SCO68" s="85"/>
      <c r="SCP68" s="85"/>
      <c r="SCQ68" s="85"/>
      <c r="SCR68" s="85"/>
      <c r="SCS68" s="85"/>
      <c r="SCT68" s="85"/>
      <c r="SCU68" s="85"/>
      <c r="SCV68" s="85"/>
      <c r="SCW68" s="85"/>
      <c r="SCX68" s="85"/>
      <c r="SCY68" s="85"/>
      <c r="SCZ68" s="85"/>
      <c r="SDA68" s="85"/>
      <c r="SDB68" s="85"/>
      <c r="SDC68" s="85"/>
      <c r="SDD68" s="85"/>
      <c r="SDE68" s="85"/>
      <c r="SDF68" s="85"/>
      <c r="SDG68" s="85"/>
      <c r="SDH68" s="85"/>
      <c r="SDI68" s="85"/>
      <c r="SDJ68" s="85"/>
      <c r="SDK68" s="85"/>
      <c r="SDL68" s="85"/>
      <c r="SDM68" s="85"/>
      <c r="SDN68" s="85"/>
      <c r="SDO68" s="85"/>
      <c r="SDP68" s="85"/>
      <c r="SDQ68" s="85"/>
      <c r="SDR68" s="85"/>
      <c r="SDS68" s="85"/>
      <c r="SDT68" s="85"/>
      <c r="SDU68" s="85"/>
      <c r="SDV68" s="85"/>
      <c r="SDW68" s="85"/>
      <c r="SDX68" s="85"/>
      <c r="SDY68" s="85"/>
      <c r="SDZ68" s="85"/>
      <c r="SEA68" s="85"/>
      <c r="SEB68" s="85"/>
      <c r="SEC68" s="85"/>
      <c r="SED68" s="85"/>
      <c r="SEE68" s="85"/>
      <c r="SEF68" s="85"/>
      <c r="SEG68" s="85"/>
      <c r="SEH68" s="85"/>
      <c r="SEI68" s="85"/>
      <c r="SEJ68" s="85"/>
      <c r="SEK68" s="85"/>
      <c r="SEL68" s="85"/>
      <c r="SEM68" s="85"/>
      <c r="SEN68" s="85"/>
      <c r="SEO68" s="85"/>
      <c r="SEP68" s="85"/>
      <c r="SEQ68" s="85"/>
      <c r="SER68" s="85"/>
      <c r="SES68" s="85"/>
      <c r="SET68" s="85"/>
      <c r="SEU68" s="85"/>
      <c r="SEV68" s="85"/>
      <c r="SEW68" s="85"/>
      <c r="SEX68" s="85"/>
      <c r="SEY68" s="85"/>
      <c r="SEZ68" s="85"/>
      <c r="SFA68" s="85"/>
      <c r="SFB68" s="85"/>
      <c r="SFC68" s="85"/>
      <c r="SFD68" s="85"/>
      <c r="SFE68" s="85"/>
      <c r="SFF68" s="85"/>
      <c r="SFG68" s="85"/>
      <c r="SFH68" s="85"/>
      <c r="SFI68" s="85"/>
      <c r="SFJ68" s="85"/>
      <c r="SFK68" s="85"/>
      <c r="SFL68" s="85"/>
      <c r="SFM68" s="85"/>
      <c r="SFN68" s="85"/>
      <c r="SFO68" s="85"/>
      <c r="SFP68" s="85"/>
      <c r="SFQ68" s="85"/>
      <c r="SFR68" s="85"/>
      <c r="SFS68" s="85"/>
      <c r="SFT68" s="85"/>
      <c r="SFU68" s="85"/>
      <c r="SFV68" s="85"/>
      <c r="SFW68" s="85"/>
      <c r="SFX68" s="85"/>
      <c r="SFY68" s="85"/>
      <c r="SFZ68" s="85"/>
      <c r="SGA68" s="85"/>
      <c r="SGB68" s="85"/>
      <c r="SGC68" s="85"/>
      <c r="SGD68" s="85"/>
      <c r="SGE68" s="85"/>
      <c r="SGF68" s="85"/>
      <c r="SGG68" s="85"/>
      <c r="SGH68" s="85"/>
      <c r="SGI68" s="85"/>
      <c r="SGJ68" s="85"/>
      <c r="SGK68" s="85"/>
      <c r="SGL68" s="85"/>
      <c r="SGM68" s="85"/>
      <c r="SGN68" s="85"/>
      <c r="SGO68" s="85"/>
      <c r="SGP68" s="85"/>
      <c r="SGQ68" s="85"/>
      <c r="SGR68" s="85"/>
      <c r="SGS68" s="85"/>
      <c r="SGT68" s="85"/>
      <c r="SGU68" s="85"/>
      <c r="SGV68" s="85"/>
      <c r="SGW68" s="85"/>
      <c r="SGX68" s="85"/>
      <c r="SGY68" s="85"/>
      <c r="SGZ68" s="85"/>
      <c r="SHA68" s="85"/>
      <c r="SHB68" s="85"/>
      <c r="SHC68" s="85"/>
      <c r="SHD68" s="85"/>
      <c r="SHE68" s="85"/>
      <c r="SHF68" s="85"/>
      <c r="SHG68" s="85"/>
      <c r="SHH68" s="85"/>
      <c r="SHI68" s="85"/>
      <c r="SHJ68" s="85"/>
      <c r="SHK68" s="85"/>
      <c r="SHL68" s="85"/>
      <c r="SHM68" s="85"/>
      <c r="SHN68" s="85"/>
      <c r="SHO68" s="85"/>
      <c r="SHP68" s="85"/>
      <c r="SHQ68" s="85"/>
      <c r="SHR68" s="85"/>
      <c r="SHS68" s="85"/>
      <c r="SHT68" s="85"/>
      <c r="SHU68" s="85"/>
      <c r="SHV68" s="85"/>
      <c r="SHW68" s="85"/>
      <c r="SHX68" s="85"/>
      <c r="SHY68" s="85"/>
      <c r="SHZ68" s="85"/>
      <c r="SIA68" s="85"/>
      <c r="SIB68" s="85"/>
      <c r="SIC68" s="85"/>
      <c r="SID68" s="85"/>
      <c r="SIE68" s="85"/>
      <c r="SIF68" s="85"/>
      <c r="SIG68" s="85"/>
      <c r="SIH68" s="85"/>
      <c r="SII68" s="85"/>
      <c r="SIJ68" s="85"/>
      <c r="SIK68" s="85"/>
      <c r="SIL68" s="85"/>
      <c r="SIM68" s="85"/>
      <c r="SIN68" s="85"/>
      <c r="SIO68" s="85"/>
      <c r="SIP68" s="85"/>
      <c r="SIQ68" s="85"/>
      <c r="SIR68" s="85"/>
      <c r="SIS68" s="85"/>
      <c r="SIT68" s="85"/>
      <c r="SIU68" s="85"/>
      <c r="SIV68" s="85"/>
      <c r="SIW68" s="85"/>
      <c r="SIX68" s="85"/>
      <c r="SIY68" s="85"/>
      <c r="SIZ68" s="85"/>
      <c r="SJA68" s="85"/>
      <c r="SJB68" s="85"/>
      <c r="SJC68" s="85"/>
      <c r="SJD68" s="85"/>
      <c r="SJE68" s="85"/>
      <c r="SJF68" s="85"/>
      <c r="SJG68" s="85"/>
      <c r="SJH68" s="85"/>
      <c r="SJI68" s="85"/>
      <c r="SJJ68" s="85"/>
      <c r="SJK68" s="85"/>
      <c r="SJL68" s="85"/>
      <c r="SJM68" s="85"/>
      <c r="SJN68" s="85"/>
      <c r="SJO68" s="85"/>
      <c r="SJP68" s="85"/>
      <c r="SJQ68" s="85"/>
      <c r="SJR68" s="85"/>
      <c r="SJS68" s="85"/>
      <c r="SJT68" s="85"/>
      <c r="SJU68" s="85"/>
      <c r="SJV68" s="85"/>
      <c r="SJW68" s="85"/>
      <c r="SJX68" s="85"/>
      <c r="SJY68" s="85"/>
      <c r="SJZ68" s="85"/>
      <c r="SKA68" s="85"/>
      <c r="SKB68" s="85"/>
      <c r="SKC68" s="85"/>
      <c r="SKD68" s="85"/>
      <c r="SKE68" s="85"/>
      <c r="SKF68" s="85"/>
      <c r="SKG68" s="85"/>
      <c r="SKH68" s="85"/>
      <c r="SKI68" s="85"/>
      <c r="SKJ68" s="85"/>
      <c r="SKK68" s="85"/>
      <c r="SKL68" s="85"/>
      <c r="SKM68" s="85"/>
      <c r="SKN68" s="85"/>
      <c r="SKO68" s="85"/>
      <c r="SKP68" s="85"/>
      <c r="SKQ68" s="85"/>
      <c r="SKR68" s="85"/>
      <c r="SKS68" s="85"/>
      <c r="SKT68" s="85"/>
      <c r="SKU68" s="85"/>
      <c r="SKV68" s="85"/>
      <c r="SKW68" s="85"/>
      <c r="SKX68" s="85"/>
      <c r="SKY68" s="85"/>
      <c r="SKZ68" s="85"/>
      <c r="SLA68" s="85"/>
      <c r="SLB68" s="85"/>
      <c r="SLC68" s="85"/>
      <c r="SLD68" s="85"/>
      <c r="SLE68" s="85"/>
      <c r="SLF68" s="85"/>
      <c r="SLG68" s="85"/>
      <c r="SLH68" s="85"/>
      <c r="SLI68" s="85"/>
      <c r="SLJ68" s="85"/>
      <c r="SLK68" s="85"/>
      <c r="SLL68" s="85"/>
      <c r="SLM68" s="85"/>
      <c r="SLN68" s="85"/>
      <c r="SLO68" s="85"/>
      <c r="SLP68" s="85"/>
      <c r="SLQ68" s="85"/>
      <c r="SLR68" s="85"/>
      <c r="SLS68" s="85"/>
      <c r="SLT68" s="85"/>
      <c r="SLU68" s="85"/>
      <c r="SLV68" s="85"/>
      <c r="SLW68" s="85"/>
      <c r="SLX68" s="85"/>
      <c r="SLY68" s="85"/>
      <c r="SLZ68" s="85"/>
      <c r="SMA68" s="85"/>
      <c r="SMB68" s="85"/>
      <c r="SMC68" s="85"/>
      <c r="SMD68" s="85"/>
      <c r="SME68" s="85"/>
      <c r="SMF68" s="85"/>
      <c r="SMG68" s="85"/>
      <c r="SMH68" s="85"/>
      <c r="SMI68" s="85"/>
      <c r="SMJ68" s="85"/>
      <c r="SMK68" s="85"/>
      <c r="SML68" s="85"/>
      <c r="SMM68" s="85"/>
      <c r="SMN68" s="85"/>
      <c r="SMO68" s="85"/>
      <c r="SMP68" s="85"/>
      <c r="SMQ68" s="85"/>
      <c r="SMR68" s="85"/>
      <c r="SMS68" s="85"/>
      <c r="SMT68" s="85"/>
      <c r="SMU68" s="85"/>
      <c r="SMV68" s="85"/>
      <c r="SMW68" s="85"/>
      <c r="SMX68" s="85"/>
      <c r="SMY68" s="85"/>
      <c r="SMZ68" s="85"/>
      <c r="SNA68" s="85"/>
      <c r="SNB68" s="85"/>
      <c r="SNC68" s="85"/>
      <c r="SND68" s="85"/>
      <c r="SNE68" s="85"/>
      <c r="SNF68" s="85"/>
      <c r="SNG68" s="85"/>
      <c r="SNH68" s="85"/>
      <c r="SNI68" s="85"/>
      <c r="SNJ68" s="85"/>
      <c r="SNK68" s="85"/>
      <c r="SNL68" s="85"/>
      <c r="SNM68" s="85"/>
      <c r="SNN68" s="85"/>
      <c r="SNO68" s="85"/>
      <c r="SNP68" s="85"/>
      <c r="SNQ68" s="85"/>
      <c r="SNR68" s="85"/>
      <c r="SNS68" s="85"/>
      <c r="SNT68" s="85"/>
      <c r="SNU68" s="85"/>
      <c r="SNV68" s="85"/>
      <c r="SNW68" s="85"/>
      <c r="SNX68" s="85"/>
      <c r="SNY68" s="85"/>
      <c r="SNZ68" s="85"/>
      <c r="SOA68" s="85"/>
      <c r="SOB68" s="85"/>
      <c r="SOC68" s="85"/>
      <c r="SOD68" s="85"/>
      <c r="SOE68" s="85"/>
      <c r="SOF68" s="85"/>
      <c r="SOG68" s="85"/>
      <c r="SOH68" s="85"/>
      <c r="SOI68" s="85"/>
      <c r="SOJ68" s="85"/>
      <c r="SOK68" s="85"/>
      <c r="SOL68" s="85"/>
      <c r="SOM68" s="85"/>
      <c r="SON68" s="85"/>
      <c r="SOO68" s="85"/>
      <c r="SOP68" s="85"/>
      <c r="SOQ68" s="85"/>
      <c r="SOR68" s="85"/>
      <c r="SOS68" s="85"/>
      <c r="SOT68" s="85"/>
      <c r="SOU68" s="85"/>
      <c r="SOV68" s="85"/>
      <c r="SOW68" s="85"/>
      <c r="SOX68" s="85"/>
      <c r="SOY68" s="85"/>
      <c r="SOZ68" s="85"/>
      <c r="SPA68" s="85"/>
      <c r="SPB68" s="85"/>
      <c r="SPC68" s="85"/>
      <c r="SPD68" s="85"/>
      <c r="SPE68" s="85"/>
      <c r="SPF68" s="85"/>
      <c r="SPG68" s="85"/>
      <c r="SPH68" s="85"/>
      <c r="SPI68" s="85"/>
      <c r="SPJ68" s="85"/>
      <c r="SPK68" s="85"/>
      <c r="SPL68" s="85"/>
      <c r="SPM68" s="85"/>
      <c r="SPN68" s="85"/>
      <c r="SPO68" s="85"/>
      <c r="SPP68" s="85"/>
      <c r="SPQ68" s="85"/>
      <c r="SPR68" s="85"/>
      <c r="SPS68" s="85"/>
      <c r="SPT68" s="85"/>
      <c r="SPU68" s="85"/>
      <c r="SPV68" s="85"/>
      <c r="SPW68" s="85"/>
      <c r="SPX68" s="85"/>
      <c r="SPY68" s="85"/>
      <c r="SPZ68" s="85"/>
      <c r="SQA68" s="85"/>
      <c r="SQB68" s="85"/>
      <c r="SQC68" s="85"/>
      <c r="SQD68" s="85"/>
      <c r="SQE68" s="85"/>
      <c r="SQF68" s="85"/>
      <c r="SQG68" s="85"/>
      <c r="SQH68" s="85"/>
      <c r="SQI68" s="85"/>
      <c r="SQJ68" s="85"/>
      <c r="SQK68" s="85"/>
      <c r="SQL68" s="85"/>
      <c r="SQM68" s="85"/>
      <c r="SQN68" s="85"/>
      <c r="SQO68" s="85"/>
      <c r="SQP68" s="85"/>
      <c r="SQQ68" s="85"/>
      <c r="SQR68" s="85"/>
      <c r="SQS68" s="85"/>
      <c r="SQT68" s="85"/>
      <c r="SQU68" s="85"/>
      <c r="SQV68" s="85"/>
      <c r="SQW68" s="85"/>
      <c r="SQX68" s="85"/>
      <c r="SQY68" s="85"/>
      <c r="SQZ68" s="85"/>
      <c r="SRA68" s="85"/>
      <c r="SRB68" s="85"/>
      <c r="SRC68" s="85"/>
      <c r="SRD68" s="85"/>
      <c r="SRE68" s="85"/>
      <c r="SRF68" s="85"/>
      <c r="SRG68" s="85"/>
      <c r="SRH68" s="85"/>
      <c r="SRI68" s="85"/>
      <c r="SRJ68" s="85"/>
      <c r="SRK68" s="85"/>
      <c r="SRL68" s="85"/>
      <c r="SRM68" s="85"/>
      <c r="SRN68" s="85"/>
      <c r="SRO68" s="85"/>
      <c r="SRP68" s="85"/>
      <c r="SRQ68" s="85"/>
      <c r="SRR68" s="85"/>
      <c r="SRS68" s="85"/>
      <c r="SRT68" s="85"/>
      <c r="SRU68" s="85"/>
      <c r="SRV68" s="85"/>
      <c r="SRW68" s="85"/>
      <c r="SRX68" s="85"/>
      <c r="SRY68" s="85"/>
      <c r="SRZ68" s="85"/>
      <c r="SSA68" s="85"/>
      <c r="SSB68" s="85"/>
      <c r="SSC68" s="85"/>
      <c r="SSD68" s="85"/>
      <c r="SSE68" s="85"/>
      <c r="SSF68" s="85"/>
      <c r="SSG68" s="85"/>
      <c r="SSH68" s="85"/>
      <c r="SSI68" s="85"/>
      <c r="SSJ68" s="85"/>
      <c r="SSK68" s="85"/>
      <c r="SSL68" s="85"/>
      <c r="SSM68" s="85"/>
      <c r="SSN68" s="85"/>
      <c r="SSO68" s="85"/>
      <c r="SSP68" s="85"/>
      <c r="SSQ68" s="85"/>
      <c r="SSR68" s="85"/>
      <c r="SSS68" s="85"/>
      <c r="SST68" s="85"/>
      <c r="SSU68" s="85"/>
      <c r="SSV68" s="85"/>
      <c r="SSW68" s="85"/>
      <c r="SSX68" s="85"/>
      <c r="SSY68" s="85"/>
      <c r="SSZ68" s="85"/>
      <c r="STA68" s="85"/>
      <c r="STB68" s="85"/>
      <c r="STC68" s="85"/>
      <c r="STD68" s="85"/>
      <c r="STE68" s="85"/>
      <c r="STF68" s="85"/>
      <c r="STG68" s="85"/>
      <c r="STH68" s="85"/>
      <c r="STI68" s="85"/>
      <c r="STJ68" s="85"/>
      <c r="STK68" s="85"/>
      <c r="STL68" s="85"/>
      <c r="STM68" s="85"/>
      <c r="STN68" s="85"/>
      <c r="STO68" s="85"/>
      <c r="STP68" s="85"/>
      <c r="STQ68" s="85"/>
      <c r="STR68" s="85"/>
      <c r="STS68" s="85"/>
      <c r="STT68" s="85"/>
      <c r="STU68" s="85"/>
      <c r="STV68" s="85"/>
      <c r="STW68" s="85"/>
      <c r="STX68" s="85"/>
      <c r="STY68" s="85"/>
      <c r="STZ68" s="85"/>
      <c r="SUA68" s="85"/>
      <c r="SUB68" s="85"/>
      <c r="SUC68" s="85"/>
      <c r="SUD68" s="85"/>
      <c r="SUE68" s="85"/>
      <c r="SUF68" s="85"/>
      <c r="SUG68" s="85"/>
      <c r="SUH68" s="85"/>
      <c r="SUI68" s="85"/>
      <c r="SUJ68" s="85"/>
      <c r="SUK68" s="85"/>
      <c r="SUL68" s="85"/>
      <c r="SUM68" s="85"/>
      <c r="SUN68" s="85"/>
      <c r="SUO68" s="85"/>
      <c r="SUP68" s="85"/>
      <c r="SUQ68" s="85"/>
      <c r="SUR68" s="85"/>
      <c r="SUS68" s="85"/>
      <c r="SUT68" s="85"/>
      <c r="SUU68" s="85"/>
      <c r="SUV68" s="85"/>
      <c r="SUW68" s="85"/>
      <c r="SUX68" s="85"/>
      <c r="SUY68" s="85"/>
      <c r="SUZ68" s="85"/>
      <c r="SVA68" s="85"/>
      <c r="SVB68" s="85"/>
      <c r="SVC68" s="85"/>
      <c r="SVD68" s="85"/>
      <c r="SVE68" s="85"/>
      <c r="SVF68" s="85"/>
      <c r="SVG68" s="85"/>
      <c r="SVH68" s="85"/>
      <c r="SVI68" s="85"/>
      <c r="SVJ68" s="85"/>
      <c r="SVK68" s="85"/>
      <c r="SVL68" s="85"/>
      <c r="SVM68" s="85"/>
      <c r="SVN68" s="85"/>
      <c r="SVO68" s="85"/>
      <c r="SVP68" s="85"/>
      <c r="SVQ68" s="85"/>
      <c r="SVR68" s="85"/>
      <c r="SVS68" s="85"/>
      <c r="SVT68" s="85"/>
      <c r="SVU68" s="85"/>
      <c r="SVV68" s="85"/>
      <c r="SVW68" s="85"/>
      <c r="SVX68" s="85"/>
      <c r="SVY68" s="85"/>
      <c r="SVZ68" s="85"/>
      <c r="SWA68" s="85"/>
      <c r="SWB68" s="85"/>
      <c r="SWC68" s="85"/>
      <c r="SWD68" s="85"/>
      <c r="SWE68" s="85"/>
      <c r="SWF68" s="85"/>
      <c r="SWG68" s="85"/>
      <c r="SWH68" s="85"/>
      <c r="SWI68" s="85"/>
      <c r="SWJ68" s="85"/>
      <c r="SWK68" s="85"/>
      <c r="SWL68" s="85"/>
      <c r="SWM68" s="85"/>
      <c r="SWN68" s="85"/>
      <c r="SWO68" s="85"/>
      <c r="SWP68" s="85"/>
      <c r="SWQ68" s="85"/>
      <c r="SWR68" s="85"/>
      <c r="SWS68" s="85"/>
      <c r="SWT68" s="85"/>
      <c r="SWU68" s="85"/>
      <c r="SWV68" s="85"/>
      <c r="SWW68" s="85"/>
      <c r="SWX68" s="85"/>
      <c r="SWY68" s="85"/>
      <c r="SWZ68" s="85"/>
      <c r="SXA68" s="85"/>
      <c r="SXB68" s="85"/>
      <c r="SXC68" s="85"/>
      <c r="SXD68" s="85"/>
      <c r="SXE68" s="85"/>
      <c r="SXF68" s="85"/>
      <c r="SXG68" s="85"/>
      <c r="SXH68" s="85"/>
      <c r="SXI68" s="85"/>
      <c r="SXJ68" s="85"/>
      <c r="SXK68" s="85"/>
      <c r="SXL68" s="85"/>
      <c r="SXM68" s="85"/>
      <c r="SXN68" s="85"/>
      <c r="SXO68" s="85"/>
      <c r="SXP68" s="85"/>
      <c r="SXQ68" s="85"/>
      <c r="SXR68" s="85"/>
      <c r="SXS68" s="85"/>
      <c r="SXT68" s="85"/>
      <c r="SXU68" s="85"/>
      <c r="SXV68" s="85"/>
      <c r="SXW68" s="85"/>
      <c r="SXX68" s="85"/>
      <c r="SXY68" s="85"/>
      <c r="SXZ68" s="85"/>
      <c r="SYA68" s="85"/>
      <c r="SYB68" s="85"/>
      <c r="SYC68" s="85"/>
      <c r="SYD68" s="85"/>
      <c r="SYE68" s="85"/>
      <c r="SYF68" s="85"/>
      <c r="SYG68" s="85"/>
      <c r="SYH68" s="85"/>
      <c r="SYI68" s="85"/>
      <c r="SYJ68" s="85"/>
      <c r="SYK68" s="85"/>
      <c r="SYL68" s="85"/>
      <c r="SYM68" s="85"/>
      <c r="SYN68" s="85"/>
      <c r="SYO68" s="85"/>
      <c r="SYP68" s="85"/>
      <c r="SYQ68" s="85"/>
      <c r="SYR68" s="85"/>
      <c r="SYS68" s="85"/>
      <c r="SYT68" s="85"/>
      <c r="SYU68" s="85"/>
      <c r="SYV68" s="85"/>
      <c r="SYW68" s="85"/>
      <c r="SYX68" s="85"/>
      <c r="SYY68" s="85"/>
      <c r="SYZ68" s="85"/>
      <c r="SZA68" s="85"/>
      <c r="SZB68" s="85"/>
      <c r="SZC68" s="85"/>
      <c r="SZD68" s="85"/>
      <c r="SZE68" s="85"/>
      <c r="SZF68" s="85"/>
      <c r="SZG68" s="85"/>
      <c r="SZH68" s="85"/>
      <c r="SZI68" s="85"/>
      <c r="SZJ68" s="85"/>
      <c r="SZK68" s="85"/>
      <c r="SZL68" s="85"/>
      <c r="SZM68" s="85"/>
      <c r="SZN68" s="85"/>
      <c r="SZO68" s="85"/>
      <c r="SZP68" s="85"/>
      <c r="SZQ68" s="85"/>
      <c r="SZR68" s="85"/>
      <c r="SZS68" s="85"/>
      <c r="SZT68" s="85"/>
      <c r="SZU68" s="85"/>
      <c r="SZV68" s="85"/>
      <c r="SZW68" s="85"/>
      <c r="SZX68" s="85"/>
      <c r="SZY68" s="85"/>
      <c r="SZZ68" s="85"/>
      <c r="TAA68" s="85"/>
      <c r="TAB68" s="85"/>
      <c r="TAC68" s="85"/>
      <c r="TAD68" s="85"/>
      <c r="TAE68" s="85"/>
      <c r="TAF68" s="85"/>
      <c r="TAG68" s="85"/>
      <c r="TAH68" s="85"/>
      <c r="TAI68" s="85"/>
      <c r="TAJ68" s="85"/>
      <c r="TAK68" s="85"/>
      <c r="TAL68" s="85"/>
      <c r="TAM68" s="85"/>
      <c r="TAN68" s="85"/>
      <c r="TAO68" s="85"/>
      <c r="TAP68" s="85"/>
      <c r="TAQ68" s="85"/>
      <c r="TAR68" s="85"/>
      <c r="TAS68" s="85"/>
      <c r="TAT68" s="85"/>
      <c r="TAU68" s="85"/>
      <c r="TAV68" s="85"/>
      <c r="TAW68" s="85"/>
      <c r="TAX68" s="85"/>
      <c r="TAY68" s="85"/>
      <c r="TAZ68" s="85"/>
      <c r="TBA68" s="85"/>
      <c r="TBB68" s="85"/>
      <c r="TBC68" s="85"/>
      <c r="TBD68" s="85"/>
      <c r="TBE68" s="85"/>
      <c r="TBF68" s="85"/>
      <c r="TBG68" s="85"/>
      <c r="TBH68" s="85"/>
      <c r="TBI68" s="85"/>
      <c r="TBJ68" s="85"/>
      <c r="TBK68" s="85"/>
      <c r="TBL68" s="85"/>
      <c r="TBM68" s="85"/>
      <c r="TBN68" s="85"/>
      <c r="TBO68" s="85"/>
      <c r="TBP68" s="85"/>
      <c r="TBQ68" s="85"/>
      <c r="TBR68" s="85"/>
      <c r="TBS68" s="85"/>
      <c r="TBT68" s="85"/>
      <c r="TBU68" s="85"/>
      <c r="TBV68" s="85"/>
      <c r="TBW68" s="85"/>
      <c r="TBX68" s="85"/>
      <c r="TBY68" s="85"/>
      <c r="TBZ68" s="85"/>
      <c r="TCA68" s="85"/>
      <c r="TCB68" s="85"/>
      <c r="TCC68" s="85"/>
      <c r="TCD68" s="85"/>
      <c r="TCE68" s="85"/>
      <c r="TCF68" s="85"/>
      <c r="TCG68" s="85"/>
      <c r="TCH68" s="85"/>
      <c r="TCI68" s="85"/>
      <c r="TCJ68" s="85"/>
      <c r="TCK68" s="85"/>
      <c r="TCL68" s="85"/>
      <c r="TCM68" s="85"/>
      <c r="TCN68" s="85"/>
      <c r="TCO68" s="85"/>
      <c r="TCP68" s="85"/>
      <c r="TCQ68" s="85"/>
      <c r="TCR68" s="85"/>
      <c r="TCS68" s="85"/>
      <c r="TCT68" s="85"/>
      <c r="TCU68" s="85"/>
      <c r="TCV68" s="85"/>
      <c r="TCW68" s="85"/>
      <c r="TCX68" s="85"/>
      <c r="TCY68" s="85"/>
      <c r="TCZ68" s="85"/>
      <c r="TDA68" s="85"/>
      <c r="TDB68" s="85"/>
      <c r="TDC68" s="85"/>
      <c r="TDD68" s="85"/>
      <c r="TDE68" s="85"/>
      <c r="TDF68" s="85"/>
      <c r="TDG68" s="85"/>
      <c r="TDH68" s="85"/>
      <c r="TDI68" s="85"/>
      <c r="TDJ68" s="85"/>
      <c r="TDK68" s="85"/>
      <c r="TDL68" s="85"/>
      <c r="TDM68" s="85"/>
      <c r="TDN68" s="85"/>
      <c r="TDO68" s="85"/>
      <c r="TDP68" s="85"/>
      <c r="TDQ68" s="85"/>
      <c r="TDR68" s="85"/>
      <c r="TDS68" s="85"/>
      <c r="TDT68" s="85"/>
      <c r="TDU68" s="85"/>
      <c r="TDV68" s="85"/>
      <c r="TDW68" s="85"/>
      <c r="TDX68" s="85"/>
      <c r="TDY68" s="85"/>
      <c r="TDZ68" s="85"/>
      <c r="TEA68" s="85"/>
      <c r="TEB68" s="85"/>
      <c r="TEC68" s="85"/>
      <c r="TED68" s="85"/>
      <c r="TEE68" s="85"/>
      <c r="TEF68" s="85"/>
      <c r="TEG68" s="85"/>
      <c r="TEH68" s="85"/>
      <c r="TEI68" s="85"/>
      <c r="TEJ68" s="85"/>
      <c r="TEK68" s="85"/>
      <c r="TEL68" s="85"/>
      <c r="TEM68" s="85"/>
      <c r="TEN68" s="85"/>
      <c r="TEO68" s="85"/>
      <c r="TEP68" s="85"/>
      <c r="TEQ68" s="85"/>
      <c r="TER68" s="85"/>
      <c r="TES68" s="85"/>
      <c r="TET68" s="85"/>
      <c r="TEU68" s="85"/>
      <c r="TEV68" s="85"/>
      <c r="TEW68" s="85"/>
      <c r="TEX68" s="85"/>
      <c r="TEY68" s="85"/>
      <c r="TEZ68" s="85"/>
      <c r="TFA68" s="85"/>
      <c r="TFB68" s="85"/>
      <c r="TFC68" s="85"/>
      <c r="TFD68" s="85"/>
      <c r="TFE68" s="85"/>
      <c r="TFF68" s="85"/>
      <c r="TFG68" s="85"/>
      <c r="TFH68" s="85"/>
      <c r="TFI68" s="85"/>
      <c r="TFJ68" s="85"/>
      <c r="TFK68" s="85"/>
      <c r="TFL68" s="85"/>
      <c r="TFM68" s="85"/>
      <c r="TFN68" s="85"/>
      <c r="TFO68" s="85"/>
      <c r="TFP68" s="85"/>
      <c r="TFQ68" s="85"/>
      <c r="TFR68" s="85"/>
      <c r="TFS68" s="85"/>
      <c r="TFT68" s="85"/>
      <c r="TFU68" s="85"/>
      <c r="TFV68" s="85"/>
      <c r="TFW68" s="85"/>
      <c r="TFX68" s="85"/>
      <c r="TFY68" s="85"/>
      <c r="TFZ68" s="85"/>
      <c r="TGA68" s="85"/>
      <c r="TGB68" s="85"/>
      <c r="TGC68" s="85"/>
      <c r="TGD68" s="85"/>
      <c r="TGE68" s="85"/>
      <c r="TGF68" s="85"/>
      <c r="TGG68" s="85"/>
      <c r="TGH68" s="85"/>
      <c r="TGI68" s="85"/>
      <c r="TGJ68" s="85"/>
      <c r="TGK68" s="85"/>
      <c r="TGL68" s="85"/>
      <c r="TGM68" s="85"/>
      <c r="TGN68" s="85"/>
      <c r="TGO68" s="85"/>
      <c r="TGP68" s="85"/>
      <c r="TGQ68" s="85"/>
      <c r="TGR68" s="85"/>
      <c r="TGS68" s="85"/>
      <c r="TGT68" s="85"/>
      <c r="TGU68" s="85"/>
      <c r="TGV68" s="85"/>
      <c r="TGW68" s="85"/>
      <c r="TGX68" s="85"/>
      <c r="TGY68" s="85"/>
      <c r="TGZ68" s="85"/>
      <c r="THA68" s="85"/>
      <c r="THB68" s="85"/>
      <c r="THC68" s="85"/>
      <c r="THD68" s="85"/>
      <c r="THE68" s="85"/>
      <c r="THF68" s="85"/>
      <c r="THG68" s="85"/>
      <c r="THH68" s="85"/>
      <c r="THI68" s="85"/>
      <c r="THJ68" s="85"/>
      <c r="THK68" s="85"/>
      <c r="THL68" s="85"/>
      <c r="THM68" s="85"/>
      <c r="THN68" s="85"/>
      <c r="THO68" s="85"/>
      <c r="THP68" s="85"/>
      <c r="THQ68" s="85"/>
      <c r="THR68" s="85"/>
      <c r="THS68" s="85"/>
      <c r="THT68" s="85"/>
      <c r="THU68" s="85"/>
      <c r="THV68" s="85"/>
      <c r="THW68" s="85"/>
      <c r="THX68" s="85"/>
      <c r="THY68" s="85"/>
      <c r="THZ68" s="85"/>
      <c r="TIA68" s="85"/>
      <c r="TIB68" s="85"/>
      <c r="TIC68" s="85"/>
      <c r="TID68" s="85"/>
      <c r="TIE68" s="85"/>
      <c r="TIF68" s="85"/>
      <c r="TIG68" s="85"/>
      <c r="TIH68" s="85"/>
      <c r="TII68" s="85"/>
      <c r="TIJ68" s="85"/>
      <c r="TIK68" s="85"/>
      <c r="TIL68" s="85"/>
      <c r="TIM68" s="85"/>
      <c r="TIN68" s="85"/>
      <c r="TIO68" s="85"/>
      <c r="TIP68" s="85"/>
      <c r="TIQ68" s="85"/>
      <c r="TIR68" s="85"/>
      <c r="TIS68" s="85"/>
      <c r="TIT68" s="85"/>
      <c r="TIU68" s="85"/>
      <c r="TIV68" s="85"/>
      <c r="TIW68" s="85"/>
      <c r="TIX68" s="85"/>
      <c r="TIY68" s="85"/>
      <c r="TIZ68" s="85"/>
      <c r="TJA68" s="85"/>
      <c r="TJB68" s="85"/>
      <c r="TJC68" s="85"/>
      <c r="TJD68" s="85"/>
      <c r="TJE68" s="85"/>
      <c r="TJF68" s="85"/>
      <c r="TJG68" s="85"/>
      <c r="TJH68" s="85"/>
      <c r="TJI68" s="85"/>
      <c r="TJJ68" s="85"/>
      <c r="TJK68" s="85"/>
      <c r="TJL68" s="85"/>
      <c r="TJM68" s="85"/>
      <c r="TJN68" s="85"/>
      <c r="TJO68" s="85"/>
      <c r="TJP68" s="85"/>
      <c r="TJQ68" s="85"/>
      <c r="TJR68" s="85"/>
      <c r="TJS68" s="85"/>
      <c r="TJT68" s="85"/>
      <c r="TJU68" s="85"/>
      <c r="TJV68" s="85"/>
      <c r="TJW68" s="85"/>
      <c r="TJX68" s="85"/>
      <c r="TJY68" s="85"/>
      <c r="TJZ68" s="85"/>
      <c r="TKA68" s="85"/>
      <c r="TKB68" s="85"/>
      <c r="TKC68" s="85"/>
      <c r="TKD68" s="85"/>
      <c r="TKE68" s="85"/>
      <c r="TKF68" s="85"/>
      <c r="TKG68" s="85"/>
      <c r="TKH68" s="85"/>
      <c r="TKI68" s="85"/>
      <c r="TKJ68" s="85"/>
      <c r="TKK68" s="85"/>
      <c r="TKL68" s="85"/>
      <c r="TKM68" s="85"/>
      <c r="TKN68" s="85"/>
      <c r="TKO68" s="85"/>
      <c r="TKP68" s="85"/>
      <c r="TKQ68" s="85"/>
      <c r="TKR68" s="85"/>
      <c r="TKS68" s="85"/>
      <c r="TKT68" s="85"/>
      <c r="TKU68" s="85"/>
      <c r="TKV68" s="85"/>
      <c r="TKW68" s="85"/>
      <c r="TKX68" s="85"/>
      <c r="TKY68" s="85"/>
      <c r="TKZ68" s="85"/>
      <c r="TLA68" s="85"/>
      <c r="TLB68" s="85"/>
      <c r="TLC68" s="85"/>
      <c r="TLD68" s="85"/>
      <c r="TLE68" s="85"/>
      <c r="TLF68" s="85"/>
      <c r="TLG68" s="85"/>
      <c r="TLH68" s="85"/>
      <c r="TLI68" s="85"/>
      <c r="TLJ68" s="85"/>
      <c r="TLK68" s="85"/>
      <c r="TLL68" s="85"/>
      <c r="TLM68" s="85"/>
      <c r="TLN68" s="85"/>
      <c r="TLO68" s="85"/>
      <c r="TLP68" s="85"/>
      <c r="TLQ68" s="85"/>
      <c r="TLR68" s="85"/>
      <c r="TLS68" s="85"/>
      <c r="TLT68" s="85"/>
      <c r="TLU68" s="85"/>
      <c r="TLV68" s="85"/>
      <c r="TLW68" s="85"/>
      <c r="TLX68" s="85"/>
      <c r="TLY68" s="85"/>
      <c r="TLZ68" s="85"/>
      <c r="TMA68" s="85"/>
      <c r="TMB68" s="85"/>
      <c r="TMC68" s="85"/>
      <c r="TMD68" s="85"/>
      <c r="TME68" s="85"/>
      <c r="TMF68" s="85"/>
      <c r="TMG68" s="85"/>
      <c r="TMH68" s="85"/>
      <c r="TMI68" s="85"/>
      <c r="TMJ68" s="85"/>
      <c r="TMK68" s="85"/>
      <c r="TML68" s="85"/>
      <c r="TMM68" s="85"/>
      <c r="TMN68" s="85"/>
      <c r="TMO68" s="85"/>
      <c r="TMP68" s="85"/>
      <c r="TMQ68" s="85"/>
      <c r="TMR68" s="85"/>
      <c r="TMS68" s="85"/>
      <c r="TMT68" s="85"/>
      <c r="TMU68" s="85"/>
      <c r="TMV68" s="85"/>
      <c r="TMW68" s="85"/>
      <c r="TMX68" s="85"/>
      <c r="TMY68" s="85"/>
      <c r="TMZ68" s="85"/>
      <c r="TNA68" s="85"/>
      <c r="TNB68" s="85"/>
      <c r="TNC68" s="85"/>
      <c r="TND68" s="85"/>
      <c r="TNE68" s="85"/>
      <c r="TNF68" s="85"/>
      <c r="TNG68" s="85"/>
      <c r="TNH68" s="85"/>
      <c r="TNI68" s="85"/>
      <c r="TNJ68" s="85"/>
      <c r="TNK68" s="85"/>
      <c r="TNL68" s="85"/>
      <c r="TNM68" s="85"/>
      <c r="TNN68" s="85"/>
      <c r="TNO68" s="85"/>
      <c r="TNP68" s="85"/>
      <c r="TNQ68" s="85"/>
      <c r="TNR68" s="85"/>
      <c r="TNS68" s="85"/>
      <c r="TNT68" s="85"/>
      <c r="TNU68" s="85"/>
      <c r="TNV68" s="85"/>
      <c r="TNW68" s="85"/>
      <c r="TNX68" s="85"/>
      <c r="TNY68" s="85"/>
      <c r="TNZ68" s="85"/>
      <c r="TOA68" s="85"/>
      <c r="TOB68" s="85"/>
      <c r="TOC68" s="85"/>
      <c r="TOD68" s="85"/>
      <c r="TOE68" s="85"/>
      <c r="TOF68" s="85"/>
      <c r="TOG68" s="85"/>
      <c r="TOH68" s="85"/>
      <c r="TOI68" s="85"/>
      <c r="TOJ68" s="85"/>
      <c r="TOK68" s="85"/>
      <c r="TOL68" s="85"/>
      <c r="TOM68" s="85"/>
      <c r="TON68" s="85"/>
      <c r="TOO68" s="85"/>
      <c r="TOP68" s="85"/>
      <c r="TOQ68" s="85"/>
      <c r="TOR68" s="85"/>
      <c r="TOS68" s="85"/>
      <c r="TOT68" s="85"/>
      <c r="TOU68" s="85"/>
      <c r="TOV68" s="85"/>
      <c r="TOW68" s="85"/>
      <c r="TOX68" s="85"/>
      <c r="TOY68" s="85"/>
      <c r="TOZ68" s="85"/>
      <c r="TPA68" s="85"/>
      <c r="TPB68" s="85"/>
      <c r="TPC68" s="85"/>
      <c r="TPD68" s="85"/>
      <c r="TPE68" s="85"/>
      <c r="TPF68" s="85"/>
      <c r="TPG68" s="85"/>
      <c r="TPH68" s="85"/>
      <c r="TPI68" s="85"/>
      <c r="TPJ68" s="85"/>
      <c r="TPK68" s="85"/>
      <c r="TPL68" s="85"/>
      <c r="TPM68" s="85"/>
      <c r="TPN68" s="85"/>
      <c r="TPO68" s="85"/>
      <c r="TPP68" s="85"/>
      <c r="TPQ68" s="85"/>
      <c r="TPR68" s="85"/>
      <c r="TPS68" s="85"/>
      <c r="TPT68" s="85"/>
      <c r="TPU68" s="85"/>
      <c r="TPV68" s="85"/>
      <c r="TPW68" s="85"/>
      <c r="TPX68" s="85"/>
      <c r="TPY68" s="85"/>
      <c r="TPZ68" s="85"/>
      <c r="TQA68" s="85"/>
      <c r="TQB68" s="85"/>
      <c r="TQC68" s="85"/>
      <c r="TQD68" s="85"/>
      <c r="TQE68" s="85"/>
      <c r="TQF68" s="85"/>
      <c r="TQG68" s="85"/>
      <c r="TQH68" s="85"/>
      <c r="TQI68" s="85"/>
      <c r="TQJ68" s="85"/>
      <c r="TQK68" s="85"/>
      <c r="TQL68" s="85"/>
      <c r="TQM68" s="85"/>
      <c r="TQN68" s="85"/>
      <c r="TQO68" s="85"/>
      <c r="TQP68" s="85"/>
      <c r="TQQ68" s="85"/>
      <c r="TQR68" s="85"/>
      <c r="TQS68" s="85"/>
      <c r="TQT68" s="85"/>
      <c r="TQU68" s="85"/>
      <c r="TQV68" s="85"/>
      <c r="TQW68" s="85"/>
      <c r="TQX68" s="85"/>
      <c r="TQY68" s="85"/>
      <c r="TQZ68" s="85"/>
      <c r="TRA68" s="85"/>
      <c r="TRB68" s="85"/>
      <c r="TRC68" s="85"/>
      <c r="TRD68" s="85"/>
      <c r="TRE68" s="85"/>
      <c r="TRF68" s="85"/>
      <c r="TRG68" s="85"/>
      <c r="TRH68" s="85"/>
      <c r="TRI68" s="85"/>
      <c r="TRJ68" s="85"/>
      <c r="TRK68" s="85"/>
      <c r="TRL68" s="85"/>
      <c r="TRM68" s="85"/>
      <c r="TRN68" s="85"/>
      <c r="TRO68" s="85"/>
      <c r="TRP68" s="85"/>
      <c r="TRQ68" s="85"/>
      <c r="TRR68" s="85"/>
      <c r="TRS68" s="85"/>
      <c r="TRT68" s="85"/>
      <c r="TRU68" s="85"/>
      <c r="TRV68" s="85"/>
      <c r="TRW68" s="85"/>
      <c r="TRX68" s="85"/>
      <c r="TRY68" s="85"/>
      <c r="TRZ68" s="85"/>
      <c r="TSA68" s="85"/>
      <c r="TSB68" s="85"/>
      <c r="TSC68" s="85"/>
      <c r="TSD68" s="85"/>
      <c r="TSE68" s="85"/>
      <c r="TSF68" s="85"/>
      <c r="TSG68" s="85"/>
      <c r="TSH68" s="85"/>
      <c r="TSI68" s="85"/>
      <c r="TSJ68" s="85"/>
      <c r="TSK68" s="85"/>
      <c r="TSL68" s="85"/>
      <c r="TSM68" s="85"/>
      <c r="TSN68" s="85"/>
      <c r="TSO68" s="85"/>
      <c r="TSP68" s="85"/>
      <c r="TSQ68" s="85"/>
      <c r="TSR68" s="85"/>
      <c r="TSS68" s="85"/>
      <c r="TST68" s="85"/>
      <c r="TSU68" s="85"/>
      <c r="TSV68" s="85"/>
      <c r="TSW68" s="85"/>
      <c r="TSX68" s="85"/>
      <c r="TSY68" s="85"/>
      <c r="TSZ68" s="85"/>
      <c r="TTA68" s="85"/>
      <c r="TTB68" s="85"/>
      <c r="TTC68" s="85"/>
      <c r="TTD68" s="85"/>
      <c r="TTE68" s="85"/>
      <c r="TTF68" s="85"/>
      <c r="TTG68" s="85"/>
      <c r="TTH68" s="85"/>
      <c r="TTI68" s="85"/>
      <c r="TTJ68" s="85"/>
      <c r="TTK68" s="85"/>
      <c r="TTL68" s="85"/>
      <c r="TTM68" s="85"/>
      <c r="TTN68" s="85"/>
      <c r="TTO68" s="85"/>
      <c r="TTP68" s="85"/>
      <c r="TTQ68" s="85"/>
      <c r="TTR68" s="85"/>
      <c r="TTS68" s="85"/>
      <c r="TTT68" s="85"/>
      <c r="TTU68" s="85"/>
      <c r="TTV68" s="85"/>
      <c r="TTW68" s="85"/>
      <c r="TTX68" s="85"/>
      <c r="TTY68" s="85"/>
      <c r="TTZ68" s="85"/>
      <c r="TUA68" s="85"/>
      <c r="TUB68" s="85"/>
      <c r="TUC68" s="85"/>
      <c r="TUD68" s="85"/>
      <c r="TUE68" s="85"/>
      <c r="TUF68" s="85"/>
      <c r="TUG68" s="85"/>
      <c r="TUH68" s="85"/>
      <c r="TUI68" s="85"/>
      <c r="TUJ68" s="85"/>
      <c r="TUK68" s="85"/>
      <c r="TUL68" s="85"/>
      <c r="TUM68" s="85"/>
      <c r="TUN68" s="85"/>
      <c r="TUO68" s="85"/>
      <c r="TUP68" s="85"/>
      <c r="TUQ68" s="85"/>
      <c r="TUR68" s="85"/>
      <c r="TUS68" s="85"/>
      <c r="TUT68" s="85"/>
      <c r="TUU68" s="85"/>
      <c r="TUV68" s="85"/>
      <c r="TUW68" s="85"/>
      <c r="TUX68" s="85"/>
      <c r="TUY68" s="85"/>
      <c r="TUZ68" s="85"/>
      <c r="TVA68" s="85"/>
      <c r="TVB68" s="85"/>
      <c r="TVC68" s="85"/>
      <c r="TVD68" s="85"/>
      <c r="TVE68" s="85"/>
      <c r="TVF68" s="85"/>
      <c r="TVG68" s="85"/>
      <c r="TVH68" s="85"/>
      <c r="TVI68" s="85"/>
      <c r="TVJ68" s="85"/>
      <c r="TVK68" s="85"/>
      <c r="TVL68" s="85"/>
      <c r="TVM68" s="85"/>
      <c r="TVN68" s="85"/>
      <c r="TVO68" s="85"/>
      <c r="TVP68" s="85"/>
      <c r="TVQ68" s="85"/>
      <c r="TVR68" s="85"/>
      <c r="TVS68" s="85"/>
      <c r="TVT68" s="85"/>
      <c r="TVU68" s="85"/>
      <c r="TVV68" s="85"/>
      <c r="TVW68" s="85"/>
      <c r="TVX68" s="85"/>
      <c r="TVY68" s="85"/>
      <c r="TVZ68" s="85"/>
      <c r="TWA68" s="85"/>
      <c r="TWB68" s="85"/>
      <c r="TWC68" s="85"/>
      <c r="TWD68" s="85"/>
      <c r="TWE68" s="85"/>
      <c r="TWF68" s="85"/>
      <c r="TWG68" s="85"/>
      <c r="TWH68" s="85"/>
      <c r="TWI68" s="85"/>
      <c r="TWJ68" s="85"/>
      <c r="TWK68" s="85"/>
      <c r="TWL68" s="85"/>
      <c r="TWM68" s="85"/>
      <c r="TWN68" s="85"/>
      <c r="TWO68" s="85"/>
      <c r="TWP68" s="85"/>
      <c r="TWQ68" s="85"/>
      <c r="TWR68" s="85"/>
      <c r="TWS68" s="85"/>
      <c r="TWT68" s="85"/>
      <c r="TWU68" s="85"/>
      <c r="TWV68" s="85"/>
      <c r="TWW68" s="85"/>
      <c r="TWX68" s="85"/>
      <c r="TWY68" s="85"/>
      <c r="TWZ68" s="85"/>
      <c r="TXA68" s="85"/>
      <c r="TXB68" s="85"/>
      <c r="TXC68" s="85"/>
      <c r="TXD68" s="85"/>
      <c r="TXE68" s="85"/>
      <c r="TXF68" s="85"/>
      <c r="TXG68" s="85"/>
      <c r="TXH68" s="85"/>
      <c r="TXI68" s="85"/>
      <c r="TXJ68" s="85"/>
      <c r="TXK68" s="85"/>
      <c r="TXL68" s="85"/>
      <c r="TXM68" s="85"/>
      <c r="TXN68" s="85"/>
      <c r="TXO68" s="85"/>
      <c r="TXP68" s="85"/>
      <c r="TXQ68" s="85"/>
      <c r="TXR68" s="85"/>
      <c r="TXS68" s="85"/>
      <c r="TXT68" s="85"/>
      <c r="TXU68" s="85"/>
      <c r="TXV68" s="85"/>
      <c r="TXW68" s="85"/>
      <c r="TXX68" s="85"/>
      <c r="TXY68" s="85"/>
      <c r="TXZ68" s="85"/>
      <c r="TYA68" s="85"/>
      <c r="TYB68" s="85"/>
      <c r="TYC68" s="85"/>
      <c r="TYD68" s="85"/>
      <c r="TYE68" s="85"/>
      <c r="TYF68" s="85"/>
      <c r="TYG68" s="85"/>
      <c r="TYH68" s="85"/>
      <c r="TYI68" s="85"/>
      <c r="TYJ68" s="85"/>
      <c r="TYK68" s="85"/>
      <c r="TYL68" s="85"/>
      <c r="TYM68" s="85"/>
      <c r="TYN68" s="85"/>
      <c r="TYO68" s="85"/>
      <c r="TYP68" s="85"/>
      <c r="TYQ68" s="85"/>
      <c r="TYR68" s="85"/>
      <c r="TYS68" s="85"/>
      <c r="TYT68" s="85"/>
      <c r="TYU68" s="85"/>
      <c r="TYV68" s="85"/>
      <c r="TYW68" s="85"/>
      <c r="TYX68" s="85"/>
      <c r="TYY68" s="85"/>
      <c r="TYZ68" s="85"/>
      <c r="TZA68" s="85"/>
      <c r="TZB68" s="85"/>
      <c r="TZC68" s="85"/>
      <c r="TZD68" s="85"/>
      <c r="TZE68" s="85"/>
      <c r="TZF68" s="85"/>
      <c r="TZG68" s="85"/>
      <c r="TZH68" s="85"/>
      <c r="TZI68" s="85"/>
      <c r="TZJ68" s="85"/>
      <c r="TZK68" s="85"/>
      <c r="TZL68" s="85"/>
      <c r="TZM68" s="85"/>
      <c r="TZN68" s="85"/>
      <c r="TZO68" s="85"/>
      <c r="TZP68" s="85"/>
      <c r="TZQ68" s="85"/>
      <c r="TZR68" s="85"/>
      <c r="TZS68" s="85"/>
      <c r="TZT68" s="85"/>
      <c r="TZU68" s="85"/>
      <c r="TZV68" s="85"/>
      <c r="TZW68" s="85"/>
      <c r="TZX68" s="85"/>
      <c r="TZY68" s="85"/>
      <c r="TZZ68" s="85"/>
      <c r="UAA68" s="85"/>
      <c r="UAB68" s="85"/>
      <c r="UAC68" s="85"/>
      <c r="UAD68" s="85"/>
      <c r="UAE68" s="85"/>
      <c r="UAF68" s="85"/>
      <c r="UAG68" s="85"/>
      <c r="UAH68" s="85"/>
      <c r="UAI68" s="85"/>
      <c r="UAJ68" s="85"/>
      <c r="UAK68" s="85"/>
      <c r="UAL68" s="85"/>
      <c r="UAM68" s="85"/>
      <c r="UAN68" s="85"/>
      <c r="UAO68" s="85"/>
      <c r="UAP68" s="85"/>
      <c r="UAQ68" s="85"/>
      <c r="UAR68" s="85"/>
      <c r="UAS68" s="85"/>
      <c r="UAT68" s="85"/>
      <c r="UAU68" s="85"/>
      <c r="UAV68" s="85"/>
      <c r="UAW68" s="85"/>
      <c r="UAX68" s="85"/>
      <c r="UAY68" s="85"/>
      <c r="UAZ68" s="85"/>
      <c r="UBA68" s="85"/>
      <c r="UBB68" s="85"/>
      <c r="UBC68" s="85"/>
      <c r="UBD68" s="85"/>
      <c r="UBE68" s="85"/>
      <c r="UBF68" s="85"/>
      <c r="UBG68" s="85"/>
      <c r="UBH68" s="85"/>
      <c r="UBI68" s="85"/>
      <c r="UBJ68" s="85"/>
      <c r="UBK68" s="85"/>
      <c r="UBL68" s="85"/>
      <c r="UBM68" s="85"/>
      <c r="UBN68" s="85"/>
      <c r="UBO68" s="85"/>
      <c r="UBP68" s="85"/>
      <c r="UBQ68" s="85"/>
      <c r="UBR68" s="85"/>
      <c r="UBS68" s="85"/>
      <c r="UBT68" s="85"/>
      <c r="UBU68" s="85"/>
      <c r="UBV68" s="85"/>
      <c r="UBW68" s="85"/>
      <c r="UBX68" s="85"/>
      <c r="UBY68" s="85"/>
      <c r="UBZ68" s="85"/>
      <c r="UCA68" s="85"/>
      <c r="UCB68" s="85"/>
      <c r="UCC68" s="85"/>
      <c r="UCD68" s="85"/>
      <c r="UCE68" s="85"/>
      <c r="UCF68" s="85"/>
      <c r="UCG68" s="85"/>
      <c r="UCH68" s="85"/>
      <c r="UCI68" s="85"/>
      <c r="UCJ68" s="85"/>
      <c r="UCK68" s="85"/>
      <c r="UCL68" s="85"/>
      <c r="UCM68" s="85"/>
      <c r="UCN68" s="85"/>
      <c r="UCO68" s="85"/>
      <c r="UCP68" s="85"/>
      <c r="UCQ68" s="85"/>
      <c r="UCR68" s="85"/>
      <c r="UCS68" s="85"/>
      <c r="UCT68" s="85"/>
      <c r="UCU68" s="85"/>
      <c r="UCV68" s="85"/>
      <c r="UCW68" s="85"/>
      <c r="UCX68" s="85"/>
      <c r="UCY68" s="85"/>
      <c r="UCZ68" s="85"/>
      <c r="UDA68" s="85"/>
      <c r="UDB68" s="85"/>
      <c r="UDC68" s="85"/>
      <c r="UDD68" s="85"/>
      <c r="UDE68" s="85"/>
      <c r="UDF68" s="85"/>
      <c r="UDG68" s="85"/>
      <c r="UDH68" s="85"/>
      <c r="UDI68" s="85"/>
      <c r="UDJ68" s="85"/>
      <c r="UDK68" s="85"/>
      <c r="UDL68" s="85"/>
      <c r="UDM68" s="85"/>
      <c r="UDN68" s="85"/>
      <c r="UDO68" s="85"/>
      <c r="UDP68" s="85"/>
      <c r="UDQ68" s="85"/>
      <c r="UDR68" s="85"/>
      <c r="UDS68" s="85"/>
      <c r="UDT68" s="85"/>
      <c r="UDU68" s="85"/>
      <c r="UDV68" s="85"/>
      <c r="UDW68" s="85"/>
      <c r="UDX68" s="85"/>
      <c r="UDY68" s="85"/>
      <c r="UDZ68" s="85"/>
      <c r="UEA68" s="85"/>
      <c r="UEB68" s="85"/>
      <c r="UEC68" s="85"/>
      <c r="UED68" s="85"/>
      <c r="UEE68" s="85"/>
      <c r="UEF68" s="85"/>
      <c r="UEG68" s="85"/>
      <c r="UEH68" s="85"/>
      <c r="UEI68" s="85"/>
      <c r="UEJ68" s="85"/>
      <c r="UEK68" s="85"/>
      <c r="UEL68" s="85"/>
      <c r="UEM68" s="85"/>
      <c r="UEN68" s="85"/>
      <c r="UEO68" s="85"/>
      <c r="UEP68" s="85"/>
      <c r="UEQ68" s="85"/>
      <c r="UER68" s="85"/>
      <c r="UES68" s="85"/>
      <c r="UET68" s="85"/>
      <c r="UEU68" s="85"/>
      <c r="UEV68" s="85"/>
      <c r="UEW68" s="85"/>
      <c r="UEX68" s="85"/>
      <c r="UEY68" s="85"/>
      <c r="UEZ68" s="85"/>
      <c r="UFA68" s="85"/>
      <c r="UFB68" s="85"/>
      <c r="UFC68" s="85"/>
      <c r="UFD68" s="85"/>
      <c r="UFE68" s="85"/>
      <c r="UFF68" s="85"/>
      <c r="UFG68" s="85"/>
      <c r="UFH68" s="85"/>
      <c r="UFI68" s="85"/>
      <c r="UFJ68" s="85"/>
      <c r="UFK68" s="85"/>
      <c r="UFL68" s="85"/>
      <c r="UFM68" s="85"/>
      <c r="UFN68" s="85"/>
      <c r="UFO68" s="85"/>
      <c r="UFP68" s="85"/>
      <c r="UFQ68" s="85"/>
      <c r="UFR68" s="85"/>
      <c r="UFS68" s="85"/>
      <c r="UFT68" s="85"/>
      <c r="UFU68" s="85"/>
      <c r="UFV68" s="85"/>
      <c r="UFW68" s="85"/>
      <c r="UFX68" s="85"/>
      <c r="UFY68" s="85"/>
      <c r="UFZ68" s="85"/>
      <c r="UGA68" s="85"/>
      <c r="UGB68" s="85"/>
      <c r="UGC68" s="85"/>
      <c r="UGD68" s="85"/>
      <c r="UGE68" s="85"/>
      <c r="UGF68" s="85"/>
      <c r="UGG68" s="85"/>
      <c r="UGH68" s="85"/>
      <c r="UGI68" s="85"/>
      <c r="UGJ68" s="85"/>
      <c r="UGK68" s="85"/>
      <c r="UGL68" s="85"/>
      <c r="UGM68" s="85"/>
      <c r="UGN68" s="85"/>
      <c r="UGO68" s="85"/>
      <c r="UGP68" s="85"/>
      <c r="UGQ68" s="85"/>
      <c r="UGR68" s="85"/>
      <c r="UGS68" s="85"/>
      <c r="UGT68" s="85"/>
      <c r="UGU68" s="85"/>
      <c r="UGV68" s="85"/>
      <c r="UGW68" s="85"/>
      <c r="UGX68" s="85"/>
      <c r="UGY68" s="85"/>
      <c r="UGZ68" s="85"/>
      <c r="UHA68" s="85"/>
      <c r="UHB68" s="85"/>
      <c r="UHC68" s="85"/>
      <c r="UHD68" s="85"/>
      <c r="UHE68" s="85"/>
      <c r="UHF68" s="85"/>
      <c r="UHG68" s="85"/>
      <c r="UHH68" s="85"/>
      <c r="UHI68" s="85"/>
      <c r="UHJ68" s="85"/>
      <c r="UHK68" s="85"/>
      <c r="UHL68" s="85"/>
      <c r="UHM68" s="85"/>
      <c r="UHN68" s="85"/>
      <c r="UHO68" s="85"/>
      <c r="UHP68" s="85"/>
      <c r="UHQ68" s="85"/>
      <c r="UHR68" s="85"/>
      <c r="UHS68" s="85"/>
      <c r="UHT68" s="85"/>
      <c r="UHU68" s="85"/>
      <c r="UHV68" s="85"/>
      <c r="UHW68" s="85"/>
      <c r="UHX68" s="85"/>
      <c r="UHY68" s="85"/>
      <c r="UHZ68" s="85"/>
      <c r="UIA68" s="85"/>
      <c r="UIB68" s="85"/>
      <c r="UIC68" s="85"/>
      <c r="UID68" s="85"/>
      <c r="UIE68" s="85"/>
      <c r="UIF68" s="85"/>
      <c r="UIG68" s="85"/>
      <c r="UIH68" s="85"/>
      <c r="UII68" s="85"/>
      <c r="UIJ68" s="85"/>
      <c r="UIK68" s="85"/>
      <c r="UIL68" s="85"/>
      <c r="UIM68" s="85"/>
      <c r="UIN68" s="85"/>
      <c r="UIO68" s="85"/>
      <c r="UIP68" s="85"/>
      <c r="UIQ68" s="85"/>
      <c r="UIR68" s="85"/>
      <c r="UIS68" s="85"/>
      <c r="UIT68" s="85"/>
      <c r="UIU68" s="85"/>
      <c r="UIV68" s="85"/>
      <c r="UIW68" s="85"/>
      <c r="UIX68" s="85"/>
      <c r="UIY68" s="85"/>
      <c r="UIZ68" s="85"/>
      <c r="UJA68" s="85"/>
      <c r="UJB68" s="85"/>
      <c r="UJC68" s="85"/>
      <c r="UJD68" s="85"/>
      <c r="UJE68" s="85"/>
      <c r="UJF68" s="85"/>
      <c r="UJG68" s="85"/>
      <c r="UJH68" s="85"/>
      <c r="UJI68" s="85"/>
      <c r="UJJ68" s="85"/>
      <c r="UJK68" s="85"/>
      <c r="UJL68" s="85"/>
      <c r="UJM68" s="85"/>
      <c r="UJN68" s="85"/>
      <c r="UJO68" s="85"/>
      <c r="UJP68" s="85"/>
      <c r="UJQ68" s="85"/>
      <c r="UJR68" s="85"/>
      <c r="UJS68" s="85"/>
      <c r="UJT68" s="85"/>
      <c r="UJU68" s="85"/>
      <c r="UJV68" s="85"/>
      <c r="UJW68" s="85"/>
      <c r="UJX68" s="85"/>
      <c r="UJY68" s="85"/>
      <c r="UJZ68" s="85"/>
      <c r="UKA68" s="85"/>
      <c r="UKB68" s="85"/>
      <c r="UKC68" s="85"/>
      <c r="UKD68" s="85"/>
      <c r="UKE68" s="85"/>
      <c r="UKF68" s="85"/>
      <c r="UKG68" s="85"/>
      <c r="UKH68" s="85"/>
      <c r="UKI68" s="85"/>
      <c r="UKJ68" s="85"/>
      <c r="UKK68" s="85"/>
      <c r="UKL68" s="85"/>
      <c r="UKM68" s="85"/>
      <c r="UKN68" s="85"/>
      <c r="UKO68" s="85"/>
      <c r="UKP68" s="85"/>
      <c r="UKQ68" s="85"/>
      <c r="UKR68" s="85"/>
      <c r="UKS68" s="85"/>
      <c r="UKT68" s="85"/>
      <c r="UKU68" s="85"/>
      <c r="UKV68" s="85"/>
      <c r="UKW68" s="85"/>
      <c r="UKX68" s="85"/>
      <c r="UKY68" s="85"/>
      <c r="UKZ68" s="85"/>
      <c r="ULA68" s="85"/>
      <c r="ULB68" s="85"/>
      <c r="ULC68" s="85"/>
      <c r="ULD68" s="85"/>
      <c r="ULE68" s="85"/>
      <c r="ULF68" s="85"/>
      <c r="ULG68" s="85"/>
      <c r="ULH68" s="85"/>
      <c r="ULI68" s="85"/>
      <c r="ULJ68" s="85"/>
      <c r="ULK68" s="85"/>
      <c r="ULL68" s="85"/>
      <c r="ULM68" s="85"/>
      <c r="ULN68" s="85"/>
      <c r="ULO68" s="85"/>
      <c r="ULP68" s="85"/>
      <c r="ULQ68" s="85"/>
      <c r="ULR68" s="85"/>
      <c r="ULS68" s="85"/>
      <c r="ULT68" s="85"/>
      <c r="ULU68" s="85"/>
      <c r="ULV68" s="85"/>
      <c r="ULW68" s="85"/>
      <c r="ULX68" s="85"/>
      <c r="ULY68" s="85"/>
      <c r="ULZ68" s="85"/>
      <c r="UMA68" s="85"/>
      <c r="UMB68" s="85"/>
      <c r="UMC68" s="85"/>
      <c r="UMD68" s="85"/>
      <c r="UME68" s="85"/>
      <c r="UMF68" s="85"/>
      <c r="UMG68" s="85"/>
      <c r="UMH68" s="85"/>
      <c r="UMI68" s="85"/>
      <c r="UMJ68" s="85"/>
      <c r="UMK68" s="85"/>
      <c r="UML68" s="85"/>
      <c r="UMM68" s="85"/>
      <c r="UMN68" s="85"/>
      <c r="UMO68" s="85"/>
      <c r="UMP68" s="85"/>
      <c r="UMQ68" s="85"/>
      <c r="UMR68" s="85"/>
      <c r="UMS68" s="85"/>
      <c r="UMT68" s="85"/>
      <c r="UMU68" s="85"/>
      <c r="UMV68" s="85"/>
      <c r="UMW68" s="85"/>
      <c r="UMX68" s="85"/>
      <c r="UMY68" s="85"/>
      <c r="UMZ68" s="85"/>
      <c r="UNA68" s="85"/>
      <c r="UNB68" s="85"/>
      <c r="UNC68" s="85"/>
      <c r="UND68" s="85"/>
      <c r="UNE68" s="85"/>
      <c r="UNF68" s="85"/>
      <c r="UNG68" s="85"/>
      <c r="UNH68" s="85"/>
      <c r="UNI68" s="85"/>
      <c r="UNJ68" s="85"/>
      <c r="UNK68" s="85"/>
      <c r="UNL68" s="85"/>
      <c r="UNM68" s="85"/>
      <c r="UNN68" s="85"/>
      <c r="UNO68" s="85"/>
      <c r="UNP68" s="85"/>
      <c r="UNQ68" s="85"/>
      <c r="UNR68" s="85"/>
      <c r="UNS68" s="85"/>
      <c r="UNT68" s="85"/>
      <c r="UNU68" s="85"/>
      <c r="UNV68" s="85"/>
      <c r="UNW68" s="85"/>
      <c r="UNX68" s="85"/>
      <c r="UNY68" s="85"/>
      <c r="UNZ68" s="85"/>
      <c r="UOA68" s="85"/>
      <c r="UOB68" s="85"/>
      <c r="UOC68" s="85"/>
      <c r="UOD68" s="85"/>
      <c r="UOE68" s="85"/>
      <c r="UOF68" s="85"/>
      <c r="UOG68" s="85"/>
      <c r="UOH68" s="85"/>
      <c r="UOI68" s="85"/>
      <c r="UOJ68" s="85"/>
      <c r="UOK68" s="85"/>
      <c r="UOL68" s="85"/>
      <c r="UOM68" s="85"/>
      <c r="UON68" s="85"/>
      <c r="UOO68" s="85"/>
      <c r="UOP68" s="85"/>
      <c r="UOQ68" s="85"/>
      <c r="UOR68" s="85"/>
      <c r="UOS68" s="85"/>
      <c r="UOT68" s="85"/>
      <c r="UOU68" s="85"/>
      <c r="UOV68" s="85"/>
      <c r="UOW68" s="85"/>
      <c r="UOX68" s="85"/>
      <c r="UOY68" s="85"/>
      <c r="UOZ68" s="85"/>
      <c r="UPA68" s="85"/>
      <c r="UPB68" s="85"/>
      <c r="UPC68" s="85"/>
      <c r="UPD68" s="85"/>
      <c r="UPE68" s="85"/>
      <c r="UPF68" s="85"/>
      <c r="UPG68" s="85"/>
      <c r="UPH68" s="85"/>
      <c r="UPI68" s="85"/>
      <c r="UPJ68" s="85"/>
      <c r="UPK68" s="85"/>
      <c r="UPL68" s="85"/>
      <c r="UPM68" s="85"/>
      <c r="UPN68" s="85"/>
      <c r="UPO68" s="85"/>
      <c r="UPP68" s="85"/>
      <c r="UPQ68" s="85"/>
      <c r="UPR68" s="85"/>
      <c r="UPS68" s="85"/>
      <c r="UPT68" s="85"/>
      <c r="UPU68" s="85"/>
      <c r="UPV68" s="85"/>
      <c r="UPW68" s="85"/>
      <c r="UPX68" s="85"/>
      <c r="UPY68" s="85"/>
      <c r="UPZ68" s="85"/>
      <c r="UQA68" s="85"/>
      <c r="UQB68" s="85"/>
      <c r="UQC68" s="85"/>
      <c r="UQD68" s="85"/>
      <c r="UQE68" s="85"/>
      <c r="UQF68" s="85"/>
      <c r="UQG68" s="85"/>
      <c r="UQH68" s="85"/>
      <c r="UQI68" s="85"/>
      <c r="UQJ68" s="85"/>
      <c r="UQK68" s="85"/>
      <c r="UQL68" s="85"/>
      <c r="UQM68" s="85"/>
      <c r="UQN68" s="85"/>
      <c r="UQO68" s="85"/>
      <c r="UQP68" s="85"/>
      <c r="UQQ68" s="85"/>
      <c r="UQR68" s="85"/>
      <c r="UQS68" s="85"/>
      <c r="UQT68" s="85"/>
      <c r="UQU68" s="85"/>
      <c r="UQV68" s="85"/>
      <c r="UQW68" s="85"/>
      <c r="UQX68" s="85"/>
      <c r="UQY68" s="85"/>
      <c r="UQZ68" s="85"/>
      <c r="URA68" s="85"/>
      <c r="URB68" s="85"/>
      <c r="URC68" s="85"/>
      <c r="URD68" s="85"/>
      <c r="URE68" s="85"/>
      <c r="URF68" s="85"/>
      <c r="URG68" s="85"/>
      <c r="URH68" s="85"/>
      <c r="URI68" s="85"/>
      <c r="URJ68" s="85"/>
      <c r="URK68" s="85"/>
      <c r="URL68" s="85"/>
      <c r="URM68" s="85"/>
      <c r="URN68" s="85"/>
      <c r="URO68" s="85"/>
      <c r="URP68" s="85"/>
      <c r="URQ68" s="85"/>
      <c r="URR68" s="85"/>
      <c r="URS68" s="85"/>
      <c r="URT68" s="85"/>
      <c r="URU68" s="85"/>
      <c r="URV68" s="85"/>
      <c r="URW68" s="85"/>
      <c r="URX68" s="85"/>
      <c r="URY68" s="85"/>
      <c r="URZ68" s="85"/>
      <c r="USA68" s="85"/>
      <c r="USB68" s="85"/>
      <c r="USC68" s="85"/>
      <c r="USD68" s="85"/>
      <c r="USE68" s="85"/>
      <c r="USF68" s="85"/>
      <c r="USG68" s="85"/>
      <c r="USH68" s="85"/>
      <c r="USI68" s="85"/>
      <c r="USJ68" s="85"/>
      <c r="USK68" s="85"/>
      <c r="USL68" s="85"/>
      <c r="USM68" s="85"/>
      <c r="USN68" s="85"/>
      <c r="USO68" s="85"/>
      <c r="USP68" s="85"/>
      <c r="USQ68" s="85"/>
      <c r="USR68" s="85"/>
      <c r="USS68" s="85"/>
      <c r="UST68" s="85"/>
      <c r="USU68" s="85"/>
      <c r="USV68" s="85"/>
      <c r="USW68" s="85"/>
      <c r="USX68" s="85"/>
      <c r="USY68" s="85"/>
      <c r="USZ68" s="85"/>
      <c r="UTA68" s="85"/>
      <c r="UTB68" s="85"/>
      <c r="UTC68" s="85"/>
      <c r="UTD68" s="85"/>
      <c r="UTE68" s="85"/>
      <c r="UTF68" s="85"/>
      <c r="UTG68" s="85"/>
      <c r="UTH68" s="85"/>
      <c r="UTI68" s="85"/>
      <c r="UTJ68" s="85"/>
      <c r="UTK68" s="85"/>
      <c r="UTL68" s="85"/>
      <c r="UTM68" s="85"/>
      <c r="UTN68" s="85"/>
      <c r="UTO68" s="85"/>
      <c r="UTP68" s="85"/>
      <c r="UTQ68" s="85"/>
      <c r="UTR68" s="85"/>
      <c r="UTS68" s="85"/>
      <c r="UTT68" s="85"/>
      <c r="UTU68" s="85"/>
      <c r="UTV68" s="85"/>
      <c r="UTW68" s="85"/>
      <c r="UTX68" s="85"/>
      <c r="UTY68" s="85"/>
      <c r="UTZ68" s="85"/>
      <c r="UUA68" s="85"/>
      <c r="UUB68" s="85"/>
      <c r="UUC68" s="85"/>
      <c r="UUD68" s="85"/>
      <c r="UUE68" s="85"/>
      <c r="UUF68" s="85"/>
      <c r="UUG68" s="85"/>
      <c r="UUH68" s="85"/>
      <c r="UUI68" s="85"/>
      <c r="UUJ68" s="85"/>
      <c r="UUK68" s="85"/>
      <c r="UUL68" s="85"/>
      <c r="UUM68" s="85"/>
      <c r="UUN68" s="85"/>
      <c r="UUO68" s="85"/>
      <c r="UUP68" s="85"/>
      <c r="UUQ68" s="85"/>
      <c r="UUR68" s="85"/>
      <c r="UUS68" s="85"/>
      <c r="UUT68" s="85"/>
      <c r="UUU68" s="85"/>
      <c r="UUV68" s="85"/>
      <c r="UUW68" s="85"/>
      <c r="UUX68" s="85"/>
      <c r="UUY68" s="85"/>
      <c r="UUZ68" s="85"/>
      <c r="UVA68" s="85"/>
      <c r="UVB68" s="85"/>
      <c r="UVC68" s="85"/>
      <c r="UVD68" s="85"/>
      <c r="UVE68" s="85"/>
      <c r="UVF68" s="85"/>
      <c r="UVG68" s="85"/>
      <c r="UVH68" s="85"/>
      <c r="UVI68" s="85"/>
      <c r="UVJ68" s="85"/>
      <c r="UVK68" s="85"/>
      <c r="UVL68" s="85"/>
      <c r="UVM68" s="85"/>
      <c r="UVN68" s="85"/>
      <c r="UVO68" s="85"/>
      <c r="UVP68" s="85"/>
      <c r="UVQ68" s="85"/>
      <c r="UVR68" s="85"/>
      <c r="UVS68" s="85"/>
      <c r="UVT68" s="85"/>
      <c r="UVU68" s="85"/>
      <c r="UVV68" s="85"/>
      <c r="UVW68" s="85"/>
      <c r="UVX68" s="85"/>
      <c r="UVY68" s="85"/>
      <c r="UVZ68" s="85"/>
      <c r="UWA68" s="85"/>
      <c r="UWB68" s="85"/>
      <c r="UWC68" s="85"/>
      <c r="UWD68" s="85"/>
      <c r="UWE68" s="85"/>
      <c r="UWF68" s="85"/>
      <c r="UWG68" s="85"/>
      <c r="UWH68" s="85"/>
      <c r="UWI68" s="85"/>
      <c r="UWJ68" s="85"/>
      <c r="UWK68" s="85"/>
      <c r="UWL68" s="85"/>
      <c r="UWM68" s="85"/>
      <c r="UWN68" s="85"/>
      <c r="UWO68" s="85"/>
      <c r="UWP68" s="85"/>
      <c r="UWQ68" s="85"/>
      <c r="UWR68" s="85"/>
      <c r="UWS68" s="85"/>
      <c r="UWT68" s="85"/>
      <c r="UWU68" s="85"/>
      <c r="UWV68" s="85"/>
      <c r="UWW68" s="85"/>
      <c r="UWX68" s="85"/>
      <c r="UWY68" s="85"/>
      <c r="UWZ68" s="85"/>
      <c r="UXA68" s="85"/>
      <c r="UXB68" s="85"/>
      <c r="UXC68" s="85"/>
      <c r="UXD68" s="85"/>
      <c r="UXE68" s="85"/>
      <c r="UXF68" s="85"/>
      <c r="UXG68" s="85"/>
      <c r="UXH68" s="85"/>
      <c r="UXI68" s="85"/>
      <c r="UXJ68" s="85"/>
      <c r="UXK68" s="85"/>
      <c r="UXL68" s="85"/>
      <c r="UXM68" s="85"/>
      <c r="UXN68" s="85"/>
      <c r="UXO68" s="85"/>
      <c r="UXP68" s="85"/>
      <c r="UXQ68" s="85"/>
      <c r="UXR68" s="85"/>
      <c r="UXS68" s="85"/>
      <c r="UXT68" s="85"/>
      <c r="UXU68" s="85"/>
      <c r="UXV68" s="85"/>
      <c r="UXW68" s="85"/>
      <c r="UXX68" s="85"/>
      <c r="UXY68" s="85"/>
      <c r="UXZ68" s="85"/>
      <c r="UYA68" s="85"/>
      <c r="UYB68" s="85"/>
      <c r="UYC68" s="85"/>
      <c r="UYD68" s="85"/>
      <c r="UYE68" s="85"/>
      <c r="UYF68" s="85"/>
      <c r="UYG68" s="85"/>
      <c r="UYH68" s="85"/>
      <c r="UYI68" s="85"/>
      <c r="UYJ68" s="85"/>
      <c r="UYK68" s="85"/>
      <c r="UYL68" s="85"/>
      <c r="UYM68" s="85"/>
      <c r="UYN68" s="85"/>
      <c r="UYO68" s="85"/>
      <c r="UYP68" s="85"/>
      <c r="UYQ68" s="85"/>
      <c r="UYR68" s="85"/>
      <c r="UYS68" s="85"/>
      <c r="UYT68" s="85"/>
      <c r="UYU68" s="85"/>
      <c r="UYV68" s="85"/>
      <c r="UYW68" s="85"/>
      <c r="UYX68" s="85"/>
      <c r="UYY68" s="85"/>
      <c r="UYZ68" s="85"/>
      <c r="UZA68" s="85"/>
      <c r="UZB68" s="85"/>
      <c r="UZC68" s="85"/>
      <c r="UZD68" s="85"/>
      <c r="UZE68" s="85"/>
      <c r="UZF68" s="85"/>
      <c r="UZG68" s="85"/>
      <c r="UZH68" s="85"/>
      <c r="UZI68" s="85"/>
      <c r="UZJ68" s="85"/>
      <c r="UZK68" s="85"/>
      <c r="UZL68" s="85"/>
      <c r="UZM68" s="85"/>
      <c r="UZN68" s="85"/>
      <c r="UZO68" s="85"/>
      <c r="UZP68" s="85"/>
      <c r="UZQ68" s="85"/>
      <c r="UZR68" s="85"/>
      <c r="UZS68" s="85"/>
      <c r="UZT68" s="85"/>
      <c r="UZU68" s="85"/>
      <c r="UZV68" s="85"/>
      <c r="UZW68" s="85"/>
      <c r="UZX68" s="85"/>
      <c r="UZY68" s="85"/>
      <c r="UZZ68" s="85"/>
      <c r="VAA68" s="85"/>
      <c r="VAB68" s="85"/>
      <c r="VAC68" s="85"/>
      <c r="VAD68" s="85"/>
      <c r="VAE68" s="85"/>
      <c r="VAF68" s="85"/>
      <c r="VAG68" s="85"/>
      <c r="VAH68" s="85"/>
      <c r="VAI68" s="85"/>
      <c r="VAJ68" s="85"/>
      <c r="VAK68" s="85"/>
      <c r="VAL68" s="85"/>
      <c r="VAM68" s="85"/>
      <c r="VAN68" s="85"/>
      <c r="VAO68" s="85"/>
      <c r="VAP68" s="85"/>
      <c r="VAQ68" s="85"/>
      <c r="VAR68" s="85"/>
      <c r="VAS68" s="85"/>
      <c r="VAT68" s="85"/>
      <c r="VAU68" s="85"/>
      <c r="VAV68" s="85"/>
      <c r="VAW68" s="85"/>
      <c r="VAX68" s="85"/>
      <c r="VAY68" s="85"/>
      <c r="VAZ68" s="85"/>
      <c r="VBA68" s="85"/>
      <c r="VBB68" s="85"/>
      <c r="VBC68" s="85"/>
      <c r="VBD68" s="85"/>
      <c r="VBE68" s="85"/>
      <c r="VBF68" s="85"/>
      <c r="VBG68" s="85"/>
      <c r="VBH68" s="85"/>
      <c r="VBI68" s="85"/>
      <c r="VBJ68" s="85"/>
      <c r="VBK68" s="85"/>
      <c r="VBL68" s="85"/>
      <c r="VBM68" s="85"/>
      <c r="VBN68" s="85"/>
      <c r="VBO68" s="85"/>
      <c r="VBP68" s="85"/>
      <c r="VBQ68" s="85"/>
      <c r="VBR68" s="85"/>
      <c r="VBS68" s="85"/>
      <c r="VBT68" s="85"/>
      <c r="VBU68" s="85"/>
      <c r="VBV68" s="85"/>
      <c r="VBW68" s="85"/>
      <c r="VBX68" s="85"/>
      <c r="VBY68" s="85"/>
      <c r="VBZ68" s="85"/>
      <c r="VCA68" s="85"/>
      <c r="VCB68" s="85"/>
      <c r="VCC68" s="85"/>
      <c r="VCD68" s="85"/>
      <c r="VCE68" s="85"/>
      <c r="VCF68" s="85"/>
      <c r="VCG68" s="85"/>
      <c r="VCH68" s="85"/>
      <c r="VCI68" s="85"/>
      <c r="VCJ68" s="85"/>
      <c r="VCK68" s="85"/>
      <c r="VCL68" s="85"/>
      <c r="VCM68" s="85"/>
      <c r="VCN68" s="85"/>
      <c r="VCO68" s="85"/>
      <c r="VCP68" s="85"/>
      <c r="VCQ68" s="85"/>
      <c r="VCR68" s="85"/>
      <c r="VCS68" s="85"/>
      <c r="VCT68" s="85"/>
      <c r="VCU68" s="85"/>
      <c r="VCV68" s="85"/>
      <c r="VCW68" s="85"/>
      <c r="VCX68" s="85"/>
      <c r="VCY68" s="85"/>
      <c r="VCZ68" s="85"/>
      <c r="VDA68" s="85"/>
      <c r="VDB68" s="85"/>
      <c r="VDC68" s="85"/>
      <c r="VDD68" s="85"/>
      <c r="VDE68" s="85"/>
      <c r="VDF68" s="85"/>
      <c r="VDG68" s="85"/>
      <c r="VDH68" s="85"/>
      <c r="VDI68" s="85"/>
      <c r="VDJ68" s="85"/>
      <c r="VDK68" s="85"/>
      <c r="VDL68" s="85"/>
      <c r="VDM68" s="85"/>
      <c r="VDN68" s="85"/>
      <c r="VDO68" s="85"/>
      <c r="VDP68" s="85"/>
      <c r="VDQ68" s="85"/>
      <c r="VDR68" s="85"/>
      <c r="VDS68" s="85"/>
      <c r="VDT68" s="85"/>
      <c r="VDU68" s="85"/>
      <c r="VDV68" s="85"/>
      <c r="VDW68" s="85"/>
      <c r="VDX68" s="85"/>
      <c r="VDY68" s="85"/>
      <c r="VDZ68" s="85"/>
      <c r="VEA68" s="85"/>
      <c r="VEB68" s="85"/>
      <c r="VEC68" s="85"/>
      <c r="VED68" s="85"/>
      <c r="VEE68" s="85"/>
      <c r="VEF68" s="85"/>
      <c r="VEG68" s="85"/>
      <c r="VEH68" s="85"/>
      <c r="VEI68" s="85"/>
      <c r="VEJ68" s="85"/>
      <c r="VEK68" s="85"/>
      <c r="VEL68" s="85"/>
      <c r="VEM68" s="85"/>
      <c r="VEN68" s="85"/>
      <c r="VEO68" s="85"/>
      <c r="VEP68" s="85"/>
      <c r="VEQ68" s="85"/>
      <c r="VER68" s="85"/>
      <c r="VES68" s="85"/>
      <c r="VET68" s="85"/>
      <c r="VEU68" s="85"/>
      <c r="VEV68" s="85"/>
      <c r="VEW68" s="85"/>
      <c r="VEX68" s="85"/>
      <c r="VEY68" s="85"/>
      <c r="VEZ68" s="85"/>
      <c r="VFA68" s="85"/>
      <c r="VFB68" s="85"/>
      <c r="VFC68" s="85"/>
      <c r="VFD68" s="85"/>
      <c r="VFE68" s="85"/>
      <c r="VFF68" s="85"/>
      <c r="VFG68" s="85"/>
      <c r="VFH68" s="85"/>
      <c r="VFI68" s="85"/>
      <c r="VFJ68" s="85"/>
      <c r="VFK68" s="85"/>
      <c r="VFL68" s="85"/>
      <c r="VFM68" s="85"/>
      <c r="VFN68" s="85"/>
      <c r="VFO68" s="85"/>
      <c r="VFP68" s="85"/>
      <c r="VFQ68" s="85"/>
      <c r="VFR68" s="85"/>
      <c r="VFS68" s="85"/>
      <c r="VFT68" s="85"/>
      <c r="VFU68" s="85"/>
      <c r="VFV68" s="85"/>
      <c r="VFW68" s="85"/>
      <c r="VFX68" s="85"/>
      <c r="VFY68" s="85"/>
      <c r="VFZ68" s="85"/>
      <c r="VGA68" s="85"/>
      <c r="VGB68" s="85"/>
      <c r="VGC68" s="85"/>
      <c r="VGD68" s="85"/>
      <c r="VGE68" s="85"/>
      <c r="VGF68" s="85"/>
      <c r="VGG68" s="85"/>
      <c r="VGH68" s="85"/>
      <c r="VGI68" s="85"/>
      <c r="VGJ68" s="85"/>
      <c r="VGK68" s="85"/>
      <c r="VGL68" s="85"/>
      <c r="VGM68" s="85"/>
      <c r="VGN68" s="85"/>
      <c r="VGO68" s="85"/>
      <c r="VGP68" s="85"/>
      <c r="VGQ68" s="85"/>
      <c r="VGR68" s="85"/>
      <c r="VGS68" s="85"/>
      <c r="VGT68" s="85"/>
      <c r="VGU68" s="85"/>
      <c r="VGV68" s="85"/>
      <c r="VGW68" s="85"/>
      <c r="VGX68" s="85"/>
      <c r="VGY68" s="85"/>
      <c r="VGZ68" s="85"/>
      <c r="VHA68" s="85"/>
      <c r="VHB68" s="85"/>
      <c r="VHC68" s="85"/>
      <c r="VHD68" s="85"/>
      <c r="VHE68" s="85"/>
      <c r="VHF68" s="85"/>
      <c r="VHG68" s="85"/>
      <c r="VHH68" s="85"/>
      <c r="VHI68" s="85"/>
      <c r="VHJ68" s="85"/>
      <c r="VHK68" s="85"/>
      <c r="VHL68" s="85"/>
      <c r="VHM68" s="85"/>
      <c r="VHN68" s="85"/>
      <c r="VHO68" s="85"/>
      <c r="VHP68" s="85"/>
      <c r="VHQ68" s="85"/>
      <c r="VHR68" s="85"/>
      <c r="VHS68" s="85"/>
      <c r="VHT68" s="85"/>
      <c r="VHU68" s="85"/>
      <c r="VHV68" s="85"/>
      <c r="VHW68" s="85"/>
      <c r="VHX68" s="85"/>
      <c r="VHY68" s="85"/>
      <c r="VHZ68" s="85"/>
      <c r="VIA68" s="85"/>
      <c r="VIB68" s="85"/>
      <c r="VIC68" s="85"/>
      <c r="VID68" s="85"/>
      <c r="VIE68" s="85"/>
      <c r="VIF68" s="85"/>
      <c r="VIG68" s="85"/>
      <c r="VIH68" s="85"/>
      <c r="VII68" s="85"/>
      <c r="VIJ68" s="85"/>
      <c r="VIK68" s="85"/>
      <c r="VIL68" s="85"/>
      <c r="VIM68" s="85"/>
      <c r="VIN68" s="85"/>
      <c r="VIO68" s="85"/>
      <c r="VIP68" s="85"/>
      <c r="VIQ68" s="85"/>
      <c r="VIR68" s="85"/>
      <c r="VIS68" s="85"/>
      <c r="VIT68" s="85"/>
      <c r="VIU68" s="85"/>
      <c r="VIV68" s="85"/>
      <c r="VIW68" s="85"/>
      <c r="VIX68" s="85"/>
      <c r="VIY68" s="85"/>
      <c r="VIZ68" s="85"/>
      <c r="VJA68" s="85"/>
      <c r="VJB68" s="85"/>
      <c r="VJC68" s="85"/>
      <c r="VJD68" s="85"/>
      <c r="VJE68" s="85"/>
      <c r="VJF68" s="85"/>
      <c r="VJG68" s="85"/>
      <c r="VJH68" s="85"/>
      <c r="VJI68" s="85"/>
      <c r="VJJ68" s="85"/>
      <c r="VJK68" s="85"/>
      <c r="VJL68" s="85"/>
      <c r="VJM68" s="85"/>
      <c r="VJN68" s="85"/>
      <c r="VJO68" s="85"/>
      <c r="VJP68" s="85"/>
      <c r="VJQ68" s="85"/>
      <c r="VJR68" s="85"/>
      <c r="VJS68" s="85"/>
      <c r="VJT68" s="85"/>
      <c r="VJU68" s="85"/>
      <c r="VJV68" s="85"/>
      <c r="VJW68" s="85"/>
      <c r="VJX68" s="85"/>
      <c r="VJY68" s="85"/>
      <c r="VJZ68" s="85"/>
      <c r="VKA68" s="85"/>
      <c r="VKB68" s="85"/>
      <c r="VKC68" s="85"/>
      <c r="VKD68" s="85"/>
      <c r="VKE68" s="85"/>
      <c r="VKF68" s="85"/>
      <c r="VKG68" s="85"/>
      <c r="VKH68" s="85"/>
      <c r="VKI68" s="85"/>
      <c r="VKJ68" s="85"/>
      <c r="VKK68" s="85"/>
      <c r="VKL68" s="85"/>
      <c r="VKM68" s="85"/>
      <c r="VKN68" s="85"/>
      <c r="VKO68" s="85"/>
      <c r="VKP68" s="85"/>
      <c r="VKQ68" s="85"/>
      <c r="VKR68" s="85"/>
      <c r="VKS68" s="85"/>
      <c r="VKT68" s="85"/>
      <c r="VKU68" s="85"/>
      <c r="VKV68" s="85"/>
      <c r="VKW68" s="85"/>
      <c r="VKX68" s="85"/>
      <c r="VKY68" s="85"/>
      <c r="VKZ68" s="85"/>
      <c r="VLA68" s="85"/>
      <c r="VLB68" s="85"/>
      <c r="VLC68" s="85"/>
      <c r="VLD68" s="85"/>
      <c r="VLE68" s="85"/>
      <c r="VLF68" s="85"/>
      <c r="VLG68" s="85"/>
      <c r="VLH68" s="85"/>
      <c r="VLI68" s="85"/>
      <c r="VLJ68" s="85"/>
      <c r="VLK68" s="85"/>
      <c r="VLL68" s="85"/>
      <c r="VLM68" s="85"/>
      <c r="VLN68" s="85"/>
      <c r="VLO68" s="85"/>
      <c r="VLP68" s="85"/>
      <c r="VLQ68" s="85"/>
      <c r="VLR68" s="85"/>
      <c r="VLS68" s="85"/>
      <c r="VLT68" s="85"/>
      <c r="VLU68" s="85"/>
      <c r="VLV68" s="85"/>
      <c r="VLW68" s="85"/>
      <c r="VLX68" s="85"/>
      <c r="VLY68" s="85"/>
      <c r="VLZ68" s="85"/>
      <c r="VMA68" s="85"/>
      <c r="VMB68" s="85"/>
      <c r="VMC68" s="85"/>
      <c r="VMD68" s="85"/>
      <c r="VME68" s="85"/>
      <c r="VMF68" s="85"/>
      <c r="VMG68" s="85"/>
      <c r="VMH68" s="85"/>
      <c r="VMI68" s="85"/>
      <c r="VMJ68" s="85"/>
      <c r="VMK68" s="85"/>
      <c r="VML68" s="85"/>
      <c r="VMM68" s="85"/>
      <c r="VMN68" s="85"/>
      <c r="VMO68" s="85"/>
      <c r="VMP68" s="85"/>
      <c r="VMQ68" s="85"/>
      <c r="VMR68" s="85"/>
      <c r="VMS68" s="85"/>
      <c r="VMT68" s="85"/>
      <c r="VMU68" s="85"/>
      <c r="VMV68" s="85"/>
      <c r="VMW68" s="85"/>
      <c r="VMX68" s="85"/>
      <c r="VMY68" s="85"/>
      <c r="VMZ68" s="85"/>
      <c r="VNA68" s="85"/>
      <c r="VNB68" s="85"/>
      <c r="VNC68" s="85"/>
      <c r="VND68" s="85"/>
      <c r="VNE68" s="85"/>
      <c r="VNF68" s="85"/>
      <c r="VNG68" s="85"/>
      <c r="VNH68" s="85"/>
      <c r="VNI68" s="85"/>
      <c r="VNJ68" s="85"/>
      <c r="VNK68" s="85"/>
      <c r="VNL68" s="85"/>
      <c r="VNM68" s="85"/>
      <c r="VNN68" s="85"/>
      <c r="VNO68" s="85"/>
      <c r="VNP68" s="85"/>
      <c r="VNQ68" s="85"/>
      <c r="VNR68" s="85"/>
      <c r="VNS68" s="85"/>
      <c r="VNT68" s="85"/>
      <c r="VNU68" s="85"/>
      <c r="VNV68" s="85"/>
      <c r="VNW68" s="85"/>
      <c r="VNX68" s="85"/>
      <c r="VNY68" s="85"/>
      <c r="VNZ68" s="85"/>
      <c r="VOA68" s="85"/>
      <c r="VOB68" s="85"/>
      <c r="VOC68" s="85"/>
      <c r="VOD68" s="85"/>
      <c r="VOE68" s="85"/>
      <c r="VOF68" s="85"/>
      <c r="VOG68" s="85"/>
      <c r="VOH68" s="85"/>
      <c r="VOI68" s="85"/>
      <c r="VOJ68" s="85"/>
      <c r="VOK68" s="85"/>
      <c r="VOL68" s="85"/>
      <c r="VOM68" s="85"/>
      <c r="VON68" s="85"/>
      <c r="VOO68" s="85"/>
      <c r="VOP68" s="85"/>
      <c r="VOQ68" s="85"/>
      <c r="VOR68" s="85"/>
      <c r="VOS68" s="85"/>
      <c r="VOT68" s="85"/>
      <c r="VOU68" s="85"/>
      <c r="VOV68" s="85"/>
      <c r="VOW68" s="85"/>
      <c r="VOX68" s="85"/>
      <c r="VOY68" s="85"/>
      <c r="VOZ68" s="85"/>
      <c r="VPA68" s="85"/>
      <c r="VPB68" s="85"/>
      <c r="VPC68" s="85"/>
      <c r="VPD68" s="85"/>
      <c r="VPE68" s="85"/>
      <c r="VPF68" s="85"/>
      <c r="VPG68" s="85"/>
      <c r="VPH68" s="85"/>
      <c r="VPI68" s="85"/>
      <c r="VPJ68" s="85"/>
      <c r="VPK68" s="85"/>
      <c r="VPL68" s="85"/>
      <c r="VPM68" s="85"/>
      <c r="VPN68" s="85"/>
      <c r="VPO68" s="85"/>
      <c r="VPP68" s="85"/>
      <c r="VPQ68" s="85"/>
      <c r="VPR68" s="85"/>
      <c r="VPS68" s="85"/>
      <c r="VPT68" s="85"/>
      <c r="VPU68" s="85"/>
      <c r="VPV68" s="85"/>
      <c r="VPW68" s="85"/>
      <c r="VPX68" s="85"/>
      <c r="VPY68" s="85"/>
      <c r="VPZ68" s="85"/>
      <c r="VQA68" s="85"/>
      <c r="VQB68" s="85"/>
      <c r="VQC68" s="85"/>
      <c r="VQD68" s="85"/>
      <c r="VQE68" s="85"/>
      <c r="VQF68" s="85"/>
      <c r="VQG68" s="85"/>
      <c r="VQH68" s="85"/>
      <c r="VQI68" s="85"/>
      <c r="VQJ68" s="85"/>
      <c r="VQK68" s="85"/>
      <c r="VQL68" s="85"/>
      <c r="VQM68" s="85"/>
      <c r="VQN68" s="85"/>
      <c r="VQO68" s="85"/>
      <c r="VQP68" s="85"/>
      <c r="VQQ68" s="85"/>
      <c r="VQR68" s="85"/>
      <c r="VQS68" s="85"/>
      <c r="VQT68" s="85"/>
      <c r="VQU68" s="85"/>
      <c r="VQV68" s="85"/>
      <c r="VQW68" s="85"/>
      <c r="VQX68" s="85"/>
      <c r="VQY68" s="85"/>
      <c r="VQZ68" s="85"/>
      <c r="VRA68" s="85"/>
      <c r="VRB68" s="85"/>
      <c r="VRC68" s="85"/>
      <c r="VRD68" s="85"/>
      <c r="VRE68" s="85"/>
      <c r="VRF68" s="85"/>
      <c r="VRG68" s="85"/>
      <c r="VRH68" s="85"/>
      <c r="VRI68" s="85"/>
      <c r="VRJ68" s="85"/>
      <c r="VRK68" s="85"/>
      <c r="VRL68" s="85"/>
      <c r="VRM68" s="85"/>
      <c r="VRN68" s="85"/>
      <c r="VRO68" s="85"/>
      <c r="VRP68" s="85"/>
      <c r="VRQ68" s="85"/>
      <c r="VRR68" s="85"/>
      <c r="VRS68" s="85"/>
      <c r="VRT68" s="85"/>
      <c r="VRU68" s="85"/>
      <c r="VRV68" s="85"/>
      <c r="VRW68" s="85"/>
      <c r="VRX68" s="85"/>
      <c r="VRY68" s="85"/>
      <c r="VRZ68" s="85"/>
      <c r="VSA68" s="85"/>
      <c r="VSB68" s="85"/>
      <c r="VSC68" s="85"/>
      <c r="VSD68" s="85"/>
      <c r="VSE68" s="85"/>
      <c r="VSF68" s="85"/>
      <c r="VSG68" s="85"/>
      <c r="VSH68" s="85"/>
      <c r="VSI68" s="85"/>
      <c r="VSJ68" s="85"/>
      <c r="VSK68" s="85"/>
      <c r="VSL68" s="85"/>
      <c r="VSM68" s="85"/>
      <c r="VSN68" s="85"/>
      <c r="VSO68" s="85"/>
      <c r="VSP68" s="85"/>
      <c r="VSQ68" s="85"/>
      <c r="VSR68" s="85"/>
      <c r="VSS68" s="85"/>
      <c r="VST68" s="85"/>
      <c r="VSU68" s="85"/>
      <c r="VSV68" s="85"/>
      <c r="VSW68" s="85"/>
      <c r="VSX68" s="85"/>
      <c r="VSY68" s="85"/>
      <c r="VSZ68" s="85"/>
      <c r="VTA68" s="85"/>
      <c r="VTB68" s="85"/>
      <c r="VTC68" s="85"/>
      <c r="VTD68" s="85"/>
      <c r="VTE68" s="85"/>
      <c r="VTF68" s="85"/>
      <c r="VTG68" s="85"/>
      <c r="VTH68" s="85"/>
      <c r="VTI68" s="85"/>
      <c r="VTJ68" s="85"/>
      <c r="VTK68" s="85"/>
      <c r="VTL68" s="85"/>
      <c r="VTM68" s="85"/>
      <c r="VTN68" s="85"/>
      <c r="VTO68" s="85"/>
      <c r="VTP68" s="85"/>
      <c r="VTQ68" s="85"/>
      <c r="VTR68" s="85"/>
      <c r="VTS68" s="85"/>
      <c r="VTT68" s="85"/>
      <c r="VTU68" s="85"/>
      <c r="VTV68" s="85"/>
      <c r="VTW68" s="85"/>
      <c r="VTX68" s="85"/>
      <c r="VTY68" s="85"/>
      <c r="VTZ68" s="85"/>
      <c r="VUA68" s="85"/>
      <c r="VUB68" s="85"/>
      <c r="VUC68" s="85"/>
      <c r="VUD68" s="85"/>
      <c r="VUE68" s="85"/>
      <c r="VUF68" s="85"/>
      <c r="VUG68" s="85"/>
      <c r="VUH68" s="85"/>
      <c r="VUI68" s="85"/>
      <c r="VUJ68" s="85"/>
      <c r="VUK68" s="85"/>
      <c r="VUL68" s="85"/>
      <c r="VUM68" s="85"/>
      <c r="VUN68" s="85"/>
      <c r="VUO68" s="85"/>
      <c r="VUP68" s="85"/>
      <c r="VUQ68" s="85"/>
      <c r="VUR68" s="85"/>
      <c r="VUS68" s="85"/>
      <c r="VUT68" s="85"/>
      <c r="VUU68" s="85"/>
      <c r="VUV68" s="85"/>
      <c r="VUW68" s="85"/>
      <c r="VUX68" s="85"/>
      <c r="VUY68" s="85"/>
      <c r="VUZ68" s="85"/>
      <c r="VVA68" s="85"/>
      <c r="VVB68" s="85"/>
      <c r="VVC68" s="85"/>
      <c r="VVD68" s="85"/>
      <c r="VVE68" s="85"/>
      <c r="VVF68" s="85"/>
      <c r="VVG68" s="85"/>
      <c r="VVH68" s="85"/>
      <c r="VVI68" s="85"/>
      <c r="VVJ68" s="85"/>
      <c r="VVK68" s="85"/>
      <c r="VVL68" s="85"/>
      <c r="VVM68" s="85"/>
      <c r="VVN68" s="85"/>
      <c r="VVO68" s="85"/>
      <c r="VVP68" s="85"/>
      <c r="VVQ68" s="85"/>
      <c r="VVR68" s="85"/>
      <c r="VVS68" s="85"/>
      <c r="VVT68" s="85"/>
      <c r="VVU68" s="85"/>
      <c r="VVV68" s="85"/>
      <c r="VVW68" s="85"/>
      <c r="VVX68" s="85"/>
      <c r="VVY68" s="85"/>
      <c r="VVZ68" s="85"/>
      <c r="VWA68" s="85"/>
      <c r="VWB68" s="85"/>
      <c r="VWC68" s="85"/>
      <c r="VWD68" s="85"/>
      <c r="VWE68" s="85"/>
      <c r="VWF68" s="85"/>
      <c r="VWG68" s="85"/>
      <c r="VWH68" s="85"/>
      <c r="VWI68" s="85"/>
      <c r="VWJ68" s="85"/>
      <c r="VWK68" s="85"/>
      <c r="VWL68" s="85"/>
      <c r="VWM68" s="85"/>
      <c r="VWN68" s="85"/>
      <c r="VWO68" s="85"/>
      <c r="VWP68" s="85"/>
      <c r="VWQ68" s="85"/>
      <c r="VWR68" s="85"/>
      <c r="VWS68" s="85"/>
      <c r="VWT68" s="85"/>
      <c r="VWU68" s="85"/>
      <c r="VWV68" s="85"/>
      <c r="VWW68" s="85"/>
      <c r="VWX68" s="85"/>
      <c r="VWY68" s="85"/>
      <c r="VWZ68" s="85"/>
      <c r="VXA68" s="85"/>
      <c r="VXB68" s="85"/>
      <c r="VXC68" s="85"/>
      <c r="VXD68" s="85"/>
      <c r="VXE68" s="85"/>
      <c r="VXF68" s="85"/>
      <c r="VXG68" s="85"/>
      <c r="VXH68" s="85"/>
      <c r="VXI68" s="85"/>
      <c r="VXJ68" s="85"/>
      <c r="VXK68" s="85"/>
      <c r="VXL68" s="85"/>
      <c r="VXM68" s="85"/>
      <c r="VXN68" s="85"/>
      <c r="VXO68" s="85"/>
      <c r="VXP68" s="85"/>
      <c r="VXQ68" s="85"/>
      <c r="VXR68" s="85"/>
      <c r="VXS68" s="85"/>
      <c r="VXT68" s="85"/>
      <c r="VXU68" s="85"/>
      <c r="VXV68" s="85"/>
      <c r="VXW68" s="85"/>
      <c r="VXX68" s="85"/>
      <c r="VXY68" s="85"/>
      <c r="VXZ68" s="85"/>
      <c r="VYA68" s="85"/>
      <c r="VYB68" s="85"/>
      <c r="VYC68" s="85"/>
      <c r="VYD68" s="85"/>
      <c r="VYE68" s="85"/>
      <c r="VYF68" s="85"/>
      <c r="VYG68" s="85"/>
      <c r="VYH68" s="85"/>
      <c r="VYI68" s="85"/>
      <c r="VYJ68" s="85"/>
      <c r="VYK68" s="85"/>
      <c r="VYL68" s="85"/>
      <c r="VYM68" s="85"/>
      <c r="VYN68" s="85"/>
      <c r="VYO68" s="85"/>
      <c r="VYP68" s="85"/>
      <c r="VYQ68" s="85"/>
      <c r="VYR68" s="85"/>
      <c r="VYS68" s="85"/>
      <c r="VYT68" s="85"/>
      <c r="VYU68" s="85"/>
      <c r="VYV68" s="85"/>
      <c r="VYW68" s="85"/>
      <c r="VYX68" s="85"/>
      <c r="VYY68" s="85"/>
      <c r="VYZ68" s="85"/>
      <c r="VZA68" s="85"/>
      <c r="VZB68" s="85"/>
      <c r="VZC68" s="85"/>
      <c r="VZD68" s="85"/>
      <c r="VZE68" s="85"/>
      <c r="VZF68" s="85"/>
      <c r="VZG68" s="85"/>
      <c r="VZH68" s="85"/>
      <c r="VZI68" s="85"/>
      <c r="VZJ68" s="85"/>
      <c r="VZK68" s="85"/>
      <c r="VZL68" s="85"/>
      <c r="VZM68" s="85"/>
      <c r="VZN68" s="85"/>
      <c r="VZO68" s="85"/>
      <c r="VZP68" s="85"/>
      <c r="VZQ68" s="85"/>
      <c r="VZR68" s="85"/>
      <c r="VZS68" s="85"/>
      <c r="VZT68" s="85"/>
      <c r="VZU68" s="85"/>
      <c r="VZV68" s="85"/>
      <c r="VZW68" s="85"/>
      <c r="VZX68" s="85"/>
      <c r="VZY68" s="85"/>
      <c r="VZZ68" s="85"/>
      <c r="WAA68" s="85"/>
      <c r="WAB68" s="85"/>
      <c r="WAC68" s="85"/>
      <c r="WAD68" s="85"/>
      <c r="WAE68" s="85"/>
      <c r="WAF68" s="85"/>
      <c r="WAG68" s="85"/>
      <c r="WAH68" s="85"/>
      <c r="WAI68" s="85"/>
      <c r="WAJ68" s="85"/>
      <c r="WAK68" s="85"/>
      <c r="WAL68" s="85"/>
      <c r="WAM68" s="85"/>
      <c r="WAN68" s="85"/>
      <c r="WAO68" s="85"/>
      <c r="WAP68" s="85"/>
      <c r="WAQ68" s="85"/>
      <c r="WAR68" s="85"/>
      <c r="WAS68" s="85"/>
      <c r="WAT68" s="85"/>
      <c r="WAU68" s="85"/>
      <c r="WAV68" s="85"/>
      <c r="WAW68" s="85"/>
      <c r="WAX68" s="85"/>
      <c r="WAY68" s="85"/>
      <c r="WAZ68" s="85"/>
      <c r="WBA68" s="85"/>
      <c r="WBB68" s="85"/>
      <c r="WBC68" s="85"/>
      <c r="WBD68" s="85"/>
      <c r="WBE68" s="85"/>
      <c r="WBF68" s="85"/>
      <c r="WBG68" s="85"/>
      <c r="WBH68" s="85"/>
      <c r="WBI68" s="85"/>
      <c r="WBJ68" s="85"/>
      <c r="WBK68" s="85"/>
      <c r="WBL68" s="85"/>
      <c r="WBM68" s="85"/>
      <c r="WBN68" s="85"/>
      <c r="WBO68" s="85"/>
      <c r="WBP68" s="85"/>
      <c r="WBQ68" s="85"/>
      <c r="WBR68" s="85"/>
      <c r="WBS68" s="85"/>
      <c r="WBT68" s="85"/>
      <c r="WBU68" s="85"/>
      <c r="WBV68" s="85"/>
      <c r="WBW68" s="85"/>
      <c r="WBX68" s="85"/>
      <c r="WBY68" s="85"/>
      <c r="WBZ68" s="85"/>
      <c r="WCA68" s="85"/>
      <c r="WCB68" s="85"/>
      <c r="WCC68" s="85"/>
      <c r="WCD68" s="85"/>
      <c r="WCE68" s="85"/>
      <c r="WCF68" s="85"/>
      <c r="WCG68" s="85"/>
      <c r="WCH68" s="85"/>
      <c r="WCI68" s="85"/>
      <c r="WCJ68" s="85"/>
      <c r="WCK68" s="85"/>
      <c r="WCL68" s="85"/>
      <c r="WCM68" s="85"/>
      <c r="WCN68" s="85"/>
      <c r="WCO68" s="85"/>
      <c r="WCP68" s="85"/>
      <c r="WCQ68" s="85"/>
      <c r="WCR68" s="85"/>
      <c r="WCS68" s="85"/>
      <c r="WCT68" s="85"/>
      <c r="WCU68" s="85"/>
      <c r="WCV68" s="85"/>
      <c r="WCW68" s="85"/>
      <c r="WCX68" s="85"/>
      <c r="WCY68" s="85"/>
      <c r="WCZ68" s="85"/>
      <c r="WDA68" s="85"/>
      <c r="WDB68" s="85"/>
      <c r="WDC68" s="85"/>
      <c r="WDD68" s="85"/>
      <c r="WDE68" s="85"/>
      <c r="WDF68" s="85"/>
      <c r="WDG68" s="85"/>
      <c r="WDH68" s="85"/>
      <c r="WDI68" s="85"/>
      <c r="WDJ68" s="85"/>
      <c r="WDK68" s="85"/>
      <c r="WDL68" s="85"/>
      <c r="WDM68" s="85"/>
      <c r="WDN68" s="85"/>
      <c r="WDO68" s="85"/>
      <c r="WDP68" s="85"/>
      <c r="WDQ68" s="85"/>
      <c r="WDR68" s="85"/>
      <c r="WDS68" s="85"/>
      <c r="WDT68" s="85"/>
      <c r="WDU68" s="85"/>
      <c r="WDV68" s="85"/>
      <c r="WDW68" s="85"/>
      <c r="WDX68" s="85"/>
      <c r="WDY68" s="85"/>
      <c r="WDZ68" s="85"/>
      <c r="WEA68" s="85"/>
      <c r="WEB68" s="85"/>
      <c r="WEC68" s="85"/>
      <c r="WED68" s="85"/>
      <c r="WEE68" s="85"/>
      <c r="WEF68" s="85"/>
      <c r="WEG68" s="85"/>
      <c r="WEH68" s="85"/>
      <c r="WEI68" s="85"/>
      <c r="WEJ68" s="85"/>
      <c r="WEK68" s="85"/>
      <c r="WEL68" s="85"/>
      <c r="WEM68" s="85"/>
      <c r="WEN68" s="85"/>
      <c r="WEO68" s="85"/>
      <c r="WEP68" s="85"/>
      <c r="WEQ68" s="85"/>
      <c r="WER68" s="85"/>
      <c r="WES68" s="85"/>
      <c r="WET68" s="85"/>
      <c r="WEU68" s="85"/>
      <c r="WEV68" s="85"/>
      <c r="WEW68" s="85"/>
      <c r="WEX68" s="85"/>
      <c r="WEY68" s="85"/>
      <c r="WEZ68" s="85"/>
      <c r="WFA68" s="85"/>
      <c r="WFB68" s="85"/>
      <c r="WFC68" s="85"/>
      <c r="WFD68" s="85"/>
      <c r="WFE68" s="85"/>
      <c r="WFF68" s="85"/>
      <c r="WFG68" s="85"/>
      <c r="WFH68" s="85"/>
      <c r="WFI68" s="85"/>
      <c r="WFJ68" s="85"/>
      <c r="WFK68" s="85"/>
      <c r="WFL68" s="85"/>
      <c r="WFM68" s="85"/>
      <c r="WFN68" s="85"/>
      <c r="WFO68" s="85"/>
      <c r="WFP68" s="85"/>
      <c r="WFQ68" s="85"/>
      <c r="WFR68" s="85"/>
      <c r="WFS68" s="85"/>
      <c r="WFT68" s="85"/>
      <c r="WFU68" s="85"/>
      <c r="WFV68" s="85"/>
      <c r="WFW68" s="85"/>
      <c r="WFX68" s="85"/>
      <c r="WFY68" s="85"/>
      <c r="WFZ68" s="85"/>
      <c r="WGA68" s="85"/>
      <c r="WGB68" s="85"/>
      <c r="WGC68" s="85"/>
      <c r="WGD68" s="85"/>
      <c r="WGE68" s="85"/>
      <c r="WGF68" s="85"/>
      <c r="WGG68" s="85"/>
      <c r="WGH68" s="85"/>
      <c r="WGI68" s="85"/>
      <c r="WGJ68" s="85"/>
      <c r="WGK68" s="85"/>
      <c r="WGL68" s="85"/>
      <c r="WGM68" s="85"/>
      <c r="WGN68" s="85"/>
      <c r="WGO68" s="85"/>
      <c r="WGP68" s="85"/>
      <c r="WGQ68" s="85"/>
      <c r="WGR68" s="85"/>
      <c r="WGS68" s="85"/>
      <c r="WGT68" s="85"/>
      <c r="WGU68" s="85"/>
      <c r="WGV68" s="85"/>
      <c r="WGW68" s="85"/>
      <c r="WGX68" s="85"/>
      <c r="WGY68" s="85"/>
      <c r="WGZ68" s="85"/>
      <c r="WHA68" s="85"/>
      <c r="WHB68" s="85"/>
      <c r="WHC68" s="85"/>
      <c r="WHD68" s="85"/>
      <c r="WHE68" s="85"/>
      <c r="WHF68" s="85"/>
      <c r="WHG68" s="85"/>
      <c r="WHH68" s="85"/>
      <c r="WHI68" s="85"/>
      <c r="WHJ68" s="85"/>
      <c r="WHK68" s="85"/>
      <c r="WHL68" s="85"/>
      <c r="WHM68" s="85"/>
      <c r="WHN68" s="85"/>
      <c r="WHO68" s="85"/>
      <c r="WHP68" s="85"/>
      <c r="WHQ68" s="85"/>
      <c r="WHR68" s="85"/>
      <c r="WHS68" s="85"/>
      <c r="WHT68" s="85"/>
      <c r="WHU68" s="85"/>
      <c r="WHV68" s="85"/>
      <c r="WHW68" s="85"/>
      <c r="WHX68" s="85"/>
      <c r="WHY68" s="85"/>
      <c r="WHZ68" s="85"/>
      <c r="WIA68" s="85"/>
      <c r="WIB68" s="85"/>
      <c r="WIC68" s="85"/>
      <c r="WID68" s="85"/>
      <c r="WIE68" s="85"/>
      <c r="WIF68" s="85"/>
      <c r="WIG68" s="85"/>
      <c r="WIH68" s="85"/>
      <c r="WII68" s="85"/>
      <c r="WIJ68" s="85"/>
      <c r="WIK68" s="85"/>
      <c r="WIL68" s="85"/>
      <c r="WIM68" s="85"/>
      <c r="WIN68" s="85"/>
      <c r="WIO68" s="85"/>
      <c r="WIP68" s="85"/>
      <c r="WIQ68" s="85"/>
      <c r="WIR68" s="85"/>
      <c r="WIS68" s="85"/>
      <c r="WIT68" s="85"/>
      <c r="WIU68" s="85"/>
      <c r="WIV68" s="85"/>
      <c r="WIW68" s="85"/>
      <c r="WIX68" s="85"/>
      <c r="WIY68" s="85"/>
      <c r="WIZ68" s="85"/>
      <c r="WJA68" s="85"/>
      <c r="WJB68" s="85"/>
      <c r="WJC68" s="85"/>
      <c r="WJD68" s="85"/>
      <c r="WJE68" s="85"/>
      <c r="WJF68" s="85"/>
      <c r="WJG68" s="85"/>
      <c r="WJH68" s="85"/>
      <c r="WJI68" s="85"/>
      <c r="WJJ68" s="85"/>
      <c r="WJK68" s="85"/>
      <c r="WJL68" s="85"/>
      <c r="WJM68" s="85"/>
      <c r="WJN68" s="85"/>
      <c r="WJO68" s="85"/>
      <c r="WJP68" s="85"/>
      <c r="WJQ68" s="85"/>
      <c r="WJR68" s="85"/>
      <c r="WJS68" s="85"/>
      <c r="WJT68" s="85"/>
      <c r="WJU68" s="85"/>
      <c r="WJV68" s="85"/>
      <c r="WJW68" s="85"/>
      <c r="WJX68" s="85"/>
      <c r="WJY68" s="85"/>
      <c r="WJZ68" s="85"/>
      <c r="WKA68" s="85"/>
      <c r="WKB68" s="85"/>
      <c r="WKC68" s="85"/>
      <c r="WKD68" s="85"/>
      <c r="WKE68" s="85"/>
      <c r="WKF68" s="85"/>
      <c r="WKG68" s="85"/>
      <c r="WKH68" s="85"/>
      <c r="WKI68" s="85"/>
      <c r="WKJ68" s="85"/>
      <c r="WKK68" s="85"/>
      <c r="WKL68" s="85"/>
      <c r="WKM68" s="85"/>
      <c r="WKN68" s="85"/>
      <c r="WKO68" s="85"/>
      <c r="WKP68" s="85"/>
      <c r="WKQ68" s="85"/>
      <c r="WKR68" s="85"/>
      <c r="WKS68" s="85"/>
      <c r="WKT68" s="85"/>
      <c r="WKU68" s="85"/>
      <c r="WKV68" s="85"/>
      <c r="WKW68" s="85"/>
      <c r="WKX68" s="85"/>
      <c r="WKY68" s="85"/>
      <c r="WKZ68" s="85"/>
      <c r="WLA68" s="85"/>
      <c r="WLB68" s="85"/>
      <c r="WLC68" s="85"/>
      <c r="WLD68" s="85"/>
      <c r="WLE68" s="85"/>
      <c r="WLF68" s="85"/>
      <c r="WLG68" s="85"/>
      <c r="WLH68" s="85"/>
      <c r="WLI68" s="85"/>
      <c r="WLJ68" s="85"/>
      <c r="WLK68" s="85"/>
      <c r="WLL68" s="85"/>
      <c r="WLM68" s="85"/>
      <c r="WLN68" s="85"/>
      <c r="WLO68" s="85"/>
      <c r="WLP68" s="85"/>
      <c r="WLQ68" s="85"/>
      <c r="WLR68" s="85"/>
      <c r="WLS68" s="85"/>
      <c r="WLT68" s="85"/>
      <c r="WLU68" s="85"/>
      <c r="WLV68" s="85"/>
      <c r="WLW68" s="85"/>
      <c r="WLX68" s="85"/>
      <c r="WLY68" s="85"/>
      <c r="WLZ68" s="85"/>
      <c r="WMA68" s="85"/>
      <c r="WMB68" s="85"/>
      <c r="WMC68" s="85"/>
      <c r="WMD68" s="85"/>
      <c r="WME68" s="85"/>
      <c r="WMF68" s="85"/>
      <c r="WMG68" s="85"/>
      <c r="WMH68" s="85"/>
      <c r="WMI68" s="85"/>
      <c r="WMJ68" s="85"/>
      <c r="WMK68" s="85"/>
      <c r="WML68" s="85"/>
      <c r="WMM68" s="85"/>
      <c r="WMN68" s="85"/>
      <c r="WMO68" s="85"/>
      <c r="WMP68" s="85"/>
      <c r="WMQ68" s="85"/>
      <c r="WMR68" s="85"/>
      <c r="WMS68" s="85"/>
      <c r="WMT68" s="85"/>
      <c r="WMU68" s="85"/>
      <c r="WMV68" s="85"/>
      <c r="WMW68" s="85"/>
      <c r="WMX68" s="85"/>
      <c r="WMY68" s="85"/>
      <c r="WMZ68" s="85"/>
      <c r="WNA68" s="85"/>
      <c r="WNB68" s="85"/>
      <c r="WNC68" s="85"/>
      <c r="WND68" s="85"/>
      <c r="WNE68" s="85"/>
      <c r="WNF68" s="85"/>
      <c r="WNG68" s="85"/>
      <c r="WNH68" s="85"/>
      <c r="WNI68" s="85"/>
      <c r="WNJ68" s="85"/>
      <c r="WNK68" s="85"/>
      <c r="WNL68" s="85"/>
      <c r="WNM68" s="85"/>
      <c r="WNN68" s="85"/>
      <c r="WNO68" s="85"/>
      <c r="WNP68" s="85"/>
      <c r="WNQ68" s="85"/>
      <c r="WNR68" s="85"/>
      <c r="WNS68" s="85"/>
      <c r="WNT68" s="85"/>
      <c r="WNU68" s="85"/>
      <c r="WNV68" s="85"/>
      <c r="WNW68" s="85"/>
      <c r="WNX68" s="85"/>
      <c r="WNY68" s="85"/>
      <c r="WNZ68" s="85"/>
      <c r="WOA68" s="85"/>
      <c r="WOB68" s="85"/>
      <c r="WOC68" s="85"/>
      <c r="WOD68" s="85"/>
      <c r="WOE68" s="85"/>
      <c r="WOF68" s="85"/>
      <c r="WOG68" s="85"/>
      <c r="WOH68" s="85"/>
      <c r="WOI68" s="85"/>
      <c r="WOJ68" s="85"/>
      <c r="WOK68" s="85"/>
      <c r="WOL68" s="85"/>
      <c r="WOM68" s="85"/>
      <c r="WON68" s="85"/>
      <c r="WOO68" s="85"/>
      <c r="WOP68" s="85"/>
      <c r="WOQ68" s="85"/>
      <c r="WOR68" s="85"/>
      <c r="WOS68" s="85"/>
      <c r="WOT68" s="85"/>
      <c r="WOU68" s="85"/>
      <c r="WOV68" s="85"/>
      <c r="WOW68" s="85"/>
      <c r="WOX68" s="85"/>
      <c r="WOY68" s="85"/>
      <c r="WOZ68" s="85"/>
      <c r="WPA68" s="85"/>
      <c r="WPB68" s="85"/>
      <c r="WPC68" s="85"/>
      <c r="WPD68" s="85"/>
      <c r="WPE68" s="85"/>
      <c r="WPF68" s="85"/>
      <c r="WPG68" s="85"/>
      <c r="WPH68" s="85"/>
      <c r="WPI68" s="85"/>
      <c r="WPJ68" s="85"/>
      <c r="WPK68" s="85"/>
      <c r="WPL68" s="85"/>
      <c r="WPM68" s="85"/>
      <c r="WPN68" s="85"/>
      <c r="WPO68" s="85"/>
      <c r="WPP68" s="85"/>
      <c r="WPQ68" s="85"/>
      <c r="WPR68" s="85"/>
      <c r="WPS68" s="85"/>
      <c r="WPT68" s="85"/>
      <c r="WPU68" s="85"/>
      <c r="WPV68" s="85"/>
      <c r="WPW68" s="85"/>
      <c r="WPX68" s="85"/>
      <c r="WPY68" s="85"/>
      <c r="WPZ68" s="85"/>
      <c r="WQA68" s="85"/>
      <c r="WQB68" s="85"/>
      <c r="WQC68" s="85"/>
      <c r="WQD68" s="85"/>
      <c r="WQE68" s="85"/>
      <c r="WQF68" s="85"/>
      <c r="WQG68" s="85"/>
      <c r="WQH68" s="85"/>
      <c r="WQI68" s="85"/>
      <c r="WQJ68" s="85"/>
      <c r="WQK68" s="85"/>
      <c r="WQL68" s="85"/>
      <c r="WQM68" s="85"/>
      <c r="WQN68" s="85"/>
      <c r="WQO68" s="85"/>
      <c r="WQP68" s="85"/>
      <c r="WQQ68" s="85"/>
      <c r="WQR68" s="85"/>
      <c r="WQS68" s="85"/>
      <c r="WQT68" s="85"/>
      <c r="WQU68" s="85"/>
      <c r="WQV68" s="85"/>
      <c r="WQW68" s="85"/>
      <c r="WQX68" s="85"/>
      <c r="WQY68" s="85"/>
      <c r="WQZ68" s="85"/>
      <c r="WRA68" s="85"/>
      <c r="WRB68" s="85"/>
      <c r="WRC68" s="85"/>
      <c r="WRD68" s="85"/>
      <c r="WRE68" s="85"/>
      <c r="WRF68" s="85"/>
      <c r="WRG68" s="85"/>
      <c r="WRH68" s="85"/>
      <c r="WRI68" s="85"/>
      <c r="WRJ68" s="85"/>
      <c r="WRK68" s="85"/>
      <c r="WRL68" s="85"/>
      <c r="WRM68" s="85"/>
      <c r="WRN68" s="85"/>
      <c r="WRO68" s="85"/>
      <c r="WRP68" s="85"/>
      <c r="WRQ68" s="85"/>
      <c r="WRR68" s="85"/>
      <c r="WRS68" s="85"/>
      <c r="WRT68" s="85"/>
      <c r="WRU68" s="85"/>
      <c r="WRV68" s="85"/>
      <c r="WRW68" s="85"/>
      <c r="WRX68" s="85"/>
      <c r="WRY68" s="85"/>
      <c r="WRZ68" s="85"/>
      <c r="WSA68" s="85"/>
      <c r="WSB68" s="85"/>
      <c r="WSC68" s="85"/>
      <c r="WSD68" s="85"/>
      <c r="WSE68" s="85"/>
      <c r="WSF68" s="85"/>
      <c r="WSG68" s="85"/>
      <c r="WSH68" s="85"/>
      <c r="WSI68" s="85"/>
      <c r="WSJ68" s="85"/>
      <c r="WSK68" s="85"/>
      <c r="WSL68" s="85"/>
      <c r="WSM68" s="85"/>
      <c r="WSN68" s="85"/>
      <c r="WSO68" s="85"/>
      <c r="WSP68" s="85"/>
      <c r="WSQ68" s="85"/>
      <c r="WSR68" s="85"/>
      <c r="WSS68" s="85"/>
      <c r="WST68" s="85"/>
      <c r="WSU68" s="85"/>
      <c r="WSV68" s="85"/>
      <c r="WSW68" s="85"/>
      <c r="WSX68" s="85"/>
      <c r="WSY68" s="85"/>
      <c r="WSZ68" s="85"/>
      <c r="WTA68" s="85"/>
      <c r="WTB68" s="85"/>
      <c r="WTC68" s="85"/>
      <c r="WTD68" s="85"/>
      <c r="WTE68" s="85"/>
      <c r="WTF68" s="85"/>
      <c r="WTG68" s="85"/>
      <c r="WTH68" s="85"/>
      <c r="WTI68" s="85"/>
      <c r="WTJ68" s="85"/>
      <c r="WTK68" s="85"/>
      <c r="WTL68" s="85"/>
      <c r="WTM68" s="85"/>
      <c r="WTN68" s="85"/>
      <c r="WTO68" s="85"/>
      <c r="WTP68" s="85"/>
      <c r="WTQ68" s="85"/>
      <c r="WTR68" s="85"/>
      <c r="WTS68" s="85"/>
      <c r="WTT68" s="85"/>
      <c r="WTU68" s="85"/>
      <c r="WTV68" s="85"/>
      <c r="WTW68" s="85"/>
      <c r="WTX68" s="85"/>
      <c r="WTY68" s="85"/>
      <c r="WTZ68" s="85"/>
      <c r="WUA68" s="85"/>
      <c r="WUB68" s="85"/>
      <c r="WUC68" s="85"/>
      <c r="WUD68" s="85"/>
      <c r="WUE68" s="85"/>
      <c r="WUF68" s="85"/>
      <c r="WUG68" s="85"/>
      <c r="WUH68" s="85"/>
      <c r="WUI68" s="85"/>
      <c r="WUJ68" s="85"/>
      <c r="WUK68" s="85"/>
      <c r="WUL68" s="85"/>
      <c r="WUM68" s="85"/>
      <c r="WUN68" s="85"/>
      <c r="WUO68" s="85"/>
      <c r="WUP68" s="85"/>
      <c r="WUQ68" s="85"/>
      <c r="WUR68" s="85"/>
      <c r="WUS68" s="85"/>
      <c r="WUT68" s="85"/>
      <c r="WUU68" s="85"/>
      <c r="WUV68" s="85"/>
      <c r="WUW68" s="85"/>
      <c r="WUX68" s="85"/>
      <c r="WUY68" s="85"/>
      <c r="WUZ68" s="85"/>
      <c r="WVA68" s="85"/>
      <c r="WVB68" s="85"/>
      <c r="WVC68" s="85"/>
      <c r="WVD68" s="85"/>
      <c r="WVE68" s="85"/>
      <c r="WVF68" s="85"/>
      <c r="WVG68" s="85"/>
      <c r="WVH68" s="85"/>
      <c r="WVI68" s="85"/>
      <c r="WVJ68" s="85"/>
      <c r="WVK68" s="85"/>
      <c r="WVL68" s="85"/>
      <c r="WVM68" s="85"/>
      <c r="WVN68" s="85"/>
      <c r="WVO68" s="85"/>
      <c r="WVP68" s="85"/>
      <c r="WVQ68" s="85"/>
      <c r="WVR68" s="85"/>
      <c r="WVS68" s="85"/>
      <c r="WVT68" s="85"/>
      <c r="WVU68" s="85"/>
      <c r="WVV68" s="85"/>
      <c r="WVW68" s="85"/>
      <c r="WVX68" s="85"/>
      <c r="WVY68" s="85"/>
      <c r="WVZ68" s="85"/>
      <c r="WWA68" s="85"/>
      <c r="WWB68" s="85"/>
    </row>
    <row r="69" spans="1:16148" s="86" customFormat="1" ht="12.75" hidden="1" customHeight="1" x14ac:dyDescent="0.2">
      <c r="A69" s="261"/>
      <c r="B69" s="84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85"/>
      <c r="P69" s="85"/>
      <c r="Q69" s="88"/>
      <c r="R69" s="88"/>
      <c r="S69" s="89"/>
      <c r="T69" s="89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5"/>
      <c r="CA69" s="85"/>
      <c r="CB69" s="85"/>
      <c r="CC69" s="85"/>
      <c r="CD69" s="85"/>
      <c r="CE69" s="85"/>
      <c r="CF69" s="85"/>
      <c r="CG69" s="85"/>
      <c r="CH69" s="85"/>
      <c r="CI69" s="85"/>
      <c r="CJ69" s="85"/>
      <c r="CK69" s="85"/>
      <c r="CL69" s="85"/>
      <c r="CM69" s="85"/>
      <c r="CN69" s="85"/>
      <c r="CO69" s="85"/>
      <c r="CP69" s="85"/>
      <c r="CQ69" s="85"/>
      <c r="CR69" s="85"/>
      <c r="CS69" s="85"/>
      <c r="CT69" s="85"/>
      <c r="CU69" s="85"/>
      <c r="CV69" s="85"/>
      <c r="CW69" s="85"/>
      <c r="CX69" s="85"/>
      <c r="CY69" s="85"/>
      <c r="CZ69" s="85"/>
      <c r="DA69" s="85"/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5"/>
      <c r="GJ69" s="85"/>
      <c r="GK69" s="85"/>
      <c r="GL69" s="85"/>
      <c r="GM69" s="85"/>
      <c r="GN69" s="85"/>
      <c r="GO69" s="85"/>
      <c r="GP69" s="85"/>
      <c r="GQ69" s="85"/>
      <c r="GR69" s="85"/>
      <c r="GS69" s="85"/>
      <c r="GT69" s="85"/>
      <c r="GU69" s="85"/>
      <c r="GV69" s="85"/>
      <c r="GW69" s="85"/>
      <c r="GX69" s="85"/>
      <c r="GY69" s="85"/>
      <c r="GZ69" s="85"/>
      <c r="HA69" s="85"/>
      <c r="HB69" s="85"/>
      <c r="HC69" s="85"/>
      <c r="HD69" s="85"/>
      <c r="HE69" s="85"/>
      <c r="HF69" s="85"/>
      <c r="HG69" s="85"/>
      <c r="HH69" s="85"/>
      <c r="HI69" s="85"/>
      <c r="HJ69" s="85"/>
      <c r="HK69" s="85"/>
      <c r="HL69" s="85"/>
      <c r="HM69" s="85"/>
      <c r="HN69" s="85"/>
      <c r="HO69" s="85"/>
      <c r="HP69" s="85"/>
      <c r="HQ69" s="85"/>
      <c r="HR69" s="85"/>
      <c r="HS69" s="85"/>
      <c r="HT69" s="85"/>
      <c r="HU69" s="85"/>
      <c r="HV69" s="85"/>
      <c r="HW69" s="85"/>
      <c r="HX69" s="85"/>
      <c r="HY69" s="85"/>
      <c r="HZ69" s="85"/>
      <c r="IA69" s="85"/>
      <c r="IB69" s="85"/>
      <c r="IC69" s="85"/>
      <c r="ID69" s="85"/>
      <c r="IE69" s="85"/>
      <c r="IF69" s="85"/>
      <c r="IG69" s="85"/>
      <c r="IH69" s="85"/>
      <c r="II69" s="85"/>
      <c r="IJ69" s="85"/>
      <c r="IK69" s="85"/>
      <c r="IL69" s="85"/>
      <c r="IM69" s="85"/>
      <c r="IN69" s="85"/>
      <c r="IO69" s="85"/>
      <c r="IP69" s="85"/>
      <c r="IQ69" s="85"/>
      <c r="IR69" s="85"/>
      <c r="IS69" s="85"/>
      <c r="IT69" s="85"/>
      <c r="IU69" s="85"/>
      <c r="IV69" s="85"/>
      <c r="IW69" s="85"/>
      <c r="IX69" s="85"/>
      <c r="IY69" s="85"/>
      <c r="IZ69" s="85"/>
      <c r="JA69" s="85"/>
      <c r="JB69" s="85"/>
      <c r="JC69" s="85"/>
      <c r="JD69" s="85"/>
      <c r="JE69" s="85"/>
      <c r="JF69" s="85"/>
      <c r="JG69" s="85"/>
      <c r="JH69" s="85"/>
      <c r="JI69" s="85"/>
      <c r="JJ69" s="85"/>
      <c r="JK69" s="85"/>
      <c r="JL69" s="85"/>
      <c r="JM69" s="85"/>
      <c r="JN69" s="85"/>
      <c r="JO69" s="85"/>
      <c r="JP69" s="85"/>
      <c r="JQ69" s="85"/>
      <c r="JR69" s="85"/>
      <c r="JS69" s="85"/>
      <c r="JT69" s="85"/>
      <c r="JU69" s="85"/>
      <c r="JV69" s="85"/>
      <c r="JW69" s="85"/>
      <c r="JX69" s="85"/>
      <c r="JY69" s="85"/>
      <c r="JZ69" s="85"/>
      <c r="KA69" s="85"/>
      <c r="KB69" s="85"/>
      <c r="KC69" s="85"/>
      <c r="KD69" s="85"/>
      <c r="KE69" s="85"/>
      <c r="KF69" s="85"/>
      <c r="KG69" s="85"/>
      <c r="KH69" s="85"/>
      <c r="KI69" s="85"/>
      <c r="KJ69" s="85"/>
      <c r="KK69" s="85"/>
      <c r="KL69" s="85"/>
      <c r="KM69" s="85"/>
      <c r="KN69" s="85"/>
      <c r="KO69" s="85"/>
      <c r="KP69" s="85"/>
      <c r="KQ69" s="85"/>
      <c r="KR69" s="85"/>
      <c r="KS69" s="85"/>
      <c r="KT69" s="85"/>
      <c r="KU69" s="85"/>
      <c r="KV69" s="85"/>
      <c r="KW69" s="85"/>
      <c r="KX69" s="85"/>
      <c r="KY69" s="85"/>
      <c r="KZ69" s="85"/>
      <c r="LA69" s="85"/>
      <c r="LB69" s="85"/>
      <c r="LC69" s="85"/>
      <c r="LD69" s="85"/>
      <c r="LE69" s="85"/>
      <c r="LF69" s="85"/>
      <c r="LG69" s="85"/>
      <c r="LH69" s="85"/>
      <c r="LI69" s="85"/>
      <c r="LJ69" s="85"/>
      <c r="LK69" s="85"/>
      <c r="LL69" s="85"/>
      <c r="LM69" s="85"/>
      <c r="LN69" s="85"/>
      <c r="LO69" s="85"/>
      <c r="LP69" s="85"/>
      <c r="LQ69" s="85"/>
      <c r="LR69" s="85"/>
      <c r="LS69" s="85"/>
      <c r="LT69" s="85"/>
      <c r="LU69" s="85"/>
      <c r="LV69" s="85"/>
      <c r="LW69" s="85"/>
      <c r="LX69" s="85"/>
      <c r="LY69" s="85"/>
      <c r="LZ69" s="85"/>
      <c r="MA69" s="85"/>
      <c r="MB69" s="85"/>
      <c r="MC69" s="85"/>
      <c r="MD69" s="85"/>
      <c r="ME69" s="85"/>
      <c r="MF69" s="85"/>
      <c r="MG69" s="85"/>
      <c r="MH69" s="85"/>
      <c r="MI69" s="85"/>
      <c r="MJ69" s="85"/>
      <c r="MK69" s="85"/>
      <c r="ML69" s="85"/>
      <c r="MM69" s="85"/>
      <c r="MN69" s="85"/>
      <c r="MO69" s="85"/>
      <c r="MP69" s="85"/>
      <c r="MQ69" s="85"/>
      <c r="MR69" s="85"/>
      <c r="MS69" s="85"/>
      <c r="MT69" s="85"/>
      <c r="MU69" s="85"/>
      <c r="MV69" s="85"/>
      <c r="MW69" s="85"/>
      <c r="MX69" s="85"/>
      <c r="MY69" s="85"/>
      <c r="MZ69" s="85"/>
      <c r="NA69" s="85"/>
      <c r="NB69" s="85"/>
      <c r="NC69" s="85"/>
      <c r="ND69" s="85"/>
      <c r="NE69" s="85"/>
      <c r="NF69" s="85"/>
      <c r="NG69" s="85"/>
      <c r="NH69" s="85"/>
      <c r="NI69" s="85"/>
      <c r="NJ69" s="85"/>
      <c r="NK69" s="85"/>
      <c r="NL69" s="85"/>
      <c r="NM69" s="85"/>
      <c r="NN69" s="85"/>
      <c r="NO69" s="85"/>
      <c r="NP69" s="85"/>
      <c r="NQ69" s="85"/>
      <c r="NR69" s="85"/>
      <c r="NS69" s="85"/>
      <c r="NT69" s="85"/>
      <c r="NU69" s="85"/>
      <c r="NV69" s="85"/>
      <c r="NW69" s="85"/>
      <c r="NX69" s="85"/>
      <c r="NY69" s="85"/>
      <c r="NZ69" s="85"/>
      <c r="OA69" s="85"/>
      <c r="OB69" s="85"/>
      <c r="OC69" s="85"/>
      <c r="OD69" s="85"/>
      <c r="OE69" s="85"/>
      <c r="OF69" s="85"/>
      <c r="OG69" s="85"/>
      <c r="OH69" s="85"/>
      <c r="OI69" s="85"/>
      <c r="OJ69" s="85"/>
      <c r="OK69" s="85"/>
      <c r="OL69" s="85"/>
      <c r="OM69" s="85"/>
      <c r="ON69" s="85"/>
      <c r="OO69" s="85"/>
      <c r="OP69" s="85"/>
      <c r="OQ69" s="85"/>
      <c r="OR69" s="85"/>
      <c r="OS69" s="85"/>
      <c r="OT69" s="85"/>
      <c r="OU69" s="85"/>
      <c r="OV69" s="85"/>
      <c r="OW69" s="85"/>
      <c r="OX69" s="85"/>
      <c r="OY69" s="85"/>
      <c r="OZ69" s="85"/>
      <c r="PA69" s="85"/>
      <c r="PB69" s="85"/>
      <c r="PC69" s="85"/>
      <c r="PD69" s="85"/>
      <c r="PE69" s="85"/>
      <c r="PF69" s="85"/>
      <c r="PG69" s="85"/>
      <c r="PH69" s="85"/>
      <c r="PI69" s="85"/>
      <c r="PJ69" s="85"/>
      <c r="PK69" s="85"/>
      <c r="PL69" s="85"/>
      <c r="PM69" s="85"/>
      <c r="PN69" s="85"/>
      <c r="PO69" s="85"/>
      <c r="PP69" s="85"/>
      <c r="PQ69" s="85"/>
      <c r="PR69" s="85"/>
      <c r="PS69" s="85"/>
      <c r="PT69" s="85"/>
      <c r="PU69" s="85"/>
      <c r="PV69" s="85"/>
      <c r="PW69" s="85"/>
      <c r="PX69" s="85"/>
      <c r="PY69" s="85"/>
      <c r="PZ69" s="85"/>
      <c r="QA69" s="85"/>
      <c r="QB69" s="85"/>
      <c r="QC69" s="85"/>
      <c r="QD69" s="85"/>
      <c r="QE69" s="85"/>
      <c r="QF69" s="85"/>
      <c r="QG69" s="85"/>
      <c r="QH69" s="85"/>
      <c r="QI69" s="85"/>
      <c r="QJ69" s="85"/>
      <c r="QK69" s="85"/>
      <c r="QL69" s="85"/>
      <c r="QM69" s="85"/>
      <c r="QN69" s="85"/>
      <c r="QO69" s="85"/>
      <c r="QP69" s="85"/>
      <c r="QQ69" s="85"/>
      <c r="QR69" s="85"/>
      <c r="QS69" s="85"/>
      <c r="QT69" s="85"/>
      <c r="QU69" s="85"/>
      <c r="QV69" s="85"/>
      <c r="QW69" s="85"/>
      <c r="QX69" s="85"/>
      <c r="QY69" s="85"/>
      <c r="QZ69" s="85"/>
      <c r="RA69" s="85"/>
      <c r="RB69" s="85"/>
      <c r="RC69" s="85"/>
      <c r="RD69" s="85"/>
      <c r="RE69" s="85"/>
      <c r="RF69" s="85"/>
      <c r="RG69" s="85"/>
      <c r="RH69" s="85"/>
      <c r="RI69" s="85"/>
      <c r="RJ69" s="85"/>
      <c r="RK69" s="85"/>
      <c r="RL69" s="85"/>
      <c r="RM69" s="85"/>
      <c r="RN69" s="85"/>
      <c r="RO69" s="85"/>
      <c r="RP69" s="85"/>
      <c r="RQ69" s="85"/>
      <c r="RR69" s="85"/>
      <c r="RS69" s="85"/>
      <c r="RT69" s="85"/>
      <c r="RU69" s="85"/>
      <c r="RV69" s="85"/>
      <c r="RW69" s="85"/>
      <c r="RX69" s="85"/>
      <c r="RY69" s="85"/>
      <c r="RZ69" s="85"/>
      <c r="SA69" s="85"/>
      <c r="SB69" s="85"/>
      <c r="SC69" s="85"/>
      <c r="SD69" s="85"/>
      <c r="SE69" s="85"/>
      <c r="SF69" s="85"/>
      <c r="SG69" s="85"/>
      <c r="SH69" s="85"/>
      <c r="SI69" s="85"/>
      <c r="SJ69" s="85"/>
      <c r="SK69" s="85"/>
      <c r="SL69" s="85"/>
      <c r="SM69" s="85"/>
      <c r="SN69" s="85"/>
      <c r="SO69" s="85"/>
      <c r="SP69" s="85"/>
      <c r="SQ69" s="85"/>
      <c r="SR69" s="85"/>
      <c r="SS69" s="85"/>
      <c r="ST69" s="85"/>
      <c r="SU69" s="85"/>
      <c r="SV69" s="85"/>
      <c r="SW69" s="85"/>
      <c r="SX69" s="85"/>
      <c r="SY69" s="85"/>
      <c r="SZ69" s="85"/>
      <c r="TA69" s="85"/>
      <c r="TB69" s="85"/>
      <c r="TC69" s="85"/>
      <c r="TD69" s="85"/>
      <c r="TE69" s="85"/>
      <c r="TF69" s="85"/>
      <c r="TG69" s="85"/>
      <c r="TH69" s="85"/>
      <c r="TI69" s="85"/>
      <c r="TJ69" s="85"/>
      <c r="TK69" s="85"/>
      <c r="TL69" s="85"/>
      <c r="TM69" s="85"/>
      <c r="TN69" s="85"/>
      <c r="TO69" s="85"/>
      <c r="TP69" s="85"/>
      <c r="TQ69" s="85"/>
      <c r="TR69" s="85"/>
      <c r="TS69" s="85"/>
      <c r="TT69" s="85"/>
      <c r="TU69" s="85"/>
      <c r="TV69" s="85"/>
      <c r="TW69" s="85"/>
      <c r="TX69" s="85"/>
      <c r="TY69" s="85"/>
      <c r="TZ69" s="85"/>
      <c r="UA69" s="85"/>
      <c r="UB69" s="85"/>
      <c r="UC69" s="85"/>
      <c r="UD69" s="85"/>
      <c r="UE69" s="85"/>
      <c r="UF69" s="85"/>
      <c r="UG69" s="85"/>
      <c r="UH69" s="85"/>
      <c r="UI69" s="85"/>
      <c r="UJ69" s="85"/>
      <c r="UK69" s="85"/>
      <c r="UL69" s="85"/>
      <c r="UM69" s="85"/>
      <c r="UN69" s="85"/>
      <c r="UO69" s="85"/>
      <c r="UP69" s="85"/>
      <c r="UQ69" s="85"/>
      <c r="UR69" s="85"/>
      <c r="US69" s="85"/>
      <c r="UT69" s="85"/>
      <c r="UU69" s="85"/>
      <c r="UV69" s="85"/>
      <c r="UW69" s="85"/>
      <c r="UX69" s="85"/>
      <c r="UY69" s="85"/>
      <c r="UZ69" s="85"/>
      <c r="VA69" s="85"/>
      <c r="VB69" s="85"/>
      <c r="VC69" s="85"/>
      <c r="VD69" s="85"/>
      <c r="VE69" s="85"/>
      <c r="VF69" s="85"/>
      <c r="VG69" s="85"/>
      <c r="VH69" s="85"/>
      <c r="VI69" s="85"/>
      <c r="VJ69" s="85"/>
      <c r="VK69" s="85"/>
      <c r="VL69" s="85"/>
      <c r="VM69" s="85"/>
      <c r="VN69" s="85"/>
      <c r="VO69" s="85"/>
      <c r="VP69" s="85"/>
      <c r="VQ69" s="85"/>
      <c r="VR69" s="85"/>
      <c r="VS69" s="85"/>
      <c r="VT69" s="85"/>
      <c r="VU69" s="85"/>
      <c r="VV69" s="85"/>
      <c r="VW69" s="85"/>
      <c r="VX69" s="85"/>
      <c r="VY69" s="85"/>
      <c r="VZ69" s="85"/>
      <c r="WA69" s="85"/>
      <c r="WB69" s="85"/>
      <c r="WC69" s="85"/>
      <c r="WD69" s="85"/>
      <c r="WE69" s="85"/>
      <c r="WF69" s="85"/>
      <c r="WG69" s="85"/>
      <c r="WH69" s="85"/>
      <c r="WI69" s="85"/>
      <c r="WJ69" s="85"/>
      <c r="WK69" s="85"/>
      <c r="WL69" s="85"/>
      <c r="WM69" s="85"/>
      <c r="WN69" s="85"/>
      <c r="WO69" s="85"/>
      <c r="WP69" s="85"/>
      <c r="WQ69" s="85"/>
      <c r="WR69" s="85"/>
      <c r="WS69" s="85"/>
      <c r="WT69" s="85"/>
      <c r="WU69" s="85"/>
      <c r="WV69" s="85"/>
      <c r="WW69" s="85"/>
      <c r="WX69" s="85"/>
      <c r="WY69" s="85"/>
      <c r="WZ69" s="85"/>
      <c r="XA69" s="85"/>
      <c r="XB69" s="85"/>
      <c r="XC69" s="85"/>
      <c r="XD69" s="85"/>
      <c r="XE69" s="85"/>
      <c r="XF69" s="85"/>
      <c r="XG69" s="85"/>
      <c r="XH69" s="85"/>
      <c r="XI69" s="85"/>
      <c r="XJ69" s="85"/>
      <c r="XK69" s="85"/>
      <c r="XL69" s="85"/>
      <c r="XM69" s="85"/>
      <c r="XN69" s="85"/>
      <c r="XO69" s="85"/>
      <c r="XP69" s="85"/>
      <c r="XQ69" s="85"/>
      <c r="XR69" s="85"/>
      <c r="XS69" s="85"/>
      <c r="XT69" s="85"/>
      <c r="XU69" s="85"/>
      <c r="XV69" s="85"/>
      <c r="XW69" s="85"/>
      <c r="XX69" s="85"/>
      <c r="XY69" s="85"/>
      <c r="XZ69" s="85"/>
      <c r="YA69" s="85"/>
      <c r="YB69" s="85"/>
      <c r="YC69" s="85"/>
      <c r="YD69" s="85"/>
      <c r="YE69" s="85"/>
      <c r="YF69" s="85"/>
      <c r="YG69" s="85"/>
      <c r="YH69" s="85"/>
      <c r="YI69" s="85"/>
      <c r="YJ69" s="85"/>
      <c r="YK69" s="85"/>
      <c r="YL69" s="85"/>
      <c r="YM69" s="85"/>
      <c r="YN69" s="85"/>
      <c r="YO69" s="85"/>
      <c r="YP69" s="85"/>
      <c r="YQ69" s="85"/>
      <c r="YR69" s="85"/>
      <c r="YS69" s="85"/>
      <c r="YT69" s="85"/>
      <c r="YU69" s="85"/>
      <c r="YV69" s="85"/>
      <c r="YW69" s="85"/>
      <c r="YX69" s="85"/>
      <c r="YY69" s="85"/>
      <c r="YZ69" s="85"/>
      <c r="ZA69" s="85"/>
      <c r="ZB69" s="85"/>
      <c r="ZC69" s="85"/>
      <c r="ZD69" s="85"/>
      <c r="ZE69" s="85"/>
      <c r="ZF69" s="85"/>
      <c r="ZG69" s="85"/>
      <c r="ZH69" s="85"/>
      <c r="ZI69" s="85"/>
      <c r="ZJ69" s="85"/>
      <c r="ZK69" s="85"/>
      <c r="ZL69" s="85"/>
      <c r="ZM69" s="85"/>
      <c r="ZN69" s="85"/>
      <c r="ZO69" s="85"/>
      <c r="ZP69" s="85"/>
      <c r="ZQ69" s="85"/>
      <c r="ZR69" s="85"/>
      <c r="ZS69" s="85"/>
      <c r="ZT69" s="85"/>
      <c r="ZU69" s="85"/>
      <c r="ZV69" s="85"/>
      <c r="ZW69" s="85"/>
      <c r="ZX69" s="85"/>
      <c r="ZY69" s="85"/>
      <c r="ZZ69" s="85"/>
      <c r="AAA69" s="85"/>
      <c r="AAB69" s="85"/>
      <c r="AAC69" s="85"/>
      <c r="AAD69" s="85"/>
      <c r="AAE69" s="85"/>
      <c r="AAF69" s="85"/>
      <c r="AAG69" s="85"/>
      <c r="AAH69" s="85"/>
      <c r="AAI69" s="85"/>
      <c r="AAJ69" s="85"/>
      <c r="AAK69" s="85"/>
      <c r="AAL69" s="85"/>
      <c r="AAM69" s="85"/>
      <c r="AAN69" s="85"/>
      <c r="AAO69" s="85"/>
      <c r="AAP69" s="85"/>
      <c r="AAQ69" s="85"/>
      <c r="AAR69" s="85"/>
      <c r="AAS69" s="85"/>
      <c r="AAT69" s="85"/>
      <c r="AAU69" s="85"/>
      <c r="AAV69" s="85"/>
      <c r="AAW69" s="85"/>
      <c r="AAX69" s="85"/>
      <c r="AAY69" s="85"/>
      <c r="AAZ69" s="85"/>
      <c r="ABA69" s="85"/>
      <c r="ABB69" s="85"/>
      <c r="ABC69" s="85"/>
      <c r="ABD69" s="85"/>
      <c r="ABE69" s="85"/>
      <c r="ABF69" s="85"/>
      <c r="ABG69" s="85"/>
      <c r="ABH69" s="85"/>
      <c r="ABI69" s="85"/>
      <c r="ABJ69" s="85"/>
      <c r="ABK69" s="85"/>
      <c r="ABL69" s="85"/>
      <c r="ABM69" s="85"/>
      <c r="ABN69" s="85"/>
      <c r="ABO69" s="85"/>
      <c r="ABP69" s="85"/>
      <c r="ABQ69" s="85"/>
      <c r="ABR69" s="85"/>
      <c r="ABS69" s="85"/>
      <c r="ABT69" s="85"/>
      <c r="ABU69" s="85"/>
      <c r="ABV69" s="85"/>
      <c r="ABW69" s="85"/>
      <c r="ABX69" s="85"/>
      <c r="ABY69" s="85"/>
      <c r="ABZ69" s="85"/>
      <c r="ACA69" s="85"/>
      <c r="ACB69" s="85"/>
      <c r="ACC69" s="85"/>
      <c r="ACD69" s="85"/>
      <c r="ACE69" s="85"/>
      <c r="ACF69" s="85"/>
      <c r="ACG69" s="85"/>
      <c r="ACH69" s="85"/>
      <c r="ACI69" s="85"/>
      <c r="ACJ69" s="85"/>
      <c r="ACK69" s="85"/>
      <c r="ACL69" s="85"/>
      <c r="ACM69" s="85"/>
      <c r="ACN69" s="85"/>
      <c r="ACO69" s="85"/>
      <c r="ACP69" s="85"/>
      <c r="ACQ69" s="85"/>
      <c r="ACR69" s="85"/>
      <c r="ACS69" s="85"/>
      <c r="ACT69" s="85"/>
      <c r="ACU69" s="85"/>
      <c r="ACV69" s="85"/>
      <c r="ACW69" s="85"/>
      <c r="ACX69" s="85"/>
      <c r="ACY69" s="85"/>
      <c r="ACZ69" s="85"/>
      <c r="ADA69" s="85"/>
      <c r="ADB69" s="85"/>
      <c r="ADC69" s="85"/>
      <c r="ADD69" s="85"/>
      <c r="ADE69" s="85"/>
      <c r="ADF69" s="85"/>
      <c r="ADG69" s="85"/>
      <c r="ADH69" s="85"/>
      <c r="ADI69" s="85"/>
      <c r="ADJ69" s="85"/>
      <c r="ADK69" s="85"/>
      <c r="ADL69" s="85"/>
      <c r="ADM69" s="85"/>
      <c r="ADN69" s="85"/>
      <c r="ADO69" s="85"/>
      <c r="ADP69" s="85"/>
      <c r="ADQ69" s="85"/>
      <c r="ADR69" s="85"/>
      <c r="ADS69" s="85"/>
      <c r="ADT69" s="85"/>
      <c r="ADU69" s="85"/>
      <c r="ADV69" s="85"/>
      <c r="ADW69" s="85"/>
      <c r="ADX69" s="85"/>
      <c r="ADY69" s="85"/>
      <c r="ADZ69" s="85"/>
      <c r="AEA69" s="85"/>
      <c r="AEB69" s="85"/>
      <c r="AEC69" s="85"/>
      <c r="AED69" s="85"/>
      <c r="AEE69" s="85"/>
      <c r="AEF69" s="85"/>
      <c r="AEG69" s="85"/>
      <c r="AEH69" s="85"/>
      <c r="AEI69" s="85"/>
      <c r="AEJ69" s="85"/>
      <c r="AEK69" s="85"/>
      <c r="AEL69" s="85"/>
      <c r="AEM69" s="85"/>
      <c r="AEN69" s="85"/>
      <c r="AEO69" s="85"/>
      <c r="AEP69" s="85"/>
      <c r="AEQ69" s="85"/>
      <c r="AER69" s="85"/>
      <c r="AES69" s="85"/>
      <c r="AET69" s="85"/>
      <c r="AEU69" s="85"/>
      <c r="AEV69" s="85"/>
      <c r="AEW69" s="85"/>
      <c r="AEX69" s="85"/>
      <c r="AEY69" s="85"/>
      <c r="AEZ69" s="85"/>
      <c r="AFA69" s="85"/>
      <c r="AFB69" s="85"/>
      <c r="AFC69" s="85"/>
      <c r="AFD69" s="85"/>
      <c r="AFE69" s="85"/>
      <c r="AFF69" s="85"/>
      <c r="AFG69" s="85"/>
      <c r="AFH69" s="85"/>
      <c r="AFI69" s="85"/>
      <c r="AFJ69" s="85"/>
      <c r="AFK69" s="85"/>
      <c r="AFL69" s="85"/>
      <c r="AFM69" s="85"/>
      <c r="AFN69" s="85"/>
      <c r="AFO69" s="85"/>
      <c r="AFP69" s="85"/>
      <c r="AFQ69" s="85"/>
      <c r="AFR69" s="85"/>
      <c r="AFS69" s="85"/>
      <c r="AFT69" s="85"/>
      <c r="AFU69" s="85"/>
      <c r="AFV69" s="85"/>
      <c r="AFW69" s="85"/>
      <c r="AFX69" s="85"/>
      <c r="AFY69" s="85"/>
      <c r="AFZ69" s="85"/>
      <c r="AGA69" s="85"/>
      <c r="AGB69" s="85"/>
      <c r="AGC69" s="85"/>
      <c r="AGD69" s="85"/>
      <c r="AGE69" s="85"/>
      <c r="AGF69" s="85"/>
      <c r="AGG69" s="85"/>
      <c r="AGH69" s="85"/>
      <c r="AGI69" s="85"/>
      <c r="AGJ69" s="85"/>
      <c r="AGK69" s="85"/>
      <c r="AGL69" s="85"/>
      <c r="AGM69" s="85"/>
      <c r="AGN69" s="85"/>
      <c r="AGO69" s="85"/>
      <c r="AGP69" s="85"/>
      <c r="AGQ69" s="85"/>
      <c r="AGR69" s="85"/>
      <c r="AGS69" s="85"/>
      <c r="AGT69" s="85"/>
      <c r="AGU69" s="85"/>
      <c r="AGV69" s="85"/>
      <c r="AGW69" s="85"/>
      <c r="AGX69" s="85"/>
      <c r="AGY69" s="85"/>
      <c r="AGZ69" s="85"/>
      <c r="AHA69" s="85"/>
      <c r="AHB69" s="85"/>
      <c r="AHC69" s="85"/>
      <c r="AHD69" s="85"/>
      <c r="AHE69" s="85"/>
      <c r="AHF69" s="85"/>
      <c r="AHG69" s="85"/>
      <c r="AHH69" s="85"/>
      <c r="AHI69" s="85"/>
      <c r="AHJ69" s="85"/>
      <c r="AHK69" s="85"/>
      <c r="AHL69" s="85"/>
      <c r="AHM69" s="85"/>
      <c r="AHN69" s="85"/>
      <c r="AHO69" s="85"/>
      <c r="AHP69" s="85"/>
      <c r="AHQ69" s="85"/>
      <c r="AHR69" s="85"/>
      <c r="AHS69" s="85"/>
      <c r="AHT69" s="85"/>
      <c r="AHU69" s="85"/>
      <c r="AHV69" s="85"/>
      <c r="AHW69" s="85"/>
      <c r="AHX69" s="85"/>
      <c r="AHY69" s="85"/>
      <c r="AHZ69" s="85"/>
      <c r="AIA69" s="85"/>
      <c r="AIB69" s="85"/>
      <c r="AIC69" s="85"/>
      <c r="AID69" s="85"/>
      <c r="AIE69" s="85"/>
      <c r="AIF69" s="85"/>
      <c r="AIG69" s="85"/>
      <c r="AIH69" s="85"/>
      <c r="AII69" s="85"/>
      <c r="AIJ69" s="85"/>
      <c r="AIK69" s="85"/>
      <c r="AIL69" s="85"/>
      <c r="AIM69" s="85"/>
      <c r="AIN69" s="85"/>
      <c r="AIO69" s="85"/>
      <c r="AIP69" s="85"/>
      <c r="AIQ69" s="85"/>
      <c r="AIR69" s="85"/>
      <c r="AIS69" s="85"/>
      <c r="AIT69" s="85"/>
      <c r="AIU69" s="85"/>
      <c r="AIV69" s="85"/>
      <c r="AIW69" s="85"/>
      <c r="AIX69" s="85"/>
      <c r="AIY69" s="85"/>
      <c r="AIZ69" s="85"/>
      <c r="AJA69" s="85"/>
      <c r="AJB69" s="85"/>
      <c r="AJC69" s="85"/>
      <c r="AJD69" s="85"/>
      <c r="AJE69" s="85"/>
      <c r="AJF69" s="85"/>
      <c r="AJG69" s="85"/>
      <c r="AJH69" s="85"/>
      <c r="AJI69" s="85"/>
      <c r="AJJ69" s="85"/>
      <c r="AJK69" s="85"/>
      <c r="AJL69" s="85"/>
      <c r="AJM69" s="85"/>
      <c r="AJN69" s="85"/>
      <c r="AJO69" s="85"/>
      <c r="AJP69" s="85"/>
      <c r="AJQ69" s="85"/>
      <c r="AJR69" s="85"/>
      <c r="AJS69" s="85"/>
      <c r="AJT69" s="85"/>
      <c r="AJU69" s="85"/>
      <c r="AJV69" s="85"/>
      <c r="AJW69" s="85"/>
      <c r="AJX69" s="85"/>
      <c r="AJY69" s="85"/>
      <c r="AJZ69" s="85"/>
      <c r="AKA69" s="85"/>
      <c r="AKB69" s="85"/>
      <c r="AKC69" s="85"/>
      <c r="AKD69" s="85"/>
      <c r="AKE69" s="85"/>
      <c r="AKF69" s="85"/>
      <c r="AKG69" s="85"/>
      <c r="AKH69" s="85"/>
      <c r="AKI69" s="85"/>
      <c r="AKJ69" s="85"/>
      <c r="AKK69" s="85"/>
      <c r="AKL69" s="85"/>
      <c r="AKM69" s="85"/>
      <c r="AKN69" s="85"/>
      <c r="AKO69" s="85"/>
      <c r="AKP69" s="85"/>
      <c r="AKQ69" s="85"/>
      <c r="AKR69" s="85"/>
      <c r="AKS69" s="85"/>
      <c r="AKT69" s="85"/>
      <c r="AKU69" s="85"/>
      <c r="AKV69" s="85"/>
      <c r="AKW69" s="85"/>
      <c r="AKX69" s="85"/>
      <c r="AKY69" s="85"/>
      <c r="AKZ69" s="85"/>
      <c r="ALA69" s="85"/>
      <c r="ALB69" s="85"/>
      <c r="ALC69" s="85"/>
      <c r="ALD69" s="85"/>
      <c r="ALE69" s="85"/>
      <c r="ALF69" s="85"/>
      <c r="ALG69" s="85"/>
      <c r="ALH69" s="85"/>
      <c r="ALI69" s="85"/>
      <c r="ALJ69" s="85"/>
      <c r="ALK69" s="85"/>
      <c r="ALL69" s="85"/>
      <c r="ALM69" s="85"/>
      <c r="ALN69" s="85"/>
      <c r="ALO69" s="85"/>
      <c r="ALP69" s="85"/>
      <c r="ALQ69" s="85"/>
      <c r="ALR69" s="85"/>
      <c r="ALS69" s="85"/>
      <c r="ALT69" s="85"/>
      <c r="ALU69" s="85"/>
      <c r="ALV69" s="85"/>
      <c r="ALW69" s="85"/>
      <c r="ALX69" s="85"/>
      <c r="ALY69" s="85"/>
      <c r="ALZ69" s="85"/>
      <c r="AMA69" s="85"/>
      <c r="AMB69" s="85"/>
      <c r="AMC69" s="85"/>
      <c r="AMD69" s="85"/>
      <c r="AME69" s="85"/>
      <c r="AMF69" s="85"/>
      <c r="AMG69" s="85"/>
      <c r="AMH69" s="85"/>
      <c r="AMI69" s="85"/>
      <c r="AMJ69" s="85"/>
      <c r="AMK69" s="85"/>
      <c r="AML69" s="85"/>
      <c r="AMM69" s="85"/>
      <c r="AMN69" s="85"/>
      <c r="AMO69" s="85"/>
      <c r="AMP69" s="85"/>
      <c r="AMQ69" s="85"/>
      <c r="AMR69" s="85"/>
      <c r="AMS69" s="85"/>
      <c r="AMT69" s="85"/>
      <c r="AMU69" s="85"/>
      <c r="AMV69" s="85"/>
      <c r="AMW69" s="85"/>
      <c r="AMX69" s="85"/>
      <c r="AMY69" s="85"/>
      <c r="AMZ69" s="85"/>
      <c r="ANA69" s="85"/>
      <c r="ANB69" s="85"/>
      <c r="ANC69" s="85"/>
      <c r="AND69" s="85"/>
      <c r="ANE69" s="85"/>
      <c r="ANF69" s="85"/>
      <c r="ANG69" s="85"/>
      <c r="ANH69" s="85"/>
      <c r="ANI69" s="85"/>
      <c r="ANJ69" s="85"/>
      <c r="ANK69" s="85"/>
      <c r="ANL69" s="85"/>
      <c r="ANM69" s="85"/>
      <c r="ANN69" s="85"/>
      <c r="ANO69" s="85"/>
      <c r="ANP69" s="85"/>
      <c r="ANQ69" s="85"/>
      <c r="ANR69" s="85"/>
      <c r="ANS69" s="85"/>
      <c r="ANT69" s="85"/>
      <c r="ANU69" s="85"/>
      <c r="ANV69" s="85"/>
      <c r="ANW69" s="85"/>
      <c r="ANX69" s="85"/>
      <c r="ANY69" s="85"/>
      <c r="ANZ69" s="85"/>
      <c r="AOA69" s="85"/>
      <c r="AOB69" s="85"/>
      <c r="AOC69" s="85"/>
      <c r="AOD69" s="85"/>
      <c r="AOE69" s="85"/>
      <c r="AOF69" s="85"/>
      <c r="AOG69" s="85"/>
      <c r="AOH69" s="85"/>
      <c r="AOI69" s="85"/>
      <c r="AOJ69" s="85"/>
      <c r="AOK69" s="85"/>
      <c r="AOL69" s="85"/>
      <c r="AOM69" s="85"/>
      <c r="AON69" s="85"/>
      <c r="AOO69" s="85"/>
      <c r="AOP69" s="85"/>
      <c r="AOQ69" s="85"/>
      <c r="AOR69" s="85"/>
      <c r="AOS69" s="85"/>
      <c r="AOT69" s="85"/>
      <c r="AOU69" s="85"/>
      <c r="AOV69" s="85"/>
      <c r="AOW69" s="85"/>
      <c r="AOX69" s="85"/>
      <c r="AOY69" s="85"/>
      <c r="AOZ69" s="85"/>
      <c r="APA69" s="85"/>
      <c r="APB69" s="85"/>
      <c r="APC69" s="85"/>
      <c r="APD69" s="85"/>
      <c r="APE69" s="85"/>
      <c r="APF69" s="85"/>
      <c r="APG69" s="85"/>
      <c r="APH69" s="85"/>
      <c r="API69" s="85"/>
      <c r="APJ69" s="85"/>
      <c r="APK69" s="85"/>
      <c r="APL69" s="85"/>
      <c r="APM69" s="85"/>
      <c r="APN69" s="85"/>
      <c r="APO69" s="85"/>
      <c r="APP69" s="85"/>
      <c r="APQ69" s="85"/>
      <c r="APR69" s="85"/>
      <c r="APS69" s="85"/>
      <c r="APT69" s="85"/>
      <c r="APU69" s="85"/>
      <c r="APV69" s="85"/>
      <c r="APW69" s="85"/>
      <c r="APX69" s="85"/>
      <c r="APY69" s="85"/>
      <c r="APZ69" s="85"/>
      <c r="AQA69" s="85"/>
      <c r="AQB69" s="85"/>
      <c r="AQC69" s="85"/>
      <c r="AQD69" s="85"/>
      <c r="AQE69" s="85"/>
      <c r="AQF69" s="85"/>
      <c r="AQG69" s="85"/>
      <c r="AQH69" s="85"/>
      <c r="AQI69" s="85"/>
      <c r="AQJ69" s="85"/>
      <c r="AQK69" s="85"/>
      <c r="AQL69" s="85"/>
      <c r="AQM69" s="85"/>
      <c r="AQN69" s="85"/>
      <c r="AQO69" s="85"/>
      <c r="AQP69" s="85"/>
      <c r="AQQ69" s="85"/>
      <c r="AQR69" s="85"/>
      <c r="AQS69" s="85"/>
      <c r="AQT69" s="85"/>
      <c r="AQU69" s="85"/>
      <c r="AQV69" s="85"/>
      <c r="AQW69" s="85"/>
      <c r="AQX69" s="85"/>
      <c r="AQY69" s="85"/>
      <c r="AQZ69" s="85"/>
      <c r="ARA69" s="85"/>
      <c r="ARB69" s="85"/>
      <c r="ARC69" s="85"/>
      <c r="ARD69" s="85"/>
      <c r="ARE69" s="85"/>
      <c r="ARF69" s="85"/>
      <c r="ARG69" s="85"/>
      <c r="ARH69" s="85"/>
      <c r="ARI69" s="85"/>
      <c r="ARJ69" s="85"/>
      <c r="ARK69" s="85"/>
      <c r="ARL69" s="85"/>
      <c r="ARM69" s="85"/>
      <c r="ARN69" s="85"/>
      <c r="ARO69" s="85"/>
      <c r="ARP69" s="85"/>
      <c r="ARQ69" s="85"/>
      <c r="ARR69" s="85"/>
      <c r="ARS69" s="85"/>
      <c r="ART69" s="85"/>
      <c r="ARU69" s="85"/>
      <c r="ARV69" s="85"/>
      <c r="ARW69" s="85"/>
      <c r="ARX69" s="85"/>
      <c r="ARY69" s="85"/>
      <c r="ARZ69" s="85"/>
      <c r="ASA69" s="85"/>
      <c r="ASB69" s="85"/>
      <c r="ASC69" s="85"/>
      <c r="ASD69" s="85"/>
      <c r="ASE69" s="85"/>
      <c r="ASF69" s="85"/>
      <c r="ASG69" s="85"/>
      <c r="ASH69" s="85"/>
      <c r="ASI69" s="85"/>
      <c r="ASJ69" s="85"/>
      <c r="ASK69" s="85"/>
      <c r="ASL69" s="85"/>
      <c r="ASM69" s="85"/>
      <c r="ASN69" s="85"/>
      <c r="ASO69" s="85"/>
      <c r="ASP69" s="85"/>
      <c r="ASQ69" s="85"/>
      <c r="ASR69" s="85"/>
      <c r="ASS69" s="85"/>
      <c r="AST69" s="85"/>
      <c r="ASU69" s="85"/>
      <c r="ASV69" s="85"/>
      <c r="ASW69" s="85"/>
      <c r="ASX69" s="85"/>
      <c r="ASY69" s="85"/>
      <c r="ASZ69" s="85"/>
      <c r="ATA69" s="85"/>
      <c r="ATB69" s="85"/>
      <c r="ATC69" s="85"/>
      <c r="ATD69" s="85"/>
      <c r="ATE69" s="85"/>
      <c r="ATF69" s="85"/>
      <c r="ATG69" s="85"/>
      <c r="ATH69" s="85"/>
      <c r="ATI69" s="85"/>
      <c r="ATJ69" s="85"/>
      <c r="ATK69" s="85"/>
      <c r="ATL69" s="85"/>
      <c r="ATM69" s="85"/>
      <c r="ATN69" s="85"/>
      <c r="ATO69" s="85"/>
      <c r="ATP69" s="85"/>
      <c r="ATQ69" s="85"/>
      <c r="ATR69" s="85"/>
      <c r="ATS69" s="85"/>
      <c r="ATT69" s="85"/>
      <c r="ATU69" s="85"/>
      <c r="ATV69" s="85"/>
      <c r="ATW69" s="85"/>
      <c r="ATX69" s="85"/>
      <c r="ATY69" s="85"/>
      <c r="ATZ69" s="85"/>
      <c r="AUA69" s="85"/>
      <c r="AUB69" s="85"/>
      <c r="AUC69" s="85"/>
      <c r="AUD69" s="85"/>
      <c r="AUE69" s="85"/>
      <c r="AUF69" s="85"/>
      <c r="AUG69" s="85"/>
      <c r="AUH69" s="85"/>
      <c r="AUI69" s="85"/>
      <c r="AUJ69" s="85"/>
      <c r="AUK69" s="85"/>
      <c r="AUL69" s="85"/>
      <c r="AUM69" s="85"/>
      <c r="AUN69" s="85"/>
      <c r="AUO69" s="85"/>
      <c r="AUP69" s="85"/>
      <c r="AUQ69" s="85"/>
      <c r="AUR69" s="85"/>
      <c r="AUS69" s="85"/>
      <c r="AUT69" s="85"/>
      <c r="AUU69" s="85"/>
      <c r="AUV69" s="85"/>
      <c r="AUW69" s="85"/>
      <c r="AUX69" s="85"/>
      <c r="AUY69" s="85"/>
      <c r="AUZ69" s="85"/>
      <c r="AVA69" s="85"/>
      <c r="AVB69" s="85"/>
      <c r="AVC69" s="85"/>
      <c r="AVD69" s="85"/>
      <c r="AVE69" s="85"/>
      <c r="AVF69" s="85"/>
      <c r="AVG69" s="85"/>
      <c r="AVH69" s="85"/>
      <c r="AVI69" s="85"/>
      <c r="AVJ69" s="85"/>
      <c r="AVK69" s="85"/>
      <c r="AVL69" s="85"/>
      <c r="AVM69" s="85"/>
      <c r="AVN69" s="85"/>
      <c r="AVO69" s="85"/>
      <c r="AVP69" s="85"/>
      <c r="AVQ69" s="85"/>
      <c r="AVR69" s="85"/>
      <c r="AVS69" s="85"/>
      <c r="AVT69" s="85"/>
      <c r="AVU69" s="85"/>
      <c r="AVV69" s="85"/>
      <c r="AVW69" s="85"/>
      <c r="AVX69" s="85"/>
      <c r="AVY69" s="85"/>
      <c r="AVZ69" s="85"/>
      <c r="AWA69" s="85"/>
      <c r="AWB69" s="85"/>
      <c r="AWC69" s="85"/>
      <c r="AWD69" s="85"/>
      <c r="AWE69" s="85"/>
      <c r="AWF69" s="85"/>
      <c r="AWG69" s="85"/>
      <c r="AWH69" s="85"/>
      <c r="AWI69" s="85"/>
      <c r="AWJ69" s="85"/>
      <c r="AWK69" s="85"/>
      <c r="AWL69" s="85"/>
      <c r="AWM69" s="85"/>
      <c r="AWN69" s="85"/>
      <c r="AWO69" s="85"/>
      <c r="AWP69" s="85"/>
      <c r="AWQ69" s="85"/>
      <c r="AWR69" s="85"/>
      <c r="AWS69" s="85"/>
      <c r="AWT69" s="85"/>
      <c r="AWU69" s="85"/>
      <c r="AWV69" s="85"/>
      <c r="AWW69" s="85"/>
      <c r="AWX69" s="85"/>
      <c r="AWY69" s="85"/>
      <c r="AWZ69" s="85"/>
      <c r="AXA69" s="85"/>
      <c r="AXB69" s="85"/>
      <c r="AXC69" s="85"/>
      <c r="AXD69" s="85"/>
      <c r="AXE69" s="85"/>
      <c r="AXF69" s="85"/>
      <c r="AXG69" s="85"/>
      <c r="AXH69" s="85"/>
      <c r="AXI69" s="85"/>
      <c r="AXJ69" s="85"/>
      <c r="AXK69" s="85"/>
      <c r="AXL69" s="85"/>
      <c r="AXM69" s="85"/>
      <c r="AXN69" s="85"/>
      <c r="AXO69" s="85"/>
      <c r="AXP69" s="85"/>
      <c r="AXQ69" s="85"/>
      <c r="AXR69" s="85"/>
      <c r="AXS69" s="85"/>
      <c r="AXT69" s="85"/>
      <c r="AXU69" s="85"/>
      <c r="AXV69" s="85"/>
      <c r="AXW69" s="85"/>
      <c r="AXX69" s="85"/>
      <c r="AXY69" s="85"/>
      <c r="AXZ69" s="85"/>
      <c r="AYA69" s="85"/>
      <c r="AYB69" s="85"/>
      <c r="AYC69" s="85"/>
      <c r="AYD69" s="85"/>
      <c r="AYE69" s="85"/>
      <c r="AYF69" s="85"/>
      <c r="AYG69" s="85"/>
      <c r="AYH69" s="85"/>
      <c r="AYI69" s="85"/>
      <c r="AYJ69" s="85"/>
      <c r="AYK69" s="85"/>
      <c r="AYL69" s="85"/>
      <c r="AYM69" s="85"/>
      <c r="AYN69" s="85"/>
      <c r="AYO69" s="85"/>
      <c r="AYP69" s="85"/>
      <c r="AYQ69" s="85"/>
      <c r="AYR69" s="85"/>
      <c r="AYS69" s="85"/>
      <c r="AYT69" s="85"/>
      <c r="AYU69" s="85"/>
      <c r="AYV69" s="85"/>
      <c r="AYW69" s="85"/>
      <c r="AYX69" s="85"/>
      <c r="AYY69" s="85"/>
      <c r="AYZ69" s="85"/>
      <c r="AZA69" s="85"/>
      <c r="AZB69" s="85"/>
      <c r="AZC69" s="85"/>
      <c r="AZD69" s="85"/>
      <c r="AZE69" s="85"/>
      <c r="AZF69" s="85"/>
      <c r="AZG69" s="85"/>
      <c r="AZH69" s="85"/>
      <c r="AZI69" s="85"/>
      <c r="AZJ69" s="85"/>
      <c r="AZK69" s="85"/>
      <c r="AZL69" s="85"/>
      <c r="AZM69" s="85"/>
      <c r="AZN69" s="85"/>
      <c r="AZO69" s="85"/>
      <c r="AZP69" s="85"/>
      <c r="AZQ69" s="85"/>
      <c r="AZR69" s="85"/>
      <c r="AZS69" s="85"/>
      <c r="AZT69" s="85"/>
      <c r="AZU69" s="85"/>
      <c r="AZV69" s="85"/>
      <c r="AZW69" s="85"/>
      <c r="AZX69" s="85"/>
      <c r="AZY69" s="85"/>
      <c r="AZZ69" s="85"/>
      <c r="BAA69" s="85"/>
      <c r="BAB69" s="85"/>
      <c r="BAC69" s="85"/>
      <c r="BAD69" s="85"/>
      <c r="BAE69" s="85"/>
      <c r="BAF69" s="85"/>
      <c r="BAG69" s="85"/>
      <c r="BAH69" s="85"/>
      <c r="BAI69" s="85"/>
      <c r="BAJ69" s="85"/>
      <c r="BAK69" s="85"/>
      <c r="BAL69" s="85"/>
      <c r="BAM69" s="85"/>
      <c r="BAN69" s="85"/>
      <c r="BAO69" s="85"/>
      <c r="BAP69" s="85"/>
      <c r="BAQ69" s="85"/>
      <c r="BAR69" s="85"/>
      <c r="BAS69" s="85"/>
      <c r="BAT69" s="85"/>
      <c r="BAU69" s="85"/>
      <c r="BAV69" s="85"/>
      <c r="BAW69" s="85"/>
      <c r="BAX69" s="85"/>
      <c r="BAY69" s="85"/>
      <c r="BAZ69" s="85"/>
      <c r="BBA69" s="85"/>
      <c r="BBB69" s="85"/>
      <c r="BBC69" s="85"/>
      <c r="BBD69" s="85"/>
      <c r="BBE69" s="85"/>
      <c r="BBF69" s="85"/>
      <c r="BBG69" s="85"/>
      <c r="BBH69" s="85"/>
      <c r="BBI69" s="85"/>
      <c r="BBJ69" s="85"/>
      <c r="BBK69" s="85"/>
      <c r="BBL69" s="85"/>
      <c r="BBM69" s="85"/>
      <c r="BBN69" s="85"/>
      <c r="BBO69" s="85"/>
      <c r="BBP69" s="85"/>
      <c r="BBQ69" s="85"/>
      <c r="BBR69" s="85"/>
      <c r="BBS69" s="85"/>
      <c r="BBT69" s="85"/>
      <c r="BBU69" s="85"/>
      <c r="BBV69" s="85"/>
      <c r="BBW69" s="85"/>
      <c r="BBX69" s="85"/>
      <c r="BBY69" s="85"/>
      <c r="BBZ69" s="85"/>
      <c r="BCA69" s="85"/>
      <c r="BCB69" s="85"/>
      <c r="BCC69" s="85"/>
      <c r="BCD69" s="85"/>
      <c r="BCE69" s="85"/>
      <c r="BCF69" s="85"/>
      <c r="BCG69" s="85"/>
      <c r="BCH69" s="85"/>
      <c r="BCI69" s="85"/>
      <c r="BCJ69" s="85"/>
      <c r="BCK69" s="85"/>
      <c r="BCL69" s="85"/>
      <c r="BCM69" s="85"/>
      <c r="BCN69" s="85"/>
      <c r="BCO69" s="85"/>
      <c r="BCP69" s="85"/>
      <c r="BCQ69" s="85"/>
      <c r="BCR69" s="85"/>
      <c r="BCS69" s="85"/>
      <c r="BCT69" s="85"/>
      <c r="BCU69" s="85"/>
      <c r="BCV69" s="85"/>
      <c r="BCW69" s="85"/>
      <c r="BCX69" s="85"/>
      <c r="BCY69" s="85"/>
      <c r="BCZ69" s="85"/>
      <c r="BDA69" s="85"/>
      <c r="BDB69" s="85"/>
      <c r="BDC69" s="85"/>
      <c r="BDD69" s="85"/>
      <c r="BDE69" s="85"/>
      <c r="BDF69" s="85"/>
      <c r="BDG69" s="85"/>
      <c r="BDH69" s="85"/>
      <c r="BDI69" s="85"/>
      <c r="BDJ69" s="85"/>
      <c r="BDK69" s="85"/>
      <c r="BDL69" s="85"/>
      <c r="BDM69" s="85"/>
      <c r="BDN69" s="85"/>
      <c r="BDO69" s="85"/>
      <c r="BDP69" s="85"/>
      <c r="BDQ69" s="85"/>
      <c r="BDR69" s="85"/>
      <c r="BDS69" s="85"/>
      <c r="BDT69" s="85"/>
      <c r="BDU69" s="85"/>
      <c r="BDV69" s="85"/>
      <c r="BDW69" s="85"/>
      <c r="BDX69" s="85"/>
      <c r="BDY69" s="85"/>
      <c r="BDZ69" s="85"/>
      <c r="BEA69" s="85"/>
      <c r="BEB69" s="85"/>
      <c r="BEC69" s="85"/>
      <c r="BED69" s="85"/>
      <c r="BEE69" s="85"/>
      <c r="BEF69" s="85"/>
      <c r="BEG69" s="85"/>
      <c r="BEH69" s="85"/>
      <c r="BEI69" s="85"/>
      <c r="BEJ69" s="85"/>
      <c r="BEK69" s="85"/>
      <c r="BEL69" s="85"/>
      <c r="BEM69" s="85"/>
      <c r="BEN69" s="85"/>
      <c r="BEO69" s="85"/>
      <c r="BEP69" s="85"/>
      <c r="BEQ69" s="85"/>
      <c r="BER69" s="85"/>
      <c r="BES69" s="85"/>
      <c r="BET69" s="85"/>
      <c r="BEU69" s="85"/>
      <c r="BEV69" s="85"/>
      <c r="BEW69" s="85"/>
      <c r="BEX69" s="85"/>
      <c r="BEY69" s="85"/>
      <c r="BEZ69" s="85"/>
      <c r="BFA69" s="85"/>
      <c r="BFB69" s="85"/>
      <c r="BFC69" s="85"/>
      <c r="BFD69" s="85"/>
      <c r="BFE69" s="85"/>
      <c r="BFF69" s="85"/>
      <c r="BFG69" s="85"/>
      <c r="BFH69" s="85"/>
      <c r="BFI69" s="85"/>
      <c r="BFJ69" s="85"/>
      <c r="BFK69" s="85"/>
      <c r="BFL69" s="85"/>
      <c r="BFM69" s="85"/>
      <c r="BFN69" s="85"/>
      <c r="BFO69" s="85"/>
      <c r="BFP69" s="85"/>
      <c r="BFQ69" s="85"/>
      <c r="BFR69" s="85"/>
      <c r="BFS69" s="85"/>
      <c r="BFT69" s="85"/>
      <c r="BFU69" s="85"/>
      <c r="BFV69" s="85"/>
      <c r="BFW69" s="85"/>
      <c r="BFX69" s="85"/>
      <c r="BFY69" s="85"/>
      <c r="BFZ69" s="85"/>
      <c r="BGA69" s="85"/>
      <c r="BGB69" s="85"/>
      <c r="BGC69" s="85"/>
      <c r="BGD69" s="85"/>
      <c r="BGE69" s="85"/>
      <c r="BGF69" s="85"/>
      <c r="BGG69" s="85"/>
      <c r="BGH69" s="85"/>
      <c r="BGI69" s="85"/>
      <c r="BGJ69" s="85"/>
      <c r="BGK69" s="85"/>
      <c r="BGL69" s="85"/>
      <c r="BGM69" s="85"/>
      <c r="BGN69" s="85"/>
      <c r="BGO69" s="85"/>
      <c r="BGP69" s="85"/>
      <c r="BGQ69" s="85"/>
      <c r="BGR69" s="85"/>
      <c r="BGS69" s="85"/>
      <c r="BGT69" s="85"/>
      <c r="BGU69" s="85"/>
      <c r="BGV69" s="85"/>
      <c r="BGW69" s="85"/>
      <c r="BGX69" s="85"/>
      <c r="BGY69" s="85"/>
      <c r="BGZ69" s="85"/>
      <c r="BHA69" s="85"/>
      <c r="BHB69" s="85"/>
      <c r="BHC69" s="85"/>
      <c r="BHD69" s="85"/>
      <c r="BHE69" s="85"/>
      <c r="BHF69" s="85"/>
      <c r="BHG69" s="85"/>
      <c r="BHH69" s="85"/>
      <c r="BHI69" s="85"/>
      <c r="BHJ69" s="85"/>
      <c r="BHK69" s="85"/>
      <c r="BHL69" s="85"/>
      <c r="BHM69" s="85"/>
      <c r="BHN69" s="85"/>
      <c r="BHO69" s="85"/>
      <c r="BHP69" s="85"/>
      <c r="BHQ69" s="85"/>
      <c r="BHR69" s="85"/>
      <c r="BHS69" s="85"/>
      <c r="BHT69" s="85"/>
      <c r="BHU69" s="85"/>
      <c r="BHV69" s="85"/>
      <c r="BHW69" s="85"/>
      <c r="BHX69" s="85"/>
      <c r="BHY69" s="85"/>
      <c r="BHZ69" s="85"/>
      <c r="BIA69" s="85"/>
      <c r="BIB69" s="85"/>
      <c r="BIC69" s="85"/>
      <c r="BID69" s="85"/>
      <c r="BIE69" s="85"/>
      <c r="BIF69" s="85"/>
      <c r="BIG69" s="85"/>
      <c r="BIH69" s="85"/>
      <c r="BII69" s="85"/>
      <c r="BIJ69" s="85"/>
      <c r="BIK69" s="85"/>
      <c r="BIL69" s="85"/>
      <c r="BIM69" s="85"/>
      <c r="BIN69" s="85"/>
      <c r="BIO69" s="85"/>
      <c r="BIP69" s="85"/>
      <c r="BIQ69" s="85"/>
      <c r="BIR69" s="85"/>
      <c r="BIS69" s="85"/>
      <c r="BIT69" s="85"/>
      <c r="BIU69" s="85"/>
      <c r="BIV69" s="85"/>
      <c r="BIW69" s="85"/>
      <c r="BIX69" s="85"/>
      <c r="BIY69" s="85"/>
      <c r="BIZ69" s="85"/>
      <c r="BJA69" s="85"/>
      <c r="BJB69" s="85"/>
      <c r="BJC69" s="85"/>
      <c r="BJD69" s="85"/>
      <c r="BJE69" s="85"/>
      <c r="BJF69" s="85"/>
      <c r="BJG69" s="85"/>
      <c r="BJH69" s="85"/>
      <c r="BJI69" s="85"/>
      <c r="BJJ69" s="85"/>
      <c r="BJK69" s="85"/>
      <c r="BJL69" s="85"/>
      <c r="BJM69" s="85"/>
      <c r="BJN69" s="85"/>
      <c r="BJO69" s="85"/>
      <c r="BJP69" s="85"/>
      <c r="BJQ69" s="85"/>
      <c r="BJR69" s="85"/>
      <c r="BJS69" s="85"/>
      <c r="BJT69" s="85"/>
      <c r="BJU69" s="85"/>
      <c r="BJV69" s="85"/>
      <c r="BJW69" s="85"/>
      <c r="BJX69" s="85"/>
      <c r="BJY69" s="85"/>
      <c r="BJZ69" s="85"/>
      <c r="BKA69" s="85"/>
      <c r="BKB69" s="85"/>
      <c r="BKC69" s="85"/>
      <c r="BKD69" s="85"/>
      <c r="BKE69" s="85"/>
      <c r="BKF69" s="85"/>
      <c r="BKG69" s="85"/>
      <c r="BKH69" s="85"/>
      <c r="BKI69" s="85"/>
      <c r="BKJ69" s="85"/>
      <c r="BKK69" s="85"/>
      <c r="BKL69" s="85"/>
      <c r="BKM69" s="85"/>
      <c r="BKN69" s="85"/>
      <c r="BKO69" s="85"/>
      <c r="BKP69" s="85"/>
      <c r="BKQ69" s="85"/>
      <c r="BKR69" s="85"/>
      <c r="BKS69" s="85"/>
      <c r="BKT69" s="85"/>
      <c r="BKU69" s="85"/>
      <c r="BKV69" s="85"/>
      <c r="BKW69" s="85"/>
      <c r="BKX69" s="85"/>
      <c r="BKY69" s="85"/>
      <c r="BKZ69" s="85"/>
      <c r="BLA69" s="85"/>
      <c r="BLB69" s="85"/>
      <c r="BLC69" s="85"/>
      <c r="BLD69" s="85"/>
      <c r="BLE69" s="85"/>
      <c r="BLF69" s="85"/>
      <c r="BLG69" s="85"/>
      <c r="BLH69" s="85"/>
      <c r="BLI69" s="85"/>
      <c r="BLJ69" s="85"/>
      <c r="BLK69" s="85"/>
      <c r="BLL69" s="85"/>
      <c r="BLM69" s="85"/>
      <c r="BLN69" s="85"/>
      <c r="BLO69" s="85"/>
      <c r="BLP69" s="85"/>
      <c r="BLQ69" s="85"/>
      <c r="BLR69" s="85"/>
      <c r="BLS69" s="85"/>
      <c r="BLT69" s="85"/>
      <c r="BLU69" s="85"/>
      <c r="BLV69" s="85"/>
      <c r="BLW69" s="85"/>
      <c r="BLX69" s="85"/>
      <c r="BLY69" s="85"/>
      <c r="BLZ69" s="85"/>
      <c r="BMA69" s="85"/>
      <c r="BMB69" s="85"/>
      <c r="BMC69" s="85"/>
      <c r="BMD69" s="85"/>
      <c r="BME69" s="85"/>
      <c r="BMF69" s="85"/>
      <c r="BMG69" s="85"/>
      <c r="BMH69" s="85"/>
      <c r="BMI69" s="85"/>
      <c r="BMJ69" s="85"/>
      <c r="BMK69" s="85"/>
      <c r="BML69" s="85"/>
      <c r="BMM69" s="85"/>
      <c r="BMN69" s="85"/>
      <c r="BMO69" s="85"/>
      <c r="BMP69" s="85"/>
      <c r="BMQ69" s="85"/>
      <c r="BMR69" s="85"/>
      <c r="BMS69" s="85"/>
      <c r="BMT69" s="85"/>
      <c r="BMU69" s="85"/>
      <c r="BMV69" s="85"/>
      <c r="BMW69" s="85"/>
      <c r="BMX69" s="85"/>
      <c r="BMY69" s="85"/>
      <c r="BMZ69" s="85"/>
      <c r="BNA69" s="85"/>
      <c r="BNB69" s="85"/>
      <c r="BNC69" s="85"/>
      <c r="BND69" s="85"/>
      <c r="BNE69" s="85"/>
      <c r="BNF69" s="85"/>
      <c r="BNG69" s="85"/>
      <c r="BNH69" s="85"/>
      <c r="BNI69" s="85"/>
      <c r="BNJ69" s="85"/>
      <c r="BNK69" s="85"/>
      <c r="BNL69" s="85"/>
      <c r="BNM69" s="85"/>
      <c r="BNN69" s="85"/>
      <c r="BNO69" s="85"/>
      <c r="BNP69" s="85"/>
      <c r="BNQ69" s="85"/>
      <c r="BNR69" s="85"/>
      <c r="BNS69" s="85"/>
      <c r="BNT69" s="85"/>
      <c r="BNU69" s="85"/>
      <c r="BNV69" s="85"/>
      <c r="BNW69" s="85"/>
      <c r="BNX69" s="85"/>
      <c r="BNY69" s="85"/>
      <c r="BNZ69" s="85"/>
      <c r="BOA69" s="85"/>
      <c r="BOB69" s="85"/>
      <c r="BOC69" s="85"/>
      <c r="BOD69" s="85"/>
      <c r="BOE69" s="85"/>
      <c r="BOF69" s="85"/>
      <c r="BOG69" s="85"/>
      <c r="BOH69" s="85"/>
      <c r="BOI69" s="85"/>
      <c r="BOJ69" s="85"/>
      <c r="BOK69" s="85"/>
      <c r="BOL69" s="85"/>
      <c r="BOM69" s="85"/>
      <c r="BON69" s="85"/>
      <c r="BOO69" s="85"/>
      <c r="BOP69" s="85"/>
      <c r="BOQ69" s="85"/>
      <c r="BOR69" s="85"/>
      <c r="BOS69" s="85"/>
      <c r="BOT69" s="85"/>
      <c r="BOU69" s="85"/>
      <c r="BOV69" s="85"/>
      <c r="BOW69" s="85"/>
      <c r="BOX69" s="85"/>
      <c r="BOY69" s="85"/>
      <c r="BOZ69" s="85"/>
      <c r="BPA69" s="85"/>
      <c r="BPB69" s="85"/>
      <c r="BPC69" s="85"/>
      <c r="BPD69" s="85"/>
      <c r="BPE69" s="85"/>
      <c r="BPF69" s="85"/>
      <c r="BPG69" s="85"/>
      <c r="BPH69" s="85"/>
      <c r="BPI69" s="85"/>
      <c r="BPJ69" s="85"/>
      <c r="BPK69" s="85"/>
      <c r="BPL69" s="85"/>
      <c r="BPM69" s="85"/>
      <c r="BPN69" s="85"/>
      <c r="BPO69" s="85"/>
      <c r="BPP69" s="85"/>
      <c r="BPQ69" s="85"/>
      <c r="BPR69" s="85"/>
      <c r="BPS69" s="85"/>
      <c r="BPT69" s="85"/>
      <c r="BPU69" s="85"/>
      <c r="BPV69" s="85"/>
      <c r="BPW69" s="85"/>
      <c r="BPX69" s="85"/>
      <c r="BPY69" s="85"/>
      <c r="BPZ69" s="85"/>
      <c r="BQA69" s="85"/>
      <c r="BQB69" s="85"/>
      <c r="BQC69" s="85"/>
      <c r="BQD69" s="85"/>
      <c r="BQE69" s="85"/>
      <c r="BQF69" s="85"/>
      <c r="BQG69" s="85"/>
      <c r="BQH69" s="85"/>
      <c r="BQI69" s="85"/>
      <c r="BQJ69" s="85"/>
      <c r="BQK69" s="85"/>
      <c r="BQL69" s="85"/>
      <c r="BQM69" s="85"/>
      <c r="BQN69" s="85"/>
      <c r="BQO69" s="85"/>
      <c r="BQP69" s="85"/>
      <c r="BQQ69" s="85"/>
      <c r="BQR69" s="85"/>
      <c r="BQS69" s="85"/>
      <c r="BQT69" s="85"/>
      <c r="BQU69" s="85"/>
      <c r="BQV69" s="85"/>
      <c r="BQW69" s="85"/>
      <c r="BQX69" s="85"/>
      <c r="BQY69" s="85"/>
      <c r="BQZ69" s="85"/>
      <c r="BRA69" s="85"/>
      <c r="BRB69" s="85"/>
      <c r="BRC69" s="85"/>
      <c r="BRD69" s="85"/>
      <c r="BRE69" s="85"/>
      <c r="BRF69" s="85"/>
      <c r="BRG69" s="85"/>
      <c r="BRH69" s="85"/>
      <c r="BRI69" s="85"/>
      <c r="BRJ69" s="85"/>
      <c r="BRK69" s="85"/>
      <c r="BRL69" s="85"/>
      <c r="BRM69" s="85"/>
      <c r="BRN69" s="85"/>
      <c r="BRO69" s="85"/>
      <c r="BRP69" s="85"/>
      <c r="BRQ69" s="85"/>
      <c r="BRR69" s="85"/>
      <c r="BRS69" s="85"/>
      <c r="BRT69" s="85"/>
      <c r="BRU69" s="85"/>
      <c r="BRV69" s="85"/>
      <c r="BRW69" s="85"/>
      <c r="BRX69" s="85"/>
      <c r="BRY69" s="85"/>
      <c r="BRZ69" s="85"/>
      <c r="BSA69" s="85"/>
      <c r="BSB69" s="85"/>
      <c r="BSC69" s="85"/>
      <c r="BSD69" s="85"/>
      <c r="BSE69" s="85"/>
      <c r="BSF69" s="85"/>
      <c r="BSG69" s="85"/>
      <c r="BSH69" s="85"/>
      <c r="BSI69" s="85"/>
      <c r="BSJ69" s="85"/>
      <c r="BSK69" s="85"/>
      <c r="BSL69" s="85"/>
      <c r="BSM69" s="85"/>
      <c r="BSN69" s="85"/>
      <c r="BSO69" s="85"/>
      <c r="BSP69" s="85"/>
      <c r="BSQ69" s="85"/>
      <c r="BSR69" s="85"/>
      <c r="BSS69" s="85"/>
      <c r="BST69" s="85"/>
      <c r="BSU69" s="85"/>
      <c r="BSV69" s="85"/>
      <c r="BSW69" s="85"/>
      <c r="BSX69" s="85"/>
      <c r="BSY69" s="85"/>
      <c r="BSZ69" s="85"/>
      <c r="BTA69" s="85"/>
      <c r="BTB69" s="85"/>
      <c r="BTC69" s="85"/>
      <c r="BTD69" s="85"/>
      <c r="BTE69" s="85"/>
      <c r="BTF69" s="85"/>
      <c r="BTG69" s="85"/>
      <c r="BTH69" s="85"/>
      <c r="BTI69" s="85"/>
      <c r="BTJ69" s="85"/>
      <c r="BTK69" s="85"/>
      <c r="BTL69" s="85"/>
      <c r="BTM69" s="85"/>
      <c r="BTN69" s="85"/>
      <c r="BTO69" s="85"/>
      <c r="BTP69" s="85"/>
      <c r="BTQ69" s="85"/>
      <c r="BTR69" s="85"/>
      <c r="BTS69" s="85"/>
      <c r="BTT69" s="85"/>
      <c r="BTU69" s="85"/>
      <c r="BTV69" s="85"/>
      <c r="BTW69" s="85"/>
      <c r="BTX69" s="85"/>
      <c r="BTY69" s="85"/>
      <c r="BTZ69" s="85"/>
      <c r="BUA69" s="85"/>
      <c r="BUB69" s="85"/>
      <c r="BUC69" s="85"/>
      <c r="BUD69" s="85"/>
      <c r="BUE69" s="85"/>
      <c r="BUF69" s="85"/>
      <c r="BUG69" s="85"/>
      <c r="BUH69" s="85"/>
      <c r="BUI69" s="85"/>
      <c r="BUJ69" s="85"/>
      <c r="BUK69" s="85"/>
      <c r="BUL69" s="85"/>
      <c r="BUM69" s="85"/>
      <c r="BUN69" s="85"/>
      <c r="BUO69" s="85"/>
      <c r="BUP69" s="85"/>
      <c r="BUQ69" s="85"/>
      <c r="BUR69" s="85"/>
      <c r="BUS69" s="85"/>
      <c r="BUT69" s="85"/>
      <c r="BUU69" s="85"/>
      <c r="BUV69" s="85"/>
      <c r="BUW69" s="85"/>
      <c r="BUX69" s="85"/>
      <c r="BUY69" s="85"/>
      <c r="BUZ69" s="85"/>
      <c r="BVA69" s="85"/>
      <c r="BVB69" s="85"/>
      <c r="BVC69" s="85"/>
      <c r="BVD69" s="85"/>
      <c r="BVE69" s="85"/>
      <c r="BVF69" s="85"/>
      <c r="BVG69" s="85"/>
      <c r="BVH69" s="85"/>
      <c r="BVI69" s="85"/>
      <c r="BVJ69" s="85"/>
      <c r="BVK69" s="85"/>
      <c r="BVL69" s="85"/>
      <c r="BVM69" s="85"/>
      <c r="BVN69" s="85"/>
      <c r="BVO69" s="85"/>
      <c r="BVP69" s="85"/>
      <c r="BVQ69" s="85"/>
      <c r="BVR69" s="85"/>
      <c r="BVS69" s="85"/>
      <c r="BVT69" s="85"/>
      <c r="BVU69" s="85"/>
      <c r="BVV69" s="85"/>
      <c r="BVW69" s="85"/>
      <c r="BVX69" s="85"/>
      <c r="BVY69" s="85"/>
      <c r="BVZ69" s="85"/>
      <c r="BWA69" s="85"/>
      <c r="BWB69" s="85"/>
      <c r="BWC69" s="85"/>
      <c r="BWD69" s="85"/>
      <c r="BWE69" s="85"/>
      <c r="BWF69" s="85"/>
      <c r="BWG69" s="85"/>
      <c r="BWH69" s="85"/>
      <c r="BWI69" s="85"/>
      <c r="BWJ69" s="85"/>
      <c r="BWK69" s="85"/>
      <c r="BWL69" s="85"/>
      <c r="BWM69" s="85"/>
      <c r="BWN69" s="85"/>
      <c r="BWO69" s="85"/>
      <c r="BWP69" s="85"/>
      <c r="BWQ69" s="85"/>
      <c r="BWR69" s="85"/>
      <c r="BWS69" s="85"/>
      <c r="BWT69" s="85"/>
      <c r="BWU69" s="85"/>
      <c r="BWV69" s="85"/>
      <c r="BWW69" s="85"/>
      <c r="BWX69" s="85"/>
      <c r="BWY69" s="85"/>
      <c r="BWZ69" s="85"/>
      <c r="BXA69" s="85"/>
      <c r="BXB69" s="85"/>
      <c r="BXC69" s="85"/>
      <c r="BXD69" s="85"/>
      <c r="BXE69" s="85"/>
      <c r="BXF69" s="85"/>
      <c r="BXG69" s="85"/>
      <c r="BXH69" s="85"/>
      <c r="BXI69" s="85"/>
      <c r="BXJ69" s="85"/>
      <c r="BXK69" s="85"/>
      <c r="BXL69" s="85"/>
      <c r="BXM69" s="85"/>
      <c r="BXN69" s="85"/>
      <c r="BXO69" s="85"/>
      <c r="BXP69" s="85"/>
      <c r="BXQ69" s="85"/>
      <c r="BXR69" s="85"/>
      <c r="BXS69" s="85"/>
      <c r="BXT69" s="85"/>
      <c r="BXU69" s="85"/>
      <c r="BXV69" s="85"/>
      <c r="BXW69" s="85"/>
      <c r="BXX69" s="85"/>
      <c r="BXY69" s="85"/>
      <c r="BXZ69" s="85"/>
      <c r="BYA69" s="85"/>
      <c r="BYB69" s="85"/>
      <c r="BYC69" s="85"/>
      <c r="BYD69" s="85"/>
      <c r="BYE69" s="85"/>
      <c r="BYF69" s="85"/>
      <c r="BYG69" s="85"/>
      <c r="BYH69" s="85"/>
      <c r="BYI69" s="85"/>
      <c r="BYJ69" s="85"/>
      <c r="BYK69" s="85"/>
      <c r="BYL69" s="85"/>
      <c r="BYM69" s="85"/>
      <c r="BYN69" s="85"/>
      <c r="BYO69" s="85"/>
      <c r="BYP69" s="85"/>
      <c r="BYQ69" s="85"/>
      <c r="BYR69" s="85"/>
      <c r="BYS69" s="85"/>
      <c r="BYT69" s="85"/>
      <c r="BYU69" s="85"/>
      <c r="BYV69" s="85"/>
      <c r="BYW69" s="85"/>
      <c r="BYX69" s="85"/>
      <c r="BYY69" s="85"/>
      <c r="BYZ69" s="85"/>
      <c r="BZA69" s="85"/>
      <c r="BZB69" s="85"/>
      <c r="BZC69" s="85"/>
      <c r="BZD69" s="85"/>
      <c r="BZE69" s="85"/>
      <c r="BZF69" s="85"/>
      <c r="BZG69" s="85"/>
      <c r="BZH69" s="85"/>
      <c r="BZI69" s="85"/>
      <c r="BZJ69" s="85"/>
      <c r="BZK69" s="85"/>
      <c r="BZL69" s="85"/>
      <c r="BZM69" s="85"/>
      <c r="BZN69" s="85"/>
      <c r="BZO69" s="85"/>
      <c r="BZP69" s="85"/>
      <c r="BZQ69" s="85"/>
      <c r="BZR69" s="85"/>
      <c r="BZS69" s="85"/>
      <c r="BZT69" s="85"/>
      <c r="BZU69" s="85"/>
      <c r="BZV69" s="85"/>
      <c r="BZW69" s="85"/>
      <c r="BZX69" s="85"/>
      <c r="BZY69" s="85"/>
      <c r="BZZ69" s="85"/>
      <c r="CAA69" s="85"/>
      <c r="CAB69" s="85"/>
      <c r="CAC69" s="85"/>
      <c r="CAD69" s="85"/>
      <c r="CAE69" s="85"/>
      <c r="CAF69" s="85"/>
      <c r="CAG69" s="85"/>
      <c r="CAH69" s="85"/>
      <c r="CAI69" s="85"/>
      <c r="CAJ69" s="85"/>
      <c r="CAK69" s="85"/>
      <c r="CAL69" s="85"/>
      <c r="CAM69" s="85"/>
      <c r="CAN69" s="85"/>
      <c r="CAO69" s="85"/>
      <c r="CAP69" s="85"/>
      <c r="CAQ69" s="85"/>
      <c r="CAR69" s="85"/>
      <c r="CAS69" s="85"/>
      <c r="CAT69" s="85"/>
      <c r="CAU69" s="85"/>
      <c r="CAV69" s="85"/>
      <c r="CAW69" s="85"/>
      <c r="CAX69" s="85"/>
      <c r="CAY69" s="85"/>
      <c r="CAZ69" s="85"/>
      <c r="CBA69" s="85"/>
      <c r="CBB69" s="85"/>
      <c r="CBC69" s="85"/>
      <c r="CBD69" s="85"/>
      <c r="CBE69" s="85"/>
      <c r="CBF69" s="85"/>
      <c r="CBG69" s="85"/>
      <c r="CBH69" s="85"/>
      <c r="CBI69" s="85"/>
      <c r="CBJ69" s="85"/>
      <c r="CBK69" s="85"/>
      <c r="CBL69" s="85"/>
      <c r="CBM69" s="85"/>
      <c r="CBN69" s="85"/>
      <c r="CBO69" s="85"/>
      <c r="CBP69" s="85"/>
      <c r="CBQ69" s="85"/>
      <c r="CBR69" s="85"/>
      <c r="CBS69" s="85"/>
      <c r="CBT69" s="85"/>
      <c r="CBU69" s="85"/>
      <c r="CBV69" s="85"/>
      <c r="CBW69" s="85"/>
      <c r="CBX69" s="85"/>
      <c r="CBY69" s="85"/>
      <c r="CBZ69" s="85"/>
      <c r="CCA69" s="85"/>
      <c r="CCB69" s="85"/>
      <c r="CCC69" s="85"/>
      <c r="CCD69" s="85"/>
      <c r="CCE69" s="85"/>
      <c r="CCF69" s="85"/>
      <c r="CCG69" s="85"/>
      <c r="CCH69" s="85"/>
      <c r="CCI69" s="85"/>
      <c r="CCJ69" s="85"/>
      <c r="CCK69" s="85"/>
      <c r="CCL69" s="85"/>
      <c r="CCM69" s="85"/>
      <c r="CCN69" s="85"/>
      <c r="CCO69" s="85"/>
      <c r="CCP69" s="85"/>
      <c r="CCQ69" s="85"/>
      <c r="CCR69" s="85"/>
      <c r="CCS69" s="85"/>
      <c r="CCT69" s="85"/>
      <c r="CCU69" s="85"/>
      <c r="CCV69" s="85"/>
      <c r="CCW69" s="85"/>
      <c r="CCX69" s="85"/>
      <c r="CCY69" s="85"/>
      <c r="CCZ69" s="85"/>
      <c r="CDA69" s="85"/>
      <c r="CDB69" s="85"/>
      <c r="CDC69" s="85"/>
      <c r="CDD69" s="85"/>
      <c r="CDE69" s="85"/>
      <c r="CDF69" s="85"/>
      <c r="CDG69" s="85"/>
      <c r="CDH69" s="85"/>
      <c r="CDI69" s="85"/>
      <c r="CDJ69" s="85"/>
      <c r="CDK69" s="85"/>
      <c r="CDL69" s="85"/>
      <c r="CDM69" s="85"/>
      <c r="CDN69" s="85"/>
      <c r="CDO69" s="85"/>
      <c r="CDP69" s="85"/>
      <c r="CDQ69" s="85"/>
      <c r="CDR69" s="85"/>
      <c r="CDS69" s="85"/>
      <c r="CDT69" s="85"/>
      <c r="CDU69" s="85"/>
      <c r="CDV69" s="85"/>
      <c r="CDW69" s="85"/>
      <c r="CDX69" s="85"/>
      <c r="CDY69" s="85"/>
      <c r="CDZ69" s="85"/>
      <c r="CEA69" s="85"/>
      <c r="CEB69" s="85"/>
      <c r="CEC69" s="85"/>
      <c r="CED69" s="85"/>
      <c r="CEE69" s="85"/>
      <c r="CEF69" s="85"/>
      <c r="CEG69" s="85"/>
      <c r="CEH69" s="85"/>
      <c r="CEI69" s="85"/>
      <c r="CEJ69" s="85"/>
      <c r="CEK69" s="85"/>
      <c r="CEL69" s="85"/>
      <c r="CEM69" s="85"/>
      <c r="CEN69" s="85"/>
      <c r="CEO69" s="85"/>
      <c r="CEP69" s="85"/>
      <c r="CEQ69" s="85"/>
      <c r="CER69" s="85"/>
      <c r="CES69" s="85"/>
      <c r="CET69" s="85"/>
      <c r="CEU69" s="85"/>
      <c r="CEV69" s="85"/>
      <c r="CEW69" s="85"/>
      <c r="CEX69" s="85"/>
      <c r="CEY69" s="85"/>
      <c r="CEZ69" s="85"/>
      <c r="CFA69" s="85"/>
      <c r="CFB69" s="85"/>
      <c r="CFC69" s="85"/>
      <c r="CFD69" s="85"/>
      <c r="CFE69" s="85"/>
      <c r="CFF69" s="85"/>
      <c r="CFG69" s="85"/>
      <c r="CFH69" s="85"/>
      <c r="CFI69" s="85"/>
      <c r="CFJ69" s="85"/>
      <c r="CFK69" s="85"/>
      <c r="CFL69" s="85"/>
      <c r="CFM69" s="85"/>
      <c r="CFN69" s="85"/>
      <c r="CFO69" s="85"/>
      <c r="CFP69" s="85"/>
      <c r="CFQ69" s="85"/>
      <c r="CFR69" s="85"/>
      <c r="CFS69" s="85"/>
      <c r="CFT69" s="85"/>
      <c r="CFU69" s="85"/>
      <c r="CFV69" s="85"/>
      <c r="CFW69" s="85"/>
      <c r="CFX69" s="85"/>
      <c r="CFY69" s="85"/>
      <c r="CFZ69" s="85"/>
      <c r="CGA69" s="85"/>
      <c r="CGB69" s="85"/>
      <c r="CGC69" s="85"/>
      <c r="CGD69" s="85"/>
      <c r="CGE69" s="85"/>
      <c r="CGF69" s="85"/>
      <c r="CGG69" s="85"/>
      <c r="CGH69" s="85"/>
      <c r="CGI69" s="85"/>
      <c r="CGJ69" s="85"/>
      <c r="CGK69" s="85"/>
      <c r="CGL69" s="85"/>
      <c r="CGM69" s="85"/>
      <c r="CGN69" s="85"/>
      <c r="CGO69" s="85"/>
      <c r="CGP69" s="85"/>
      <c r="CGQ69" s="85"/>
      <c r="CGR69" s="85"/>
      <c r="CGS69" s="85"/>
      <c r="CGT69" s="85"/>
      <c r="CGU69" s="85"/>
      <c r="CGV69" s="85"/>
      <c r="CGW69" s="85"/>
      <c r="CGX69" s="85"/>
      <c r="CGY69" s="85"/>
      <c r="CGZ69" s="85"/>
      <c r="CHA69" s="85"/>
      <c r="CHB69" s="85"/>
      <c r="CHC69" s="85"/>
      <c r="CHD69" s="85"/>
      <c r="CHE69" s="85"/>
      <c r="CHF69" s="85"/>
      <c r="CHG69" s="85"/>
      <c r="CHH69" s="85"/>
      <c r="CHI69" s="85"/>
      <c r="CHJ69" s="85"/>
      <c r="CHK69" s="85"/>
      <c r="CHL69" s="85"/>
      <c r="CHM69" s="85"/>
      <c r="CHN69" s="85"/>
      <c r="CHO69" s="85"/>
      <c r="CHP69" s="85"/>
      <c r="CHQ69" s="85"/>
      <c r="CHR69" s="85"/>
      <c r="CHS69" s="85"/>
      <c r="CHT69" s="85"/>
      <c r="CHU69" s="85"/>
      <c r="CHV69" s="85"/>
      <c r="CHW69" s="85"/>
      <c r="CHX69" s="85"/>
      <c r="CHY69" s="85"/>
      <c r="CHZ69" s="85"/>
      <c r="CIA69" s="85"/>
      <c r="CIB69" s="85"/>
      <c r="CIC69" s="85"/>
      <c r="CID69" s="85"/>
      <c r="CIE69" s="85"/>
      <c r="CIF69" s="85"/>
      <c r="CIG69" s="85"/>
      <c r="CIH69" s="85"/>
      <c r="CII69" s="85"/>
      <c r="CIJ69" s="85"/>
      <c r="CIK69" s="85"/>
      <c r="CIL69" s="85"/>
      <c r="CIM69" s="85"/>
      <c r="CIN69" s="85"/>
      <c r="CIO69" s="85"/>
      <c r="CIP69" s="85"/>
      <c r="CIQ69" s="85"/>
      <c r="CIR69" s="85"/>
      <c r="CIS69" s="85"/>
      <c r="CIT69" s="85"/>
      <c r="CIU69" s="85"/>
      <c r="CIV69" s="85"/>
      <c r="CIW69" s="85"/>
      <c r="CIX69" s="85"/>
      <c r="CIY69" s="85"/>
      <c r="CIZ69" s="85"/>
      <c r="CJA69" s="85"/>
      <c r="CJB69" s="85"/>
      <c r="CJC69" s="85"/>
      <c r="CJD69" s="85"/>
      <c r="CJE69" s="85"/>
      <c r="CJF69" s="85"/>
      <c r="CJG69" s="85"/>
      <c r="CJH69" s="85"/>
      <c r="CJI69" s="85"/>
      <c r="CJJ69" s="85"/>
      <c r="CJK69" s="85"/>
      <c r="CJL69" s="85"/>
      <c r="CJM69" s="85"/>
      <c r="CJN69" s="85"/>
      <c r="CJO69" s="85"/>
      <c r="CJP69" s="85"/>
      <c r="CJQ69" s="85"/>
      <c r="CJR69" s="85"/>
      <c r="CJS69" s="85"/>
      <c r="CJT69" s="85"/>
      <c r="CJU69" s="85"/>
      <c r="CJV69" s="85"/>
      <c r="CJW69" s="85"/>
      <c r="CJX69" s="85"/>
      <c r="CJY69" s="85"/>
      <c r="CJZ69" s="85"/>
      <c r="CKA69" s="85"/>
      <c r="CKB69" s="85"/>
      <c r="CKC69" s="85"/>
      <c r="CKD69" s="85"/>
      <c r="CKE69" s="85"/>
      <c r="CKF69" s="85"/>
      <c r="CKG69" s="85"/>
      <c r="CKH69" s="85"/>
      <c r="CKI69" s="85"/>
      <c r="CKJ69" s="85"/>
      <c r="CKK69" s="85"/>
      <c r="CKL69" s="85"/>
      <c r="CKM69" s="85"/>
      <c r="CKN69" s="85"/>
      <c r="CKO69" s="85"/>
      <c r="CKP69" s="85"/>
      <c r="CKQ69" s="85"/>
      <c r="CKR69" s="85"/>
      <c r="CKS69" s="85"/>
      <c r="CKT69" s="85"/>
      <c r="CKU69" s="85"/>
      <c r="CKV69" s="85"/>
      <c r="CKW69" s="85"/>
      <c r="CKX69" s="85"/>
      <c r="CKY69" s="85"/>
      <c r="CKZ69" s="85"/>
      <c r="CLA69" s="85"/>
      <c r="CLB69" s="85"/>
      <c r="CLC69" s="85"/>
      <c r="CLD69" s="85"/>
      <c r="CLE69" s="85"/>
      <c r="CLF69" s="85"/>
      <c r="CLG69" s="85"/>
      <c r="CLH69" s="85"/>
      <c r="CLI69" s="85"/>
      <c r="CLJ69" s="85"/>
      <c r="CLK69" s="85"/>
      <c r="CLL69" s="85"/>
      <c r="CLM69" s="85"/>
      <c r="CLN69" s="85"/>
      <c r="CLO69" s="85"/>
      <c r="CLP69" s="85"/>
      <c r="CLQ69" s="85"/>
      <c r="CLR69" s="85"/>
      <c r="CLS69" s="85"/>
      <c r="CLT69" s="85"/>
      <c r="CLU69" s="85"/>
      <c r="CLV69" s="85"/>
      <c r="CLW69" s="85"/>
      <c r="CLX69" s="85"/>
      <c r="CLY69" s="85"/>
      <c r="CLZ69" s="85"/>
      <c r="CMA69" s="85"/>
      <c r="CMB69" s="85"/>
      <c r="CMC69" s="85"/>
      <c r="CMD69" s="85"/>
      <c r="CME69" s="85"/>
      <c r="CMF69" s="85"/>
      <c r="CMG69" s="85"/>
      <c r="CMH69" s="85"/>
      <c r="CMI69" s="85"/>
      <c r="CMJ69" s="85"/>
      <c r="CMK69" s="85"/>
      <c r="CML69" s="85"/>
      <c r="CMM69" s="85"/>
      <c r="CMN69" s="85"/>
      <c r="CMO69" s="85"/>
      <c r="CMP69" s="85"/>
      <c r="CMQ69" s="85"/>
      <c r="CMR69" s="85"/>
      <c r="CMS69" s="85"/>
      <c r="CMT69" s="85"/>
      <c r="CMU69" s="85"/>
      <c r="CMV69" s="85"/>
      <c r="CMW69" s="85"/>
      <c r="CMX69" s="85"/>
      <c r="CMY69" s="85"/>
      <c r="CMZ69" s="85"/>
      <c r="CNA69" s="85"/>
      <c r="CNB69" s="85"/>
      <c r="CNC69" s="85"/>
      <c r="CND69" s="85"/>
      <c r="CNE69" s="85"/>
      <c r="CNF69" s="85"/>
      <c r="CNG69" s="85"/>
      <c r="CNH69" s="85"/>
      <c r="CNI69" s="85"/>
      <c r="CNJ69" s="85"/>
      <c r="CNK69" s="85"/>
      <c r="CNL69" s="85"/>
      <c r="CNM69" s="85"/>
      <c r="CNN69" s="85"/>
      <c r="CNO69" s="85"/>
      <c r="CNP69" s="85"/>
      <c r="CNQ69" s="85"/>
      <c r="CNR69" s="85"/>
      <c r="CNS69" s="85"/>
      <c r="CNT69" s="85"/>
      <c r="CNU69" s="85"/>
      <c r="CNV69" s="85"/>
      <c r="CNW69" s="85"/>
      <c r="CNX69" s="85"/>
      <c r="CNY69" s="85"/>
      <c r="CNZ69" s="85"/>
      <c r="COA69" s="85"/>
      <c r="COB69" s="85"/>
      <c r="COC69" s="85"/>
      <c r="COD69" s="85"/>
      <c r="COE69" s="85"/>
      <c r="COF69" s="85"/>
      <c r="COG69" s="85"/>
      <c r="COH69" s="85"/>
      <c r="COI69" s="85"/>
      <c r="COJ69" s="85"/>
      <c r="COK69" s="85"/>
      <c r="COL69" s="85"/>
      <c r="COM69" s="85"/>
      <c r="CON69" s="85"/>
      <c r="COO69" s="85"/>
      <c r="COP69" s="85"/>
      <c r="COQ69" s="85"/>
      <c r="COR69" s="85"/>
      <c r="COS69" s="85"/>
      <c r="COT69" s="85"/>
      <c r="COU69" s="85"/>
      <c r="COV69" s="85"/>
      <c r="COW69" s="85"/>
      <c r="COX69" s="85"/>
      <c r="COY69" s="85"/>
      <c r="COZ69" s="85"/>
      <c r="CPA69" s="85"/>
      <c r="CPB69" s="85"/>
      <c r="CPC69" s="85"/>
      <c r="CPD69" s="85"/>
      <c r="CPE69" s="85"/>
      <c r="CPF69" s="85"/>
      <c r="CPG69" s="85"/>
      <c r="CPH69" s="85"/>
      <c r="CPI69" s="85"/>
      <c r="CPJ69" s="85"/>
      <c r="CPK69" s="85"/>
      <c r="CPL69" s="85"/>
      <c r="CPM69" s="85"/>
      <c r="CPN69" s="85"/>
      <c r="CPO69" s="85"/>
      <c r="CPP69" s="85"/>
      <c r="CPQ69" s="85"/>
      <c r="CPR69" s="85"/>
      <c r="CPS69" s="85"/>
      <c r="CPT69" s="85"/>
      <c r="CPU69" s="85"/>
      <c r="CPV69" s="85"/>
      <c r="CPW69" s="85"/>
      <c r="CPX69" s="85"/>
      <c r="CPY69" s="85"/>
      <c r="CPZ69" s="85"/>
      <c r="CQA69" s="85"/>
      <c r="CQB69" s="85"/>
      <c r="CQC69" s="85"/>
      <c r="CQD69" s="85"/>
      <c r="CQE69" s="85"/>
      <c r="CQF69" s="85"/>
      <c r="CQG69" s="85"/>
      <c r="CQH69" s="85"/>
      <c r="CQI69" s="85"/>
      <c r="CQJ69" s="85"/>
      <c r="CQK69" s="85"/>
      <c r="CQL69" s="85"/>
      <c r="CQM69" s="85"/>
      <c r="CQN69" s="85"/>
      <c r="CQO69" s="85"/>
      <c r="CQP69" s="85"/>
      <c r="CQQ69" s="85"/>
      <c r="CQR69" s="85"/>
      <c r="CQS69" s="85"/>
      <c r="CQT69" s="85"/>
      <c r="CQU69" s="85"/>
      <c r="CQV69" s="85"/>
      <c r="CQW69" s="85"/>
      <c r="CQX69" s="85"/>
      <c r="CQY69" s="85"/>
      <c r="CQZ69" s="85"/>
      <c r="CRA69" s="85"/>
      <c r="CRB69" s="85"/>
      <c r="CRC69" s="85"/>
      <c r="CRD69" s="85"/>
      <c r="CRE69" s="85"/>
      <c r="CRF69" s="85"/>
      <c r="CRG69" s="85"/>
      <c r="CRH69" s="85"/>
      <c r="CRI69" s="85"/>
      <c r="CRJ69" s="85"/>
      <c r="CRK69" s="85"/>
      <c r="CRL69" s="85"/>
      <c r="CRM69" s="85"/>
      <c r="CRN69" s="85"/>
      <c r="CRO69" s="85"/>
      <c r="CRP69" s="85"/>
      <c r="CRQ69" s="85"/>
      <c r="CRR69" s="85"/>
      <c r="CRS69" s="85"/>
      <c r="CRT69" s="85"/>
      <c r="CRU69" s="85"/>
      <c r="CRV69" s="85"/>
      <c r="CRW69" s="85"/>
      <c r="CRX69" s="85"/>
      <c r="CRY69" s="85"/>
      <c r="CRZ69" s="85"/>
      <c r="CSA69" s="85"/>
      <c r="CSB69" s="85"/>
      <c r="CSC69" s="85"/>
      <c r="CSD69" s="85"/>
      <c r="CSE69" s="85"/>
      <c r="CSF69" s="85"/>
      <c r="CSG69" s="85"/>
      <c r="CSH69" s="85"/>
      <c r="CSI69" s="85"/>
      <c r="CSJ69" s="85"/>
      <c r="CSK69" s="85"/>
      <c r="CSL69" s="85"/>
      <c r="CSM69" s="85"/>
      <c r="CSN69" s="85"/>
      <c r="CSO69" s="85"/>
      <c r="CSP69" s="85"/>
      <c r="CSQ69" s="85"/>
      <c r="CSR69" s="85"/>
      <c r="CSS69" s="85"/>
      <c r="CST69" s="85"/>
      <c r="CSU69" s="85"/>
      <c r="CSV69" s="85"/>
      <c r="CSW69" s="85"/>
      <c r="CSX69" s="85"/>
      <c r="CSY69" s="85"/>
      <c r="CSZ69" s="85"/>
      <c r="CTA69" s="85"/>
      <c r="CTB69" s="85"/>
      <c r="CTC69" s="85"/>
      <c r="CTD69" s="85"/>
      <c r="CTE69" s="85"/>
      <c r="CTF69" s="85"/>
      <c r="CTG69" s="85"/>
      <c r="CTH69" s="85"/>
      <c r="CTI69" s="85"/>
      <c r="CTJ69" s="85"/>
      <c r="CTK69" s="85"/>
      <c r="CTL69" s="85"/>
      <c r="CTM69" s="85"/>
      <c r="CTN69" s="85"/>
      <c r="CTO69" s="85"/>
      <c r="CTP69" s="85"/>
      <c r="CTQ69" s="85"/>
      <c r="CTR69" s="85"/>
      <c r="CTS69" s="85"/>
      <c r="CTT69" s="85"/>
      <c r="CTU69" s="85"/>
      <c r="CTV69" s="85"/>
      <c r="CTW69" s="85"/>
      <c r="CTX69" s="85"/>
      <c r="CTY69" s="85"/>
      <c r="CTZ69" s="85"/>
      <c r="CUA69" s="85"/>
      <c r="CUB69" s="85"/>
      <c r="CUC69" s="85"/>
      <c r="CUD69" s="85"/>
      <c r="CUE69" s="85"/>
      <c r="CUF69" s="85"/>
      <c r="CUG69" s="85"/>
      <c r="CUH69" s="85"/>
      <c r="CUI69" s="85"/>
      <c r="CUJ69" s="85"/>
      <c r="CUK69" s="85"/>
      <c r="CUL69" s="85"/>
      <c r="CUM69" s="85"/>
      <c r="CUN69" s="85"/>
      <c r="CUO69" s="85"/>
      <c r="CUP69" s="85"/>
      <c r="CUQ69" s="85"/>
      <c r="CUR69" s="85"/>
      <c r="CUS69" s="85"/>
      <c r="CUT69" s="85"/>
      <c r="CUU69" s="85"/>
      <c r="CUV69" s="85"/>
      <c r="CUW69" s="85"/>
      <c r="CUX69" s="85"/>
      <c r="CUY69" s="85"/>
      <c r="CUZ69" s="85"/>
      <c r="CVA69" s="85"/>
      <c r="CVB69" s="85"/>
      <c r="CVC69" s="85"/>
      <c r="CVD69" s="85"/>
      <c r="CVE69" s="85"/>
      <c r="CVF69" s="85"/>
      <c r="CVG69" s="85"/>
      <c r="CVH69" s="85"/>
      <c r="CVI69" s="85"/>
      <c r="CVJ69" s="85"/>
      <c r="CVK69" s="85"/>
      <c r="CVL69" s="85"/>
      <c r="CVM69" s="85"/>
      <c r="CVN69" s="85"/>
      <c r="CVO69" s="85"/>
      <c r="CVP69" s="85"/>
      <c r="CVQ69" s="85"/>
      <c r="CVR69" s="85"/>
      <c r="CVS69" s="85"/>
      <c r="CVT69" s="85"/>
      <c r="CVU69" s="85"/>
      <c r="CVV69" s="85"/>
      <c r="CVW69" s="85"/>
      <c r="CVX69" s="85"/>
      <c r="CVY69" s="85"/>
      <c r="CVZ69" s="85"/>
      <c r="CWA69" s="85"/>
      <c r="CWB69" s="85"/>
      <c r="CWC69" s="85"/>
      <c r="CWD69" s="85"/>
      <c r="CWE69" s="85"/>
      <c r="CWF69" s="85"/>
      <c r="CWG69" s="85"/>
      <c r="CWH69" s="85"/>
      <c r="CWI69" s="85"/>
      <c r="CWJ69" s="85"/>
      <c r="CWK69" s="85"/>
      <c r="CWL69" s="85"/>
      <c r="CWM69" s="85"/>
      <c r="CWN69" s="85"/>
      <c r="CWO69" s="85"/>
      <c r="CWP69" s="85"/>
      <c r="CWQ69" s="85"/>
      <c r="CWR69" s="85"/>
      <c r="CWS69" s="85"/>
      <c r="CWT69" s="85"/>
      <c r="CWU69" s="85"/>
      <c r="CWV69" s="85"/>
      <c r="CWW69" s="85"/>
      <c r="CWX69" s="85"/>
      <c r="CWY69" s="85"/>
      <c r="CWZ69" s="85"/>
      <c r="CXA69" s="85"/>
      <c r="CXB69" s="85"/>
      <c r="CXC69" s="85"/>
      <c r="CXD69" s="85"/>
      <c r="CXE69" s="85"/>
      <c r="CXF69" s="85"/>
      <c r="CXG69" s="85"/>
      <c r="CXH69" s="85"/>
      <c r="CXI69" s="85"/>
      <c r="CXJ69" s="85"/>
      <c r="CXK69" s="85"/>
      <c r="CXL69" s="85"/>
      <c r="CXM69" s="85"/>
      <c r="CXN69" s="85"/>
      <c r="CXO69" s="85"/>
      <c r="CXP69" s="85"/>
      <c r="CXQ69" s="85"/>
      <c r="CXR69" s="85"/>
      <c r="CXS69" s="85"/>
      <c r="CXT69" s="85"/>
      <c r="CXU69" s="85"/>
      <c r="CXV69" s="85"/>
      <c r="CXW69" s="85"/>
      <c r="CXX69" s="85"/>
      <c r="CXY69" s="85"/>
      <c r="CXZ69" s="85"/>
      <c r="CYA69" s="85"/>
      <c r="CYB69" s="85"/>
      <c r="CYC69" s="85"/>
      <c r="CYD69" s="85"/>
      <c r="CYE69" s="85"/>
      <c r="CYF69" s="85"/>
      <c r="CYG69" s="85"/>
      <c r="CYH69" s="85"/>
      <c r="CYI69" s="85"/>
      <c r="CYJ69" s="85"/>
      <c r="CYK69" s="85"/>
      <c r="CYL69" s="85"/>
      <c r="CYM69" s="85"/>
      <c r="CYN69" s="85"/>
      <c r="CYO69" s="85"/>
      <c r="CYP69" s="85"/>
      <c r="CYQ69" s="85"/>
      <c r="CYR69" s="85"/>
      <c r="CYS69" s="85"/>
      <c r="CYT69" s="85"/>
      <c r="CYU69" s="85"/>
      <c r="CYV69" s="85"/>
      <c r="CYW69" s="85"/>
      <c r="CYX69" s="85"/>
      <c r="CYY69" s="85"/>
      <c r="CYZ69" s="85"/>
      <c r="CZA69" s="85"/>
      <c r="CZB69" s="85"/>
      <c r="CZC69" s="85"/>
      <c r="CZD69" s="85"/>
      <c r="CZE69" s="85"/>
      <c r="CZF69" s="85"/>
      <c r="CZG69" s="85"/>
      <c r="CZH69" s="85"/>
      <c r="CZI69" s="85"/>
      <c r="CZJ69" s="85"/>
      <c r="CZK69" s="85"/>
      <c r="CZL69" s="85"/>
      <c r="CZM69" s="85"/>
      <c r="CZN69" s="85"/>
      <c r="CZO69" s="85"/>
      <c r="CZP69" s="85"/>
      <c r="CZQ69" s="85"/>
      <c r="CZR69" s="85"/>
      <c r="CZS69" s="85"/>
      <c r="CZT69" s="85"/>
      <c r="CZU69" s="85"/>
      <c r="CZV69" s="85"/>
      <c r="CZW69" s="85"/>
      <c r="CZX69" s="85"/>
      <c r="CZY69" s="85"/>
      <c r="CZZ69" s="85"/>
      <c r="DAA69" s="85"/>
      <c r="DAB69" s="85"/>
      <c r="DAC69" s="85"/>
      <c r="DAD69" s="85"/>
      <c r="DAE69" s="85"/>
      <c r="DAF69" s="85"/>
      <c r="DAG69" s="85"/>
      <c r="DAH69" s="85"/>
      <c r="DAI69" s="85"/>
      <c r="DAJ69" s="85"/>
      <c r="DAK69" s="85"/>
      <c r="DAL69" s="85"/>
      <c r="DAM69" s="85"/>
      <c r="DAN69" s="85"/>
      <c r="DAO69" s="85"/>
      <c r="DAP69" s="85"/>
      <c r="DAQ69" s="85"/>
      <c r="DAR69" s="85"/>
      <c r="DAS69" s="85"/>
      <c r="DAT69" s="85"/>
      <c r="DAU69" s="85"/>
      <c r="DAV69" s="85"/>
      <c r="DAW69" s="85"/>
      <c r="DAX69" s="85"/>
      <c r="DAY69" s="85"/>
      <c r="DAZ69" s="85"/>
      <c r="DBA69" s="85"/>
      <c r="DBB69" s="85"/>
      <c r="DBC69" s="85"/>
      <c r="DBD69" s="85"/>
      <c r="DBE69" s="85"/>
      <c r="DBF69" s="85"/>
      <c r="DBG69" s="85"/>
      <c r="DBH69" s="85"/>
      <c r="DBI69" s="85"/>
      <c r="DBJ69" s="85"/>
      <c r="DBK69" s="85"/>
      <c r="DBL69" s="85"/>
      <c r="DBM69" s="85"/>
      <c r="DBN69" s="85"/>
      <c r="DBO69" s="85"/>
      <c r="DBP69" s="85"/>
      <c r="DBQ69" s="85"/>
      <c r="DBR69" s="85"/>
      <c r="DBS69" s="85"/>
      <c r="DBT69" s="85"/>
      <c r="DBU69" s="85"/>
      <c r="DBV69" s="85"/>
      <c r="DBW69" s="85"/>
      <c r="DBX69" s="85"/>
      <c r="DBY69" s="85"/>
      <c r="DBZ69" s="85"/>
      <c r="DCA69" s="85"/>
      <c r="DCB69" s="85"/>
      <c r="DCC69" s="85"/>
      <c r="DCD69" s="85"/>
      <c r="DCE69" s="85"/>
      <c r="DCF69" s="85"/>
      <c r="DCG69" s="85"/>
      <c r="DCH69" s="85"/>
      <c r="DCI69" s="85"/>
      <c r="DCJ69" s="85"/>
      <c r="DCK69" s="85"/>
      <c r="DCL69" s="85"/>
      <c r="DCM69" s="85"/>
      <c r="DCN69" s="85"/>
      <c r="DCO69" s="85"/>
      <c r="DCP69" s="85"/>
      <c r="DCQ69" s="85"/>
      <c r="DCR69" s="85"/>
      <c r="DCS69" s="85"/>
      <c r="DCT69" s="85"/>
      <c r="DCU69" s="85"/>
      <c r="DCV69" s="85"/>
      <c r="DCW69" s="85"/>
      <c r="DCX69" s="85"/>
      <c r="DCY69" s="85"/>
      <c r="DCZ69" s="85"/>
      <c r="DDA69" s="85"/>
      <c r="DDB69" s="85"/>
      <c r="DDC69" s="85"/>
      <c r="DDD69" s="85"/>
      <c r="DDE69" s="85"/>
      <c r="DDF69" s="85"/>
      <c r="DDG69" s="85"/>
      <c r="DDH69" s="85"/>
      <c r="DDI69" s="85"/>
      <c r="DDJ69" s="85"/>
      <c r="DDK69" s="85"/>
      <c r="DDL69" s="85"/>
      <c r="DDM69" s="85"/>
      <c r="DDN69" s="85"/>
      <c r="DDO69" s="85"/>
      <c r="DDP69" s="85"/>
      <c r="DDQ69" s="85"/>
      <c r="DDR69" s="85"/>
      <c r="DDS69" s="85"/>
      <c r="DDT69" s="85"/>
      <c r="DDU69" s="85"/>
      <c r="DDV69" s="85"/>
      <c r="DDW69" s="85"/>
      <c r="DDX69" s="85"/>
      <c r="DDY69" s="85"/>
      <c r="DDZ69" s="85"/>
      <c r="DEA69" s="85"/>
      <c r="DEB69" s="85"/>
      <c r="DEC69" s="85"/>
      <c r="DED69" s="85"/>
      <c r="DEE69" s="85"/>
      <c r="DEF69" s="85"/>
      <c r="DEG69" s="85"/>
      <c r="DEH69" s="85"/>
      <c r="DEI69" s="85"/>
      <c r="DEJ69" s="85"/>
      <c r="DEK69" s="85"/>
      <c r="DEL69" s="85"/>
      <c r="DEM69" s="85"/>
      <c r="DEN69" s="85"/>
      <c r="DEO69" s="85"/>
      <c r="DEP69" s="85"/>
      <c r="DEQ69" s="85"/>
      <c r="DER69" s="85"/>
      <c r="DES69" s="85"/>
      <c r="DET69" s="85"/>
      <c r="DEU69" s="85"/>
      <c r="DEV69" s="85"/>
      <c r="DEW69" s="85"/>
      <c r="DEX69" s="85"/>
      <c r="DEY69" s="85"/>
      <c r="DEZ69" s="85"/>
      <c r="DFA69" s="85"/>
      <c r="DFB69" s="85"/>
      <c r="DFC69" s="85"/>
      <c r="DFD69" s="85"/>
      <c r="DFE69" s="85"/>
      <c r="DFF69" s="85"/>
      <c r="DFG69" s="85"/>
      <c r="DFH69" s="85"/>
      <c r="DFI69" s="85"/>
      <c r="DFJ69" s="85"/>
      <c r="DFK69" s="85"/>
      <c r="DFL69" s="85"/>
      <c r="DFM69" s="85"/>
      <c r="DFN69" s="85"/>
      <c r="DFO69" s="85"/>
      <c r="DFP69" s="85"/>
      <c r="DFQ69" s="85"/>
      <c r="DFR69" s="85"/>
      <c r="DFS69" s="85"/>
      <c r="DFT69" s="85"/>
      <c r="DFU69" s="85"/>
      <c r="DFV69" s="85"/>
      <c r="DFW69" s="85"/>
      <c r="DFX69" s="85"/>
      <c r="DFY69" s="85"/>
      <c r="DFZ69" s="85"/>
      <c r="DGA69" s="85"/>
      <c r="DGB69" s="85"/>
      <c r="DGC69" s="85"/>
      <c r="DGD69" s="85"/>
      <c r="DGE69" s="85"/>
      <c r="DGF69" s="85"/>
      <c r="DGG69" s="85"/>
      <c r="DGH69" s="85"/>
      <c r="DGI69" s="85"/>
      <c r="DGJ69" s="85"/>
      <c r="DGK69" s="85"/>
      <c r="DGL69" s="85"/>
      <c r="DGM69" s="85"/>
      <c r="DGN69" s="85"/>
      <c r="DGO69" s="85"/>
      <c r="DGP69" s="85"/>
      <c r="DGQ69" s="85"/>
      <c r="DGR69" s="85"/>
      <c r="DGS69" s="85"/>
      <c r="DGT69" s="85"/>
      <c r="DGU69" s="85"/>
      <c r="DGV69" s="85"/>
      <c r="DGW69" s="85"/>
      <c r="DGX69" s="85"/>
      <c r="DGY69" s="85"/>
      <c r="DGZ69" s="85"/>
      <c r="DHA69" s="85"/>
      <c r="DHB69" s="85"/>
      <c r="DHC69" s="85"/>
      <c r="DHD69" s="85"/>
      <c r="DHE69" s="85"/>
      <c r="DHF69" s="85"/>
      <c r="DHG69" s="85"/>
      <c r="DHH69" s="85"/>
      <c r="DHI69" s="85"/>
      <c r="DHJ69" s="85"/>
      <c r="DHK69" s="85"/>
      <c r="DHL69" s="85"/>
      <c r="DHM69" s="85"/>
      <c r="DHN69" s="85"/>
      <c r="DHO69" s="85"/>
      <c r="DHP69" s="85"/>
      <c r="DHQ69" s="85"/>
      <c r="DHR69" s="85"/>
      <c r="DHS69" s="85"/>
      <c r="DHT69" s="85"/>
      <c r="DHU69" s="85"/>
      <c r="DHV69" s="85"/>
      <c r="DHW69" s="85"/>
      <c r="DHX69" s="85"/>
      <c r="DHY69" s="85"/>
      <c r="DHZ69" s="85"/>
      <c r="DIA69" s="85"/>
      <c r="DIB69" s="85"/>
      <c r="DIC69" s="85"/>
      <c r="DID69" s="85"/>
      <c r="DIE69" s="85"/>
      <c r="DIF69" s="85"/>
      <c r="DIG69" s="85"/>
      <c r="DIH69" s="85"/>
      <c r="DII69" s="85"/>
      <c r="DIJ69" s="85"/>
      <c r="DIK69" s="85"/>
      <c r="DIL69" s="85"/>
      <c r="DIM69" s="85"/>
      <c r="DIN69" s="85"/>
      <c r="DIO69" s="85"/>
      <c r="DIP69" s="85"/>
      <c r="DIQ69" s="85"/>
      <c r="DIR69" s="85"/>
      <c r="DIS69" s="85"/>
      <c r="DIT69" s="85"/>
      <c r="DIU69" s="85"/>
      <c r="DIV69" s="85"/>
      <c r="DIW69" s="85"/>
      <c r="DIX69" s="85"/>
      <c r="DIY69" s="85"/>
      <c r="DIZ69" s="85"/>
      <c r="DJA69" s="85"/>
      <c r="DJB69" s="85"/>
      <c r="DJC69" s="85"/>
      <c r="DJD69" s="85"/>
      <c r="DJE69" s="85"/>
      <c r="DJF69" s="85"/>
      <c r="DJG69" s="85"/>
      <c r="DJH69" s="85"/>
      <c r="DJI69" s="85"/>
      <c r="DJJ69" s="85"/>
      <c r="DJK69" s="85"/>
      <c r="DJL69" s="85"/>
      <c r="DJM69" s="85"/>
      <c r="DJN69" s="85"/>
      <c r="DJO69" s="85"/>
      <c r="DJP69" s="85"/>
      <c r="DJQ69" s="85"/>
      <c r="DJR69" s="85"/>
      <c r="DJS69" s="85"/>
      <c r="DJT69" s="85"/>
      <c r="DJU69" s="85"/>
      <c r="DJV69" s="85"/>
      <c r="DJW69" s="85"/>
      <c r="DJX69" s="85"/>
      <c r="DJY69" s="85"/>
      <c r="DJZ69" s="85"/>
      <c r="DKA69" s="85"/>
      <c r="DKB69" s="85"/>
      <c r="DKC69" s="85"/>
      <c r="DKD69" s="85"/>
      <c r="DKE69" s="85"/>
      <c r="DKF69" s="85"/>
      <c r="DKG69" s="85"/>
      <c r="DKH69" s="85"/>
      <c r="DKI69" s="85"/>
      <c r="DKJ69" s="85"/>
      <c r="DKK69" s="85"/>
      <c r="DKL69" s="85"/>
      <c r="DKM69" s="85"/>
      <c r="DKN69" s="85"/>
      <c r="DKO69" s="85"/>
      <c r="DKP69" s="85"/>
      <c r="DKQ69" s="85"/>
      <c r="DKR69" s="85"/>
      <c r="DKS69" s="85"/>
      <c r="DKT69" s="85"/>
      <c r="DKU69" s="85"/>
      <c r="DKV69" s="85"/>
      <c r="DKW69" s="85"/>
      <c r="DKX69" s="85"/>
      <c r="DKY69" s="85"/>
      <c r="DKZ69" s="85"/>
      <c r="DLA69" s="85"/>
      <c r="DLB69" s="85"/>
      <c r="DLC69" s="85"/>
      <c r="DLD69" s="85"/>
      <c r="DLE69" s="85"/>
      <c r="DLF69" s="85"/>
      <c r="DLG69" s="85"/>
      <c r="DLH69" s="85"/>
      <c r="DLI69" s="85"/>
      <c r="DLJ69" s="85"/>
      <c r="DLK69" s="85"/>
      <c r="DLL69" s="85"/>
      <c r="DLM69" s="85"/>
      <c r="DLN69" s="85"/>
      <c r="DLO69" s="85"/>
      <c r="DLP69" s="85"/>
      <c r="DLQ69" s="85"/>
      <c r="DLR69" s="85"/>
      <c r="DLS69" s="85"/>
      <c r="DLT69" s="85"/>
      <c r="DLU69" s="85"/>
      <c r="DLV69" s="85"/>
      <c r="DLW69" s="85"/>
      <c r="DLX69" s="85"/>
      <c r="DLY69" s="85"/>
      <c r="DLZ69" s="85"/>
      <c r="DMA69" s="85"/>
      <c r="DMB69" s="85"/>
      <c r="DMC69" s="85"/>
      <c r="DMD69" s="85"/>
      <c r="DME69" s="85"/>
      <c r="DMF69" s="85"/>
      <c r="DMG69" s="85"/>
      <c r="DMH69" s="85"/>
      <c r="DMI69" s="85"/>
      <c r="DMJ69" s="85"/>
      <c r="DMK69" s="85"/>
      <c r="DML69" s="85"/>
      <c r="DMM69" s="85"/>
      <c r="DMN69" s="85"/>
      <c r="DMO69" s="85"/>
      <c r="DMP69" s="85"/>
      <c r="DMQ69" s="85"/>
      <c r="DMR69" s="85"/>
      <c r="DMS69" s="85"/>
      <c r="DMT69" s="85"/>
      <c r="DMU69" s="85"/>
      <c r="DMV69" s="85"/>
      <c r="DMW69" s="85"/>
      <c r="DMX69" s="85"/>
      <c r="DMY69" s="85"/>
      <c r="DMZ69" s="85"/>
      <c r="DNA69" s="85"/>
      <c r="DNB69" s="85"/>
      <c r="DNC69" s="85"/>
      <c r="DND69" s="85"/>
      <c r="DNE69" s="85"/>
      <c r="DNF69" s="85"/>
      <c r="DNG69" s="85"/>
      <c r="DNH69" s="85"/>
      <c r="DNI69" s="85"/>
      <c r="DNJ69" s="85"/>
      <c r="DNK69" s="85"/>
      <c r="DNL69" s="85"/>
      <c r="DNM69" s="85"/>
      <c r="DNN69" s="85"/>
      <c r="DNO69" s="85"/>
      <c r="DNP69" s="85"/>
      <c r="DNQ69" s="85"/>
      <c r="DNR69" s="85"/>
      <c r="DNS69" s="85"/>
      <c r="DNT69" s="85"/>
      <c r="DNU69" s="85"/>
      <c r="DNV69" s="85"/>
      <c r="DNW69" s="85"/>
      <c r="DNX69" s="85"/>
      <c r="DNY69" s="85"/>
      <c r="DNZ69" s="85"/>
      <c r="DOA69" s="85"/>
      <c r="DOB69" s="85"/>
      <c r="DOC69" s="85"/>
      <c r="DOD69" s="85"/>
      <c r="DOE69" s="85"/>
      <c r="DOF69" s="85"/>
      <c r="DOG69" s="85"/>
      <c r="DOH69" s="85"/>
      <c r="DOI69" s="85"/>
      <c r="DOJ69" s="85"/>
      <c r="DOK69" s="85"/>
      <c r="DOL69" s="85"/>
      <c r="DOM69" s="85"/>
      <c r="DON69" s="85"/>
      <c r="DOO69" s="85"/>
      <c r="DOP69" s="85"/>
      <c r="DOQ69" s="85"/>
      <c r="DOR69" s="85"/>
      <c r="DOS69" s="85"/>
      <c r="DOT69" s="85"/>
      <c r="DOU69" s="85"/>
      <c r="DOV69" s="85"/>
      <c r="DOW69" s="85"/>
      <c r="DOX69" s="85"/>
      <c r="DOY69" s="85"/>
      <c r="DOZ69" s="85"/>
      <c r="DPA69" s="85"/>
      <c r="DPB69" s="85"/>
      <c r="DPC69" s="85"/>
      <c r="DPD69" s="85"/>
      <c r="DPE69" s="85"/>
      <c r="DPF69" s="85"/>
      <c r="DPG69" s="85"/>
      <c r="DPH69" s="85"/>
      <c r="DPI69" s="85"/>
      <c r="DPJ69" s="85"/>
      <c r="DPK69" s="85"/>
      <c r="DPL69" s="85"/>
      <c r="DPM69" s="85"/>
      <c r="DPN69" s="85"/>
      <c r="DPO69" s="85"/>
      <c r="DPP69" s="85"/>
      <c r="DPQ69" s="85"/>
      <c r="DPR69" s="85"/>
      <c r="DPS69" s="85"/>
      <c r="DPT69" s="85"/>
      <c r="DPU69" s="85"/>
      <c r="DPV69" s="85"/>
      <c r="DPW69" s="85"/>
      <c r="DPX69" s="85"/>
      <c r="DPY69" s="85"/>
      <c r="DPZ69" s="85"/>
      <c r="DQA69" s="85"/>
      <c r="DQB69" s="85"/>
      <c r="DQC69" s="85"/>
      <c r="DQD69" s="85"/>
      <c r="DQE69" s="85"/>
      <c r="DQF69" s="85"/>
      <c r="DQG69" s="85"/>
      <c r="DQH69" s="85"/>
      <c r="DQI69" s="85"/>
      <c r="DQJ69" s="85"/>
      <c r="DQK69" s="85"/>
      <c r="DQL69" s="85"/>
      <c r="DQM69" s="85"/>
      <c r="DQN69" s="85"/>
      <c r="DQO69" s="85"/>
      <c r="DQP69" s="85"/>
      <c r="DQQ69" s="85"/>
      <c r="DQR69" s="85"/>
      <c r="DQS69" s="85"/>
      <c r="DQT69" s="85"/>
      <c r="DQU69" s="85"/>
      <c r="DQV69" s="85"/>
      <c r="DQW69" s="85"/>
      <c r="DQX69" s="85"/>
      <c r="DQY69" s="85"/>
      <c r="DQZ69" s="85"/>
      <c r="DRA69" s="85"/>
      <c r="DRB69" s="85"/>
      <c r="DRC69" s="85"/>
      <c r="DRD69" s="85"/>
      <c r="DRE69" s="85"/>
      <c r="DRF69" s="85"/>
      <c r="DRG69" s="85"/>
      <c r="DRH69" s="85"/>
      <c r="DRI69" s="85"/>
      <c r="DRJ69" s="85"/>
      <c r="DRK69" s="85"/>
      <c r="DRL69" s="85"/>
      <c r="DRM69" s="85"/>
      <c r="DRN69" s="85"/>
      <c r="DRO69" s="85"/>
      <c r="DRP69" s="85"/>
      <c r="DRQ69" s="85"/>
      <c r="DRR69" s="85"/>
      <c r="DRS69" s="85"/>
      <c r="DRT69" s="85"/>
      <c r="DRU69" s="85"/>
      <c r="DRV69" s="85"/>
      <c r="DRW69" s="85"/>
      <c r="DRX69" s="85"/>
      <c r="DRY69" s="85"/>
      <c r="DRZ69" s="85"/>
      <c r="DSA69" s="85"/>
      <c r="DSB69" s="85"/>
      <c r="DSC69" s="85"/>
      <c r="DSD69" s="85"/>
      <c r="DSE69" s="85"/>
      <c r="DSF69" s="85"/>
      <c r="DSG69" s="85"/>
      <c r="DSH69" s="85"/>
      <c r="DSI69" s="85"/>
      <c r="DSJ69" s="85"/>
      <c r="DSK69" s="85"/>
      <c r="DSL69" s="85"/>
      <c r="DSM69" s="85"/>
      <c r="DSN69" s="85"/>
      <c r="DSO69" s="85"/>
      <c r="DSP69" s="85"/>
      <c r="DSQ69" s="85"/>
      <c r="DSR69" s="85"/>
      <c r="DSS69" s="85"/>
      <c r="DST69" s="85"/>
      <c r="DSU69" s="85"/>
      <c r="DSV69" s="85"/>
      <c r="DSW69" s="85"/>
      <c r="DSX69" s="85"/>
      <c r="DSY69" s="85"/>
      <c r="DSZ69" s="85"/>
      <c r="DTA69" s="85"/>
      <c r="DTB69" s="85"/>
      <c r="DTC69" s="85"/>
      <c r="DTD69" s="85"/>
      <c r="DTE69" s="85"/>
      <c r="DTF69" s="85"/>
      <c r="DTG69" s="85"/>
      <c r="DTH69" s="85"/>
      <c r="DTI69" s="85"/>
      <c r="DTJ69" s="85"/>
      <c r="DTK69" s="85"/>
      <c r="DTL69" s="85"/>
      <c r="DTM69" s="85"/>
      <c r="DTN69" s="85"/>
      <c r="DTO69" s="85"/>
      <c r="DTP69" s="85"/>
      <c r="DTQ69" s="85"/>
      <c r="DTR69" s="85"/>
      <c r="DTS69" s="85"/>
      <c r="DTT69" s="85"/>
      <c r="DTU69" s="85"/>
      <c r="DTV69" s="85"/>
      <c r="DTW69" s="85"/>
      <c r="DTX69" s="85"/>
      <c r="DTY69" s="85"/>
      <c r="DTZ69" s="85"/>
      <c r="DUA69" s="85"/>
      <c r="DUB69" s="85"/>
      <c r="DUC69" s="85"/>
      <c r="DUD69" s="85"/>
      <c r="DUE69" s="85"/>
      <c r="DUF69" s="85"/>
      <c r="DUG69" s="85"/>
      <c r="DUH69" s="85"/>
      <c r="DUI69" s="85"/>
      <c r="DUJ69" s="85"/>
      <c r="DUK69" s="85"/>
      <c r="DUL69" s="85"/>
      <c r="DUM69" s="85"/>
      <c r="DUN69" s="85"/>
      <c r="DUO69" s="85"/>
      <c r="DUP69" s="85"/>
      <c r="DUQ69" s="85"/>
      <c r="DUR69" s="85"/>
      <c r="DUS69" s="85"/>
      <c r="DUT69" s="85"/>
      <c r="DUU69" s="85"/>
      <c r="DUV69" s="85"/>
      <c r="DUW69" s="85"/>
      <c r="DUX69" s="85"/>
      <c r="DUY69" s="85"/>
      <c r="DUZ69" s="85"/>
      <c r="DVA69" s="85"/>
      <c r="DVB69" s="85"/>
      <c r="DVC69" s="85"/>
      <c r="DVD69" s="85"/>
      <c r="DVE69" s="85"/>
      <c r="DVF69" s="85"/>
      <c r="DVG69" s="85"/>
      <c r="DVH69" s="85"/>
      <c r="DVI69" s="85"/>
      <c r="DVJ69" s="85"/>
      <c r="DVK69" s="85"/>
      <c r="DVL69" s="85"/>
      <c r="DVM69" s="85"/>
      <c r="DVN69" s="85"/>
      <c r="DVO69" s="85"/>
      <c r="DVP69" s="85"/>
      <c r="DVQ69" s="85"/>
      <c r="DVR69" s="85"/>
      <c r="DVS69" s="85"/>
      <c r="DVT69" s="85"/>
      <c r="DVU69" s="85"/>
      <c r="DVV69" s="85"/>
      <c r="DVW69" s="85"/>
      <c r="DVX69" s="85"/>
      <c r="DVY69" s="85"/>
      <c r="DVZ69" s="85"/>
      <c r="DWA69" s="85"/>
      <c r="DWB69" s="85"/>
      <c r="DWC69" s="85"/>
      <c r="DWD69" s="85"/>
      <c r="DWE69" s="85"/>
      <c r="DWF69" s="85"/>
      <c r="DWG69" s="85"/>
      <c r="DWH69" s="85"/>
      <c r="DWI69" s="85"/>
      <c r="DWJ69" s="85"/>
      <c r="DWK69" s="85"/>
      <c r="DWL69" s="85"/>
      <c r="DWM69" s="85"/>
      <c r="DWN69" s="85"/>
      <c r="DWO69" s="85"/>
      <c r="DWP69" s="85"/>
      <c r="DWQ69" s="85"/>
      <c r="DWR69" s="85"/>
      <c r="DWS69" s="85"/>
      <c r="DWT69" s="85"/>
      <c r="DWU69" s="85"/>
      <c r="DWV69" s="85"/>
      <c r="DWW69" s="85"/>
      <c r="DWX69" s="85"/>
      <c r="DWY69" s="85"/>
      <c r="DWZ69" s="85"/>
      <c r="DXA69" s="85"/>
      <c r="DXB69" s="85"/>
      <c r="DXC69" s="85"/>
      <c r="DXD69" s="85"/>
      <c r="DXE69" s="85"/>
      <c r="DXF69" s="85"/>
      <c r="DXG69" s="85"/>
      <c r="DXH69" s="85"/>
      <c r="DXI69" s="85"/>
      <c r="DXJ69" s="85"/>
      <c r="DXK69" s="85"/>
      <c r="DXL69" s="85"/>
      <c r="DXM69" s="85"/>
      <c r="DXN69" s="85"/>
      <c r="DXO69" s="85"/>
      <c r="DXP69" s="85"/>
      <c r="DXQ69" s="85"/>
      <c r="DXR69" s="85"/>
      <c r="DXS69" s="85"/>
      <c r="DXT69" s="85"/>
      <c r="DXU69" s="85"/>
      <c r="DXV69" s="85"/>
      <c r="DXW69" s="85"/>
      <c r="DXX69" s="85"/>
      <c r="DXY69" s="85"/>
      <c r="DXZ69" s="85"/>
      <c r="DYA69" s="85"/>
      <c r="DYB69" s="85"/>
      <c r="DYC69" s="85"/>
      <c r="DYD69" s="85"/>
      <c r="DYE69" s="85"/>
      <c r="DYF69" s="85"/>
      <c r="DYG69" s="85"/>
      <c r="DYH69" s="85"/>
      <c r="DYI69" s="85"/>
      <c r="DYJ69" s="85"/>
      <c r="DYK69" s="85"/>
      <c r="DYL69" s="85"/>
      <c r="DYM69" s="85"/>
      <c r="DYN69" s="85"/>
      <c r="DYO69" s="85"/>
      <c r="DYP69" s="85"/>
      <c r="DYQ69" s="85"/>
      <c r="DYR69" s="85"/>
      <c r="DYS69" s="85"/>
      <c r="DYT69" s="85"/>
      <c r="DYU69" s="85"/>
      <c r="DYV69" s="85"/>
      <c r="DYW69" s="85"/>
      <c r="DYX69" s="85"/>
      <c r="DYY69" s="85"/>
      <c r="DYZ69" s="85"/>
      <c r="DZA69" s="85"/>
      <c r="DZB69" s="85"/>
      <c r="DZC69" s="85"/>
      <c r="DZD69" s="85"/>
      <c r="DZE69" s="85"/>
      <c r="DZF69" s="85"/>
      <c r="DZG69" s="85"/>
      <c r="DZH69" s="85"/>
      <c r="DZI69" s="85"/>
      <c r="DZJ69" s="85"/>
      <c r="DZK69" s="85"/>
      <c r="DZL69" s="85"/>
      <c r="DZM69" s="85"/>
      <c r="DZN69" s="85"/>
      <c r="DZO69" s="85"/>
      <c r="DZP69" s="85"/>
      <c r="DZQ69" s="85"/>
      <c r="DZR69" s="85"/>
      <c r="DZS69" s="85"/>
      <c r="DZT69" s="85"/>
      <c r="DZU69" s="85"/>
      <c r="DZV69" s="85"/>
      <c r="DZW69" s="85"/>
      <c r="DZX69" s="85"/>
      <c r="DZY69" s="85"/>
      <c r="DZZ69" s="85"/>
      <c r="EAA69" s="85"/>
      <c r="EAB69" s="85"/>
      <c r="EAC69" s="85"/>
      <c r="EAD69" s="85"/>
      <c r="EAE69" s="85"/>
      <c r="EAF69" s="85"/>
      <c r="EAG69" s="85"/>
      <c r="EAH69" s="85"/>
      <c r="EAI69" s="85"/>
      <c r="EAJ69" s="85"/>
      <c r="EAK69" s="85"/>
      <c r="EAL69" s="85"/>
      <c r="EAM69" s="85"/>
      <c r="EAN69" s="85"/>
      <c r="EAO69" s="85"/>
      <c r="EAP69" s="85"/>
      <c r="EAQ69" s="85"/>
      <c r="EAR69" s="85"/>
      <c r="EAS69" s="85"/>
      <c r="EAT69" s="85"/>
      <c r="EAU69" s="85"/>
      <c r="EAV69" s="85"/>
      <c r="EAW69" s="85"/>
      <c r="EAX69" s="85"/>
      <c r="EAY69" s="85"/>
      <c r="EAZ69" s="85"/>
      <c r="EBA69" s="85"/>
      <c r="EBB69" s="85"/>
      <c r="EBC69" s="85"/>
      <c r="EBD69" s="85"/>
      <c r="EBE69" s="85"/>
      <c r="EBF69" s="85"/>
      <c r="EBG69" s="85"/>
      <c r="EBH69" s="85"/>
      <c r="EBI69" s="85"/>
      <c r="EBJ69" s="85"/>
      <c r="EBK69" s="85"/>
      <c r="EBL69" s="85"/>
      <c r="EBM69" s="85"/>
      <c r="EBN69" s="85"/>
      <c r="EBO69" s="85"/>
      <c r="EBP69" s="85"/>
      <c r="EBQ69" s="85"/>
      <c r="EBR69" s="85"/>
      <c r="EBS69" s="85"/>
      <c r="EBT69" s="85"/>
      <c r="EBU69" s="85"/>
      <c r="EBV69" s="85"/>
      <c r="EBW69" s="85"/>
      <c r="EBX69" s="85"/>
      <c r="EBY69" s="85"/>
      <c r="EBZ69" s="85"/>
      <c r="ECA69" s="85"/>
      <c r="ECB69" s="85"/>
      <c r="ECC69" s="85"/>
      <c r="ECD69" s="85"/>
      <c r="ECE69" s="85"/>
      <c r="ECF69" s="85"/>
      <c r="ECG69" s="85"/>
      <c r="ECH69" s="85"/>
      <c r="ECI69" s="85"/>
      <c r="ECJ69" s="85"/>
      <c r="ECK69" s="85"/>
      <c r="ECL69" s="85"/>
      <c r="ECM69" s="85"/>
      <c r="ECN69" s="85"/>
      <c r="ECO69" s="85"/>
      <c r="ECP69" s="85"/>
      <c r="ECQ69" s="85"/>
      <c r="ECR69" s="85"/>
      <c r="ECS69" s="85"/>
      <c r="ECT69" s="85"/>
      <c r="ECU69" s="85"/>
      <c r="ECV69" s="85"/>
      <c r="ECW69" s="85"/>
      <c r="ECX69" s="85"/>
      <c r="ECY69" s="85"/>
      <c r="ECZ69" s="85"/>
      <c r="EDA69" s="85"/>
      <c r="EDB69" s="85"/>
      <c r="EDC69" s="85"/>
      <c r="EDD69" s="85"/>
      <c r="EDE69" s="85"/>
      <c r="EDF69" s="85"/>
      <c r="EDG69" s="85"/>
      <c r="EDH69" s="85"/>
      <c r="EDI69" s="85"/>
      <c r="EDJ69" s="85"/>
      <c r="EDK69" s="85"/>
      <c r="EDL69" s="85"/>
      <c r="EDM69" s="85"/>
      <c r="EDN69" s="85"/>
      <c r="EDO69" s="85"/>
      <c r="EDP69" s="85"/>
      <c r="EDQ69" s="85"/>
      <c r="EDR69" s="85"/>
      <c r="EDS69" s="85"/>
      <c r="EDT69" s="85"/>
      <c r="EDU69" s="85"/>
      <c r="EDV69" s="85"/>
      <c r="EDW69" s="85"/>
      <c r="EDX69" s="85"/>
      <c r="EDY69" s="85"/>
      <c r="EDZ69" s="85"/>
      <c r="EEA69" s="85"/>
      <c r="EEB69" s="85"/>
      <c r="EEC69" s="85"/>
      <c r="EED69" s="85"/>
      <c r="EEE69" s="85"/>
      <c r="EEF69" s="85"/>
      <c r="EEG69" s="85"/>
      <c r="EEH69" s="85"/>
      <c r="EEI69" s="85"/>
      <c r="EEJ69" s="85"/>
      <c r="EEK69" s="85"/>
      <c r="EEL69" s="85"/>
      <c r="EEM69" s="85"/>
      <c r="EEN69" s="85"/>
      <c r="EEO69" s="85"/>
      <c r="EEP69" s="85"/>
      <c r="EEQ69" s="85"/>
      <c r="EER69" s="85"/>
      <c r="EES69" s="85"/>
      <c r="EET69" s="85"/>
      <c r="EEU69" s="85"/>
      <c r="EEV69" s="85"/>
      <c r="EEW69" s="85"/>
      <c r="EEX69" s="85"/>
      <c r="EEY69" s="85"/>
      <c r="EEZ69" s="85"/>
      <c r="EFA69" s="85"/>
      <c r="EFB69" s="85"/>
      <c r="EFC69" s="85"/>
      <c r="EFD69" s="85"/>
      <c r="EFE69" s="85"/>
      <c r="EFF69" s="85"/>
      <c r="EFG69" s="85"/>
      <c r="EFH69" s="85"/>
      <c r="EFI69" s="85"/>
      <c r="EFJ69" s="85"/>
      <c r="EFK69" s="85"/>
      <c r="EFL69" s="85"/>
      <c r="EFM69" s="85"/>
      <c r="EFN69" s="85"/>
      <c r="EFO69" s="85"/>
      <c r="EFP69" s="85"/>
      <c r="EFQ69" s="85"/>
      <c r="EFR69" s="85"/>
      <c r="EFS69" s="85"/>
      <c r="EFT69" s="85"/>
      <c r="EFU69" s="85"/>
      <c r="EFV69" s="85"/>
      <c r="EFW69" s="85"/>
      <c r="EFX69" s="85"/>
      <c r="EFY69" s="85"/>
      <c r="EFZ69" s="85"/>
      <c r="EGA69" s="85"/>
      <c r="EGB69" s="85"/>
      <c r="EGC69" s="85"/>
      <c r="EGD69" s="85"/>
      <c r="EGE69" s="85"/>
      <c r="EGF69" s="85"/>
      <c r="EGG69" s="85"/>
      <c r="EGH69" s="85"/>
      <c r="EGI69" s="85"/>
      <c r="EGJ69" s="85"/>
      <c r="EGK69" s="85"/>
      <c r="EGL69" s="85"/>
      <c r="EGM69" s="85"/>
      <c r="EGN69" s="85"/>
      <c r="EGO69" s="85"/>
      <c r="EGP69" s="85"/>
      <c r="EGQ69" s="85"/>
      <c r="EGR69" s="85"/>
      <c r="EGS69" s="85"/>
      <c r="EGT69" s="85"/>
      <c r="EGU69" s="85"/>
      <c r="EGV69" s="85"/>
      <c r="EGW69" s="85"/>
      <c r="EGX69" s="85"/>
      <c r="EGY69" s="85"/>
      <c r="EGZ69" s="85"/>
      <c r="EHA69" s="85"/>
      <c r="EHB69" s="85"/>
      <c r="EHC69" s="85"/>
      <c r="EHD69" s="85"/>
      <c r="EHE69" s="85"/>
      <c r="EHF69" s="85"/>
      <c r="EHG69" s="85"/>
      <c r="EHH69" s="85"/>
      <c r="EHI69" s="85"/>
      <c r="EHJ69" s="85"/>
      <c r="EHK69" s="85"/>
      <c r="EHL69" s="85"/>
      <c r="EHM69" s="85"/>
      <c r="EHN69" s="85"/>
      <c r="EHO69" s="85"/>
      <c r="EHP69" s="85"/>
      <c r="EHQ69" s="85"/>
      <c r="EHR69" s="85"/>
      <c r="EHS69" s="85"/>
      <c r="EHT69" s="85"/>
      <c r="EHU69" s="85"/>
      <c r="EHV69" s="85"/>
      <c r="EHW69" s="85"/>
      <c r="EHX69" s="85"/>
      <c r="EHY69" s="85"/>
      <c r="EHZ69" s="85"/>
      <c r="EIA69" s="85"/>
      <c r="EIB69" s="85"/>
      <c r="EIC69" s="85"/>
      <c r="EID69" s="85"/>
      <c r="EIE69" s="85"/>
      <c r="EIF69" s="85"/>
      <c r="EIG69" s="85"/>
      <c r="EIH69" s="85"/>
      <c r="EII69" s="85"/>
      <c r="EIJ69" s="85"/>
      <c r="EIK69" s="85"/>
      <c r="EIL69" s="85"/>
      <c r="EIM69" s="85"/>
      <c r="EIN69" s="85"/>
      <c r="EIO69" s="85"/>
      <c r="EIP69" s="85"/>
      <c r="EIQ69" s="85"/>
      <c r="EIR69" s="85"/>
      <c r="EIS69" s="85"/>
      <c r="EIT69" s="85"/>
      <c r="EIU69" s="85"/>
      <c r="EIV69" s="85"/>
      <c r="EIW69" s="85"/>
      <c r="EIX69" s="85"/>
      <c r="EIY69" s="85"/>
      <c r="EIZ69" s="85"/>
      <c r="EJA69" s="85"/>
      <c r="EJB69" s="85"/>
      <c r="EJC69" s="85"/>
      <c r="EJD69" s="85"/>
      <c r="EJE69" s="85"/>
      <c r="EJF69" s="85"/>
      <c r="EJG69" s="85"/>
      <c r="EJH69" s="85"/>
      <c r="EJI69" s="85"/>
      <c r="EJJ69" s="85"/>
      <c r="EJK69" s="85"/>
      <c r="EJL69" s="85"/>
      <c r="EJM69" s="85"/>
      <c r="EJN69" s="85"/>
      <c r="EJO69" s="85"/>
      <c r="EJP69" s="85"/>
      <c r="EJQ69" s="85"/>
      <c r="EJR69" s="85"/>
      <c r="EJS69" s="85"/>
      <c r="EJT69" s="85"/>
      <c r="EJU69" s="85"/>
      <c r="EJV69" s="85"/>
      <c r="EJW69" s="85"/>
      <c r="EJX69" s="85"/>
      <c r="EJY69" s="85"/>
      <c r="EJZ69" s="85"/>
      <c r="EKA69" s="85"/>
      <c r="EKB69" s="85"/>
      <c r="EKC69" s="85"/>
      <c r="EKD69" s="85"/>
      <c r="EKE69" s="85"/>
      <c r="EKF69" s="85"/>
      <c r="EKG69" s="85"/>
      <c r="EKH69" s="85"/>
      <c r="EKI69" s="85"/>
      <c r="EKJ69" s="85"/>
      <c r="EKK69" s="85"/>
      <c r="EKL69" s="85"/>
      <c r="EKM69" s="85"/>
      <c r="EKN69" s="85"/>
      <c r="EKO69" s="85"/>
      <c r="EKP69" s="85"/>
      <c r="EKQ69" s="85"/>
      <c r="EKR69" s="85"/>
      <c r="EKS69" s="85"/>
      <c r="EKT69" s="85"/>
      <c r="EKU69" s="85"/>
      <c r="EKV69" s="85"/>
      <c r="EKW69" s="85"/>
      <c r="EKX69" s="85"/>
      <c r="EKY69" s="85"/>
      <c r="EKZ69" s="85"/>
      <c r="ELA69" s="85"/>
      <c r="ELB69" s="85"/>
      <c r="ELC69" s="85"/>
      <c r="ELD69" s="85"/>
      <c r="ELE69" s="85"/>
      <c r="ELF69" s="85"/>
      <c r="ELG69" s="85"/>
      <c r="ELH69" s="85"/>
      <c r="ELI69" s="85"/>
      <c r="ELJ69" s="85"/>
      <c r="ELK69" s="85"/>
      <c r="ELL69" s="85"/>
      <c r="ELM69" s="85"/>
      <c r="ELN69" s="85"/>
      <c r="ELO69" s="85"/>
      <c r="ELP69" s="85"/>
      <c r="ELQ69" s="85"/>
      <c r="ELR69" s="85"/>
      <c r="ELS69" s="85"/>
      <c r="ELT69" s="85"/>
      <c r="ELU69" s="85"/>
      <c r="ELV69" s="85"/>
      <c r="ELW69" s="85"/>
      <c r="ELX69" s="85"/>
      <c r="ELY69" s="85"/>
      <c r="ELZ69" s="85"/>
      <c r="EMA69" s="85"/>
      <c r="EMB69" s="85"/>
      <c r="EMC69" s="85"/>
      <c r="EMD69" s="85"/>
      <c r="EME69" s="85"/>
      <c r="EMF69" s="85"/>
      <c r="EMG69" s="85"/>
      <c r="EMH69" s="85"/>
      <c r="EMI69" s="85"/>
      <c r="EMJ69" s="85"/>
      <c r="EMK69" s="85"/>
      <c r="EML69" s="85"/>
      <c r="EMM69" s="85"/>
      <c r="EMN69" s="85"/>
      <c r="EMO69" s="85"/>
      <c r="EMP69" s="85"/>
      <c r="EMQ69" s="85"/>
      <c r="EMR69" s="85"/>
      <c r="EMS69" s="85"/>
      <c r="EMT69" s="85"/>
      <c r="EMU69" s="85"/>
      <c r="EMV69" s="85"/>
      <c r="EMW69" s="85"/>
      <c r="EMX69" s="85"/>
      <c r="EMY69" s="85"/>
      <c r="EMZ69" s="85"/>
      <c r="ENA69" s="85"/>
      <c r="ENB69" s="85"/>
      <c r="ENC69" s="85"/>
      <c r="END69" s="85"/>
      <c r="ENE69" s="85"/>
      <c r="ENF69" s="85"/>
      <c r="ENG69" s="85"/>
      <c r="ENH69" s="85"/>
      <c r="ENI69" s="85"/>
      <c r="ENJ69" s="85"/>
      <c r="ENK69" s="85"/>
      <c r="ENL69" s="85"/>
      <c r="ENM69" s="85"/>
      <c r="ENN69" s="85"/>
      <c r="ENO69" s="85"/>
      <c r="ENP69" s="85"/>
      <c r="ENQ69" s="85"/>
      <c r="ENR69" s="85"/>
      <c r="ENS69" s="85"/>
      <c r="ENT69" s="85"/>
      <c r="ENU69" s="85"/>
      <c r="ENV69" s="85"/>
      <c r="ENW69" s="85"/>
      <c r="ENX69" s="85"/>
      <c r="ENY69" s="85"/>
      <c r="ENZ69" s="85"/>
      <c r="EOA69" s="85"/>
      <c r="EOB69" s="85"/>
      <c r="EOC69" s="85"/>
      <c r="EOD69" s="85"/>
      <c r="EOE69" s="85"/>
      <c r="EOF69" s="85"/>
      <c r="EOG69" s="85"/>
      <c r="EOH69" s="85"/>
      <c r="EOI69" s="85"/>
      <c r="EOJ69" s="85"/>
      <c r="EOK69" s="85"/>
      <c r="EOL69" s="85"/>
      <c r="EOM69" s="85"/>
      <c r="EON69" s="85"/>
      <c r="EOO69" s="85"/>
      <c r="EOP69" s="85"/>
      <c r="EOQ69" s="85"/>
      <c r="EOR69" s="85"/>
      <c r="EOS69" s="85"/>
      <c r="EOT69" s="85"/>
      <c r="EOU69" s="85"/>
      <c r="EOV69" s="85"/>
      <c r="EOW69" s="85"/>
      <c r="EOX69" s="85"/>
      <c r="EOY69" s="85"/>
      <c r="EOZ69" s="85"/>
      <c r="EPA69" s="85"/>
      <c r="EPB69" s="85"/>
      <c r="EPC69" s="85"/>
      <c r="EPD69" s="85"/>
      <c r="EPE69" s="85"/>
      <c r="EPF69" s="85"/>
      <c r="EPG69" s="85"/>
      <c r="EPH69" s="85"/>
      <c r="EPI69" s="85"/>
      <c r="EPJ69" s="85"/>
      <c r="EPK69" s="85"/>
      <c r="EPL69" s="85"/>
      <c r="EPM69" s="85"/>
      <c r="EPN69" s="85"/>
      <c r="EPO69" s="85"/>
      <c r="EPP69" s="85"/>
      <c r="EPQ69" s="85"/>
      <c r="EPR69" s="85"/>
      <c r="EPS69" s="85"/>
      <c r="EPT69" s="85"/>
      <c r="EPU69" s="85"/>
      <c r="EPV69" s="85"/>
      <c r="EPW69" s="85"/>
      <c r="EPX69" s="85"/>
      <c r="EPY69" s="85"/>
      <c r="EPZ69" s="85"/>
      <c r="EQA69" s="85"/>
      <c r="EQB69" s="85"/>
      <c r="EQC69" s="85"/>
      <c r="EQD69" s="85"/>
      <c r="EQE69" s="85"/>
      <c r="EQF69" s="85"/>
      <c r="EQG69" s="85"/>
      <c r="EQH69" s="85"/>
      <c r="EQI69" s="85"/>
      <c r="EQJ69" s="85"/>
      <c r="EQK69" s="85"/>
      <c r="EQL69" s="85"/>
      <c r="EQM69" s="85"/>
      <c r="EQN69" s="85"/>
      <c r="EQO69" s="85"/>
      <c r="EQP69" s="85"/>
      <c r="EQQ69" s="85"/>
      <c r="EQR69" s="85"/>
      <c r="EQS69" s="85"/>
      <c r="EQT69" s="85"/>
      <c r="EQU69" s="85"/>
      <c r="EQV69" s="85"/>
      <c r="EQW69" s="85"/>
      <c r="EQX69" s="85"/>
      <c r="EQY69" s="85"/>
      <c r="EQZ69" s="85"/>
      <c r="ERA69" s="85"/>
      <c r="ERB69" s="85"/>
      <c r="ERC69" s="85"/>
      <c r="ERD69" s="85"/>
      <c r="ERE69" s="85"/>
      <c r="ERF69" s="85"/>
      <c r="ERG69" s="85"/>
      <c r="ERH69" s="85"/>
      <c r="ERI69" s="85"/>
      <c r="ERJ69" s="85"/>
      <c r="ERK69" s="85"/>
      <c r="ERL69" s="85"/>
      <c r="ERM69" s="85"/>
      <c r="ERN69" s="85"/>
      <c r="ERO69" s="85"/>
      <c r="ERP69" s="85"/>
      <c r="ERQ69" s="85"/>
      <c r="ERR69" s="85"/>
      <c r="ERS69" s="85"/>
      <c r="ERT69" s="85"/>
      <c r="ERU69" s="85"/>
      <c r="ERV69" s="85"/>
      <c r="ERW69" s="85"/>
      <c r="ERX69" s="85"/>
      <c r="ERY69" s="85"/>
      <c r="ERZ69" s="85"/>
      <c r="ESA69" s="85"/>
      <c r="ESB69" s="85"/>
      <c r="ESC69" s="85"/>
      <c r="ESD69" s="85"/>
      <c r="ESE69" s="85"/>
      <c r="ESF69" s="85"/>
      <c r="ESG69" s="85"/>
      <c r="ESH69" s="85"/>
      <c r="ESI69" s="85"/>
      <c r="ESJ69" s="85"/>
      <c r="ESK69" s="85"/>
      <c r="ESL69" s="85"/>
      <c r="ESM69" s="85"/>
      <c r="ESN69" s="85"/>
      <c r="ESO69" s="85"/>
      <c r="ESP69" s="85"/>
      <c r="ESQ69" s="85"/>
      <c r="ESR69" s="85"/>
      <c r="ESS69" s="85"/>
      <c r="EST69" s="85"/>
      <c r="ESU69" s="85"/>
      <c r="ESV69" s="85"/>
      <c r="ESW69" s="85"/>
      <c r="ESX69" s="85"/>
      <c r="ESY69" s="85"/>
      <c r="ESZ69" s="85"/>
      <c r="ETA69" s="85"/>
      <c r="ETB69" s="85"/>
      <c r="ETC69" s="85"/>
      <c r="ETD69" s="85"/>
      <c r="ETE69" s="85"/>
      <c r="ETF69" s="85"/>
      <c r="ETG69" s="85"/>
      <c r="ETH69" s="85"/>
      <c r="ETI69" s="85"/>
      <c r="ETJ69" s="85"/>
      <c r="ETK69" s="85"/>
      <c r="ETL69" s="85"/>
      <c r="ETM69" s="85"/>
      <c r="ETN69" s="85"/>
      <c r="ETO69" s="85"/>
      <c r="ETP69" s="85"/>
      <c r="ETQ69" s="85"/>
      <c r="ETR69" s="85"/>
      <c r="ETS69" s="85"/>
      <c r="ETT69" s="85"/>
      <c r="ETU69" s="85"/>
      <c r="ETV69" s="85"/>
      <c r="ETW69" s="85"/>
      <c r="ETX69" s="85"/>
      <c r="ETY69" s="85"/>
      <c r="ETZ69" s="85"/>
      <c r="EUA69" s="85"/>
      <c r="EUB69" s="85"/>
      <c r="EUC69" s="85"/>
      <c r="EUD69" s="85"/>
      <c r="EUE69" s="85"/>
      <c r="EUF69" s="85"/>
      <c r="EUG69" s="85"/>
      <c r="EUH69" s="85"/>
      <c r="EUI69" s="85"/>
      <c r="EUJ69" s="85"/>
      <c r="EUK69" s="85"/>
      <c r="EUL69" s="85"/>
      <c r="EUM69" s="85"/>
      <c r="EUN69" s="85"/>
      <c r="EUO69" s="85"/>
      <c r="EUP69" s="85"/>
      <c r="EUQ69" s="85"/>
      <c r="EUR69" s="85"/>
      <c r="EUS69" s="85"/>
      <c r="EUT69" s="85"/>
      <c r="EUU69" s="85"/>
      <c r="EUV69" s="85"/>
      <c r="EUW69" s="85"/>
      <c r="EUX69" s="85"/>
      <c r="EUY69" s="85"/>
      <c r="EUZ69" s="85"/>
      <c r="EVA69" s="85"/>
      <c r="EVB69" s="85"/>
      <c r="EVC69" s="85"/>
      <c r="EVD69" s="85"/>
      <c r="EVE69" s="85"/>
      <c r="EVF69" s="85"/>
      <c r="EVG69" s="85"/>
      <c r="EVH69" s="85"/>
      <c r="EVI69" s="85"/>
      <c r="EVJ69" s="85"/>
      <c r="EVK69" s="85"/>
      <c r="EVL69" s="85"/>
      <c r="EVM69" s="85"/>
      <c r="EVN69" s="85"/>
      <c r="EVO69" s="85"/>
      <c r="EVP69" s="85"/>
      <c r="EVQ69" s="85"/>
      <c r="EVR69" s="85"/>
      <c r="EVS69" s="85"/>
      <c r="EVT69" s="85"/>
      <c r="EVU69" s="85"/>
      <c r="EVV69" s="85"/>
      <c r="EVW69" s="85"/>
      <c r="EVX69" s="85"/>
      <c r="EVY69" s="85"/>
      <c r="EVZ69" s="85"/>
      <c r="EWA69" s="85"/>
      <c r="EWB69" s="85"/>
      <c r="EWC69" s="85"/>
      <c r="EWD69" s="85"/>
      <c r="EWE69" s="85"/>
      <c r="EWF69" s="85"/>
      <c r="EWG69" s="85"/>
      <c r="EWH69" s="85"/>
      <c r="EWI69" s="85"/>
      <c r="EWJ69" s="85"/>
      <c r="EWK69" s="85"/>
      <c r="EWL69" s="85"/>
      <c r="EWM69" s="85"/>
      <c r="EWN69" s="85"/>
      <c r="EWO69" s="85"/>
      <c r="EWP69" s="85"/>
      <c r="EWQ69" s="85"/>
      <c r="EWR69" s="85"/>
      <c r="EWS69" s="85"/>
      <c r="EWT69" s="85"/>
      <c r="EWU69" s="85"/>
      <c r="EWV69" s="85"/>
      <c r="EWW69" s="85"/>
      <c r="EWX69" s="85"/>
      <c r="EWY69" s="85"/>
      <c r="EWZ69" s="85"/>
      <c r="EXA69" s="85"/>
      <c r="EXB69" s="85"/>
      <c r="EXC69" s="85"/>
      <c r="EXD69" s="85"/>
      <c r="EXE69" s="85"/>
      <c r="EXF69" s="85"/>
      <c r="EXG69" s="85"/>
      <c r="EXH69" s="85"/>
      <c r="EXI69" s="85"/>
      <c r="EXJ69" s="85"/>
      <c r="EXK69" s="85"/>
      <c r="EXL69" s="85"/>
      <c r="EXM69" s="85"/>
      <c r="EXN69" s="85"/>
      <c r="EXO69" s="85"/>
      <c r="EXP69" s="85"/>
      <c r="EXQ69" s="85"/>
      <c r="EXR69" s="85"/>
      <c r="EXS69" s="85"/>
      <c r="EXT69" s="85"/>
      <c r="EXU69" s="85"/>
      <c r="EXV69" s="85"/>
      <c r="EXW69" s="85"/>
      <c r="EXX69" s="85"/>
      <c r="EXY69" s="85"/>
      <c r="EXZ69" s="85"/>
      <c r="EYA69" s="85"/>
      <c r="EYB69" s="85"/>
      <c r="EYC69" s="85"/>
      <c r="EYD69" s="85"/>
      <c r="EYE69" s="85"/>
      <c r="EYF69" s="85"/>
      <c r="EYG69" s="85"/>
      <c r="EYH69" s="85"/>
      <c r="EYI69" s="85"/>
      <c r="EYJ69" s="85"/>
      <c r="EYK69" s="85"/>
      <c r="EYL69" s="85"/>
      <c r="EYM69" s="85"/>
      <c r="EYN69" s="85"/>
      <c r="EYO69" s="85"/>
      <c r="EYP69" s="85"/>
      <c r="EYQ69" s="85"/>
      <c r="EYR69" s="85"/>
      <c r="EYS69" s="85"/>
      <c r="EYT69" s="85"/>
      <c r="EYU69" s="85"/>
      <c r="EYV69" s="85"/>
      <c r="EYW69" s="85"/>
      <c r="EYX69" s="85"/>
      <c r="EYY69" s="85"/>
      <c r="EYZ69" s="85"/>
      <c r="EZA69" s="85"/>
      <c r="EZB69" s="85"/>
      <c r="EZC69" s="85"/>
      <c r="EZD69" s="85"/>
      <c r="EZE69" s="85"/>
      <c r="EZF69" s="85"/>
      <c r="EZG69" s="85"/>
      <c r="EZH69" s="85"/>
      <c r="EZI69" s="85"/>
      <c r="EZJ69" s="85"/>
      <c r="EZK69" s="85"/>
      <c r="EZL69" s="85"/>
      <c r="EZM69" s="85"/>
      <c r="EZN69" s="85"/>
      <c r="EZO69" s="85"/>
      <c r="EZP69" s="85"/>
      <c r="EZQ69" s="85"/>
      <c r="EZR69" s="85"/>
      <c r="EZS69" s="85"/>
      <c r="EZT69" s="85"/>
      <c r="EZU69" s="85"/>
      <c r="EZV69" s="85"/>
      <c r="EZW69" s="85"/>
      <c r="EZX69" s="85"/>
      <c r="EZY69" s="85"/>
      <c r="EZZ69" s="85"/>
      <c r="FAA69" s="85"/>
      <c r="FAB69" s="85"/>
      <c r="FAC69" s="85"/>
      <c r="FAD69" s="85"/>
      <c r="FAE69" s="85"/>
      <c r="FAF69" s="85"/>
      <c r="FAG69" s="85"/>
      <c r="FAH69" s="85"/>
      <c r="FAI69" s="85"/>
      <c r="FAJ69" s="85"/>
      <c r="FAK69" s="85"/>
      <c r="FAL69" s="85"/>
      <c r="FAM69" s="85"/>
      <c r="FAN69" s="85"/>
      <c r="FAO69" s="85"/>
      <c r="FAP69" s="85"/>
      <c r="FAQ69" s="85"/>
      <c r="FAR69" s="85"/>
      <c r="FAS69" s="85"/>
      <c r="FAT69" s="85"/>
      <c r="FAU69" s="85"/>
      <c r="FAV69" s="85"/>
      <c r="FAW69" s="85"/>
      <c r="FAX69" s="85"/>
      <c r="FAY69" s="85"/>
      <c r="FAZ69" s="85"/>
      <c r="FBA69" s="85"/>
      <c r="FBB69" s="85"/>
      <c r="FBC69" s="85"/>
      <c r="FBD69" s="85"/>
      <c r="FBE69" s="85"/>
      <c r="FBF69" s="85"/>
      <c r="FBG69" s="85"/>
      <c r="FBH69" s="85"/>
      <c r="FBI69" s="85"/>
      <c r="FBJ69" s="85"/>
      <c r="FBK69" s="85"/>
      <c r="FBL69" s="85"/>
      <c r="FBM69" s="85"/>
      <c r="FBN69" s="85"/>
      <c r="FBO69" s="85"/>
      <c r="FBP69" s="85"/>
      <c r="FBQ69" s="85"/>
      <c r="FBR69" s="85"/>
      <c r="FBS69" s="85"/>
      <c r="FBT69" s="85"/>
      <c r="FBU69" s="85"/>
      <c r="FBV69" s="85"/>
      <c r="FBW69" s="85"/>
      <c r="FBX69" s="85"/>
      <c r="FBY69" s="85"/>
      <c r="FBZ69" s="85"/>
      <c r="FCA69" s="85"/>
      <c r="FCB69" s="85"/>
      <c r="FCC69" s="85"/>
      <c r="FCD69" s="85"/>
      <c r="FCE69" s="85"/>
      <c r="FCF69" s="85"/>
      <c r="FCG69" s="85"/>
      <c r="FCH69" s="85"/>
      <c r="FCI69" s="85"/>
      <c r="FCJ69" s="85"/>
      <c r="FCK69" s="85"/>
      <c r="FCL69" s="85"/>
      <c r="FCM69" s="85"/>
      <c r="FCN69" s="85"/>
      <c r="FCO69" s="85"/>
      <c r="FCP69" s="85"/>
      <c r="FCQ69" s="85"/>
      <c r="FCR69" s="85"/>
      <c r="FCS69" s="85"/>
      <c r="FCT69" s="85"/>
      <c r="FCU69" s="85"/>
      <c r="FCV69" s="85"/>
      <c r="FCW69" s="85"/>
      <c r="FCX69" s="85"/>
      <c r="FCY69" s="85"/>
      <c r="FCZ69" s="85"/>
      <c r="FDA69" s="85"/>
      <c r="FDB69" s="85"/>
      <c r="FDC69" s="85"/>
      <c r="FDD69" s="85"/>
      <c r="FDE69" s="85"/>
      <c r="FDF69" s="85"/>
      <c r="FDG69" s="85"/>
      <c r="FDH69" s="85"/>
      <c r="FDI69" s="85"/>
      <c r="FDJ69" s="85"/>
      <c r="FDK69" s="85"/>
      <c r="FDL69" s="85"/>
      <c r="FDM69" s="85"/>
      <c r="FDN69" s="85"/>
      <c r="FDO69" s="85"/>
      <c r="FDP69" s="85"/>
      <c r="FDQ69" s="85"/>
      <c r="FDR69" s="85"/>
      <c r="FDS69" s="85"/>
      <c r="FDT69" s="85"/>
      <c r="FDU69" s="85"/>
      <c r="FDV69" s="85"/>
      <c r="FDW69" s="85"/>
      <c r="FDX69" s="85"/>
      <c r="FDY69" s="85"/>
      <c r="FDZ69" s="85"/>
      <c r="FEA69" s="85"/>
      <c r="FEB69" s="85"/>
      <c r="FEC69" s="85"/>
      <c r="FED69" s="85"/>
      <c r="FEE69" s="85"/>
      <c r="FEF69" s="85"/>
      <c r="FEG69" s="85"/>
      <c r="FEH69" s="85"/>
      <c r="FEI69" s="85"/>
      <c r="FEJ69" s="85"/>
      <c r="FEK69" s="85"/>
      <c r="FEL69" s="85"/>
      <c r="FEM69" s="85"/>
      <c r="FEN69" s="85"/>
      <c r="FEO69" s="85"/>
      <c r="FEP69" s="85"/>
      <c r="FEQ69" s="85"/>
      <c r="FER69" s="85"/>
      <c r="FES69" s="85"/>
      <c r="FET69" s="85"/>
      <c r="FEU69" s="85"/>
      <c r="FEV69" s="85"/>
      <c r="FEW69" s="85"/>
      <c r="FEX69" s="85"/>
      <c r="FEY69" s="85"/>
      <c r="FEZ69" s="85"/>
      <c r="FFA69" s="85"/>
      <c r="FFB69" s="85"/>
      <c r="FFC69" s="85"/>
      <c r="FFD69" s="85"/>
      <c r="FFE69" s="85"/>
      <c r="FFF69" s="85"/>
      <c r="FFG69" s="85"/>
      <c r="FFH69" s="85"/>
      <c r="FFI69" s="85"/>
      <c r="FFJ69" s="85"/>
      <c r="FFK69" s="85"/>
      <c r="FFL69" s="85"/>
      <c r="FFM69" s="85"/>
      <c r="FFN69" s="85"/>
      <c r="FFO69" s="85"/>
      <c r="FFP69" s="85"/>
      <c r="FFQ69" s="85"/>
      <c r="FFR69" s="85"/>
      <c r="FFS69" s="85"/>
      <c r="FFT69" s="85"/>
      <c r="FFU69" s="85"/>
      <c r="FFV69" s="85"/>
      <c r="FFW69" s="85"/>
      <c r="FFX69" s="85"/>
      <c r="FFY69" s="85"/>
      <c r="FFZ69" s="85"/>
      <c r="FGA69" s="85"/>
      <c r="FGB69" s="85"/>
      <c r="FGC69" s="85"/>
      <c r="FGD69" s="85"/>
      <c r="FGE69" s="85"/>
      <c r="FGF69" s="85"/>
      <c r="FGG69" s="85"/>
      <c r="FGH69" s="85"/>
      <c r="FGI69" s="85"/>
      <c r="FGJ69" s="85"/>
      <c r="FGK69" s="85"/>
      <c r="FGL69" s="85"/>
      <c r="FGM69" s="85"/>
      <c r="FGN69" s="85"/>
      <c r="FGO69" s="85"/>
      <c r="FGP69" s="85"/>
      <c r="FGQ69" s="85"/>
      <c r="FGR69" s="85"/>
      <c r="FGS69" s="85"/>
      <c r="FGT69" s="85"/>
      <c r="FGU69" s="85"/>
      <c r="FGV69" s="85"/>
      <c r="FGW69" s="85"/>
      <c r="FGX69" s="85"/>
      <c r="FGY69" s="85"/>
      <c r="FGZ69" s="85"/>
      <c r="FHA69" s="85"/>
      <c r="FHB69" s="85"/>
      <c r="FHC69" s="85"/>
      <c r="FHD69" s="85"/>
      <c r="FHE69" s="85"/>
      <c r="FHF69" s="85"/>
      <c r="FHG69" s="85"/>
      <c r="FHH69" s="85"/>
      <c r="FHI69" s="85"/>
      <c r="FHJ69" s="85"/>
      <c r="FHK69" s="85"/>
      <c r="FHL69" s="85"/>
      <c r="FHM69" s="85"/>
      <c r="FHN69" s="85"/>
      <c r="FHO69" s="85"/>
      <c r="FHP69" s="85"/>
      <c r="FHQ69" s="85"/>
      <c r="FHR69" s="85"/>
      <c r="FHS69" s="85"/>
      <c r="FHT69" s="85"/>
      <c r="FHU69" s="85"/>
      <c r="FHV69" s="85"/>
      <c r="FHW69" s="85"/>
      <c r="FHX69" s="85"/>
      <c r="FHY69" s="85"/>
      <c r="FHZ69" s="85"/>
      <c r="FIA69" s="85"/>
      <c r="FIB69" s="85"/>
      <c r="FIC69" s="85"/>
      <c r="FID69" s="85"/>
      <c r="FIE69" s="85"/>
      <c r="FIF69" s="85"/>
      <c r="FIG69" s="85"/>
      <c r="FIH69" s="85"/>
      <c r="FII69" s="85"/>
      <c r="FIJ69" s="85"/>
      <c r="FIK69" s="85"/>
      <c r="FIL69" s="85"/>
      <c r="FIM69" s="85"/>
      <c r="FIN69" s="85"/>
      <c r="FIO69" s="85"/>
      <c r="FIP69" s="85"/>
      <c r="FIQ69" s="85"/>
      <c r="FIR69" s="85"/>
      <c r="FIS69" s="85"/>
      <c r="FIT69" s="85"/>
      <c r="FIU69" s="85"/>
      <c r="FIV69" s="85"/>
      <c r="FIW69" s="85"/>
      <c r="FIX69" s="85"/>
      <c r="FIY69" s="85"/>
      <c r="FIZ69" s="85"/>
      <c r="FJA69" s="85"/>
      <c r="FJB69" s="85"/>
      <c r="FJC69" s="85"/>
      <c r="FJD69" s="85"/>
      <c r="FJE69" s="85"/>
      <c r="FJF69" s="85"/>
      <c r="FJG69" s="85"/>
      <c r="FJH69" s="85"/>
      <c r="FJI69" s="85"/>
      <c r="FJJ69" s="85"/>
      <c r="FJK69" s="85"/>
      <c r="FJL69" s="85"/>
      <c r="FJM69" s="85"/>
      <c r="FJN69" s="85"/>
      <c r="FJO69" s="85"/>
      <c r="FJP69" s="85"/>
      <c r="FJQ69" s="85"/>
      <c r="FJR69" s="85"/>
      <c r="FJS69" s="85"/>
      <c r="FJT69" s="85"/>
      <c r="FJU69" s="85"/>
      <c r="FJV69" s="85"/>
      <c r="FJW69" s="85"/>
      <c r="FJX69" s="85"/>
      <c r="FJY69" s="85"/>
      <c r="FJZ69" s="85"/>
      <c r="FKA69" s="85"/>
      <c r="FKB69" s="85"/>
      <c r="FKC69" s="85"/>
      <c r="FKD69" s="85"/>
      <c r="FKE69" s="85"/>
      <c r="FKF69" s="85"/>
      <c r="FKG69" s="85"/>
      <c r="FKH69" s="85"/>
      <c r="FKI69" s="85"/>
      <c r="FKJ69" s="85"/>
      <c r="FKK69" s="85"/>
      <c r="FKL69" s="85"/>
      <c r="FKM69" s="85"/>
      <c r="FKN69" s="85"/>
      <c r="FKO69" s="85"/>
      <c r="FKP69" s="85"/>
      <c r="FKQ69" s="85"/>
      <c r="FKR69" s="85"/>
      <c r="FKS69" s="85"/>
      <c r="FKT69" s="85"/>
      <c r="FKU69" s="85"/>
      <c r="FKV69" s="85"/>
      <c r="FKW69" s="85"/>
      <c r="FKX69" s="85"/>
      <c r="FKY69" s="85"/>
      <c r="FKZ69" s="85"/>
      <c r="FLA69" s="85"/>
      <c r="FLB69" s="85"/>
      <c r="FLC69" s="85"/>
      <c r="FLD69" s="85"/>
      <c r="FLE69" s="85"/>
      <c r="FLF69" s="85"/>
      <c r="FLG69" s="85"/>
      <c r="FLH69" s="85"/>
      <c r="FLI69" s="85"/>
      <c r="FLJ69" s="85"/>
      <c r="FLK69" s="85"/>
      <c r="FLL69" s="85"/>
      <c r="FLM69" s="85"/>
      <c r="FLN69" s="85"/>
      <c r="FLO69" s="85"/>
      <c r="FLP69" s="85"/>
      <c r="FLQ69" s="85"/>
      <c r="FLR69" s="85"/>
      <c r="FLS69" s="85"/>
      <c r="FLT69" s="85"/>
      <c r="FLU69" s="85"/>
      <c r="FLV69" s="85"/>
      <c r="FLW69" s="85"/>
      <c r="FLX69" s="85"/>
      <c r="FLY69" s="85"/>
      <c r="FLZ69" s="85"/>
      <c r="FMA69" s="85"/>
      <c r="FMB69" s="85"/>
      <c r="FMC69" s="85"/>
      <c r="FMD69" s="85"/>
      <c r="FME69" s="85"/>
      <c r="FMF69" s="85"/>
      <c r="FMG69" s="85"/>
      <c r="FMH69" s="85"/>
      <c r="FMI69" s="85"/>
      <c r="FMJ69" s="85"/>
      <c r="FMK69" s="85"/>
      <c r="FML69" s="85"/>
      <c r="FMM69" s="85"/>
      <c r="FMN69" s="85"/>
      <c r="FMO69" s="85"/>
      <c r="FMP69" s="85"/>
      <c r="FMQ69" s="85"/>
      <c r="FMR69" s="85"/>
      <c r="FMS69" s="85"/>
      <c r="FMT69" s="85"/>
      <c r="FMU69" s="85"/>
      <c r="FMV69" s="85"/>
      <c r="FMW69" s="85"/>
      <c r="FMX69" s="85"/>
      <c r="FMY69" s="85"/>
      <c r="FMZ69" s="85"/>
      <c r="FNA69" s="85"/>
      <c r="FNB69" s="85"/>
      <c r="FNC69" s="85"/>
      <c r="FND69" s="85"/>
      <c r="FNE69" s="85"/>
      <c r="FNF69" s="85"/>
      <c r="FNG69" s="85"/>
      <c r="FNH69" s="85"/>
      <c r="FNI69" s="85"/>
      <c r="FNJ69" s="85"/>
      <c r="FNK69" s="85"/>
      <c r="FNL69" s="85"/>
      <c r="FNM69" s="85"/>
      <c r="FNN69" s="85"/>
      <c r="FNO69" s="85"/>
      <c r="FNP69" s="85"/>
      <c r="FNQ69" s="85"/>
      <c r="FNR69" s="85"/>
      <c r="FNS69" s="85"/>
      <c r="FNT69" s="85"/>
      <c r="FNU69" s="85"/>
      <c r="FNV69" s="85"/>
      <c r="FNW69" s="85"/>
      <c r="FNX69" s="85"/>
      <c r="FNY69" s="85"/>
      <c r="FNZ69" s="85"/>
      <c r="FOA69" s="85"/>
      <c r="FOB69" s="85"/>
      <c r="FOC69" s="85"/>
      <c r="FOD69" s="85"/>
      <c r="FOE69" s="85"/>
      <c r="FOF69" s="85"/>
      <c r="FOG69" s="85"/>
      <c r="FOH69" s="85"/>
      <c r="FOI69" s="85"/>
      <c r="FOJ69" s="85"/>
      <c r="FOK69" s="85"/>
      <c r="FOL69" s="85"/>
      <c r="FOM69" s="85"/>
      <c r="FON69" s="85"/>
      <c r="FOO69" s="85"/>
      <c r="FOP69" s="85"/>
      <c r="FOQ69" s="85"/>
      <c r="FOR69" s="85"/>
      <c r="FOS69" s="85"/>
      <c r="FOT69" s="85"/>
      <c r="FOU69" s="85"/>
      <c r="FOV69" s="85"/>
      <c r="FOW69" s="85"/>
      <c r="FOX69" s="85"/>
      <c r="FOY69" s="85"/>
      <c r="FOZ69" s="85"/>
      <c r="FPA69" s="85"/>
      <c r="FPB69" s="85"/>
      <c r="FPC69" s="85"/>
      <c r="FPD69" s="85"/>
      <c r="FPE69" s="85"/>
      <c r="FPF69" s="85"/>
      <c r="FPG69" s="85"/>
      <c r="FPH69" s="85"/>
      <c r="FPI69" s="85"/>
      <c r="FPJ69" s="85"/>
      <c r="FPK69" s="85"/>
      <c r="FPL69" s="85"/>
      <c r="FPM69" s="85"/>
      <c r="FPN69" s="85"/>
      <c r="FPO69" s="85"/>
      <c r="FPP69" s="85"/>
      <c r="FPQ69" s="85"/>
      <c r="FPR69" s="85"/>
      <c r="FPS69" s="85"/>
      <c r="FPT69" s="85"/>
      <c r="FPU69" s="85"/>
      <c r="FPV69" s="85"/>
      <c r="FPW69" s="85"/>
      <c r="FPX69" s="85"/>
      <c r="FPY69" s="85"/>
      <c r="FPZ69" s="85"/>
      <c r="FQA69" s="85"/>
      <c r="FQB69" s="85"/>
      <c r="FQC69" s="85"/>
      <c r="FQD69" s="85"/>
      <c r="FQE69" s="85"/>
      <c r="FQF69" s="85"/>
      <c r="FQG69" s="85"/>
      <c r="FQH69" s="85"/>
      <c r="FQI69" s="85"/>
      <c r="FQJ69" s="85"/>
      <c r="FQK69" s="85"/>
      <c r="FQL69" s="85"/>
      <c r="FQM69" s="85"/>
      <c r="FQN69" s="85"/>
      <c r="FQO69" s="85"/>
      <c r="FQP69" s="85"/>
      <c r="FQQ69" s="85"/>
      <c r="FQR69" s="85"/>
      <c r="FQS69" s="85"/>
      <c r="FQT69" s="85"/>
      <c r="FQU69" s="85"/>
      <c r="FQV69" s="85"/>
      <c r="FQW69" s="85"/>
      <c r="FQX69" s="85"/>
      <c r="FQY69" s="85"/>
      <c r="FQZ69" s="85"/>
      <c r="FRA69" s="85"/>
      <c r="FRB69" s="85"/>
      <c r="FRC69" s="85"/>
      <c r="FRD69" s="85"/>
      <c r="FRE69" s="85"/>
      <c r="FRF69" s="85"/>
      <c r="FRG69" s="85"/>
      <c r="FRH69" s="85"/>
      <c r="FRI69" s="85"/>
      <c r="FRJ69" s="85"/>
      <c r="FRK69" s="85"/>
      <c r="FRL69" s="85"/>
      <c r="FRM69" s="85"/>
      <c r="FRN69" s="85"/>
      <c r="FRO69" s="85"/>
      <c r="FRP69" s="85"/>
      <c r="FRQ69" s="85"/>
      <c r="FRR69" s="85"/>
      <c r="FRS69" s="85"/>
      <c r="FRT69" s="85"/>
      <c r="FRU69" s="85"/>
      <c r="FRV69" s="85"/>
      <c r="FRW69" s="85"/>
      <c r="FRX69" s="85"/>
      <c r="FRY69" s="85"/>
      <c r="FRZ69" s="85"/>
      <c r="FSA69" s="85"/>
      <c r="FSB69" s="85"/>
      <c r="FSC69" s="85"/>
      <c r="FSD69" s="85"/>
      <c r="FSE69" s="85"/>
      <c r="FSF69" s="85"/>
      <c r="FSG69" s="85"/>
      <c r="FSH69" s="85"/>
      <c r="FSI69" s="85"/>
      <c r="FSJ69" s="85"/>
      <c r="FSK69" s="85"/>
      <c r="FSL69" s="85"/>
      <c r="FSM69" s="85"/>
      <c r="FSN69" s="85"/>
      <c r="FSO69" s="85"/>
      <c r="FSP69" s="85"/>
      <c r="FSQ69" s="85"/>
      <c r="FSR69" s="85"/>
      <c r="FSS69" s="85"/>
      <c r="FST69" s="85"/>
      <c r="FSU69" s="85"/>
      <c r="FSV69" s="85"/>
      <c r="FSW69" s="85"/>
      <c r="FSX69" s="85"/>
      <c r="FSY69" s="85"/>
      <c r="FSZ69" s="85"/>
      <c r="FTA69" s="85"/>
      <c r="FTB69" s="85"/>
      <c r="FTC69" s="85"/>
      <c r="FTD69" s="85"/>
      <c r="FTE69" s="85"/>
      <c r="FTF69" s="85"/>
      <c r="FTG69" s="85"/>
      <c r="FTH69" s="85"/>
      <c r="FTI69" s="85"/>
      <c r="FTJ69" s="85"/>
      <c r="FTK69" s="85"/>
      <c r="FTL69" s="85"/>
      <c r="FTM69" s="85"/>
      <c r="FTN69" s="85"/>
      <c r="FTO69" s="85"/>
      <c r="FTP69" s="85"/>
      <c r="FTQ69" s="85"/>
      <c r="FTR69" s="85"/>
      <c r="FTS69" s="85"/>
      <c r="FTT69" s="85"/>
      <c r="FTU69" s="85"/>
      <c r="FTV69" s="85"/>
      <c r="FTW69" s="85"/>
      <c r="FTX69" s="85"/>
      <c r="FTY69" s="85"/>
      <c r="FTZ69" s="85"/>
      <c r="FUA69" s="85"/>
      <c r="FUB69" s="85"/>
      <c r="FUC69" s="85"/>
      <c r="FUD69" s="85"/>
      <c r="FUE69" s="85"/>
      <c r="FUF69" s="85"/>
      <c r="FUG69" s="85"/>
      <c r="FUH69" s="85"/>
      <c r="FUI69" s="85"/>
      <c r="FUJ69" s="85"/>
      <c r="FUK69" s="85"/>
      <c r="FUL69" s="85"/>
      <c r="FUM69" s="85"/>
      <c r="FUN69" s="85"/>
      <c r="FUO69" s="85"/>
      <c r="FUP69" s="85"/>
      <c r="FUQ69" s="85"/>
      <c r="FUR69" s="85"/>
      <c r="FUS69" s="85"/>
      <c r="FUT69" s="85"/>
      <c r="FUU69" s="85"/>
      <c r="FUV69" s="85"/>
      <c r="FUW69" s="85"/>
      <c r="FUX69" s="85"/>
      <c r="FUY69" s="85"/>
      <c r="FUZ69" s="85"/>
      <c r="FVA69" s="85"/>
      <c r="FVB69" s="85"/>
      <c r="FVC69" s="85"/>
      <c r="FVD69" s="85"/>
      <c r="FVE69" s="85"/>
      <c r="FVF69" s="85"/>
      <c r="FVG69" s="85"/>
      <c r="FVH69" s="85"/>
      <c r="FVI69" s="85"/>
      <c r="FVJ69" s="85"/>
      <c r="FVK69" s="85"/>
      <c r="FVL69" s="85"/>
      <c r="FVM69" s="85"/>
      <c r="FVN69" s="85"/>
      <c r="FVO69" s="85"/>
      <c r="FVP69" s="85"/>
      <c r="FVQ69" s="85"/>
      <c r="FVR69" s="85"/>
      <c r="FVS69" s="85"/>
      <c r="FVT69" s="85"/>
      <c r="FVU69" s="85"/>
      <c r="FVV69" s="85"/>
      <c r="FVW69" s="85"/>
      <c r="FVX69" s="85"/>
      <c r="FVY69" s="85"/>
      <c r="FVZ69" s="85"/>
      <c r="FWA69" s="85"/>
      <c r="FWB69" s="85"/>
      <c r="FWC69" s="85"/>
      <c r="FWD69" s="85"/>
      <c r="FWE69" s="85"/>
      <c r="FWF69" s="85"/>
      <c r="FWG69" s="85"/>
      <c r="FWH69" s="85"/>
      <c r="FWI69" s="85"/>
      <c r="FWJ69" s="85"/>
      <c r="FWK69" s="85"/>
      <c r="FWL69" s="85"/>
      <c r="FWM69" s="85"/>
      <c r="FWN69" s="85"/>
      <c r="FWO69" s="85"/>
      <c r="FWP69" s="85"/>
      <c r="FWQ69" s="85"/>
      <c r="FWR69" s="85"/>
      <c r="FWS69" s="85"/>
      <c r="FWT69" s="85"/>
      <c r="FWU69" s="85"/>
      <c r="FWV69" s="85"/>
      <c r="FWW69" s="85"/>
      <c r="FWX69" s="85"/>
      <c r="FWY69" s="85"/>
      <c r="FWZ69" s="85"/>
      <c r="FXA69" s="85"/>
      <c r="FXB69" s="85"/>
      <c r="FXC69" s="85"/>
      <c r="FXD69" s="85"/>
      <c r="FXE69" s="85"/>
      <c r="FXF69" s="85"/>
      <c r="FXG69" s="85"/>
      <c r="FXH69" s="85"/>
      <c r="FXI69" s="85"/>
      <c r="FXJ69" s="85"/>
      <c r="FXK69" s="85"/>
      <c r="FXL69" s="85"/>
      <c r="FXM69" s="85"/>
      <c r="FXN69" s="85"/>
      <c r="FXO69" s="85"/>
      <c r="FXP69" s="85"/>
      <c r="FXQ69" s="85"/>
      <c r="FXR69" s="85"/>
      <c r="FXS69" s="85"/>
      <c r="FXT69" s="85"/>
      <c r="FXU69" s="85"/>
      <c r="FXV69" s="85"/>
      <c r="FXW69" s="85"/>
      <c r="FXX69" s="85"/>
      <c r="FXY69" s="85"/>
      <c r="FXZ69" s="85"/>
      <c r="FYA69" s="85"/>
      <c r="FYB69" s="85"/>
      <c r="FYC69" s="85"/>
      <c r="FYD69" s="85"/>
      <c r="FYE69" s="85"/>
      <c r="FYF69" s="85"/>
      <c r="FYG69" s="85"/>
      <c r="FYH69" s="85"/>
      <c r="FYI69" s="85"/>
      <c r="FYJ69" s="85"/>
      <c r="FYK69" s="85"/>
      <c r="FYL69" s="85"/>
      <c r="FYM69" s="85"/>
      <c r="FYN69" s="85"/>
      <c r="FYO69" s="85"/>
      <c r="FYP69" s="85"/>
      <c r="FYQ69" s="85"/>
      <c r="FYR69" s="85"/>
      <c r="FYS69" s="85"/>
      <c r="FYT69" s="85"/>
      <c r="FYU69" s="85"/>
      <c r="FYV69" s="85"/>
      <c r="FYW69" s="85"/>
      <c r="FYX69" s="85"/>
      <c r="FYY69" s="85"/>
      <c r="FYZ69" s="85"/>
      <c r="FZA69" s="85"/>
      <c r="FZB69" s="85"/>
      <c r="FZC69" s="85"/>
      <c r="FZD69" s="85"/>
      <c r="FZE69" s="85"/>
      <c r="FZF69" s="85"/>
      <c r="FZG69" s="85"/>
      <c r="FZH69" s="85"/>
      <c r="FZI69" s="85"/>
      <c r="FZJ69" s="85"/>
      <c r="FZK69" s="85"/>
      <c r="FZL69" s="85"/>
      <c r="FZM69" s="85"/>
      <c r="FZN69" s="85"/>
      <c r="FZO69" s="85"/>
      <c r="FZP69" s="85"/>
      <c r="FZQ69" s="85"/>
      <c r="FZR69" s="85"/>
      <c r="FZS69" s="85"/>
      <c r="FZT69" s="85"/>
      <c r="FZU69" s="85"/>
      <c r="FZV69" s="85"/>
      <c r="FZW69" s="85"/>
      <c r="FZX69" s="85"/>
      <c r="FZY69" s="85"/>
      <c r="FZZ69" s="85"/>
      <c r="GAA69" s="85"/>
      <c r="GAB69" s="85"/>
      <c r="GAC69" s="85"/>
      <c r="GAD69" s="85"/>
      <c r="GAE69" s="85"/>
      <c r="GAF69" s="85"/>
      <c r="GAG69" s="85"/>
      <c r="GAH69" s="85"/>
      <c r="GAI69" s="85"/>
      <c r="GAJ69" s="85"/>
      <c r="GAK69" s="85"/>
      <c r="GAL69" s="85"/>
      <c r="GAM69" s="85"/>
      <c r="GAN69" s="85"/>
      <c r="GAO69" s="85"/>
      <c r="GAP69" s="85"/>
      <c r="GAQ69" s="85"/>
      <c r="GAR69" s="85"/>
      <c r="GAS69" s="85"/>
      <c r="GAT69" s="85"/>
      <c r="GAU69" s="85"/>
      <c r="GAV69" s="85"/>
      <c r="GAW69" s="85"/>
      <c r="GAX69" s="85"/>
      <c r="GAY69" s="85"/>
      <c r="GAZ69" s="85"/>
      <c r="GBA69" s="85"/>
      <c r="GBB69" s="85"/>
      <c r="GBC69" s="85"/>
      <c r="GBD69" s="85"/>
      <c r="GBE69" s="85"/>
      <c r="GBF69" s="85"/>
      <c r="GBG69" s="85"/>
      <c r="GBH69" s="85"/>
      <c r="GBI69" s="85"/>
      <c r="GBJ69" s="85"/>
      <c r="GBK69" s="85"/>
      <c r="GBL69" s="85"/>
      <c r="GBM69" s="85"/>
      <c r="GBN69" s="85"/>
      <c r="GBO69" s="85"/>
      <c r="GBP69" s="85"/>
      <c r="GBQ69" s="85"/>
      <c r="GBR69" s="85"/>
      <c r="GBS69" s="85"/>
      <c r="GBT69" s="85"/>
      <c r="GBU69" s="85"/>
      <c r="GBV69" s="85"/>
      <c r="GBW69" s="85"/>
      <c r="GBX69" s="85"/>
      <c r="GBY69" s="85"/>
      <c r="GBZ69" s="85"/>
      <c r="GCA69" s="85"/>
      <c r="GCB69" s="85"/>
      <c r="GCC69" s="85"/>
      <c r="GCD69" s="85"/>
      <c r="GCE69" s="85"/>
      <c r="GCF69" s="85"/>
      <c r="GCG69" s="85"/>
      <c r="GCH69" s="85"/>
      <c r="GCI69" s="85"/>
      <c r="GCJ69" s="85"/>
      <c r="GCK69" s="85"/>
      <c r="GCL69" s="85"/>
      <c r="GCM69" s="85"/>
      <c r="GCN69" s="85"/>
      <c r="GCO69" s="85"/>
      <c r="GCP69" s="85"/>
      <c r="GCQ69" s="85"/>
      <c r="GCR69" s="85"/>
      <c r="GCS69" s="85"/>
      <c r="GCT69" s="85"/>
      <c r="GCU69" s="85"/>
      <c r="GCV69" s="85"/>
      <c r="GCW69" s="85"/>
      <c r="GCX69" s="85"/>
      <c r="GCY69" s="85"/>
      <c r="GCZ69" s="85"/>
      <c r="GDA69" s="85"/>
      <c r="GDB69" s="85"/>
      <c r="GDC69" s="85"/>
      <c r="GDD69" s="85"/>
      <c r="GDE69" s="85"/>
      <c r="GDF69" s="85"/>
      <c r="GDG69" s="85"/>
      <c r="GDH69" s="85"/>
      <c r="GDI69" s="85"/>
      <c r="GDJ69" s="85"/>
      <c r="GDK69" s="85"/>
      <c r="GDL69" s="85"/>
      <c r="GDM69" s="85"/>
      <c r="GDN69" s="85"/>
      <c r="GDO69" s="85"/>
      <c r="GDP69" s="85"/>
      <c r="GDQ69" s="85"/>
      <c r="GDR69" s="85"/>
      <c r="GDS69" s="85"/>
      <c r="GDT69" s="85"/>
      <c r="GDU69" s="85"/>
      <c r="GDV69" s="85"/>
      <c r="GDW69" s="85"/>
      <c r="GDX69" s="85"/>
      <c r="GDY69" s="85"/>
      <c r="GDZ69" s="85"/>
      <c r="GEA69" s="85"/>
      <c r="GEB69" s="85"/>
      <c r="GEC69" s="85"/>
      <c r="GED69" s="85"/>
      <c r="GEE69" s="85"/>
      <c r="GEF69" s="85"/>
      <c r="GEG69" s="85"/>
      <c r="GEH69" s="85"/>
      <c r="GEI69" s="85"/>
      <c r="GEJ69" s="85"/>
      <c r="GEK69" s="85"/>
      <c r="GEL69" s="85"/>
      <c r="GEM69" s="85"/>
      <c r="GEN69" s="85"/>
      <c r="GEO69" s="85"/>
      <c r="GEP69" s="85"/>
      <c r="GEQ69" s="85"/>
      <c r="GER69" s="85"/>
      <c r="GES69" s="85"/>
      <c r="GET69" s="85"/>
      <c r="GEU69" s="85"/>
      <c r="GEV69" s="85"/>
      <c r="GEW69" s="85"/>
      <c r="GEX69" s="85"/>
      <c r="GEY69" s="85"/>
      <c r="GEZ69" s="85"/>
      <c r="GFA69" s="85"/>
      <c r="GFB69" s="85"/>
      <c r="GFC69" s="85"/>
      <c r="GFD69" s="85"/>
      <c r="GFE69" s="85"/>
      <c r="GFF69" s="85"/>
      <c r="GFG69" s="85"/>
      <c r="GFH69" s="85"/>
      <c r="GFI69" s="85"/>
      <c r="GFJ69" s="85"/>
      <c r="GFK69" s="85"/>
      <c r="GFL69" s="85"/>
      <c r="GFM69" s="85"/>
      <c r="GFN69" s="85"/>
      <c r="GFO69" s="85"/>
      <c r="GFP69" s="85"/>
      <c r="GFQ69" s="85"/>
      <c r="GFR69" s="85"/>
      <c r="GFS69" s="85"/>
      <c r="GFT69" s="85"/>
      <c r="GFU69" s="85"/>
      <c r="GFV69" s="85"/>
      <c r="GFW69" s="85"/>
      <c r="GFX69" s="85"/>
      <c r="GFY69" s="85"/>
      <c r="GFZ69" s="85"/>
      <c r="GGA69" s="85"/>
      <c r="GGB69" s="85"/>
      <c r="GGC69" s="85"/>
      <c r="GGD69" s="85"/>
      <c r="GGE69" s="85"/>
      <c r="GGF69" s="85"/>
      <c r="GGG69" s="85"/>
      <c r="GGH69" s="85"/>
      <c r="GGI69" s="85"/>
      <c r="GGJ69" s="85"/>
      <c r="GGK69" s="85"/>
      <c r="GGL69" s="85"/>
      <c r="GGM69" s="85"/>
      <c r="GGN69" s="85"/>
      <c r="GGO69" s="85"/>
      <c r="GGP69" s="85"/>
      <c r="GGQ69" s="85"/>
      <c r="GGR69" s="85"/>
      <c r="GGS69" s="85"/>
      <c r="GGT69" s="85"/>
      <c r="GGU69" s="85"/>
      <c r="GGV69" s="85"/>
      <c r="GGW69" s="85"/>
      <c r="GGX69" s="85"/>
      <c r="GGY69" s="85"/>
      <c r="GGZ69" s="85"/>
      <c r="GHA69" s="85"/>
      <c r="GHB69" s="85"/>
      <c r="GHC69" s="85"/>
      <c r="GHD69" s="85"/>
      <c r="GHE69" s="85"/>
      <c r="GHF69" s="85"/>
      <c r="GHG69" s="85"/>
      <c r="GHH69" s="85"/>
      <c r="GHI69" s="85"/>
      <c r="GHJ69" s="85"/>
      <c r="GHK69" s="85"/>
      <c r="GHL69" s="85"/>
      <c r="GHM69" s="85"/>
      <c r="GHN69" s="85"/>
      <c r="GHO69" s="85"/>
      <c r="GHP69" s="85"/>
      <c r="GHQ69" s="85"/>
      <c r="GHR69" s="85"/>
      <c r="GHS69" s="85"/>
      <c r="GHT69" s="85"/>
      <c r="GHU69" s="85"/>
      <c r="GHV69" s="85"/>
      <c r="GHW69" s="85"/>
      <c r="GHX69" s="85"/>
      <c r="GHY69" s="85"/>
      <c r="GHZ69" s="85"/>
      <c r="GIA69" s="85"/>
      <c r="GIB69" s="85"/>
      <c r="GIC69" s="85"/>
      <c r="GID69" s="85"/>
      <c r="GIE69" s="85"/>
      <c r="GIF69" s="85"/>
      <c r="GIG69" s="85"/>
      <c r="GIH69" s="85"/>
      <c r="GII69" s="85"/>
      <c r="GIJ69" s="85"/>
      <c r="GIK69" s="85"/>
      <c r="GIL69" s="85"/>
      <c r="GIM69" s="85"/>
      <c r="GIN69" s="85"/>
      <c r="GIO69" s="85"/>
      <c r="GIP69" s="85"/>
      <c r="GIQ69" s="85"/>
      <c r="GIR69" s="85"/>
      <c r="GIS69" s="85"/>
      <c r="GIT69" s="85"/>
      <c r="GIU69" s="85"/>
      <c r="GIV69" s="85"/>
      <c r="GIW69" s="85"/>
      <c r="GIX69" s="85"/>
      <c r="GIY69" s="85"/>
      <c r="GIZ69" s="85"/>
      <c r="GJA69" s="85"/>
      <c r="GJB69" s="85"/>
      <c r="GJC69" s="85"/>
      <c r="GJD69" s="85"/>
      <c r="GJE69" s="85"/>
      <c r="GJF69" s="85"/>
      <c r="GJG69" s="85"/>
      <c r="GJH69" s="85"/>
      <c r="GJI69" s="85"/>
      <c r="GJJ69" s="85"/>
      <c r="GJK69" s="85"/>
      <c r="GJL69" s="85"/>
      <c r="GJM69" s="85"/>
      <c r="GJN69" s="85"/>
      <c r="GJO69" s="85"/>
      <c r="GJP69" s="85"/>
      <c r="GJQ69" s="85"/>
      <c r="GJR69" s="85"/>
      <c r="GJS69" s="85"/>
      <c r="GJT69" s="85"/>
      <c r="GJU69" s="85"/>
      <c r="GJV69" s="85"/>
      <c r="GJW69" s="85"/>
      <c r="GJX69" s="85"/>
      <c r="GJY69" s="85"/>
      <c r="GJZ69" s="85"/>
      <c r="GKA69" s="85"/>
      <c r="GKB69" s="85"/>
      <c r="GKC69" s="85"/>
      <c r="GKD69" s="85"/>
      <c r="GKE69" s="85"/>
      <c r="GKF69" s="85"/>
      <c r="GKG69" s="85"/>
      <c r="GKH69" s="85"/>
      <c r="GKI69" s="85"/>
      <c r="GKJ69" s="85"/>
      <c r="GKK69" s="85"/>
      <c r="GKL69" s="85"/>
      <c r="GKM69" s="85"/>
      <c r="GKN69" s="85"/>
      <c r="GKO69" s="85"/>
      <c r="GKP69" s="85"/>
      <c r="GKQ69" s="85"/>
      <c r="GKR69" s="85"/>
      <c r="GKS69" s="85"/>
      <c r="GKT69" s="85"/>
      <c r="GKU69" s="85"/>
      <c r="GKV69" s="85"/>
      <c r="GKW69" s="85"/>
      <c r="GKX69" s="85"/>
      <c r="GKY69" s="85"/>
      <c r="GKZ69" s="85"/>
      <c r="GLA69" s="85"/>
      <c r="GLB69" s="85"/>
      <c r="GLC69" s="85"/>
      <c r="GLD69" s="85"/>
      <c r="GLE69" s="85"/>
      <c r="GLF69" s="85"/>
      <c r="GLG69" s="85"/>
      <c r="GLH69" s="85"/>
      <c r="GLI69" s="85"/>
      <c r="GLJ69" s="85"/>
      <c r="GLK69" s="85"/>
      <c r="GLL69" s="85"/>
      <c r="GLM69" s="85"/>
      <c r="GLN69" s="85"/>
      <c r="GLO69" s="85"/>
      <c r="GLP69" s="85"/>
      <c r="GLQ69" s="85"/>
      <c r="GLR69" s="85"/>
      <c r="GLS69" s="85"/>
      <c r="GLT69" s="85"/>
      <c r="GLU69" s="85"/>
      <c r="GLV69" s="85"/>
      <c r="GLW69" s="85"/>
      <c r="GLX69" s="85"/>
      <c r="GLY69" s="85"/>
      <c r="GLZ69" s="85"/>
      <c r="GMA69" s="85"/>
      <c r="GMB69" s="85"/>
      <c r="GMC69" s="85"/>
      <c r="GMD69" s="85"/>
      <c r="GME69" s="85"/>
      <c r="GMF69" s="85"/>
      <c r="GMG69" s="85"/>
      <c r="GMH69" s="85"/>
      <c r="GMI69" s="85"/>
      <c r="GMJ69" s="85"/>
      <c r="GMK69" s="85"/>
      <c r="GML69" s="85"/>
      <c r="GMM69" s="85"/>
      <c r="GMN69" s="85"/>
      <c r="GMO69" s="85"/>
      <c r="GMP69" s="85"/>
      <c r="GMQ69" s="85"/>
      <c r="GMR69" s="85"/>
      <c r="GMS69" s="85"/>
      <c r="GMT69" s="85"/>
      <c r="GMU69" s="85"/>
      <c r="GMV69" s="85"/>
      <c r="GMW69" s="85"/>
      <c r="GMX69" s="85"/>
      <c r="GMY69" s="85"/>
      <c r="GMZ69" s="85"/>
      <c r="GNA69" s="85"/>
      <c r="GNB69" s="85"/>
      <c r="GNC69" s="85"/>
      <c r="GND69" s="85"/>
      <c r="GNE69" s="85"/>
      <c r="GNF69" s="85"/>
      <c r="GNG69" s="85"/>
      <c r="GNH69" s="85"/>
      <c r="GNI69" s="85"/>
      <c r="GNJ69" s="85"/>
      <c r="GNK69" s="85"/>
      <c r="GNL69" s="85"/>
      <c r="GNM69" s="85"/>
      <c r="GNN69" s="85"/>
      <c r="GNO69" s="85"/>
      <c r="GNP69" s="85"/>
      <c r="GNQ69" s="85"/>
      <c r="GNR69" s="85"/>
      <c r="GNS69" s="85"/>
      <c r="GNT69" s="85"/>
      <c r="GNU69" s="85"/>
      <c r="GNV69" s="85"/>
      <c r="GNW69" s="85"/>
      <c r="GNX69" s="85"/>
      <c r="GNY69" s="85"/>
      <c r="GNZ69" s="85"/>
      <c r="GOA69" s="85"/>
      <c r="GOB69" s="85"/>
      <c r="GOC69" s="85"/>
      <c r="GOD69" s="85"/>
      <c r="GOE69" s="85"/>
      <c r="GOF69" s="85"/>
      <c r="GOG69" s="85"/>
      <c r="GOH69" s="85"/>
      <c r="GOI69" s="85"/>
      <c r="GOJ69" s="85"/>
      <c r="GOK69" s="85"/>
      <c r="GOL69" s="85"/>
      <c r="GOM69" s="85"/>
      <c r="GON69" s="85"/>
      <c r="GOO69" s="85"/>
      <c r="GOP69" s="85"/>
      <c r="GOQ69" s="85"/>
      <c r="GOR69" s="85"/>
      <c r="GOS69" s="85"/>
      <c r="GOT69" s="85"/>
      <c r="GOU69" s="85"/>
      <c r="GOV69" s="85"/>
      <c r="GOW69" s="85"/>
      <c r="GOX69" s="85"/>
      <c r="GOY69" s="85"/>
      <c r="GOZ69" s="85"/>
      <c r="GPA69" s="85"/>
      <c r="GPB69" s="85"/>
      <c r="GPC69" s="85"/>
      <c r="GPD69" s="85"/>
      <c r="GPE69" s="85"/>
      <c r="GPF69" s="85"/>
      <c r="GPG69" s="85"/>
      <c r="GPH69" s="85"/>
      <c r="GPI69" s="85"/>
      <c r="GPJ69" s="85"/>
      <c r="GPK69" s="85"/>
      <c r="GPL69" s="85"/>
      <c r="GPM69" s="85"/>
      <c r="GPN69" s="85"/>
      <c r="GPO69" s="85"/>
      <c r="GPP69" s="85"/>
      <c r="GPQ69" s="85"/>
      <c r="GPR69" s="85"/>
      <c r="GPS69" s="85"/>
      <c r="GPT69" s="85"/>
      <c r="GPU69" s="85"/>
      <c r="GPV69" s="85"/>
      <c r="GPW69" s="85"/>
      <c r="GPX69" s="85"/>
      <c r="GPY69" s="85"/>
      <c r="GPZ69" s="85"/>
      <c r="GQA69" s="85"/>
      <c r="GQB69" s="85"/>
      <c r="GQC69" s="85"/>
      <c r="GQD69" s="85"/>
      <c r="GQE69" s="85"/>
      <c r="GQF69" s="85"/>
      <c r="GQG69" s="85"/>
      <c r="GQH69" s="85"/>
      <c r="GQI69" s="85"/>
      <c r="GQJ69" s="85"/>
      <c r="GQK69" s="85"/>
      <c r="GQL69" s="85"/>
      <c r="GQM69" s="85"/>
      <c r="GQN69" s="85"/>
      <c r="GQO69" s="85"/>
      <c r="GQP69" s="85"/>
      <c r="GQQ69" s="85"/>
      <c r="GQR69" s="85"/>
      <c r="GQS69" s="85"/>
      <c r="GQT69" s="85"/>
      <c r="GQU69" s="85"/>
      <c r="GQV69" s="85"/>
      <c r="GQW69" s="85"/>
      <c r="GQX69" s="85"/>
      <c r="GQY69" s="85"/>
      <c r="GQZ69" s="85"/>
      <c r="GRA69" s="85"/>
      <c r="GRB69" s="85"/>
      <c r="GRC69" s="85"/>
      <c r="GRD69" s="85"/>
      <c r="GRE69" s="85"/>
      <c r="GRF69" s="85"/>
      <c r="GRG69" s="85"/>
      <c r="GRH69" s="85"/>
      <c r="GRI69" s="85"/>
      <c r="GRJ69" s="85"/>
      <c r="GRK69" s="85"/>
      <c r="GRL69" s="85"/>
      <c r="GRM69" s="85"/>
      <c r="GRN69" s="85"/>
      <c r="GRO69" s="85"/>
      <c r="GRP69" s="85"/>
      <c r="GRQ69" s="85"/>
      <c r="GRR69" s="85"/>
      <c r="GRS69" s="85"/>
      <c r="GRT69" s="85"/>
      <c r="GRU69" s="85"/>
      <c r="GRV69" s="85"/>
      <c r="GRW69" s="85"/>
      <c r="GRX69" s="85"/>
      <c r="GRY69" s="85"/>
      <c r="GRZ69" s="85"/>
      <c r="GSA69" s="85"/>
      <c r="GSB69" s="85"/>
      <c r="GSC69" s="85"/>
      <c r="GSD69" s="85"/>
      <c r="GSE69" s="85"/>
      <c r="GSF69" s="85"/>
      <c r="GSG69" s="85"/>
      <c r="GSH69" s="85"/>
      <c r="GSI69" s="85"/>
      <c r="GSJ69" s="85"/>
      <c r="GSK69" s="85"/>
      <c r="GSL69" s="85"/>
      <c r="GSM69" s="85"/>
      <c r="GSN69" s="85"/>
      <c r="GSO69" s="85"/>
      <c r="GSP69" s="85"/>
      <c r="GSQ69" s="85"/>
      <c r="GSR69" s="85"/>
      <c r="GSS69" s="85"/>
      <c r="GST69" s="85"/>
      <c r="GSU69" s="85"/>
      <c r="GSV69" s="85"/>
      <c r="GSW69" s="85"/>
      <c r="GSX69" s="85"/>
      <c r="GSY69" s="85"/>
      <c r="GSZ69" s="85"/>
      <c r="GTA69" s="85"/>
      <c r="GTB69" s="85"/>
      <c r="GTC69" s="85"/>
      <c r="GTD69" s="85"/>
      <c r="GTE69" s="85"/>
      <c r="GTF69" s="85"/>
      <c r="GTG69" s="85"/>
      <c r="GTH69" s="85"/>
      <c r="GTI69" s="85"/>
      <c r="GTJ69" s="85"/>
      <c r="GTK69" s="85"/>
      <c r="GTL69" s="85"/>
      <c r="GTM69" s="85"/>
      <c r="GTN69" s="85"/>
      <c r="GTO69" s="85"/>
      <c r="GTP69" s="85"/>
      <c r="GTQ69" s="85"/>
      <c r="GTR69" s="85"/>
      <c r="GTS69" s="85"/>
      <c r="GTT69" s="85"/>
      <c r="GTU69" s="85"/>
      <c r="GTV69" s="85"/>
      <c r="GTW69" s="85"/>
      <c r="GTX69" s="85"/>
      <c r="GTY69" s="85"/>
      <c r="GTZ69" s="85"/>
      <c r="GUA69" s="85"/>
      <c r="GUB69" s="85"/>
      <c r="GUC69" s="85"/>
      <c r="GUD69" s="85"/>
      <c r="GUE69" s="85"/>
      <c r="GUF69" s="85"/>
      <c r="GUG69" s="85"/>
      <c r="GUH69" s="85"/>
      <c r="GUI69" s="85"/>
      <c r="GUJ69" s="85"/>
      <c r="GUK69" s="85"/>
      <c r="GUL69" s="85"/>
      <c r="GUM69" s="85"/>
      <c r="GUN69" s="85"/>
      <c r="GUO69" s="85"/>
      <c r="GUP69" s="85"/>
      <c r="GUQ69" s="85"/>
      <c r="GUR69" s="85"/>
      <c r="GUS69" s="85"/>
      <c r="GUT69" s="85"/>
      <c r="GUU69" s="85"/>
      <c r="GUV69" s="85"/>
      <c r="GUW69" s="85"/>
      <c r="GUX69" s="85"/>
      <c r="GUY69" s="85"/>
      <c r="GUZ69" s="85"/>
      <c r="GVA69" s="85"/>
      <c r="GVB69" s="85"/>
      <c r="GVC69" s="85"/>
      <c r="GVD69" s="85"/>
      <c r="GVE69" s="85"/>
      <c r="GVF69" s="85"/>
      <c r="GVG69" s="85"/>
      <c r="GVH69" s="85"/>
      <c r="GVI69" s="85"/>
      <c r="GVJ69" s="85"/>
      <c r="GVK69" s="85"/>
      <c r="GVL69" s="85"/>
      <c r="GVM69" s="85"/>
      <c r="GVN69" s="85"/>
      <c r="GVO69" s="85"/>
      <c r="GVP69" s="85"/>
      <c r="GVQ69" s="85"/>
      <c r="GVR69" s="85"/>
      <c r="GVS69" s="85"/>
      <c r="GVT69" s="85"/>
      <c r="GVU69" s="85"/>
      <c r="GVV69" s="85"/>
      <c r="GVW69" s="85"/>
      <c r="GVX69" s="85"/>
      <c r="GVY69" s="85"/>
      <c r="GVZ69" s="85"/>
      <c r="GWA69" s="85"/>
      <c r="GWB69" s="85"/>
      <c r="GWC69" s="85"/>
      <c r="GWD69" s="85"/>
      <c r="GWE69" s="85"/>
      <c r="GWF69" s="85"/>
      <c r="GWG69" s="85"/>
      <c r="GWH69" s="85"/>
      <c r="GWI69" s="85"/>
      <c r="GWJ69" s="85"/>
      <c r="GWK69" s="85"/>
      <c r="GWL69" s="85"/>
      <c r="GWM69" s="85"/>
      <c r="GWN69" s="85"/>
      <c r="GWO69" s="85"/>
      <c r="GWP69" s="85"/>
      <c r="GWQ69" s="85"/>
      <c r="GWR69" s="85"/>
      <c r="GWS69" s="85"/>
      <c r="GWT69" s="85"/>
      <c r="GWU69" s="85"/>
      <c r="GWV69" s="85"/>
      <c r="GWW69" s="85"/>
      <c r="GWX69" s="85"/>
      <c r="GWY69" s="85"/>
      <c r="GWZ69" s="85"/>
      <c r="GXA69" s="85"/>
      <c r="GXB69" s="85"/>
      <c r="GXC69" s="85"/>
      <c r="GXD69" s="85"/>
      <c r="GXE69" s="85"/>
      <c r="GXF69" s="85"/>
      <c r="GXG69" s="85"/>
      <c r="GXH69" s="85"/>
      <c r="GXI69" s="85"/>
      <c r="GXJ69" s="85"/>
      <c r="GXK69" s="85"/>
      <c r="GXL69" s="85"/>
      <c r="GXM69" s="85"/>
      <c r="GXN69" s="85"/>
      <c r="GXO69" s="85"/>
      <c r="GXP69" s="85"/>
      <c r="GXQ69" s="85"/>
      <c r="GXR69" s="85"/>
      <c r="GXS69" s="85"/>
      <c r="GXT69" s="85"/>
      <c r="GXU69" s="85"/>
      <c r="GXV69" s="85"/>
      <c r="GXW69" s="85"/>
      <c r="GXX69" s="85"/>
      <c r="GXY69" s="85"/>
      <c r="GXZ69" s="85"/>
      <c r="GYA69" s="85"/>
      <c r="GYB69" s="85"/>
      <c r="GYC69" s="85"/>
      <c r="GYD69" s="85"/>
      <c r="GYE69" s="85"/>
      <c r="GYF69" s="85"/>
      <c r="GYG69" s="85"/>
      <c r="GYH69" s="85"/>
      <c r="GYI69" s="85"/>
      <c r="GYJ69" s="85"/>
      <c r="GYK69" s="85"/>
      <c r="GYL69" s="85"/>
      <c r="GYM69" s="85"/>
      <c r="GYN69" s="85"/>
      <c r="GYO69" s="85"/>
      <c r="GYP69" s="85"/>
      <c r="GYQ69" s="85"/>
      <c r="GYR69" s="85"/>
      <c r="GYS69" s="85"/>
      <c r="GYT69" s="85"/>
      <c r="GYU69" s="85"/>
      <c r="GYV69" s="85"/>
      <c r="GYW69" s="85"/>
      <c r="GYX69" s="85"/>
      <c r="GYY69" s="85"/>
      <c r="GYZ69" s="85"/>
      <c r="GZA69" s="85"/>
      <c r="GZB69" s="85"/>
      <c r="GZC69" s="85"/>
      <c r="GZD69" s="85"/>
      <c r="GZE69" s="85"/>
      <c r="GZF69" s="85"/>
      <c r="GZG69" s="85"/>
      <c r="GZH69" s="85"/>
      <c r="GZI69" s="85"/>
      <c r="GZJ69" s="85"/>
      <c r="GZK69" s="85"/>
      <c r="GZL69" s="85"/>
      <c r="GZM69" s="85"/>
      <c r="GZN69" s="85"/>
      <c r="GZO69" s="85"/>
      <c r="GZP69" s="85"/>
      <c r="GZQ69" s="85"/>
      <c r="GZR69" s="85"/>
      <c r="GZS69" s="85"/>
      <c r="GZT69" s="85"/>
      <c r="GZU69" s="85"/>
      <c r="GZV69" s="85"/>
      <c r="GZW69" s="85"/>
      <c r="GZX69" s="85"/>
      <c r="GZY69" s="85"/>
      <c r="GZZ69" s="85"/>
      <c r="HAA69" s="85"/>
      <c r="HAB69" s="85"/>
      <c r="HAC69" s="85"/>
      <c r="HAD69" s="85"/>
      <c r="HAE69" s="85"/>
      <c r="HAF69" s="85"/>
      <c r="HAG69" s="85"/>
      <c r="HAH69" s="85"/>
      <c r="HAI69" s="85"/>
      <c r="HAJ69" s="85"/>
      <c r="HAK69" s="85"/>
      <c r="HAL69" s="85"/>
      <c r="HAM69" s="85"/>
      <c r="HAN69" s="85"/>
      <c r="HAO69" s="85"/>
      <c r="HAP69" s="85"/>
      <c r="HAQ69" s="85"/>
      <c r="HAR69" s="85"/>
      <c r="HAS69" s="85"/>
      <c r="HAT69" s="85"/>
      <c r="HAU69" s="85"/>
      <c r="HAV69" s="85"/>
      <c r="HAW69" s="85"/>
      <c r="HAX69" s="85"/>
      <c r="HAY69" s="85"/>
      <c r="HAZ69" s="85"/>
      <c r="HBA69" s="85"/>
      <c r="HBB69" s="85"/>
      <c r="HBC69" s="85"/>
      <c r="HBD69" s="85"/>
      <c r="HBE69" s="85"/>
      <c r="HBF69" s="85"/>
      <c r="HBG69" s="85"/>
      <c r="HBH69" s="85"/>
      <c r="HBI69" s="85"/>
      <c r="HBJ69" s="85"/>
      <c r="HBK69" s="85"/>
      <c r="HBL69" s="85"/>
      <c r="HBM69" s="85"/>
      <c r="HBN69" s="85"/>
      <c r="HBO69" s="85"/>
      <c r="HBP69" s="85"/>
      <c r="HBQ69" s="85"/>
      <c r="HBR69" s="85"/>
      <c r="HBS69" s="85"/>
      <c r="HBT69" s="85"/>
      <c r="HBU69" s="85"/>
      <c r="HBV69" s="85"/>
      <c r="HBW69" s="85"/>
      <c r="HBX69" s="85"/>
      <c r="HBY69" s="85"/>
      <c r="HBZ69" s="85"/>
      <c r="HCA69" s="85"/>
      <c r="HCB69" s="85"/>
      <c r="HCC69" s="85"/>
      <c r="HCD69" s="85"/>
      <c r="HCE69" s="85"/>
      <c r="HCF69" s="85"/>
      <c r="HCG69" s="85"/>
      <c r="HCH69" s="85"/>
      <c r="HCI69" s="85"/>
      <c r="HCJ69" s="85"/>
      <c r="HCK69" s="85"/>
      <c r="HCL69" s="85"/>
      <c r="HCM69" s="85"/>
      <c r="HCN69" s="85"/>
      <c r="HCO69" s="85"/>
      <c r="HCP69" s="85"/>
      <c r="HCQ69" s="85"/>
      <c r="HCR69" s="85"/>
      <c r="HCS69" s="85"/>
      <c r="HCT69" s="85"/>
      <c r="HCU69" s="85"/>
      <c r="HCV69" s="85"/>
      <c r="HCW69" s="85"/>
      <c r="HCX69" s="85"/>
      <c r="HCY69" s="85"/>
      <c r="HCZ69" s="85"/>
      <c r="HDA69" s="85"/>
      <c r="HDB69" s="85"/>
      <c r="HDC69" s="85"/>
      <c r="HDD69" s="85"/>
      <c r="HDE69" s="85"/>
      <c r="HDF69" s="85"/>
      <c r="HDG69" s="85"/>
      <c r="HDH69" s="85"/>
      <c r="HDI69" s="85"/>
      <c r="HDJ69" s="85"/>
      <c r="HDK69" s="85"/>
      <c r="HDL69" s="85"/>
      <c r="HDM69" s="85"/>
      <c r="HDN69" s="85"/>
      <c r="HDO69" s="85"/>
      <c r="HDP69" s="85"/>
      <c r="HDQ69" s="85"/>
      <c r="HDR69" s="85"/>
      <c r="HDS69" s="85"/>
      <c r="HDT69" s="85"/>
      <c r="HDU69" s="85"/>
      <c r="HDV69" s="85"/>
      <c r="HDW69" s="85"/>
      <c r="HDX69" s="85"/>
      <c r="HDY69" s="85"/>
      <c r="HDZ69" s="85"/>
      <c r="HEA69" s="85"/>
      <c r="HEB69" s="85"/>
      <c r="HEC69" s="85"/>
      <c r="HED69" s="85"/>
      <c r="HEE69" s="85"/>
      <c r="HEF69" s="85"/>
      <c r="HEG69" s="85"/>
      <c r="HEH69" s="85"/>
      <c r="HEI69" s="85"/>
      <c r="HEJ69" s="85"/>
      <c r="HEK69" s="85"/>
      <c r="HEL69" s="85"/>
      <c r="HEM69" s="85"/>
      <c r="HEN69" s="85"/>
      <c r="HEO69" s="85"/>
      <c r="HEP69" s="85"/>
      <c r="HEQ69" s="85"/>
      <c r="HER69" s="85"/>
      <c r="HES69" s="85"/>
      <c r="HET69" s="85"/>
      <c r="HEU69" s="85"/>
      <c r="HEV69" s="85"/>
      <c r="HEW69" s="85"/>
      <c r="HEX69" s="85"/>
      <c r="HEY69" s="85"/>
      <c r="HEZ69" s="85"/>
      <c r="HFA69" s="85"/>
      <c r="HFB69" s="85"/>
      <c r="HFC69" s="85"/>
      <c r="HFD69" s="85"/>
      <c r="HFE69" s="85"/>
      <c r="HFF69" s="85"/>
      <c r="HFG69" s="85"/>
      <c r="HFH69" s="85"/>
      <c r="HFI69" s="85"/>
      <c r="HFJ69" s="85"/>
      <c r="HFK69" s="85"/>
      <c r="HFL69" s="85"/>
      <c r="HFM69" s="85"/>
      <c r="HFN69" s="85"/>
      <c r="HFO69" s="85"/>
      <c r="HFP69" s="85"/>
      <c r="HFQ69" s="85"/>
      <c r="HFR69" s="85"/>
      <c r="HFS69" s="85"/>
      <c r="HFT69" s="85"/>
      <c r="HFU69" s="85"/>
      <c r="HFV69" s="85"/>
      <c r="HFW69" s="85"/>
      <c r="HFX69" s="85"/>
      <c r="HFY69" s="85"/>
      <c r="HFZ69" s="85"/>
      <c r="HGA69" s="85"/>
      <c r="HGB69" s="85"/>
      <c r="HGC69" s="85"/>
      <c r="HGD69" s="85"/>
      <c r="HGE69" s="85"/>
      <c r="HGF69" s="85"/>
      <c r="HGG69" s="85"/>
      <c r="HGH69" s="85"/>
      <c r="HGI69" s="85"/>
      <c r="HGJ69" s="85"/>
      <c r="HGK69" s="85"/>
      <c r="HGL69" s="85"/>
      <c r="HGM69" s="85"/>
      <c r="HGN69" s="85"/>
      <c r="HGO69" s="85"/>
      <c r="HGP69" s="85"/>
      <c r="HGQ69" s="85"/>
      <c r="HGR69" s="85"/>
      <c r="HGS69" s="85"/>
      <c r="HGT69" s="85"/>
      <c r="HGU69" s="85"/>
      <c r="HGV69" s="85"/>
      <c r="HGW69" s="85"/>
      <c r="HGX69" s="85"/>
      <c r="HGY69" s="85"/>
      <c r="HGZ69" s="85"/>
      <c r="HHA69" s="85"/>
      <c r="HHB69" s="85"/>
      <c r="HHC69" s="85"/>
      <c r="HHD69" s="85"/>
      <c r="HHE69" s="85"/>
      <c r="HHF69" s="85"/>
      <c r="HHG69" s="85"/>
      <c r="HHH69" s="85"/>
      <c r="HHI69" s="85"/>
      <c r="HHJ69" s="85"/>
      <c r="HHK69" s="85"/>
      <c r="HHL69" s="85"/>
      <c r="HHM69" s="85"/>
      <c r="HHN69" s="85"/>
      <c r="HHO69" s="85"/>
      <c r="HHP69" s="85"/>
      <c r="HHQ69" s="85"/>
      <c r="HHR69" s="85"/>
      <c r="HHS69" s="85"/>
      <c r="HHT69" s="85"/>
      <c r="HHU69" s="85"/>
      <c r="HHV69" s="85"/>
      <c r="HHW69" s="85"/>
      <c r="HHX69" s="85"/>
      <c r="HHY69" s="85"/>
      <c r="HHZ69" s="85"/>
      <c r="HIA69" s="85"/>
      <c r="HIB69" s="85"/>
      <c r="HIC69" s="85"/>
      <c r="HID69" s="85"/>
      <c r="HIE69" s="85"/>
      <c r="HIF69" s="85"/>
      <c r="HIG69" s="85"/>
      <c r="HIH69" s="85"/>
      <c r="HII69" s="85"/>
      <c r="HIJ69" s="85"/>
      <c r="HIK69" s="85"/>
      <c r="HIL69" s="85"/>
      <c r="HIM69" s="85"/>
      <c r="HIN69" s="85"/>
      <c r="HIO69" s="85"/>
      <c r="HIP69" s="85"/>
      <c r="HIQ69" s="85"/>
      <c r="HIR69" s="85"/>
      <c r="HIS69" s="85"/>
      <c r="HIT69" s="85"/>
      <c r="HIU69" s="85"/>
      <c r="HIV69" s="85"/>
      <c r="HIW69" s="85"/>
      <c r="HIX69" s="85"/>
      <c r="HIY69" s="85"/>
      <c r="HIZ69" s="85"/>
      <c r="HJA69" s="85"/>
      <c r="HJB69" s="85"/>
      <c r="HJC69" s="85"/>
      <c r="HJD69" s="85"/>
      <c r="HJE69" s="85"/>
      <c r="HJF69" s="85"/>
      <c r="HJG69" s="85"/>
      <c r="HJH69" s="85"/>
      <c r="HJI69" s="85"/>
      <c r="HJJ69" s="85"/>
      <c r="HJK69" s="85"/>
      <c r="HJL69" s="85"/>
      <c r="HJM69" s="85"/>
      <c r="HJN69" s="85"/>
      <c r="HJO69" s="85"/>
      <c r="HJP69" s="85"/>
      <c r="HJQ69" s="85"/>
      <c r="HJR69" s="85"/>
      <c r="HJS69" s="85"/>
      <c r="HJT69" s="85"/>
      <c r="HJU69" s="85"/>
      <c r="HJV69" s="85"/>
      <c r="HJW69" s="85"/>
      <c r="HJX69" s="85"/>
      <c r="HJY69" s="85"/>
      <c r="HJZ69" s="85"/>
      <c r="HKA69" s="85"/>
      <c r="HKB69" s="85"/>
      <c r="HKC69" s="85"/>
      <c r="HKD69" s="85"/>
      <c r="HKE69" s="85"/>
      <c r="HKF69" s="85"/>
      <c r="HKG69" s="85"/>
      <c r="HKH69" s="85"/>
      <c r="HKI69" s="85"/>
      <c r="HKJ69" s="85"/>
      <c r="HKK69" s="85"/>
      <c r="HKL69" s="85"/>
      <c r="HKM69" s="85"/>
      <c r="HKN69" s="85"/>
      <c r="HKO69" s="85"/>
      <c r="HKP69" s="85"/>
      <c r="HKQ69" s="85"/>
      <c r="HKR69" s="85"/>
      <c r="HKS69" s="85"/>
      <c r="HKT69" s="85"/>
      <c r="HKU69" s="85"/>
      <c r="HKV69" s="85"/>
      <c r="HKW69" s="85"/>
      <c r="HKX69" s="85"/>
      <c r="HKY69" s="85"/>
      <c r="HKZ69" s="85"/>
      <c r="HLA69" s="85"/>
      <c r="HLB69" s="85"/>
      <c r="HLC69" s="85"/>
      <c r="HLD69" s="85"/>
      <c r="HLE69" s="85"/>
      <c r="HLF69" s="85"/>
      <c r="HLG69" s="85"/>
      <c r="HLH69" s="85"/>
      <c r="HLI69" s="85"/>
      <c r="HLJ69" s="85"/>
      <c r="HLK69" s="85"/>
      <c r="HLL69" s="85"/>
      <c r="HLM69" s="85"/>
      <c r="HLN69" s="85"/>
      <c r="HLO69" s="85"/>
      <c r="HLP69" s="85"/>
      <c r="HLQ69" s="85"/>
      <c r="HLR69" s="85"/>
      <c r="HLS69" s="85"/>
      <c r="HLT69" s="85"/>
      <c r="HLU69" s="85"/>
      <c r="HLV69" s="85"/>
      <c r="HLW69" s="85"/>
      <c r="HLX69" s="85"/>
      <c r="HLY69" s="85"/>
      <c r="HLZ69" s="85"/>
      <c r="HMA69" s="85"/>
      <c r="HMB69" s="85"/>
      <c r="HMC69" s="85"/>
      <c r="HMD69" s="85"/>
      <c r="HME69" s="85"/>
      <c r="HMF69" s="85"/>
      <c r="HMG69" s="85"/>
      <c r="HMH69" s="85"/>
      <c r="HMI69" s="85"/>
      <c r="HMJ69" s="85"/>
      <c r="HMK69" s="85"/>
      <c r="HML69" s="85"/>
      <c r="HMM69" s="85"/>
      <c r="HMN69" s="85"/>
      <c r="HMO69" s="85"/>
      <c r="HMP69" s="85"/>
      <c r="HMQ69" s="85"/>
      <c r="HMR69" s="85"/>
      <c r="HMS69" s="85"/>
      <c r="HMT69" s="85"/>
      <c r="HMU69" s="85"/>
      <c r="HMV69" s="85"/>
      <c r="HMW69" s="85"/>
      <c r="HMX69" s="85"/>
      <c r="HMY69" s="85"/>
      <c r="HMZ69" s="85"/>
      <c r="HNA69" s="85"/>
      <c r="HNB69" s="85"/>
      <c r="HNC69" s="85"/>
      <c r="HND69" s="85"/>
      <c r="HNE69" s="85"/>
      <c r="HNF69" s="85"/>
      <c r="HNG69" s="85"/>
      <c r="HNH69" s="85"/>
      <c r="HNI69" s="85"/>
      <c r="HNJ69" s="85"/>
      <c r="HNK69" s="85"/>
      <c r="HNL69" s="85"/>
      <c r="HNM69" s="85"/>
      <c r="HNN69" s="85"/>
      <c r="HNO69" s="85"/>
      <c r="HNP69" s="85"/>
      <c r="HNQ69" s="85"/>
      <c r="HNR69" s="85"/>
      <c r="HNS69" s="85"/>
      <c r="HNT69" s="85"/>
      <c r="HNU69" s="85"/>
      <c r="HNV69" s="85"/>
      <c r="HNW69" s="85"/>
      <c r="HNX69" s="85"/>
      <c r="HNY69" s="85"/>
      <c r="HNZ69" s="85"/>
      <c r="HOA69" s="85"/>
      <c r="HOB69" s="85"/>
      <c r="HOC69" s="85"/>
      <c r="HOD69" s="85"/>
      <c r="HOE69" s="85"/>
      <c r="HOF69" s="85"/>
      <c r="HOG69" s="85"/>
      <c r="HOH69" s="85"/>
      <c r="HOI69" s="85"/>
      <c r="HOJ69" s="85"/>
      <c r="HOK69" s="85"/>
      <c r="HOL69" s="85"/>
      <c r="HOM69" s="85"/>
      <c r="HON69" s="85"/>
      <c r="HOO69" s="85"/>
      <c r="HOP69" s="85"/>
      <c r="HOQ69" s="85"/>
      <c r="HOR69" s="85"/>
      <c r="HOS69" s="85"/>
      <c r="HOT69" s="85"/>
      <c r="HOU69" s="85"/>
      <c r="HOV69" s="85"/>
      <c r="HOW69" s="85"/>
      <c r="HOX69" s="85"/>
      <c r="HOY69" s="85"/>
      <c r="HOZ69" s="85"/>
      <c r="HPA69" s="85"/>
      <c r="HPB69" s="85"/>
      <c r="HPC69" s="85"/>
      <c r="HPD69" s="85"/>
      <c r="HPE69" s="85"/>
      <c r="HPF69" s="85"/>
      <c r="HPG69" s="85"/>
      <c r="HPH69" s="85"/>
      <c r="HPI69" s="85"/>
      <c r="HPJ69" s="85"/>
      <c r="HPK69" s="85"/>
      <c r="HPL69" s="85"/>
      <c r="HPM69" s="85"/>
      <c r="HPN69" s="85"/>
      <c r="HPO69" s="85"/>
      <c r="HPP69" s="85"/>
      <c r="HPQ69" s="85"/>
      <c r="HPR69" s="85"/>
      <c r="HPS69" s="85"/>
      <c r="HPT69" s="85"/>
      <c r="HPU69" s="85"/>
      <c r="HPV69" s="85"/>
      <c r="HPW69" s="85"/>
      <c r="HPX69" s="85"/>
      <c r="HPY69" s="85"/>
      <c r="HPZ69" s="85"/>
      <c r="HQA69" s="85"/>
      <c r="HQB69" s="85"/>
      <c r="HQC69" s="85"/>
      <c r="HQD69" s="85"/>
      <c r="HQE69" s="85"/>
      <c r="HQF69" s="85"/>
      <c r="HQG69" s="85"/>
      <c r="HQH69" s="85"/>
      <c r="HQI69" s="85"/>
      <c r="HQJ69" s="85"/>
      <c r="HQK69" s="85"/>
      <c r="HQL69" s="85"/>
      <c r="HQM69" s="85"/>
      <c r="HQN69" s="85"/>
      <c r="HQO69" s="85"/>
      <c r="HQP69" s="85"/>
      <c r="HQQ69" s="85"/>
      <c r="HQR69" s="85"/>
      <c r="HQS69" s="85"/>
      <c r="HQT69" s="85"/>
      <c r="HQU69" s="85"/>
      <c r="HQV69" s="85"/>
      <c r="HQW69" s="85"/>
      <c r="HQX69" s="85"/>
      <c r="HQY69" s="85"/>
      <c r="HQZ69" s="85"/>
      <c r="HRA69" s="85"/>
      <c r="HRB69" s="85"/>
      <c r="HRC69" s="85"/>
      <c r="HRD69" s="85"/>
      <c r="HRE69" s="85"/>
      <c r="HRF69" s="85"/>
      <c r="HRG69" s="85"/>
      <c r="HRH69" s="85"/>
      <c r="HRI69" s="85"/>
      <c r="HRJ69" s="85"/>
      <c r="HRK69" s="85"/>
      <c r="HRL69" s="85"/>
      <c r="HRM69" s="85"/>
      <c r="HRN69" s="85"/>
      <c r="HRO69" s="85"/>
      <c r="HRP69" s="85"/>
      <c r="HRQ69" s="85"/>
      <c r="HRR69" s="85"/>
      <c r="HRS69" s="85"/>
      <c r="HRT69" s="85"/>
      <c r="HRU69" s="85"/>
      <c r="HRV69" s="85"/>
      <c r="HRW69" s="85"/>
      <c r="HRX69" s="85"/>
      <c r="HRY69" s="85"/>
      <c r="HRZ69" s="85"/>
      <c r="HSA69" s="85"/>
      <c r="HSB69" s="85"/>
      <c r="HSC69" s="85"/>
      <c r="HSD69" s="85"/>
      <c r="HSE69" s="85"/>
      <c r="HSF69" s="85"/>
      <c r="HSG69" s="85"/>
      <c r="HSH69" s="85"/>
      <c r="HSI69" s="85"/>
      <c r="HSJ69" s="85"/>
      <c r="HSK69" s="85"/>
      <c r="HSL69" s="85"/>
      <c r="HSM69" s="85"/>
      <c r="HSN69" s="85"/>
      <c r="HSO69" s="85"/>
      <c r="HSP69" s="85"/>
      <c r="HSQ69" s="85"/>
      <c r="HSR69" s="85"/>
      <c r="HSS69" s="85"/>
      <c r="HST69" s="85"/>
      <c r="HSU69" s="85"/>
      <c r="HSV69" s="85"/>
      <c r="HSW69" s="85"/>
      <c r="HSX69" s="85"/>
      <c r="HSY69" s="85"/>
      <c r="HSZ69" s="85"/>
      <c r="HTA69" s="85"/>
      <c r="HTB69" s="85"/>
      <c r="HTC69" s="85"/>
      <c r="HTD69" s="85"/>
      <c r="HTE69" s="85"/>
      <c r="HTF69" s="85"/>
      <c r="HTG69" s="85"/>
      <c r="HTH69" s="85"/>
      <c r="HTI69" s="85"/>
      <c r="HTJ69" s="85"/>
      <c r="HTK69" s="85"/>
      <c r="HTL69" s="85"/>
      <c r="HTM69" s="85"/>
      <c r="HTN69" s="85"/>
      <c r="HTO69" s="85"/>
      <c r="HTP69" s="85"/>
      <c r="HTQ69" s="85"/>
      <c r="HTR69" s="85"/>
      <c r="HTS69" s="85"/>
      <c r="HTT69" s="85"/>
      <c r="HTU69" s="85"/>
      <c r="HTV69" s="85"/>
      <c r="HTW69" s="85"/>
      <c r="HTX69" s="85"/>
      <c r="HTY69" s="85"/>
      <c r="HTZ69" s="85"/>
      <c r="HUA69" s="85"/>
      <c r="HUB69" s="85"/>
      <c r="HUC69" s="85"/>
      <c r="HUD69" s="85"/>
      <c r="HUE69" s="85"/>
      <c r="HUF69" s="85"/>
      <c r="HUG69" s="85"/>
      <c r="HUH69" s="85"/>
      <c r="HUI69" s="85"/>
      <c r="HUJ69" s="85"/>
      <c r="HUK69" s="85"/>
      <c r="HUL69" s="85"/>
      <c r="HUM69" s="85"/>
      <c r="HUN69" s="85"/>
      <c r="HUO69" s="85"/>
      <c r="HUP69" s="85"/>
      <c r="HUQ69" s="85"/>
      <c r="HUR69" s="85"/>
      <c r="HUS69" s="85"/>
      <c r="HUT69" s="85"/>
      <c r="HUU69" s="85"/>
      <c r="HUV69" s="85"/>
      <c r="HUW69" s="85"/>
      <c r="HUX69" s="85"/>
      <c r="HUY69" s="85"/>
      <c r="HUZ69" s="85"/>
      <c r="HVA69" s="85"/>
      <c r="HVB69" s="85"/>
      <c r="HVC69" s="85"/>
      <c r="HVD69" s="85"/>
      <c r="HVE69" s="85"/>
      <c r="HVF69" s="85"/>
      <c r="HVG69" s="85"/>
      <c r="HVH69" s="85"/>
      <c r="HVI69" s="85"/>
      <c r="HVJ69" s="85"/>
      <c r="HVK69" s="85"/>
      <c r="HVL69" s="85"/>
      <c r="HVM69" s="85"/>
      <c r="HVN69" s="85"/>
      <c r="HVO69" s="85"/>
      <c r="HVP69" s="85"/>
      <c r="HVQ69" s="85"/>
      <c r="HVR69" s="85"/>
      <c r="HVS69" s="85"/>
      <c r="HVT69" s="85"/>
      <c r="HVU69" s="85"/>
      <c r="HVV69" s="85"/>
      <c r="HVW69" s="85"/>
      <c r="HVX69" s="85"/>
      <c r="HVY69" s="85"/>
      <c r="HVZ69" s="85"/>
      <c r="HWA69" s="85"/>
      <c r="HWB69" s="85"/>
      <c r="HWC69" s="85"/>
      <c r="HWD69" s="85"/>
      <c r="HWE69" s="85"/>
      <c r="HWF69" s="85"/>
      <c r="HWG69" s="85"/>
      <c r="HWH69" s="85"/>
      <c r="HWI69" s="85"/>
      <c r="HWJ69" s="85"/>
      <c r="HWK69" s="85"/>
      <c r="HWL69" s="85"/>
      <c r="HWM69" s="85"/>
      <c r="HWN69" s="85"/>
      <c r="HWO69" s="85"/>
      <c r="HWP69" s="85"/>
      <c r="HWQ69" s="85"/>
      <c r="HWR69" s="85"/>
      <c r="HWS69" s="85"/>
      <c r="HWT69" s="85"/>
      <c r="HWU69" s="85"/>
      <c r="HWV69" s="85"/>
      <c r="HWW69" s="85"/>
      <c r="HWX69" s="85"/>
      <c r="HWY69" s="85"/>
      <c r="HWZ69" s="85"/>
      <c r="HXA69" s="85"/>
      <c r="HXB69" s="85"/>
      <c r="HXC69" s="85"/>
      <c r="HXD69" s="85"/>
      <c r="HXE69" s="85"/>
      <c r="HXF69" s="85"/>
      <c r="HXG69" s="85"/>
      <c r="HXH69" s="85"/>
      <c r="HXI69" s="85"/>
      <c r="HXJ69" s="85"/>
      <c r="HXK69" s="85"/>
      <c r="HXL69" s="85"/>
      <c r="HXM69" s="85"/>
      <c r="HXN69" s="85"/>
      <c r="HXO69" s="85"/>
      <c r="HXP69" s="85"/>
      <c r="HXQ69" s="85"/>
      <c r="HXR69" s="85"/>
      <c r="HXS69" s="85"/>
      <c r="HXT69" s="85"/>
      <c r="HXU69" s="85"/>
      <c r="HXV69" s="85"/>
      <c r="HXW69" s="85"/>
      <c r="HXX69" s="85"/>
      <c r="HXY69" s="85"/>
      <c r="HXZ69" s="85"/>
      <c r="HYA69" s="85"/>
      <c r="HYB69" s="85"/>
      <c r="HYC69" s="85"/>
      <c r="HYD69" s="85"/>
      <c r="HYE69" s="85"/>
      <c r="HYF69" s="85"/>
      <c r="HYG69" s="85"/>
      <c r="HYH69" s="85"/>
      <c r="HYI69" s="85"/>
      <c r="HYJ69" s="85"/>
      <c r="HYK69" s="85"/>
      <c r="HYL69" s="85"/>
      <c r="HYM69" s="85"/>
      <c r="HYN69" s="85"/>
      <c r="HYO69" s="85"/>
      <c r="HYP69" s="85"/>
      <c r="HYQ69" s="85"/>
      <c r="HYR69" s="85"/>
      <c r="HYS69" s="85"/>
      <c r="HYT69" s="85"/>
      <c r="HYU69" s="85"/>
      <c r="HYV69" s="85"/>
      <c r="HYW69" s="85"/>
      <c r="HYX69" s="85"/>
      <c r="HYY69" s="85"/>
      <c r="HYZ69" s="85"/>
      <c r="HZA69" s="85"/>
      <c r="HZB69" s="85"/>
      <c r="HZC69" s="85"/>
      <c r="HZD69" s="85"/>
      <c r="HZE69" s="85"/>
      <c r="HZF69" s="85"/>
      <c r="HZG69" s="85"/>
      <c r="HZH69" s="85"/>
      <c r="HZI69" s="85"/>
      <c r="HZJ69" s="85"/>
      <c r="HZK69" s="85"/>
      <c r="HZL69" s="85"/>
      <c r="HZM69" s="85"/>
      <c r="HZN69" s="85"/>
      <c r="HZO69" s="85"/>
      <c r="HZP69" s="85"/>
      <c r="HZQ69" s="85"/>
      <c r="HZR69" s="85"/>
      <c r="HZS69" s="85"/>
      <c r="HZT69" s="85"/>
      <c r="HZU69" s="85"/>
      <c r="HZV69" s="85"/>
      <c r="HZW69" s="85"/>
      <c r="HZX69" s="85"/>
      <c r="HZY69" s="85"/>
      <c r="HZZ69" s="85"/>
      <c r="IAA69" s="85"/>
      <c r="IAB69" s="85"/>
      <c r="IAC69" s="85"/>
      <c r="IAD69" s="85"/>
      <c r="IAE69" s="85"/>
      <c r="IAF69" s="85"/>
      <c r="IAG69" s="85"/>
      <c r="IAH69" s="85"/>
      <c r="IAI69" s="85"/>
      <c r="IAJ69" s="85"/>
      <c r="IAK69" s="85"/>
      <c r="IAL69" s="85"/>
      <c r="IAM69" s="85"/>
      <c r="IAN69" s="85"/>
      <c r="IAO69" s="85"/>
      <c r="IAP69" s="85"/>
      <c r="IAQ69" s="85"/>
      <c r="IAR69" s="85"/>
      <c r="IAS69" s="85"/>
      <c r="IAT69" s="85"/>
      <c r="IAU69" s="85"/>
      <c r="IAV69" s="85"/>
      <c r="IAW69" s="85"/>
      <c r="IAX69" s="85"/>
      <c r="IAY69" s="85"/>
      <c r="IAZ69" s="85"/>
      <c r="IBA69" s="85"/>
      <c r="IBB69" s="85"/>
      <c r="IBC69" s="85"/>
      <c r="IBD69" s="85"/>
      <c r="IBE69" s="85"/>
      <c r="IBF69" s="85"/>
      <c r="IBG69" s="85"/>
      <c r="IBH69" s="85"/>
      <c r="IBI69" s="85"/>
      <c r="IBJ69" s="85"/>
      <c r="IBK69" s="85"/>
      <c r="IBL69" s="85"/>
      <c r="IBM69" s="85"/>
      <c r="IBN69" s="85"/>
      <c r="IBO69" s="85"/>
      <c r="IBP69" s="85"/>
      <c r="IBQ69" s="85"/>
      <c r="IBR69" s="85"/>
      <c r="IBS69" s="85"/>
      <c r="IBT69" s="85"/>
      <c r="IBU69" s="85"/>
      <c r="IBV69" s="85"/>
      <c r="IBW69" s="85"/>
      <c r="IBX69" s="85"/>
      <c r="IBY69" s="85"/>
      <c r="IBZ69" s="85"/>
      <c r="ICA69" s="85"/>
      <c r="ICB69" s="85"/>
      <c r="ICC69" s="85"/>
      <c r="ICD69" s="85"/>
      <c r="ICE69" s="85"/>
      <c r="ICF69" s="85"/>
      <c r="ICG69" s="85"/>
      <c r="ICH69" s="85"/>
      <c r="ICI69" s="85"/>
      <c r="ICJ69" s="85"/>
      <c r="ICK69" s="85"/>
      <c r="ICL69" s="85"/>
      <c r="ICM69" s="85"/>
      <c r="ICN69" s="85"/>
      <c r="ICO69" s="85"/>
      <c r="ICP69" s="85"/>
      <c r="ICQ69" s="85"/>
      <c r="ICR69" s="85"/>
      <c r="ICS69" s="85"/>
      <c r="ICT69" s="85"/>
      <c r="ICU69" s="85"/>
      <c r="ICV69" s="85"/>
      <c r="ICW69" s="85"/>
      <c r="ICX69" s="85"/>
      <c r="ICY69" s="85"/>
      <c r="ICZ69" s="85"/>
      <c r="IDA69" s="85"/>
      <c r="IDB69" s="85"/>
      <c r="IDC69" s="85"/>
      <c r="IDD69" s="85"/>
      <c r="IDE69" s="85"/>
      <c r="IDF69" s="85"/>
      <c r="IDG69" s="85"/>
      <c r="IDH69" s="85"/>
      <c r="IDI69" s="85"/>
      <c r="IDJ69" s="85"/>
      <c r="IDK69" s="85"/>
      <c r="IDL69" s="85"/>
      <c r="IDM69" s="85"/>
      <c r="IDN69" s="85"/>
      <c r="IDO69" s="85"/>
      <c r="IDP69" s="85"/>
      <c r="IDQ69" s="85"/>
      <c r="IDR69" s="85"/>
      <c r="IDS69" s="85"/>
      <c r="IDT69" s="85"/>
      <c r="IDU69" s="85"/>
      <c r="IDV69" s="85"/>
      <c r="IDW69" s="85"/>
      <c r="IDX69" s="85"/>
      <c r="IDY69" s="85"/>
      <c r="IDZ69" s="85"/>
      <c r="IEA69" s="85"/>
      <c r="IEB69" s="85"/>
      <c r="IEC69" s="85"/>
      <c r="IED69" s="85"/>
      <c r="IEE69" s="85"/>
      <c r="IEF69" s="85"/>
      <c r="IEG69" s="85"/>
      <c r="IEH69" s="85"/>
      <c r="IEI69" s="85"/>
      <c r="IEJ69" s="85"/>
      <c r="IEK69" s="85"/>
      <c r="IEL69" s="85"/>
      <c r="IEM69" s="85"/>
      <c r="IEN69" s="85"/>
      <c r="IEO69" s="85"/>
      <c r="IEP69" s="85"/>
      <c r="IEQ69" s="85"/>
      <c r="IER69" s="85"/>
      <c r="IES69" s="85"/>
      <c r="IET69" s="85"/>
      <c r="IEU69" s="85"/>
      <c r="IEV69" s="85"/>
      <c r="IEW69" s="85"/>
      <c r="IEX69" s="85"/>
      <c r="IEY69" s="85"/>
      <c r="IEZ69" s="85"/>
      <c r="IFA69" s="85"/>
      <c r="IFB69" s="85"/>
      <c r="IFC69" s="85"/>
      <c r="IFD69" s="85"/>
      <c r="IFE69" s="85"/>
      <c r="IFF69" s="85"/>
      <c r="IFG69" s="85"/>
      <c r="IFH69" s="85"/>
      <c r="IFI69" s="85"/>
      <c r="IFJ69" s="85"/>
      <c r="IFK69" s="85"/>
      <c r="IFL69" s="85"/>
      <c r="IFM69" s="85"/>
      <c r="IFN69" s="85"/>
      <c r="IFO69" s="85"/>
      <c r="IFP69" s="85"/>
      <c r="IFQ69" s="85"/>
      <c r="IFR69" s="85"/>
      <c r="IFS69" s="85"/>
      <c r="IFT69" s="85"/>
      <c r="IFU69" s="85"/>
      <c r="IFV69" s="85"/>
      <c r="IFW69" s="85"/>
      <c r="IFX69" s="85"/>
      <c r="IFY69" s="85"/>
      <c r="IFZ69" s="85"/>
      <c r="IGA69" s="85"/>
      <c r="IGB69" s="85"/>
      <c r="IGC69" s="85"/>
      <c r="IGD69" s="85"/>
      <c r="IGE69" s="85"/>
      <c r="IGF69" s="85"/>
      <c r="IGG69" s="85"/>
      <c r="IGH69" s="85"/>
      <c r="IGI69" s="85"/>
      <c r="IGJ69" s="85"/>
      <c r="IGK69" s="85"/>
      <c r="IGL69" s="85"/>
      <c r="IGM69" s="85"/>
      <c r="IGN69" s="85"/>
      <c r="IGO69" s="85"/>
      <c r="IGP69" s="85"/>
      <c r="IGQ69" s="85"/>
      <c r="IGR69" s="85"/>
      <c r="IGS69" s="85"/>
      <c r="IGT69" s="85"/>
      <c r="IGU69" s="85"/>
      <c r="IGV69" s="85"/>
      <c r="IGW69" s="85"/>
      <c r="IGX69" s="85"/>
      <c r="IGY69" s="85"/>
      <c r="IGZ69" s="85"/>
      <c r="IHA69" s="85"/>
      <c r="IHB69" s="85"/>
      <c r="IHC69" s="85"/>
      <c r="IHD69" s="85"/>
      <c r="IHE69" s="85"/>
      <c r="IHF69" s="85"/>
      <c r="IHG69" s="85"/>
      <c r="IHH69" s="85"/>
      <c r="IHI69" s="85"/>
      <c r="IHJ69" s="85"/>
      <c r="IHK69" s="85"/>
      <c r="IHL69" s="85"/>
      <c r="IHM69" s="85"/>
      <c r="IHN69" s="85"/>
      <c r="IHO69" s="85"/>
      <c r="IHP69" s="85"/>
      <c r="IHQ69" s="85"/>
      <c r="IHR69" s="85"/>
      <c r="IHS69" s="85"/>
      <c r="IHT69" s="85"/>
      <c r="IHU69" s="85"/>
      <c r="IHV69" s="85"/>
      <c r="IHW69" s="85"/>
      <c r="IHX69" s="85"/>
      <c r="IHY69" s="85"/>
      <c r="IHZ69" s="85"/>
      <c r="IIA69" s="85"/>
      <c r="IIB69" s="85"/>
      <c r="IIC69" s="85"/>
      <c r="IID69" s="85"/>
      <c r="IIE69" s="85"/>
      <c r="IIF69" s="85"/>
      <c r="IIG69" s="85"/>
      <c r="IIH69" s="85"/>
      <c r="III69" s="85"/>
      <c r="IIJ69" s="85"/>
      <c r="IIK69" s="85"/>
      <c r="IIL69" s="85"/>
      <c r="IIM69" s="85"/>
      <c r="IIN69" s="85"/>
      <c r="IIO69" s="85"/>
      <c r="IIP69" s="85"/>
      <c r="IIQ69" s="85"/>
      <c r="IIR69" s="85"/>
      <c r="IIS69" s="85"/>
      <c r="IIT69" s="85"/>
      <c r="IIU69" s="85"/>
      <c r="IIV69" s="85"/>
      <c r="IIW69" s="85"/>
      <c r="IIX69" s="85"/>
      <c r="IIY69" s="85"/>
      <c r="IIZ69" s="85"/>
      <c r="IJA69" s="85"/>
      <c r="IJB69" s="85"/>
      <c r="IJC69" s="85"/>
      <c r="IJD69" s="85"/>
      <c r="IJE69" s="85"/>
      <c r="IJF69" s="85"/>
      <c r="IJG69" s="85"/>
      <c r="IJH69" s="85"/>
      <c r="IJI69" s="85"/>
      <c r="IJJ69" s="85"/>
      <c r="IJK69" s="85"/>
      <c r="IJL69" s="85"/>
      <c r="IJM69" s="85"/>
      <c r="IJN69" s="85"/>
      <c r="IJO69" s="85"/>
      <c r="IJP69" s="85"/>
      <c r="IJQ69" s="85"/>
      <c r="IJR69" s="85"/>
      <c r="IJS69" s="85"/>
      <c r="IJT69" s="85"/>
      <c r="IJU69" s="85"/>
      <c r="IJV69" s="85"/>
      <c r="IJW69" s="85"/>
      <c r="IJX69" s="85"/>
      <c r="IJY69" s="85"/>
      <c r="IJZ69" s="85"/>
      <c r="IKA69" s="85"/>
      <c r="IKB69" s="85"/>
      <c r="IKC69" s="85"/>
      <c r="IKD69" s="85"/>
      <c r="IKE69" s="85"/>
      <c r="IKF69" s="85"/>
      <c r="IKG69" s="85"/>
      <c r="IKH69" s="85"/>
      <c r="IKI69" s="85"/>
      <c r="IKJ69" s="85"/>
      <c r="IKK69" s="85"/>
      <c r="IKL69" s="85"/>
      <c r="IKM69" s="85"/>
      <c r="IKN69" s="85"/>
      <c r="IKO69" s="85"/>
      <c r="IKP69" s="85"/>
      <c r="IKQ69" s="85"/>
      <c r="IKR69" s="85"/>
      <c r="IKS69" s="85"/>
      <c r="IKT69" s="85"/>
      <c r="IKU69" s="85"/>
      <c r="IKV69" s="85"/>
      <c r="IKW69" s="85"/>
      <c r="IKX69" s="85"/>
      <c r="IKY69" s="85"/>
      <c r="IKZ69" s="85"/>
      <c r="ILA69" s="85"/>
      <c r="ILB69" s="85"/>
      <c r="ILC69" s="85"/>
      <c r="ILD69" s="85"/>
      <c r="ILE69" s="85"/>
      <c r="ILF69" s="85"/>
      <c r="ILG69" s="85"/>
      <c r="ILH69" s="85"/>
      <c r="ILI69" s="85"/>
      <c r="ILJ69" s="85"/>
      <c r="ILK69" s="85"/>
      <c r="ILL69" s="85"/>
      <c r="ILM69" s="85"/>
      <c r="ILN69" s="85"/>
      <c r="ILO69" s="85"/>
      <c r="ILP69" s="85"/>
      <c r="ILQ69" s="85"/>
      <c r="ILR69" s="85"/>
      <c r="ILS69" s="85"/>
      <c r="ILT69" s="85"/>
      <c r="ILU69" s="85"/>
      <c r="ILV69" s="85"/>
      <c r="ILW69" s="85"/>
      <c r="ILX69" s="85"/>
      <c r="ILY69" s="85"/>
      <c r="ILZ69" s="85"/>
      <c r="IMA69" s="85"/>
      <c r="IMB69" s="85"/>
      <c r="IMC69" s="85"/>
      <c r="IMD69" s="85"/>
      <c r="IME69" s="85"/>
      <c r="IMF69" s="85"/>
      <c r="IMG69" s="85"/>
      <c r="IMH69" s="85"/>
      <c r="IMI69" s="85"/>
      <c r="IMJ69" s="85"/>
      <c r="IMK69" s="85"/>
      <c r="IML69" s="85"/>
      <c r="IMM69" s="85"/>
      <c r="IMN69" s="85"/>
      <c r="IMO69" s="85"/>
      <c r="IMP69" s="85"/>
      <c r="IMQ69" s="85"/>
      <c r="IMR69" s="85"/>
      <c r="IMS69" s="85"/>
      <c r="IMT69" s="85"/>
      <c r="IMU69" s="85"/>
      <c r="IMV69" s="85"/>
      <c r="IMW69" s="85"/>
      <c r="IMX69" s="85"/>
      <c r="IMY69" s="85"/>
      <c r="IMZ69" s="85"/>
      <c r="INA69" s="85"/>
      <c r="INB69" s="85"/>
      <c r="INC69" s="85"/>
      <c r="IND69" s="85"/>
      <c r="INE69" s="85"/>
      <c r="INF69" s="85"/>
      <c r="ING69" s="85"/>
      <c r="INH69" s="85"/>
      <c r="INI69" s="85"/>
      <c r="INJ69" s="85"/>
      <c r="INK69" s="85"/>
      <c r="INL69" s="85"/>
      <c r="INM69" s="85"/>
      <c r="INN69" s="85"/>
      <c r="INO69" s="85"/>
      <c r="INP69" s="85"/>
      <c r="INQ69" s="85"/>
      <c r="INR69" s="85"/>
      <c r="INS69" s="85"/>
      <c r="INT69" s="85"/>
      <c r="INU69" s="85"/>
      <c r="INV69" s="85"/>
      <c r="INW69" s="85"/>
      <c r="INX69" s="85"/>
      <c r="INY69" s="85"/>
      <c r="INZ69" s="85"/>
      <c r="IOA69" s="85"/>
      <c r="IOB69" s="85"/>
      <c r="IOC69" s="85"/>
      <c r="IOD69" s="85"/>
      <c r="IOE69" s="85"/>
      <c r="IOF69" s="85"/>
      <c r="IOG69" s="85"/>
      <c r="IOH69" s="85"/>
      <c r="IOI69" s="85"/>
      <c r="IOJ69" s="85"/>
      <c r="IOK69" s="85"/>
      <c r="IOL69" s="85"/>
      <c r="IOM69" s="85"/>
      <c r="ION69" s="85"/>
      <c r="IOO69" s="85"/>
      <c r="IOP69" s="85"/>
      <c r="IOQ69" s="85"/>
      <c r="IOR69" s="85"/>
      <c r="IOS69" s="85"/>
      <c r="IOT69" s="85"/>
      <c r="IOU69" s="85"/>
      <c r="IOV69" s="85"/>
      <c r="IOW69" s="85"/>
      <c r="IOX69" s="85"/>
      <c r="IOY69" s="85"/>
      <c r="IOZ69" s="85"/>
      <c r="IPA69" s="85"/>
      <c r="IPB69" s="85"/>
      <c r="IPC69" s="85"/>
      <c r="IPD69" s="85"/>
      <c r="IPE69" s="85"/>
      <c r="IPF69" s="85"/>
      <c r="IPG69" s="85"/>
      <c r="IPH69" s="85"/>
      <c r="IPI69" s="85"/>
      <c r="IPJ69" s="85"/>
      <c r="IPK69" s="85"/>
      <c r="IPL69" s="85"/>
      <c r="IPM69" s="85"/>
      <c r="IPN69" s="85"/>
      <c r="IPO69" s="85"/>
      <c r="IPP69" s="85"/>
      <c r="IPQ69" s="85"/>
      <c r="IPR69" s="85"/>
      <c r="IPS69" s="85"/>
      <c r="IPT69" s="85"/>
      <c r="IPU69" s="85"/>
      <c r="IPV69" s="85"/>
      <c r="IPW69" s="85"/>
      <c r="IPX69" s="85"/>
      <c r="IPY69" s="85"/>
      <c r="IPZ69" s="85"/>
      <c r="IQA69" s="85"/>
      <c r="IQB69" s="85"/>
      <c r="IQC69" s="85"/>
      <c r="IQD69" s="85"/>
      <c r="IQE69" s="85"/>
      <c r="IQF69" s="85"/>
      <c r="IQG69" s="85"/>
      <c r="IQH69" s="85"/>
      <c r="IQI69" s="85"/>
      <c r="IQJ69" s="85"/>
      <c r="IQK69" s="85"/>
      <c r="IQL69" s="85"/>
      <c r="IQM69" s="85"/>
      <c r="IQN69" s="85"/>
      <c r="IQO69" s="85"/>
      <c r="IQP69" s="85"/>
      <c r="IQQ69" s="85"/>
      <c r="IQR69" s="85"/>
      <c r="IQS69" s="85"/>
      <c r="IQT69" s="85"/>
      <c r="IQU69" s="85"/>
      <c r="IQV69" s="85"/>
      <c r="IQW69" s="85"/>
      <c r="IQX69" s="85"/>
      <c r="IQY69" s="85"/>
      <c r="IQZ69" s="85"/>
      <c r="IRA69" s="85"/>
      <c r="IRB69" s="85"/>
      <c r="IRC69" s="85"/>
      <c r="IRD69" s="85"/>
      <c r="IRE69" s="85"/>
      <c r="IRF69" s="85"/>
      <c r="IRG69" s="85"/>
      <c r="IRH69" s="85"/>
      <c r="IRI69" s="85"/>
      <c r="IRJ69" s="85"/>
      <c r="IRK69" s="85"/>
      <c r="IRL69" s="85"/>
      <c r="IRM69" s="85"/>
      <c r="IRN69" s="85"/>
      <c r="IRO69" s="85"/>
      <c r="IRP69" s="85"/>
      <c r="IRQ69" s="85"/>
      <c r="IRR69" s="85"/>
      <c r="IRS69" s="85"/>
      <c r="IRT69" s="85"/>
      <c r="IRU69" s="85"/>
      <c r="IRV69" s="85"/>
      <c r="IRW69" s="85"/>
      <c r="IRX69" s="85"/>
      <c r="IRY69" s="85"/>
      <c r="IRZ69" s="85"/>
      <c r="ISA69" s="85"/>
      <c r="ISB69" s="85"/>
      <c r="ISC69" s="85"/>
      <c r="ISD69" s="85"/>
      <c r="ISE69" s="85"/>
      <c r="ISF69" s="85"/>
      <c r="ISG69" s="85"/>
      <c r="ISH69" s="85"/>
      <c r="ISI69" s="85"/>
      <c r="ISJ69" s="85"/>
      <c r="ISK69" s="85"/>
      <c r="ISL69" s="85"/>
      <c r="ISM69" s="85"/>
      <c r="ISN69" s="85"/>
      <c r="ISO69" s="85"/>
      <c r="ISP69" s="85"/>
      <c r="ISQ69" s="85"/>
      <c r="ISR69" s="85"/>
      <c r="ISS69" s="85"/>
      <c r="IST69" s="85"/>
      <c r="ISU69" s="85"/>
      <c r="ISV69" s="85"/>
      <c r="ISW69" s="85"/>
      <c r="ISX69" s="85"/>
      <c r="ISY69" s="85"/>
      <c r="ISZ69" s="85"/>
      <c r="ITA69" s="85"/>
      <c r="ITB69" s="85"/>
      <c r="ITC69" s="85"/>
      <c r="ITD69" s="85"/>
      <c r="ITE69" s="85"/>
      <c r="ITF69" s="85"/>
      <c r="ITG69" s="85"/>
      <c r="ITH69" s="85"/>
      <c r="ITI69" s="85"/>
      <c r="ITJ69" s="85"/>
      <c r="ITK69" s="85"/>
      <c r="ITL69" s="85"/>
      <c r="ITM69" s="85"/>
      <c r="ITN69" s="85"/>
      <c r="ITO69" s="85"/>
      <c r="ITP69" s="85"/>
      <c r="ITQ69" s="85"/>
      <c r="ITR69" s="85"/>
      <c r="ITS69" s="85"/>
      <c r="ITT69" s="85"/>
      <c r="ITU69" s="85"/>
      <c r="ITV69" s="85"/>
      <c r="ITW69" s="85"/>
      <c r="ITX69" s="85"/>
      <c r="ITY69" s="85"/>
      <c r="ITZ69" s="85"/>
      <c r="IUA69" s="85"/>
      <c r="IUB69" s="85"/>
      <c r="IUC69" s="85"/>
      <c r="IUD69" s="85"/>
      <c r="IUE69" s="85"/>
      <c r="IUF69" s="85"/>
      <c r="IUG69" s="85"/>
      <c r="IUH69" s="85"/>
      <c r="IUI69" s="85"/>
      <c r="IUJ69" s="85"/>
      <c r="IUK69" s="85"/>
      <c r="IUL69" s="85"/>
      <c r="IUM69" s="85"/>
      <c r="IUN69" s="85"/>
      <c r="IUO69" s="85"/>
      <c r="IUP69" s="85"/>
      <c r="IUQ69" s="85"/>
      <c r="IUR69" s="85"/>
      <c r="IUS69" s="85"/>
      <c r="IUT69" s="85"/>
      <c r="IUU69" s="85"/>
      <c r="IUV69" s="85"/>
      <c r="IUW69" s="85"/>
      <c r="IUX69" s="85"/>
      <c r="IUY69" s="85"/>
      <c r="IUZ69" s="85"/>
      <c r="IVA69" s="85"/>
      <c r="IVB69" s="85"/>
      <c r="IVC69" s="85"/>
      <c r="IVD69" s="85"/>
      <c r="IVE69" s="85"/>
      <c r="IVF69" s="85"/>
      <c r="IVG69" s="85"/>
      <c r="IVH69" s="85"/>
      <c r="IVI69" s="85"/>
      <c r="IVJ69" s="85"/>
      <c r="IVK69" s="85"/>
      <c r="IVL69" s="85"/>
      <c r="IVM69" s="85"/>
      <c r="IVN69" s="85"/>
      <c r="IVO69" s="85"/>
      <c r="IVP69" s="85"/>
      <c r="IVQ69" s="85"/>
      <c r="IVR69" s="85"/>
      <c r="IVS69" s="85"/>
      <c r="IVT69" s="85"/>
      <c r="IVU69" s="85"/>
      <c r="IVV69" s="85"/>
      <c r="IVW69" s="85"/>
      <c r="IVX69" s="85"/>
      <c r="IVY69" s="85"/>
      <c r="IVZ69" s="85"/>
      <c r="IWA69" s="85"/>
      <c r="IWB69" s="85"/>
      <c r="IWC69" s="85"/>
      <c r="IWD69" s="85"/>
      <c r="IWE69" s="85"/>
      <c r="IWF69" s="85"/>
      <c r="IWG69" s="85"/>
      <c r="IWH69" s="85"/>
      <c r="IWI69" s="85"/>
      <c r="IWJ69" s="85"/>
      <c r="IWK69" s="85"/>
      <c r="IWL69" s="85"/>
      <c r="IWM69" s="85"/>
      <c r="IWN69" s="85"/>
      <c r="IWO69" s="85"/>
      <c r="IWP69" s="85"/>
      <c r="IWQ69" s="85"/>
      <c r="IWR69" s="85"/>
      <c r="IWS69" s="85"/>
      <c r="IWT69" s="85"/>
      <c r="IWU69" s="85"/>
      <c r="IWV69" s="85"/>
      <c r="IWW69" s="85"/>
      <c r="IWX69" s="85"/>
      <c r="IWY69" s="85"/>
      <c r="IWZ69" s="85"/>
      <c r="IXA69" s="85"/>
      <c r="IXB69" s="85"/>
      <c r="IXC69" s="85"/>
      <c r="IXD69" s="85"/>
      <c r="IXE69" s="85"/>
      <c r="IXF69" s="85"/>
      <c r="IXG69" s="85"/>
      <c r="IXH69" s="85"/>
      <c r="IXI69" s="85"/>
      <c r="IXJ69" s="85"/>
      <c r="IXK69" s="85"/>
      <c r="IXL69" s="85"/>
      <c r="IXM69" s="85"/>
      <c r="IXN69" s="85"/>
      <c r="IXO69" s="85"/>
      <c r="IXP69" s="85"/>
      <c r="IXQ69" s="85"/>
      <c r="IXR69" s="85"/>
      <c r="IXS69" s="85"/>
      <c r="IXT69" s="85"/>
      <c r="IXU69" s="85"/>
      <c r="IXV69" s="85"/>
      <c r="IXW69" s="85"/>
      <c r="IXX69" s="85"/>
      <c r="IXY69" s="85"/>
      <c r="IXZ69" s="85"/>
      <c r="IYA69" s="85"/>
      <c r="IYB69" s="85"/>
      <c r="IYC69" s="85"/>
      <c r="IYD69" s="85"/>
      <c r="IYE69" s="85"/>
      <c r="IYF69" s="85"/>
      <c r="IYG69" s="85"/>
      <c r="IYH69" s="85"/>
      <c r="IYI69" s="85"/>
      <c r="IYJ69" s="85"/>
      <c r="IYK69" s="85"/>
      <c r="IYL69" s="85"/>
      <c r="IYM69" s="85"/>
      <c r="IYN69" s="85"/>
      <c r="IYO69" s="85"/>
      <c r="IYP69" s="85"/>
      <c r="IYQ69" s="85"/>
      <c r="IYR69" s="85"/>
      <c r="IYS69" s="85"/>
      <c r="IYT69" s="85"/>
      <c r="IYU69" s="85"/>
      <c r="IYV69" s="85"/>
      <c r="IYW69" s="85"/>
      <c r="IYX69" s="85"/>
      <c r="IYY69" s="85"/>
      <c r="IYZ69" s="85"/>
      <c r="IZA69" s="85"/>
      <c r="IZB69" s="85"/>
      <c r="IZC69" s="85"/>
      <c r="IZD69" s="85"/>
      <c r="IZE69" s="85"/>
      <c r="IZF69" s="85"/>
      <c r="IZG69" s="85"/>
      <c r="IZH69" s="85"/>
      <c r="IZI69" s="85"/>
      <c r="IZJ69" s="85"/>
      <c r="IZK69" s="85"/>
      <c r="IZL69" s="85"/>
      <c r="IZM69" s="85"/>
      <c r="IZN69" s="85"/>
      <c r="IZO69" s="85"/>
      <c r="IZP69" s="85"/>
      <c r="IZQ69" s="85"/>
      <c r="IZR69" s="85"/>
      <c r="IZS69" s="85"/>
      <c r="IZT69" s="85"/>
      <c r="IZU69" s="85"/>
      <c r="IZV69" s="85"/>
      <c r="IZW69" s="85"/>
      <c r="IZX69" s="85"/>
      <c r="IZY69" s="85"/>
      <c r="IZZ69" s="85"/>
      <c r="JAA69" s="85"/>
      <c r="JAB69" s="85"/>
      <c r="JAC69" s="85"/>
      <c r="JAD69" s="85"/>
      <c r="JAE69" s="85"/>
      <c r="JAF69" s="85"/>
      <c r="JAG69" s="85"/>
      <c r="JAH69" s="85"/>
      <c r="JAI69" s="85"/>
      <c r="JAJ69" s="85"/>
      <c r="JAK69" s="85"/>
      <c r="JAL69" s="85"/>
      <c r="JAM69" s="85"/>
      <c r="JAN69" s="85"/>
      <c r="JAO69" s="85"/>
      <c r="JAP69" s="85"/>
      <c r="JAQ69" s="85"/>
      <c r="JAR69" s="85"/>
      <c r="JAS69" s="85"/>
      <c r="JAT69" s="85"/>
      <c r="JAU69" s="85"/>
      <c r="JAV69" s="85"/>
      <c r="JAW69" s="85"/>
      <c r="JAX69" s="85"/>
      <c r="JAY69" s="85"/>
      <c r="JAZ69" s="85"/>
      <c r="JBA69" s="85"/>
      <c r="JBB69" s="85"/>
      <c r="JBC69" s="85"/>
      <c r="JBD69" s="85"/>
      <c r="JBE69" s="85"/>
      <c r="JBF69" s="85"/>
      <c r="JBG69" s="85"/>
      <c r="JBH69" s="85"/>
      <c r="JBI69" s="85"/>
      <c r="JBJ69" s="85"/>
      <c r="JBK69" s="85"/>
      <c r="JBL69" s="85"/>
      <c r="JBM69" s="85"/>
      <c r="JBN69" s="85"/>
      <c r="JBO69" s="85"/>
      <c r="JBP69" s="85"/>
      <c r="JBQ69" s="85"/>
      <c r="JBR69" s="85"/>
      <c r="JBS69" s="85"/>
      <c r="JBT69" s="85"/>
      <c r="JBU69" s="85"/>
      <c r="JBV69" s="85"/>
      <c r="JBW69" s="85"/>
      <c r="JBX69" s="85"/>
      <c r="JBY69" s="85"/>
      <c r="JBZ69" s="85"/>
      <c r="JCA69" s="85"/>
      <c r="JCB69" s="85"/>
      <c r="JCC69" s="85"/>
      <c r="JCD69" s="85"/>
      <c r="JCE69" s="85"/>
      <c r="JCF69" s="85"/>
      <c r="JCG69" s="85"/>
      <c r="JCH69" s="85"/>
      <c r="JCI69" s="85"/>
      <c r="JCJ69" s="85"/>
      <c r="JCK69" s="85"/>
      <c r="JCL69" s="85"/>
      <c r="JCM69" s="85"/>
      <c r="JCN69" s="85"/>
      <c r="JCO69" s="85"/>
      <c r="JCP69" s="85"/>
      <c r="JCQ69" s="85"/>
      <c r="JCR69" s="85"/>
      <c r="JCS69" s="85"/>
      <c r="JCT69" s="85"/>
      <c r="JCU69" s="85"/>
      <c r="JCV69" s="85"/>
      <c r="JCW69" s="85"/>
      <c r="JCX69" s="85"/>
      <c r="JCY69" s="85"/>
      <c r="JCZ69" s="85"/>
      <c r="JDA69" s="85"/>
      <c r="JDB69" s="85"/>
      <c r="JDC69" s="85"/>
      <c r="JDD69" s="85"/>
      <c r="JDE69" s="85"/>
      <c r="JDF69" s="85"/>
      <c r="JDG69" s="85"/>
      <c r="JDH69" s="85"/>
      <c r="JDI69" s="85"/>
      <c r="JDJ69" s="85"/>
      <c r="JDK69" s="85"/>
      <c r="JDL69" s="85"/>
      <c r="JDM69" s="85"/>
      <c r="JDN69" s="85"/>
      <c r="JDO69" s="85"/>
      <c r="JDP69" s="85"/>
      <c r="JDQ69" s="85"/>
      <c r="JDR69" s="85"/>
      <c r="JDS69" s="85"/>
      <c r="JDT69" s="85"/>
      <c r="JDU69" s="85"/>
      <c r="JDV69" s="85"/>
      <c r="JDW69" s="85"/>
      <c r="JDX69" s="85"/>
      <c r="JDY69" s="85"/>
      <c r="JDZ69" s="85"/>
      <c r="JEA69" s="85"/>
      <c r="JEB69" s="85"/>
      <c r="JEC69" s="85"/>
      <c r="JED69" s="85"/>
      <c r="JEE69" s="85"/>
      <c r="JEF69" s="85"/>
      <c r="JEG69" s="85"/>
      <c r="JEH69" s="85"/>
      <c r="JEI69" s="85"/>
      <c r="JEJ69" s="85"/>
      <c r="JEK69" s="85"/>
      <c r="JEL69" s="85"/>
      <c r="JEM69" s="85"/>
      <c r="JEN69" s="85"/>
      <c r="JEO69" s="85"/>
      <c r="JEP69" s="85"/>
      <c r="JEQ69" s="85"/>
      <c r="JER69" s="85"/>
      <c r="JES69" s="85"/>
      <c r="JET69" s="85"/>
      <c r="JEU69" s="85"/>
      <c r="JEV69" s="85"/>
      <c r="JEW69" s="85"/>
      <c r="JEX69" s="85"/>
      <c r="JEY69" s="85"/>
      <c r="JEZ69" s="85"/>
      <c r="JFA69" s="85"/>
      <c r="JFB69" s="85"/>
      <c r="JFC69" s="85"/>
      <c r="JFD69" s="85"/>
      <c r="JFE69" s="85"/>
      <c r="JFF69" s="85"/>
      <c r="JFG69" s="85"/>
      <c r="JFH69" s="85"/>
      <c r="JFI69" s="85"/>
      <c r="JFJ69" s="85"/>
      <c r="JFK69" s="85"/>
      <c r="JFL69" s="85"/>
      <c r="JFM69" s="85"/>
      <c r="JFN69" s="85"/>
      <c r="JFO69" s="85"/>
      <c r="JFP69" s="85"/>
      <c r="JFQ69" s="85"/>
      <c r="JFR69" s="85"/>
      <c r="JFS69" s="85"/>
      <c r="JFT69" s="85"/>
      <c r="JFU69" s="85"/>
      <c r="JFV69" s="85"/>
      <c r="JFW69" s="85"/>
      <c r="JFX69" s="85"/>
      <c r="JFY69" s="85"/>
      <c r="JFZ69" s="85"/>
      <c r="JGA69" s="85"/>
      <c r="JGB69" s="85"/>
      <c r="JGC69" s="85"/>
      <c r="JGD69" s="85"/>
      <c r="JGE69" s="85"/>
      <c r="JGF69" s="85"/>
      <c r="JGG69" s="85"/>
      <c r="JGH69" s="85"/>
      <c r="JGI69" s="85"/>
      <c r="JGJ69" s="85"/>
      <c r="JGK69" s="85"/>
      <c r="JGL69" s="85"/>
      <c r="JGM69" s="85"/>
      <c r="JGN69" s="85"/>
      <c r="JGO69" s="85"/>
      <c r="JGP69" s="85"/>
      <c r="JGQ69" s="85"/>
      <c r="JGR69" s="85"/>
      <c r="JGS69" s="85"/>
      <c r="JGT69" s="85"/>
      <c r="JGU69" s="85"/>
      <c r="JGV69" s="85"/>
      <c r="JGW69" s="85"/>
      <c r="JGX69" s="85"/>
      <c r="JGY69" s="85"/>
      <c r="JGZ69" s="85"/>
      <c r="JHA69" s="85"/>
      <c r="JHB69" s="85"/>
      <c r="JHC69" s="85"/>
      <c r="JHD69" s="85"/>
      <c r="JHE69" s="85"/>
      <c r="JHF69" s="85"/>
      <c r="JHG69" s="85"/>
      <c r="JHH69" s="85"/>
      <c r="JHI69" s="85"/>
      <c r="JHJ69" s="85"/>
      <c r="JHK69" s="85"/>
      <c r="JHL69" s="85"/>
      <c r="JHM69" s="85"/>
      <c r="JHN69" s="85"/>
      <c r="JHO69" s="85"/>
      <c r="JHP69" s="85"/>
      <c r="JHQ69" s="85"/>
      <c r="JHR69" s="85"/>
      <c r="JHS69" s="85"/>
      <c r="JHT69" s="85"/>
      <c r="JHU69" s="85"/>
      <c r="JHV69" s="85"/>
      <c r="JHW69" s="85"/>
      <c r="JHX69" s="85"/>
      <c r="JHY69" s="85"/>
      <c r="JHZ69" s="85"/>
      <c r="JIA69" s="85"/>
      <c r="JIB69" s="85"/>
      <c r="JIC69" s="85"/>
      <c r="JID69" s="85"/>
      <c r="JIE69" s="85"/>
      <c r="JIF69" s="85"/>
      <c r="JIG69" s="85"/>
      <c r="JIH69" s="85"/>
      <c r="JII69" s="85"/>
      <c r="JIJ69" s="85"/>
      <c r="JIK69" s="85"/>
      <c r="JIL69" s="85"/>
      <c r="JIM69" s="85"/>
      <c r="JIN69" s="85"/>
      <c r="JIO69" s="85"/>
      <c r="JIP69" s="85"/>
      <c r="JIQ69" s="85"/>
      <c r="JIR69" s="85"/>
      <c r="JIS69" s="85"/>
      <c r="JIT69" s="85"/>
      <c r="JIU69" s="85"/>
      <c r="JIV69" s="85"/>
      <c r="JIW69" s="85"/>
      <c r="JIX69" s="85"/>
      <c r="JIY69" s="85"/>
      <c r="JIZ69" s="85"/>
      <c r="JJA69" s="85"/>
      <c r="JJB69" s="85"/>
      <c r="JJC69" s="85"/>
      <c r="JJD69" s="85"/>
      <c r="JJE69" s="85"/>
      <c r="JJF69" s="85"/>
      <c r="JJG69" s="85"/>
      <c r="JJH69" s="85"/>
      <c r="JJI69" s="85"/>
      <c r="JJJ69" s="85"/>
      <c r="JJK69" s="85"/>
      <c r="JJL69" s="85"/>
      <c r="JJM69" s="85"/>
      <c r="JJN69" s="85"/>
      <c r="JJO69" s="85"/>
      <c r="JJP69" s="85"/>
      <c r="JJQ69" s="85"/>
      <c r="JJR69" s="85"/>
      <c r="JJS69" s="85"/>
      <c r="JJT69" s="85"/>
      <c r="JJU69" s="85"/>
      <c r="JJV69" s="85"/>
      <c r="JJW69" s="85"/>
      <c r="JJX69" s="85"/>
      <c r="JJY69" s="85"/>
      <c r="JJZ69" s="85"/>
      <c r="JKA69" s="85"/>
      <c r="JKB69" s="85"/>
      <c r="JKC69" s="85"/>
      <c r="JKD69" s="85"/>
      <c r="JKE69" s="85"/>
      <c r="JKF69" s="85"/>
      <c r="JKG69" s="85"/>
      <c r="JKH69" s="85"/>
      <c r="JKI69" s="85"/>
      <c r="JKJ69" s="85"/>
      <c r="JKK69" s="85"/>
      <c r="JKL69" s="85"/>
      <c r="JKM69" s="85"/>
      <c r="JKN69" s="85"/>
      <c r="JKO69" s="85"/>
      <c r="JKP69" s="85"/>
      <c r="JKQ69" s="85"/>
      <c r="JKR69" s="85"/>
      <c r="JKS69" s="85"/>
      <c r="JKT69" s="85"/>
      <c r="JKU69" s="85"/>
      <c r="JKV69" s="85"/>
      <c r="JKW69" s="85"/>
      <c r="JKX69" s="85"/>
      <c r="JKY69" s="85"/>
      <c r="JKZ69" s="85"/>
      <c r="JLA69" s="85"/>
      <c r="JLB69" s="85"/>
      <c r="JLC69" s="85"/>
      <c r="JLD69" s="85"/>
      <c r="JLE69" s="85"/>
      <c r="JLF69" s="85"/>
      <c r="JLG69" s="85"/>
      <c r="JLH69" s="85"/>
      <c r="JLI69" s="85"/>
      <c r="JLJ69" s="85"/>
      <c r="JLK69" s="85"/>
      <c r="JLL69" s="85"/>
      <c r="JLM69" s="85"/>
      <c r="JLN69" s="85"/>
      <c r="JLO69" s="85"/>
      <c r="JLP69" s="85"/>
      <c r="JLQ69" s="85"/>
      <c r="JLR69" s="85"/>
      <c r="JLS69" s="85"/>
      <c r="JLT69" s="85"/>
      <c r="JLU69" s="85"/>
      <c r="JLV69" s="85"/>
      <c r="JLW69" s="85"/>
      <c r="JLX69" s="85"/>
      <c r="JLY69" s="85"/>
      <c r="JLZ69" s="85"/>
      <c r="JMA69" s="85"/>
      <c r="JMB69" s="85"/>
      <c r="JMC69" s="85"/>
      <c r="JMD69" s="85"/>
      <c r="JME69" s="85"/>
      <c r="JMF69" s="85"/>
      <c r="JMG69" s="85"/>
      <c r="JMH69" s="85"/>
      <c r="JMI69" s="85"/>
      <c r="JMJ69" s="85"/>
      <c r="JMK69" s="85"/>
      <c r="JML69" s="85"/>
      <c r="JMM69" s="85"/>
      <c r="JMN69" s="85"/>
      <c r="JMO69" s="85"/>
      <c r="JMP69" s="85"/>
      <c r="JMQ69" s="85"/>
      <c r="JMR69" s="85"/>
      <c r="JMS69" s="85"/>
      <c r="JMT69" s="85"/>
      <c r="JMU69" s="85"/>
      <c r="JMV69" s="85"/>
      <c r="JMW69" s="85"/>
      <c r="JMX69" s="85"/>
      <c r="JMY69" s="85"/>
      <c r="JMZ69" s="85"/>
      <c r="JNA69" s="85"/>
      <c r="JNB69" s="85"/>
      <c r="JNC69" s="85"/>
      <c r="JND69" s="85"/>
      <c r="JNE69" s="85"/>
      <c r="JNF69" s="85"/>
      <c r="JNG69" s="85"/>
      <c r="JNH69" s="85"/>
      <c r="JNI69" s="85"/>
      <c r="JNJ69" s="85"/>
      <c r="JNK69" s="85"/>
      <c r="JNL69" s="85"/>
      <c r="JNM69" s="85"/>
      <c r="JNN69" s="85"/>
      <c r="JNO69" s="85"/>
      <c r="JNP69" s="85"/>
      <c r="JNQ69" s="85"/>
      <c r="JNR69" s="85"/>
      <c r="JNS69" s="85"/>
      <c r="JNT69" s="85"/>
      <c r="JNU69" s="85"/>
      <c r="JNV69" s="85"/>
      <c r="JNW69" s="85"/>
      <c r="JNX69" s="85"/>
      <c r="JNY69" s="85"/>
      <c r="JNZ69" s="85"/>
      <c r="JOA69" s="85"/>
      <c r="JOB69" s="85"/>
      <c r="JOC69" s="85"/>
      <c r="JOD69" s="85"/>
      <c r="JOE69" s="85"/>
      <c r="JOF69" s="85"/>
      <c r="JOG69" s="85"/>
      <c r="JOH69" s="85"/>
      <c r="JOI69" s="85"/>
      <c r="JOJ69" s="85"/>
      <c r="JOK69" s="85"/>
      <c r="JOL69" s="85"/>
      <c r="JOM69" s="85"/>
      <c r="JON69" s="85"/>
      <c r="JOO69" s="85"/>
      <c r="JOP69" s="85"/>
      <c r="JOQ69" s="85"/>
      <c r="JOR69" s="85"/>
      <c r="JOS69" s="85"/>
      <c r="JOT69" s="85"/>
      <c r="JOU69" s="85"/>
      <c r="JOV69" s="85"/>
      <c r="JOW69" s="85"/>
      <c r="JOX69" s="85"/>
      <c r="JOY69" s="85"/>
      <c r="JOZ69" s="85"/>
      <c r="JPA69" s="85"/>
      <c r="JPB69" s="85"/>
      <c r="JPC69" s="85"/>
      <c r="JPD69" s="85"/>
      <c r="JPE69" s="85"/>
      <c r="JPF69" s="85"/>
      <c r="JPG69" s="85"/>
      <c r="JPH69" s="85"/>
      <c r="JPI69" s="85"/>
      <c r="JPJ69" s="85"/>
      <c r="JPK69" s="85"/>
      <c r="JPL69" s="85"/>
      <c r="JPM69" s="85"/>
      <c r="JPN69" s="85"/>
      <c r="JPO69" s="85"/>
      <c r="JPP69" s="85"/>
      <c r="JPQ69" s="85"/>
      <c r="JPR69" s="85"/>
      <c r="JPS69" s="85"/>
      <c r="JPT69" s="85"/>
      <c r="JPU69" s="85"/>
      <c r="JPV69" s="85"/>
      <c r="JPW69" s="85"/>
      <c r="JPX69" s="85"/>
      <c r="JPY69" s="85"/>
      <c r="JPZ69" s="85"/>
      <c r="JQA69" s="85"/>
      <c r="JQB69" s="85"/>
      <c r="JQC69" s="85"/>
      <c r="JQD69" s="85"/>
      <c r="JQE69" s="85"/>
      <c r="JQF69" s="85"/>
      <c r="JQG69" s="85"/>
      <c r="JQH69" s="85"/>
      <c r="JQI69" s="85"/>
      <c r="JQJ69" s="85"/>
      <c r="JQK69" s="85"/>
      <c r="JQL69" s="85"/>
      <c r="JQM69" s="85"/>
      <c r="JQN69" s="85"/>
      <c r="JQO69" s="85"/>
      <c r="JQP69" s="85"/>
      <c r="JQQ69" s="85"/>
      <c r="JQR69" s="85"/>
      <c r="JQS69" s="85"/>
      <c r="JQT69" s="85"/>
      <c r="JQU69" s="85"/>
      <c r="JQV69" s="85"/>
      <c r="JQW69" s="85"/>
      <c r="JQX69" s="85"/>
      <c r="JQY69" s="85"/>
      <c r="JQZ69" s="85"/>
      <c r="JRA69" s="85"/>
      <c r="JRB69" s="85"/>
      <c r="JRC69" s="85"/>
      <c r="JRD69" s="85"/>
      <c r="JRE69" s="85"/>
      <c r="JRF69" s="85"/>
      <c r="JRG69" s="85"/>
      <c r="JRH69" s="85"/>
      <c r="JRI69" s="85"/>
      <c r="JRJ69" s="85"/>
      <c r="JRK69" s="85"/>
      <c r="JRL69" s="85"/>
      <c r="JRM69" s="85"/>
      <c r="JRN69" s="85"/>
      <c r="JRO69" s="85"/>
      <c r="JRP69" s="85"/>
      <c r="JRQ69" s="85"/>
      <c r="JRR69" s="85"/>
      <c r="JRS69" s="85"/>
      <c r="JRT69" s="85"/>
      <c r="JRU69" s="85"/>
      <c r="JRV69" s="85"/>
      <c r="JRW69" s="85"/>
      <c r="JRX69" s="85"/>
      <c r="JRY69" s="85"/>
      <c r="JRZ69" s="85"/>
      <c r="JSA69" s="85"/>
      <c r="JSB69" s="85"/>
      <c r="JSC69" s="85"/>
      <c r="JSD69" s="85"/>
      <c r="JSE69" s="85"/>
      <c r="JSF69" s="85"/>
      <c r="JSG69" s="85"/>
      <c r="JSH69" s="85"/>
      <c r="JSI69" s="85"/>
      <c r="JSJ69" s="85"/>
      <c r="JSK69" s="85"/>
      <c r="JSL69" s="85"/>
      <c r="JSM69" s="85"/>
      <c r="JSN69" s="85"/>
      <c r="JSO69" s="85"/>
      <c r="JSP69" s="85"/>
      <c r="JSQ69" s="85"/>
      <c r="JSR69" s="85"/>
      <c r="JSS69" s="85"/>
      <c r="JST69" s="85"/>
      <c r="JSU69" s="85"/>
      <c r="JSV69" s="85"/>
      <c r="JSW69" s="85"/>
      <c r="JSX69" s="85"/>
      <c r="JSY69" s="85"/>
      <c r="JSZ69" s="85"/>
      <c r="JTA69" s="85"/>
      <c r="JTB69" s="85"/>
      <c r="JTC69" s="85"/>
      <c r="JTD69" s="85"/>
      <c r="JTE69" s="85"/>
      <c r="JTF69" s="85"/>
      <c r="JTG69" s="85"/>
      <c r="JTH69" s="85"/>
      <c r="JTI69" s="85"/>
      <c r="JTJ69" s="85"/>
      <c r="JTK69" s="85"/>
      <c r="JTL69" s="85"/>
      <c r="JTM69" s="85"/>
      <c r="JTN69" s="85"/>
      <c r="JTO69" s="85"/>
      <c r="JTP69" s="85"/>
      <c r="JTQ69" s="85"/>
      <c r="JTR69" s="85"/>
      <c r="JTS69" s="85"/>
      <c r="JTT69" s="85"/>
      <c r="JTU69" s="85"/>
      <c r="JTV69" s="85"/>
      <c r="JTW69" s="85"/>
      <c r="JTX69" s="85"/>
      <c r="JTY69" s="85"/>
      <c r="JTZ69" s="85"/>
      <c r="JUA69" s="85"/>
      <c r="JUB69" s="85"/>
      <c r="JUC69" s="85"/>
      <c r="JUD69" s="85"/>
      <c r="JUE69" s="85"/>
      <c r="JUF69" s="85"/>
      <c r="JUG69" s="85"/>
      <c r="JUH69" s="85"/>
      <c r="JUI69" s="85"/>
      <c r="JUJ69" s="85"/>
      <c r="JUK69" s="85"/>
      <c r="JUL69" s="85"/>
      <c r="JUM69" s="85"/>
      <c r="JUN69" s="85"/>
      <c r="JUO69" s="85"/>
      <c r="JUP69" s="85"/>
      <c r="JUQ69" s="85"/>
      <c r="JUR69" s="85"/>
      <c r="JUS69" s="85"/>
      <c r="JUT69" s="85"/>
      <c r="JUU69" s="85"/>
      <c r="JUV69" s="85"/>
      <c r="JUW69" s="85"/>
      <c r="JUX69" s="85"/>
      <c r="JUY69" s="85"/>
      <c r="JUZ69" s="85"/>
      <c r="JVA69" s="85"/>
      <c r="JVB69" s="85"/>
      <c r="JVC69" s="85"/>
      <c r="JVD69" s="85"/>
      <c r="JVE69" s="85"/>
      <c r="JVF69" s="85"/>
      <c r="JVG69" s="85"/>
      <c r="JVH69" s="85"/>
      <c r="JVI69" s="85"/>
      <c r="JVJ69" s="85"/>
      <c r="JVK69" s="85"/>
      <c r="JVL69" s="85"/>
      <c r="JVM69" s="85"/>
      <c r="JVN69" s="85"/>
      <c r="JVO69" s="85"/>
      <c r="JVP69" s="85"/>
      <c r="JVQ69" s="85"/>
      <c r="JVR69" s="85"/>
      <c r="JVS69" s="85"/>
      <c r="JVT69" s="85"/>
      <c r="JVU69" s="85"/>
      <c r="JVV69" s="85"/>
      <c r="JVW69" s="85"/>
      <c r="JVX69" s="85"/>
      <c r="JVY69" s="85"/>
      <c r="JVZ69" s="85"/>
      <c r="JWA69" s="85"/>
      <c r="JWB69" s="85"/>
      <c r="JWC69" s="85"/>
      <c r="JWD69" s="85"/>
      <c r="JWE69" s="85"/>
      <c r="JWF69" s="85"/>
      <c r="JWG69" s="85"/>
      <c r="JWH69" s="85"/>
      <c r="JWI69" s="85"/>
      <c r="JWJ69" s="85"/>
      <c r="JWK69" s="85"/>
      <c r="JWL69" s="85"/>
      <c r="JWM69" s="85"/>
      <c r="JWN69" s="85"/>
      <c r="JWO69" s="85"/>
      <c r="JWP69" s="85"/>
      <c r="JWQ69" s="85"/>
      <c r="JWR69" s="85"/>
      <c r="JWS69" s="85"/>
      <c r="JWT69" s="85"/>
      <c r="JWU69" s="85"/>
      <c r="JWV69" s="85"/>
      <c r="JWW69" s="85"/>
      <c r="JWX69" s="85"/>
      <c r="JWY69" s="85"/>
      <c r="JWZ69" s="85"/>
      <c r="JXA69" s="85"/>
      <c r="JXB69" s="85"/>
      <c r="JXC69" s="85"/>
      <c r="JXD69" s="85"/>
      <c r="JXE69" s="85"/>
      <c r="JXF69" s="85"/>
      <c r="JXG69" s="85"/>
      <c r="JXH69" s="85"/>
      <c r="JXI69" s="85"/>
      <c r="JXJ69" s="85"/>
      <c r="JXK69" s="85"/>
      <c r="JXL69" s="85"/>
      <c r="JXM69" s="85"/>
      <c r="JXN69" s="85"/>
      <c r="JXO69" s="85"/>
      <c r="JXP69" s="85"/>
      <c r="JXQ69" s="85"/>
      <c r="JXR69" s="85"/>
      <c r="JXS69" s="85"/>
      <c r="JXT69" s="85"/>
      <c r="JXU69" s="85"/>
      <c r="JXV69" s="85"/>
      <c r="JXW69" s="85"/>
      <c r="JXX69" s="85"/>
      <c r="JXY69" s="85"/>
      <c r="JXZ69" s="85"/>
      <c r="JYA69" s="85"/>
      <c r="JYB69" s="85"/>
      <c r="JYC69" s="85"/>
      <c r="JYD69" s="85"/>
      <c r="JYE69" s="85"/>
      <c r="JYF69" s="85"/>
      <c r="JYG69" s="85"/>
      <c r="JYH69" s="85"/>
      <c r="JYI69" s="85"/>
      <c r="JYJ69" s="85"/>
      <c r="JYK69" s="85"/>
      <c r="JYL69" s="85"/>
      <c r="JYM69" s="85"/>
      <c r="JYN69" s="85"/>
      <c r="JYO69" s="85"/>
      <c r="JYP69" s="85"/>
      <c r="JYQ69" s="85"/>
      <c r="JYR69" s="85"/>
      <c r="JYS69" s="85"/>
      <c r="JYT69" s="85"/>
      <c r="JYU69" s="85"/>
      <c r="JYV69" s="85"/>
      <c r="JYW69" s="85"/>
      <c r="JYX69" s="85"/>
      <c r="JYY69" s="85"/>
      <c r="JYZ69" s="85"/>
      <c r="JZA69" s="85"/>
      <c r="JZB69" s="85"/>
      <c r="JZC69" s="85"/>
      <c r="JZD69" s="85"/>
      <c r="JZE69" s="85"/>
      <c r="JZF69" s="85"/>
      <c r="JZG69" s="85"/>
      <c r="JZH69" s="85"/>
      <c r="JZI69" s="85"/>
      <c r="JZJ69" s="85"/>
      <c r="JZK69" s="85"/>
      <c r="JZL69" s="85"/>
      <c r="JZM69" s="85"/>
      <c r="JZN69" s="85"/>
      <c r="JZO69" s="85"/>
      <c r="JZP69" s="85"/>
      <c r="JZQ69" s="85"/>
      <c r="JZR69" s="85"/>
      <c r="JZS69" s="85"/>
      <c r="JZT69" s="85"/>
      <c r="JZU69" s="85"/>
      <c r="JZV69" s="85"/>
      <c r="JZW69" s="85"/>
      <c r="JZX69" s="85"/>
      <c r="JZY69" s="85"/>
      <c r="JZZ69" s="85"/>
      <c r="KAA69" s="85"/>
      <c r="KAB69" s="85"/>
      <c r="KAC69" s="85"/>
      <c r="KAD69" s="85"/>
      <c r="KAE69" s="85"/>
      <c r="KAF69" s="85"/>
      <c r="KAG69" s="85"/>
      <c r="KAH69" s="85"/>
      <c r="KAI69" s="85"/>
      <c r="KAJ69" s="85"/>
      <c r="KAK69" s="85"/>
      <c r="KAL69" s="85"/>
      <c r="KAM69" s="85"/>
      <c r="KAN69" s="85"/>
      <c r="KAO69" s="85"/>
      <c r="KAP69" s="85"/>
      <c r="KAQ69" s="85"/>
      <c r="KAR69" s="85"/>
      <c r="KAS69" s="85"/>
      <c r="KAT69" s="85"/>
      <c r="KAU69" s="85"/>
      <c r="KAV69" s="85"/>
      <c r="KAW69" s="85"/>
      <c r="KAX69" s="85"/>
      <c r="KAY69" s="85"/>
      <c r="KAZ69" s="85"/>
      <c r="KBA69" s="85"/>
      <c r="KBB69" s="85"/>
      <c r="KBC69" s="85"/>
      <c r="KBD69" s="85"/>
      <c r="KBE69" s="85"/>
      <c r="KBF69" s="85"/>
      <c r="KBG69" s="85"/>
      <c r="KBH69" s="85"/>
      <c r="KBI69" s="85"/>
      <c r="KBJ69" s="85"/>
      <c r="KBK69" s="85"/>
      <c r="KBL69" s="85"/>
      <c r="KBM69" s="85"/>
      <c r="KBN69" s="85"/>
      <c r="KBO69" s="85"/>
      <c r="KBP69" s="85"/>
      <c r="KBQ69" s="85"/>
      <c r="KBR69" s="85"/>
      <c r="KBS69" s="85"/>
      <c r="KBT69" s="85"/>
      <c r="KBU69" s="85"/>
      <c r="KBV69" s="85"/>
      <c r="KBW69" s="85"/>
      <c r="KBX69" s="85"/>
      <c r="KBY69" s="85"/>
      <c r="KBZ69" s="85"/>
      <c r="KCA69" s="85"/>
      <c r="KCB69" s="85"/>
      <c r="KCC69" s="85"/>
      <c r="KCD69" s="85"/>
      <c r="KCE69" s="85"/>
      <c r="KCF69" s="85"/>
      <c r="KCG69" s="85"/>
      <c r="KCH69" s="85"/>
      <c r="KCI69" s="85"/>
      <c r="KCJ69" s="85"/>
      <c r="KCK69" s="85"/>
      <c r="KCL69" s="85"/>
      <c r="KCM69" s="85"/>
      <c r="KCN69" s="85"/>
      <c r="KCO69" s="85"/>
      <c r="KCP69" s="85"/>
      <c r="KCQ69" s="85"/>
      <c r="KCR69" s="85"/>
      <c r="KCS69" s="85"/>
      <c r="KCT69" s="85"/>
      <c r="KCU69" s="85"/>
      <c r="KCV69" s="85"/>
      <c r="KCW69" s="85"/>
      <c r="KCX69" s="85"/>
      <c r="KCY69" s="85"/>
      <c r="KCZ69" s="85"/>
      <c r="KDA69" s="85"/>
      <c r="KDB69" s="85"/>
      <c r="KDC69" s="85"/>
      <c r="KDD69" s="85"/>
      <c r="KDE69" s="85"/>
      <c r="KDF69" s="85"/>
      <c r="KDG69" s="85"/>
      <c r="KDH69" s="85"/>
      <c r="KDI69" s="85"/>
      <c r="KDJ69" s="85"/>
      <c r="KDK69" s="85"/>
      <c r="KDL69" s="85"/>
      <c r="KDM69" s="85"/>
      <c r="KDN69" s="85"/>
      <c r="KDO69" s="85"/>
      <c r="KDP69" s="85"/>
      <c r="KDQ69" s="85"/>
      <c r="KDR69" s="85"/>
      <c r="KDS69" s="85"/>
      <c r="KDT69" s="85"/>
      <c r="KDU69" s="85"/>
      <c r="KDV69" s="85"/>
      <c r="KDW69" s="85"/>
      <c r="KDX69" s="85"/>
      <c r="KDY69" s="85"/>
      <c r="KDZ69" s="85"/>
      <c r="KEA69" s="85"/>
      <c r="KEB69" s="85"/>
      <c r="KEC69" s="85"/>
      <c r="KED69" s="85"/>
      <c r="KEE69" s="85"/>
      <c r="KEF69" s="85"/>
      <c r="KEG69" s="85"/>
      <c r="KEH69" s="85"/>
      <c r="KEI69" s="85"/>
      <c r="KEJ69" s="85"/>
      <c r="KEK69" s="85"/>
      <c r="KEL69" s="85"/>
      <c r="KEM69" s="85"/>
      <c r="KEN69" s="85"/>
      <c r="KEO69" s="85"/>
      <c r="KEP69" s="85"/>
      <c r="KEQ69" s="85"/>
      <c r="KER69" s="85"/>
      <c r="KES69" s="85"/>
      <c r="KET69" s="85"/>
      <c r="KEU69" s="85"/>
      <c r="KEV69" s="85"/>
      <c r="KEW69" s="85"/>
      <c r="KEX69" s="85"/>
      <c r="KEY69" s="85"/>
      <c r="KEZ69" s="85"/>
      <c r="KFA69" s="85"/>
      <c r="KFB69" s="85"/>
      <c r="KFC69" s="85"/>
      <c r="KFD69" s="85"/>
      <c r="KFE69" s="85"/>
      <c r="KFF69" s="85"/>
      <c r="KFG69" s="85"/>
      <c r="KFH69" s="85"/>
      <c r="KFI69" s="85"/>
      <c r="KFJ69" s="85"/>
      <c r="KFK69" s="85"/>
      <c r="KFL69" s="85"/>
      <c r="KFM69" s="85"/>
      <c r="KFN69" s="85"/>
      <c r="KFO69" s="85"/>
      <c r="KFP69" s="85"/>
      <c r="KFQ69" s="85"/>
      <c r="KFR69" s="85"/>
      <c r="KFS69" s="85"/>
      <c r="KFT69" s="85"/>
      <c r="KFU69" s="85"/>
      <c r="KFV69" s="85"/>
      <c r="KFW69" s="85"/>
      <c r="KFX69" s="85"/>
      <c r="KFY69" s="85"/>
      <c r="KFZ69" s="85"/>
      <c r="KGA69" s="85"/>
      <c r="KGB69" s="85"/>
      <c r="KGC69" s="85"/>
      <c r="KGD69" s="85"/>
      <c r="KGE69" s="85"/>
      <c r="KGF69" s="85"/>
      <c r="KGG69" s="85"/>
      <c r="KGH69" s="85"/>
      <c r="KGI69" s="85"/>
      <c r="KGJ69" s="85"/>
      <c r="KGK69" s="85"/>
      <c r="KGL69" s="85"/>
      <c r="KGM69" s="85"/>
      <c r="KGN69" s="85"/>
      <c r="KGO69" s="85"/>
      <c r="KGP69" s="85"/>
      <c r="KGQ69" s="85"/>
      <c r="KGR69" s="85"/>
      <c r="KGS69" s="85"/>
      <c r="KGT69" s="85"/>
      <c r="KGU69" s="85"/>
      <c r="KGV69" s="85"/>
      <c r="KGW69" s="85"/>
      <c r="KGX69" s="85"/>
      <c r="KGY69" s="85"/>
      <c r="KGZ69" s="85"/>
      <c r="KHA69" s="85"/>
      <c r="KHB69" s="85"/>
      <c r="KHC69" s="85"/>
      <c r="KHD69" s="85"/>
      <c r="KHE69" s="85"/>
      <c r="KHF69" s="85"/>
      <c r="KHG69" s="85"/>
      <c r="KHH69" s="85"/>
      <c r="KHI69" s="85"/>
      <c r="KHJ69" s="85"/>
      <c r="KHK69" s="85"/>
      <c r="KHL69" s="85"/>
      <c r="KHM69" s="85"/>
      <c r="KHN69" s="85"/>
      <c r="KHO69" s="85"/>
      <c r="KHP69" s="85"/>
      <c r="KHQ69" s="85"/>
      <c r="KHR69" s="85"/>
      <c r="KHS69" s="85"/>
      <c r="KHT69" s="85"/>
      <c r="KHU69" s="85"/>
      <c r="KHV69" s="85"/>
      <c r="KHW69" s="85"/>
      <c r="KHX69" s="85"/>
      <c r="KHY69" s="85"/>
      <c r="KHZ69" s="85"/>
      <c r="KIA69" s="85"/>
      <c r="KIB69" s="85"/>
      <c r="KIC69" s="85"/>
      <c r="KID69" s="85"/>
      <c r="KIE69" s="85"/>
      <c r="KIF69" s="85"/>
      <c r="KIG69" s="85"/>
      <c r="KIH69" s="85"/>
      <c r="KII69" s="85"/>
      <c r="KIJ69" s="85"/>
      <c r="KIK69" s="85"/>
      <c r="KIL69" s="85"/>
      <c r="KIM69" s="85"/>
      <c r="KIN69" s="85"/>
      <c r="KIO69" s="85"/>
      <c r="KIP69" s="85"/>
      <c r="KIQ69" s="85"/>
      <c r="KIR69" s="85"/>
      <c r="KIS69" s="85"/>
      <c r="KIT69" s="85"/>
      <c r="KIU69" s="85"/>
      <c r="KIV69" s="85"/>
      <c r="KIW69" s="85"/>
      <c r="KIX69" s="85"/>
      <c r="KIY69" s="85"/>
      <c r="KIZ69" s="85"/>
      <c r="KJA69" s="85"/>
      <c r="KJB69" s="85"/>
      <c r="KJC69" s="85"/>
      <c r="KJD69" s="85"/>
      <c r="KJE69" s="85"/>
      <c r="KJF69" s="85"/>
      <c r="KJG69" s="85"/>
      <c r="KJH69" s="85"/>
      <c r="KJI69" s="85"/>
      <c r="KJJ69" s="85"/>
      <c r="KJK69" s="85"/>
      <c r="KJL69" s="85"/>
      <c r="KJM69" s="85"/>
      <c r="KJN69" s="85"/>
      <c r="KJO69" s="85"/>
      <c r="KJP69" s="85"/>
      <c r="KJQ69" s="85"/>
      <c r="KJR69" s="85"/>
      <c r="KJS69" s="85"/>
      <c r="KJT69" s="85"/>
      <c r="KJU69" s="85"/>
      <c r="KJV69" s="85"/>
      <c r="KJW69" s="85"/>
      <c r="KJX69" s="85"/>
      <c r="KJY69" s="85"/>
      <c r="KJZ69" s="85"/>
      <c r="KKA69" s="85"/>
      <c r="KKB69" s="85"/>
      <c r="KKC69" s="85"/>
      <c r="KKD69" s="85"/>
      <c r="KKE69" s="85"/>
      <c r="KKF69" s="85"/>
      <c r="KKG69" s="85"/>
      <c r="KKH69" s="85"/>
      <c r="KKI69" s="85"/>
      <c r="KKJ69" s="85"/>
      <c r="KKK69" s="85"/>
      <c r="KKL69" s="85"/>
      <c r="KKM69" s="85"/>
      <c r="KKN69" s="85"/>
      <c r="KKO69" s="85"/>
      <c r="KKP69" s="85"/>
      <c r="KKQ69" s="85"/>
      <c r="KKR69" s="85"/>
      <c r="KKS69" s="85"/>
      <c r="KKT69" s="85"/>
      <c r="KKU69" s="85"/>
      <c r="KKV69" s="85"/>
      <c r="KKW69" s="85"/>
      <c r="KKX69" s="85"/>
      <c r="KKY69" s="85"/>
      <c r="KKZ69" s="85"/>
      <c r="KLA69" s="85"/>
      <c r="KLB69" s="85"/>
      <c r="KLC69" s="85"/>
      <c r="KLD69" s="85"/>
      <c r="KLE69" s="85"/>
      <c r="KLF69" s="85"/>
      <c r="KLG69" s="85"/>
      <c r="KLH69" s="85"/>
      <c r="KLI69" s="85"/>
      <c r="KLJ69" s="85"/>
      <c r="KLK69" s="85"/>
      <c r="KLL69" s="85"/>
      <c r="KLM69" s="85"/>
      <c r="KLN69" s="85"/>
      <c r="KLO69" s="85"/>
      <c r="KLP69" s="85"/>
      <c r="KLQ69" s="85"/>
      <c r="KLR69" s="85"/>
      <c r="KLS69" s="85"/>
      <c r="KLT69" s="85"/>
      <c r="KLU69" s="85"/>
      <c r="KLV69" s="85"/>
      <c r="KLW69" s="85"/>
      <c r="KLX69" s="85"/>
      <c r="KLY69" s="85"/>
      <c r="KLZ69" s="85"/>
      <c r="KMA69" s="85"/>
      <c r="KMB69" s="85"/>
      <c r="KMC69" s="85"/>
      <c r="KMD69" s="85"/>
      <c r="KME69" s="85"/>
      <c r="KMF69" s="85"/>
      <c r="KMG69" s="85"/>
      <c r="KMH69" s="85"/>
      <c r="KMI69" s="85"/>
      <c r="KMJ69" s="85"/>
      <c r="KMK69" s="85"/>
      <c r="KML69" s="85"/>
      <c r="KMM69" s="85"/>
      <c r="KMN69" s="85"/>
      <c r="KMO69" s="85"/>
      <c r="KMP69" s="85"/>
      <c r="KMQ69" s="85"/>
      <c r="KMR69" s="85"/>
      <c r="KMS69" s="85"/>
      <c r="KMT69" s="85"/>
      <c r="KMU69" s="85"/>
      <c r="KMV69" s="85"/>
      <c r="KMW69" s="85"/>
      <c r="KMX69" s="85"/>
      <c r="KMY69" s="85"/>
      <c r="KMZ69" s="85"/>
      <c r="KNA69" s="85"/>
      <c r="KNB69" s="85"/>
      <c r="KNC69" s="85"/>
      <c r="KND69" s="85"/>
      <c r="KNE69" s="85"/>
      <c r="KNF69" s="85"/>
      <c r="KNG69" s="85"/>
      <c r="KNH69" s="85"/>
      <c r="KNI69" s="85"/>
      <c r="KNJ69" s="85"/>
      <c r="KNK69" s="85"/>
      <c r="KNL69" s="85"/>
      <c r="KNM69" s="85"/>
      <c r="KNN69" s="85"/>
      <c r="KNO69" s="85"/>
      <c r="KNP69" s="85"/>
      <c r="KNQ69" s="85"/>
      <c r="KNR69" s="85"/>
      <c r="KNS69" s="85"/>
      <c r="KNT69" s="85"/>
      <c r="KNU69" s="85"/>
      <c r="KNV69" s="85"/>
      <c r="KNW69" s="85"/>
      <c r="KNX69" s="85"/>
      <c r="KNY69" s="85"/>
      <c r="KNZ69" s="85"/>
      <c r="KOA69" s="85"/>
      <c r="KOB69" s="85"/>
      <c r="KOC69" s="85"/>
      <c r="KOD69" s="85"/>
      <c r="KOE69" s="85"/>
      <c r="KOF69" s="85"/>
      <c r="KOG69" s="85"/>
      <c r="KOH69" s="85"/>
      <c r="KOI69" s="85"/>
      <c r="KOJ69" s="85"/>
      <c r="KOK69" s="85"/>
      <c r="KOL69" s="85"/>
      <c r="KOM69" s="85"/>
      <c r="KON69" s="85"/>
      <c r="KOO69" s="85"/>
      <c r="KOP69" s="85"/>
      <c r="KOQ69" s="85"/>
      <c r="KOR69" s="85"/>
      <c r="KOS69" s="85"/>
      <c r="KOT69" s="85"/>
      <c r="KOU69" s="85"/>
      <c r="KOV69" s="85"/>
      <c r="KOW69" s="85"/>
      <c r="KOX69" s="85"/>
      <c r="KOY69" s="85"/>
      <c r="KOZ69" s="85"/>
      <c r="KPA69" s="85"/>
      <c r="KPB69" s="85"/>
      <c r="KPC69" s="85"/>
      <c r="KPD69" s="85"/>
      <c r="KPE69" s="85"/>
      <c r="KPF69" s="85"/>
      <c r="KPG69" s="85"/>
      <c r="KPH69" s="85"/>
      <c r="KPI69" s="85"/>
      <c r="KPJ69" s="85"/>
      <c r="KPK69" s="85"/>
      <c r="KPL69" s="85"/>
      <c r="KPM69" s="85"/>
      <c r="KPN69" s="85"/>
      <c r="KPO69" s="85"/>
      <c r="KPP69" s="85"/>
      <c r="KPQ69" s="85"/>
      <c r="KPR69" s="85"/>
      <c r="KPS69" s="85"/>
      <c r="KPT69" s="85"/>
      <c r="KPU69" s="85"/>
      <c r="KPV69" s="85"/>
      <c r="KPW69" s="85"/>
      <c r="KPX69" s="85"/>
      <c r="KPY69" s="85"/>
      <c r="KPZ69" s="85"/>
      <c r="KQA69" s="85"/>
      <c r="KQB69" s="85"/>
      <c r="KQC69" s="85"/>
      <c r="KQD69" s="85"/>
      <c r="KQE69" s="85"/>
      <c r="KQF69" s="85"/>
      <c r="KQG69" s="85"/>
      <c r="KQH69" s="85"/>
      <c r="KQI69" s="85"/>
      <c r="KQJ69" s="85"/>
      <c r="KQK69" s="85"/>
      <c r="KQL69" s="85"/>
      <c r="KQM69" s="85"/>
      <c r="KQN69" s="85"/>
      <c r="KQO69" s="85"/>
      <c r="KQP69" s="85"/>
      <c r="KQQ69" s="85"/>
      <c r="KQR69" s="85"/>
      <c r="KQS69" s="85"/>
      <c r="KQT69" s="85"/>
      <c r="KQU69" s="85"/>
      <c r="KQV69" s="85"/>
      <c r="KQW69" s="85"/>
      <c r="KQX69" s="85"/>
      <c r="KQY69" s="85"/>
      <c r="KQZ69" s="85"/>
      <c r="KRA69" s="85"/>
      <c r="KRB69" s="85"/>
      <c r="KRC69" s="85"/>
      <c r="KRD69" s="85"/>
      <c r="KRE69" s="85"/>
      <c r="KRF69" s="85"/>
      <c r="KRG69" s="85"/>
      <c r="KRH69" s="85"/>
      <c r="KRI69" s="85"/>
      <c r="KRJ69" s="85"/>
      <c r="KRK69" s="85"/>
      <c r="KRL69" s="85"/>
      <c r="KRM69" s="85"/>
      <c r="KRN69" s="85"/>
      <c r="KRO69" s="85"/>
      <c r="KRP69" s="85"/>
      <c r="KRQ69" s="85"/>
      <c r="KRR69" s="85"/>
      <c r="KRS69" s="85"/>
      <c r="KRT69" s="85"/>
      <c r="KRU69" s="85"/>
      <c r="KRV69" s="85"/>
      <c r="KRW69" s="85"/>
      <c r="KRX69" s="85"/>
      <c r="KRY69" s="85"/>
      <c r="KRZ69" s="85"/>
      <c r="KSA69" s="85"/>
      <c r="KSB69" s="85"/>
      <c r="KSC69" s="85"/>
      <c r="KSD69" s="85"/>
      <c r="KSE69" s="85"/>
      <c r="KSF69" s="85"/>
      <c r="KSG69" s="85"/>
      <c r="KSH69" s="85"/>
      <c r="KSI69" s="85"/>
      <c r="KSJ69" s="85"/>
      <c r="KSK69" s="85"/>
      <c r="KSL69" s="85"/>
      <c r="KSM69" s="85"/>
      <c r="KSN69" s="85"/>
      <c r="KSO69" s="85"/>
      <c r="KSP69" s="85"/>
      <c r="KSQ69" s="85"/>
      <c r="KSR69" s="85"/>
      <c r="KSS69" s="85"/>
      <c r="KST69" s="85"/>
      <c r="KSU69" s="85"/>
      <c r="KSV69" s="85"/>
      <c r="KSW69" s="85"/>
      <c r="KSX69" s="85"/>
      <c r="KSY69" s="85"/>
      <c r="KSZ69" s="85"/>
      <c r="KTA69" s="85"/>
      <c r="KTB69" s="85"/>
      <c r="KTC69" s="85"/>
      <c r="KTD69" s="85"/>
      <c r="KTE69" s="85"/>
      <c r="KTF69" s="85"/>
      <c r="KTG69" s="85"/>
      <c r="KTH69" s="85"/>
      <c r="KTI69" s="85"/>
      <c r="KTJ69" s="85"/>
      <c r="KTK69" s="85"/>
      <c r="KTL69" s="85"/>
      <c r="KTM69" s="85"/>
      <c r="KTN69" s="85"/>
      <c r="KTO69" s="85"/>
      <c r="KTP69" s="85"/>
      <c r="KTQ69" s="85"/>
      <c r="KTR69" s="85"/>
      <c r="KTS69" s="85"/>
      <c r="KTT69" s="85"/>
      <c r="KTU69" s="85"/>
      <c r="KTV69" s="85"/>
      <c r="KTW69" s="85"/>
      <c r="KTX69" s="85"/>
      <c r="KTY69" s="85"/>
      <c r="KTZ69" s="85"/>
      <c r="KUA69" s="85"/>
      <c r="KUB69" s="85"/>
      <c r="KUC69" s="85"/>
      <c r="KUD69" s="85"/>
      <c r="KUE69" s="85"/>
      <c r="KUF69" s="85"/>
      <c r="KUG69" s="85"/>
      <c r="KUH69" s="85"/>
      <c r="KUI69" s="85"/>
      <c r="KUJ69" s="85"/>
      <c r="KUK69" s="85"/>
      <c r="KUL69" s="85"/>
      <c r="KUM69" s="85"/>
      <c r="KUN69" s="85"/>
      <c r="KUO69" s="85"/>
      <c r="KUP69" s="85"/>
      <c r="KUQ69" s="85"/>
      <c r="KUR69" s="85"/>
      <c r="KUS69" s="85"/>
      <c r="KUT69" s="85"/>
      <c r="KUU69" s="85"/>
      <c r="KUV69" s="85"/>
      <c r="KUW69" s="85"/>
      <c r="KUX69" s="85"/>
      <c r="KUY69" s="85"/>
      <c r="KUZ69" s="85"/>
      <c r="KVA69" s="85"/>
      <c r="KVB69" s="85"/>
      <c r="KVC69" s="85"/>
      <c r="KVD69" s="85"/>
      <c r="KVE69" s="85"/>
      <c r="KVF69" s="85"/>
      <c r="KVG69" s="85"/>
      <c r="KVH69" s="85"/>
      <c r="KVI69" s="85"/>
      <c r="KVJ69" s="85"/>
      <c r="KVK69" s="85"/>
      <c r="KVL69" s="85"/>
      <c r="KVM69" s="85"/>
      <c r="KVN69" s="85"/>
      <c r="KVO69" s="85"/>
      <c r="KVP69" s="85"/>
      <c r="KVQ69" s="85"/>
      <c r="KVR69" s="85"/>
      <c r="KVS69" s="85"/>
      <c r="KVT69" s="85"/>
      <c r="KVU69" s="85"/>
      <c r="KVV69" s="85"/>
      <c r="KVW69" s="85"/>
      <c r="KVX69" s="85"/>
      <c r="KVY69" s="85"/>
      <c r="KVZ69" s="85"/>
      <c r="KWA69" s="85"/>
      <c r="KWB69" s="85"/>
      <c r="KWC69" s="85"/>
      <c r="KWD69" s="85"/>
      <c r="KWE69" s="85"/>
      <c r="KWF69" s="85"/>
      <c r="KWG69" s="85"/>
      <c r="KWH69" s="85"/>
      <c r="KWI69" s="85"/>
      <c r="KWJ69" s="85"/>
      <c r="KWK69" s="85"/>
      <c r="KWL69" s="85"/>
      <c r="KWM69" s="85"/>
      <c r="KWN69" s="85"/>
      <c r="KWO69" s="85"/>
      <c r="KWP69" s="85"/>
      <c r="KWQ69" s="85"/>
      <c r="KWR69" s="85"/>
      <c r="KWS69" s="85"/>
      <c r="KWT69" s="85"/>
      <c r="KWU69" s="85"/>
      <c r="KWV69" s="85"/>
      <c r="KWW69" s="85"/>
      <c r="KWX69" s="85"/>
      <c r="KWY69" s="85"/>
      <c r="KWZ69" s="85"/>
      <c r="KXA69" s="85"/>
      <c r="KXB69" s="85"/>
      <c r="KXC69" s="85"/>
      <c r="KXD69" s="85"/>
      <c r="KXE69" s="85"/>
      <c r="KXF69" s="85"/>
      <c r="KXG69" s="85"/>
      <c r="KXH69" s="85"/>
      <c r="KXI69" s="85"/>
      <c r="KXJ69" s="85"/>
      <c r="KXK69" s="85"/>
      <c r="KXL69" s="85"/>
      <c r="KXM69" s="85"/>
      <c r="KXN69" s="85"/>
      <c r="KXO69" s="85"/>
      <c r="KXP69" s="85"/>
      <c r="KXQ69" s="85"/>
      <c r="KXR69" s="85"/>
      <c r="KXS69" s="85"/>
      <c r="KXT69" s="85"/>
      <c r="KXU69" s="85"/>
      <c r="KXV69" s="85"/>
      <c r="KXW69" s="85"/>
      <c r="KXX69" s="85"/>
      <c r="KXY69" s="85"/>
      <c r="KXZ69" s="85"/>
      <c r="KYA69" s="85"/>
      <c r="KYB69" s="85"/>
      <c r="KYC69" s="85"/>
      <c r="KYD69" s="85"/>
      <c r="KYE69" s="85"/>
      <c r="KYF69" s="85"/>
      <c r="KYG69" s="85"/>
      <c r="KYH69" s="85"/>
      <c r="KYI69" s="85"/>
      <c r="KYJ69" s="85"/>
      <c r="KYK69" s="85"/>
      <c r="KYL69" s="85"/>
      <c r="KYM69" s="85"/>
      <c r="KYN69" s="85"/>
      <c r="KYO69" s="85"/>
      <c r="KYP69" s="85"/>
      <c r="KYQ69" s="85"/>
      <c r="KYR69" s="85"/>
      <c r="KYS69" s="85"/>
      <c r="KYT69" s="85"/>
      <c r="KYU69" s="85"/>
      <c r="KYV69" s="85"/>
      <c r="KYW69" s="85"/>
      <c r="KYX69" s="85"/>
      <c r="KYY69" s="85"/>
      <c r="KYZ69" s="85"/>
      <c r="KZA69" s="85"/>
      <c r="KZB69" s="85"/>
      <c r="KZC69" s="85"/>
      <c r="KZD69" s="85"/>
      <c r="KZE69" s="85"/>
      <c r="KZF69" s="85"/>
      <c r="KZG69" s="85"/>
      <c r="KZH69" s="85"/>
      <c r="KZI69" s="85"/>
      <c r="KZJ69" s="85"/>
      <c r="KZK69" s="85"/>
      <c r="KZL69" s="85"/>
      <c r="KZM69" s="85"/>
      <c r="KZN69" s="85"/>
      <c r="KZO69" s="85"/>
      <c r="KZP69" s="85"/>
      <c r="KZQ69" s="85"/>
      <c r="KZR69" s="85"/>
      <c r="KZS69" s="85"/>
      <c r="KZT69" s="85"/>
      <c r="KZU69" s="85"/>
      <c r="KZV69" s="85"/>
      <c r="KZW69" s="85"/>
      <c r="KZX69" s="85"/>
      <c r="KZY69" s="85"/>
      <c r="KZZ69" s="85"/>
      <c r="LAA69" s="85"/>
      <c r="LAB69" s="85"/>
      <c r="LAC69" s="85"/>
      <c r="LAD69" s="85"/>
      <c r="LAE69" s="85"/>
      <c r="LAF69" s="85"/>
      <c r="LAG69" s="85"/>
      <c r="LAH69" s="85"/>
      <c r="LAI69" s="85"/>
      <c r="LAJ69" s="85"/>
      <c r="LAK69" s="85"/>
      <c r="LAL69" s="85"/>
      <c r="LAM69" s="85"/>
      <c r="LAN69" s="85"/>
      <c r="LAO69" s="85"/>
      <c r="LAP69" s="85"/>
      <c r="LAQ69" s="85"/>
      <c r="LAR69" s="85"/>
      <c r="LAS69" s="85"/>
      <c r="LAT69" s="85"/>
      <c r="LAU69" s="85"/>
      <c r="LAV69" s="85"/>
      <c r="LAW69" s="85"/>
      <c r="LAX69" s="85"/>
      <c r="LAY69" s="85"/>
      <c r="LAZ69" s="85"/>
      <c r="LBA69" s="85"/>
      <c r="LBB69" s="85"/>
      <c r="LBC69" s="85"/>
      <c r="LBD69" s="85"/>
      <c r="LBE69" s="85"/>
      <c r="LBF69" s="85"/>
      <c r="LBG69" s="85"/>
      <c r="LBH69" s="85"/>
      <c r="LBI69" s="85"/>
      <c r="LBJ69" s="85"/>
      <c r="LBK69" s="85"/>
      <c r="LBL69" s="85"/>
      <c r="LBM69" s="85"/>
      <c r="LBN69" s="85"/>
      <c r="LBO69" s="85"/>
      <c r="LBP69" s="85"/>
      <c r="LBQ69" s="85"/>
      <c r="LBR69" s="85"/>
      <c r="LBS69" s="85"/>
      <c r="LBT69" s="85"/>
      <c r="LBU69" s="85"/>
      <c r="LBV69" s="85"/>
      <c r="LBW69" s="85"/>
      <c r="LBX69" s="85"/>
      <c r="LBY69" s="85"/>
      <c r="LBZ69" s="85"/>
      <c r="LCA69" s="85"/>
      <c r="LCB69" s="85"/>
      <c r="LCC69" s="85"/>
      <c r="LCD69" s="85"/>
      <c r="LCE69" s="85"/>
      <c r="LCF69" s="85"/>
      <c r="LCG69" s="85"/>
      <c r="LCH69" s="85"/>
      <c r="LCI69" s="85"/>
      <c r="LCJ69" s="85"/>
      <c r="LCK69" s="85"/>
      <c r="LCL69" s="85"/>
      <c r="LCM69" s="85"/>
      <c r="LCN69" s="85"/>
      <c r="LCO69" s="85"/>
      <c r="LCP69" s="85"/>
      <c r="LCQ69" s="85"/>
      <c r="LCR69" s="85"/>
      <c r="LCS69" s="85"/>
      <c r="LCT69" s="85"/>
      <c r="LCU69" s="85"/>
      <c r="LCV69" s="85"/>
      <c r="LCW69" s="85"/>
      <c r="LCX69" s="85"/>
      <c r="LCY69" s="85"/>
      <c r="LCZ69" s="85"/>
      <c r="LDA69" s="85"/>
      <c r="LDB69" s="85"/>
      <c r="LDC69" s="85"/>
      <c r="LDD69" s="85"/>
      <c r="LDE69" s="85"/>
      <c r="LDF69" s="85"/>
      <c r="LDG69" s="85"/>
      <c r="LDH69" s="85"/>
      <c r="LDI69" s="85"/>
      <c r="LDJ69" s="85"/>
      <c r="LDK69" s="85"/>
      <c r="LDL69" s="85"/>
      <c r="LDM69" s="85"/>
      <c r="LDN69" s="85"/>
      <c r="LDO69" s="85"/>
      <c r="LDP69" s="85"/>
      <c r="LDQ69" s="85"/>
      <c r="LDR69" s="85"/>
      <c r="LDS69" s="85"/>
      <c r="LDT69" s="85"/>
      <c r="LDU69" s="85"/>
      <c r="LDV69" s="85"/>
      <c r="LDW69" s="85"/>
      <c r="LDX69" s="85"/>
      <c r="LDY69" s="85"/>
      <c r="LDZ69" s="85"/>
      <c r="LEA69" s="85"/>
      <c r="LEB69" s="85"/>
      <c r="LEC69" s="85"/>
      <c r="LED69" s="85"/>
      <c r="LEE69" s="85"/>
      <c r="LEF69" s="85"/>
      <c r="LEG69" s="85"/>
      <c r="LEH69" s="85"/>
      <c r="LEI69" s="85"/>
      <c r="LEJ69" s="85"/>
      <c r="LEK69" s="85"/>
      <c r="LEL69" s="85"/>
      <c r="LEM69" s="85"/>
      <c r="LEN69" s="85"/>
      <c r="LEO69" s="85"/>
      <c r="LEP69" s="85"/>
      <c r="LEQ69" s="85"/>
      <c r="LER69" s="85"/>
      <c r="LES69" s="85"/>
      <c r="LET69" s="85"/>
      <c r="LEU69" s="85"/>
      <c r="LEV69" s="85"/>
      <c r="LEW69" s="85"/>
      <c r="LEX69" s="85"/>
      <c r="LEY69" s="85"/>
      <c r="LEZ69" s="85"/>
      <c r="LFA69" s="85"/>
      <c r="LFB69" s="85"/>
      <c r="LFC69" s="85"/>
      <c r="LFD69" s="85"/>
      <c r="LFE69" s="85"/>
      <c r="LFF69" s="85"/>
      <c r="LFG69" s="85"/>
      <c r="LFH69" s="85"/>
      <c r="LFI69" s="85"/>
      <c r="LFJ69" s="85"/>
      <c r="LFK69" s="85"/>
      <c r="LFL69" s="85"/>
      <c r="LFM69" s="85"/>
      <c r="LFN69" s="85"/>
      <c r="LFO69" s="85"/>
      <c r="LFP69" s="85"/>
      <c r="LFQ69" s="85"/>
      <c r="LFR69" s="85"/>
      <c r="LFS69" s="85"/>
      <c r="LFT69" s="85"/>
      <c r="LFU69" s="85"/>
      <c r="LFV69" s="85"/>
      <c r="LFW69" s="85"/>
      <c r="LFX69" s="85"/>
      <c r="LFY69" s="85"/>
      <c r="LFZ69" s="85"/>
      <c r="LGA69" s="85"/>
      <c r="LGB69" s="85"/>
      <c r="LGC69" s="85"/>
      <c r="LGD69" s="85"/>
      <c r="LGE69" s="85"/>
      <c r="LGF69" s="85"/>
      <c r="LGG69" s="85"/>
      <c r="LGH69" s="85"/>
      <c r="LGI69" s="85"/>
      <c r="LGJ69" s="85"/>
      <c r="LGK69" s="85"/>
      <c r="LGL69" s="85"/>
      <c r="LGM69" s="85"/>
      <c r="LGN69" s="85"/>
      <c r="LGO69" s="85"/>
      <c r="LGP69" s="85"/>
      <c r="LGQ69" s="85"/>
      <c r="LGR69" s="85"/>
      <c r="LGS69" s="85"/>
      <c r="LGT69" s="85"/>
      <c r="LGU69" s="85"/>
      <c r="LGV69" s="85"/>
      <c r="LGW69" s="85"/>
      <c r="LGX69" s="85"/>
      <c r="LGY69" s="85"/>
      <c r="LGZ69" s="85"/>
      <c r="LHA69" s="85"/>
      <c r="LHB69" s="85"/>
      <c r="LHC69" s="85"/>
      <c r="LHD69" s="85"/>
      <c r="LHE69" s="85"/>
      <c r="LHF69" s="85"/>
      <c r="LHG69" s="85"/>
      <c r="LHH69" s="85"/>
      <c r="LHI69" s="85"/>
      <c r="LHJ69" s="85"/>
      <c r="LHK69" s="85"/>
      <c r="LHL69" s="85"/>
      <c r="LHM69" s="85"/>
      <c r="LHN69" s="85"/>
      <c r="LHO69" s="85"/>
      <c r="LHP69" s="85"/>
      <c r="LHQ69" s="85"/>
      <c r="LHR69" s="85"/>
      <c r="LHS69" s="85"/>
      <c r="LHT69" s="85"/>
      <c r="LHU69" s="85"/>
      <c r="LHV69" s="85"/>
      <c r="LHW69" s="85"/>
      <c r="LHX69" s="85"/>
      <c r="LHY69" s="85"/>
      <c r="LHZ69" s="85"/>
      <c r="LIA69" s="85"/>
      <c r="LIB69" s="85"/>
      <c r="LIC69" s="85"/>
      <c r="LID69" s="85"/>
      <c r="LIE69" s="85"/>
      <c r="LIF69" s="85"/>
      <c r="LIG69" s="85"/>
      <c r="LIH69" s="85"/>
      <c r="LII69" s="85"/>
      <c r="LIJ69" s="85"/>
      <c r="LIK69" s="85"/>
      <c r="LIL69" s="85"/>
      <c r="LIM69" s="85"/>
      <c r="LIN69" s="85"/>
      <c r="LIO69" s="85"/>
      <c r="LIP69" s="85"/>
      <c r="LIQ69" s="85"/>
      <c r="LIR69" s="85"/>
      <c r="LIS69" s="85"/>
      <c r="LIT69" s="85"/>
      <c r="LIU69" s="85"/>
      <c r="LIV69" s="85"/>
      <c r="LIW69" s="85"/>
      <c r="LIX69" s="85"/>
      <c r="LIY69" s="85"/>
      <c r="LIZ69" s="85"/>
      <c r="LJA69" s="85"/>
      <c r="LJB69" s="85"/>
      <c r="LJC69" s="85"/>
      <c r="LJD69" s="85"/>
      <c r="LJE69" s="85"/>
      <c r="LJF69" s="85"/>
      <c r="LJG69" s="85"/>
      <c r="LJH69" s="85"/>
      <c r="LJI69" s="85"/>
      <c r="LJJ69" s="85"/>
      <c r="LJK69" s="85"/>
      <c r="LJL69" s="85"/>
      <c r="LJM69" s="85"/>
      <c r="LJN69" s="85"/>
      <c r="LJO69" s="85"/>
      <c r="LJP69" s="85"/>
      <c r="LJQ69" s="85"/>
      <c r="LJR69" s="85"/>
      <c r="LJS69" s="85"/>
      <c r="LJT69" s="85"/>
      <c r="LJU69" s="85"/>
      <c r="LJV69" s="85"/>
      <c r="LJW69" s="85"/>
      <c r="LJX69" s="85"/>
      <c r="LJY69" s="85"/>
      <c r="LJZ69" s="85"/>
      <c r="LKA69" s="85"/>
      <c r="LKB69" s="85"/>
      <c r="LKC69" s="85"/>
      <c r="LKD69" s="85"/>
      <c r="LKE69" s="85"/>
      <c r="LKF69" s="85"/>
      <c r="LKG69" s="85"/>
      <c r="LKH69" s="85"/>
      <c r="LKI69" s="85"/>
      <c r="LKJ69" s="85"/>
      <c r="LKK69" s="85"/>
      <c r="LKL69" s="85"/>
      <c r="LKM69" s="85"/>
      <c r="LKN69" s="85"/>
      <c r="LKO69" s="85"/>
      <c r="LKP69" s="85"/>
      <c r="LKQ69" s="85"/>
      <c r="LKR69" s="85"/>
      <c r="LKS69" s="85"/>
      <c r="LKT69" s="85"/>
      <c r="LKU69" s="85"/>
      <c r="LKV69" s="85"/>
      <c r="LKW69" s="85"/>
      <c r="LKX69" s="85"/>
      <c r="LKY69" s="85"/>
      <c r="LKZ69" s="85"/>
      <c r="LLA69" s="85"/>
      <c r="LLB69" s="85"/>
      <c r="LLC69" s="85"/>
      <c r="LLD69" s="85"/>
      <c r="LLE69" s="85"/>
      <c r="LLF69" s="85"/>
      <c r="LLG69" s="85"/>
      <c r="LLH69" s="85"/>
      <c r="LLI69" s="85"/>
      <c r="LLJ69" s="85"/>
      <c r="LLK69" s="85"/>
      <c r="LLL69" s="85"/>
      <c r="LLM69" s="85"/>
      <c r="LLN69" s="85"/>
      <c r="LLO69" s="85"/>
      <c r="LLP69" s="85"/>
      <c r="LLQ69" s="85"/>
      <c r="LLR69" s="85"/>
      <c r="LLS69" s="85"/>
      <c r="LLT69" s="85"/>
      <c r="LLU69" s="85"/>
      <c r="LLV69" s="85"/>
      <c r="LLW69" s="85"/>
      <c r="LLX69" s="85"/>
      <c r="LLY69" s="85"/>
      <c r="LLZ69" s="85"/>
      <c r="LMA69" s="85"/>
      <c r="LMB69" s="85"/>
      <c r="LMC69" s="85"/>
      <c r="LMD69" s="85"/>
      <c r="LME69" s="85"/>
      <c r="LMF69" s="85"/>
      <c r="LMG69" s="85"/>
      <c r="LMH69" s="85"/>
      <c r="LMI69" s="85"/>
      <c r="LMJ69" s="85"/>
      <c r="LMK69" s="85"/>
      <c r="LML69" s="85"/>
      <c r="LMM69" s="85"/>
      <c r="LMN69" s="85"/>
      <c r="LMO69" s="85"/>
      <c r="LMP69" s="85"/>
      <c r="LMQ69" s="85"/>
      <c r="LMR69" s="85"/>
      <c r="LMS69" s="85"/>
      <c r="LMT69" s="85"/>
      <c r="LMU69" s="85"/>
      <c r="LMV69" s="85"/>
      <c r="LMW69" s="85"/>
      <c r="LMX69" s="85"/>
      <c r="LMY69" s="85"/>
      <c r="LMZ69" s="85"/>
      <c r="LNA69" s="85"/>
      <c r="LNB69" s="85"/>
      <c r="LNC69" s="85"/>
      <c r="LND69" s="85"/>
      <c r="LNE69" s="85"/>
      <c r="LNF69" s="85"/>
      <c r="LNG69" s="85"/>
      <c r="LNH69" s="85"/>
      <c r="LNI69" s="85"/>
      <c r="LNJ69" s="85"/>
      <c r="LNK69" s="85"/>
      <c r="LNL69" s="85"/>
      <c r="LNM69" s="85"/>
      <c r="LNN69" s="85"/>
      <c r="LNO69" s="85"/>
      <c r="LNP69" s="85"/>
      <c r="LNQ69" s="85"/>
      <c r="LNR69" s="85"/>
      <c r="LNS69" s="85"/>
      <c r="LNT69" s="85"/>
      <c r="LNU69" s="85"/>
      <c r="LNV69" s="85"/>
      <c r="LNW69" s="85"/>
      <c r="LNX69" s="85"/>
      <c r="LNY69" s="85"/>
      <c r="LNZ69" s="85"/>
      <c r="LOA69" s="85"/>
      <c r="LOB69" s="85"/>
      <c r="LOC69" s="85"/>
      <c r="LOD69" s="85"/>
      <c r="LOE69" s="85"/>
      <c r="LOF69" s="85"/>
      <c r="LOG69" s="85"/>
      <c r="LOH69" s="85"/>
      <c r="LOI69" s="85"/>
      <c r="LOJ69" s="85"/>
      <c r="LOK69" s="85"/>
      <c r="LOL69" s="85"/>
      <c r="LOM69" s="85"/>
      <c r="LON69" s="85"/>
      <c r="LOO69" s="85"/>
      <c r="LOP69" s="85"/>
      <c r="LOQ69" s="85"/>
      <c r="LOR69" s="85"/>
      <c r="LOS69" s="85"/>
      <c r="LOT69" s="85"/>
      <c r="LOU69" s="85"/>
      <c r="LOV69" s="85"/>
      <c r="LOW69" s="85"/>
      <c r="LOX69" s="85"/>
      <c r="LOY69" s="85"/>
      <c r="LOZ69" s="85"/>
      <c r="LPA69" s="85"/>
      <c r="LPB69" s="85"/>
      <c r="LPC69" s="85"/>
      <c r="LPD69" s="85"/>
      <c r="LPE69" s="85"/>
      <c r="LPF69" s="85"/>
      <c r="LPG69" s="85"/>
      <c r="LPH69" s="85"/>
      <c r="LPI69" s="85"/>
      <c r="LPJ69" s="85"/>
      <c r="LPK69" s="85"/>
      <c r="LPL69" s="85"/>
      <c r="LPM69" s="85"/>
      <c r="LPN69" s="85"/>
      <c r="LPO69" s="85"/>
      <c r="LPP69" s="85"/>
      <c r="LPQ69" s="85"/>
      <c r="LPR69" s="85"/>
      <c r="LPS69" s="85"/>
      <c r="LPT69" s="85"/>
      <c r="LPU69" s="85"/>
      <c r="LPV69" s="85"/>
      <c r="LPW69" s="85"/>
      <c r="LPX69" s="85"/>
      <c r="LPY69" s="85"/>
      <c r="LPZ69" s="85"/>
      <c r="LQA69" s="85"/>
      <c r="LQB69" s="85"/>
      <c r="LQC69" s="85"/>
      <c r="LQD69" s="85"/>
      <c r="LQE69" s="85"/>
      <c r="LQF69" s="85"/>
      <c r="LQG69" s="85"/>
      <c r="LQH69" s="85"/>
      <c r="LQI69" s="85"/>
      <c r="LQJ69" s="85"/>
      <c r="LQK69" s="85"/>
      <c r="LQL69" s="85"/>
      <c r="LQM69" s="85"/>
      <c r="LQN69" s="85"/>
      <c r="LQO69" s="85"/>
      <c r="LQP69" s="85"/>
      <c r="LQQ69" s="85"/>
      <c r="LQR69" s="85"/>
      <c r="LQS69" s="85"/>
      <c r="LQT69" s="85"/>
      <c r="LQU69" s="85"/>
      <c r="LQV69" s="85"/>
      <c r="LQW69" s="85"/>
      <c r="LQX69" s="85"/>
      <c r="LQY69" s="85"/>
      <c r="LQZ69" s="85"/>
      <c r="LRA69" s="85"/>
      <c r="LRB69" s="85"/>
      <c r="LRC69" s="85"/>
      <c r="LRD69" s="85"/>
      <c r="LRE69" s="85"/>
      <c r="LRF69" s="85"/>
      <c r="LRG69" s="85"/>
      <c r="LRH69" s="85"/>
      <c r="LRI69" s="85"/>
      <c r="LRJ69" s="85"/>
      <c r="LRK69" s="85"/>
      <c r="LRL69" s="85"/>
      <c r="LRM69" s="85"/>
      <c r="LRN69" s="85"/>
      <c r="LRO69" s="85"/>
      <c r="LRP69" s="85"/>
      <c r="LRQ69" s="85"/>
      <c r="LRR69" s="85"/>
      <c r="LRS69" s="85"/>
      <c r="LRT69" s="85"/>
      <c r="LRU69" s="85"/>
      <c r="LRV69" s="85"/>
      <c r="LRW69" s="85"/>
      <c r="LRX69" s="85"/>
      <c r="LRY69" s="85"/>
      <c r="LRZ69" s="85"/>
      <c r="LSA69" s="85"/>
      <c r="LSB69" s="85"/>
      <c r="LSC69" s="85"/>
      <c r="LSD69" s="85"/>
      <c r="LSE69" s="85"/>
      <c r="LSF69" s="85"/>
      <c r="LSG69" s="85"/>
      <c r="LSH69" s="85"/>
      <c r="LSI69" s="85"/>
      <c r="LSJ69" s="85"/>
      <c r="LSK69" s="85"/>
      <c r="LSL69" s="85"/>
      <c r="LSM69" s="85"/>
      <c r="LSN69" s="85"/>
      <c r="LSO69" s="85"/>
      <c r="LSP69" s="85"/>
      <c r="LSQ69" s="85"/>
      <c r="LSR69" s="85"/>
      <c r="LSS69" s="85"/>
      <c r="LST69" s="85"/>
      <c r="LSU69" s="85"/>
      <c r="LSV69" s="85"/>
      <c r="LSW69" s="85"/>
      <c r="LSX69" s="85"/>
      <c r="LSY69" s="85"/>
      <c r="LSZ69" s="85"/>
      <c r="LTA69" s="85"/>
      <c r="LTB69" s="85"/>
      <c r="LTC69" s="85"/>
      <c r="LTD69" s="85"/>
      <c r="LTE69" s="85"/>
      <c r="LTF69" s="85"/>
      <c r="LTG69" s="85"/>
      <c r="LTH69" s="85"/>
      <c r="LTI69" s="85"/>
      <c r="LTJ69" s="85"/>
      <c r="LTK69" s="85"/>
      <c r="LTL69" s="85"/>
      <c r="LTM69" s="85"/>
      <c r="LTN69" s="85"/>
      <c r="LTO69" s="85"/>
      <c r="LTP69" s="85"/>
      <c r="LTQ69" s="85"/>
      <c r="LTR69" s="85"/>
      <c r="LTS69" s="85"/>
      <c r="LTT69" s="85"/>
      <c r="LTU69" s="85"/>
      <c r="LTV69" s="85"/>
      <c r="LTW69" s="85"/>
      <c r="LTX69" s="85"/>
      <c r="LTY69" s="85"/>
      <c r="LTZ69" s="85"/>
      <c r="LUA69" s="85"/>
      <c r="LUB69" s="85"/>
      <c r="LUC69" s="85"/>
      <c r="LUD69" s="85"/>
      <c r="LUE69" s="85"/>
      <c r="LUF69" s="85"/>
      <c r="LUG69" s="85"/>
      <c r="LUH69" s="85"/>
      <c r="LUI69" s="85"/>
      <c r="LUJ69" s="85"/>
      <c r="LUK69" s="85"/>
      <c r="LUL69" s="85"/>
      <c r="LUM69" s="85"/>
      <c r="LUN69" s="85"/>
      <c r="LUO69" s="85"/>
      <c r="LUP69" s="85"/>
      <c r="LUQ69" s="85"/>
      <c r="LUR69" s="85"/>
      <c r="LUS69" s="85"/>
      <c r="LUT69" s="85"/>
      <c r="LUU69" s="85"/>
      <c r="LUV69" s="85"/>
      <c r="LUW69" s="85"/>
      <c r="LUX69" s="85"/>
      <c r="LUY69" s="85"/>
      <c r="LUZ69" s="85"/>
      <c r="LVA69" s="85"/>
      <c r="LVB69" s="85"/>
      <c r="LVC69" s="85"/>
      <c r="LVD69" s="85"/>
      <c r="LVE69" s="85"/>
      <c r="LVF69" s="85"/>
      <c r="LVG69" s="85"/>
      <c r="LVH69" s="85"/>
      <c r="LVI69" s="85"/>
      <c r="LVJ69" s="85"/>
      <c r="LVK69" s="85"/>
      <c r="LVL69" s="85"/>
      <c r="LVM69" s="85"/>
      <c r="LVN69" s="85"/>
      <c r="LVO69" s="85"/>
      <c r="LVP69" s="85"/>
      <c r="LVQ69" s="85"/>
      <c r="LVR69" s="85"/>
      <c r="LVS69" s="85"/>
      <c r="LVT69" s="85"/>
      <c r="LVU69" s="85"/>
      <c r="LVV69" s="85"/>
      <c r="LVW69" s="85"/>
      <c r="LVX69" s="85"/>
      <c r="LVY69" s="85"/>
      <c r="LVZ69" s="85"/>
      <c r="LWA69" s="85"/>
      <c r="LWB69" s="85"/>
      <c r="LWC69" s="85"/>
      <c r="LWD69" s="85"/>
      <c r="LWE69" s="85"/>
      <c r="LWF69" s="85"/>
      <c r="LWG69" s="85"/>
      <c r="LWH69" s="85"/>
      <c r="LWI69" s="85"/>
      <c r="LWJ69" s="85"/>
      <c r="LWK69" s="85"/>
      <c r="LWL69" s="85"/>
      <c r="LWM69" s="85"/>
      <c r="LWN69" s="85"/>
      <c r="LWO69" s="85"/>
      <c r="LWP69" s="85"/>
      <c r="LWQ69" s="85"/>
      <c r="LWR69" s="85"/>
      <c r="LWS69" s="85"/>
      <c r="LWT69" s="85"/>
      <c r="LWU69" s="85"/>
      <c r="LWV69" s="85"/>
      <c r="LWW69" s="85"/>
      <c r="LWX69" s="85"/>
      <c r="LWY69" s="85"/>
      <c r="LWZ69" s="85"/>
      <c r="LXA69" s="85"/>
      <c r="LXB69" s="85"/>
      <c r="LXC69" s="85"/>
      <c r="LXD69" s="85"/>
      <c r="LXE69" s="85"/>
      <c r="LXF69" s="85"/>
      <c r="LXG69" s="85"/>
      <c r="LXH69" s="85"/>
      <c r="LXI69" s="85"/>
      <c r="LXJ69" s="85"/>
      <c r="LXK69" s="85"/>
      <c r="LXL69" s="85"/>
      <c r="LXM69" s="85"/>
      <c r="LXN69" s="85"/>
      <c r="LXO69" s="85"/>
      <c r="LXP69" s="85"/>
      <c r="LXQ69" s="85"/>
      <c r="LXR69" s="85"/>
      <c r="LXS69" s="85"/>
      <c r="LXT69" s="85"/>
      <c r="LXU69" s="85"/>
      <c r="LXV69" s="85"/>
      <c r="LXW69" s="85"/>
      <c r="LXX69" s="85"/>
      <c r="LXY69" s="85"/>
      <c r="LXZ69" s="85"/>
      <c r="LYA69" s="85"/>
      <c r="LYB69" s="85"/>
      <c r="LYC69" s="85"/>
      <c r="LYD69" s="85"/>
      <c r="LYE69" s="85"/>
      <c r="LYF69" s="85"/>
      <c r="LYG69" s="85"/>
      <c r="LYH69" s="85"/>
      <c r="LYI69" s="85"/>
      <c r="LYJ69" s="85"/>
      <c r="LYK69" s="85"/>
      <c r="LYL69" s="85"/>
      <c r="LYM69" s="85"/>
      <c r="LYN69" s="85"/>
      <c r="LYO69" s="85"/>
      <c r="LYP69" s="85"/>
      <c r="LYQ69" s="85"/>
      <c r="LYR69" s="85"/>
      <c r="LYS69" s="85"/>
      <c r="LYT69" s="85"/>
      <c r="LYU69" s="85"/>
      <c r="LYV69" s="85"/>
      <c r="LYW69" s="85"/>
      <c r="LYX69" s="85"/>
      <c r="LYY69" s="85"/>
      <c r="LYZ69" s="85"/>
      <c r="LZA69" s="85"/>
      <c r="LZB69" s="85"/>
      <c r="LZC69" s="85"/>
      <c r="LZD69" s="85"/>
      <c r="LZE69" s="85"/>
      <c r="LZF69" s="85"/>
      <c r="LZG69" s="85"/>
      <c r="LZH69" s="85"/>
      <c r="LZI69" s="85"/>
      <c r="LZJ69" s="85"/>
      <c r="LZK69" s="85"/>
      <c r="LZL69" s="85"/>
      <c r="LZM69" s="85"/>
      <c r="LZN69" s="85"/>
      <c r="LZO69" s="85"/>
      <c r="LZP69" s="85"/>
      <c r="LZQ69" s="85"/>
      <c r="LZR69" s="85"/>
      <c r="LZS69" s="85"/>
      <c r="LZT69" s="85"/>
      <c r="LZU69" s="85"/>
      <c r="LZV69" s="85"/>
      <c r="LZW69" s="85"/>
      <c r="LZX69" s="85"/>
      <c r="LZY69" s="85"/>
      <c r="LZZ69" s="85"/>
      <c r="MAA69" s="85"/>
      <c r="MAB69" s="85"/>
      <c r="MAC69" s="85"/>
      <c r="MAD69" s="85"/>
      <c r="MAE69" s="85"/>
      <c r="MAF69" s="85"/>
      <c r="MAG69" s="85"/>
      <c r="MAH69" s="85"/>
      <c r="MAI69" s="85"/>
      <c r="MAJ69" s="85"/>
      <c r="MAK69" s="85"/>
      <c r="MAL69" s="85"/>
      <c r="MAM69" s="85"/>
      <c r="MAN69" s="85"/>
      <c r="MAO69" s="85"/>
      <c r="MAP69" s="85"/>
      <c r="MAQ69" s="85"/>
      <c r="MAR69" s="85"/>
      <c r="MAS69" s="85"/>
      <c r="MAT69" s="85"/>
      <c r="MAU69" s="85"/>
      <c r="MAV69" s="85"/>
      <c r="MAW69" s="85"/>
      <c r="MAX69" s="85"/>
      <c r="MAY69" s="85"/>
      <c r="MAZ69" s="85"/>
      <c r="MBA69" s="85"/>
      <c r="MBB69" s="85"/>
      <c r="MBC69" s="85"/>
      <c r="MBD69" s="85"/>
      <c r="MBE69" s="85"/>
      <c r="MBF69" s="85"/>
      <c r="MBG69" s="85"/>
      <c r="MBH69" s="85"/>
      <c r="MBI69" s="85"/>
      <c r="MBJ69" s="85"/>
      <c r="MBK69" s="85"/>
      <c r="MBL69" s="85"/>
      <c r="MBM69" s="85"/>
      <c r="MBN69" s="85"/>
      <c r="MBO69" s="85"/>
      <c r="MBP69" s="85"/>
      <c r="MBQ69" s="85"/>
      <c r="MBR69" s="85"/>
      <c r="MBS69" s="85"/>
      <c r="MBT69" s="85"/>
      <c r="MBU69" s="85"/>
      <c r="MBV69" s="85"/>
      <c r="MBW69" s="85"/>
      <c r="MBX69" s="85"/>
      <c r="MBY69" s="85"/>
      <c r="MBZ69" s="85"/>
      <c r="MCA69" s="85"/>
      <c r="MCB69" s="85"/>
      <c r="MCC69" s="85"/>
      <c r="MCD69" s="85"/>
      <c r="MCE69" s="85"/>
      <c r="MCF69" s="85"/>
      <c r="MCG69" s="85"/>
      <c r="MCH69" s="85"/>
      <c r="MCI69" s="85"/>
      <c r="MCJ69" s="85"/>
      <c r="MCK69" s="85"/>
      <c r="MCL69" s="85"/>
      <c r="MCM69" s="85"/>
      <c r="MCN69" s="85"/>
      <c r="MCO69" s="85"/>
      <c r="MCP69" s="85"/>
      <c r="MCQ69" s="85"/>
      <c r="MCR69" s="85"/>
      <c r="MCS69" s="85"/>
      <c r="MCT69" s="85"/>
      <c r="MCU69" s="85"/>
      <c r="MCV69" s="85"/>
      <c r="MCW69" s="85"/>
      <c r="MCX69" s="85"/>
      <c r="MCY69" s="85"/>
      <c r="MCZ69" s="85"/>
      <c r="MDA69" s="85"/>
      <c r="MDB69" s="85"/>
      <c r="MDC69" s="85"/>
      <c r="MDD69" s="85"/>
      <c r="MDE69" s="85"/>
      <c r="MDF69" s="85"/>
      <c r="MDG69" s="85"/>
      <c r="MDH69" s="85"/>
      <c r="MDI69" s="85"/>
      <c r="MDJ69" s="85"/>
      <c r="MDK69" s="85"/>
      <c r="MDL69" s="85"/>
      <c r="MDM69" s="85"/>
      <c r="MDN69" s="85"/>
      <c r="MDO69" s="85"/>
      <c r="MDP69" s="85"/>
      <c r="MDQ69" s="85"/>
      <c r="MDR69" s="85"/>
      <c r="MDS69" s="85"/>
      <c r="MDT69" s="85"/>
      <c r="MDU69" s="85"/>
      <c r="MDV69" s="85"/>
      <c r="MDW69" s="85"/>
      <c r="MDX69" s="85"/>
      <c r="MDY69" s="85"/>
      <c r="MDZ69" s="85"/>
      <c r="MEA69" s="85"/>
      <c r="MEB69" s="85"/>
      <c r="MEC69" s="85"/>
      <c r="MED69" s="85"/>
      <c r="MEE69" s="85"/>
      <c r="MEF69" s="85"/>
      <c r="MEG69" s="85"/>
      <c r="MEH69" s="85"/>
      <c r="MEI69" s="85"/>
      <c r="MEJ69" s="85"/>
      <c r="MEK69" s="85"/>
      <c r="MEL69" s="85"/>
      <c r="MEM69" s="85"/>
      <c r="MEN69" s="85"/>
      <c r="MEO69" s="85"/>
      <c r="MEP69" s="85"/>
      <c r="MEQ69" s="85"/>
      <c r="MER69" s="85"/>
      <c r="MES69" s="85"/>
      <c r="MET69" s="85"/>
      <c r="MEU69" s="85"/>
      <c r="MEV69" s="85"/>
      <c r="MEW69" s="85"/>
      <c r="MEX69" s="85"/>
      <c r="MEY69" s="85"/>
      <c r="MEZ69" s="85"/>
      <c r="MFA69" s="85"/>
      <c r="MFB69" s="85"/>
      <c r="MFC69" s="85"/>
      <c r="MFD69" s="85"/>
      <c r="MFE69" s="85"/>
      <c r="MFF69" s="85"/>
      <c r="MFG69" s="85"/>
      <c r="MFH69" s="85"/>
      <c r="MFI69" s="85"/>
      <c r="MFJ69" s="85"/>
      <c r="MFK69" s="85"/>
      <c r="MFL69" s="85"/>
      <c r="MFM69" s="85"/>
      <c r="MFN69" s="85"/>
      <c r="MFO69" s="85"/>
      <c r="MFP69" s="85"/>
      <c r="MFQ69" s="85"/>
      <c r="MFR69" s="85"/>
      <c r="MFS69" s="85"/>
      <c r="MFT69" s="85"/>
      <c r="MFU69" s="85"/>
      <c r="MFV69" s="85"/>
      <c r="MFW69" s="85"/>
      <c r="MFX69" s="85"/>
      <c r="MFY69" s="85"/>
      <c r="MFZ69" s="85"/>
      <c r="MGA69" s="85"/>
      <c r="MGB69" s="85"/>
      <c r="MGC69" s="85"/>
      <c r="MGD69" s="85"/>
      <c r="MGE69" s="85"/>
      <c r="MGF69" s="85"/>
      <c r="MGG69" s="85"/>
      <c r="MGH69" s="85"/>
      <c r="MGI69" s="85"/>
      <c r="MGJ69" s="85"/>
      <c r="MGK69" s="85"/>
      <c r="MGL69" s="85"/>
      <c r="MGM69" s="85"/>
      <c r="MGN69" s="85"/>
      <c r="MGO69" s="85"/>
      <c r="MGP69" s="85"/>
      <c r="MGQ69" s="85"/>
      <c r="MGR69" s="85"/>
      <c r="MGS69" s="85"/>
      <c r="MGT69" s="85"/>
      <c r="MGU69" s="85"/>
      <c r="MGV69" s="85"/>
      <c r="MGW69" s="85"/>
      <c r="MGX69" s="85"/>
      <c r="MGY69" s="85"/>
      <c r="MGZ69" s="85"/>
      <c r="MHA69" s="85"/>
      <c r="MHB69" s="85"/>
      <c r="MHC69" s="85"/>
      <c r="MHD69" s="85"/>
      <c r="MHE69" s="85"/>
      <c r="MHF69" s="85"/>
      <c r="MHG69" s="85"/>
      <c r="MHH69" s="85"/>
      <c r="MHI69" s="85"/>
      <c r="MHJ69" s="85"/>
      <c r="MHK69" s="85"/>
      <c r="MHL69" s="85"/>
      <c r="MHM69" s="85"/>
      <c r="MHN69" s="85"/>
      <c r="MHO69" s="85"/>
      <c r="MHP69" s="85"/>
      <c r="MHQ69" s="85"/>
      <c r="MHR69" s="85"/>
      <c r="MHS69" s="85"/>
      <c r="MHT69" s="85"/>
      <c r="MHU69" s="85"/>
      <c r="MHV69" s="85"/>
      <c r="MHW69" s="85"/>
      <c r="MHX69" s="85"/>
      <c r="MHY69" s="85"/>
      <c r="MHZ69" s="85"/>
      <c r="MIA69" s="85"/>
      <c r="MIB69" s="85"/>
      <c r="MIC69" s="85"/>
      <c r="MID69" s="85"/>
      <c r="MIE69" s="85"/>
      <c r="MIF69" s="85"/>
      <c r="MIG69" s="85"/>
      <c r="MIH69" s="85"/>
      <c r="MII69" s="85"/>
      <c r="MIJ69" s="85"/>
      <c r="MIK69" s="85"/>
      <c r="MIL69" s="85"/>
      <c r="MIM69" s="85"/>
      <c r="MIN69" s="85"/>
      <c r="MIO69" s="85"/>
      <c r="MIP69" s="85"/>
      <c r="MIQ69" s="85"/>
      <c r="MIR69" s="85"/>
      <c r="MIS69" s="85"/>
      <c r="MIT69" s="85"/>
      <c r="MIU69" s="85"/>
      <c r="MIV69" s="85"/>
      <c r="MIW69" s="85"/>
      <c r="MIX69" s="85"/>
      <c r="MIY69" s="85"/>
      <c r="MIZ69" s="85"/>
      <c r="MJA69" s="85"/>
      <c r="MJB69" s="85"/>
      <c r="MJC69" s="85"/>
      <c r="MJD69" s="85"/>
      <c r="MJE69" s="85"/>
      <c r="MJF69" s="85"/>
      <c r="MJG69" s="85"/>
      <c r="MJH69" s="85"/>
      <c r="MJI69" s="85"/>
      <c r="MJJ69" s="85"/>
      <c r="MJK69" s="85"/>
      <c r="MJL69" s="85"/>
      <c r="MJM69" s="85"/>
      <c r="MJN69" s="85"/>
      <c r="MJO69" s="85"/>
      <c r="MJP69" s="85"/>
      <c r="MJQ69" s="85"/>
      <c r="MJR69" s="85"/>
      <c r="MJS69" s="85"/>
      <c r="MJT69" s="85"/>
      <c r="MJU69" s="85"/>
      <c r="MJV69" s="85"/>
      <c r="MJW69" s="85"/>
      <c r="MJX69" s="85"/>
      <c r="MJY69" s="85"/>
      <c r="MJZ69" s="85"/>
      <c r="MKA69" s="85"/>
      <c r="MKB69" s="85"/>
      <c r="MKC69" s="85"/>
      <c r="MKD69" s="85"/>
      <c r="MKE69" s="85"/>
      <c r="MKF69" s="85"/>
      <c r="MKG69" s="85"/>
      <c r="MKH69" s="85"/>
      <c r="MKI69" s="85"/>
      <c r="MKJ69" s="85"/>
      <c r="MKK69" s="85"/>
      <c r="MKL69" s="85"/>
      <c r="MKM69" s="85"/>
      <c r="MKN69" s="85"/>
      <c r="MKO69" s="85"/>
      <c r="MKP69" s="85"/>
      <c r="MKQ69" s="85"/>
      <c r="MKR69" s="85"/>
      <c r="MKS69" s="85"/>
      <c r="MKT69" s="85"/>
      <c r="MKU69" s="85"/>
      <c r="MKV69" s="85"/>
      <c r="MKW69" s="85"/>
      <c r="MKX69" s="85"/>
      <c r="MKY69" s="85"/>
      <c r="MKZ69" s="85"/>
      <c r="MLA69" s="85"/>
      <c r="MLB69" s="85"/>
      <c r="MLC69" s="85"/>
      <c r="MLD69" s="85"/>
      <c r="MLE69" s="85"/>
      <c r="MLF69" s="85"/>
      <c r="MLG69" s="85"/>
      <c r="MLH69" s="85"/>
      <c r="MLI69" s="85"/>
      <c r="MLJ69" s="85"/>
      <c r="MLK69" s="85"/>
      <c r="MLL69" s="85"/>
      <c r="MLM69" s="85"/>
      <c r="MLN69" s="85"/>
      <c r="MLO69" s="85"/>
      <c r="MLP69" s="85"/>
      <c r="MLQ69" s="85"/>
      <c r="MLR69" s="85"/>
      <c r="MLS69" s="85"/>
      <c r="MLT69" s="85"/>
      <c r="MLU69" s="85"/>
      <c r="MLV69" s="85"/>
      <c r="MLW69" s="85"/>
      <c r="MLX69" s="85"/>
      <c r="MLY69" s="85"/>
      <c r="MLZ69" s="85"/>
      <c r="MMA69" s="85"/>
      <c r="MMB69" s="85"/>
      <c r="MMC69" s="85"/>
      <c r="MMD69" s="85"/>
      <c r="MME69" s="85"/>
      <c r="MMF69" s="85"/>
      <c r="MMG69" s="85"/>
      <c r="MMH69" s="85"/>
      <c r="MMI69" s="85"/>
      <c r="MMJ69" s="85"/>
      <c r="MMK69" s="85"/>
      <c r="MML69" s="85"/>
      <c r="MMM69" s="85"/>
      <c r="MMN69" s="85"/>
      <c r="MMO69" s="85"/>
      <c r="MMP69" s="85"/>
      <c r="MMQ69" s="85"/>
      <c r="MMR69" s="85"/>
      <c r="MMS69" s="85"/>
      <c r="MMT69" s="85"/>
      <c r="MMU69" s="85"/>
      <c r="MMV69" s="85"/>
      <c r="MMW69" s="85"/>
      <c r="MMX69" s="85"/>
      <c r="MMY69" s="85"/>
      <c r="MMZ69" s="85"/>
      <c r="MNA69" s="85"/>
      <c r="MNB69" s="85"/>
      <c r="MNC69" s="85"/>
      <c r="MND69" s="85"/>
      <c r="MNE69" s="85"/>
      <c r="MNF69" s="85"/>
      <c r="MNG69" s="85"/>
      <c r="MNH69" s="85"/>
      <c r="MNI69" s="85"/>
      <c r="MNJ69" s="85"/>
      <c r="MNK69" s="85"/>
      <c r="MNL69" s="85"/>
      <c r="MNM69" s="85"/>
      <c r="MNN69" s="85"/>
      <c r="MNO69" s="85"/>
      <c r="MNP69" s="85"/>
      <c r="MNQ69" s="85"/>
      <c r="MNR69" s="85"/>
      <c r="MNS69" s="85"/>
      <c r="MNT69" s="85"/>
      <c r="MNU69" s="85"/>
      <c r="MNV69" s="85"/>
      <c r="MNW69" s="85"/>
      <c r="MNX69" s="85"/>
      <c r="MNY69" s="85"/>
      <c r="MNZ69" s="85"/>
      <c r="MOA69" s="85"/>
      <c r="MOB69" s="85"/>
      <c r="MOC69" s="85"/>
      <c r="MOD69" s="85"/>
      <c r="MOE69" s="85"/>
      <c r="MOF69" s="85"/>
      <c r="MOG69" s="85"/>
      <c r="MOH69" s="85"/>
      <c r="MOI69" s="85"/>
      <c r="MOJ69" s="85"/>
      <c r="MOK69" s="85"/>
      <c r="MOL69" s="85"/>
      <c r="MOM69" s="85"/>
      <c r="MON69" s="85"/>
      <c r="MOO69" s="85"/>
      <c r="MOP69" s="85"/>
      <c r="MOQ69" s="85"/>
      <c r="MOR69" s="85"/>
      <c r="MOS69" s="85"/>
      <c r="MOT69" s="85"/>
      <c r="MOU69" s="85"/>
      <c r="MOV69" s="85"/>
      <c r="MOW69" s="85"/>
      <c r="MOX69" s="85"/>
      <c r="MOY69" s="85"/>
      <c r="MOZ69" s="85"/>
      <c r="MPA69" s="85"/>
      <c r="MPB69" s="85"/>
      <c r="MPC69" s="85"/>
      <c r="MPD69" s="85"/>
      <c r="MPE69" s="85"/>
      <c r="MPF69" s="85"/>
      <c r="MPG69" s="85"/>
      <c r="MPH69" s="85"/>
      <c r="MPI69" s="85"/>
      <c r="MPJ69" s="85"/>
      <c r="MPK69" s="85"/>
      <c r="MPL69" s="85"/>
      <c r="MPM69" s="85"/>
      <c r="MPN69" s="85"/>
      <c r="MPO69" s="85"/>
      <c r="MPP69" s="85"/>
      <c r="MPQ69" s="85"/>
      <c r="MPR69" s="85"/>
      <c r="MPS69" s="85"/>
      <c r="MPT69" s="85"/>
      <c r="MPU69" s="85"/>
      <c r="MPV69" s="85"/>
      <c r="MPW69" s="85"/>
      <c r="MPX69" s="85"/>
      <c r="MPY69" s="85"/>
      <c r="MPZ69" s="85"/>
      <c r="MQA69" s="85"/>
      <c r="MQB69" s="85"/>
      <c r="MQC69" s="85"/>
      <c r="MQD69" s="85"/>
      <c r="MQE69" s="85"/>
      <c r="MQF69" s="85"/>
      <c r="MQG69" s="85"/>
      <c r="MQH69" s="85"/>
      <c r="MQI69" s="85"/>
      <c r="MQJ69" s="85"/>
      <c r="MQK69" s="85"/>
      <c r="MQL69" s="85"/>
      <c r="MQM69" s="85"/>
      <c r="MQN69" s="85"/>
      <c r="MQO69" s="85"/>
      <c r="MQP69" s="85"/>
      <c r="MQQ69" s="85"/>
      <c r="MQR69" s="85"/>
      <c r="MQS69" s="85"/>
      <c r="MQT69" s="85"/>
      <c r="MQU69" s="85"/>
      <c r="MQV69" s="85"/>
      <c r="MQW69" s="85"/>
      <c r="MQX69" s="85"/>
      <c r="MQY69" s="85"/>
      <c r="MQZ69" s="85"/>
      <c r="MRA69" s="85"/>
      <c r="MRB69" s="85"/>
      <c r="MRC69" s="85"/>
      <c r="MRD69" s="85"/>
      <c r="MRE69" s="85"/>
      <c r="MRF69" s="85"/>
      <c r="MRG69" s="85"/>
      <c r="MRH69" s="85"/>
      <c r="MRI69" s="85"/>
      <c r="MRJ69" s="85"/>
      <c r="MRK69" s="85"/>
      <c r="MRL69" s="85"/>
      <c r="MRM69" s="85"/>
      <c r="MRN69" s="85"/>
      <c r="MRO69" s="85"/>
      <c r="MRP69" s="85"/>
      <c r="MRQ69" s="85"/>
      <c r="MRR69" s="85"/>
      <c r="MRS69" s="85"/>
      <c r="MRT69" s="85"/>
      <c r="MRU69" s="85"/>
      <c r="MRV69" s="85"/>
      <c r="MRW69" s="85"/>
      <c r="MRX69" s="85"/>
      <c r="MRY69" s="85"/>
      <c r="MRZ69" s="85"/>
      <c r="MSA69" s="85"/>
      <c r="MSB69" s="85"/>
      <c r="MSC69" s="85"/>
      <c r="MSD69" s="85"/>
      <c r="MSE69" s="85"/>
      <c r="MSF69" s="85"/>
      <c r="MSG69" s="85"/>
      <c r="MSH69" s="85"/>
      <c r="MSI69" s="85"/>
      <c r="MSJ69" s="85"/>
      <c r="MSK69" s="85"/>
      <c r="MSL69" s="85"/>
      <c r="MSM69" s="85"/>
      <c r="MSN69" s="85"/>
      <c r="MSO69" s="85"/>
      <c r="MSP69" s="85"/>
      <c r="MSQ69" s="85"/>
      <c r="MSR69" s="85"/>
      <c r="MSS69" s="85"/>
      <c r="MST69" s="85"/>
      <c r="MSU69" s="85"/>
      <c r="MSV69" s="85"/>
      <c r="MSW69" s="85"/>
      <c r="MSX69" s="85"/>
      <c r="MSY69" s="85"/>
      <c r="MSZ69" s="85"/>
      <c r="MTA69" s="85"/>
      <c r="MTB69" s="85"/>
      <c r="MTC69" s="85"/>
      <c r="MTD69" s="85"/>
      <c r="MTE69" s="85"/>
      <c r="MTF69" s="85"/>
      <c r="MTG69" s="85"/>
      <c r="MTH69" s="85"/>
      <c r="MTI69" s="85"/>
      <c r="MTJ69" s="85"/>
      <c r="MTK69" s="85"/>
      <c r="MTL69" s="85"/>
      <c r="MTM69" s="85"/>
      <c r="MTN69" s="85"/>
      <c r="MTO69" s="85"/>
      <c r="MTP69" s="85"/>
      <c r="MTQ69" s="85"/>
      <c r="MTR69" s="85"/>
      <c r="MTS69" s="85"/>
      <c r="MTT69" s="85"/>
      <c r="MTU69" s="85"/>
      <c r="MTV69" s="85"/>
      <c r="MTW69" s="85"/>
      <c r="MTX69" s="85"/>
      <c r="MTY69" s="85"/>
      <c r="MTZ69" s="85"/>
      <c r="MUA69" s="85"/>
      <c r="MUB69" s="85"/>
      <c r="MUC69" s="85"/>
      <c r="MUD69" s="85"/>
      <c r="MUE69" s="85"/>
      <c r="MUF69" s="85"/>
      <c r="MUG69" s="85"/>
      <c r="MUH69" s="85"/>
      <c r="MUI69" s="85"/>
      <c r="MUJ69" s="85"/>
      <c r="MUK69" s="85"/>
      <c r="MUL69" s="85"/>
      <c r="MUM69" s="85"/>
      <c r="MUN69" s="85"/>
      <c r="MUO69" s="85"/>
      <c r="MUP69" s="85"/>
      <c r="MUQ69" s="85"/>
      <c r="MUR69" s="85"/>
      <c r="MUS69" s="85"/>
      <c r="MUT69" s="85"/>
      <c r="MUU69" s="85"/>
      <c r="MUV69" s="85"/>
      <c r="MUW69" s="85"/>
      <c r="MUX69" s="85"/>
      <c r="MUY69" s="85"/>
      <c r="MUZ69" s="85"/>
      <c r="MVA69" s="85"/>
      <c r="MVB69" s="85"/>
      <c r="MVC69" s="85"/>
      <c r="MVD69" s="85"/>
      <c r="MVE69" s="85"/>
      <c r="MVF69" s="85"/>
      <c r="MVG69" s="85"/>
      <c r="MVH69" s="85"/>
      <c r="MVI69" s="85"/>
      <c r="MVJ69" s="85"/>
      <c r="MVK69" s="85"/>
      <c r="MVL69" s="85"/>
      <c r="MVM69" s="85"/>
      <c r="MVN69" s="85"/>
      <c r="MVO69" s="85"/>
      <c r="MVP69" s="85"/>
      <c r="MVQ69" s="85"/>
      <c r="MVR69" s="85"/>
      <c r="MVS69" s="85"/>
      <c r="MVT69" s="85"/>
      <c r="MVU69" s="85"/>
      <c r="MVV69" s="85"/>
      <c r="MVW69" s="85"/>
      <c r="MVX69" s="85"/>
      <c r="MVY69" s="85"/>
      <c r="MVZ69" s="85"/>
      <c r="MWA69" s="85"/>
      <c r="MWB69" s="85"/>
      <c r="MWC69" s="85"/>
      <c r="MWD69" s="85"/>
      <c r="MWE69" s="85"/>
      <c r="MWF69" s="85"/>
      <c r="MWG69" s="85"/>
      <c r="MWH69" s="85"/>
      <c r="MWI69" s="85"/>
      <c r="MWJ69" s="85"/>
      <c r="MWK69" s="85"/>
      <c r="MWL69" s="85"/>
      <c r="MWM69" s="85"/>
      <c r="MWN69" s="85"/>
      <c r="MWO69" s="85"/>
      <c r="MWP69" s="85"/>
      <c r="MWQ69" s="85"/>
      <c r="MWR69" s="85"/>
      <c r="MWS69" s="85"/>
      <c r="MWT69" s="85"/>
      <c r="MWU69" s="85"/>
      <c r="MWV69" s="85"/>
      <c r="MWW69" s="85"/>
      <c r="MWX69" s="85"/>
      <c r="MWY69" s="85"/>
      <c r="MWZ69" s="85"/>
      <c r="MXA69" s="85"/>
      <c r="MXB69" s="85"/>
      <c r="MXC69" s="85"/>
      <c r="MXD69" s="85"/>
      <c r="MXE69" s="85"/>
      <c r="MXF69" s="85"/>
      <c r="MXG69" s="85"/>
      <c r="MXH69" s="85"/>
      <c r="MXI69" s="85"/>
      <c r="MXJ69" s="85"/>
      <c r="MXK69" s="85"/>
      <c r="MXL69" s="85"/>
      <c r="MXM69" s="85"/>
      <c r="MXN69" s="85"/>
      <c r="MXO69" s="85"/>
      <c r="MXP69" s="85"/>
      <c r="MXQ69" s="85"/>
      <c r="MXR69" s="85"/>
      <c r="MXS69" s="85"/>
      <c r="MXT69" s="85"/>
      <c r="MXU69" s="85"/>
      <c r="MXV69" s="85"/>
      <c r="MXW69" s="85"/>
      <c r="MXX69" s="85"/>
      <c r="MXY69" s="85"/>
      <c r="MXZ69" s="85"/>
      <c r="MYA69" s="85"/>
      <c r="MYB69" s="85"/>
      <c r="MYC69" s="85"/>
      <c r="MYD69" s="85"/>
      <c r="MYE69" s="85"/>
      <c r="MYF69" s="85"/>
      <c r="MYG69" s="85"/>
      <c r="MYH69" s="85"/>
      <c r="MYI69" s="85"/>
      <c r="MYJ69" s="85"/>
      <c r="MYK69" s="85"/>
      <c r="MYL69" s="85"/>
      <c r="MYM69" s="85"/>
      <c r="MYN69" s="85"/>
      <c r="MYO69" s="85"/>
      <c r="MYP69" s="85"/>
      <c r="MYQ69" s="85"/>
      <c r="MYR69" s="85"/>
      <c r="MYS69" s="85"/>
      <c r="MYT69" s="85"/>
      <c r="MYU69" s="85"/>
      <c r="MYV69" s="85"/>
      <c r="MYW69" s="85"/>
      <c r="MYX69" s="85"/>
      <c r="MYY69" s="85"/>
      <c r="MYZ69" s="85"/>
      <c r="MZA69" s="85"/>
      <c r="MZB69" s="85"/>
      <c r="MZC69" s="85"/>
      <c r="MZD69" s="85"/>
      <c r="MZE69" s="85"/>
      <c r="MZF69" s="85"/>
      <c r="MZG69" s="85"/>
      <c r="MZH69" s="85"/>
      <c r="MZI69" s="85"/>
      <c r="MZJ69" s="85"/>
      <c r="MZK69" s="85"/>
      <c r="MZL69" s="85"/>
      <c r="MZM69" s="85"/>
      <c r="MZN69" s="85"/>
      <c r="MZO69" s="85"/>
      <c r="MZP69" s="85"/>
      <c r="MZQ69" s="85"/>
      <c r="MZR69" s="85"/>
      <c r="MZS69" s="85"/>
      <c r="MZT69" s="85"/>
      <c r="MZU69" s="85"/>
      <c r="MZV69" s="85"/>
      <c r="MZW69" s="85"/>
      <c r="MZX69" s="85"/>
      <c r="MZY69" s="85"/>
      <c r="MZZ69" s="85"/>
      <c r="NAA69" s="85"/>
      <c r="NAB69" s="85"/>
      <c r="NAC69" s="85"/>
      <c r="NAD69" s="85"/>
      <c r="NAE69" s="85"/>
      <c r="NAF69" s="85"/>
      <c r="NAG69" s="85"/>
      <c r="NAH69" s="85"/>
      <c r="NAI69" s="85"/>
      <c r="NAJ69" s="85"/>
      <c r="NAK69" s="85"/>
      <c r="NAL69" s="85"/>
      <c r="NAM69" s="85"/>
      <c r="NAN69" s="85"/>
      <c r="NAO69" s="85"/>
      <c r="NAP69" s="85"/>
      <c r="NAQ69" s="85"/>
      <c r="NAR69" s="85"/>
      <c r="NAS69" s="85"/>
      <c r="NAT69" s="85"/>
      <c r="NAU69" s="85"/>
      <c r="NAV69" s="85"/>
      <c r="NAW69" s="85"/>
      <c r="NAX69" s="85"/>
      <c r="NAY69" s="85"/>
      <c r="NAZ69" s="85"/>
      <c r="NBA69" s="85"/>
      <c r="NBB69" s="85"/>
      <c r="NBC69" s="85"/>
      <c r="NBD69" s="85"/>
      <c r="NBE69" s="85"/>
      <c r="NBF69" s="85"/>
      <c r="NBG69" s="85"/>
      <c r="NBH69" s="85"/>
      <c r="NBI69" s="85"/>
      <c r="NBJ69" s="85"/>
      <c r="NBK69" s="85"/>
      <c r="NBL69" s="85"/>
      <c r="NBM69" s="85"/>
      <c r="NBN69" s="85"/>
      <c r="NBO69" s="85"/>
      <c r="NBP69" s="85"/>
      <c r="NBQ69" s="85"/>
      <c r="NBR69" s="85"/>
      <c r="NBS69" s="85"/>
      <c r="NBT69" s="85"/>
      <c r="NBU69" s="85"/>
      <c r="NBV69" s="85"/>
      <c r="NBW69" s="85"/>
      <c r="NBX69" s="85"/>
      <c r="NBY69" s="85"/>
      <c r="NBZ69" s="85"/>
      <c r="NCA69" s="85"/>
      <c r="NCB69" s="85"/>
      <c r="NCC69" s="85"/>
      <c r="NCD69" s="85"/>
      <c r="NCE69" s="85"/>
      <c r="NCF69" s="85"/>
      <c r="NCG69" s="85"/>
      <c r="NCH69" s="85"/>
      <c r="NCI69" s="85"/>
      <c r="NCJ69" s="85"/>
      <c r="NCK69" s="85"/>
      <c r="NCL69" s="85"/>
      <c r="NCM69" s="85"/>
      <c r="NCN69" s="85"/>
      <c r="NCO69" s="85"/>
      <c r="NCP69" s="85"/>
      <c r="NCQ69" s="85"/>
      <c r="NCR69" s="85"/>
      <c r="NCS69" s="85"/>
      <c r="NCT69" s="85"/>
      <c r="NCU69" s="85"/>
      <c r="NCV69" s="85"/>
      <c r="NCW69" s="85"/>
      <c r="NCX69" s="85"/>
      <c r="NCY69" s="85"/>
      <c r="NCZ69" s="85"/>
      <c r="NDA69" s="85"/>
      <c r="NDB69" s="85"/>
      <c r="NDC69" s="85"/>
      <c r="NDD69" s="85"/>
      <c r="NDE69" s="85"/>
      <c r="NDF69" s="85"/>
      <c r="NDG69" s="85"/>
      <c r="NDH69" s="85"/>
      <c r="NDI69" s="85"/>
      <c r="NDJ69" s="85"/>
      <c r="NDK69" s="85"/>
      <c r="NDL69" s="85"/>
      <c r="NDM69" s="85"/>
      <c r="NDN69" s="85"/>
      <c r="NDO69" s="85"/>
      <c r="NDP69" s="85"/>
      <c r="NDQ69" s="85"/>
      <c r="NDR69" s="85"/>
      <c r="NDS69" s="85"/>
      <c r="NDT69" s="85"/>
      <c r="NDU69" s="85"/>
      <c r="NDV69" s="85"/>
      <c r="NDW69" s="85"/>
      <c r="NDX69" s="85"/>
      <c r="NDY69" s="85"/>
      <c r="NDZ69" s="85"/>
      <c r="NEA69" s="85"/>
      <c r="NEB69" s="85"/>
      <c r="NEC69" s="85"/>
      <c r="NED69" s="85"/>
      <c r="NEE69" s="85"/>
      <c r="NEF69" s="85"/>
      <c r="NEG69" s="85"/>
      <c r="NEH69" s="85"/>
      <c r="NEI69" s="85"/>
      <c r="NEJ69" s="85"/>
      <c r="NEK69" s="85"/>
      <c r="NEL69" s="85"/>
      <c r="NEM69" s="85"/>
      <c r="NEN69" s="85"/>
      <c r="NEO69" s="85"/>
      <c r="NEP69" s="85"/>
      <c r="NEQ69" s="85"/>
      <c r="NER69" s="85"/>
      <c r="NES69" s="85"/>
      <c r="NET69" s="85"/>
      <c r="NEU69" s="85"/>
      <c r="NEV69" s="85"/>
      <c r="NEW69" s="85"/>
      <c r="NEX69" s="85"/>
      <c r="NEY69" s="85"/>
      <c r="NEZ69" s="85"/>
      <c r="NFA69" s="85"/>
      <c r="NFB69" s="85"/>
      <c r="NFC69" s="85"/>
      <c r="NFD69" s="85"/>
      <c r="NFE69" s="85"/>
      <c r="NFF69" s="85"/>
      <c r="NFG69" s="85"/>
      <c r="NFH69" s="85"/>
      <c r="NFI69" s="85"/>
      <c r="NFJ69" s="85"/>
      <c r="NFK69" s="85"/>
      <c r="NFL69" s="85"/>
      <c r="NFM69" s="85"/>
      <c r="NFN69" s="85"/>
      <c r="NFO69" s="85"/>
      <c r="NFP69" s="85"/>
      <c r="NFQ69" s="85"/>
      <c r="NFR69" s="85"/>
      <c r="NFS69" s="85"/>
      <c r="NFT69" s="85"/>
      <c r="NFU69" s="85"/>
      <c r="NFV69" s="85"/>
      <c r="NFW69" s="85"/>
      <c r="NFX69" s="85"/>
      <c r="NFY69" s="85"/>
      <c r="NFZ69" s="85"/>
      <c r="NGA69" s="85"/>
      <c r="NGB69" s="85"/>
      <c r="NGC69" s="85"/>
      <c r="NGD69" s="85"/>
      <c r="NGE69" s="85"/>
      <c r="NGF69" s="85"/>
      <c r="NGG69" s="85"/>
      <c r="NGH69" s="85"/>
      <c r="NGI69" s="85"/>
      <c r="NGJ69" s="85"/>
      <c r="NGK69" s="85"/>
      <c r="NGL69" s="85"/>
      <c r="NGM69" s="85"/>
      <c r="NGN69" s="85"/>
      <c r="NGO69" s="85"/>
      <c r="NGP69" s="85"/>
      <c r="NGQ69" s="85"/>
      <c r="NGR69" s="85"/>
      <c r="NGS69" s="85"/>
      <c r="NGT69" s="85"/>
      <c r="NGU69" s="85"/>
      <c r="NGV69" s="85"/>
      <c r="NGW69" s="85"/>
      <c r="NGX69" s="85"/>
      <c r="NGY69" s="85"/>
      <c r="NGZ69" s="85"/>
      <c r="NHA69" s="85"/>
      <c r="NHB69" s="85"/>
      <c r="NHC69" s="85"/>
      <c r="NHD69" s="85"/>
      <c r="NHE69" s="85"/>
      <c r="NHF69" s="85"/>
      <c r="NHG69" s="85"/>
      <c r="NHH69" s="85"/>
      <c r="NHI69" s="85"/>
      <c r="NHJ69" s="85"/>
      <c r="NHK69" s="85"/>
      <c r="NHL69" s="85"/>
      <c r="NHM69" s="85"/>
      <c r="NHN69" s="85"/>
      <c r="NHO69" s="85"/>
      <c r="NHP69" s="85"/>
      <c r="NHQ69" s="85"/>
      <c r="NHR69" s="85"/>
      <c r="NHS69" s="85"/>
      <c r="NHT69" s="85"/>
      <c r="NHU69" s="85"/>
      <c r="NHV69" s="85"/>
      <c r="NHW69" s="85"/>
      <c r="NHX69" s="85"/>
      <c r="NHY69" s="85"/>
      <c r="NHZ69" s="85"/>
      <c r="NIA69" s="85"/>
      <c r="NIB69" s="85"/>
      <c r="NIC69" s="85"/>
      <c r="NID69" s="85"/>
      <c r="NIE69" s="85"/>
      <c r="NIF69" s="85"/>
      <c r="NIG69" s="85"/>
      <c r="NIH69" s="85"/>
      <c r="NII69" s="85"/>
      <c r="NIJ69" s="85"/>
      <c r="NIK69" s="85"/>
      <c r="NIL69" s="85"/>
      <c r="NIM69" s="85"/>
      <c r="NIN69" s="85"/>
      <c r="NIO69" s="85"/>
      <c r="NIP69" s="85"/>
      <c r="NIQ69" s="85"/>
      <c r="NIR69" s="85"/>
      <c r="NIS69" s="85"/>
      <c r="NIT69" s="85"/>
      <c r="NIU69" s="85"/>
      <c r="NIV69" s="85"/>
      <c r="NIW69" s="85"/>
      <c r="NIX69" s="85"/>
      <c r="NIY69" s="85"/>
      <c r="NIZ69" s="85"/>
      <c r="NJA69" s="85"/>
      <c r="NJB69" s="85"/>
      <c r="NJC69" s="85"/>
      <c r="NJD69" s="85"/>
      <c r="NJE69" s="85"/>
      <c r="NJF69" s="85"/>
      <c r="NJG69" s="85"/>
      <c r="NJH69" s="85"/>
      <c r="NJI69" s="85"/>
      <c r="NJJ69" s="85"/>
      <c r="NJK69" s="85"/>
      <c r="NJL69" s="85"/>
      <c r="NJM69" s="85"/>
      <c r="NJN69" s="85"/>
      <c r="NJO69" s="85"/>
      <c r="NJP69" s="85"/>
      <c r="NJQ69" s="85"/>
      <c r="NJR69" s="85"/>
      <c r="NJS69" s="85"/>
      <c r="NJT69" s="85"/>
      <c r="NJU69" s="85"/>
      <c r="NJV69" s="85"/>
      <c r="NJW69" s="85"/>
      <c r="NJX69" s="85"/>
      <c r="NJY69" s="85"/>
      <c r="NJZ69" s="85"/>
      <c r="NKA69" s="85"/>
      <c r="NKB69" s="85"/>
      <c r="NKC69" s="85"/>
      <c r="NKD69" s="85"/>
      <c r="NKE69" s="85"/>
      <c r="NKF69" s="85"/>
      <c r="NKG69" s="85"/>
      <c r="NKH69" s="85"/>
      <c r="NKI69" s="85"/>
      <c r="NKJ69" s="85"/>
      <c r="NKK69" s="85"/>
      <c r="NKL69" s="85"/>
      <c r="NKM69" s="85"/>
      <c r="NKN69" s="85"/>
      <c r="NKO69" s="85"/>
      <c r="NKP69" s="85"/>
      <c r="NKQ69" s="85"/>
      <c r="NKR69" s="85"/>
      <c r="NKS69" s="85"/>
      <c r="NKT69" s="85"/>
      <c r="NKU69" s="85"/>
      <c r="NKV69" s="85"/>
      <c r="NKW69" s="85"/>
      <c r="NKX69" s="85"/>
      <c r="NKY69" s="85"/>
      <c r="NKZ69" s="85"/>
      <c r="NLA69" s="85"/>
      <c r="NLB69" s="85"/>
      <c r="NLC69" s="85"/>
      <c r="NLD69" s="85"/>
      <c r="NLE69" s="85"/>
      <c r="NLF69" s="85"/>
      <c r="NLG69" s="85"/>
      <c r="NLH69" s="85"/>
      <c r="NLI69" s="85"/>
      <c r="NLJ69" s="85"/>
      <c r="NLK69" s="85"/>
      <c r="NLL69" s="85"/>
      <c r="NLM69" s="85"/>
      <c r="NLN69" s="85"/>
      <c r="NLO69" s="85"/>
      <c r="NLP69" s="85"/>
      <c r="NLQ69" s="85"/>
      <c r="NLR69" s="85"/>
      <c r="NLS69" s="85"/>
      <c r="NLT69" s="85"/>
      <c r="NLU69" s="85"/>
      <c r="NLV69" s="85"/>
      <c r="NLW69" s="85"/>
      <c r="NLX69" s="85"/>
      <c r="NLY69" s="85"/>
      <c r="NLZ69" s="85"/>
      <c r="NMA69" s="85"/>
      <c r="NMB69" s="85"/>
      <c r="NMC69" s="85"/>
      <c r="NMD69" s="85"/>
      <c r="NME69" s="85"/>
      <c r="NMF69" s="85"/>
      <c r="NMG69" s="85"/>
      <c r="NMH69" s="85"/>
      <c r="NMI69" s="85"/>
      <c r="NMJ69" s="85"/>
      <c r="NMK69" s="85"/>
      <c r="NML69" s="85"/>
      <c r="NMM69" s="85"/>
      <c r="NMN69" s="85"/>
      <c r="NMO69" s="85"/>
      <c r="NMP69" s="85"/>
      <c r="NMQ69" s="85"/>
      <c r="NMR69" s="85"/>
      <c r="NMS69" s="85"/>
      <c r="NMT69" s="85"/>
      <c r="NMU69" s="85"/>
      <c r="NMV69" s="85"/>
      <c r="NMW69" s="85"/>
      <c r="NMX69" s="85"/>
      <c r="NMY69" s="85"/>
      <c r="NMZ69" s="85"/>
      <c r="NNA69" s="85"/>
      <c r="NNB69" s="85"/>
      <c r="NNC69" s="85"/>
      <c r="NND69" s="85"/>
      <c r="NNE69" s="85"/>
      <c r="NNF69" s="85"/>
      <c r="NNG69" s="85"/>
      <c r="NNH69" s="85"/>
      <c r="NNI69" s="85"/>
      <c r="NNJ69" s="85"/>
      <c r="NNK69" s="85"/>
      <c r="NNL69" s="85"/>
      <c r="NNM69" s="85"/>
      <c r="NNN69" s="85"/>
      <c r="NNO69" s="85"/>
      <c r="NNP69" s="85"/>
      <c r="NNQ69" s="85"/>
      <c r="NNR69" s="85"/>
      <c r="NNS69" s="85"/>
      <c r="NNT69" s="85"/>
      <c r="NNU69" s="85"/>
      <c r="NNV69" s="85"/>
      <c r="NNW69" s="85"/>
      <c r="NNX69" s="85"/>
      <c r="NNY69" s="85"/>
      <c r="NNZ69" s="85"/>
      <c r="NOA69" s="85"/>
      <c r="NOB69" s="85"/>
      <c r="NOC69" s="85"/>
      <c r="NOD69" s="85"/>
      <c r="NOE69" s="85"/>
      <c r="NOF69" s="85"/>
      <c r="NOG69" s="85"/>
      <c r="NOH69" s="85"/>
      <c r="NOI69" s="85"/>
      <c r="NOJ69" s="85"/>
      <c r="NOK69" s="85"/>
      <c r="NOL69" s="85"/>
      <c r="NOM69" s="85"/>
      <c r="NON69" s="85"/>
      <c r="NOO69" s="85"/>
      <c r="NOP69" s="85"/>
      <c r="NOQ69" s="85"/>
      <c r="NOR69" s="85"/>
      <c r="NOS69" s="85"/>
      <c r="NOT69" s="85"/>
      <c r="NOU69" s="85"/>
      <c r="NOV69" s="85"/>
      <c r="NOW69" s="85"/>
      <c r="NOX69" s="85"/>
      <c r="NOY69" s="85"/>
      <c r="NOZ69" s="85"/>
      <c r="NPA69" s="85"/>
      <c r="NPB69" s="85"/>
      <c r="NPC69" s="85"/>
      <c r="NPD69" s="85"/>
      <c r="NPE69" s="85"/>
      <c r="NPF69" s="85"/>
      <c r="NPG69" s="85"/>
      <c r="NPH69" s="85"/>
      <c r="NPI69" s="85"/>
      <c r="NPJ69" s="85"/>
      <c r="NPK69" s="85"/>
      <c r="NPL69" s="85"/>
      <c r="NPM69" s="85"/>
      <c r="NPN69" s="85"/>
      <c r="NPO69" s="85"/>
      <c r="NPP69" s="85"/>
      <c r="NPQ69" s="85"/>
      <c r="NPR69" s="85"/>
      <c r="NPS69" s="85"/>
      <c r="NPT69" s="85"/>
      <c r="NPU69" s="85"/>
      <c r="NPV69" s="85"/>
      <c r="NPW69" s="85"/>
      <c r="NPX69" s="85"/>
      <c r="NPY69" s="85"/>
      <c r="NPZ69" s="85"/>
      <c r="NQA69" s="85"/>
      <c r="NQB69" s="85"/>
      <c r="NQC69" s="85"/>
      <c r="NQD69" s="85"/>
      <c r="NQE69" s="85"/>
      <c r="NQF69" s="85"/>
      <c r="NQG69" s="85"/>
      <c r="NQH69" s="85"/>
      <c r="NQI69" s="85"/>
      <c r="NQJ69" s="85"/>
      <c r="NQK69" s="85"/>
      <c r="NQL69" s="85"/>
      <c r="NQM69" s="85"/>
      <c r="NQN69" s="85"/>
      <c r="NQO69" s="85"/>
      <c r="NQP69" s="85"/>
      <c r="NQQ69" s="85"/>
      <c r="NQR69" s="85"/>
      <c r="NQS69" s="85"/>
      <c r="NQT69" s="85"/>
      <c r="NQU69" s="85"/>
      <c r="NQV69" s="85"/>
      <c r="NQW69" s="85"/>
      <c r="NQX69" s="85"/>
      <c r="NQY69" s="85"/>
      <c r="NQZ69" s="85"/>
      <c r="NRA69" s="85"/>
      <c r="NRB69" s="85"/>
      <c r="NRC69" s="85"/>
      <c r="NRD69" s="85"/>
      <c r="NRE69" s="85"/>
      <c r="NRF69" s="85"/>
      <c r="NRG69" s="85"/>
      <c r="NRH69" s="85"/>
      <c r="NRI69" s="85"/>
      <c r="NRJ69" s="85"/>
      <c r="NRK69" s="85"/>
      <c r="NRL69" s="85"/>
      <c r="NRM69" s="85"/>
      <c r="NRN69" s="85"/>
      <c r="NRO69" s="85"/>
      <c r="NRP69" s="85"/>
      <c r="NRQ69" s="85"/>
      <c r="NRR69" s="85"/>
      <c r="NRS69" s="85"/>
      <c r="NRT69" s="85"/>
      <c r="NRU69" s="85"/>
      <c r="NRV69" s="85"/>
      <c r="NRW69" s="85"/>
      <c r="NRX69" s="85"/>
      <c r="NRY69" s="85"/>
      <c r="NRZ69" s="85"/>
      <c r="NSA69" s="85"/>
      <c r="NSB69" s="85"/>
      <c r="NSC69" s="85"/>
      <c r="NSD69" s="85"/>
      <c r="NSE69" s="85"/>
      <c r="NSF69" s="85"/>
      <c r="NSG69" s="85"/>
      <c r="NSH69" s="85"/>
      <c r="NSI69" s="85"/>
      <c r="NSJ69" s="85"/>
      <c r="NSK69" s="85"/>
      <c r="NSL69" s="85"/>
      <c r="NSM69" s="85"/>
      <c r="NSN69" s="85"/>
      <c r="NSO69" s="85"/>
      <c r="NSP69" s="85"/>
      <c r="NSQ69" s="85"/>
      <c r="NSR69" s="85"/>
      <c r="NSS69" s="85"/>
      <c r="NST69" s="85"/>
      <c r="NSU69" s="85"/>
      <c r="NSV69" s="85"/>
      <c r="NSW69" s="85"/>
      <c r="NSX69" s="85"/>
      <c r="NSY69" s="85"/>
      <c r="NSZ69" s="85"/>
      <c r="NTA69" s="85"/>
      <c r="NTB69" s="85"/>
      <c r="NTC69" s="85"/>
      <c r="NTD69" s="85"/>
      <c r="NTE69" s="85"/>
      <c r="NTF69" s="85"/>
      <c r="NTG69" s="85"/>
      <c r="NTH69" s="85"/>
      <c r="NTI69" s="85"/>
      <c r="NTJ69" s="85"/>
      <c r="NTK69" s="85"/>
      <c r="NTL69" s="85"/>
      <c r="NTM69" s="85"/>
      <c r="NTN69" s="85"/>
      <c r="NTO69" s="85"/>
      <c r="NTP69" s="85"/>
      <c r="NTQ69" s="85"/>
      <c r="NTR69" s="85"/>
      <c r="NTS69" s="85"/>
      <c r="NTT69" s="85"/>
      <c r="NTU69" s="85"/>
      <c r="NTV69" s="85"/>
      <c r="NTW69" s="85"/>
      <c r="NTX69" s="85"/>
      <c r="NTY69" s="85"/>
      <c r="NTZ69" s="85"/>
      <c r="NUA69" s="85"/>
      <c r="NUB69" s="85"/>
      <c r="NUC69" s="85"/>
      <c r="NUD69" s="85"/>
      <c r="NUE69" s="85"/>
      <c r="NUF69" s="85"/>
      <c r="NUG69" s="85"/>
      <c r="NUH69" s="85"/>
      <c r="NUI69" s="85"/>
      <c r="NUJ69" s="85"/>
      <c r="NUK69" s="85"/>
      <c r="NUL69" s="85"/>
      <c r="NUM69" s="85"/>
      <c r="NUN69" s="85"/>
      <c r="NUO69" s="85"/>
      <c r="NUP69" s="85"/>
      <c r="NUQ69" s="85"/>
      <c r="NUR69" s="85"/>
      <c r="NUS69" s="85"/>
      <c r="NUT69" s="85"/>
      <c r="NUU69" s="85"/>
      <c r="NUV69" s="85"/>
      <c r="NUW69" s="85"/>
      <c r="NUX69" s="85"/>
      <c r="NUY69" s="85"/>
      <c r="NUZ69" s="85"/>
      <c r="NVA69" s="85"/>
      <c r="NVB69" s="85"/>
      <c r="NVC69" s="85"/>
      <c r="NVD69" s="85"/>
      <c r="NVE69" s="85"/>
      <c r="NVF69" s="85"/>
      <c r="NVG69" s="85"/>
      <c r="NVH69" s="85"/>
      <c r="NVI69" s="85"/>
      <c r="NVJ69" s="85"/>
      <c r="NVK69" s="85"/>
      <c r="NVL69" s="85"/>
      <c r="NVM69" s="85"/>
      <c r="NVN69" s="85"/>
      <c r="NVO69" s="85"/>
      <c r="NVP69" s="85"/>
      <c r="NVQ69" s="85"/>
      <c r="NVR69" s="85"/>
      <c r="NVS69" s="85"/>
      <c r="NVT69" s="85"/>
      <c r="NVU69" s="85"/>
      <c r="NVV69" s="85"/>
      <c r="NVW69" s="85"/>
      <c r="NVX69" s="85"/>
      <c r="NVY69" s="85"/>
      <c r="NVZ69" s="85"/>
      <c r="NWA69" s="85"/>
      <c r="NWB69" s="85"/>
      <c r="NWC69" s="85"/>
      <c r="NWD69" s="85"/>
      <c r="NWE69" s="85"/>
      <c r="NWF69" s="85"/>
      <c r="NWG69" s="85"/>
      <c r="NWH69" s="85"/>
      <c r="NWI69" s="85"/>
      <c r="NWJ69" s="85"/>
      <c r="NWK69" s="85"/>
      <c r="NWL69" s="85"/>
      <c r="NWM69" s="85"/>
      <c r="NWN69" s="85"/>
      <c r="NWO69" s="85"/>
      <c r="NWP69" s="85"/>
      <c r="NWQ69" s="85"/>
      <c r="NWR69" s="85"/>
      <c r="NWS69" s="85"/>
      <c r="NWT69" s="85"/>
      <c r="NWU69" s="85"/>
      <c r="NWV69" s="85"/>
      <c r="NWW69" s="85"/>
      <c r="NWX69" s="85"/>
      <c r="NWY69" s="85"/>
      <c r="NWZ69" s="85"/>
      <c r="NXA69" s="85"/>
      <c r="NXB69" s="85"/>
      <c r="NXC69" s="85"/>
      <c r="NXD69" s="85"/>
      <c r="NXE69" s="85"/>
      <c r="NXF69" s="85"/>
      <c r="NXG69" s="85"/>
      <c r="NXH69" s="85"/>
      <c r="NXI69" s="85"/>
      <c r="NXJ69" s="85"/>
      <c r="NXK69" s="85"/>
      <c r="NXL69" s="85"/>
      <c r="NXM69" s="85"/>
      <c r="NXN69" s="85"/>
      <c r="NXO69" s="85"/>
      <c r="NXP69" s="85"/>
      <c r="NXQ69" s="85"/>
      <c r="NXR69" s="85"/>
      <c r="NXS69" s="85"/>
      <c r="NXT69" s="85"/>
      <c r="NXU69" s="85"/>
      <c r="NXV69" s="85"/>
      <c r="NXW69" s="85"/>
      <c r="NXX69" s="85"/>
      <c r="NXY69" s="85"/>
      <c r="NXZ69" s="85"/>
      <c r="NYA69" s="85"/>
      <c r="NYB69" s="85"/>
      <c r="NYC69" s="85"/>
      <c r="NYD69" s="85"/>
      <c r="NYE69" s="85"/>
      <c r="NYF69" s="85"/>
      <c r="NYG69" s="85"/>
      <c r="NYH69" s="85"/>
      <c r="NYI69" s="85"/>
      <c r="NYJ69" s="85"/>
      <c r="NYK69" s="85"/>
      <c r="NYL69" s="85"/>
      <c r="NYM69" s="85"/>
      <c r="NYN69" s="85"/>
      <c r="NYO69" s="85"/>
      <c r="NYP69" s="85"/>
      <c r="NYQ69" s="85"/>
      <c r="NYR69" s="85"/>
      <c r="NYS69" s="85"/>
      <c r="NYT69" s="85"/>
      <c r="NYU69" s="85"/>
      <c r="NYV69" s="85"/>
      <c r="NYW69" s="85"/>
      <c r="NYX69" s="85"/>
      <c r="NYY69" s="85"/>
      <c r="NYZ69" s="85"/>
      <c r="NZA69" s="85"/>
      <c r="NZB69" s="85"/>
      <c r="NZC69" s="85"/>
      <c r="NZD69" s="85"/>
      <c r="NZE69" s="85"/>
      <c r="NZF69" s="85"/>
      <c r="NZG69" s="85"/>
      <c r="NZH69" s="85"/>
      <c r="NZI69" s="85"/>
      <c r="NZJ69" s="85"/>
      <c r="NZK69" s="85"/>
      <c r="NZL69" s="85"/>
      <c r="NZM69" s="85"/>
      <c r="NZN69" s="85"/>
      <c r="NZO69" s="85"/>
      <c r="NZP69" s="85"/>
      <c r="NZQ69" s="85"/>
      <c r="NZR69" s="85"/>
      <c r="NZS69" s="85"/>
      <c r="NZT69" s="85"/>
      <c r="NZU69" s="85"/>
      <c r="NZV69" s="85"/>
      <c r="NZW69" s="85"/>
      <c r="NZX69" s="85"/>
      <c r="NZY69" s="85"/>
      <c r="NZZ69" s="85"/>
      <c r="OAA69" s="85"/>
      <c r="OAB69" s="85"/>
      <c r="OAC69" s="85"/>
      <c r="OAD69" s="85"/>
      <c r="OAE69" s="85"/>
      <c r="OAF69" s="85"/>
      <c r="OAG69" s="85"/>
      <c r="OAH69" s="85"/>
      <c r="OAI69" s="85"/>
      <c r="OAJ69" s="85"/>
      <c r="OAK69" s="85"/>
      <c r="OAL69" s="85"/>
      <c r="OAM69" s="85"/>
      <c r="OAN69" s="85"/>
      <c r="OAO69" s="85"/>
      <c r="OAP69" s="85"/>
      <c r="OAQ69" s="85"/>
      <c r="OAR69" s="85"/>
      <c r="OAS69" s="85"/>
      <c r="OAT69" s="85"/>
      <c r="OAU69" s="85"/>
      <c r="OAV69" s="85"/>
      <c r="OAW69" s="85"/>
      <c r="OAX69" s="85"/>
      <c r="OAY69" s="85"/>
      <c r="OAZ69" s="85"/>
      <c r="OBA69" s="85"/>
      <c r="OBB69" s="85"/>
      <c r="OBC69" s="85"/>
      <c r="OBD69" s="85"/>
      <c r="OBE69" s="85"/>
      <c r="OBF69" s="85"/>
      <c r="OBG69" s="85"/>
      <c r="OBH69" s="85"/>
      <c r="OBI69" s="85"/>
      <c r="OBJ69" s="85"/>
      <c r="OBK69" s="85"/>
      <c r="OBL69" s="85"/>
      <c r="OBM69" s="85"/>
      <c r="OBN69" s="85"/>
      <c r="OBO69" s="85"/>
      <c r="OBP69" s="85"/>
      <c r="OBQ69" s="85"/>
      <c r="OBR69" s="85"/>
      <c r="OBS69" s="85"/>
      <c r="OBT69" s="85"/>
      <c r="OBU69" s="85"/>
      <c r="OBV69" s="85"/>
      <c r="OBW69" s="85"/>
      <c r="OBX69" s="85"/>
      <c r="OBY69" s="85"/>
      <c r="OBZ69" s="85"/>
      <c r="OCA69" s="85"/>
      <c r="OCB69" s="85"/>
      <c r="OCC69" s="85"/>
      <c r="OCD69" s="85"/>
      <c r="OCE69" s="85"/>
      <c r="OCF69" s="85"/>
      <c r="OCG69" s="85"/>
      <c r="OCH69" s="85"/>
      <c r="OCI69" s="85"/>
      <c r="OCJ69" s="85"/>
      <c r="OCK69" s="85"/>
      <c r="OCL69" s="85"/>
      <c r="OCM69" s="85"/>
      <c r="OCN69" s="85"/>
      <c r="OCO69" s="85"/>
      <c r="OCP69" s="85"/>
      <c r="OCQ69" s="85"/>
      <c r="OCR69" s="85"/>
      <c r="OCS69" s="85"/>
      <c r="OCT69" s="85"/>
      <c r="OCU69" s="85"/>
      <c r="OCV69" s="85"/>
      <c r="OCW69" s="85"/>
      <c r="OCX69" s="85"/>
      <c r="OCY69" s="85"/>
      <c r="OCZ69" s="85"/>
      <c r="ODA69" s="85"/>
      <c r="ODB69" s="85"/>
      <c r="ODC69" s="85"/>
      <c r="ODD69" s="85"/>
      <c r="ODE69" s="85"/>
      <c r="ODF69" s="85"/>
      <c r="ODG69" s="85"/>
      <c r="ODH69" s="85"/>
      <c r="ODI69" s="85"/>
      <c r="ODJ69" s="85"/>
      <c r="ODK69" s="85"/>
      <c r="ODL69" s="85"/>
      <c r="ODM69" s="85"/>
      <c r="ODN69" s="85"/>
      <c r="ODO69" s="85"/>
      <c r="ODP69" s="85"/>
      <c r="ODQ69" s="85"/>
      <c r="ODR69" s="85"/>
      <c r="ODS69" s="85"/>
      <c r="ODT69" s="85"/>
      <c r="ODU69" s="85"/>
      <c r="ODV69" s="85"/>
      <c r="ODW69" s="85"/>
      <c r="ODX69" s="85"/>
      <c r="ODY69" s="85"/>
      <c r="ODZ69" s="85"/>
      <c r="OEA69" s="85"/>
      <c r="OEB69" s="85"/>
      <c r="OEC69" s="85"/>
      <c r="OED69" s="85"/>
      <c r="OEE69" s="85"/>
      <c r="OEF69" s="85"/>
      <c r="OEG69" s="85"/>
      <c r="OEH69" s="85"/>
      <c r="OEI69" s="85"/>
      <c r="OEJ69" s="85"/>
      <c r="OEK69" s="85"/>
      <c r="OEL69" s="85"/>
      <c r="OEM69" s="85"/>
      <c r="OEN69" s="85"/>
      <c r="OEO69" s="85"/>
      <c r="OEP69" s="85"/>
      <c r="OEQ69" s="85"/>
      <c r="OER69" s="85"/>
      <c r="OES69" s="85"/>
      <c r="OET69" s="85"/>
      <c r="OEU69" s="85"/>
      <c r="OEV69" s="85"/>
      <c r="OEW69" s="85"/>
      <c r="OEX69" s="85"/>
      <c r="OEY69" s="85"/>
      <c r="OEZ69" s="85"/>
      <c r="OFA69" s="85"/>
      <c r="OFB69" s="85"/>
      <c r="OFC69" s="85"/>
      <c r="OFD69" s="85"/>
      <c r="OFE69" s="85"/>
      <c r="OFF69" s="85"/>
      <c r="OFG69" s="85"/>
      <c r="OFH69" s="85"/>
      <c r="OFI69" s="85"/>
      <c r="OFJ69" s="85"/>
      <c r="OFK69" s="85"/>
      <c r="OFL69" s="85"/>
      <c r="OFM69" s="85"/>
      <c r="OFN69" s="85"/>
      <c r="OFO69" s="85"/>
      <c r="OFP69" s="85"/>
      <c r="OFQ69" s="85"/>
      <c r="OFR69" s="85"/>
      <c r="OFS69" s="85"/>
      <c r="OFT69" s="85"/>
      <c r="OFU69" s="85"/>
      <c r="OFV69" s="85"/>
      <c r="OFW69" s="85"/>
      <c r="OFX69" s="85"/>
      <c r="OFY69" s="85"/>
      <c r="OFZ69" s="85"/>
      <c r="OGA69" s="85"/>
      <c r="OGB69" s="85"/>
      <c r="OGC69" s="85"/>
      <c r="OGD69" s="85"/>
      <c r="OGE69" s="85"/>
      <c r="OGF69" s="85"/>
      <c r="OGG69" s="85"/>
      <c r="OGH69" s="85"/>
      <c r="OGI69" s="85"/>
      <c r="OGJ69" s="85"/>
      <c r="OGK69" s="85"/>
      <c r="OGL69" s="85"/>
      <c r="OGM69" s="85"/>
      <c r="OGN69" s="85"/>
      <c r="OGO69" s="85"/>
      <c r="OGP69" s="85"/>
      <c r="OGQ69" s="85"/>
      <c r="OGR69" s="85"/>
      <c r="OGS69" s="85"/>
      <c r="OGT69" s="85"/>
      <c r="OGU69" s="85"/>
      <c r="OGV69" s="85"/>
      <c r="OGW69" s="85"/>
      <c r="OGX69" s="85"/>
      <c r="OGY69" s="85"/>
      <c r="OGZ69" s="85"/>
      <c r="OHA69" s="85"/>
      <c r="OHB69" s="85"/>
      <c r="OHC69" s="85"/>
      <c r="OHD69" s="85"/>
      <c r="OHE69" s="85"/>
      <c r="OHF69" s="85"/>
      <c r="OHG69" s="85"/>
      <c r="OHH69" s="85"/>
      <c r="OHI69" s="85"/>
      <c r="OHJ69" s="85"/>
      <c r="OHK69" s="85"/>
      <c r="OHL69" s="85"/>
      <c r="OHM69" s="85"/>
      <c r="OHN69" s="85"/>
      <c r="OHO69" s="85"/>
      <c r="OHP69" s="85"/>
      <c r="OHQ69" s="85"/>
      <c r="OHR69" s="85"/>
      <c r="OHS69" s="85"/>
      <c r="OHT69" s="85"/>
      <c r="OHU69" s="85"/>
      <c r="OHV69" s="85"/>
      <c r="OHW69" s="85"/>
      <c r="OHX69" s="85"/>
      <c r="OHY69" s="85"/>
      <c r="OHZ69" s="85"/>
      <c r="OIA69" s="85"/>
      <c r="OIB69" s="85"/>
      <c r="OIC69" s="85"/>
      <c r="OID69" s="85"/>
      <c r="OIE69" s="85"/>
      <c r="OIF69" s="85"/>
      <c r="OIG69" s="85"/>
      <c r="OIH69" s="85"/>
      <c r="OII69" s="85"/>
      <c r="OIJ69" s="85"/>
      <c r="OIK69" s="85"/>
      <c r="OIL69" s="85"/>
      <c r="OIM69" s="85"/>
      <c r="OIN69" s="85"/>
      <c r="OIO69" s="85"/>
      <c r="OIP69" s="85"/>
      <c r="OIQ69" s="85"/>
      <c r="OIR69" s="85"/>
      <c r="OIS69" s="85"/>
      <c r="OIT69" s="85"/>
      <c r="OIU69" s="85"/>
      <c r="OIV69" s="85"/>
      <c r="OIW69" s="85"/>
      <c r="OIX69" s="85"/>
      <c r="OIY69" s="85"/>
      <c r="OIZ69" s="85"/>
      <c r="OJA69" s="85"/>
      <c r="OJB69" s="85"/>
      <c r="OJC69" s="85"/>
      <c r="OJD69" s="85"/>
      <c r="OJE69" s="85"/>
      <c r="OJF69" s="85"/>
      <c r="OJG69" s="85"/>
      <c r="OJH69" s="85"/>
      <c r="OJI69" s="85"/>
      <c r="OJJ69" s="85"/>
      <c r="OJK69" s="85"/>
      <c r="OJL69" s="85"/>
      <c r="OJM69" s="85"/>
      <c r="OJN69" s="85"/>
      <c r="OJO69" s="85"/>
      <c r="OJP69" s="85"/>
      <c r="OJQ69" s="85"/>
      <c r="OJR69" s="85"/>
      <c r="OJS69" s="85"/>
      <c r="OJT69" s="85"/>
      <c r="OJU69" s="85"/>
      <c r="OJV69" s="85"/>
      <c r="OJW69" s="85"/>
      <c r="OJX69" s="85"/>
      <c r="OJY69" s="85"/>
      <c r="OJZ69" s="85"/>
      <c r="OKA69" s="85"/>
      <c r="OKB69" s="85"/>
      <c r="OKC69" s="85"/>
      <c r="OKD69" s="85"/>
      <c r="OKE69" s="85"/>
      <c r="OKF69" s="85"/>
      <c r="OKG69" s="85"/>
      <c r="OKH69" s="85"/>
      <c r="OKI69" s="85"/>
      <c r="OKJ69" s="85"/>
      <c r="OKK69" s="85"/>
      <c r="OKL69" s="85"/>
      <c r="OKM69" s="85"/>
      <c r="OKN69" s="85"/>
      <c r="OKO69" s="85"/>
      <c r="OKP69" s="85"/>
      <c r="OKQ69" s="85"/>
      <c r="OKR69" s="85"/>
      <c r="OKS69" s="85"/>
      <c r="OKT69" s="85"/>
      <c r="OKU69" s="85"/>
      <c r="OKV69" s="85"/>
      <c r="OKW69" s="85"/>
      <c r="OKX69" s="85"/>
      <c r="OKY69" s="85"/>
      <c r="OKZ69" s="85"/>
      <c r="OLA69" s="85"/>
      <c r="OLB69" s="85"/>
      <c r="OLC69" s="85"/>
      <c r="OLD69" s="85"/>
      <c r="OLE69" s="85"/>
      <c r="OLF69" s="85"/>
      <c r="OLG69" s="85"/>
      <c r="OLH69" s="85"/>
      <c r="OLI69" s="85"/>
      <c r="OLJ69" s="85"/>
      <c r="OLK69" s="85"/>
      <c r="OLL69" s="85"/>
      <c r="OLM69" s="85"/>
      <c r="OLN69" s="85"/>
      <c r="OLO69" s="85"/>
      <c r="OLP69" s="85"/>
      <c r="OLQ69" s="85"/>
      <c r="OLR69" s="85"/>
      <c r="OLS69" s="85"/>
      <c r="OLT69" s="85"/>
      <c r="OLU69" s="85"/>
      <c r="OLV69" s="85"/>
      <c r="OLW69" s="85"/>
      <c r="OLX69" s="85"/>
      <c r="OLY69" s="85"/>
      <c r="OLZ69" s="85"/>
      <c r="OMA69" s="85"/>
      <c r="OMB69" s="85"/>
      <c r="OMC69" s="85"/>
      <c r="OMD69" s="85"/>
      <c r="OME69" s="85"/>
      <c r="OMF69" s="85"/>
      <c r="OMG69" s="85"/>
      <c r="OMH69" s="85"/>
      <c r="OMI69" s="85"/>
      <c r="OMJ69" s="85"/>
      <c r="OMK69" s="85"/>
      <c r="OML69" s="85"/>
      <c r="OMM69" s="85"/>
      <c r="OMN69" s="85"/>
      <c r="OMO69" s="85"/>
      <c r="OMP69" s="85"/>
      <c r="OMQ69" s="85"/>
      <c r="OMR69" s="85"/>
      <c r="OMS69" s="85"/>
      <c r="OMT69" s="85"/>
      <c r="OMU69" s="85"/>
      <c r="OMV69" s="85"/>
      <c r="OMW69" s="85"/>
      <c r="OMX69" s="85"/>
      <c r="OMY69" s="85"/>
      <c r="OMZ69" s="85"/>
      <c r="ONA69" s="85"/>
      <c r="ONB69" s="85"/>
      <c r="ONC69" s="85"/>
      <c r="OND69" s="85"/>
      <c r="ONE69" s="85"/>
      <c r="ONF69" s="85"/>
      <c r="ONG69" s="85"/>
      <c r="ONH69" s="85"/>
      <c r="ONI69" s="85"/>
      <c r="ONJ69" s="85"/>
      <c r="ONK69" s="85"/>
      <c r="ONL69" s="85"/>
      <c r="ONM69" s="85"/>
      <c r="ONN69" s="85"/>
      <c r="ONO69" s="85"/>
      <c r="ONP69" s="85"/>
      <c r="ONQ69" s="85"/>
      <c r="ONR69" s="85"/>
      <c r="ONS69" s="85"/>
      <c r="ONT69" s="85"/>
      <c r="ONU69" s="85"/>
      <c r="ONV69" s="85"/>
      <c r="ONW69" s="85"/>
      <c r="ONX69" s="85"/>
      <c r="ONY69" s="85"/>
      <c r="ONZ69" s="85"/>
      <c r="OOA69" s="85"/>
      <c r="OOB69" s="85"/>
      <c r="OOC69" s="85"/>
      <c r="OOD69" s="85"/>
      <c r="OOE69" s="85"/>
      <c r="OOF69" s="85"/>
      <c r="OOG69" s="85"/>
      <c r="OOH69" s="85"/>
      <c r="OOI69" s="85"/>
      <c r="OOJ69" s="85"/>
      <c r="OOK69" s="85"/>
      <c r="OOL69" s="85"/>
      <c r="OOM69" s="85"/>
      <c r="OON69" s="85"/>
      <c r="OOO69" s="85"/>
      <c r="OOP69" s="85"/>
      <c r="OOQ69" s="85"/>
      <c r="OOR69" s="85"/>
      <c r="OOS69" s="85"/>
      <c r="OOT69" s="85"/>
      <c r="OOU69" s="85"/>
      <c r="OOV69" s="85"/>
      <c r="OOW69" s="85"/>
      <c r="OOX69" s="85"/>
      <c r="OOY69" s="85"/>
      <c r="OOZ69" s="85"/>
      <c r="OPA69" s="85"/>
      <c r="OPB69" s="85"/>
      <c r="OPC69" s="85"/>
      <c r="OPD69" s="85"/>
      <c r="OPE69" s="85"/>
      <c r="OPF69" s="85"/>
      <c r="OPG69" s="85"/>
      <c r="OPH69" s="85"/>
      <c r="OPI69" s="85"/>
      <c r="OPJ69" s="85"/>
      <c r="OPK69" s="85"/>
      <c r="OPL69" s="85"/>
      <c r="OPM69" s="85"/>
      <c r="OPN69" s="85"/>
      <c r="OPO69" s="85"/>
      <c r="OPP69" s="85"/>
      <c r="OPQ69" s="85"/>
      <c r="OPR69" s="85"/>
      <c r="OPS69" s="85"/>
      <c r="OPT69" s="85"/>
      <c r="OPU69" s="85"/>
      <c r="OPV69" s="85"/>
      <c r="OPW69" s="85"/>
      <c r="OPX69" s="85"/>
      <c r="OPY69" s="85"/>
      <c r="OPZ69" s="85"/>
      <c r="OQA69" s="85"/>
      <c r="OQB69" s="85"/>
      <c r="OQC69" s="85"/>
      <c r="OQD69" s="85"/>
      <c r="OQE69" s="85"/>
      <c r="OQF69" s="85"/>
      <c r="OQG69" s="85"/>
      <c r="OQH69" s="85"/>
      <c r="OQI69" s="85"/>
      <c r="OQJ69" s="85"/>
      <c r="OQK69" s="85"/>
      <c r="OQL69" s="85"/>
      <c r="OQM69" s="85"/>
      <c r="OQN69" s="85"/>
      <c r="OQO69" s="85"/>
      <c r="OQP69" s="85"/>
      <c r="OQQ69" s="85"/>
      <c r="OQR69" s="85"/>
      <c r="OQS69" s="85"/>
      <c r="OQT69" s="85"/>
      <c r="OQU69" s="85"/>
      <c r="OQV69" s="85"/>
      <c r="OQW69" s="85"/>
      <c r="OQX69" s="85"/>
      <c r="OQY69" s="85"/>
      <c r="OQZ69" s="85"/>
      <c r="ORA69" s="85"/>
      <c r="ORB69" s="85"/>
      <c r="ORC69" s="85"/>
      <c r="ORD69" s="85"/>
      <c r="ORE69" s="85"/>
      <c r="ORF69" s="85"/>
      <c r="ORG69" s="85"/>
      <c r="ORH69" s="85"/>
      <c r="ORI69" s="85"/>
      <c r="ORJ69" s="85"/>
      <c r="ORK69" s="85"/>
      <c r="ORL69" s="85"/>
      <c r="ORM69" s="85"/>
      <c r="ORN69" s="85"/>
      <c r="ORO69" s="85"/>
      <c r="ORP69" s="85"/>
      <c r="ORQ69" s="85"/>
      <c r="ORR69" s="85"/>
      <c r="ORS69" s="85"/>
      <c r="ORT69" s="85"/>
      <c r="ORU69" s="85"/>
      <c r="ORV69" s="85"/>
      <c r="ORW69" s="85"/>
      <c r="ORX69" s="85"/>
      <c r="ORY69" s="85"/>
      <c r="ORZ69" s="85"/>
      <c r="OSA69" s="85"/>
      <c r="OSB69" s="85"/>
      <c r="OSC69" s="85"/>
      <c r="OSD69" s="85"/>
      <c r="OSE69" s="85"/>
      <c r="OSF69" s="85"/>
      <c r="OSG69" s="85"/>
      <c r="OSH69" s="85"/>
      <c r="OSI69" s="85"/>
      <c r="OSJ69" s="85"/>
      <c r="OSK69" s="85"/>
      <c r="OSL69" s="85"/>
      <c r="OSM69" s="85"/>
      <c r="OSN69" s="85"/>
      <c r="OSO69" s="85"/>
      <c r="OSP69" s="85"/>
      <c r="OSQ69" s="85"/>
      <c r="OSR69" s="85"/>
      <c r="OSS69" s="85"/>
      <c r="OST69" s="85"/>
      <c r="OSU69" s="85"/>
      <c r="OSV69" s="85"/>
      <c r="OSW69" s="85"/>
      <c r="OSX69" s="85"/>
      <c r="OSY69" s="85"/>
      <c r="OSZ69" s="85"/>
      <c r="OTA69" s="85"/>
      <c r="OTB69" s="85"/>
      <c r="OTC69" s="85"/>
      <c r="OTD69" s="85"/>
      <c r="OTE69" s="85"/>
      <c r="OTF69" s="85"/>
      <c r="OTG69" s="85"/>
      <c r="OTH69" s="85"/>
      <c r="OTI69" s="85"/>
      <c r="OTJ69" s="85"/>
      <c r="OTK69" s="85"/>
      <c r="OTL69" s="85"/>
      <c r="OTM69" s="85"/>
      <c r="OTN69" s="85"/>
      <c r="OTO69" s="85"/>
      <c r="OTP69" s="85"/>
      <c r="OTQ69" s="85"/>
      <c r="OTR69" s="85"/>
      <c r="OTS69" s="85"/>
      <c r="OTT69" s="85"/>
      <c r="OTU69" s="85"/>
      <c r="OTV69" s="85"/>
      <c r="OTW69" s="85"/>
      <c r="OTX69" s="85"/>
      <c r="OTY69" s="85"/>
      <c r="OTZ69" s="85"/>
      <c r="OUA69" s="85"/>
      <c r="OUB69" s="85"/>
      <c r="OUC69" s="85"/>
      <c r="OUD69" s="85"/>
      <c r="OUE69" s="85"/>
      <c r="OUF69" s="85"/>
      <c r="OUG69" s="85"/>
      <c r="OUH69" s="85"/>
      <c r="OUI69" s="85"/>
      <c r="OUJ69" s="85"/>
      <c r="OUK69" s="85"/>
      <c r="OUL69" s="85"/>
      <c r="OUM69" s="85"/>
      <c r="OUN69" s="85"/>
      <c r="OUO69" s="85"/>
      <c r="OUP69" s="85"/>
      <c r="OUQ69" s="85"/>
      <c r="OUR69" s="85"/>
      <c r="OUS69" s="85"/>
      <c r="OUT69" s="85"/>
      <c r="OUU69" s="85"/>
      <c r="OUV69" s="85"/>
      <c r="OUW69" s="85"/>
      <c r="OUX69" s="85"/>
      <c r="OUY69" s="85"/>
      <c r="OUZ69" s="85"/>
      <c r="OVA69" s="85"/>
      <c r="OVB69" s="85"/>
      <c r="OVC69" s="85"/>
      <c r="OVD69" s="85"/>
      <c r="OVE69" s="85"/>
      <c r="OVF69" s="85"/>
      <c r="OVG69" s="85"/>
      <c r="OVH69" s="85"/>
      <c r="OVI69" s="85"/>
      <c r="OVJ69" s="85"/>
      <c r="OVK69" s="85"/>
      <c r="OVL69" s="85"/>
      <c r="OVM69" s="85"/>
      <c r="OVN69" s="85"/>
      <c r="OVO69" s="85"/>
      <c r="OVP69" s="85"/>
      <c r="OVQ69" s="85"/>
      <c r="OVR69" s="85"/>
      <c r="OVS69" s="85"/>
      <c r="OVT69" s="85"/>
      <c r="OVU69" s="85"/>
      <c r="OVV69" s="85"/>
      <c r="OVW69" s="85"/>
      <c r="OVX69" s="85"/>
      <c r="OVY69" s="85"/>
      <c r="OVZ69" s="85"/>
      <c r="OWA69" s="85"/>
      <c r="OWB69" s="85"/>
      <c r="OWC69" s="85"/>
      <c r="OWD69" s="85"/>
      <c r="OWE69" s="85"/>
      <c r="OWF69" s="85"/>
      <c r="OWG69" s="85"/>
      <c r="OWH69" s="85"/>
      <c r="OWI69" s="85"/>
      <c r="OWJ69" s="85"/>
      <c r="OWK69" s="85"/>
      <c r="OWL69" s="85"/>
      <c r="OWM69" s="85"/>
      <c r="OWN69" s="85"/>
      <c r="OWO69" s="85"/>
      <c r="OWP69" s="85"/>
      <c r="OWQ69" s="85"/>
      <c r="OWR69" s="85"/>
      <c r="OWS69" s="85"/>
      <c r="OWT69" s="85"/>
      <c r="OWU69" s="85"/>
      <c r="OWV69" s="85"/>
      <c r="OWW69" s="85"/>
      <c r="OWX69" s="85"/>
      <c r="OWY69" s="85"/>
      <c r="OWZ69" s="85"/>
      <c r="OXA69" s="85"/>
      <c r="OXB69" s="85"/>
      <c r="OXC69" s="85"/>
      <c r="OXD69" s="85"/>
      <c r="OXE69" s="85"/>
      <c r="OXF69" s="85"/>
      <c r="OXG69" s="85"/>
      <c r="OXH69" s="85"/>
      <c r="OXI69" s="85"/>
      <c r="OXJ69" s="85"/>
      <c r="OXK69" s="85"/>
      <c r="OXL69" s="85"/>
      <c r="OXM69" s="85"/>
      <c r="OXN69" s="85"/>
      <c r="OXO69" s="85"/>
      <c r="OXP69" s="85"/>
      <c r="OXQ69" s="85"/>
      <c r="OXR69" s="85"/>
      <c r="OXS69" s="85"/>
      <c r="OXT69" s="85"/>
      <c r="OXU69" s="85"/>
      <c r="OXV69" s="85"/>
      <c r="OXW69" s="85"/>
      <c r="OXX69" s="85"/>
      <c r="OXY69" s="85"/>
      <c r="OXZ69" s="85"/>
      <c r="OYA69" s="85"/>
      <c r="OYB69" s="85"/>
      <c r="OYC69" s="85"/>
      <c r="OYD69" s="85"/>
      <c r="OYE69" s="85"/>
      <c r="OYF69" s="85"/>
      <c r="OYG69" s="85"/>
      <c r="OYH69" s="85"/>
      <c r="OYI69" s="85"/>
      <c r="OYJ69" s="85"/>
      <c r="OYK69" s="85"/>
      <c r="OYL69" s="85"/>
      <c r="OYM69" s="85"/>
      <c r="OYN69" s="85"/>
      <c r="OYO69" s="85"/>
      <c r="OYP69" s="85"/>
      <c r="OYQ69" s="85"/>
      <c r="OYR69" s="85"/>
      <c r="OYS69" s="85"/>
      <c r="OYT69" s="85"/>
      <c r="OYU69" s="85"/>
      <c r="OYV69" s="85"/>
      <c r="OYW69" s="85"/>
      <c r="OYX69" s="85"/>
      <c r="OYY69" s="85"/>
      <c r="OYZ69" s="85"/>
      <c r="OZA69" s="85"/>
      <c r="OZB69" s="85"/>
      <c r="OZC69" s="85"/>
      <c r="OZD69" s="85"/>
      <c r="OZE69" s="85"/>
      <c r="OZF69" s="85"/>
      <c r="OZG69" s="85"/>
      <c r="OZH69" s="85"/>
      <c r="OZI69" s="85"/>
      <c r="OZJ69" s="85"/>
      <c r="OZK69" s="85"/>
      <c r="OZL69" s="85"/>
      <c r="OZM69" s="85"/>
      <c r="OZN69" s="85"/>
      <c r="OZO69" s="85"/>
      <c r="OZP69" s="85"/>
      <c r="OZQ69" s="85"/>
      <c r="OZR69" s="85"/>
      <c r="OZS69" s="85"/>
      <c r="OZT69" s="85"/>
      <c r="OZU69" s="85"/>
      <c r="OZV69" s="85"/>
      <c r="OZW69" s="85"/>
      <c r="OZX69" s="85"/>
      <c r="OZY69" s="85"/>
      <c r="OZZ69" s="85"/>
      <c r="PAA69" s="85"/>
      <c r="PAB69" s="85"/>
      <c r="PAC69" s="85"/>
      <c r="PAD69" s="85"/>
      <c r="PAE69" s="85"/>
      <c r="PAF69" s="85"/>
      <c r="PAG69" s="85"/>
      <c r="PAH69" s="85"/>
      <c r="PAI69" s="85"/>
      <c r="PAJ69" s="85"/>
      <c r="PAK69" s="85"/>
      <c r="PAL69" s="85"/>
      <c r="PAM69" s="85"/>
      <c r="PAN69" s="85"/>
      <c r="PAO69" s="85"/>
      <c r="PAP69" s="85"/>
      <c r="PAQ69" s="85"/>
      <c r="PAR69" s="85"/>
      <c r="PAS69" s="85"/>
      <c r="PAT69" s="85"/>
      <c r="PAU69" s="85"/>
      <c r="PAV69" s="85"/>
      <c r="PAW69" s="85"/>
      <c r="PAX69" s="85"/>
      <c r="PAY69" s="85"/>
      <c r="PAZ69" s="85"/>
      <c r="PBA69" s="85"/>
      <c r="PBB69" s="85"/>
      <c r="PBC69" s="85"/>
      <c r="PBD69" s="85"/>
      <c r="PBE69" s="85"/>
      <c r="PBF69" s="85"/>
      <c r="PBG69" s="85"/>
      <c r="PBH69" s="85"/>
      <c r="PBI69" s="85"/>
      <c r="PBJ69" s="85"/>
      <c r="PBK69" s="85"/>
      <c r="PBL69" s="85"/>
      <c r="PBM69" s="85"/>
      <c r="PBN69" s="85"/>
      <c r="PBO69" s="85"/>
      <c r="PBP69" s="85"/>
      <c r="PBQ69" s="85"/>
      <c r="PBR69" s="85"/>
      <c r="PBS69" s="85"/>
      <c r="PBT69" s="85"/>
      <c r="PBU69" s="85"/>
      <c r="PBV69" s="85"/>
      <c r="PBW69" s="85"/>
      <c r="PBX69" s="85"/>
      <c r="PBY69" s="85"/>
      <c r="PBZ69" s="85"/>
      <c r="PCA69" s="85"/>
      <c r="PCB69" s="85"/>
      <c r="PCC69" s="85"/>
      <c r="PCD69" s="85"/>
      <c r="PCE69" s="85"/>
      <c r="PCF69" s="85"/>
      <c r="PCG69" s="85"/>
      <c r="PCH69" s="85"/>
      <c r="PCI69" s="85"/>
      <c r="PCJ69" s="85"/>
      <c r="PCK69" s="85"/>
      <c r="PCL69" s="85"/>
      <c r="PCM69" s="85"/>
      <c r="PCN69" s="85"/>
      <c r="PCO69" s="85"/>
      <c r="PCP69" s="85"/>
      <c r="PCQ69" s="85"/>
      <c r="PCR69" s="85"/>
      <c r="PCS69" s="85"/>
      <c r="PCT69" s="85"/>
      <c r="PCU69" s="85"/>
      <c r="PCV69" s="85"/>
      <c r="PCW69" s="85"/>
      <c r="PCX69" s="85"/>
      <c r="PCY69" s="85"/>
      <c r="PCZ69" s="85"/>
      <c r="PDA69" s="85"/>
      <c r="PDB69" s="85"/>
      <c r="PDC69" s="85"/>
      <c r="PDD69" s="85"/>
      <c r="PDE69" s="85"/>
      <c r="PDF69" s="85"/>
      <c r="PDG69" s="85"/>
      <c r="PDH69" s="85"/>
      <c r="PDI69" s="85"/>
      <c r="PDJ69" s="85"/>
      <c r="PDK69" s="85"/>
      <c r="PDL69" s="85"/>
      <c r="PDM69" s="85"/>
      <c r="PDN69" s="85"/>
      <c r="PDO69" s="85"/>
      <c r="PDP69" s="85"/>
      <c r="PDQ69" s="85"/>
      <c r="PDR69" s="85"/>
      <c r="PDS69" s="85"/>
      <c r="PDT69" s="85"/>
      <c r="PDU69" s="85"/>
      <c r="PDV69" s="85"/>
      <c r="PDW69" s="85"/>
      <c r="PDX69" s="85"/>
      <c r="PDY69" s="85"/>
      <c r="PDZ69" s="85"/>
      <c r="PEA69" s="85"/>
      <c r="PEB69" s="85"/>
      <c r="PEC69" s="85"/>
      <c r="PED69" s="85"/>
      <c r="PEE69" s="85"/>
      <c r="PEF69" s="85"/>
      <c r="PEG69" s="85"/>
      <c r="PEH69" s="85"/>
      <c r="PEI69" s="85"/>
      <c r="PEJ69" s="85"/>
      <c r="PEK69" s="85"/>
      <c r="PEL69" s="85"/>
      <c r="PEM69" s="85"/>
      <c r="PEN69" s="85"/>
      <c r="PEO69" s="85"/>
      <c r="PEP69" s="85"/>
      <c r="PEQ69" s="85"/>
      <c r="PER69" s="85"/>
      <c r="PES69" s="85"/>
      <c r="PET69" s="85"/>
      <c r="PEU69" s="85"/>
      <c r="PEV69" s="85"/>
      <c r="PEW69" s="85"/>
      <c r="PEX69" s="85"/>
      <c r="PEY69" s="85"/>
      <c r="PEZ69" s="85"/>
      <c r="PFA69" s="85"/>
      <c r="PFB69" s="85"/>
      <c r="PFC69" s="85"/>
      <c r="PFD69" s="85"/>
      <c r="PFE69" s="85"/>
      <c r="PFF69" s="85"/>
      <c r="PFG69" s="85"/>
      <c r="PFH69" s="85"/>
      <c r="PFI69" s="85"/>
      <c r="PFJ69" s="85"/>
      <c r="PFK69" s="85"/>
      <c r="PFL69" s="85"/>
      <c r="PFM69" s="85"/>
      <c r="PFN69" s="85"/>
      <c r="PFO69" s="85"/>
      <c r="PFP69" s="85"/>
      <c r="PFQ69" s="85"/>
      <c r="PFR69" s="85"/>
      <c r="PFS69" s="85"/>
      <c r="PFT69" s="85"/>
      <c r="PFU69" s="85"/>
      <c r="PFV69" s="85"/>
      <c r="PFW69" s="85"/>
      <c r="PFX69" s="85"/>
      <c r="PFY69" s="85"/>
      <c r="PFZ69" s="85"/>
      <c r="PGA69" s="85"/>
      <c r="PGB69" s="85"/>
      <c r="PGC69" s="85"/>
      <c r="PGD69" s="85"/>
      <c r="PGE69" s="85"/>
      <c r="PGF69" s="85"/>
      <c r="PGG69" s="85"/>
      <c r="PGH69" s="85"/>
      <c r="PGI69" s="85"/>
      <c r="PGJ69" s="85"/>
      <c r="PGK69" s="85"/>
      <c r="PGL69" s="85"/>
      <c r="PGM69" s="85"/>
      <c r="PGN69" s="85"/>
      <c r="PGO69" s="85"/>
      <c r="PGP69" s="85"/>
      <c r="PGQ69" s="85"/>
      <c r="PGR69" s="85"/>
      <c r="PGS69" s="85"/>
      <c r="PGT69" s="85"/>
      <c r="PGU69" s="85"/>
      <c r="PGV69" s="85"/>
      <c r="PGW69" s="85"/>
      <c r="PGX69" s="85"/>
      <c r="PGY69" s="85"/>
      <c r="PGZ69" s="85"/>
      <c r="PHA69" s="85"/>
      <c r="PHB69" s="85"/>
      <c r="PHC69" s="85"/>
      <c r="PHD69" s="85"/>
      <c r="PHE69" s="85"/>
      <c r="PHF69" s="85"/>
      <c r="PHG69" s="85"/>
      <c r="PHH69" s="85"/>
      <c r="PHI69" s="85"/>
      <c r="PHJ69" s="85"/>
      <c r="PHK69" s="85"/>
      <c r="PHL69" s="85"/>
      <c r="PHM69" s="85"/>
      <c r="PHN69" s="85"/>
      <c r="PHO69" s="85"/>
      <c r="PHP69" s="85"/>
      <c r="PHQ69" s="85"/>
      <c r="PHR69" s="85"/>
      <c r="PHS69" s="85"/>
      <c r="PHT69" s="85"/>
      <c r="PHU69" s="85"/>
      <c r="PHV69" s="85"/>
      <c r="PHW69" s="85"/>
      <c r="PHX69" s="85"/>
      <c r="PHY69" s="85"/>
      <c r="PHZ69" s="85"/>
      <c r="PIA69" s="85"/>
      <c r="PIB69" s="85"/>
      <c r="PIC69" s="85"/>
      <c r="PID69" s="85"/>
      <c r="PIE69" s="85"/>
      <c r="PIF69" s="85"/>
      <c r="PIG69" s="85"/>
      <c r="PIH69" s="85"/>
      <c r="PII69" s="85"/>
      <c r="PIJ69" s="85"/>
      <c r="PIK69" s="85"/>
      <c r="PIL69" s="85"/>
      <c r="PIM69" s="85"/>
      <c r="PIN69" s="85"/>
      <c r="PIO69" s="85"/>
      <c r="PIP69" s="85"/>
      <c r="PIQ69" s="85"/>
      <c r="PIR69" s="85"/>
      <c r="PIS69" s="85"/>
      <c r="PIT69" s="85"/>
      <c r="PIU69" s="85"/>
      <c r="PIV69" s="85"/>
      <c r="PIW69" s="85"/>
      <c r="PIX69" s="85"/>
      <c r="PIY69" s="85"/>
      <c r="PIZ69" s="85"/>
      <c r="PJA69" s="85"/>
      <c r="PJB69" s="85"/>
      <c r="PJC69" s="85"/>
      <c r="PJD69" s="85"/>
      <c r="PJE69" s="85"/>
      <c r="PJF69" s="85"/>
      <c r="PJG69" s="85"/>
      <c r="PJH69" s="85"/>
      <c r="PJI69" s="85"/>
      <c r="PJJ69" s="85"/>
      <c r="PJK69" s="85"/>
      <c r="PJL69" s="85"/>
      <c r="PJM69" s="85"/>
      <c r="PJN69" s="85"/>
      <c r="PJO69" s="85"/>
      <c r="PJP69" s="85"/>
      <c r="PJQ69" s="85"/>
      <c r="PJR69" s="85"/>
      <c r="PJS69" s="85"/>
      <c r="PJT69" s="85"/>
      <c r="PJU69" s="85"/>
      <c r="PJV69" s="85"/>
      <c r="PJW69" s="85"/>
      <c r="PJX69" s="85"/>
      <c r="PJY69" s="85"/>
      <c r="PJZ69" s="85"/>
      <c r="PKA69" s="85"/>
      <c r="PKB69" s="85"/>
      <c r="PKC69" s="85"/>
      <c r="PKD69" s="85"/>
      <c r="PKE69" s="85"/>
      <c r="PKF69" s="85"/>
      <c r="PKG69" s="85"/>
      <c r="PKH69" s="85"/>
      <c r="PKI69" s="85"/>
      <c r="PKJ69" s="85"/>
      <c r="PKK69" s="85"/>
      <c r="PKL69" s="85"/>
      <c r="PKM69" s="85"/>
      <c r="PKN69" s="85"/>
      <c r="PKO69" s="85"/>
      <c r="PKP69" s="85"/>
      <c r="PKQ69" s="85"/>
      <c r="PKR69" s="85"/>
      <c r="PKS69" s="85"/>
      <c r="PKT69" s="85"/>
      <c r="PKU69" s="85"/>
      <c r="PKV69" s="85"/>
      <c r="PKW69" s="85"/>
      <c r="PKX69" s="85"/>
      <c r="PKY69" s="85"/>
      <c r="PKZ69" s="85"/>
      <c r="PLA69" s="85"/>
      <c r="PLB69" s="85"/>
      <c r="PLC69" s="85"/>
      <c r="PLD69" s="85"/>
      <c r="PLE69" s="85"/>
      <c r="PLF69" s="85"/>
      <c r="PLG69" s="85"/>
      <c r="PLH69" s="85"/>
      <c r="PLI69" s="85"/>
      <c r="PLJ69" s="85"/>
      <c r="PLK69" s="85"/>
      <c r="PLL69" s="85"/>
      <c r="PLM69" s="85"/>
      <c r="PLN69" s="85"/>
      <c r="PLO69" s="85"/>
      <c r="PLP69" s="85"/>
      <c r="PLQ69" s="85"/>
      <c r="PLR69" s="85"/>
      <c r="PLS69" s="85"/>
      <c r="PLT69" s="85"/>
      <c r="PLU69" s="85"/>
      <c r="PLV69" s="85"/>
      <c r="PLW69" s="85"/>
      <c r="PLX69" s="85"/>
      <c r="PLY69" s="85"/>
      <c r="PLZ69" s="85"/>
      <c r="PMA69" s="85"/>
      <c r="PMB69" s="85"/>
      <c r="PMC69" s="85"/>
      <c r="PMD69" s="85"/>
      <c r="PME69" s="85"/>
      <c r="PMF69" s="85"/>
      <c r="PMG69" s="85"/>
      <c r="PMH69" s="85"/>
      <c r="PMI69" s="85"/>
      <c r="PMJ69" s="85"/>
      <c r="PMK69" s="85"/>
      <c r="PML69" s="85"/>
      <c r="PMM69" s="85"/>
      <c r="PMN69" s="85"/>
      <c r="PMO69" s="85"/>
      <c r="PMP69" s="85"/>
      <c r="PMQ69" s="85"/>
      <c r="PMR69" s="85"/>
      <c r="PMS69" s="85"/>
      <c r="PMT69" s="85"/>
      <c r="PMU69" s="85"/>
      <c r="PMV69" s="85"/>
      <c r="PMW69" s="85"/>
      <c r="PMX69" s="85"/>
      <c r="PMY69" s="85"/>
      <c r="PMZ69" s="85"/>
      <c r="PNA69" s="85"/>
      <c r="PNB69" s="85"/>
      <c r="PNC69" s="85"/>
      <c r="PND69" s="85"/>
      <c r="PNE69" s="85"/>
      <c r="PNF69" s="85"/>
      <c r="PNG69" s="85"/>
      <c r="PNH69" s="85"/>
      <c r="PNI69" s="85"/>
      <c r="PNJ69" s="85"/>
      <c r="PNK69" s="85"/>
      <c r="PNL69" s="85"/>
      <c r="PNM69" s="85"/>
      <c r="PNN69" s="85"/>
      <c r="PNO69" s="85"/>
      <c r="PNP69" s="85"/>
      <c r="PNQ69" s="85"/>
      <c r="PNR69" s="85"/>
      <c r="PNS69" s="85"/>
      <c r="PNT69" s="85"/>
      <c r="PNU69" s="85"/>
      <c r="PNV69" s="85"/>
      <c r="PNW69" s="85"/>
      <c r="PNX69" s="85"/>
      <c r="PNY69" s="85"/>
      <c r="PNZ69" s="85"/>
      <c r="POA69" s="85"/>
      <c r="POB69" s="85"/>
      <c r="POC69" s="85"/>
      <c r="POD69" s="85"/>
      <c r="POE69" s="85"/>
      <c r="POF69" s="85"/>
      <c r="POG69" s="85"/>
      <c r="POH69" s="85"/>
      <c r="POI69" s="85"/>
      <c r="POJ69" s="85"/>
      <c r="POK69" s="85"/>
      <c r="POL69" s="85"/>
      <c r="POM69" s="85"/>
      <c r="PON69" s="85"/>
      <c r="POO69" s="85"/>
      <c r="POP69" s="85"/>
      <c r="POQ69" s="85"/>
      <c r="POR69" s="85"/>
      <c r="POS69" s="85"/>
      <c r="POT69" s="85"/>
      <c r="POU69" s="85"/>
      <c r="POV69" s="85"/>
      <c r="POW69" s="85"/>
      <c r="POX69" s="85"/>
      <c r="POY69" s="85"/>
      <c r="POZ69" s="85"/>
      <c r="PPA69" s="85"/>
      <c r="PPB69" s="85"/>
      <c r="PPC69" s="85"/>
      <c r="PPD69" s="85"/>
      <c r="PPE69" s="85"/>
      <c r="PPF69" s="85"/>
      <c r="PPG69" s="85"/>
      <c r="PPH69" s="85"/>
      <c r="PPI69" s="85"/>
      <c r="PPJ69" s="85"/>
      <c r="PPK69" s="85"/>
      <c r="PPL69" s="85"/>
      <c r="PPM69" s="85"/>
      <c r="PPN69" s="85"/>
      <c r="PPO69" s="85"/>
      <c r="PPP69" s="85"/>
      <c r="PPQ69" s="85"/>
      <c r="PPR69" s="85"/>
      <c r="PPS69" s="85"/>
      <c r="PPT69" s="85"/>
      <c r="PPU69" s="85"/>
      <c r="PPV69" s="85"/>
      <c r="PPW69" s="85"/>
      <c r="PPX69" s="85"/>
      <c r="PPY69" s="85"/>
      <c r="PPZ69" s="85"/>
      <c r="PQA69" s="85"/>
      <c r="PQB69" s="85"/>
      <c r="PQC69" s="85"/>
      <c r="PQD69" s="85"/>
      <c r="PQE69" s="85"/>
      <c r="PQF69" s="85"/>
      <c r="PQG69" s="85"/>
      <c r="PQH69" s="85"/>
      <c r="PQI69" s="85"/>
      <c r="PQJ69" s="85"/>
      <c r="PQK69" s="85"/>
      <c r="PQL69" s="85"/>
      <c r="PQM69" s="85"/>
      <c r="PQN69" s="85"/>
      <c r="PQO69" s="85"/>
      <c r="PQP69" s="85"/>
      <c r="PQQ69" s="85"/>
      <c r="PQR69" s="85"/>
      <c r="PQS69" s="85"/>
      <c r="PQT69" s="85"/>
      <c r="PQU69" s="85"/>
      <c r="PQV69" s="85"/>
      <c r="PQW69" s="85"/>
      <c r="PQX69" s="85"/>
      <c r="PQY69" s="85"/>
      <c r="PQZ69" s="85"/>
      <c r="PRA69" s="85"/>
      <c r="PRB69" s="85"/>
      <c r="PRC69" s="85"/>
      <c r="PRD69" s="85"/>
      <c r="PRE69" s="85"/>
      <c r="PRF69" s="85"/>
      <c r="PRG69" s="85"/>
      <c r="PRH69" s="85"/>
      <c r="PRI69" s="85"/>
      <c r="PRJ69" s="85"/>
      <c r="PRK69" s="85"/>
      <c r="PRL69" s="85"/>
      <c r="PRM69" s="85"/>
      <c r="PRN69" s="85"/>
      <c r="PRO69" s="85"/>
      <c r="PRP69" s="85"/>
      <c r="PRQ69" s="85"/>
      <c r="PRR69" s="85"/>
      <c r="PRS69" s="85"/>
      <c r="PRT69" s="85"/>
      <c r="PRU69" s="85"/>
      <c r="PRV69" s="85"/>
      <c r="PRW69" s="85"/>
      <c r="PRX69" s="85"/>
      <c r="PRY69" s="85"/>
      <c r="PRZ69" s="85"/>
      <c r="PSA69" s="85"/>
      <c r="PSB69" s="85"/>
      <c r="PSC69" s="85"/>
      <c r="PSD69" s="85"/>
      <c r="PSE69" s="85"/>
      <c r="PSF69" s="85"/>
      <c r="PSG69" s="85"/>
      <c r="PSH69" s="85"/>
      <c r="PSI69" s="85"/>
      <c r="PSJ69" s="85"/>
      <c r="PSK69" s="85"/>
      <c r="PSL69" s="85"/>
      <c r="PSM69" s="85"/>
      <c r="PSN69" s="85"/>
      <c r="PSO69" s="85"/>
      <c r="PSP69" s="85"/>
      <c r="PSQ69" s="85"/>
      <c r="PSR69" s="85"/>
      <c r="PSS69" s="85"/>
      <c r="PST69" s="85"/>
      <c r="PSU69" s="85"/>
      <c r="PSV69" s="85"/>
      <c r="PSW69" s="85"/>
      <c r="PSX69" s="85"/>
      <c r="PSY69" s="85"/>
      <c r="PSZ69" s="85"/>
      <c r="PTA69" s="85"/>
      <c r="PTB69" s="85"/>
      <c r="PTC69" s="85"/>
      <c r="PTD69" s="85"/>
      <c r="PTE69" s="85"/>
      <c r="PTF69" s="85"/>
      <c r="PTG69" s="85"/>
      <c r="PTH69" s="85"/>
      <c r="PTI69" s="85"/>
      <c r="PTJ69" s="85"/>
      <c r="PTK69" s="85"/>
      <c r="PTL69" s="85"/>
      <c r="PTM69" s="85"/>
      <c r="PTN69" s="85"/>
      <c r="PTO69" s="85"/>
      <c r="PTP69" s="85"/>
      <c r="PTQ69" s="85"/>
      <c r="PTR69" s="85"/>
      <c r="PTS69" s="85"/>
      <c r="PTT69" s="85"/>
      <c r="PTU69" s="85"/>
      <c r="PTV69" s="85"/>
      <c r="PTW69" s="85"/>
      <c r="PTX69" s="85"/>
      <c r="PTY69" s="85"/>
      <c r="PTZ69" s="85"/>
      <c r="PUA69" s="85"/>
      <c r="PUB69" s="85"/>
      <c r="PUC69" s="85"/>
      <c r="PUD69" s="85"/>
      <c r="PUE69" s="85"/>
      <c r="PUF69" s="85"/>
      <c r="PUG69" s="85"/>
      <c r="PUH69" s="85"/>
      <c r="PUI69" s="85"/>
      <c r="PUJ69" s="85"/>
      <c r="PUK69" s="85"/>
      <c r="PUL69" s="85"/>
      <c r="PUM69" s="85"/>
      <c r="PUN69" s="85"/>
      <c r="PUO69" s="85"/>
      <c r="PUP69" s="85"/>
      <c r="PUQ69" s="85"/>
      <c r="PUR69" s="85"/>
      <c r="PUS69" s="85"/>
      <c r="PUT69" s="85"/>
      <c r="PUU69" s="85"/>
      <c r="PUV69" s="85"/>
      <c r="PUW69" s="85"/>
      <c r="PUX69" s="85"/>
      <c r="PUY69" s="85"/>
      <c r="PUZ69" s="85"/>
      <c r="PVA69" s="85"/>
      <c r="PVB69" s="85"/>
      <c r="PVC69" s="85"/>
      <c r="PVD69" s="85"/>
      <c r="PVE69" s="85"/>
      <c r="PVF69" s="85"/>
      <c r="PVG69" s="85"/>
      <c r="PVH69" s="85"/>
      <c r="PVI69" s="85"/>
      <c r="PVJ69" s="85"/>
      <c r="PVK69" s="85"/>
      <c r="PVL69" s="85"/>
      <c r="PVM69" s="85"/>
      <c r="PVN69" s="85"/>
      <c r="PVO69" s="85"/>
      <c r="PVP69" s="85"/>
      <c r="PVQ69" s="85"/>
      <c r="PVR69" s="85"/>
      <c r="PVS69" s="85"/>
      <c r="PVT69" s="85"/>
      <c r="PVU69" s="85"/>
      <c r="PVV69" s="85"/>
      <c r="PVW69" s="85"/>
      <c r="PVX69" s="85"/>
      <c r="PVY69" s="85"/>
      <c r="PVZ69" s="85"/>
      <c r="PWA69" s="85"/>
      <c r="PWB69" s="85"/>
      <c r="PWC69" s="85"/>
      <c r="PWD69" s="85"/>
      <c r="PWE69" s="85"/>
      <c r="PWF69" s="85"/>
      <c r="PWG69" s="85"/>
      <c r="PWH69" s="85"/>
      <c r="PWI69" s="85"/>
      <c r="PWJ69" s="85"/>
      <c r="PWK69" s="85"/>
      <c r="PWL69" s="85"/>
      <c r="PWM69" s="85"/>
      <c r="PWN69" s="85"/>
      <c r="PWO69" s="85"/>
      <c r="PWP69" s="85"/>
      <c r="PWQ69" s="85"/>
      <c r="PWR69" s="85"/>
      <c r="PWS69" s="85"/>
      <c r="PWT69" s="85"/>
      <c r="PWU69" s="85"/>
      <c r="PWV69" s="85"/>
      <c r="PWW69" s="85"/>
      <c r="PWX69" s="85"/>
      <c r="PWY69" s="85"/>
      <c r="PWZ69" s="85"/>
      <c r="PXA69" s="85"/>
      <c r="PXB69" s="85"/>
      <c r="PXC69" s="85"/>
      <c r="PXD69" s="85"/>
      <c r="PXE69" s="85"/>
      <c r="PXF69" s="85"/>
      <c r="PXG69" s="85"/>
      <c r="PXH69" s="85"/>
      <c r="PXI69" s="85"/>
      <c r="PXJ69" s="85"/>
      <c r="PXK69" s="85"/>
      <c r="PXL69" s="85"/>
      <c r="PXM69" s="85"/>
      <c r="PXN69" s="85"/>
      <c r="PXO69" s="85"/>
      <c r="PXP69" s="85"/>
      <c r="PXQ69" s="85"/>
      <c r="PXR69" s="85"/>
      <c r="PXS69" s="85"/>
      <c r="PXT69" s="85"/>
      <c r="PXU69" s="85"/>
      <c r="PXV69" s="85"/>
      <c r="PXW69" s="85"/>
      <c r="PXX69" s="85"/>
      <c r="PXY69" s="85"/>
      <c r="PXZ69" s="85"/>
      <c r="PYA69" s="85"/>
      <c r="PYB69" s="85"/>
      <c r="PYC69" s="85"/>
      <c r="PYD69" s="85"/>
      <c r="PYE69" s="85"/>
      <c r="PYF69" s="85"/>
      <c r="PYG69" s="85"/>
      <c r="PYH69" s="85"/>
      <c r="PYI69" s="85"/>
      <c r="PYJ69" s="85"/>
      <c r="PYK69" s="85"/>
      <c r="PYL69" s="85"/>
      <c r="PYM69" s="85"/>
      <c r="PYN69" s="85"/>
      <c r="PYO69" s="85"/>
      <c r="PYP69" s="85"/>
      <c r="PYQ69" s="85"/>
      <c r="PYR69" s="85"/>
      <c r="PYS69" s="85"/>
      <c r="PYT69" s="85"/>
      <c r="PYU69" s="85"/>
      <c r="PYV69" s="85"/>
      <c r="PYW69" s="85"/>
      <c r="PYX69" s="85"/>
      <c r="PYY69" s="85"/>
      <c r="PYZ69" s="85"/>
      <c r="PZA69" s="85"/>
      <c r="PZB69" s="85"/>
      <c r="PZC69" s="85"/>
      <c r="PZD69" s="85"/>
      <c r="PZE69" s="85"/>
      <c r="PZF69" s="85"/>
      <c r="PZG69" s="85"/>
      <c r="PZH69" s="85"/>
      <c r="PZI69" s="85"/>
      <c r="PZJ69" s="85"/>
      <c r="PZK69" s="85"/>
      <c r="PZL69" s="85"/>
      <c r="PZM69" s="85"/>
      <c r="PZN69" s="85"/>
      <c r="PZO69" s="85"/>
      <c r="PZP69" s="85"/>
      <c r="PZQ69" s="85"/>
      <c r="PZR69" s="85"/>
      <c r="PZS69" s="85"/>
      <c r="PZT69" s="85"/>
      <c r="PZU69" s="85"/>
      <c r="PZV69" s="85"/>
      <c r="PZW69" s="85"/>
      <c r="PZX69" s="85"/>
      <c r="PZY69" s="85"/>
      <c r="PZZ69" s="85"/>
      <c r="QAA69" s="85"/>
      <c r="QAB69" s="85"/>
      <c r="QAC69" s="85"/>
      <c r="QAD69" s="85"/>
      <c r="QAE69" s="85"/>
      <c r="QAF69" s="85"/>
      <c r="QAG69" s="85"/>
      <c r="QAH69" s="85"/>
      <c r="QAI69" s="85"/>
      <c r="QAJ69" s="85"/>
      <c r="QAK69" s="85"/>
      <c r="QAL69" s="85"/>
      <c r="QAM69" s="85"/>
      <c r="QAN69" s="85"/>
      <c r="QAO69" s="85"/>
      <c r="QAP69" s="85"/>
      <c r="QAQ69" s="85"/>
      <c r="QAR69" s="85"/>
      <c r="QAS69" s="85"/>
      <c r="QAT69" s="85"/>
      <c r="QAU69" s="85"/>
      <c r="QAV69" s="85"/>
      <c r="QAW69" s="85"/>
      <c r="QAX69" s="85"/>
      <c r="QAY69" s="85"/>
      <c r="QAZ69" s="85"/>
      <c r="QBA69" s="85"/>
      <c r="QBB69" s="85"/>
      <c r="QBC69" s="85"/>
      <c r="QBD69" s="85"/>
      <c r="QBE69" s="85"/>
      <c r="QBF69" s="85"/>
      <c r="QBG69" s="85"/>
      <c r="QBH69" s="85"/>
      <c r="QBI69" s="85"/>
      <c r="QBJ69" s="85"/>
      <c r="QBK69" s="85"/>
      <c r="QBL69" s="85"/>
      <c r="QBM69" s="85"/>
      <c r="QBN69" s="85"/>
      <c r="QBO69" s="85"/>
      <c r="QBP69" s="85"/>
      <c r="QBQ69" s="85"/>
      <c r="QBR69" s="85"/>
      <c r="QBS69" s="85"/>
      <c r="QBT69" s="85"/>
      <c r="QBU69" s="85"/>
      <c r="QBV69" s="85"/>
      <c r="QBW69" s="85"/>
      <c r="QBX69" s="85"/>
      <c r="QBY69" s="85"/>
      <c r="QBZ69" s="85"/>
      <c r="QCA69" s="85"/>
      <c r="QCB69" s="85"/>
      <c r="QCC69" s="85"/>
      <c r="QCD69" s="85"/>
      <c r="QCE69" s="85"/>
      <c r="QCF69" s="85"/>
      <c r="QCG69" s="85"/>
      <c r="QCH69" s="85"/>
      <c r="QCI69" s="85"/>
      <c r="QCJ69" s="85"/>
      <c r="QCK69" s="85"/>
      <c r="QCL69" s="85"/>
      <c r="QCM69" s="85"/>
      <c r="QCN69" s="85"/>
      <c r="QCO69" s="85"/>
      <c r="QCP69" s="85"/>
      <c r="QCQ69" s="85"/>
      <c r="QCR69" s="85"/>
      <c r="QCS69" s="85"/>
      <c r="QCT69" s="85"/>
      <c r="QCU69" s="85"/>
      <c r="QCV69" s="85"/>
      <c r="QCW69" s="85"/>
      <c r="QCX69" s="85"/>
      <c r="QCY69" s="85"/>
      <c r="QCZ69" s="85"/>
      <c r="QDA69" s="85"/>
      <c r="QDB69" s="85"/>
      <c r="QDC69" s="85"/>
      <c r="QDD69" s="85"/>
      <c r="QDE69" s="85"/>
      <c r="QDF69" s="85"/>
      <c r="QDG69" s="85"/>
      <c r="QDH69" s="85"/>
      <c r="QDI69" s="85"/>
      <c r="QDJ69" s="85"/>
      <c r="QDK69" s="85"/>
      <c r="QDL69" s="85"/>
      <c r="QDM69" s="85"/>
      <c r="QDN69" s="85"/>
      <c r="QDO69" s="85"/>
      <c r="QDP69" s="85"/>
      <c r="QDQ69" s="85"/>
      <c r="QDR69" s="85"/>
      <c r="QDS69" s="85"/>
      <c r="QDT69" s="85"/>
      <c r="QDU69" s="85"/>
      <c r="QDV69" s="85"/>
      <c r="QDW69" s="85"/>
      <c r="QDX69" s="85"/>
      <c r="QDY69" s="85"/>
      <c r="QDZ69" s="85"/>
      <c r="QEA69" s="85"/>
      <c r="QEB69" s="85"/>
      <c r="QEC69" s="85"/>
      <c r="QED69" s="85"/>
      <c r="QEE69" s="85"/>
      <c r="QEF69" s="85"/>
      <c r="QEG69" s="85"/>
      <c r="QEH69" s="85"/>
      <c r="QEI69" s="85"/>
      <c r="QEJ69" s="85"/>
      <c r="QEK69" s="85"/>
      <c r="QEL69" s="85"/>
      <c r="QEM69" s="85"/>
      <c r="QEN69" s="85"/>
      <c r="QEO69" s="85"/>
      <c r="QEP69" s="85"/>
      <c r="QEQ69" s="85"/>
      <c r="QER69" s="85"/>
      <c r="QES69" s="85"/>
      <c r="QET69" s="85"/>
      <c r="QEU69" s="85"/>
      <c r="QEV69" s="85"/>
      <c r="QEW69" s="85"/>
      <c r="QEX69" s="85"/>
      <c r="QEY69" s="85"/>
      <c r="QEZ69" s="85"/>
      <c r="QFA69" s="85"/>
      <c r="QFB69" s="85"/>
      <c r="QFC69" s="85"/>
      <c r="QFD69" s="85"/>
      <c r="QFE69" s="85"/>
      <c r="QFF69" s="85"/>
      <c r="QFG69" s="85"/>
      <c r="QFH69" s="85"/>
      <c r="QFI69" s="85"/>
      <c r="QFJ69" s="85"/>
      <c r="QFK69" s="85"/>
      <c r="QFL69" s="85"/>
      <c r="QFM69" s="85"/>
      <c r="QFN69" s="85"/>
      <c r="QFO69" s="85"/>
      <c r="QFP69" s="85"/>
      <c r="QFQ69" s="85"/>
      <c r="QFR69" s="85"/>
      <c r="QFS69" s="85"/>
      <c r="QFT69" s="85"/>
      <c r="QFU69" s="85"/>
      <c r="QFV69" s="85"/>
      <c r="QFW69" s="85"/>
      <c r="QFX69" s="85"/>
      <c r="QFY69" s="85"/>
      <c r="QFZ69" s="85"/>
      <c r="QGA69" s="85"/>
      <c r="QGB69" s="85"/>
      <c r="QGC69" s="85"/>
      <c r="QGD69" s="85"/>
      <c r="QGE69" s="85"/>
      <c r="QGF69" s="85"/>
      <c r="QGG69" s="85"/>
      <c r="QGH69" s="85"/>
      <c r="QGI69" s="85"/>
      <c r="QGJ69" s="85"/>
      <c r="QGK69" s="85"/>
      <c r="QGL69" s="85"/>
      <c r="QGM69" s="85"/>
      <c r="QGN69" s="85"/>
      <c r="QGO69" s="85"/>
      <c r="QGP69" s="85"/>
      <c r="QGQ69" s="85"/>
      <c r="QGR69" s="85"/>
      <c r="QGS69" s="85"/>
      <c r="QGT69" s="85"/>
      <c r="QGU69" s="85"/>
      <c r="QGV69" s="85"/>
      <c r="QGW69" s="85"/>
      <c r="QGX69" s="85"/>
      <c r="QGY69" s="85"/>
      <c r="QGZ69" s="85"/>
      <c r="QHA69" s="85"/>
      <c r="QHB69" s="85"/>
      <c r="QHC69" s="85"/>
      <c r="QHD69" s="85"/>
      <c r="QHE69" s="85"/>
      <c r="QHF69" s="85"/>
      <c r="QHG69" s="85"/>
      <c r="QHH69" s="85"/>
      <c r="QHI69" s="85"/>
      <c r="QHJ69" s="85"/>
      <c r="QHK69" s="85"/>
      <c r="QHL69" s="85"/>
      <c r="QHM69" s="85"/>
      <c r="QHN69" s="85"/>
      <c r="QHO69" s="85"/>
      <c r="QHP69" s="85"/>
      <c r="QHQ69" s="85"/>
      <c r="QHR69" s="85"/>
      <c r="QHS69" s="85"/>
      <c r="QHT69" s="85"/>
      <c r="QHU69" s="85"/>
      <c r="QHV69" s="85"/>
      <c r="QHW69" s="85"/>
      <c r="QHX69" s="85"/>
      <c r="QHY69" s="85"/>
      <c r="QHZ69" s="85"/>
      <c r="QIA69" s="85"/>
      <c r="QIB69" s="85"/>
      <c r="QIC69" s="85"/>
      <c r="QID69" s="85"/>
      <c r="QIE69" s="85"/>
      <c r="QIF69" s="85"/>
      <c r="QIG69" s="85"/>
      <c r="QIH69" s="85"/>
      <c r="QII69" s="85"/>
      <c r="QIJ69" s="85"/>
      <c r="QIK69" s="85"/>
      <c r="QIL69" s="85"/>
      <c r="QIM69" s="85"/>
      <c r="QIN69" s="85"/>
      <c r="QIO69" s="85"/>
      <c r="QIP69" s="85"/>
      <c r="QIQ69" s="85"/>
      <c r="QIR69" s="85"/>
      <c r="QIS69" s="85"/>
      <c r="QIT69" s="85"/>
      <c r="QIU69" s="85"/>
      <c r="QIV69" s="85"/>
      <c r="QIW69" s="85"/>
      <c r="QIX69" s="85"/>
      <c r="QIY69" s="85"/>
      <c r="QIZ69" s="85"/>
      <c r="QJA69" s="85"/>
      <c r="QJB69" s="85"/>
      <c r="QJC69" s="85"/>
      <c r="QJD69" s="85"/>
      <c r="QJE69" s="85"/>
      <c r="QJF69" s="85"/>
      <c r="QJG69" s="85"/>
      <c r="QJH69" s="85"/>
      <c r="QJI69" s="85"/>
      <c r="QJJ69" s="85"/>
      <c r="QJK69" s="85"/>
      <c r="QJL69" s="85"/>
      <c r="QJM69" s="85"/>
      <c r="QJN69" s="85"/>
      <c r="QJO69" s="85"/>
      <c r="QJP69" s="85"/>
      <c r="QJQ69" s="85"/>
      <c r="QJR69" s="85"/>
      <c r="QJS69" s="85"/>
      <c r="QJT69" s="85"/>
      <c r="QJU69" s="85"/>
      <c r="QJV69" s="85"/>
      <c r="QJW69" s="85"/>
      <c r="QJX69" s="85"/>
      <c r="QJY69" s="85"/>
      <c r="QJZ69" s="85"/>
      <c r="QKA69" s="85"/>
      <c r="QKB69" s="85"/>
      <c r="QKC69" s="85"/>
      <c r="QKD69" s="85"/>
      <c r="QKE69" s="85"/>
      <c r="QKF69" s="85"/>
      <c r="QKG69" s="85"/>
      <c r="QKH69" s="85"/>
      <c r="QKI69" s="85"/>
      <c r="QKJ69" s="85"/>
      <c r="QKK69" s="85"/>
      <c r="QKL69" s="85"/>
      <c r="QKM69" s="85"/>
      <c r="QKN69" s="85"/>
      <c r="QKO69" s="85"/>
      <c r="QKP69" s="85"/>
      <c r="QKQ69" s="85"/>
      <c r="QKR69" s="85"/>
      <c r="QKS69" s="85"/>
      <c r="QKT69" s="85"/>
      <c r="QKU69" s="85"/>
      <c r="QKV69" s="85"/>
      <c r="QKW69" s="85"/>
      <c r="QKX69" s="85"/>
      <c r="QKY69" s="85"/>
      <c r="QKZ69" s="85"/>
      <c r="QLA69" s="85"/>
      <c r="QLB69" s="85"/>
      <c r="QLC69" s="85"/>
      <c r="QLD69" s="85"/>
      <c r="QLE69" s="85"/>
      <c r="QLF69" s="85"/>
      <c r="QLG69" s="85"/>
      <c r="QLH69" s="85"/>
      <c r="QLI69" s="85"/>
      <c r="QLJ69" s="85"/>
      <c r="QLK69" s="85"/>
      <c r="QLL69" s="85"/>
      <c r="QLM69" s="85"/>
      <c r="QLN69" s="85"/>
      <c r="QLO69" s="85"/>
      <c r="QLP69" s="85"/>
      <c r="QLQ69" s="85"/>
      <c r="QLR69" s="85"/>
      <c r="QLS69" s="85"/>
      <c r="QLT69" s="85"/>
      <c r="QLU69" s="85"/>
      <c r="QLV69" s="85"/>
      <c r="QLW69" s="85"/>
      <c r="QLX69" s="85"/>
      <c r="QLY69" s="85"/>
      <c r="QLZ69" s="85"/>
      <c r="QMA69" s="85"/>
      <c r="QMB69" s="85"/>
      <c r="QMC69" s="85"/>
      <c r="QMD69" s="85"/>
      <c r="QME69" s="85"/>
      <c r="QMF69" s="85"/>
      <c r="QMG69" s="85"/>
      <c r="QMH69" s="85"/>
      <c r="QMI69" s="85"/>
      <c r="QMJ69" s="85"/>
      <c r="QMK69" s="85"/>
      <c r="QML69" s="85"/>
      <c r="QMM69" s="85"/>
      <c r="QMN69" s="85"/>
      <c r="QMO69" s="85"/>
      <c r="QMP69" s="85"/>
      <c r="QMQ69" s="85"/>
      <c r="QMR69" s="85"/>
      <c r="QMS69" s="85"/>
      <c r="QMT69" s="85"/>
      <c r="QMU69" s="85"/>
      <c r="QMV69" s="85"/>
      <c r="QMW69" s="85"/>
      <c r="QMX69" s="85"/>
      <c r="QMY69" s="85"/>
      <c r="QMZ69" s="85"/>
      <c r="QNA69" s="85"/>
      <c r="QNB69" s="85"/>
      <c r="QNC69" s="85"/>
      <c r="QND69" s="85"/>
      <c r="QNE69" s="85"/>
      <c r="QNF69" s="85"/>
      <c r="QNG69" s="85"/>
      <c r="QNH69" s="85"/>
      <c r="QNI69" s="85"/>
      <c r="QNJ69" s="85"/>
      <c r="QNK69" s="85"/>
      <c r="QNL69" s="85"/>
      <c r="QNM69" s="85"/>
      <c r="QNN69" s="85"/>
      <c r="QNO69" s="85"/>
      <c r="QNP69" s="85"/>
      <c r="QNQ69" s="85"/>
      <c r="QNR69" s="85"/>
      <c r="QNS69" s="85"/>
      <c r="QNT69" s="85"/>
      <c r="QNU69" s="85"/>
      <c r="QNV69" s="85"/>
      <c r="QNW69" s="85"/>
      <c r="QNX69" s="85"/>
      <c r="QNY69" s="85"/>
      <c r="QNZ69" s="85"/>
      <c r="QOA69" s="85"/>
      <c r="QOB69" s="85"/>
      <c r="QOC69" s="85"/>
      <c r="QOD69" s="85"/>
      <c r="QOE69" s="85"/>
      <c r="QOF69" s="85"/>
      <c r="QOG69" s="85"/>
      <c r="QOH69" s="85"/>
      <c r="QOI69" s="85"/>
      <c r="QOJ69" s="85"/>
      <c r="QOK69" s="85"/>
      <c r="QOL69" s="85"/>
      <c r="QOM69" s="85"/>
      <c r="QON69" s="85"/>
      <c r="QOO69" s="85"/>
      <c r="QOP69" s="85"/>
      <c r="QOQ69" s="85"/>
      <c r="QOR69" s="85"/>
      <c r="QOS69" s="85"/>
      <c r="QOT69" s="85"/>
      <c r="QOU69" s="85"/>
      <c r="QOV69" s="85"/>
      <c r="QOW69" s="85"/>
      <c r="QOX69" s="85"/>
      <c r="QOY69" s="85"/>
      <c r="QOZ69" s="85"/>
      <c r="QPA69" s="85"/>
      <c r="QPB69" s="85"/>
      <c r="QPC69" s="85"/>
      <c r="QPD69" s="85"/>
      <c r="QPE69" s="85"/>
      <c r="QPF69" s="85"/>
      <c r="QPG69" s="85"/>
      <c r="QPH69" s="85"/>
      <c r="QPI69" s="85"/>
      <c r="QPJ69" s="85"/>
      <c r="QPK69" s="85"/>
      <c r="QPL69" s="85"/>
      <c r="QPM69" s="85"/>
      <c r="QPN69" s="85"/>
      <c r="QPO69" s="85"/>
      <c r="QPP69" s="85"/>
      <c r="QPQ69" s="85"/>
      <c r="QPR69" s="85"/>
      <c r="QPS69" s="85"/>
      <c r="QPT69" s="85"/>
      <c r="QPU69" s="85"/>
      <c r="QPV69" s="85"/>
      <c r="QPW69" s="85"/>
      <c r="QPX69" s="85"/>
      <c r="QPY69" s="85"/>
      <c r="QPZ69" s="85"/>
      <c r="QQA69" s="85"/>
      <c r="QQB69" s="85"/>
      <c r="QQC69" s="85"/>
      <c r="QQD69" s="85"/>
      <c r="QQE69" s="85"/>
      <c r="QQF69" s="85"/>
      <c r="QQG69" s="85"/>
      <c r="QQH69" s="85"/>
      <c r="QQI69" s="85"/>
      <c r="QQJ69" s="85"/>
      <c r="QQK69" s="85"/>
      <c r="QQL69" s="85"/>
      <c r="QQM69" s="85"/>
      <c r="QQN69" s="85"/>
      <c r="QQO69" s="85"/>
      <c r="QQP69" s="85"/>
      <c r="QQQ69" s="85"/>
      <c r="QQR69" s="85"/>
      <c r="QQS69" s="85"/>
      <c r="QQT69" s="85"/>
      <c r="QQU69" s="85"/>
      <c r="QQV69" s="85"/>
      <c r="QQW69" s="85"/>
      <c r="QQX69" s="85"/>
      <c r="QQY69" s="85"/>
      <c r="QQZ69" s="85"/>
      <c r="QRA69" s="85"/>
      <c r="QRB69" s="85"/>
      <c r="QRC69" s="85"/>
      <c r="QRD69" s="85"/>
      <c r="QRE69" s="85"/>
      <c r="QRF69" s="85"/>
      <c r="QRG69" s="85"/>
      <c r="QRH69" s="85"/>
      <c r="QRI69" s="85"/>
      <c r="QRJ69" s="85"/>
      <c r="QRK69" s="85"/>
      <c r="QRL69" s="85"/>
      <c r="QRM69" s="85"/>
      <c r="QRN69" s="85"/>
      <c r="QRO69" s="85"/>
      <c r="QRP69" s="85"/>
      <c r="QRQ69" s="85"/>
      <c r="QRR69" s="85"/>
      <c r="QRS69" s="85"/>
      <c r="QRT69" s="85"/>
      <c r="QRU69" s="85"/>
      <c r="QRV69" s="85"/>
      <c r="QRW69" s="85"/>
      <c r="QRX69" s="85"/>
      <c r="QRY69" s="85"/>
      <c r="QRZ69" s="85"/>
      <c r="QSA69" s="85"/>
      <c r="QSB69" s="85"/>
      <c r="QSC69" s="85"/>
      <c r="QSD69" s="85"/>
      <c r="QSE69" s="85"/>
      <c r="QSF69" s="85"/>
      <c r="QSG69" s="85"/>
      <c r="QSH69" s="85"/>
      <c r="QSI69" s="85"/>
      <c r="QSJ69" s="85"/>
      <c r="QSK69" s="85"/>
      <c r="QSL69" s="85"/>
      <c r="QSM69" s="85"/>
      <c r="QSN69" s="85"/>
      <c r="QSO69" s="85"/>
      <c r="QSP69" s="85"/>
      <c r="QSQ69" s="85"/>
      <c r="QSR69" s="85"/>
      <c r="QSS69" s="85"/>
      <c r="QST69" s="85"/>
      <c r="QSU69" s="85"/>
      <c r="QSV69" s="85"/>
      <c r="QSW69" s="85"/>
      <c r="QSX69" s="85"/>
      <c r="QSY69" s="85"/>
      <c r="QSZ69" s="85"/>
      <c r="QTA69" s="85"/>
      <c r="QTB69" s="85"/>
      <c r="QTC69" s="85"/>
      <c r="QTD69" s="85"/>
      <c r="QTE69" s="85"/>
      <c r="QTF69" s="85"/>
      <c r="QTG69" s="85"/>
      <c r="QTH69" s="85"/>
      <c r="QTI69" s="85"/>
      <c r="QTJ69" s="85"/>
      <c r="QTK69" s="85"/>
      <c r="QTL69" s="85"/>
      <c r="QTM69" s="85"/>
      <c r="QTN69" s="85"/>
      <c r="QTO69" s="85"/>
      <c r="QTP69" s="85"/>
      <c r="QTQ69" s="85"/>
      <c r="QTR69" s="85"/>
      <c r="QTS69" s="85"/>
      <c r="QTT69" s="85"/>
      <c r="QTU69" s="85"/>
      <c r="QTV69" s="85"/>
      <c r="QTW69" s="85"/>
      <c r="QTX69" s="85"/>
      <c r="QTY69" s="85"/>
      <c r="QTZ69" s="85"/>
      <c r="QUA69" s="85"/>
      <c r="QUB69" s="85"/>
      <c r="QUC69" s="85"/>
      <c r="QUD69" s="85"/>
      <c r="QUE69" s="85"/>
      <c r="QUF69" s="85"/>
      <c r="QUG69" s="85"/>
      <c r="QUH69" s="85"/>
      <c r="QUI69" s="85"/>
      <c r="QUJ69" s="85"/>
      <c r="QUK69" s="85"/>
      <c r="QUL69" s="85"/>
      <c r="QUM69" s="85"/>
      <c r="QUN69" s="85"/>
      <c r="QUO69" s="85"/>
      <c r="QUP69" s="85"/>
      <c r="QUQ69" s="85"/>
      <c r="QUR69" s="85"/>
      <c r="QUS69" s="85"/>
      <c r="QUT69" s="85"/>
      <c r="QUU69" s="85"/>
      <c r="QUV69" s="85"/>
      <c r="QUW69" s="85"/>
      <c r="QUX69" s="85"/>
      <c r="QUY69" s="85"/>
      <c r="QUZ69" s="85"/>
      <c r="QVA69" s="85"/>
      <c r="QVB69" s="85"/>
      <c r="QVC69" s="85"/>
      <c r="QVD69" s="85"/>
      <c r="QVE69" s="85"/>
      <c r="QVF69" s="85"/>
      <c r="QVG69" s="85"/>
      <c r="QVH69" s="85"/>
      <c r="QVI69" s="85"/>
      <c r="QVJ69" s="85"/>
      <c r="QVK69" s="85"/>
      <c r="QVL69" s="85"/>
      <c r="QVM69" s="85"/>
      <c r="QVN69" s="85"/>
      <c r="QVO69" s="85"/>
      <c r="QVP69" s="85"/>
      <c r="QVQ69" s="85"/>
      <c r="QVR69" s="85"/>
      <c r="QVS69" s="85"/>
      <c r="QVT69" s="85"/>
      <c r="QVU69" s="85"/>
      <c r="QVV69" s="85"/>
      <c r="QVW69" s="85"/>
      <c r="QVX69" s="85"/>
      <c r="QVY69" s="85"/>
      <c r="QVZ69" s="85"/>
      <c r="QWA69" s="85"/>
      <c r="QWB69" s="85"/>
      <c r="QWC69" s="85"/>
      <c r="QWD69" s="85"/>
      <c r="QWE69" s="85"/>
      <c r="QWF69" s="85"/>
      <c r="QWG69" s="85"/>
      <c r="QWH69" s="85"/>
      <c r="QWI69" s="85"/>
      <c r="QWJ69" s="85"/>
      <c r="QWK69" s="85"/>
      <c r="QWL69" s="85"/>
      <c r="QWM69" s="85"/>
      <c r="QWN69" s="85"/>
      <c r="QWO69" s="85"/>
      <c r="QWP69" s="85"/>
      <c r="QWQ69" s="85"/>
      <c r="QWR69" s="85"/>
      <c r="QWS69" s="85"/>
      <c r="QWT69" s="85"/>
      <c r="QWU69" s="85"/>
      <c r="QWV69" s="85"/>
      <c r="QWW69" s="85"/>
      <c r="QWX69" s="85"/>
      <c r="QWY69" s="85"/>
      <c r="QWZ69" s="85"/>
      <c r="QXA69" s="85"/>
      <c r="QXB69" s="85"/>
      <c r="QXC69" s="85"/>
      <c r="QXD69" s="85"/>
      <c r="QXE69" s="85"/>
      <c r="QXF69" s="85"/>
      <c r="QXG69" s="85"/>
      <c r="QXH69" s="85"/>
      <c r="QXI69" s="85"/>
      <c r="QXJ69" s="85"/>
      <c r="QXK69" s="85"/>
      <c r="QXL69" s="85"/>
      <c r="QXM69" s="85"/>
      <c r="QXN69" s="85"/>
      <c r="QXO69" s="85"/>
      <c r="QXP69" s="85"/>
      <c r="QXQ69" s="85"/>
      <c r="QXR69" s="85"/>
      <c r="QXS69" s="85"/>
      <c r="QXT69" s="85"/>
      <c r="QXU69" s="85"/>
      <c r="QXV69" s="85"/>
      <c r="QXW69" s="85"/>
      <c r="QXX69" s="85"/>
      <c r="QXY69" s="85"/>
      <c r="QXZ69" s="85"/>
      <c r="QYA69" s="85"/>
      <c r="QYB69" s="85"/>
      <c r="QYC69" s="85"/>
      <c r="QYD69" s="85"/>
      <c r="QYE69" s="85"/>
      <c r="QYF69" s="85"/>
      <c r="QYG69" s="85"/>
      <c r="QYH69" s="85"/>
      <c r="QYI69" s="85"/>
      <c r="QYJ69" s="85"/>
      <c r="QYK69" s="85"/>
      <c r="QYL69" s="85"/>
      <c r="QYM69" s="85"/>
      <c r="QYN69" s="85"/>
      <c r="QYO69" s="85"/>
      <c r="QYP69" s="85"/>
      <c r="QYQ69" s="85"/>
      <c r="QYR69" s="85"/>
      <c r="QYS69" s="85"/>
      <c r="QYT69" s="85"/>
      <c r="QYU69" s="85"/>
      <c r="QYV69" s="85"/>
      <c r="QYW69" s="85"/>
      <c r="QYX69" s="85"/>
      <c r="QYY69" s="85"/>
      <c r="QYZ69" s="85"/>
      <c r="QZA69" s="85"/>
      <c r="QZB69" s="85"/>
      <c r="QZC69" s="85"/>
      <c r="QZD69" s="85"/>
      <c r="QZE69" s="85"/>
      <c r="QZF69" s="85"/>
      <c r="QZG69" s="85"/>
      <c r="QZH69" s="85"/>
      <c r="QZI69" s="85"/>
      <c r="QZJ69" s="85"/>
      <c r="QZK69" s="85"/>
      <c r="QZL69" s="85"/>
      <c r="QZM69" s="85"/>
      <c r="QZN69" s="85"/>
      <c r="QZO69" s="85"/>
      <c r="QZP69" s="85"/>
      <c r="QZQ69" s="85"/>
      <c r="QZR69" s="85"/>
      <c r="QZS69" s="85"/>
      <c r="QZT69" s="85"/>
      <c r="QZU69" s="85"/>
      <c r="QZV69" s="85"/>
      <c r="QZW69" s="85"/>
      <c r="QZX69" s="85"/>
      <c r="QZY69" s="85"/>
      <c r="QZZ69" s="85"/>
      <c r="RAA69" s="85"/>
      <c r="RAB69" s="85"/>
      <c r="RAC69" s="85"/>
      <c r="RAD69" s="85"/>
      <c r="RAE69" s="85"/>
      <c r="RAF69" s="85"/>
      <c r="RAG69" s="85"/>
      <c r="RAH69" s="85"/>
      <c r="RAI69" s="85"/>
      <c r="RAJ69" s="85"/>
      <c r="RAK69" s="85"/>
      <c r="RAL69" s="85"/>
      <c r="RAM69" s="85"/>
      <c r="RAN69" s="85"/>
      <c r="RAO69" s="85"/>
      <c r="RAP69" s="85"/>
      <c r="RAQ69" s="85"/>
      <c r="RAR69" s="85"/>
      <c r="RAS69" s="85"/>
      <c r="RAT69" s="85"/>
      <c r="RAU69" s="85"/>
      <c r="RAV69" s="85"/>
      <c r="RAW69" s="85"/>
      <c r="RAX69" s="85"/>
      <c r="RAY69" s="85"/>
      <c r="RAZ69" s="85"/>
      <c r="RBA69" s="85"/>
      <c r="RBB69" s="85"/>
      <c r="RBC69" s="85"/>
      <c r="RBD69" s="85"/>
      <c r="RBE69" s="85"/>
      <c r="RBF69" s="85"/>
      <c r="RBG69" s="85"/>
      <c r="RBH69" s="85"/>
      <c r="RBI69" s="85"/>
      <c r="RBJ69" s="85"/>
      <c r="RBK69" s="85"/>
      <c r="RBL69" s="85"/>
      <c r="RBM69" s="85"/>
      <c r="RBN69" s="85"/>
      <c r="RBO69" s="85"/>
      <c r="RBP69" s="85"/>
      <c r="RBQ69" s="85"/>
      <c r="RBR69" s="85"/>
      <c r="RBS69" s="85"/>
      <c r="RBT69" s="85"/>
      <c r="RBU69" s="85"/>
      <c r="RBV69" s="85"/>
      <c r="RBW69" s="85"/>
      <c r="RBX69" s="85"/>
      <c r="RBY69" s="85"/>
      <c r="RBZ69" s="85"/>
      <c r="RCA69" s="85"/>
      <c r="RCB69" s="85"/>
      <c r="RCC69" s="85"/>
      <c r="RCD69" s="85"/>
      <c r="RCE69" s="85"/>
      <c r="RCF69" s="85"/>
      <c r="RCG69" s="85"/>
      <c r="RCH69" s="85"/>
      <c r="RCI69" s="85"/>
      <c r="RCJ69" s="85"/>
      <c r="RCK69" s="85"/>
      <c r="RCL69" s="85"/>
      <c r="RCM69" s="85"/>
      <c r="RCN69" s="85"/>
      <c r="RCO69" s="85"/>
      <c r="RCP69" s="85"/>
      <c r="RCQ69" s="85"/>
      <c r="RCR69" s="85"/>
      <c r="RCS69" s="85"/>
      <c r="RCT69" s="85"/>
      <c r="RCU69" s="85"/>
      <c r="RCV69" s="85"/>
      <c r="RCW69" s="85"/>
      <c r="RCX69" s="85"/>
      <c r="RCY69" s="85"/>
      <c r="RCZ69" s="85"/>
      <c r="RDA69" s="85"/>
      <c r="RDB69" s="85"/>
      <c r="RDC69" s="85"/>
      <c r="RDD69" s="85"/>
      <c r="RDE69" s="85"/>
      <c r="RDF69" s="85"/>
      <c r="RDG69" s="85"/>
      <c r="RDH69" s="85"/>
      <c r="RDI69" s="85"/>
      <c r="RDJ69" s="85"/>
      <c r="RDK69" s="85"/>
      <c r="RDL69" s="85"/>
      <c r="RDM69" s="85"/>
      <c r="RDN69" s="85"/>
      <c r="RDO69" s="85"/>
      <c r="RDP69" s="85"/>
      <c r="RDQ69" s="85"/>
      <c r="RDR69" s="85"/>
      <c r="RDS69" s="85"/>
      <c r="RDT69" s="85"/>
      <c r="RDU69" s="85"/>
      <c r="RDV69" s="85"/>
      <c r="RDW69" s="85"/>
      <c r="RDX69" s="85"/>
      <c r="RDY69" s="85"/>
      <c r="RDZ69" s="85"/>
      <c r="REA69" s="85"/>
      <c r="REB69" s="85"/>
      <c r="REC69" s="85"/>
      <c r="RED69" s="85"/>
      <c r="REE69" s="85"/>
      <c r="REF69" s="85"/>
      <c r="REG69" s="85"/>
      <c r="REH69" s="85"/>
      <c r="REI69" s="85"/>
      <c r="REJ69" s="85"/>
      <c r="REK69" s="85"/>
      <c r="REL69" s="85"/>
      <c r="REM69" s="85"/>
      <c r="REN69" s="85"/>
      <c r="REO69" s="85"/>
      <c r="REP69" s="85"/>
      <c r="REQ69" s="85"/>
      <c r="RER69" s="85"/>
      <c r="RES69" s="85"/>
      <c r="RET69" s="85"/>
      <c r="REU69" s="85"/>
      <c r="REV69" s="85"/>
      <c r="REW69" s="85"/>
      <c r="REX69" s="85"/>
      <c r="REY69" s="85"/>
      <c r="REZ69" s="85"/>
      <c r="RFA69" s="85"/>
      <c r="RFB69" s="85"/>
      <c r="RFC69" s="85"/>
      <c r="RFD69" s="85"/>
      <c r="RFE69" s="85"/>
      <c r="RFF69" s="85"/>
      <c r="RFG69" s="85"/>
      <c r="RFH69" s="85"/>
      <c r="RFI69" s="85"/>
      <c r="RFJ69" s="85"/>
      <c r="RFK69" s="85"/>
      <c r="RFL69" s="85"/>
      <c r="RFM69" s="85"/>
      <c r="RFN69" s="85"/>
      <c r="RFO69" s="85"/>
      <c r="RFP69" s="85"/>
      <c r="RFQ69" s="85"/>
      <c r="RFR69" s="85"/>
      <c r="RFS69" s="85"/>
      <c r="RFT69" s="85"/>
      <c r="RFU69" s="85"/>
      <c r="RFV69" s="85"/>
      <c r="RFW69" s="85"/>
      <c r="RFX69" s="85"/>
      <c r="RFY69" s="85"/>
      <c r="RFZ69" s="85"/>
      <c r="RGA69" s="85"/>
      <c r="RGB69" s="85"/>
      <c r="RGC69" s="85"/>
      <c r="RGD69" s="85"/>
      <c r="RGE69" s="85"/>
      <c r="RGF69" s="85"/>
      <c r="RGG69" s="85"/>
      <c r="RGH69" s="85"/>
      <c r="RGI69" s="85"/>
      <c r="RGJ69" s="85"/>
      <c r="RGK69" s="85"/>
      <c r="RGL69" s="85"/>
      <c r="RGM69" s="85"/>
      <c r="RGN69" s="85"/>
      <c r="RGO69" s="85"/>
      <c r="RGP69" s="85"/>
      <c r="RGQ69" s="85"/>
      <c r="RGR69" s="85"/>
      <c r="RGS69" s="85"/>
      <c r="RGT69" s="85"/>
      <c r="RGU69" s="85"/>
      <c r="RGV69" s="85"/>
      <c r="RGW69" s="85"/>
      <c r="RGX69" s="85"/>
      <c r="RGY69" s="85"/>
      <c r="RGZ69" s="85"/>
      <c r="RHA69" s="85"/>
      <c r="RHB69" s="85"/>
      <c r="RHC69" s="85"/>
      <c r="RHD69" s="85"/>
      <c r="RHE69" s="85"/>
      <c r="RHF69" s="85"/>
      <c r="RHG69" s="85"/>
      <c r="RHH69" s="85"/>
      <c r="RHI69" s="85"/>
      <c r="RHJ69" s="85"/>
      <c r="RHK69" s="85"/>
      <c r="RHL69" s="85"/>
      <c r="RHM69" s="85"/>
      <c r="RHN69" s="85"/>
      <c r="RHO69" s="85"/>
      <c r="RHP69" s="85"/>
      <c r="RHQ69" s="85"/>
      <c r="RHR69" s="85"/>
      <c r="RHS69" s="85"/>
      <c r="RHT69" s="85"/>
      <c r="RHU69" s="85"/>
      <c r="RHV69" s="85"/>
      <c r="RHW69" s="85"/>
      <c r="RHX69" s="85"/>
      <c r="RHY69" s="85"/>
      <c r="RHZ69" s="85"/>
      <c r="RIA69" s="85"/>
      <c r="RIB69" s="85"/>
      <c r="RIC69" s="85"/>
      <c r="RID69" s="85"/>
      <c r="RIE69" s="85"/>
      <c r="RIF69" s="85"/>
      <c r="RIG69" s="85"/>
      <c r="RIH69" s="85"/>
      <c r="RII69" s="85"/>
      <c r="RIJ69" s="85"/>
      <c r="RIK69" s="85"/>
      <c r="RIL69" s="85"/>
      <c r="RIM69" s="85"/>
      <c r="RIN69" s="85"/>
      <c r="RIO69" s="85"/>
      <c r="RIP69" s="85"/>
      <c r="RIQ69" s="85"/>
      <c r="RIR69" s="85"/>
      <c r="RIS69" s="85"/>
      <c r="RIT69" s="85"/>
      <c r="RIU69" s="85"/>
      <c r="RIV69" s="85"/>
      <c r="RIW69" s="85"/>
      <c r="RIX69" s="85"/>
      <c r="RIY69" s="85"/>
      <c r="RIZ69" s="85"/>
      <c r="RJA69" s="85"/>
      <c r="RJB69" s="85"/>
      <c r="RJC69" s="85"/>
      <c r="RJD69" s="85"/>
      <c r="RJE69" s="85"/>
      <c r="RJF69" s="85"/>
      <c r="RJG69" s="85"/>
      <c r="RJH69" s="85"/>
      <c r="RJI69" s="85"/>
      <c r="RJJ69" s="85"/>
      <c r="RJK69" s="85"/>
      <c r="RJL69" s="85"/>
      <c r="RJM69" s="85"/>
      <c r="RJN69" s="85"/>
      <c r="RJO69" s="85"/>
      <c r="RJP69" s="85"/>
      <c r="RJQ69" s="85"/>
      <c r="RJR69" s="85"/>
      <c r="RJS69" s="85"/>
      <c r="RJT69" s="85"/>
      <c r="RJU69" s="85"/>
      <c r="RJV69" s="85"/>
      <c r="RJW69" s="85"/>
      <c r="RJX69" s="85"/>
      <c r="RJY69" s="85"/>
      <c r="RJZ69" s="85"/>
      <c r="RKA69" s="85"/>
      <c r="RKB69" s="85"/>
      <c r="RKC69" s="85"/>
      <c r="RKD69" s="85"/>
      <c r="RKE69" s="85"/>
      <c r="RKF69" s="85"/>
      <c r="RKG69" s="85"/>
      <c r="RKH69" s="85"/>
      <c r="RKI69" s="85"/>
      <c r="RKJ69" s="85"/>
      <c r="RKK69" s="85"/>
      <c r="RKL69" s="85"/>
      <c r="RKM69" s="85"/>
      <c r="RKN69" s="85"/>
      <c r="RKO69" s="85"/>
      <c r="RKP69" s="85"/>
      <c r="RKQ69" s="85"/>
      <c r="RKR69" s="85"/>
      <c r="RKS69" s="85"/>
      <c r="RKT69" s="85"/>
      <c r="RKU69" s="85"/>
      <c r="RKV69" s="85"/>
      <c r="RKW69" s="85"/>
      <c r="RKX69" s="85"/>
      <c r="RKY69" s="85"/>
      <c r="RKZ69" s="85"/>
      <c r="RLA69" s="85"/>
      <c r="RLB69" s="85"/>
      <c r="RLC69" s="85"/>
      <c r="RLD69" s="85"/>
      <c r="RLE69" s="85"/>
      <c r="RLF69" s="85"/>
      <c r="RLG69" s="85"/>
      <c r="RLH69" s="85"/>
      <c r="RLI69" s="85"/>
      <c r="RLJ69" s="85"/>
      <c r="RLK69" s="85"/>
      <c r="RLL69" s="85"/>
      <c r="RLM69" s="85"/>
      <c r="RLN69" s="85"/>
      <c r="RLO69" s="85"/>
      <c r="RLP69" s="85"/>
      <c r="RLQ69" s="85"/>
      <c r="RLR69" s="85"/>
      <c r="RLS69" s="85"/>
      <c r="RLT69" s="85"/>
      <c r="RLU69" s="85"/>
      <c r="RLV69" s="85"/>
      <c r="RLW69" s="85"/>
      <c r="RLX69" s="85"/>
      <c r="RLY69" s="85"/>
      <c r="RLZ69" s="85"/>
      <c r="RMA69" s="85"/>
      <c r="RMB69" s="85"/>
      <c r="RMC69" s="85"/>
      <c r="RMD69" s="85"/>
      <c r="RME69" s="85"/>
      <c r="RMF69" s="85"/>
      <c r="RMG69" s="85"/>
      <c r="RMH69" s="85"/>
      <c r="RMI69" s="85"/>
      <c r="RMJ69" s="85"/>
      <c r="RMK69" s="85"/>
      <c r="RML69" s="85"/>
      <c r="RMM69" s="85"/>
      <c r="RMN69" s="85"/>
      <c r="RMO69" s="85"/>
      <c r="RMP69" s="85"/>
      <c r="RMQ69" s="85"/>
      <c r="RMR69" s="85"/>
      <c r="RMS69" s="85"/>
      <c r="RMT69" s="85"/>
      <c r="RMU69" s="85"/>
      <c r="RMV69" s="85"/>
      <c r="RMW69" s="85"/>
      <c r="RMX69" s="85"/>
      <c r="RMY69" s="85"/>
      <c r="RMZ69" s="85"/>
      <c r="RNA69" s="85"/>
      <c r="RNB69" s="85"/>
      <c r="RNC69" s="85"/>
      <c r="RND69" s="85"/>
      <c r="RNE69" s="85"/>
      <c r="RNF69" s="85"/>
      <c r="RNG69" s="85"/>
      <c r="RNH69" s="85"/>
      <c r="RNI69" s="85"/>
      <c r="RNJ69" s="85"/>
      <c r="RNK69" s="85"/>
      <c r="RNL69" s="85"/>
      <c r="RNM69" s="85"/>
      <c r="RNN69" s="85"/>
      <c r="RNO69" s="85"/>
      <c r="RNP69" s="85"/>
      <c r="RNQ69" s="85"/>
      <c r="RNR69" s="85"/>
      <c r="RNS69" s="85"/>
      <c r="RNT69" s="85"/>
      <c r="RNU69" s="85"/>
      <c r="RNV69" s="85"/>
      <c r="RNW69" s="85"/>
      <c r="RNX69" s="85"/>
      <c r="RNY69" s="85"/>
      <c r="RNZ69" s="85"/>
      <c r="ROA69" s="85"/>
      <c r="ROB69" s="85"/>
      <c r="ROC69" s="85"/>
      <c r="ROD69" s="85"/>
      <c r="ROE69" s="85"/>
      <c r="ROF69" s="85"/>
      <c r="ROG69" s="85"/>
      <c r="ROH69" s="85"/>
      <c r="ROI69" s="85"/>
      <c r="ROJ69" s="85"/>
      <c r="ROK69" s="85"/>
      <c r="ROL69" s="85"/>
      <c r="ROM69" s="85"/>
      <c r="RON69" s="85"/>
      <c r="ROO69" s="85"/>
      <c r="ROP69" s="85"/>
      <c r="ROQ69" s="85"/>
      <c r="ROR69" s="85"/>
      <c r="ROS69" s="85"/>
      <c r="ROT69" s="85"/>
      <c r="ROU69" s="85"/>
      <c r="ROV69" s="85"/>
      <c r="ROW69" s="85"/>
      <c r="ROX69" s="85"/>
      <c r="ROY69" s="85"/>
      <c r="ROZ69" s="85"/>
      <c r="RPA69" s="85"/>
      <c r="RPB69" s="85"/>
      <c r="RPC69" s="85"/>
      <c r="RPD69" s="85"/>
      <c r="RPE69" s="85"/>
      <c r="RPF69" s="85"/>
      <c r="RPG69" s="85"/>
      <c r="RPH69" s="85"/>
      <c r="RPI69" s="85"/>
      <c r="RPJ69" s="85"/>
      <c r="RPK69" s="85"/>
      <c r="RPL69" s="85"/>
      <c r="RPM69" s="85"/>
      <c r="RPN69" s="85"/>
      <c r="RPO69" s="85"/>
      <c r="RPP69" s="85"/>
      <c r="RPQ69" s="85"/>
      <c r="RPR69" s="85"/>
      <c r="RPS69" s="85"/>
      <c r="RPT69" s="85"/>
      <c r="RPU69" s="85"/>
      <c r="RPV69" s="85"/>
      <c r="RPW69" s="85"/>
      <c r="RPX69" s="85"/>
      <c r="RPY69" s="85"/>
      <c r="RPZ69" s="85"/>
      <c r="RQA69" s="85"/>
      <c r="RQB69" s="85"/>
      <c r="RQC69" s="85"/>
      <c r="RQD69" s="85"/>
      <c r="RQE69" s="85"/>
      <c r="RQF69" s="85"/>
      <c r="RQG69" s="85"/>
      <c r="RQH69" s="85"/>
      <c r="RQI69" s="85"/>
      <c r="RQJ69" s="85"/>
      <c r="RQK69" s="85"/>
      <c r="RQL69" s="85"/>
      <c r="RQM69" s="85"/>
      <c r="RQN69" s="85"/>
      <c r="RQO69" s="85"/>
      <c r="RQP69" s="85"/>
      <c r="RQQ69" s="85"/>
      <c r="RQR69" s="85"/>
      <c r="RQS69" s="85"/>
      <c r="RQT69" s="85"/>
      <c r="RQU69" s="85"/>
      <c r="RQV69" s="85"/>
      <c r="RQW69" s="85"/>
      <c r="RQX69" s="85"/>
      <c r="RQY69" s="85"/>
      <c r="RQZ69" s="85"/>
      <c r="RRA69" s="85"/>
      <c r="RRB69" s="85"/>
      <c r="RRC69" s="85"/>
      <c r="RRD69" s="85"/>
      <c r="RRE69" s="85"/>
      <c r="RRF69" s="85"/>
      <c r="RRG69" s="85"/>
      <c r="RRH69" s="85"/>
      <c r="RRI69" s="85"/>
      <c r="RRJ69" s="85"/>
      <c r="RRK69" s="85"/>
      <c r="RRL69" s="85"/>
      <c r="RRM69" s="85"/>
      <c r="RRN69" s="85"/>
      <c r="RRO69" s="85"/>
      <c r="RRP69" s="85"/>
      <c r="RRQ69" s="85"/>
      <c r="RRR69" s="85"/>
      <c r="RRS69" s="85"/>
      <c r="RRT69" s="85"/>
      <c r="RRU69" s="85"/>
      <c r="RRV69" s="85"/>
      <c r="RRW69" s="85"/>
      <c r="RRX69" s="85"/>
      <c r="RRY69" s="85"/>
      <c r="RRZ69" s="85"/>
      <c r="RSA69" s="85"/>
      <c r="RSB69" s="85"/>
      <c r="RSC69" s="85"/>
      <c r="RSD69" s="85"/>
      <c r="RSE69" s="85"/>
      <c r="RSF69" s="85"/>
      <c r="RSG69" s="85"/>
      <c r="RSH69" s="85"/>
      <c r="RSI69" s="85"/>
      <c r="RSJ69" s="85"/>
      <c r="RSK69" s="85"/>
      <c r="RSL69" s="85"/>
      <c r="RSM69" s="85"/>
      <c r="RSN69" s="85"/>
      <c r="RSO69" s="85"/>
      <c r="RSP69" s="85"/>
      <c r="RSQ69" s="85"/>
      <c r="RSR69" s="85"/>
      <c r="RSS69" s="85"/>
      <c r="RST69" s="85"/>
      <c r="RSU69" s="85"/>
      <c r="RSV69" s="85"/>
      <c r="RSW69" s="85"/>
      <c r="RSX69" s="85"/>
      <c r="RSY69" s="85"/>
      <c r="RSZ69" s="85"/>
      <c r="RTA69" s="85"/>
      <c r="RTB69" s="85"/>
      <c r="RTC69" s="85"/>
      <c r="RTD69" s="85"/>
      <c r="RTE69" s="85"/>
      <c r="RTF69" s="85"/>
      <c r="RTG69" s="85"/>
      <c r="RTH69" s="85"/>
      <c r="RTI69" s="85"/>
      <c r="RTJ69" s="85"/>
      <c r="RTK69" s="85"/>
      <c r="RTL69" s="85"/>
      <c r="RTM69" s="85"/>
      <c r="RTN69" s="85"/>
      <c r="RTO69" s="85"/>
      <c r="RTP69" s="85"/>
      <c r="RTQ69" s="85"/>
      <c r="RTR69" s="85"/>
      <c r="RTS69" s="85"/>
      <c r="RTT69" s="85"/>
      <c r="RTU69" s="85"/>
      <c r="RTV69" s="85"/>
      <c r="RTW69" s="85"/>
      <c r="RTX69" s="85"/>
      <c r="RTY69" s="85"/>
      <c r="RTZ69" s="85"/>
      <c r="RUA69" s="85"/>
      <c r="RUB69" s="85"/>
      <c r="RUC69" s="85"/>
      <c r="RUD69" s="85"/>
      <c r="RUE69" s="85"/>
      <c r="RUF69" s="85"/>
      <c r="RUG69" s="85"/>
      <c r="RUH69" s="85"/>
      <c r="RUI69" s="85"/>
      <c r="RUJ69" s="85"/>
      <c r="RUK69" s="85"/>
      <c r="RUL69" s="85"/>
      <c r="RUM69" s="85"/>
      <c r="RUN69" s="85"/>
      <c r="RUO69" s="85"/>
      <c r="RUP69" s="85"/>
      <c r="RUQ69" s="85"/>
      <c r="RUR69" s="85"/>
      <c r="RUS69" s="85"/>
      <c r="RUT69" s="85"/>
      <c r="RUU69" s="85"/>
      <c r="RUV69" s="85"/>
      <c r="RUW69" s="85"/>
      <c r="RUX69" s="85"/>
      <c r="RUY69" s="85"/>
      <c r="RUZ69" s="85"/>
      <c r="RVA69" s="85"/>
      <c r="RVB69" s="85"/>
      <c r="RVC69" s="85"/>
      <c r="RVD69" s="85"/>
      <c r="RVE69" s="85"/>
      <c r="RVF69" s="85"/>
      <c r="RVG69" s="85"/>
      <c r="RVH69" s="85"/>
      <c r="RVI69" s="85"/>
      <c r="RVJ69" s="85"/>
      <c r="RVK69" s="85"/>
      <c r="RVL69" s="85"/>
      <c r="RVM69" s="85"/>
      <c r="RVN69" s="85"/>
      <c r="RVO69" s="85"/>
      <c r="RVP69" s="85"/>
      <c r="RVQ69" s="85"/>
      <c r="RVR69" s="85"/>
      <c r="RVS69" s="85"/>
      <c r="RVT69" s="85"/>
      <c r="RVU69" s="85"/>
      <c r="RVV69" s="85"/>
      <c r="RVW69" s="85"/>
      <c r="RVX69" s="85"/>
      <c r="RVY69" s="85"/>
      <c r="RVZ69" s="85"/>
      <c r="RWA69" s="85"/>
      <c r="RWB69" s="85"/>
      <c r="RWC69" s="85"/>
      <c r="RWD69" s="85"/>
      <c r="RWE69" s="85"/>
      <c r="RWF69" s="85"/>
      <c r="RWG69" s="85"/>
      <c r="RWH69" s="85"/>
      <c r="RWI69" s="85"/>
      <c r="RWJ69" s="85"/>
      <c r="RWK69" s="85"/>
      <c r="RWL69" s="85"/>
      <c r="RWM69" s="85"/>
      <c r="RWN69" s="85"/>
      <c r="RWO69" s="85"/>
      <c r="RWP69" s="85"/>
      <c r="RWQ69" s="85"/>
      <c r="RWR69" s="85"/>
      <c r="RWS69" s="85"/>
      <c r="RWT69" s="85"/>
      <c r="RWU69" s="85"/>
      <c r="RWV69" s="85"/>
      <c r="RWW69" s="85"/>
      <c r="RWX69" s="85"/>
      <c r="RWY69" s="85"/>
      <c r="RWZ69" s="85"/>
      <c r="RXA69" s="85"/>
      <c r="RXB69" s="85"/>
      <c r="RXC69" s="85"/>
      <c r="RXD69" s="85"/>
      <c r="RXE69" s="85"/>
      <c r="RXF69" s="85"/>
      <c r="RXG69" s="85"/>
      <c r="RXH69" s="85"/>
      <c r="RXI69" s="85"/>
      <c r="RXJ69" s="85"/>
      <c r="RXK69" s="85"/>
      <c r="RXL69" s="85"/>
      <c r="RXM69" s="85"/>
      <c r="RXN69" s="85"/>
      <c r="RXO69" s="85"/>
      <c r="RXP69" s="85"/>
      <c r="RXQ69" s="85"/>
      <c r="RXR69" s="85"/>
      <c r="RXS69" s="85"/>
      <c r="RXT69" s="85"/>
      <c r="RXU69" s="85"/>
      <c r="RXV69" s="85"/>
      <c r="RXW69" s="85"/>
      <c r="RXX69" s="85"/>
      <c r="RXY69" s="85"/>
      <c r="RXZ69" s="85"/>
      <c r="RYA69" s="85"/>
      <c r="RYB69" s="85"/>
      <c r="RYC69" s="85"/>
      <c r="RYD69" s="85"/>
      <c r="RYE69" s="85"/>
      <c r="RYF69" s="85"/>
      <c r="RYG69" s="85"/>
      <c r="RYH69" s="85"/>
      <c r="RYI69" s="85"/>
      <c r="RYJ69" s="85"/>
      <c r="RYK69" s="85"/>
      <c r="RYL69" s="85"/>
      <c r="RYM69" s="85"/>
      <c r="RYN69" s="85"/>
      <c r="RYO69" s="85"/>
      <c r="RYP69" s="85"/>
      <c r="RYQ69" s="85"/>
      <c r="RYR69" s="85"/>
      <c r="RYS69" s="85"/>
      <c r="RYT69" s="85"/>
      <c r="RYU69" s="85"/>
      <c r="RYV69" s="85"/>
      <c r="RYW69" s="85"/>
      <c r="RYX69" s="85"/>
      <c r="RYY69" s="85"/>
      <c r="RYZ69" s="85"/>
      <c r="RZA69" s="85"/>
      <c r="RZB69" s="85"/>
      <c r="RZC69" s="85"/>
      <c r="RZD69" s="85"/>
      <c r="RZE69" s="85"/>
      <c r="RZF69" s="85"/>
      <c r="RZG69" s="85"/>
      <c r="RZH69" s="85"/>
      <c r="RZI69" s="85"/>
      <c r="RZJ69" s="85"/>
      <c r="RZK69" s="85"/>
      <c r="RZL69" s="85"/>
      <c r="RZM69" s="85"/>
      <c r="RZN69" s="85"/>
      <c r="RZO69" s="85"/>
      <c r="RZP69" s="85"/>
      <c r="RZQ69" s="85"/>
      <c r="RZR69" s="85"/>
      <c r="RZS69" s="85"/>
      <c r="RZT69" s="85"/>
      <c r="RZU69" s="85"/>
      <c r="RZV69" s="85"/>
      <c r="RZW69" s="85"/>
      <c r="RZX69" s="85"/>
      <c r="RZY69" s="85"/>
      <c r="RZZ69" s="85"/>
      <c r="SAA69" s="85"/>
      <c r="SAB69" s="85"/>
      <c r="SAC69" s="85"/>
      <c r="SAD69" s="85"/>
      <c r="SAE69" s="85"/>
      <c r="SAF69" s="85"/>
      <c r="SAG69" s="85"/>
      <c r="SAH69" s="85"/>
      <c r="SAI69" s="85"/>
      <c r="SAJ69" s="85"/>
      <c r="SAK69" s="85"/>
      <c r="SAL69" s="85"/>
      <c r="SAM69" s="85"/>
      <c r="SAN69" s="85"/>
      <c r="SAO69" s="85"/>
      <c r="SAP69" s="85"/>
      <c r="SAQ69" s="85"/>
      <c r="SAR69" s="85"/>
      <c r="SAS69" s="85"/>
      <c r="SAT69" s="85"/>
      <c r="SAU69" s="85"/>
      <c r="SAV69" s="85"/>
      <c r="SAW69" s="85"/>
      <c r="SAX69" s="85"/>
      <c r="SAY69" s="85"/>
      <c r="SAZ69" s="85"/>
      <c r="SBA69" s="85"/>
      <c r="SBB69" s="85"/>
      <c r="SBC69" s="85"/>
      <c r="SBD69" s="85"/>
      <c r="SBE69" s="85"/>
      <c r="SBF69" s="85"/>
      <c r="SBG69" s="85"/>
      <c r="SBH69" s="85"/>
      <c r="SBI69" s="85"/>
      <c r="SBJ69" s="85"/>
      <c r="SBK69" s="85"/>
      <c r="SBL69" s="85"/>
      <c r="SBM69" s="85"/>
      <c r="SBN69" s="85"/>
      <c r="SBO69" s="85"/>
      <c r="SBP69" s="85"/>
      <c r="SBQ69" s="85"/>
      <c r="SBR69" s="85"/>
      <c r="SBS69" s="85"/>
      <c r="SBT69" s="85"/>
      <c r="SBU69" s="85"/>
      <c r="SBV69" s="85"/>
      <c r="SBW69" s="85"/>
      <c r="SBX69" s="85"/>
      <c r="SBY69" s="85"/>
      <c r="SBZ69" s="85"/>
      <c r="SCA69" s="85"/>
      <c r="SCB69" s="85"/>
      <c r="SCC69" s="85"/>
      <c r="SCD69" s="85"/>
      <c r="SCE69" s="85"/>
      <c r="SCF69" s="85"/>
      <c r="SCG69" s="85"/>
      <c r="SCH69" s="85"/>
      <c r="SCI69" s="85"/>
      <c r="SCJ69" s="85"/>
      <c r="SCK69" s="85"/>
      <c r="SCL69" s="85"/>
      <c r="SCM69" s="85"/>
      <c r="SCN69" s="85"/>
      <c r="SCO69" s="85"/>
      <c r="SCP69" s="85"/>
      <c r="SCQ69" s="85"/>
      <c r="SCR69" s="85"/>
      <c r="SCS69" s="85"/>
      <c r="SCT69" s="85"/>
      <c r="SCU69" s="85"/>
      <c r="SCV69" s="85"/>
      <c r="SCW69" s="85"/>
      <c r="SCX69" s="85"/>
      <c r="SCY69" s="85"/>
      <c r="SCZ69" s="85"/>
      <c r="SDA69" s="85"/>
      <c r="SDB69" s="85"/>
      <c r="SDC69" s="85"/>
      <c r="SDD69" s="85"/>
      <c r="SDE69" s="85"/>
      <c r="SDF69" s="85"/>
      <c r="SDG69" s="85"/>
      <c r="SDH69" s="85"/>
      <c r="SDI69" s="85"/>
      <c r="SDJ69" s="85"/>
      <c r="SDK69" s="85"/>
      <c r="SDL69" s="85"/>
      <c r="SDM69" s="85"/>
      <c r="SDN69" s="85"/>
      <c r="SDO69" s="85"/>
      <c r="SDP69" s="85"/>
      <c r="SDQ69" s="85"/>
      <c r="SDR69" s="85"/>
      <c r="SDS69" s="85"/>
      <c r="SDT69" s="85"/>
      <c r="SDU69" s="85"/>
      <c r="SDV69" s="85"/>
      <c r="SDW69" s="85"/>
      <c r="SDX69" s="85"/>
      <c r="SDY69" s="85"/>
      <c r="SDZ69" s="85"/>
      <c r="SEA69" s="85"/>
      <c r="SEB69" s="85"/>
      <c r="SEC69" s="85"/>
      <c r="SED69" s="85"/>
      <c r="SEE69" s="85"/>
      <c r="SEF69" s="85"/>
      <c r="SEG69" s="85"/>
      <c r="SEH69" s="85"/>
      <c r="SEI69" s="85"/>
      <c r="SEJ69" s="85"/>
      <c r="SEK69" s="85"/>
      <c r="SEL69" s="85"/>
      <c r="SEM69" s="85"/>
      <c r="SEN69" s="85"/>
      <c r="SEO69" s="85"/>
      <c r="SEP69" s="85"/>
      <c r="SEQ69" s="85"/>
      <c r="SER69" s="85"/>
      <c r="SES69" s="85"/>
      <c r="SET69" s="85"/>
      <c r="SEU69" s="85"/>
      <c r="SEV69" s="85"/>
      <c r="SEW69" s="85"/>
      <c r="SEX69" s="85"/>
      <c r="SEY69" s="85"/>
      <c r="SEZ69" s="85"/>
      <c r="SFA69" s="85"/>
      <c r="SFB69" s="85"/>
      <c r="SFC69" s="85"/>
      <c r="SFD69" s="85"/>
      <c r="SFE69" s="85"/>
      <c r="SFF69" s="85"/>
      <c r="SFG69" s="85"/>
      <c r="SFH69" s="85"/>
      <c r="SFI69" s="85"/>
      <c r="SFJ69" s="85"/>
      <c r="SFK69" s="85"/>
      <c r="SFL69" s="85"/>
      <c r="SFM69" s="85"/>
      <c r="SFN69" s="85"/>
      <c r="SFO69" s="85"/>
      <c r="SFP69" s="85"/>
      <c r="SFQ69" s="85"/>
      <c r="SFR69" s="85"/>
      <c r="SFS69" s="85"/>
      <c r="SFT69" s="85"/>
      <c r="SFU69" s="85"/>
      <c r="SFV69" s="85"/>
      <c r="SFW69" s="85"/>
      <c r="SFX69" s="85"/>
      <c r="SFY69" s="85"/>
      <c r="SFZ69" s="85"/>
      <c r="SGA69" s="85"/>
      <c r="SGB69" s="85"/>
      <c r="SGC69" s="85"/>
      <c r="SGD69" s="85"/>
      <c r="SGE69" s="85"/>
      <c r="SGF69" s="85"/>
      <c r="SGG69" s="85"/>
      <c r="SGH69" s="85"/>
      <c r="SGI69" s="85"/>
      <c r="SGJ69" s="85"/>
      <c r="SGK69" s="85"/>
      <c r="SGL69" s="85"/>
      <c r="SGM69" s="85"/>
      <c r="SGN69" s="85"/>
      <c r="SGO69" s="85"/>
      <c r="SGP69" s="85"/>
      <c r="SGQ69" s="85"/>
      <c r="SGR69" s="85"/>
      <c r="SGS69" s="85"/>
      <c r="SGT69" s="85"/>
      <c r="SGU69" s="85"/>
      <c r="SGV69" s="85"/>
      <c r="SGW69" s="85"/>
      <c r="SGX69" s="85"/>
      <c r="SGY69" s="85"/>
      <c r="SGZ69" s="85"/>
      <c r="SHA69" s="85"/>
      <c r="SHB69" s="85"/>
      <c r="SHC69" s="85"/>
      <c r="SHD69" s="85"/>
      <c r="SHE69" s="85"/>
      <c r="SHF69" s="85"/>
      <c r="SHG69" s="85"/>
      <c r="SHH69" s="85"/>
      <c r="SHI69" s="85"/>
      <c r="SHJ69" s="85"/>
      <c r="SHK69" s="85"/>
      <c r="SHL69" s="85"/>
      <c r="SHM69" s="85"/>
      <c r="SHN69" s="85"/>
      <c r="SHO69" s="85"/>
      <c r="SHP69" s="85"/>
      <c r="SHQ69" s="85"/>
      <c r="SHR69" s="85"/>
      <c r="SHS69" s="85"/>
      <c r="SHT69" s="85"/>
      <c r="SHU69" s="85"/>
      <c r="SHV69" s="85"/>
      <c r="SHW69" s="85"/>
      <c r="SHX69" s="85"/>
      <c r="SHY69" s="85"/>
      <c r="SHZ69" s="85"/>
      <c r="SIA69" s="85"/>
      <c r="SIB69" s="85"/>
      <c r="SIC69" s="85"/>
      <c r="SID69" s="85"/>
      <c r="SIE69" s="85"/>
      <c r="SIF69" s="85"/>
      <c r="SIG69" s="85"/>
      <c r="SIH69" s="85"/>
      <c r="SII69" s="85"/>
      <c r="SIJ69" s="85"/>
      <c r="SIK69" s="85"/>
      <c r="SIL69" s="85"/>
      <c r="SIM69" s="85"/>
      <c r="SIN69" s="85"/>
      <c r="SIO69" s="85"/>
      <c r="SIP69" s="85"/>
      <c r="SIQ69" s="85"/>
      <c r="SIR69" s="85"/>
      <c r="SIS69" s="85"/>
      <c r="SIT69" s="85"/>
      <c r="SIU69" s="85"/>
      <c r="SIV69" s="85"/>
      <c r="SIW69" s="85"/>
      <c r="SIX69" s="85"/>
      <c r="SIY69" s="85"/>
      <c r="SIZ69" s="85"/>
      <c r="SJA69" s="85"/>
      <c r="SJB69" s="85"/>
      <c r="SJC69" s="85"/>
      <c r="SJD69" s="85"/>
      <c r="SJE69" s="85"/>
      <c r="SJF69" s="85"/>
      <c r="SJG69" s="85"/>
      <c r="SJH69" s="85"/>
      <c r="SJI69" s="85"/>
      <c r="SJJ69" s="85"/>
      <c r="SJK69" s="85"/>
      <c r="SJL69" s="85"/>
      <c r="SJM69" s="85"/>
      <c r="SJN69" s="85"/>
      <c r="SJO69" s="85"/>
      <c r="SJP69" s="85"/>
      <c r="SJQ69" s="85"/>
      <c r="SJR69" s="85"/>
      <c r="SJS69" s="85"/>
      <c r="SJT69" s="85"/>
      <c r="SJU69" s="85"/>
      <c r="SJV69" s="85"/>
      <c r="SJW69" s="85"/>
      <c r="SJX69" s="85"/>
      <c r="SJY69" s="85"/>
      <c r="SJZ69" s="85"/>
      <c r="SKA69" s="85"/>
      <c r="SKB69" s="85"/>
      <c r="SKC69" s="85"/>
      <c r="SKD69" s="85"/>
      <c r="SKE69" s="85"/>
      <c r="SKF69" s="85"/>
      <c r="SKG69" s="85"/>
      <c r="SKH69" s="85"/>
      <c r="SKI69" s="85"/>
      <c r="SKJ69" s="85"/>
      <c r="SKK69" s="85"/>
      <c r="SKL69" s="85"/>
      <c r="SKM69" s="85"/>
      <c r="SKN69" s="85"/>
      <c r="SKO69" s="85"/>
      <c r="SKP69" s="85"/>
      <c r="SKQ69" s="85"/>
      <c r="SKR69" s="85"/>
      <c r="SKS69" s="85"/>
      <c r="SKT69" s="85"/>
      <c r="SKU69" s="85"/>
      <c r="SKV69" s="85"/>
      <c r="SKW69" s="85"/>
      <c r="SKX69" s="85"/>
      <c r="SKY69" s="85"/>
      <c r="SKZ69" s="85"/>
      <c r="SLA69" s="85"/>
      <c r="SLB69" s="85"/>
      <c r="SLC69" s="85"/>
      <c r="SLD69" s="85"/>
      <c r="SLE69" s="85"/>
      <c r="SLF69" s="85"/>
      <c r="SLG69" s="85"/>
      <c r="SLH69" s="85"/>
      <c r="SLI69" s="85"/>
      <c r="SLJ69" s="85"/>
      <c r="SLK69" s="85"/>
      <c r="SLL69" s="85"/>
      <c r="SLM69" s="85"/>
      <c r="SLN69" s="85"/>
      <c r="SLO69" s="85"/>
      <c r="SLP69" s="85"/>
      <c r="SLQ69" s="85"/>
      <c r="SLR69" s="85"/>
      <c r="SLS69" s="85"/>
      <c r="SLT69" s="85"/>
      <c r="SLU69" s="85"/>
      <c r="SLV69" s="85"/>
      <c r="SLW69" s="85"/>
      <c r="SLX69" s="85"/>
      <c r="SLY69" s="85"/>
      <c r="SLZ69" s="85"/>
      <c r="SMA69" s="85"/>
      <c r="SMB69" s="85"/>
      <c r="SMC69" s="85"/>
      <c r="SMD69" s="85"/>
      <c r="SME69" s="85"/>
      <c r="SMF69" s="85"/>
      <c r="SMG69" s="85"/>
      <c r="SMH69" s="85"/>
      <c r="SMI69" s="85"/>
      <c r="SMJ69" s="85"/>
      <c r="SMK69" s="85"/>
      <c r="SML69" s="85"/>
      <c r="SMM69" s="85"/>
      <c r="SMN69" s="85"/>
      <c r="SMO69" s="85"/>
      <c r="SMP69" s="85"/>
      <c r="SMQ69" s="85"/>
      <c r="SMR69" s="85"/>
      <c r="SMS69" s="85"/>
      <c r="SMT69" s="85"/>
      <c r="SMU69" s="85"/>
      <c r="SMV69" s="85"/>
      <c r="SMW69" s="85"/>
      <c r="SMX69" s="85"/>
      <c r="SMY69" s="85"/>
      <c r="SMZ69" s="85"/>
      <c r="SNA69" s="85"/>
      <c r="SNB69" s="85"/>
      <c r="SNC69" s="85"/>
      <c r="SND69" s="85"/>
      <c r="SNE69" s="85"/>
      <c r="SNF69" s="85"/>
      <c r="SNG69" s="85"/>
      <c r="SNH69" s="85"/>
      <c r="SNI69" s="85"/>
      <c r="SNJ69" s="85"/>
      <c r="SNK69" s="85"/>
      <c r="SNL69" s="85"/>
      <c r="SNM69" s="85"/>
      <c r="SNN69" s="85"/>
      <c r="SNO69" s="85"/>
      <c r="SNP69" s="85"/>
      <c r="SNQ69" s="85"/>
      <c r="SNR69" s="85"/>
      <c r="SNS69" s="85"/>
      <c r="SNT69" s="85"/>
      <c r="SNU69" s="85"/>
      <c r="SNV69" s="85"/>
      <c r="SNW69" s="85"/>
      <c r="SNX69" s="85"/>
      <c r="SNY69" s="85"/>
      <c r="SNZ69" s="85"/>
      <c r="SOA69" s="85"/>
      <c r="SOB69" s="85"/>
      <c r="SOC69" s="85"/>
      <c r="SOD69" s="85"/>
      <c r="SOE69" s="85"/>
      <c r="SOF69" s="85"/>
      <c r="SOG69" s="85"/>
      <c r="SOH69" s="85"/>
      <c r="SOI69" s="85"/>
      <c r="SOJ69" s="85"/>
      <c r="SOK69" s="85"/>
      <c r="SOL69" s="85"/>
      <c r="SOM69" s="85"/>
      <c r="SON69" s="85"/>
      <c r="SOO69" s="85"/>
      <c r="SOP69" s="85"/>
      <c r="SOQ69" s="85"/>
      <c r="SOR69" s="85"/>
      <c r="SOS69" s="85"/>
      <c r="SOT69" s="85"/>
      <c r="SOU69" s="85"/>
      <c r="SOV69" s="85"/>
      <c r="SOW69" s="85"/>
      <c r="SOX69" s="85"/>
      <c r="SOY69" s="85"/>
      <c r="SOZ69" s="85"/>
      <c r="SPA69" s="85"/>
      <c r="SPB69" s="85"/>
      <c r="SPC69" s="85"/>
      <c r="SPD69" s="85"/>
      <c r="SPE69" s="85"/>
      <c r="SPF69" s="85"/>
      <c r="SPG69" s="85"/>
      <c r="SPH69" s="85"/>
      <c r="SPI69" s="85"/>
      <c r="SPJ69" s="85"/>
      <c r="SPK69" s="85"/>
      <c r="SPL69" s="85"/>
      <c r="SPM69" s="85"/>
      <c r="SPN69" s="85"/>
      <c r="SPO69" s="85"/>
      <c r="SPP69" s="85"/>
      <c r="SPQ69" s="85"/>
      <c r="SPR69" s="85"/>
      <c r="SPS69" s="85"/>
      <c r="SPT69" s="85"/>
      <c r="SPU69" s="85"/>
      <c r="SPV69" s="85"/>
      <c r="SPW69" s="85"/>
      <c r="SPX69" s="85"/>
      <c r="SPY69" s="85"/>
      <c r="SPZ69" s="85"/>
      <c r="SQA69" s="85"/>
      <c r="SQB69" s="85"/>
      <c r="SQC69" s="85"/>
      <c r="SQD69" s="85"/>
      <c r="SQE69" s="85"/>
      <c r="SQF69" s="85"/>
      <c r="SQG69" s="85"/>
      <c r="SQH69" s="85"/>
      <c r="SQI69" s="85"/>
      <c r="SQJ69" s="85"/>
      <c r="SQK69" s="85"/>
      <c r="SQL69" s="85"/>
      <c r="SQM69" s="85"/>
      <c r="SQN69" s="85"/>
      <c r="SQO69" s="85"/>
      <c r="SQP69" s="85"/>
      <c r="SQQ69" s="85"/>
      <c r="SQR69" s="85"/>
      <c r="SQS69" s="85"/>
      <c r="SQT69" s="85"/>
      <c r="SQU69" s="85"/>
      <c r="SQV69" s="85"/>
      <c r="SQW69" s="85"/>
      <c r="SQX69" s="85"/>
      <c r="SQY69" s="85"/>
      <c r="SQZ69" s="85"/>
      <c r="SRA69" s="85"/>
      <c r="SRB69" s="85"/>
      <c r="SRC69" s="85"/>
      <c r="SRD69" s="85"/>
      <c r="SRE69" s="85"/>
      <c r="SRF69" s="85"/>
      <c r="SRG69" s="85"/>
      <c r="SRH69" s="85"/>
      <c r="SRI69" s="85"/>
      <c r="SRJ69" s="85"/>
      <c r="SRK69" s="85"/>
      <c r="SRL69" s="85"/>
      <c r="SRM69" s="85"/>
      <c r="SRN69" s="85"/>
      <c r="SRO69" s="85"/>
      <c r="SRP69" s="85"/>
      <c r="SRQ69" s="85"/>
      <c r="SRR69" s="85"/>
      <c r="SRS69" s="85"/>
      <c r="SRT69" s="85"/>
      <c r="SRU69" s="85"/>
      <c r="SRV69" s="85"/>
      <c r="SRW69" s="85"/>
      <c r="SRX69" s="85"/>
      <c r="SRY69" s="85"/>
      <c r="SRZ69" s="85"/>
      <c r="SSA69" s="85"/>
      <c r="SSB69" s="85"/>
      <c r="SSC69" s="85"/>
      <c r="SSD69" s="85"/>
      <c r="SSE69" s="85"/>
      <c r="SSF69" s="85"/>
      <c r="SSG69" s="85"/>
      <c r="SSH69" s="85"/>
      <c r="SSI69" s="85"/>
      <c r="SSJ69" s="85"/>
      <c r="SSK69" s="85"/>
      <c r="SSL69" s="85"/>
      <c r="SSM69" s="85"/>
      <c r="SSN69" s="85"/>
      <c r="SSO69" s="85"/>
      <c r="SSP69" s="85"/>
      <c r="SSQ69" s="85"/>
      <c r="SSR69" s="85"/>
      <c r="SSS69" s="85"/>
      <c r="SST69" s="85"/>
      <c r="SSU69" s="85"/>
      <c r="SSV69" s="85"/>
      <c r="SSW69" s="85"/>
      <c r="SSX69" s="85"/>
      <c r="SSY69" s="85"/>
      <c r="SSZ69" s="85"/>
      <c r="STA69" s="85"/>
      <c r="STB69" s="85"/>
      <c r="STC69" s="85"/>
      <c r="STD69" s="85"/>
      <c r="STE69" s="85"/>
      <c r="STF69" s="85"/>
      <c r="STG69" s="85"/>
      <c r="STH69" s="85"/>
      <c r="STI69" s="85"/>
      <c r="STJ69" s="85"/>
      <c r="STK69" s="85"/>
      <c r="STL69" s="85"/>
      <c r="STM69" s="85"/>
      <c r="STN69" s="85"/>
      <c r="STO69" s="85"/>
      <c r="STP69" s="85"/>
      <c r="STQ69" s="85"/>
      <c r="STR69" s="85"/>
      <c r="STS69" s="85"/>
      <c r="STT69" s="85"/>
      <c r="STU69" s="85"/>
      <c r="STV69" s="85"/>
      <c r="STW69" s="85"/>
      <c r="STX69" s="85"/>
      <c r="STY69" s="85"/>
      <c r="STZ69" s="85"/>
      <c r="SUA69" s="85"/>
      <c r="SUB69" s="85"/>
      <c r="SUC69" s="85"/>
      <c r="SUD69" s="85"/>
      <c r="SUE69" s="85"/>
      <c r="SUF69" s="85"/>
      <c r="SUG69" s="85"/>
      <c r="SUH69" s="85"/>
      <c r="SUI69" s="85"/>
      <c r="SUJ69" s="85"/>
      <c r="SUK69" s="85"/>
      <c r="SUL69" s="85"/>
      <c r="SUM69" s="85"/>
      <c r="SUN69" s="85"/>
      <c r="SUO69" s="85"/>
      <c r="SUP69" s="85"/>
      <c r="SUQ69" s="85"/>
      <c r="SUR69" s="85"/>
      <c r="SUS69" s="85"/>
      <c r="SUT69" s="85"/>
      <c r="SUU69" s="85"/>
      <c r="SUV69" s="85"/>
      <c r="SUW69" s="85"/>
      <c r="SUX69" s="85"/>
      <c r="SUY69" s="85"/>
      <c r="SUZ69" s="85"/>
      <c r="SVA69" s="85"/>
      <c r="SVB69" s="85"/>
      <c r="SVC69" s="85"/>
      <c r="SVD69" s="85"/>
      <c r="SVE69" s="85"/>
      <c r="SVF69" s="85"/>
      <c r="SVG69" s="85"/>
      <c r="SVH69" s="85"/>
      <c r="SVI69" s="85"/>
      <c r="SVJ69" s="85"/>
      <c r="SVK69" s="85"/>
      <c r="SVL69" s="85"/>
      <c r="SVM69" s="85"/>
      <c r="SVN69" s="85"/>
      <c r="SVO69" s="85"/>
      <c r="SVP69" s="85"/>
      <c r="SVQ69" s="85"/>
      <c r="SVR69" s="85"/>
      <c r="SVS69" s="85"/>
      <c r="SVT69" s="85"/>
      <c r="SVU69" s="85"/>
      <c r="SVV69" s="85"/>
      <c r="SVW69" s="85"/>
      <c r="SVX69" s="85"/>
      <c r="SVY69" s="85"/>
      <c r="SVZ69" s="85"/>
      <c r="SWA69" s="85"/>
      <c r="SWB69" s="85"/>
      <c r="SWC69" s="85"/>
      <c r="SWD69" s="85"/>
      <c r="SWE69" s="85"/>
      <c r="SWF69" s="85"/>
      <c r="SWG69" s="85"/>
      <c r="SWH69" s="85"/>
      <c r="SWI69" s="85"/>
      <c r="SWJ69" s="85"/>
      <c r="SWK69" s="85"/>
      <c r="SWL69" s="85"/>
      <c r="SWM69" s="85"/>
      <c r="SWN69" s="85"/>
      <c r="SWO69" s="85"/>
      <c r="SWP69" s="85"/>
      <c r="SWQ69" s="85"/>
      <c r="SWR69" s="85"/>
      <c r="SWS69" s="85"/>
      <c r="SWT69" s="85"/>
      <c r="SWU69" s="85"/>
      <c r="SWV69" s="85"/>
      <c r="SWW69" s="85"/>
      <c r="SWX69" s="85"/>
      <c r="SWY69" s="85"/>
      <c r="SWZ69" s="85"/>
      <c r="SXA69" s="85"/>
      <c r="SXB69" s="85"/>
      <c r="SXC69" s="85"/>
      <c r="SXD69" s="85"/>
      <c r="SXE69" s="85"/>
      <c r="SXF69" s="85"/>
      <c r="SXG69" s="85"/>
      <c r="SXH69" s="85"/>
      <c r="SXI69" s="85"/>
      <c r="SXJ69" s="85"/>
      <c r="SXK69" s="85"/>
      <c r="SXL69" s="85"/>
      <c r="SXM69" s="85"/>
      <c r="SXN69" s="85"/>
      <c r="SXO69" s="85"/>
      <c r="SXP69" s="85"/>
      <c r="SXQ69" s="85"/>
      <c r="SXR69" s="85"/>
      <c r="SXS69" s="85"/>
      <c r="SXT69" s="85"/>
      <c r="SXU69" s="85"/>
      <c r="SXV69" s="85"/>
      <c r="SXW69" s="85"/>
      <c r="SXX69" s="85"/>
      <c r="SXY69" s="85"/>
      <c r="SXZ69" s="85"/>
      <c r="SYA69" s="85"/>
      <c r="SYB69" s="85"/>
      <c r="SYC69" s="85"/>
      <c r="SYD69" s="85"/>
      <c r="SYE69" s="85"/>
      <c r="SYF69" s="85"/>
      <c r="SYG69" s="85"/>
      <c r="SYH69" s="85"/>
      <c r="SYI69" s="85"/>
      <c r="SYJ69" s="85"/>
      <c r="SYK69" s="85"/>
      <c r="SYL69" s="85"/>
      <c r="SYM69" s="85"/>
      <c r="SYN69" s="85"/>
      <c r="SYO69" s="85"/>
      <c r="SYP69" s="85"/>
      <c r="SYQ69" s="85"/>
      <c r="SYR69" s="85"/>
      <c r="SYS69" s="85"/>
      <c r="SYT69" s="85"/>
      <c r="SYU69" s="85"/>
      <c r="SYV69" s="85"/>
      <c r="SYW69" s="85"/>
      <c r="SYX69" s="85"/>
      <c r="SYY69" s="85"/>
      <c r="SYZ69" s="85"/>
      <c r="SZA69" s="85"/>
      <c r="SZB69" s="85"/>
      <c r="SZC69" s="85"/>
      <c r="SZD69" s="85"/>
      <c r="SZE69" s="85"/>
      <c r="SZF69" s="85"/>
      <c r="SZG69" s="85"/>
      <c r="SZH69" s="85"/>
      <c r="SZI69" s="85"/>
      <c r="SZJ69" s="85"/>
      <c r="SZK69" s="85"/>
      <c r="SZL69" s="85"/>
      <c r="SZM69" s="85"/>
      <c r="SZN69" s="85"/>
      <c r="SZO69" s="85"/>
      <c r="SZP69" s="85"/>
      <c r="SZQ69" s="85"/>
      <c r="SZR69" s="85"/>
      <c r="SZS69" s="85"/>
      <c r="SZT69" s="85"/>
      <c r="SZU69" s="85"/>
      <c r="SZV69" s="85"/>
      <c r="SZW69" s="85"/>
      <c r="SZX69" s="85"/>
      <c r="SZY69" s="85"/>
      <c r="SZZ69" s="85"/>
      <c r="TAA69" s="85"/>
      <c r="TAB69" s="85"/>
      <c r="TAC69" s="85"/>
      <c r="TAD69" s="85"/>
      <c r="TAE69" s="85"/>
      <c r="TAF69" s="85"/>
      <c r="TAG69" s="85"/>
      <c r="TAH69" s="85"/>
      <c r="TAI69" s="85"/>
      <c r="TAJ69" s="85"/>
      <c r="TAK69" s="85"/>
      <c r="TAL69" s="85"/>
      <c r="TAM69" s="85"/>
      <c r="TAN69" s="85"/>
      <c r="TAO69" s="85"/>
      <c r="TAP69" s="85"/>
      <c r="TAQ69" s="85"/>
      <c r="TAR69" s="85"/>
      <c r="TAS69" s="85"/>
      <c r="TAT69" s="85"/>
      <c r="TAU69" s="85"/>
      <c r="TAV69" s="85"/>
      <c r="TAW69" s="85"/>
      <c r="TAX69" s="85"/>
      <c r="TAY69" s="85"/>
      <c r="TAZ69" s="85"/>
      <c r="TBA69" s="85"/>
      <c r="TBB69" s="85"/>
      <c r="TBC69" s="85"/>
      <c r="TBD69" s="85"/>
      <c r="TBE69" s="85"/>
      <c r="TBF69" s="85"/>
      <c r="TBG69" s="85"/>
      <c r="TBH69" s="85"/>
      <c r="TBI69" s="85"/>
      <c r="TBJ69" s="85"/>
      <c r="TBK69" s="85"/>
      <c r="TBL69" s="85"/>
      <c r="TBM69" s="85"/>
      <c r="TBN69" s="85"/>
      <c r="TBO69" s="85"/>
      <c r="TBP69" s="85"/>
      <c r="TBQ69" s="85"/>
      <c r="TBR69" s="85"/>
      <c r="TBS69" s="85"/>
      <c r="TBT69" s="85"/>
      <c r="TBU69" s="85"/>
      <c r="TBV69" s="85"/>
      <c r="TBW69" s="85"/>
      <c r="TBX69" s="85"/>
      <c r="TBY69" s="85"/>
      <c r="TBZ69" s="85"/>
      <c r="TCA69" s="85"/>
      <c r="TCB69" s="85"/>
      <c r="TCC69" s="85"/>
      <c r="TCD69" s="85"/>
      <c r="TCE69" s="85"/>
      <c r="TCF69" s="85"/>
      <c r="TCG69" s="85"/>
      <c r="TCH69" s="85"/>
      <c r="TCI69" s="85"/>
      <c r="TCJ69" s="85"/>
      <c r="TCK69" s="85"/>
      <c r="TCL69" s="85"/>
      <c r="TCM69" s="85"/>
      <c r="TCN69" s="85"/>
      <c r="TCO69" s="85"/>
      <c r="TCP69" s="85"/>
      <c r="TCQ69" s="85"/>
      <c r="TCR69" s="85"/>
      <c r="TCS69" s="85"/>
      <c r="TCT69" s="85"/>
      <c r="TCU69" s="85"/>
      <c r="TCV69" s="85"/>
      <c r="TCW69" s="85"/>
      <c r="TCX69" s="85"/>
      <c r="TCY69" s="85"/>
      <c r="TCZ69" s="85"/>
      <c r="TDA69" s="85"/>
      <c r="TDB69" s="85"/>
      <c r="TDC69" s="85"/>
      <c r="TDD69" s="85"/>
      <c r="TDE69" s="85"/>
      <c r="TDF69" s="85"/>
      <c r="TDG69" s="85"/>
      <c r="TDH69" s="85"/>
      <c r="TDI69" s="85"/>
      <c r="TDJ69" s="85"/>
      <c r="TDK69" s="85"/>
      <c r="TDL69" s="85"/>
      <c r="TDM69" s="85"/>
      <c r="TDN69" s="85"/>
      <c r="TDO69" s="85"/>
      <c r="TDP69" s="85"/>
      <c r="TDQ69" s="85"/>
      <c r="TDR69" s="85"/>
      <c r="TDS69" s="85"/>
      <c r="TDT69" s="85"/>
      <c r="TDU69" s="85"/>
      <c r="TDV69" s="85"/>
      <c r="TDW69" s="85"/>
      <c r="TDX69" s="85"/>
      <c r="TDY69" s="85"/>
      <c r="TDZ69" s="85"/>
      <c r="TEA69" s="85"/>
      <c r="TEB69" s="85"/>
      <c r="TEC69" s="85"/>
      <c r="TED69" s="85"/>
      <c r="TEE69" s="85"/>
      <c r="TEF69" s="85"/>
      <c r="TEG69" s="85"/>
      <c r="TEH69" s="85"/>
      <c r="TEI69" s="85"/>
      <c r="TEJ69" s="85"/>
      <c r="TEK69" s="85"/>
      <c r="TEL69" s="85"/>
      <c r="TEM69" s="85"/>
      <c r="TEN69" s="85"/>
      <c r="TEO69" s="85"/>
      <c r="TEP69" s="85"/>
      <c r="TEQ69" s="85"/>
      <c r="TER69" s="85"/>
      <c r="TES69" s="85"/>
      <c r="TET69" s="85"/>
      <c r="TEU69" s="85"/>
      <c r="TEV69" s="85"/>
      <c r="TEW69" s="85"/>
      <c r="TEX69" s="85"/>
      <c r="TEY69" s="85"/>
      <c r="TEZ69" s="85"/>
      <c r="TFA69" s="85"/>
      <c r="TFB69" s="85"/>
      <c r="TFC69" s="85"/>
      <c r="TFD69" s="85"/>
      <c r="TFE69" s="85"/>
      <c r="TFF69" s="85"/>
      <c r="TFG69" s="85"/>
      <c r="TFH69" s="85"/>
      <c r="TFI69" s="85"/>
      <c r="TFJ69" s="85"/>
      <c r="TFK69" s="85"/>
      <c r="TFL69" s="85"/>
      <c r="TFM69" s="85"/>
      <c r="TFN69" s="85"/>
      <c r="TFO69" s="85"/>
      <c r="TFP69" s="85"/>
      <c r="TFQ69" s="85"/>
      <c r="TFR69" s="85"/>
      <c r="TFS69" s="85"/>
      <c r="TFT69" s="85"/>
      <c r="TFU69" s="85"/>
      <c r="TFV69" s="85"/>
      <c r="TFW69" s="85"/>
      <c r="TFX69" s="85"/>
      <c r="TFY69" s="85"/>
      <c r="TFZ69" s="85"/>
      <c r="TGA69" s="85"/>
      <c r="TGB69" s="85"/>
      <c r="TGC69" s="85"/>
      <c r="TGD69" s="85"/>
      <c r="TGE69" s="85"/>
      <c r="TGF69" s="85"/>
      <c r="TGG69" s="85"/>
      <c r="TGH69" s="85"/>
      <c r="TGI69" s="85"/>
      <c r="TGJ69" s="85"/>
      <c r="TGK69" s="85"/>
      <c r="TGL69" s="85"/>
      <c r="TGM69" s="85"/>
      <c r="TGN69" s="85"/>
      <c r="TGO69" s="85"/>
      <c r="TGP69" s="85"/>
      <c r="TGQ69" s="85"/>
      <c r="TGR69" s="85"/>
      <c r="TGS69" s="85"/>
      <c r="TGT69" s="85"/>
      <c r="TGU69" s="85"/>
      <c r="TGV69" s="85"/>
      <c r="TGW69" s="85"/>
      <c r="TGX69" s="85"/>
      <c r="TGY69" s="85"/>
      <c r="TGZ69" s="85"/>
      <c r="THA69" s="85"/>
      <c r="THB69" s="85"/>
      <c r="THC69" s="85"/>
      <c r="THD69" s="85"/>
      <c r="THE69" s="85"/>
      <c r="THF69" s="85"/>
      <c r="THG69" s="85"/>
      <c r="THH69" s="85"/>
      <c r="THI69" s="85"/>
      <c r="THJ69" s="85"/>
      <c r="THK69" s="85"/>
      <c r="THL69" s="85"/>
      <c r="THM69" s="85"/>
      <c r="THN69" s="85"/>
      <c r="THO69" s="85"/>
      <c r="THP69" s="85"/>
      <c r="THQ69" s="85"/>
      <c r="THR69" s="85"/>
      <c r="THS69" s="85"/>
      <c r="THT69" s="85"/>
      <c r="THU69" s="85"/>
      <c r="THV69" s="85"/>
      <c r="THW69" s="85"/>
      <c r="THX69" s="85"/>
      <c r="THY69" s="85"/>
      <c r="THZ69" s="85"/>
      <c r="TIA69" s="85"/>
      <c r="TIB69" s="85"/>
      <c r="TIC69" s="85"/>
      <c r="TID69" s="85"/>
      <c r="TIE69" s="85"/>
      <c r="TIF69" s="85"/>
      <c r="TIG69" s="85"/>
      <c r="TIH69" s="85"/>
      <c r="TII69" s="85"/>
      <c r="TIJ69" s="85"/>
      <c r="TIK69" s="85"/>
      <c r="TIL69" s="85"/>
      <c r="TIM69" s="85"/>
      <c r="TIN69" s="85"/>
      <c r="TIO69" s="85"/>
      <c r="TIP69" s="85"/>
      <c r="TIQ69" s="85"/>
      <c r="TIR69" s="85"/>
      <c r="TIS69" s="85"/>
      <c r="TIT69" s="85"/>
      <c r="TIU69" s="85"/>
      <c r="TIV69" s="85"/>
      <c r="TIW69" s="85"/>
      <c r="TIX69" s="85"/>
      <c r="TIY69" s="85"/>
      <c r="TIZ69" s="85"/>
      <c r="TJA69" s="85"/>
      <c r="TJB69" s="85"/>
      <c r="TJC69" s="85"/>
      <c r="TJD69" s="85"/>
      <c r="TJE69" s="85"/>
      <c r="TJF69" s="85"/>
      <c r="TJG69" s="85"/>
      <c r="TJH69" s="85"/>
      <c r="TJI69" s="85"/>
      <c r="TJJ69" s="85"/>
      <c r="TJK69" s="85"/>
      <c r="TJL69" s="85"/>
      <c r="TJM69" s="85"/>
      <c r="TJN69" s="85"/>
      <c r="TJO69" s="85"/>
      <c r="TJP69" s="85"/>
      <c r="TJQ69" s="85"/>
      <c r="TJR69" s="85"/>
      <c r="TJS69" s="85"/>
      <c r="TJT69" s="85"/>
      <c r="TJU69" s="85"/>
      <c r="TJV69" s="85"/>
      <c r="TJW69" s="85"/>
      <c r="TJX69" s="85"/>
      <c r="TJY69" s="85"/>
      <c r="TJZ69" s="85"/>
      <c r="TKA69" s="85"/>
      <c r="TKB69" s="85"/>
      <c r="TKC69" s="85"/>
      <c r="TKD69" s="85"/>
      <c r="TKE69" s="85"/>
      <c r="TKF69" s="85"/>
      <c r="TKG69" s="85"/>
      <c r="TKH69" s="85"/>
      <c r="TKI69" s="85"/>
      <c r="TKJ69" s="85"/>
      <c r="TKK69" s="85"/>
      <c r="TKL69" s="85"/>
      <c r="TKM69" s="85"/>
      <c r="TKN69" s="85"/>
      <c r="TKO69" s="85"/>
      <c r="TKP69" s="85"/>
      <c r="TKQ69" s="85"/>
      <c r="TKR69" s="85"/>
      <c r="TKS69" s="85"/>
      <c r="TKT69" s="85"/>
      <c r="TKU69" s="85"/>
      <c r="TKV69" s="85"/>
      <c r="TKW69" s="85"/>
      <c r="TKX69" s="85"/>
      <c r="TKY69" s="85"/>
      <c r="TKZ69" s="85"/>
      <c r="TLA69" s="85"/>
      <c r="TLB69" s="85"/>
      <c r="TLC69" s="85"/>
      <c r="TLD69" s="85"/>
      <c r="TLE69" s="85"/>
      <c r="TLF69" s="85"/>
      <c r="TLG69" s="85"/>
      <c r="TLH69" s="85"/>
      <c r="TLI69" s="85"/>
      <c r="TLJ69" s="85"/>
      <c r="TLK69" s="85"/>
      <c r="TLL69" s="85"/>
      <c r="TLM69" s="85"/>
      <c r="TLN69" s="85"/>
      <c r="TLO69" s="85"/>
      <c r="TLP69" s="85"/>
      <c r="TLQ69" s="85"/>
      <c r="TLR69" s="85"/>
      <c r="TLS69" s="85"/>
      <c r="TLT69" s="85"/>
      <c r="TLU69" s="85"/>
      <c r="TLV69" s="85"/>
      <c r="TLW69" s="85"/>
      <c r="TLX69" s="85"/>
      <c r="TLY69" s="85"/>
      <c r="TLZ69" s="85"/>
      <c r="TMA69" s="85"/>
      <c r="TMB69" s="85"/>
      <c r="TMC69" s="85"/>
      <c r="TMD69" s="85"/>
      <c r="TME69" s="85"/>
      <c r="TMF69" s="85"/>
      <c r="TMG69" s="85"/>
      <c r="TMH69" s="85"/>
      <c r="TMI69" s="85"/>
      <c r="TMJ69" s="85"/>
      <c r="TMK69" s="85"/>
      <c r="TML69" s="85"/>
      <c r="TMM69" s="85"/>
      <c r="TMN69" s="85"/>
      <c r="TMO69" s="85"/>
      <c r="TMP69" s="85"/>
      <c r="TMQ69" s="85"/>
      <c r="TMR69" s="85"/>
      <c r="TMS69" s="85"/>
      <c r="TMT69" s="85"/>
      <c r="TMU69" s="85"/>
      <c r="TMV69" s="85"/>
      <c r="TMW69" s="85"/>
      <c r="TMX69" s="85"/>
      <c r="TMY69" s="85"/>
      <c r="TMZ69" s="85"/>
      <c r="TNA69" s="85"/>
      <c r="TNB69" s="85"/>
      <c r="TNC69" s="85"/>
      <c r="TND69" s="85"/>
      <c r="TNE69" s="85"/>
      <c r="TNF69" s="85"/>
      <c r="TNG69" s="85"/>
      <c r="TNH69" s="85"/>
      <c r="TNI69" s="85"/>
      <c r="TNJ69" s="85"/>
      <c r="TNK69" s="85"/>
      <c r="TNL69" s="85"/>
      <c r="TNM69" s="85"/>
      <c r="TNN69" s="85"/>
      <c r="TNO69" s="85"/>
      <c r="TNP69" s="85"/>
      <c r="TNQ69" s="85"/>
      <c r="TNR69" s="85"/>
      <c r="TNS69" s="85"/>
      <c r="TNT69" s="85"/>
      <c r="TNU69" s="85"/>
      <c r="TNV69" s="85"/>
      <c r="TNW69" s="85"/>
      <c r="TNX69" s="85"/>
      <c r="TNY69" s="85"/>
      <c r="TNZ69" s="85"/>
      <c r="TOA69" s="85"/>
      <c r="TOB69" s="85"/>
      <c r="TOC69" s="85"/>
      <c r="TOD69" s="85"/>
      <c r="TOE69" s="85"/>
      <c r="TOF69" s="85"/>
      <c r="TOG69" s="85"/>
      <c r="TOH69" s="85"/>
      <c r="TOI69" s="85"/>
      <c r="TOJ69" s="85"/>
      <c r="TOK69" s="85"/>
      <c r="TOL69" s="85"/>
      <c r="TOM69" s="85"/>
      <c r="TON69" s="85"/>
      <c r="TOO69" s="85"/>
      <c r="TOP69" s="85"/>
      <c r="TOQ69" s="85"/>
      <c r="TOR69" s="85"/>
      <c r="TOS69" s="85"/>
      <c r="TOT69" s="85"/>
      <c r="TOU69" s="85"/>
      <c r="TOV69" s="85"/>
      <c r="TOW69" s="85"/>
      <c r="TOX69" s="85"/>
      <c r="TOY69" s="85"/>
      <c r="TOZ69" s="85"/>
      <c r="TPA69" s="85"/>
      <c r="TPB69" s="85"/>
      <c r="TPC69" s="85"/>
      <c r="TPD69" s="85"/>
      <c r="TPE69" s="85"/>
      <c r="TPF69" s="85"/>
      <c r="TPG69" s="85"/>
      <c r="TPH69" s="85"/>
      <c r="TPI69" s="85"/>
      <c r="TPJ69" s="85"/>
      <c r="TPK69" s="85"/>
      <c r="TPL69" s="85"/>
      <c r="TPM69" s="85"/>
      <c r="TPN69" s="85"/>
      <c r="TPO69" s="85"/>
      <c r="TPP69" s="85"/>
      <c r="TPQ69" s="85"/>
      <c r="TPR69" s="85"/>
      <c r="TPS69" s="85"/>
      <c r="TPT69" s="85"/>
      <c r="TPU69" s="85"/>
      <c r="TPV69" s="85"/>
      <c r="TPW69" s="85"/>
      <c r="TPX69" s="85"/>
      <c r="TPY69" s="85"/>
      <c r="TPZ69" s="85"/>
      <c r="TQA69" s="85"/>
      <c r="TQB69" s="85"/>
      <c r="TQC69" s="85"/>
      <c r="TQD69" s="85"/>
      <c r="TQE69" s="85"/>
      <c r="TQF69" s="85"/>
      <c r="TQG69" s="85"/>
      <c r="TQH69" s="85"/>
      <c r="TQI69" s="85"/>
      <c r="TQJ69" s="85"/>
      <c r="TQK69" s="85"/>
      <c r="TQL69" s="85"/>
      <c r="TQM69" s="85"/>
      <c r="TQN69" s="85"/>
      <c r="TQO69" s="85"/>
      <c r="TQP69" s="85"/>
      <c r="TQQ69" s="85"/>
      <c r="TQR69" s="85"/>
      <c r="TQS69" s="85"/>
      <c r="TQT69" s="85"/>
      <c r="TQU69" s="85"/>
      <c r="TQV69" s="85"/>
      <c r="TQW69" s="85"/>
      <c r="TQX69" s="85"/>
      <c r="TQY69" s="85"/>
      <c r="TQZ69" s="85"/>
      <c r="TRA69" s="85"/>
      <c r="TRB69" s="85"/>
      <c r="TRC69" s="85"/>
      <c r="TRD69" s="85"/>
      <c r="TRE69" s="85"/>
      <c r="TRF69" s="85"/>
      <c r="TRG69" s="85"/>
      <c r="TRH69" s="85"/>
      <c r="TRI69" s="85"/>
      <c r="TRJ69" s="85"/>
      <c r="TRK69" s="85"/>
      <c r="TRL69" s="85"/>
      <c r="TRM69" s="85"/>
      <c r="TRN69" s="85"/>
      <c r="TRO69" s="85"/>
      <c r="TRP69" s="85"/>
      <c r="TRQ69" s="85"/>
      <c r="TRR69" s="85"/>
      <c r="TRS69" s="85"/>
      <c r="TRT69" s="85"/>
      <c r="TRU69" s="85"/>
      <c r="TRV69" s="85"/>
      <c r="TRW69" s="85"/>
      <c r="TRX69" s="85"/>
      <c r="TRY69" s="85"/>
      <c r="TRZ69" s="85"/>
      <c r="TSA69" s="85"/>
      <c r="TSB69" s="85"/>
      <c r="TSC69" s="85"/>
      <c r="TSD69" s="85"/>
      <c r="TSE69" s="85"/>
      <c r="TSF69" s="85"/>
      <c r="TSG69" s="85"/>
      <c r="TSH69" s="85"/>
      <c r="TSI69" s="85"/>
      <c r="TSJ69" s="85"/>
      <c r="TSK69" s="85"/>
      <c r="TSL69" s="85"/>
      <c r="TSM69" s="85"/>
      <c r="TSN69" s="85"/>
      <c r="TSO69" s="85"/>
      <c r="TSP69" s="85"/>
      <c r="TSQ69" s="85"/>
      <c r="TSR69" s="85"/>
      <c r="TSS69" s="85"/>
      <c r="TST69" s="85"/>
      <c r="TSU69" s="85"/>
      <c r="TSV69" s="85"/>
      <c r="TSW69" s="85"/>
      <c r="TSX69" s="85"/>
      <c r="TSY69" s="85"/>
      <c r="TSZ69" s="85"/>
      <c r="TTA69" s="85"/>
      <c r="TTB69" s="85"/>
      <c r="TTC69" s="85"/>
      <c r="TTD69" s="85"/>
      <c r="TTE69" s="85"/>
      <c r="TTF69" s="85"/>
      <c r="TTG69" s="85"/>
      <c r="TTH69" s="85"/>
      <c r="TTI69" s="85"/>
      <c r="TTJ69" s="85"/>
      <c r="TTK69" s="85"/>
      <c r="TTL69" s="85"/>
      <c r="TTM69" s="85"/>
      <c r="TTN69" s="85"/>
      <c r="TTO69" s="85"/>
      <c r="TTP69" s="85"/>
      <c r="TTQ69" s="85"/>
      <c r="TTR69" s="85"/>
      <c r="TTS69" s="85"/>
      <c r="TTT69" s="85"/>
      <c r="TTU69" s="85"/>
      <c r="TTV69" s="85"/>
      <c r="TTW69" s="85"/>
      <c r="TTX69" s="85"/>
      <c r="TTY69" s="85"/>
      <c r="TTZ69" s="85"/>
      <c r="TUA69" s="85"/>
      <c r="TUB69" s="85"/>
      <c r="TUC69" s="85"/>
      <c r="TUD69" s="85"/>
      <c r="TUE69" s="85"/>
      <c r="TUF69" s="85"/>
      <c r="TUG69" s="85"/>
      <c r="TUH69" s="85"/>
      <c r="TUI69" s="85"/>
      <c r="TUJ69" s="85"/>
      <c r="TUK69" s="85"/>
      <c r="TUL69" s="85"/>
      <c r="TUM69" s="85"/>
      <c r="TUN69" s="85"/>
      <c r="TUO69" s="85"/>
      <c r="TUP69" s="85"/>
      <c r="TUQ69" s="85"/>
      <c r="TUR69" s="85"/>
      <c r="TUS69" s="85"/>
      <c r="TUT69" s="85"/>
      <c r="TUU69" s="85"/>
      <c r="TUV69" s="85"/>
      <c r="TUW69" s="85"/>
      <c r="TUX69" s="85"/>
      <c r="TUY69" s="85"/>
      <c r="TUZ69" s="85"/>
      <c r="TVA69" s="85"/>
      <c r="TVB69" s="85"/>
      <c r="TVC69" s="85"/>
      <c r="TVD69" s="85"/>
      <c r="TVE69" s="85"/>
      <c r="TVF69" s="85"/>
      <c r="TVG69" s="85"/>
      <c r="TVH69" s="85"/>
      <c r="TVI69" s="85"/>
      <c r="TVJ69" s="85"/>
      <c r="TVK69" s="85"/>
      <c r="TVL69" s="85"/>
      <c r="TVM69" s="85"/>
      <c r="TVN69" s="85"/>
      <c r="TVO69" s="85"/>
      <c r="TVP69" s="85"/>
      <c r="TVQ69" s="85"/>
      <c r="TVR69" s="85"/>
      <c r="TVS69" s="85"/>
      <c r="TVT69" s="85"/>
      <c r="TVU69" s="85"/>
      <c r="TVV69" s="85"/>
      <c r="TVW69" s="85"/>
      <c r="TVX69" s="85"/>
      <c r="TVY69" s="85"/>
      <c r="TVZ69" s="85"/>
      <c r="TWA69" s="85"/>
      <c r="TWB69" s="85"/>
      <c r="TWC69" s="85"/>
      <c r="TWD69" s="85"/>
      <c r="TWE69" s="85"/>
      <c r="TWF69" s="85"/>
      <c r="TWG69" s="85"/>
      <c r="TWH69" s="85"/>
      <c r="TWI69" s="85"/>
      <c r="TWJ69" s="85"/>
      <c r="TWK69" s="85"/>
      <c r="TWL69" s="85"/>
      <c r="TWM69" s="85"/>
      <c r="TWN69" s="85"/>
      <c r="TWO69" s="85"/>
      <c r="TWP69" s="85"/>
      <c r="TWQ69" s="85"/>
      <c r="TWR69" s="85"/>
      <c r="TWS69" s="85"/>
      <c r="TWT69" s="85"/>
      <c r="TWU69" s="85"/>
      <c r="TWV69" s="85"/>
      <c r="TWW69" s="85"/>
      <c r="TWX69" s="85"/>
      <c r="TWY69" s="85"/>
      <c r="TWZ69" s="85"/>
      <c r="TXA69" s="85"/>
      <c r="TXB69" s="85"/>
      <c r="TXC69" s="85"/>
      <c r="TXD69" s="85"/>
      <c r="TXE69" s="85"/>
      <c r="TXF69" s="85"/>
      <c r="TXG69" s="85"/>
      <c r="TXH69" s="85"/>
      <c r="TXI69" s="85"/>
      <c r="TXJ69" s="85"/>
      <c r="TXK69" s="85"/>
      <c r="TXL69" s="85"/>
      <c r="TXM69" s="85"/>
      <c r="TXN69" s="85"/>
      <c r="TXO69" s="85"/>
      <c r="TXP69" s="85"/>
      <c r="TXQ69" s="85"/>
      <c r="TXR69" s="85"/>
      <c r="TXS69" s="85"/>
      <c r="TXT69" s="85"/>
      <c r="TXU69" s="85"/>
      <c r="TXV69" s="85"/>
      <c r="TXW69" s="85"/>
      <c r="TXX69" s="85"/>
      <c r="TXY69" s="85"/>
      <c r="TXZ69" s="85"/>
      <c r="TYA69" s="85"/>
      <c r="TYB69" s="85"/>
      <c r="TYC69" s="85"/>
      <c r="TYD69" s="85"/>
      <c r="TYE69" s="85"/>
      <c r="TYF69" s="85"/>
      <c r="TYG69" s="85"/>
      <c r="TYH69" s="85"/>
      <c r="TYI69" s="85"/>
      <c r="TYJ69" s="85"/>
      <c r="TYK69" s="85"/>
      <c r="TYL69" s="85"/>
      <c r="TYM69" s="85"/>
      <c r="TYN69" s="85"/>
      <c r="TYO69" s="85"/>
      <c r="TYP69" s="85"/>
      <c r="TYQ69" s="85"/>
      <c r="TYR69" s="85"/>
      <c r="TYS69" s="85"/>
      <c r="TYT69" s="85"/>
      <c r="TYU69" s="85"/>
      <c r="TYV69" s="85"/>
      <c r="TYW69" s="85"/>
      <c r="TYX69" s="85"/>
      <c r="TYY69" s="85"/>
      <c r="TYZ69" s="85"/>
      <c r="TZA69" s="85"/>
      <c r="TZB69" s="85"/>
      <c r="TZC69" s="85"/>
      <c r="TZD69" s="85"/>
      <c r="TZE69" s="85"/>
      <c r="TZF69" s="85"/>
      <c r="TZG69" s="85"/>
      <c r="TZH69" s="85"/>
      <c r="TZI69" s="85"/>
      <c r="TZJ69" s="85"/>
      <c r="TZK69" s="85"/>
      <c r="TZL69" s="85"/>
      <c r="TZM69" s="85"/>
      <c r="TZN69" s="85"/>
      <c r="TZO69" s="85"/>
      <c r="TZP69" s="85"/>
      <c r="TZQ69" s="85"/>
      <c r="TZR69" s="85"/>
      <c r="TZS69" s="85"/>
      <c r="TZT69" s="85"/>
      <c r="TZU69" s="85"/>
      <c r="TZV69" s="85"/>
      <c r="TZW69" s="85"/>
      <c r="TZX69" s="85"/>
      <c r="TZY69" s="85"/>
      <c r="TZZ69" s="85"/>
      <c r="UAA69" s="85"/>
      <c r="UAB69" s="85"/>
      <c r="UAC69" s="85"/>
      <c r="UAD69" s="85"/>
      <c r="UAE69" s="85"/>
      <c r="UAF69" s="85"/>
      <c r="UAG69" s="85"/>
      <c r="UAH69" s="85"/>
      <c r="UAI69" s="85"/>
      <c r="UAJ69" s="85"/>
      <c r="UAK69" s="85"/>
      <c r="UAL69" s="85"/>
      <c r="UAM69" s="85"/>
      <c r="UAN69" s="85"/>
      <c r="UAO69" s="85"/>
      <c r="UAP69" s="85"/>
      <c r="UAQ69" s="85"/>
      <c r="UAR69" s="85"/>
      <c r="UAS69" s="85"/>
      <c r="UAT69" s="85"/>
      <c r="UAU69" s="85"/>
      <c r="UAV69" s="85"/>
      <c r="UAW69" s="85"/>
      <c r="UAX69" s="85"/>
      <c r="UAY69" s="85"/>
      <c r="UAZ69" s="85"/>
      <c r="UBA69" s="85"/>
      <c r="UBB69" s="85"/>
      <c r="UBC69" s="85"/>
      <c r="UBD69" s="85"/>
      <c r="UBE69" s="85"/>
      <c r="UBF69" s="85"/>
      <c r="UBG69" s="85"/>
      <c r="UBH69" s="85"/>
      <c r="UBI69" s="85"/>
      <c r="UBJ69" s="85"/>
      <c r="UBK69" s="85"/>
      <c r="UBL69" s="85"/>
      <c r="UBM69" s="85"/>
      <c r="UBN69" s="85"/>
      <c r="UBO69" s="85"/>
      <c r="UBP69" s="85"/>
      <c r="UBQ69" s="85"/>
      <c r="UBR69" s="85"/>
      <c r="UBS69" s="85"/>
      <c r="UBT69" s="85"/>
      <c r="UBU69" s="85"/>
      <c r="UBV69" s="85"/>
      <c r="UBW69" s="85"/>
      <c r="UBX69" s="85"/>
      <c r="UBY69" s="85"/>
      <c r="UBZ69" s="85"/>
      <c r="UCA69" s="85"/>
      <c r="UCB69" s="85"/>
      <c r="UCC69" s="85"/>
      <c r="UCD69" s="85"/>
      <c r="UCE69" s="85"/>
      <c r="UCF69" s="85"/>
      <c r="UCG69" s="85"/>
      <c r="UCH69" s="85"/>
      <c r="UCI69" s="85"/>
      <c r="UCJ69" s="85"/>
      <c r="UCK69" s="85"/>
      <c r="UCL69" s="85"/>
      <c r="UCM69" s="85"/>
      <c r="UCN69" s="85"/>
      <c r="UCO69" s="85"/>
      <c r="UCP69" s="85"/>
      <c r="UCQ69" s="85"/>
      <c r="UCR69" s="85"/>
      <c r="UCS69" s="85"/>
      <c r="UCT69" s="85"/>
      <c r="UCU69" s="85"/>
      <c r="UCV69" s="85"/>
      <c r="UCW69" s="85"/>
      <c r="UCX69" s="85"/>
      <c r="UCY69" s="85"/>
      <c r="UCZ69" s="85"/>
      <c r="UDA69" s="85"/>
      <c r="UDB69" s="85"/>
      <c r="UDC69" s="85"/>
      <c r="UDD69" s="85"/>
      <c r="UDE69" s="85"/>
      <c r="UDF69" s="85"/>
      <c r="UDG69" s="85"/>
      <c r="UDH69" s="85"/>
      <c r="UDI69" s="85"/>
      <c r="UDJ69" s="85"/>
      <c r="UDK69" s="85"/>
      <c r="UDL69" s="85"/>
      <c r="UDM69" s="85"/>
      <c r="UDN69" s="85"/>
      <c r="UDO69" s="85"/>
      <c r="UDP69" s="85"/>
      <c r="UDQ69" s="85"/>
      <c r="UDR69" s="85"/>
      <c r="UDS69" s="85"/>
      <c r="UDT69" s="85"/>
      <c r="UDU69" s="85"/>
      <c r="UDV69" s="85"/>
      <c r="UDW69" s="85"/>
      <c r="UDX69" s="85"/>
      <c r="UDY69" s="85"/>
      <c r="UDZ69" s="85"/>
      <c r="UEA69" s="85"/>
      <c r="UEB69" s="85"/>
      <c r="UEC69" s="85"/>
      <c r="UED69" s="85"/>
      <c r="UEE69" s="85"/>
      <c r="UEF69" s="85"/>
      <c r="UEG69" s="85"/>
      <c r="UEH69" s="85"/>
      <c r="UEI69" s="85"/>
      <c r="UEJ69" s="85"/>
      <c r="UEK69" s="85"/>
      <c r="UEL69" s="85"/>
      <c r="UEM69" s="85"/>
      <c r="UEN69" s="85"/>
      <c r="UEO69" s="85"/>
      <c r="UEP69" s="85"/>
      <c r="UEQ69" s="85"/>
      <c r="UER69" s="85"/>
      <c r="UES69" s="85"/>
      <c r="UET69" s="85"/>
      <c r="UEU69" s="85"/>
      <c r="UEV69" s="85"/>
      <c r="UEW69" s="85"/>
      <c r="UEX69" s="85"/>
      <c r="UEY69" s="85"/>
      <c r="UEZ69" s="85"/>
      <c r="UFA69" s="85"/>
      <c r="UFB69" s="85"/>
      <c r="UFC69" s="85"/>
      <c r="UFD69" s="85"/>
      <c r="UFE69" s="85"/>
      <c r="UFF69" s="85"/>
      <c r="UFG69" s="85"/>
      <c r="UFH69" s="85"/>
      <c r="UFI69" s="85"/>
      <c r="UFJ69" s="85"/>
      <c r="UFK69" s="85"/>
      <c r="UFL69" s="85"/>
      <c r="UFM69" s="85"/>
      <c r="UFN69" s="85"/>
      <c r="UFO69" s="85"/>
      <c r="UFP69" s="85"/>
      <c r="UFQ69" s="85"/>
      <c r="UFR69" s="85"/>
      <c r="UFS69" s="85"/>
      <c r="UFT69" s="85"/>
      <c r="UFU69" s="85"/>
      <c r="UFV69" s="85"/>
      <c r="UFW69" s="85"/>
      <c r="UFX69" s="85"/>
      <c r="UFY69" s="85"/>
      <c r="UFZ69" s="85"/>
      <c r="UGA69" s="85"/>
      <c r="UGB69" s="85"/>
      <c r="UGC69" s="85"/>
      <c r="UGD69" s="85"/>
      <c r="UGE69" s="85"/>
      <c r="UGF69" s="85"/>
      <c r="UGG69" s="85"/>
      <c r="UGH69" s="85"/>
      <c r="UGI69" s="85"/>
      <c r="UGJ69" s="85"/>
      <c r="UGK69" s="85"/>
      <c r="UGL69" s="85"/>
      <c r="UGM69" s="85"/>
      <c r="UGN69" s="85"/>
      <c r="UGO69" s="85"/>
      <c r="UGP69" s="85"/>
      <c r="UGQ69" s="85"/>
      <c r="UGR69" s="85"/>
      <c r="UGS69" s="85"/>
      <c r="UGT69" s="85"/>
      <c r="UGU69" s="85"/>
      <c r="UGV69" s="85"/>
      <c r="UGW69" s="85"/>
      <c r="UGX69" s="85"/>
      <c r="UGY69" s="85"/>
      <c r="UGZ69" s="85"/>
      <c r="UHA69" s="85"/>
      <c r="UHB69" s="85"/>
      <c r="UHC69" s="85"/>
      <c r="UHD69" s="85"/>
      <c r="UHE69" s="85"/>
      <c r="UHF69" s="85"/>
      <c r="UHG69" s="85"/>
      <c r="UHH69" s="85"/>
      <c r="UHI69" s="85"/>
      <c r="UHJ69" s="85"/>
      <c r="UHK69" s="85"/>
      <c r="UHL69" s="85"/>
      <c r="UHM69" s="85"/>
      <c r="UHN69" s="85"/>
      <c r="UHO69" s="85"/>
      <c r="UHP69" s="85"/>
      <c r="UHQ69" s="85"/>
      <c r="UHR69" s="85"/>
      <c r="UHS69" s="85"/>
      <c r="UHT69" s="85"/>
      <c r="UHU69" s="85"/>
      <c r="UHV69" s="85"/>
      <c r="UHW69" s="85"/>
      <c r="UHX69" s="85"/>
      <c r="UHY69" s="85"/>
      <c r="UHZ69" s="85"/>
      <c r="UIA69" s="85"/>
      <c r="UIB69" s="85"/>
      <c r="UIC69" s="85"/>
      <c r="UID69" s="85"/>
      <c r="UIE69" s="85"/>
      <c r="UIF69" s="85"/>
      <c r="UIG69" s="85"/>
      <c r="UIH69" s="85"/>
      <c r="UII69" s="85"/>
      <c r="UIJ69" s="85"/>
      <c r="UIK69" s="85"/>
      <c r="UIL69" s="85"/>
      <c r="UIM69" s="85"/>
      <c r="UIN69" s="85"/>
      <c r="UIO69" s="85"/>
      <c r="UIP69" s="85"/>
      <c r="UIQ69" s="85"/>
      <c r="UIR69" s="85"/>
      <c r="UIS69" s="85"/>
      <c r="UIT69" s="85"/>
      <c r="UIU69" s="85"/>
      <c r="UIV69" s="85"/>
      <c r="UIW69" s="85"/>
      <c r="UIX69" s="85"/>
      <c r="UIY69" s="85"/>
      <c r="UIZ69" s="85"/>
      <c r="UJA69" s="85"/>
      <c r="UJB69" s="85"/>
      <c r="UJC69" s="85"/>
      <c r="UJD69" s="85"/>
      <c r="UJE69" s="85"/>
      <c r="UJF69" s="85"/>
      <c r="UJG69" s="85"/>
      <c r="UJH69" s="85"/>
      <c r="UJI69" s="85"/>
      <c r="UJJ69" s="85"/>
      <c r="UJK69" s="85"/>
      <c r="UJL69" s="85"/>
      <c r="UJM69" s="85"/>
      <c r="UJN69" s="85"/>
      <c r="UJO69" s="85"/>
      <c r="UJP69" s="85"/>
      <c r="UJQ69" s="85"/>
      <c r="UJR69" s="85"/>
      <c r="UJS69" s="85"/>
      <c r="UJT69" s="85"/>
      <c r="UJU69" s="85"/>
      <c r="UJV69" s="85"/>
      <c r="UJW69" s="85"/>
      <c r="UJX69" s="85"/>
      <c r="UJY69" s="85"/>
      <c r="UJZ69" s="85"/>
      <c r="UKA69" s="85"/>
      <c r="UKB69" s="85"/>
      <c r="UKC69" s="85"/>
      <c r="UKD69" s="85"/>
      <c r="UKE69" s="85"/>
      <c r="UKF69" s="85"/>
      <c r="UKG69" s="85"/>
      <c r="UKH69" s="85"/>
      <c r="UKI69" s="85"/>
      <c r="UKJ69" s="85"/>
      <c r="UKK69" s="85"/>
      <c r="UKL69" s="85"/>
      <c r="UKM69" s="85"/>
      <c r="UKN69" s="85"/>
      <c r="UKO69" s="85"/>
      <c r="UKP69" s="85"/>
      <c r="UKQ69" s="85"/>
      <c r="UKR69" s="85"/>
      <c r="UKS69" s="85"/>
      <c r="UKT69" s="85"/>
      <c r="UKU69" s="85"/>
      <c r="UKV69" s="85"/>
      <c r="UKW69" s="85"/>
      <c r="UKX69" s="85"/>
      <c r="UKY69" s="85"/>
      <c r="UKZ69" s="85"/>
      <c r="ULA69" s="85"/>
      <c r="ULB69" s="85"/>
      <c r="ULC69" s="85"/>
      <c r="ULD69" s="85"/>
      <c r="ULE69" s="85"/>
      <c r="ULF69" s="85"/>
      <c r="ULG69" s="85"/>
      <c r="ULH69" s="85"/>
      <c r="ULI69" s="85"/>
      <c r="ULJ69" s="85"/>
      <c r="ULK69" s="85"/>
      <c r="ULL69" s="85"/>
      <c r="ULM69" s="85"/>
      <c r="ULN69" s="85"/>
      <c r="ULO69" s="85"/>
      <c r="ULP69" s="85"/>
      <c r="ULQ69" s="85"/>
      <c r="ULR69" s="85"/>
      <c r="ULS69" s="85"/>
      <c r="ULT69" s="85"/>
      <c r="ULU69" s="85"/>
      <c r="ULV69" s="85"/>
      <c r="ULW69" s="85"/>
      <c r="ULX69" s="85"/>
      <c r="ULY69" s="85"/>
      <c r="ULZ69" s="85"/>
      <c r="UMA69" s="85"/>
      <c r="UMB69" s="85"/>
      <c r="UMC69" s="85"/>
      <c r="UMD69" s="85"/>
      <c r="UME69" s="85"/>
      <c r="UMF69" s="85"/>
      <c r="UMG69" s="85"/>
      <c r="UMH69" s="85"/>
      <c r="UMI69" s="85"/>
      <c r="UMJ69" s="85"/>
      <c r="UMK69" s="85"/>
      <c r="UML69" s="85"/>
      <c r="UMM69" s="85"/>
      <c r="UMN69" s="85"/>
      <c r="UMO69" s="85"/>
      <c r="UMP69" s="85"/>
      <c r="UMQ69" s="85"/>
      <c r="UMR69" s="85"/>
      <c r="UMS69" s="85"/>
      <c r="UMT69" s="85"/>
      <c r="UMU69" s="85"/>
      <c r="UMV69" s="85"/>
      <c r="UMW69" s="85"/>
      <c r="UMX69" s="85"/>
      <c r="UMY69" s="85"/>
      <c r="UMZ69" s="85"/>
      <c r="UNA69" s="85"/>
      <c r="UNB69" s="85"/>
      <c r="UNC69" s="85"/>
      <c r="UND69" s="85"/>
      <c r="UNE69" s="85"/>
      <c r="UNF69" s="85"/>
      <c r="UNG69" s="85"/>
      <c r="UNH69" s="85"/>
      <c r="UNI69" s="85"/>
      <c r="UNJ69" s="85"/>
      <c r="UNK69" s="85"/>
      <c r="UNL69" s="85"/>
      <c r="UNM69" s="85"/>
      <c r="UNN69" s="85"/>
      <c r="UNO69" s="85"/>
      <c r="UNP69" s="85"/>
      <c r="UNQ69" s="85"/>
      <c r="UNR69" s="85"/>
      <c r="UNS69" s="85"/>
      <c r="UNT69" s="85"/>
      <c r="UNU69" s="85"/>
      <c r="UNV69" s="85"/>
      <c r="UNW69" s="85"/>
      <c r="UNX69" s="85"/>
      <c r="UNY69" s="85"/>
      <c r="UNZ69" s="85"/>
      <c r="UOA69" s="85"/>
      <c r="UOB69" s="85"/>
      <c r="UOC69" s="85"/>
      <c r="UOD69" s="85"/>
      <c r="UOE69" s="85"/>
      <c r="UOF69" s="85"/>
      <c r="UOG69" s="85"/>
      <c r="UOH69" s="85"/>
      <c r="UOI69" s="85"/>
      <c r="UOJ69" s="85"/>
      <c r="UOK69" s="85"/>
      <c r="UOL69" s="85"/>
      <c r="UOM69" s="85"/>
      <c r="UON69" s="85"/>
      <c r="UOO69" s="85"/>
      <c r="UOP69" s="85"/>
      <c r="UOQ69" s="85"/>
      <c r="UOR69" s="85"/>
      <c r="UOS69" s="85"/>
      <c r="UOT69" s="85"/>
      <c r="UOU69" s="85"/>
      <c r="UOV69" s="85"/>
      <c r="UOW69" s="85"/>
      <c r="UOX69" s="85"/>
      <c r="UOY69" s="85"/>
      <c r="UOZ69" s="85"/>
      <c r="UPA69" s="85"/>
      <c r="UPB69" s="85"/>
      <c r="UPC69" s="85"/>
      <c r="UPD69" s="85"/>
      <c r="UPE69" s="85"/>
      <c r="UPF69" s="85"/>
      <c r="UPG69" s="85"/>
      <c r="UPH69" s="85"/>
      <c r="UPI69" s="85"/>
      <c r="UPJ69" s="85"/>
      <c r="UPK69" s="85"/>
      <c r="UPL69" s="85"/>
      <c r="UPM69" s="85"/>
      <c r="UPN69" s="85"/>
      <c r="UPO69" s="85"/>
      <c r="UPP69" s="85"/>
      <c r="UPQ69" s="85"/>
      <c r="UPR69" s="85"/>
      <c r="UPS69" s="85"/>
      <c r="UPT69" s="85"/>
      <c r="UPU69" s="85"/>
      <c r="UPV69" s="85"/>
      <c r="UPW69" s="85"/>
      <c r="UPX69" s="85"/>
      <c r="UPY69" s="85"/>
      <c r="UPZ69" s="85"/>
      <c r="UQA69" s="85"/>
      <c r="UQB69" s="85"/>
      <c r="UQC69" s="85"/>
      <c r="UQD69" s="85"/>
      <c r="UQE69" s="85"/>
      <c r="UQF69" s="85"/>
      <c r="UQG69" s="85"/>
      <c r="UQH69" s="85"/>
      <c r="UQI69" s="85"/>
      <c r="UQJ69" s="85"/>
      <c r="UQK69" s="85"/>
      <c r="UQL69" s="85"/>
      <c r="UQM69" s="85"/>
      <c r="UQN69" s="85"/>
      <c r="UQO69" s="85"/>
      <c r="UQP69" s="85"/>
      <c r="UQQ69" s="85"/>
      <c r="UQR69" s="85"/>
      <c r="UQS69" s="85"/>
      <c r="UQT69" s="85"/>
      <c r="UQU69" s="85"/>
      <c r="UQV69" s="85"/>
      <c r="UQW69" s="85"/>
      <c r="UQX69" s="85"/>
      <c r="UQY69" s="85"/>
      <c r="UQZ69" s="85"/>
      <c r="URA69" s="85"/>
      <c r="URB69" s="85"/>
      <c r="URC69" s="85"/>
      <c r="URD69" s="85"/>
      <c r="URE69" s="85"/>
      <c r="URF69" s="85"/>
      <c r="URG69" s="85"/>
      <c r="URH69" s="85"/>
      <c r="URI69" s="85"/>
      <c r="URJ69" s="85"/>
      <c r="URK69" s="85"/>
      <c r="URL69" s="85"/>
      <c r="URM69" s="85"/>
      <c r="URN69" s="85"/>
      <c r="URO69" s="85"/>
      <c r="URP69" s="85"/>
      <c r="URQ69" s="85"/>
      <c r="URR69" s="85"/>
      <c r="URS69" s="85"/>
      <c r="URT69" s="85"/>
      <c r="URU69" s="85"/>
      <c r="URV69" s="85"/>
      <c r="URW69" s="85"/>
      <c r="URX69" s="85"/>
      <c r="URY69" s="85"/>
      <c r="URZ69" s="85"/>
      <c r="USA69" s="85"/>
      <c r="USB69" s="85"/>
      <c r="USC69" s="85"/>
      <c r="USD69" s="85"/>
      <c r="USE69" s="85"/>
      <c r="USF69" s="85"/>
      <c r="USG69" s="85"/>
      <c r="USH69" s="85"/>
      <c r="USI69" s="85"/>
      <c r="USJ69" s="85"/>
      <c r="USK69" s="85"/>
      <c r="USL69" s="85"/>
      <c r="USM69" s="85"/>
      <c r="USN69" s="85"/>
      <c r="USO69" s="85"/>
      <c r="USP69" s="85"/>
      <c r="USQ69" s="85"/>
      <c r="USR69" s="85"/>
      <c r="USS69" s="85"/>
      <c r="UST69" s="85"/>
      <c r="USU69" s="85"/>
      <c r="USV69" s="85"/>
      <c r="USW69" s="85"/>
      <c r="USX69" s="85"/>
      <c r="USY69" s="85"/>
      <c r="USZ69" s="85"/>
      <c r="UTA69" s="85"/>
      <c r="UTB69" s="85"/>
      <c r="UTC69" s="85"/>
      <c r="UTD69" s="85"/>
      <c r="UTE69" s="85"/>
      <c r="UTF69" s="85"/>
      <c r="UTG69" s="85"/>
      <c r="UTH69" s="85"/>
      <c r="UTI69" s="85"/>
      <c r="UTJ69" s="85"/>
      <c r="UTK69" s="85"/>
      <c r="UTL69" s="85"/>
      <c r="UTM69" s="85"/>
      <c r="UTN69" s="85"/>
      <c r="UTO69" s="85"/>
      <c r="UTP69" s="85"/>
      <c r="UTQ69" s="85"/>
      <c r="UTR69" s="85"/>
      <c r="UTS69" s="85"/>
      <c r="UTT69" s="85"/>
      <c r="UTU69" s="85"/>
      <c r="UTV69" s="85"/>
      <c r="UTW69" s="85"/>
      <c r="UTX69" s="85"/>
      <c r="UTY69" s="85"/>
      <c r="UTZ69" s="85"/>
      <c r="UUA69" s="85"/>
      <c r="UUB69" s="85"/>
      <c r="UUC69" s="85"/>
      <c r="UUD69" s="85"/>
      <c r="UUE69" s="85"/>
      <c r="UUF69" s="85"/>
      <c r="UUG69" s="85"/>
      <c r="UUH69" s="85"/>
      <c r="UUI69" s="85"/>
      <c r="UUJ69" s="85"/>
      <c r="UUK69" s="85"/>
      <c r="UUL69" s="85"/>
      <c r="UUM69" s="85"/>
      <c r="UUN69" s="85"/>
      <c r="UUO69" s="85"/>
      <c r="UUP69" s="85"/>
      <c r="UUQ69" s="85"/>
      <c r="UUR69" s="85"/>
      <c r="UUS69" s="85"/>
      <c r="UUT69" s="85"/>
      <c r="UUU69" s="85"/>
      <c r="UUV69" s="85"/>
      <c r="UUW69" s="85"/>
      <c r="UUX69" s="85"/>
      <c r="UUY69" s="85"/>
      <c r="UUZ69" s="85"/>
      <c r="UVA69" s="85"/>
      <c r="UVB69" s="85"/>
      <c r="UVC69" s="85"/>
      <c r="UVD69" s="85"/>
      <c r="UVE69" s="85"/>
      <c r="UVF69" s="85"/>
      <c r="UVG69" s="85"/>
      <c r="UVH69" s="85"/>
      <c r="UVI69" s="85"/>
      <c r="UVJ69" s="85"/>
      <c r="UVK69" s="85"/>
      <c r="UVL69" s="85"/>
      <c r="UVM69" s="85"/>
      <c r="UVN69" s="85"/>
      <c r="UVO69" s="85"/>
      <c r="UVP69" s="85"/>
      <c r="UVQ69" s="85"/>
      <c r="UVR69" s="85"/>
      <c r="UVS69" s="85"/>
      <c r="UVT69" s="85"/>
      <c r="UVU69" s="85"/>
      <c r="UVV69" s="85"/>
      <c r="UVW69" s="85"/>
      <c r="UVX69" s="85"/>
      <c r="UVY69" s="85"/>
      <c r="UVZ69" s="85"/>
      <c r="UWA69" s="85"/>
      <c r="UWB69" s="85"/>
      <c r="UWC69" s="85"/>
      <c r="UWD69" s="85"/>
      <c r="UWE69" s="85"/>
      <c r="UWF69" s="85"/>
      <c r="UWG69" s="85"/>
      <c r="UWH69" s="85"/>
      <c r="UWI69" s="85"/>
      <c r="UWJ69" s="85"/>
      <c r="UWK69" s="85"/>
      <c r="UWL69" s="85"/>
      <c r="UWM69" s="85"/>
      <c r="UWN69" s="85"/>
      <c r="UWO69" s="85"/>
      <c r="UWP69" s="85"/>
      <c r="UWQ69" s="85"/>
      <c r="UWR69" s="85"/>
      <c r="UWS69" s="85"/>
      <c r="UWT69" s="85"/>
      <c r="UWU69" s="85"/>
      <c r="UWV69" s="85"/>
      <c r="UWW69" s="85"/>
      <c r="UWX69" s="85"/>
      <c r="UWY69" s="85"/>
      <c r="UWZ69" s="85"/>
      <c r="UXA69" s="85"/>
      <c r="UXB69" s="85"/>
      <c r="UXC69" s="85"/>
      <c r="UXD69" s="85"/>
      <c r="UXE69" s="85"/>
      <c r="UXF69" s="85"/>
      <c r="UXG69" s="85"/>
      <c r="UXH69" s="85"/>
      <c r="UXI69" s="85"/>
      <c r="UXJ69" s="85"/>
      <c r="UXK69" s="85"/>
      <c r="UXL69" s="85"/>
      <c r="UXM69" s="85"/>
      <c r="UXN69" s="85"/>
      <c r="UXO69" s="85"/>
      <c r="UXP69" s="85"/>
      <c r="UXQ69" s="85"/>
      <c r="UXR69" s="85"/>
      <c r="UXS69" s="85"/>
      <c r="UXT69" s="85"/>
      <c r="UXU69" s="85"/>
      <c r="UXV69" s="85"/>
      <c r="UXW69" s="85"/>
      <c r="UXX69" s="85"/>
      <c r="UXY69" s="85"/>
      <c r="UXZ69" s="85"/>
      <c r="UYA69" s="85"/>
      <c r="UYB69" s="85"/>
      <c r="UYC69" s="85"/>
      <c r="UYD69" s="85"/>
      <c r="UYE69" s="85"/>
      <c r="UYF69" s="85"/>
      <c r="UYG69" s="85"/>
      <c r="UYH69" s="85"/>
      <c r="UYI69" s="85"/>
      <c r="UYJ69" s="85"/>
      <c r="UYK69" s="85"/>
      <c r="UYL69" s="85"/>
      <c r="UYM69" s="85"/>
      <c r="UYN69" s="85"/>
      <c r="UYO69" s="85"/>
      <c r="UYP69" s="85"/>
      <c r="UYQ69" s="85"/>
      <c r="UYR69" s="85"/>
      <c r="UYS69" s="85"/>
      <c r="UYT69" s="85"/>
      <c r="UYU69" s="85"/>
      <c r="UYV69" s="85"/>
      <c r="UYW69" s="85"/>
      <c r="UYX69" s="85"/>
      <c r="UYY69" s="85"/>
      <c r="UYZ69" s="85"/>
      <c r="UZA69" s="85"/>
      <c r="UZB69" s="85"/>
      <c r="UZC69" s="85"/>
      <c r="UZD69" s="85"/>
      <c r="UZE69" s="85"/>
      <c r="UZF69" s="85"/>
      <c r="UZG69" s="85"/>
      <c r="UZH69" s="85"/>
      <c r="UZI69" s="85"/>
      <c r="UZJ69" s="85"/>
      <c r="UZK69" s="85"/>
      <c r="UZL69" s="85"/>
      <c r="UZM69" s="85"/>
      <c r="UZN69" s="85"/>
      <c r="UZO69" s="85"/>
      <c r="UZP69" s="85"/>
      <c r="UZQ69" s="85"/>
      <c r="UZR69" s="85"/>
      <c r="UZS69" s="85"/>
      <c r="UZT69" s="85"/>
      <c r="UZU69" s="85"/>
      <c r="UZV69" s="85"/>
      <c r="UZW69" s="85"/>
      <c r="UZX69" s="85"/>
      <c r="UZY69" s="85"/>
      <c r="UZZ69" s="85"/>
      <c r="VAA69" s="85"/>
      <c r="VAB69" s="85"/>
      <c r="VAC69" s="85"/>
      <c r="VAD69" s="85"/>
      <c r="VAE69" s="85"/>
      <c r="VAF69" s="85"/>
      <c r="VAG69" s="85"/>
      <c r="VAH69" s="85"/>
      <c r="VAI69" s="85"/>
      <c r="VAJ69" s="85"/>
      <c r="VAK69" s="85"/>
      <c r="VAL69" s="85"/>
      <c r="VAM69" s="85"/>
      <c r="VAN69" s="85"/>
      <c r="VAO69" s="85"/>
      <c r="VAP69" s="85"/>
      <c r="VAQ69" s="85"/>
      <c r="VAR69" s="85"/>
      <c r="VAS69" s="85"/>
      <c r="VAT69" s="85"/>
      <c r="VAU69" s="85"/>
      <c r="VAV69" s="85"/>
      <c r="VAW69" s="85"/>
      <c r="VAX69" s="85"/>
      <c r="VAY69" s="85"/>
      <c r="VAZ69" s="85"/>
      <c r="VBA69" s="85"/>
      <c r="VBB69" s="85"/>
      <c r="VBC69" s="85"/>
      <c r="VBD69" s="85"/>
      <c r="VBE69" s="85"/>
      <c r="VBF69" s="85"/>
      <c r="VBG69" s="85"/>
      <c r="VBH69" s="85"/>
      <c r="VBI69" s="85"/>
      <c r="VBJ69" s="85"/>
      <c r="VBK69" s="85"/>
      <c r="VBL69" s="85"/>
      <c r="VBM69" s="85"/>
      <c r="VBN69" s="85"/>
      <c r="VBO69" s="85"/>
      <c r="VBP69" s="85"/>
      <c r="VBQ69" s="85"/>
      <c r="VBR69" s="85"/>
      <c r="VBS69" s="85"/>
      <c r="VBT69" s="85"/>
      <c r="VBU69" s="85"/>
      <c r="VBV69" s="85"/>
      <c r="VBW69" s="85"/>
      <c r="VBX69" s="85"/>
      <c r="VBY69" s="85"/>
      <c r="VBZ69" s="85"/>
      <c r="VCA69" s="85"/>
      <c r="VCB69" s="85"/>
      <c r="VCC69" s="85"/>
      <c r="VCD69" s="85"/>
      <c r="VCE69" s="85"/>
      <c r="VCF69" s="85"/>
      <c r="VCG69" s="85"/>
      <c r="VCH69" s="85"/>
      <c r="VCI69" s="85"/>
      <c r="VCJ69" s="85"/>
      <c r="VCK69" s="85"/>
      <c r="VCL69" s="85"/>
      <c r="VCM69" s="85"/>
      <c r="VCN69" s="85"/>
      <c r="VCO69" s="85"/>
      <c r="VCP69" s="85"/>
      <c r="VCQ69" s="85"/>
      <c r="VCR69" s="85"/>
      <c r="VCS69" s="85"/>
      <c r="VCT69" s="85"/>
      <c r="VCU69" s="85"/>
      <c r="VCV69" s="85"/>
      <c r="VCW69" s="85"/>
      <c r="VCX69" s="85"/>
      <c r="VCY69" s="85"/>
      <c r="VCZ69" s="85"/>
      <c r="VDA69" s="85"/>
      <c r="VDB69" s="85"/>
      <c r="VDC69" s="85"/>
      <c r="VDD69" s="85"/>
      <c r="VDE69" s="85"/>
      <c r="VDF69" s="85"/>
      <c r="VDG69" s="85"/>
      <c r="VDH69" s="85"/>
      <c r="VDI69" s="85"/>
      <c r="VDJ69" s="85"/>
      <c r="VDK69" s="85"/>
      <c r="VDL69" s="85"/>
      <c r="VDM69" s="85"/>
      <c r="VDN69" s="85"/>
      <c r="VDO69" s="85"/>
      <c r="VDP69" s="85"/>
      <c r="VDQ69" s="85"/>
      <c r="VDR69" s="85"/>
      <c r="VDS69" s="85"/>
      <c r="VDT69" s="85"/>
      <c r="VDU69" s="85"/>
      <c r="VDV69" s="85"/>
      <c r="VDW69" s="85"/>
      <c r="VDX69" s="85"/>
      <c r="VDY69" s="85"/>
      <c r="VDZ69" s="85"/>
      <c r="VEA69" s="85"/>
      <c r="VEB69" s="85"/>
      <c r="VEC69" s="85"/>
      <c r="VED69" s="85"/>
      <c r="VEE69" s="85"/>
      <c r="VEF69" s="85"/>
      <c r="VEG69" s="85"/>
      <c r="VEH69" s="85"/>
      <c r="VEI69" s="85"/>
      <c r="VEJ69" s="85"/>
      <c r="VEK69" s="85"/>
      <c r="VEL69" s="85"/>
      <c r="VEM69" s="85"/>
      <c r="VEN69" s="85"/>
      <c r="VEO69" s="85"/>
      <c r="VEP69" s="85"/>
      <c r="VEQ69" s="85"/>
      <c r="VER69" s="85"/>
      <c r="VES69" s="85"/>
      <c r="VET69" s="85"/>
      <c r="VEU69" s="85"/>
      <c r="VEV69" s="85"/>
      <c r="VEW69" s="85"/>
      <c r="VEX69" s="85"/>
      <c r="VEY69" s="85"/>
      <c r="VEZ69" s="85"/>
      <c r="VFA69" s="85"/>
      <c r="VFB69" s="85"/>
      <c r="VFC69" s="85"/>
      <c r="VFD69" s="85"/>
      <c r="VFE69" s="85"/>
      <c r="VFF69" s="85"/>
      <c r="VFG69" s="85"/>
      <c r="VFH69" s="85"/>
      <c r="VFI69" s="85"/>
      <c r="VFJ69" s="85"/>
      <c r="VFK69" s="85"/>
      <c r="VFL69" s="85"/>
      <c r="VFM69" s="85"/>
      <c r="VFN69" s="85"/>
      <c r="VFO69" s="85"/>
      <c r="VFP69" s="85"/>
      <c r="VFQ69" s="85"/>
      <c r="VFR69" s="85"/>
      <c r="VFS69" s="85"/>
      <c r="VFT69" s="85"/>
      <c r="VFU69" s="85"/>
      <c r="VFV69" s="85"/>
      <c r="VFW69" s="85"/>
      <c r="VFX69" s="85"/>
      <c r="VFY69" s="85"/>
      <c r="VFZ69" s="85"/>
      <c r="VGA69" s="85"/>
      <c r="VGB69" s="85"/>
      <c r="VGC69" s="85"/>
      <c r="VGD69" s="85"/>
      <c r="VGE69" s="85"/>
      <c r="VGF69" s="85"/>
      <c r="VGG69" s="85"/>
      <c r="VGH69" s="85"/>
      <c r="VGI69" s="85"/>
      <c r="VGJ69" s="85"/>
      <c r="VGK69" s="85"/>
      <c r="VGL69" s="85"/>
      <c r="VGM69" s="85"/>
      <c r="VGN69" s="85"/>
      <c r="VGO69" s="85"/>
      <c r="VGP69" s="85"/>
      <c r="VGQ69" s="85"/>
      <c r="VGR69" s="85"/>
      <c r="VGS69" s="85"/>
      <c r="VGT69" s="85"/>
      <c r="VGU69" s="85"/>
      <c r="VGV69" s="85"/>
      <c r="VGW69" s="85"/>
      <c r="VGX69" s="85"/>
      <c r="VGY69" s="85"/>
      <c r="VGZ69" s="85"/>
      <c r="VHA69" s="85"/>
      <c r="VHB69" s="85"/>
      <c r="VHC69" s="85"/>
      <c r="VHD69" s="85"/>
      <c r="VHE69" s="85"/>
      <c r="VHF69" s="85"/>
      <c r="VHG69" s="85"/>
      <c r="VHH69" s="85"/>
      <c r="VHI69" s="85"/>
      <c r="VHJ69" s="85"/>
      <c r="VHK69" s="85"/>
      <c r="VHL69" s="85"/>
      <c r="VHM69" s="85"/>
      <c r="VHN69" s="85"/>
      <c r="VHO69" s="85"/>
      <c r="VHP69" s="85"/>
      <c r="VHQ69" s="85"/>
      <c r="VHR69" s="85"/>
      <c r="VHS69" s="85"/>
      <c r="VHT69" s="85"/>
      <c r="VHU69" s="85"/>
      <c r="VHV69" s="85"/>
      <c r="VHW69" s="85"/>
      <c r="VHX69" s="85"/>
      <c r="VHY69" s="85"/>
      <c r="VHZ69" s="85"/>
      <c r="VIA69" s="85"/>
      <c r="VIB69" s="85"/>
      <c r="VIC69" s="85"/>
      <c r="VID69" s="85"/>
      <c r="VIE69" s="85"/>
      <c r="VIF69" s="85"/>
      <c r="VIG69" s="85"/>
      <c r="VIH69" s="85"/>
      <c r="VII69" s="85"/>
      <c r="VIJ69" s="85"/>
      <c r="VIK69" s="85"/>
      <c r="VIL69" s="85"/>
      <c r="VIM69" s="85"/>
      <c r="VIN69" s="85"/>
      <c r="VIO69" s="85"/>
      <c r="VIP69" s="85"/>
      <c r="VIQ69" s="85"/>
      <c r="VIR69" s="85"/>
      <c r="VIS69" s="85"/>
      <c r="VIT69" s="85"/>
      <c r="VIU69" s="85"/>
      <c r="VIV69" s="85"/>
      <c r="VIW69" s="85"/>
      <c r="VIX69" s="85"/>
      <c r="VIY69" s="85"/>
      <c r="VIZ69" s="85"/>
      <c r="VJA69" s="85"/>
      <c r="VJB69" s="85"/>
      <c r="VJC69" s="85"/>
      <c r="VJD69" s="85"/>
      <c r="VJE69" s="85"/>
      <c r="VJF69" s="85"/>
      <c r="VJG69" s="85"/>
      <c r="VJH69" s="85"/>
      <c r="VJI69" s="85"/>
      <c r="VJJ69" s="85"/>
      <c r="VJK69" s="85"/>
      <c r="VJL69" s="85"/>
      <c r="VJM69" s="85"/>
      <c r="VJN69" s="85"/>
      <c r="VJO69" s="85"/>
      <c r="VJP69" s="85"/>
      <c r="VJQ69" s="85"/>
      <c r="VJR69" s="85"/>
      <c r="VJS69" s="85"/>
      <c r="VJT69" s="85"/>
      <c r="VJU69" s="85"/>
      <c r="VJV69" s="85"/>
      <c r="VJW69" s="85"/>
      <c r="VJX69" s="85"/>
      <c r="VJY69" s="85"/>
      <c r="VJZ69" s="85"/>
      <c r="VKA69" s="85"/>
      <c r="VKB69" s="85"/>
      <c r="VKC69" s="85"/>
      <c r="VKD69" s="85"/>
      <c r="VKE69" s="85"/>
      <c r="VKF69" s="85"/>
      <c r="VKG69" s="85"/>
      <c r="VKH69" s="85"/>
      <c r="VKI69" s="85"/>
      <c r="VKJ69" s="85"/>
      <c r="VKK69" s="85"/>
      <c r="VKL69" s="85"/>
      <c r="VKM69" s="85"/>
      <c r="VKN69" s="85"/>
      <c r="VKO69" s="85"/>
      <c r="VKP69" s="85"/>
      <c r="VKQ69" s="85"/>
      <c r="VKR69" s="85"/>
      <c r="VKS69" s="85"/>
      <c r="VKT69" s="85"/>
      <c r="VKU69" s="85"/>
      <c r="VKV69" s="85"/>
      <c r="VKW69" s="85"/>
      <c r="VKX69" s="85"/>
      <c r="VKY69" s="85"/>
      <c r="VKZ69" s="85"/>
      <c r="VLA69" s="85"/>
      <c r="VLB69" s="85"/>
      <c r="VLC69" s="85"/>
      <c r="VLD69" s="85"/>
      <c r="VLE69" s="85"/>
      <c r="VLF69" s="85"/>
      <c r="VLG69" s="85"/>
      <c r="VLH69" s="85"/>
      <c r="VLI69" s="85"/>
      <c r="VLJ69" s="85"/>
      <c r="VLK69" s="85"/>
      <c r="VLL69" s="85"/>
      <c r="VLM69" s="85"/>
      <c r="VLN69" s="85"/>
      <c r="VLO69" s="85"/>
      <c r="VLP69" s="85"/>
      <c r="VLQ69" s="85"/>
      <c r="VLR69" s="85"/>
      <c r="VLS69" s="85"/>
      <c r="VLT69" s="85"/>
      <c r="VLU69" s="85"/>
      <c r="VLV69" s="85"/>
      <c r="VLW69" s="85"/>
      <c r="VLX69" s="85"/>
      <c r="VLY69" s="85"/>
      <c r="VLZ69" s="85"/>
      <c r="VMA69" s="85"/>
      <c r="VMB69" s="85"/>
      <c r="VMC69" s="85"/>
      <c r="VMD69" s="85"/>
      <c r="VME69" s="85"/>
      <c r="VMF69" s="85"/>
      <c r="VMG69" s="85"/>
      <c r="VMH69" s="85"/>
      <c r="VMI69" s="85"/>
      <c r="VMJ69" s="85"/>
      <c r="VMK69" s="85"/>
      <c r="VML69" s="85"/>
      <c r="VMM69" s="85"/>
      <c r="VMN69" s="85"/>
      <c r="VMO69" s="85"/>
      <c r="VMP69" s="85"/>
      <c r="VMQ69" s="85"/>
      <c r="VMR69" s="85"/>
      <c r="VMS69" s="85"/>
      <c r="VMT69" s="85"/>
      <c r="VMU69" s="85"/>
      <c r="VMV69" s="85"/>
      <c r="VMW69" s="85"/>
      <c r="VMX69" s="85"/>
      <c r="VMY69" s="85"/>
      <c r="VMZ69" s="85"/>
      <c r="VNA69" s="85"/>
      <c r="VNB69" s="85"/>
      <c r="VNC69" s="85"/>
      <c r="VND69" s="85"/>
      <c r="VNE69" s="85"/>
      <c r="VNF69" s="85"/>
      <c r="VNG69" s="85"/>
      <c r="VNH69" s="85"/>
      <c r="VNI69" s="85"/>
      <c r="VNJ69" s="85"/>
      <c r="VNK69" s="85"/>
      <c r="VNL69" s="85"/>
      <c r="VNM69" s="85"/>
      <c r="VNN69" s="85"/>
      <c r="VNO69" s="85"/>
      <c r="VNP69" s="85"/>
      <c r="VNQ69" s="85"/>
      <c r="VNR69" s="85"/>
      <c r="VNS69" s="85"/>
      <c r="VNT69" s="85"/>
      <c r="VNU69" s="85"/>
      <c r="VNV69" s="85"/>
      <c r="VNW69" s="85"/>
      <c r="VNX69" s="85"/>
      <c r="VNY69" s="85"/>
      <c r="VNZ69" s="85"/>
      <c r="VOA69" s="85"/>
      <c r="VOB69" s="85"/>
      <c r="VOC69" s="85"/>
      <c r="VOD69" s="85"/>
      <c r="VOE69" s="85"/>
      <c r="VOF69" s="85"/>
      <c r="VOG69" s="85"/>
      <c r="VOH69" s="85"/>
      <c r="VOI69" s="85"/>
      <c r="VOJ69" s="85"/>
      <c r="VOK69" s="85"/>
      <c r="VOL69" s="85"/>
      <c r="VOM69" s="85"/>
      <c r="VON69" s="85"/>
      <c r="VOO69" s="85"/>
      <c r="VOP69" s="85"/>
      <c r="VOQ69" s="85"/>
      <c r="VOR69" s="85"/>
      <c r="VOS69" s="85"/>
      <c r="VOT69" s="85"/>
      <c r="VOU69" s="85"/>
      <c r="VOV69" s="85"/>
      <c r="VOW69" s="85"/>
      <c r="VOX69" s="85"/>
      <c r="VOY69" s="85"/>
      <c r="VOZ69" s="85"/>
      <c r="VPA69" s="85"/>
      <c r="VPB69" s="85"/>
      <c r="VPC69" s="85"/>
      <c r="VPD69" s="85"/>
      <c r="VPE69" s="85"/>
      <c r="VPF69" s="85"/>
      <c r="VPG69" s="85"/>
      <c r="VPH69" s="85"/>
      <c r="VPI69" s="85"/>
      <c r="VPJ69" s="85"/>
      <c r="VPK69" s="85"/>
      <c r="VPL69" s="85"/>
      <c r="VPM69" s="85"/>
      <c r="VPN69" s="85"/>
      <c r="VPO69" s="85"/>
      <c r="VPP69" s="85"/>
      <c r="VPQ69" s="85"/>
      <c r="VPR69" s="85"/>
      <c r="VPS69" s="85"/>
      <c r="VPT69" s="85"/>
      <c r="VPU69" s="85"/>
      <c r="VPV69" s="85"/>
      <c r="VPW69" s="85"/>
      <c r="VPX69" s="85"/>
      <c r="VPY69" s="85"/>
      <c r="VPZ69" s="85"/>
      <c r="VQA69" s="85"/>
      <c r="VQB69" s="85"/>
      <c r="VQC69" s="85"/>
      <c r="VQD69" s="85"/>
      <c r="VQE69" s="85"/>
      <c r="VQF69" s="85"/>
      <c r="VQG69" s="85"/>
      <c r="VQH69" s="85"/>
      <c r="VQI69" s="85"/>
      <c r="VQJ69" s="85"/>
      <c r="VQK69" s="85"/>
      <c r="VQL69" s="85"/>
      <c r="VQM69" s="85"/>
      <c r="VQN69" s="85"/>
      <c r="VQO69" s="85"/>
      <c r="VQP69" s="85"/>
      <c r="VQQ69" s="85"/>
      <c r="VQR69" s="85"/>
      <c r="VQS69" s="85"/>
      <c r="VQT69" s="85"/>
      <c r="VQU69" s="85"/>
      <c r="VQV69" s="85"/>
      <c r="VQW69" s="85"/>
      <c r="VQX69" s="85"/>
      <c r="VQY69" s="85"/>
      <c r="VQZ69" s="85"/>
      <c r="VRA69" s="85"/>
      <c r="VRB69" s="85"/>
      <c r="VRC69" s="85"/>
      <c r="VRD69" s="85"/>
      <c r="VRE69" s="85"/>
      <c r="VRF69" s="85"/>
      <c r="VRG69" s="85"/>
      <c r="VRH69" s="85"/>
      <c r="VRI69" s="85"/>
      <c r="VRJ69" s="85"/>
      <c r="VRK69" s="85"/>
      <c r="VRL69" s="85"/>
      <c r="VRM69" s="85"/>
      <c r="VRN69" s="85"/>
      <c r="VRO69" s="85"/>
      <c r="VRP69" s="85"/>
      <c r="VRQ69" s="85"/>
      <c r="VRR69" s="85"/>
      <c r="VRS69" s="85"/>
      <c r="VRT69" s="85"/>
      <c r="VRU69" s="85"/>
      <c r="VRV69" s="85"/>
      <c r="VRW69" s="85"/>
      <c r="VRX69" s="85"/>
      <c r="VRY69" s="85"/>
      <c r="VRZ69" s="85"/>
      <c r="VSA69" s="85"/>
      <c r="VSB69" s="85"/>
      <c r="VSC69" s="85"/>
      <c r="VSD69" s="85"/>
      <c r="VSE69" s="85"/>
      <c r="VSF69" s="85"/>
      <c r="VSG69" s="85"/>
      <c r="VSH69" s="85"/>
      <c r="VSI69" s="85"/>
      <c r="VSJ69" s="85"/>
      <c r="VSK69" s="85"/>
      <c r="VSL69" s="85"/>
      <c r="VSM69" s="85"/>
      <c r="VSN69" s="85"/>
      <c r="VSO69" s="85"/>
      <c r="VSP69" s="85"/>
      <c r="VSQ69" s="85"/>
      <c r="VSR69" s="85"/>
      <c r="VSS69" s="85"/>
      <c r="VST69" s="85"/>
      <c r="VSU69" s="85"/>
      <c r="VSV69" s="85"/>
      <c r="VSW69" s="85"/>
      <c r="VSX69" s="85"/>
      <c r="VSY69" s="85"/>
      <c r="VSZ69" s="85"/>
      <c r="VTA69" s="85"/>
      <c r="VTB69" s="85"/>
      <c r="VTC69" s="85"/>
      <c r="VTD69" s="85"/>
      <c r="VTE69" s="85"/>
      <c r="VTF69" s="85"/>
      <c r="VTG69" s="85"/>
      <c r="VTH69" s="85"/>
      <c r="VTI69" s="85"/>
      <c r="VTJ69" s="85"/>
      <c r="VTK69" s="85"/>
      <c r="VTL69" s="85"/>
      <c r="VTM69" s="85"/>
      <c r="VTN69" s="85"/>
      <c r="VTO69" s="85"/>
      <c r="VTP69" s="85"/>
      <c r="VTQ69" s="85"/>
      <c r="VTR69" s="85"/>
      <c r="VTS69" s="85"/>
      <c r="VTT69" s="85"/>
      <c r="VTU69" s="85"/>
      <c r="VTV69" s="85"/>
      <c r="VTW69" s="85"/>
      <c r="VTX69" s="85"/>
      <c r="VTY69" s="85"/>
      <c r="VTZ69" s="85"/>
      <c r="VUA69" s="85"/>
      <c r="VUB69" s="85"/>
      <c r="VUC69" s="85"/>
      <c r="VUD69" s="85"/>
      <c r="VUE69" s="85"/>
      <c r="VUF69" s="85"/>
      <c r="VUG69" s="85"/>
      <c r="VUH69" s="85"/>
      <c r="VUI69" s="85"/>
      <c r="VUJ69" s="85"/>
      <c r="VUK69" s="85"/>
      <c r="VUL69" s="85"/>
      <c r="VUM69" s="85"/>
      <c r="VUN69" s="85"/>
      <c r="VUO69" s="85"/>
      <c r="VUP69" s="85"/>
      <c r="VUQ69" s="85"/>
      <c r="VUR69" s="85"/>
      <c r="VUS69" s="85"/>
      <c r="VUT69" s="85"/>
      <c r="VUU69" s="85"/>
      <c r="VUV69" s="85"/>
      <c r="VUW69" s="85"/>
      <c r="VUX69" s="85"/>
      <c r="VUY69" s="85"/>
      <c r="VUZ69" s="85"/>
      <c r="VVA69" s="85"/>
      <c r="VVB69" s="85"/>
      <c r="VVC69" s="85"/>
      <c r="VVD69" s="85"/>
      <c r="VVE69" s="85"/>
      <c r="VVF69" s="85"/>
      <c r="VVG69" s="85"/>
      <c r="VVH69" s="85"/>
      <c r="VVI69" s="85"/>
      <c r="VVJ69" s="85"/>
      <c r="VVK69" s="85"/>
      <c r="VVL69" s="85"/>
      <c r="VVM69" s="85"/>
      <c r="VVN69" s="85"/>
      <c r="VVO69" s="85"/>
      <c r="VVP69" s="85"/>
      <c r="VVQ69" s="85"/>
      <c r="VVR69" s="85"/>
      <c r="VVS69" s="85"/>
      <c r="VVT69" s="85"/>
      <c r="VVU69" s="85"/>
      <c r="VVV69" s="85"/>
      <c r="VVW69" s="85"/>
      <c r="VVX69" s="85"/>
      <c r="VVY69" s="85"/>
      <c r="VVZ69" s="85"/>
      <c r="VWA69" s="85"/>
      <c r="VWB69" s="85"/>
      <c r="VWC69" s="85"/>
      <c r="VWD69" s="85"/>
      <c r="VWE69" s="85"/>
      <c r="VWF69" s="85"/>
      <c r="VWG69" s="85"/>
      <c r="VWH69" s="85"/>
      <c r="VWI69" s="85"/>
      <c r="VWJ69" s="85"/>
      <c r="VWK69" s="85"/>
      <c r="VWL69" s="85"/>
      <c r="VWM69" s="85"/>
      <c r="VWN69" s="85"/>
      <c r="VWO69" s="85"/>
      <c r="VWP69" s="85"/>
      <c r="VWQ69" s="85"/>
      <c r="VWR69" s="85"/>
      <c r="VWS69" s="85"/>
      <c r="VWT69" s="85"/>
      <c r="VWU69" s="85"/>
      <c r="VWV69" s="85"/>
      <c r="VWW69" s="85"/>
      <c r="VWX69" s="85"/>
      <c r="VWY69" s="85"/>
      <c r="VWZ69" s="85"/>
      <c r="VXA69" s="85"/>
      <c r="VXB69" s="85"/>
      <c r="VXC69" s="85"/>
      <c r="VXD69" s="85"/>
      <c r="VXE69" s="85"/>
      <c r="VXF69" s="85"/>
      <c r="VXG69" s="85"/>
      <c r="VXH69" s="85"/>
      <c r="VXI69" s="85"/>
      <c r="VXJ69" s="85"/>
      <c r="VXK69" s="85"/>
      <c r="VXL69" s="85"/>
      <c r="VXM69" s="85"/>
      <c r="VXN69" s="85"/>
      <c r="VXO69" s="85"/>
      <c r="VXP69" s="85"/>
      <c r="VXQ69" s="85"/>
      <c r="VXR69" s="85"/>
      <c r="VXS69" s="85"/>
      <c r="VXT69" s="85"/>
      <c r="VXU69" s="85"/>
      <c r="VXV69" s="85"/>
      <c r="VXW69" s="85"/>
      <c r="VXX69" s="85"/>
      <c r="VXY69" s="85"/>
      <c r="VXZ69" s="85"/>
      <c r="VYA69" s="85"/>
      <c r="VYB69" s="85"/>
      <c r="VYC69" s="85"/>
      <c r="VYD69" s="85"/>
      <c r="VYE69" s="85"/>
      <c r="VYF69" s="85"/>
      <c r="VYG69" s="85"/>
      <c r="VYH69" s="85"/>
      <c r="VYI69" s="85"/>
      <c r="VYJ69" s="85"/>
      <c r="VYK69" s="85"/>
      <c r="VYL69" s="85"/>
      <c r="VYM69" s="85"/>
      <c r="VYN69" s="85"/>
      <c r="VYO69" s="85"/>
      <c r="VYP69" s="85"/>
      <c r="VYQ69" s="85"/>
      <c r="VYR69" s="85"/>
      <c r="VYS69" s="85"/>
      <c r="VYT69" s="85"/>
      <c r="VYU69" s="85"/>
      <c r="VYV69" s="85"/>
      <c r="VYW69" s="85"/>
      <c r="VYX69" s="85"/>
      <c r="VYY69" s="85"/>
      <c r="VYZ69" s="85"/>
      <c r="VZA69" s="85"/>
      <c r="VZB69" s="85"/>
      <c r="VZC69" s="85"/>
      <c r="VZD69" s="85"/>
      <c r="VZE69" s="85"/>
      <c r="VZF69" s="85"/>
      <c r="VZG69" s="85"/>
      <c r="VZH69" s="85"/>
      <c r="VZI69" s="85"/>
      <c r="VZJ69" s="85"/>
      <c r="VZK69" s="85"/>
      <c r="VZL69" s="85"/>
      <c r="VZM69" s="85"/>
      <c r="VZN69" s="85"/>
      <c r="VZO69" s="85"/>
      <c r="VZP69" s="85"/>
      <c r="VZQ69" s="85"/>
      <c r="VZR69" s="85"/>
      <c r="VZS69" s="85"/>
      <c r="VZT69" s="85"/>
      <c r="VZU69" s="85"/>
      <c r="VZV69" s="85"/>
      <c r="VZW69" s="85"/>
      <c r="VZX69" s="85"/>
      <c r="VZY69" s="85"/>
      <c r="VZZ69" s="85"/>
      <c r="WAA69" s="85"/>
      <c r="WAB69" s="85"/>
      <c r="WAC69" s="85"/>
      <c r="WAD69" s="85"/>
      <c r="WAE69" s="85"/>
      <c r="WAF69" s="85"/>
      <c r="WAG69" s="85"/>
      <c r="WAH69" s="85"/>
      <c r="WAI69" s="85"/>
      <c r="WAJ69" s="85"/>
      <c r="WAK69" s="85"/>
      <c r="WAL69" s="85"/>
      <c r="WAM69" s="85"/>
      <c r="WAN69" s="85"/>
      <c r="WAO69" s="85"/>
      <c r="WAP69" s="85"/>
      <c r="WAQ69" s="85"/>
      <c r="WAR69" s="85"/>
      <c r="WAS69" s="85"/>
      <c r="WAT69" s="85"/>
      <c r="WAU69" s="85"/>
      <c r="WAV69" s="85"/>
      <c r="WAW69" s="85"/>
      <c r="WAX69" s="85"/>
      <c r="WAY69" s="85"/>
      <c r="WAZ69" s="85"/>
      <c r="WBA69" s="85"/>
      <c r="WBB69" s="85"/>
      <c r="WBC69" s="85"/>
      <c r="WBD69" s="85"/>
      <c r="WBE69" s="85"/>
      <c r="WBF69" s="85"/>
      <c r="WBG69" s="85"/>
      <c r="WBH69" s="85"/>
      <c r="WBI69" s="85"/>
      <c r="WBJ69" s="85"/>
      <c r="WBK69" s="85"/>
      <c r="WBL69" s="85"/>
      <c r="WBM69" s="85"/>
      <c r="WBN69" s="85"/>
      <c r="WBO69" s="85"/>
      <c r="WBP69" s="85"/>
      <c r="WBQ69" s="85"/>
      <c r="WBR69" s="85"/>
      <c r="WBS69" s="85"/>
      <c r="WBT69" s="85"/>
      <c r="WBU69" s="85"/>
      <c r="WBV69" s="85"/>
      <c r="WBW69" s="85"/>
      <c r="WBX69" s="85"/>
      <c r="WBY69" s="85"/>
      <c r="WBZ69" s="85"/>
      <c r="WCA69" s="85"/>
      <c r="WCB69" s="85"/>
      <c r="WCC69" s="85"/>
      <c r="WCD69" s="85"/>
      <c r="WCE69" s="85"/>
      <c r="WCF69" s="85"/>
      <c r="WCG69" s="85"/>
      <c r="WCH69" s="85"/>
      <c r="WCI69" s="85"/>
      <c r="WCJ69" s="85"/>
      <c r="WCK69" s="85"/>
      <c r="WCL69" s="85"/>
      <c r="WCM69" s="85"/>
      <c r="WCN69" s="85"/>
      <c r="WCO69" s="85"/>
      <c r="WCP69" s="85"/>
      <c r="WCQ69" s="85"/>
      <c r="WCR69" s="85"/>
      <c r="WCS69" s="85"/>
      <c r="WCT69" s="85"/>
      <c r="WCU69" s="85"/>
      <c r="WCV69" s="85"/>
      <c r="WCW69" s="85"/>
      <c r="WCX69" s="85"/>
      <c r="WCY69" s="85"/>
      <c r="WCZ69" s="85"/>
      <c r="WDA69" s="85"/>
      <c r="WDB69" s="85"/>
      <c r="WDC69" s="85"/>
      <c r="WDD69" s="85"/>
      <c r="WDE69" s="85"/>
      <c r="WDF69" s="85"/>
      <c r="WDG69" s="85"/>
      <c r="WDH69" s="85"/>
      <c r="WDI69" s="85"/>
      <c r="WDJ69" s="85"/>
      <c r="WDK69" s="85"/>
      <c r="WDL69" s="85"/>
      <c r="WDM69" s="85"/>
      <c r="WDN69" s="85"/>
      <c r="WDO69" s="85"/>
      <c r="WDP69" s="85"/>
      <c r="WDQ69" s="85"/>
      <c r="WDR69" s="85"/>
      <c r="WDS69" s="85"/>
      <c r="WDT69" s="85"/>
      <c r="WDU69" s="85"/>
      <c r="WDV69" s="85"/>
      <c r="WDW69" s="85"/>
      <c r="WDX69" s="85"/>
      <c r="WDY69" s="85"/>
      <c r="WDZ69" s="85"/>
      <c r="WEA69" s="85"/>
      <c r="WEB69" s="85"/>
      <c r="WEC69" s="85"/>
      <c r="WED69" s="85"/>
      <c r="WEE69" s="85"/>
      <c r="WEF69" s="85"/>
      <c r="WEG69" s="85"/>
      <c r="WEH69" s="85"/>
      <c r="WEI69" s="85"/>
      <c r="WEJ69" s="85"/>
      <c r="WEK69" s="85"/>
      <c r="WEL69" s="85"/>
      <c r="WEM69" s="85"/>
      <c r="WEN69" s="85"/>
      <c r="WEO69" s="85"/>
      <c r="WEP69" s="85"/>
      <c r="WEQ69" s="85"/>
      <c r="WER69" s="85"/>
      <c r="WES69" s="85"/>
      <c r="WET69" s="85"/>
      <c r="WEU69" s="85"/>
      <c r="WEV69" s="85"/>
      <c r="WEW69" s="85"/>
      <c r="WEX69" s="85"/>
      <c r="WEY69" s="85"/>
      <c r="WEZ69" s="85"/>
      <c r="WFA69" s="85"/>
      <c r="WFB69" s="85"/>
      <c r="WFC69" s="85"/>
      <c r="WFD69" s="85"/>
      <c r="WFE69" s="85"/>
      <c r="WFF69" s="85"/>
      <c r="WFG69" s="85"/>
      <c r="WFH69" s="85"/>
      <c r="WFI69" s="85"/>
      <c r="WFJ69" s="85"/>
      <c r="WFK69" s="85"/>
      <c r="WFL69" s="85"/>
      <c r="WFM69" s="85"/>
      <c r="WFN69" s="85"/>
      <c r="WFO69" s="85"/>
      <c r="WFP69" s="85"/>
      <c r="WFQ69" s="85"/>
      <c r="WFR69" s="85"/>
      <c r="WFS69" s="85"/>
      <c r="WFT69" s="85"/>
      <c r="WFU69" s="85"/>
      <c r="WFV69" s="85"/>
      <c r="WFW69" s="85"/>
      <c r="WFX69" s="85"/>
      <c r="WFY69" s="85"/>
      <c r="WFZ69" s="85"/>
      <c r="WGA69" s="85"/>
      <c r="WGB69" s="85"/>
      <c r="WGC69" s="85"/>
      <c r="WGD69" s="85"/>
      <c r="WGE69" s="85"/>
      <c r="WGF69" s="85"/>
      <c r="WGG69" s="85"/>
      <c r="WGH69" s="85"/>
      <c r="WGI69" s="85"/>
      <c r="WGJ69" s="85"/>
      <c r="WGK69" s="85"/>
      <c r="WGL69" s="85"/>
      <c r="WGM69" s="85"/>
      <c r="WGN69" s="85"/>
      <c r="WGO69" s="85"/>
      <c r="WGP69" s="85"/>
      <c r="WGQ69" s="85"/>
      <c r="WGR69" s="85"/>
      <c r="WGS69" s="85"/>
      <c r="WGT69" s="85"/>
      <c r="WGU69" s="85"/>
      <c r="WGV69" s="85"/>
      <c r="WGW69" s="85"/>
      <c r="WGX69" s="85"/>
      <c r="WGY69" s="85"/>
      <c r="WGZ69" s="85"/>
      <c r="WHA69" s="85"/>
      <c r="WHB69" s="85"/>
      <c r="WHC69" s="85"/>
      <c r="WHD69" s="85"/>
      <c r="WHE69" s="85"/>
      <c r="WHF69" s="85"/>
      <c r="WHG69" s="85"/>
      <c r="WHH69" s="85"/>
      <c r="WHI69" s="85"/>
      <c r="WHJ69" s="85"/>
      <c r="WHK69" s="85"/>
      <c r="WHL69" s="85"/>
      <c r="WHM69" s="85"/>
      <c r="WHN69" s="85"/>
      <c r="WHO69" s="85"/>
      <c r="WHP69" s="85"/>
      <c r="WHQ69" s="85"/>
      <c r="WHR69" s="85"/>
      <c r="WHS69" s="85"/>
      <c r="WHT69" s="85"/>
      <c r="WHU69" s="85"/>
      <c r="WHV69" s="85"/>
      <c r="WHW69" s="85"/>
      <c r="WHX69" s="85"/>
      <c r="WHY69" s="85"/>
      <c r="WHZ69" s="85"/>
      <c r="WIA69" s="85"/>
      <c r="WIB69" s="85"/>
      <c r="WIC69" s="85"/>
      <c r="WID69" s="85"/>
      <c r="WIE69" s="85"/>
      <c r="WIF69" s="85"/>
      <c r="WIG69" s="85"/>
      <c r="WIH69" s="85"/>
      <c r="WII69" s="85"/>
      <c r="WIJ69" s="85"/>
      <c r="WIK69" s="85"/>
      <c r="WIL69" s="85"/>
      <c r="WIM69" s="85"/>
      <c r="WIN69" s="85"/>
      <c r="WIO69" s="85"/>
      <c r="WIP69" s="85"/>
      <c r="WIQ69" s="85"/>
      <c r="WIR69" s="85"/>
      <c r="WIS69" s="85"/>
      <c r="WIT69" s="85"/>
      <c r="WIU69" s="85"/>
      <c r="WIV69" s="85"/>
      <c r="WIW69" s="85"/>
      <c r="WIX69" s="85"/>
      <c r="WIY69" s="85"/>
      <c r="WIZ69" s="85"/>
      <c r="WJA69" s="85"/>
      <c r="WJB69" s="85"/>
      <c r="WJC69" s="85"/>
      <c r="WJD69" s="85"/>
      <c r="WJE69" s="85"/>
      <c r="WJF69" s="85"/>
      <c r="WJG69" s="85"/>
      <c r="WJH69" s="85"/>
      <c r="WJI69" s="85"/>
      <c r="WJJ69" s="85"/>
      <c r="WJK69" s="85"/>
      <c r="WJL69" s="85"/>
      <c r="WJM69" s="85"/>
      <c r="WJN69" s="85"/>
      <c r="WJO69" s="85"/>
      <c r="WJP69" s="85"/>
      <c r="WJQ69" s="85"/>
      <c r="WJR69" s="85"/>
      <c r="WJS69" s="85"/>
      <c r="WJT69" s="85"/>
      <c r="WJU69" s="85"/>
      <c r="WJV69" s="85"/>
      <c r="WJW69" s="85"/>
      <c r="WJX69" s="85"/>
      <c r="WJY69" s="85"/>
      <c r="WJZ69" s="85"/>
      <c r="WKA69" s="85"/>
      <c r="WKB69" s="85"/>
      <c r="WKC69" s="85"/>
      <c r="WKD69" s="85"/>
      <c r="WKE69" s="85"/>
      <c r="WKF69" s="85"/>
      <c r="WKG69" s="85"/>
      <c r="WKH69" s="85"/>
      <c r="WKI69" s="85"/>
      <c r="WKJ69" s="85"/>
      <c r="WKK69" s="85"/>
      <c r="WKL69" s="85"/>
      <c r="WKM69" s="85"/>
      <c r="WKN69" s="85"/>
      <c r="WKO69" s="85"/>
      <c r="WKP69" s="85"/>
      <c r="WKQ69" s="85"/>
      <c r="WKR69" s="85"/>
      <c r="WKS69" s="85"/>
      <c r="WKT69" s="85"/>
      <c r="WKU69" s="85"/>
      <c r="WKV69" s="85"/>
      <c r="WKW69" s="85"/>
      <c r="WKX69" s="85"/>
      <c r="WKY69" s="85"/>
      <c r="WKZ69" s="85"/>
      <c r="WLA69" s="85"/>
      <c r="WLB69" s="85"/>
      <c r="WLC69" s="85"/>
      <c r="WLD69" s="85"/>
      <c r="WLE69" s="85"/>
      <c r="WLF69" s="85"/>
      <c r="WLG69" s="85"/>
      <c r="WLH69" s="85"/>
      <c r="WLI69" s="85"/>
      <c r="WLJ69" s="85"/>
      <c r="WLK69" s="85"/>
      <c r="WLL69" s="85"/>
      <c r="WLM69" s="85"/>
      <c r="WLN69" s="85"/>
      <c r="WLO69" s="85"/>
      <c r="WLP69" s="85"/>
      <c r="WLQ69" s="85"/>
      <c r="WLR69" s="85"/>
      <c r="WLS69" s="85"/>
      <c r="WLT69" s="85"/>
      <c r="WLU69" s="85"/>
      <c r="WLV69" s="85"/>
      <c r="WLW69" s="85"/>
      <c r="WLX69" s="85"/>
      <c r="WLY69" s="85"/>
      <c r="WLZ69" s="85"/>
      <c r="WMA69" s="85"/>
      <c r="WMB69" s="85"/>
      <c r="WMC69" s="85"/>
      <c r="WMD69" s="85"/>
      <c r="WME69" s="85"/>
      <c r="WMF69" s="85"/>
      <c r="WMG69" s="85"/>
      <c r="WMH69" s="85"/>
      <c r="WMI69" s="85"/>
      <c r="WMJ69" s="85"/>
      <c r="WMK69" s="85"/>
      <c r="WML69" s="85"/>
      <c r="WMM69" s="85"/>
      <c r="WMN69" s="85"/>
      <c r="WMO69" s="85"/>
      <c r="WMP69" s="85"/>
      <c r="WMQ69" s="85"/>
      <c r="WMR69" s="85"/>
      <c r="WMS69" s="85"/>
      <c r="WMT69" s="85"/>
      <c r="WMU69" s="85"/>
      <c r="WMV69" s="85"/>
      <c r="WMW69" s="85"/>
      <c r="WMX69" s="85"/>
      <c r="WMY69" s="85"/>
      <c r="WMZ69" s="85"/>
      <c r="WNA69" s="85"/>
      <c r="WNB69" s="85"/>
      <c r="WNC69" s="85"/>
      <c r="WND69" s="85"/>
      <c r="WNE69" s="85"/>
      <c r="WNF69" s="85"/>
      <c r="WNG69" s="85"/>
      <c r="WNH69" s="85"/>
      <c r="WNI69" s="85"/>
      <c r="WNJ69" s="85"/>
      <c r="WNK69" s="85"/>
      <c r="WNL69" s="85"/>
      <c r="WNM69" s="85"/>
      <c r="WNN69" s="85"/>
      <c r="WNO69" s="85"/>
      <c r="WNP69" s="85"/>
      <c r="WNQ69" s="85"/>
      <c r="WNR69" s="85"/>
      <c r="WNS69" s="85"/>
      <c r="WNT69" s="85"/>
      <c r="WNU69" s="85"/>
      <c r="WNV69" s="85"/>
      <c r="WNW69" s="85"/>
      <c r="WNX69" s="85"/>
      <c r="WNY69" s="85"/>
      <c r="WNZ69" s="85"/>
      <c r="WOA69" s="85"/>
      <c r="WOB69" s="85"/>
      <c r="WOC69" s="85"/>
      <c r="WOD69" s="85"/>
      <c r="WOE69" s="85"/>
      <c r="WOF69" s="85"/>
      <c r="WOG69" s="85"/>
      <c r="WOH69" s="85"/>
      <c r="WOI69" s="85"/>
      <c r="WOJ69" s="85"/>
      <c r="WOK69" s="85"/>
      <c r="WOL69" s="85"/>
      <c r="WOM69" s="85"/>
      <c r="WON69" s="85"/>
      <c r="WOO69" s="85"/>
      <c r="WOP69" s="85"/>
      <c r="WOQ69" s="85"/>
      <c r="WOR69" s="85"/>
      <c r="WOS69" s="85"/>
      <c r="WOT69" s="85"/>
      <c r="WOU69" s="85"/>
      <c r="WOV69" s="85"/>
      <c r="WOW69" s="85"/>
      <c r="WOX69" s="85"/>
      <c r="WOY69" s="85"/>
      <c r="WOZ69" s="85"/>
      <c r="WPA69" s="85"/>
      <c r="WPB69" s="85"/>
      <c r="WPC69" s="85"/>
      <c r="WPD69" s="85"/>
      <c r="WPE69" s="85"/>
      <c r="WPF69" s="85"/>
      <c r="WPG69" s="85"/>
      <c r="WPH69" s="85"/>
      <c r="WPI69" s="85"/>
      <c r="WPJ69" s="85"/>
      <c r="WPK69" s="85"/>
      <c r="WPL69" s="85"/>
      <c r="WPM69" s="85"/>
      <c r="WPN69" s="85"/>
      <c r="WPO69" s="85"/>
      <c r="WPP69" s="85"/>
      <c r="WPQ69" s="85"/>
      <c r="WPR69" s="85"/>
      <c r="WPS69" s="85"/>
      <c r="WPT69" s="85"/>
      <c r="WPU69" s="85"/>
      <c r="WPV69" s="85"/>
      <c r="WPW69" s="85"/>
      <c r="WPX69" s="85"/>
      <c r="WPY69" s="85"/>
      <c r="WPZ69" s="85"/>
      <c r="WQA69" s="85"/>
      <c r="WQB69" s="85"/>
      <c r="WQC69" s="85"/>
      <c r="WQD69" s="85"/>
      <c r="WQE69" s="85"/>
      <c r="WQF69" s="85"/>
      <c r="WQG69" s="85"/>
      <c r="WQH69" s="85"/>
      <c r="WQI69" s="85"/>
      <c r="WQJ69" s="85"/>
      <c r="WQK69" s="85"/>
      <c r="WQL69" s="85"/>
      <c r="WQM69" s="85"/>
      <c r="WQN69" s="85"/>
      <c r="WQO69" s="85"/>
      <c r="WQP69" s="85"/>
      <c r="WQQ69" s="85"/>
      <c r="WQR69" s="85"/>
      <c r="WQS69" s="85"/>
      <c r="WQT69" s="85"/>
      <c r="WQU69" s="85"/>
      <c r="WQV69" s="85"/>
      <c r="WQW69" s="85"/>
      <c r="WQX69" s="85"/>
      <c r="WQY69" s="85"/>
      <c r="WQZ69" s="85"/>
      <c r="WRA69" s="85"/>
      <c r="WRB69" s="85"/>
      <c r="WRC69" s="85"/>
      <c r="WRD69" s="85"/>
      <c r="WRE69" s="85"/>
      <c r="WRF69" s="85"/>
      <c r="WRG69" s="85"/>
      <c r="WRH69" s="85"/>
      <c r="WRI69" s="85"/>
      <c r="WRJ69" s="85"/>
      <c r="WRK69" s="85"/>
      <c r="WRL69" s="85"/>
      <c r="WRM69" s="85"/>
      <c r="WRN69" s="85"/>
      <c r="WRO69" s="85"/>
      <c r="WRP69" s="85"/>
      <c r="WRQ69" s="85"/>
      <c r="WRR69" s="85"/>
      <c r="WRS69" s="85"/>
      <c r="WRT69" s="85"/>
      <c r="WRU69" s="85"/>
      <c r="WRV69" s="85"/>
      <c r="WRW69" s="85"/>
      <c r="WRX69" s="85"/>
      <c r="WRY69" s="85"/>
      <c r="WRZ69" s="85"/>
      <c r="WSA69" s="85"/>
      <c r="WSB69" s="85"/>
      <c r="WSC69" s="85"/>
      <c r="WSD69" s="85"/>
      <c r="WSE69" s="85"/>
      <c r="WSF69" s="85"/>
      <c r="WSG69" s="85"/>
      <c r="WSH69" s="85"/>
      <c r="WSI69" s="85"/>
      <c r="WSJ69" s="85"/>
      <c r="WSK69" s="85"/>
      <c r="WSL69" s="85"/>
      <c r="WSM69" s="85"/>
      <c r="WSN69" s="85"/>
      <c r="WSO69" s="85"/>
      <c r="WSP69" s="85"/>
      <c r="WSQ69" s="85"/>
      <c r="WSR69" s="85"/>
      <c r="WSS69" s="85"/>
      <c r="WST69" s="85"/>
      <c r="WSU69" s="85"/>
      <c r="WSV69" s="85"/>
      <c r="WSW69" s="85"/>
      <c r="WSX69" s="85"/>
      <c r="WSY69" s="85"/>
      <c r="WSZ69" s="85"/>
      <c r="WTA69" s="85"/>
      <c r="WTB69" s="85"/>
      <c r="WTC69" s="85"/>
      <c r="WTD69" s="85"/>
      <c r="WTE69" s="85"/>
      <c r="WTF69" s="85"/>
      <c r="WTG69" s="85"/>
      <c r="WTH69" s="85"/>
      <c r="WTI69" s="85"/>
      <c r="WTJ69" s="85"/>
      <c r="WTK69" s="85"/>
      <c r="WTL69" s="85"/>
      <c r="WTM69" s="85"/>
      <c r="WTN69" s="85"/>
      <c r="WTO69" s="85"/>
      <c r="WTP69" s="85"/>
      <c r="WTQ69" s="85"/>
      <c r="WTR69" s="85"/>
      <c r="WTS69" s="85"/>
      <c r="WTT69" s="85"/>
      <c r="WTU69" s="85"/>
      <c r="WTV69" s="85"/>
      <c r="WTW69" s="85"/>
      <c r="WTX69" s="85"/>
      <c r="WTY69" s="85"/>
      <c r="WTZ69" s="85"/>
      <c r="WUA69" s="85"/>
      <c r="WUB69" s="85"/>
      <c r="WUC69" s="85"/>
      <c r="WUD69" s="85"/>
      <c r="WUE69" s="85"/>
      <c r="WUF69" s="85"/>
      <c r="WUG69" s="85"/>
      <c r="WUH69" s="85"/>
      <c r="WUI69" s="85"/>
      <c r="WUJ69" s="85"/>
      <c r="WUK69" s="85"/>
      <c r="WUL69" s="85"/>
      <c r="WUM69" s="85"/>
      <c r="WUN69" s="85"/>
      <c r="WUO69" s="85"/>
      <c r="WUP69" s="85"/>
      <c r="WUQ69" s="85"/>
      <c r="WUR69" s="85"/>
      <c r="WUS69" s="85"/>
      <c r="WUT69" s="85"/>
      <c r="WUU69" s="85"/>
      <c r="WUV69" s="85"/>
      <c r="WUW69" s="85"/>
      <c r="WUX69" s="85"/>
      <c r="WUY69" s="85"/>
      <c r="WUZ69" s="85"/>
      <c r="WVA69" s="85"/>
      <c r="WVB69" s="85"/>
      <c r="WVC69" s="85"/>
      <c r="WVD69" s="85"/>
      <c r="WVE69" s="85"/>
      <c r="WVF69" s="85"/>
      <c r="WVG69" s="85"/>
      <c r="WVH69" s="85"/>
      <c r="WVI69" s="85"/>
      <c r="WVJ69" s="85"/>
      <c r="WVK69" s="85"/>
      <c r="WVL69" s="85"/>
      <c r="WVM69" s="85"/>
      <c r="WVN69" s="85"/>
      <c r="WVO69" s="85"/>
      <c r="WVP69" s="85"/>
      <c r="WVQ69" s="85"/>
      <c r="WVR69" s="85"/>
      <c r="WVS69" s="85"/>
      <c r="WVT69" s="85"/>
      <c r="WVU69" s="85"/>
      <c r="WVV69" s="85"/>
      <c r="WVW69" s="85"/>
      <c r="WVX69" s="85"/>
      <c r="WVY69" s="85"/>
      <c r="WVZ69" s="85"/>
      <c r="WWA69" s="85"/>
      <c r="WWB69" s="85"/>
    </row>
    <row r="70" spans="1:16148" s="86" customFormat="1" ht="12.75" hidden="1" customHeight="1" x14ac:dyDescent="0.2">
      <c r="A70" s="261"/>
      <c r="B70" s="84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85"/>
      <c r="P70" s="85"/>
      <c r="Q70" s="88"/>
      <c r="R70" s="88"/>
      <c r="S70" s="89"/>
      <c r="T70" s="89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5"/>
      <c r="CA70" s="85"/>
      <c r="CB70" s="85"/>
      <c r="CC70" s="85"/>
      <c r="CD70" s="85"/>
      <c r="CE70" s="85"/>
      <c r="CF70" s="85"/>
      <c r="CG70" s="85"/>
      <c r="CH70" s="85"/>
      <c r="CI70" s="85"/>
      <c r="CJ70" s="85"/>
      <c r="CK70" s="85"/>
      <c r="CL70" s="85"/>
      <c r="CM70" s="85"/>
      <c r="CN70" s="85"/>
      <c r="CO70" s="85"/>
      <c r="CP70" s="85"/>
      <c r="CQ70" s="85"/>
      <c r="CR70" s="85"/>
      <c r="CS70" s="85"/>
      <c r="CT70" s="85"/>
      <c r="CU70" s="85"/>
      <c r="CV70" s="85"/>
      <c r="CW70" s="85"/>
      <c r="CX70" s="85"/>
      <c r="CY70" s="85"/>
      <c r="CZ70" s="85"/>
      <c r="DA70" s="85"/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5"/>
      <c r="GJ70" s="85"/>
      <c r="GK70" s="85"/>
      <c r="GL70" s="85"/>
      <c r="GM70" s="85"/>
      <c r="GN70" s="85"/>
      <c r="GO70" s="85"/>
      <c r="GP70" s="85"/>
      <c r="GQ70" s="85"/>
      <c r="GR70" s="85"/>
      <c r="GS70" s="85"/>
      <c r="GT70" s="85"/>
      <c r="GU70" s="85"/>
      <c r="GV70" s="85"/>
      <c r="GW70" s="85"/>
      <c r="GX70" s="85"/>
      <c r="GY70" s="85"/>
      <c r="GZ70" s="85"/>
      <c r="HA70" s="85"/>
      <c r="HB70" s="85"/>
      <c r="HC70" s="85"/>
      <c r="HD70" s="85"/>
      <c r="HE70" s="85"/>
      <c r="HF70" s="85"/>
      <c r="HG70" s="85"/>
      <c r="HH70" s="85"/>
      <c r="HI70" s="85"/>
      <c r="HJ70" s="85"/>
      <c r="HK70" s="85"/>
      <c r="HL70" s="85"/>
      <c r="HM70" s="85"/>
      <c r="HN70" s="85"/>
      <c r="HO70" s="85"/>
      <c r="HP70" s="85"/>
      <c r="HQ70" s="85"/>
      <c r="HR70" s="85"/>
      <c r="HS70" s="85"/>
      <c r="HT70" s="85"/>
      <c r="HU70" s="85"/>
      <c r="HV70" s="85"/>
      <c r="HW70" s="85"/>
      <c r="HX70" s="85"/>
      <c r="HY70" s="85"/>
      <c r="HZ70" s="85"/>
      <c r="IA70" s="85"/>
      <c r="IB70" s="85"/>
      <c r="IC70" s="85"/>
      <c r="ID70" s="85"/>
      <c r="IE70" s="85"/>
      <c r="IF70" s="85"/>
      <c r="IG70" s="85"/>
      <c r="IH70" s="85"/>
      <c r="II70" s="85"/>
      <c r="IJ70" s="85"/>
      <c r="IK70" s="85"/>
      <c r="IL70" s="85"/>
      <c r="IM70" s="85"/>
      <c r="IN70" s="85"/>
      <c r="IO70" s="85"/>
      <c r="IP70" s="85"/>
      <c r="IQ70" s="85"/>
      <c r="IR70" s="85"/>
      <c r="IS70" s="85"/>
      <c r="IT70" s="85"/>
      <c r="IU70" s="85"/>
      <c r="IV70" s="85"/>
      <c r="IW70" s="85"/>
      <c r="IX70" s="85"/>
      <c r="IY70" s="85"/>
      <c r="IZ70" s="85"/>
      <c r="JA70" s="85"/>
      <c r="JB70" s="85"/>
      <c r="JC70" s="85"/>
      <c r="JD70" s="85"/>
      <c r="JE70" s="85"/>
      <c r="JF70" s="85"/>
      <c r="JG70" s="85"/>
      <c r="JH70" s="85"/>
      <c r="JI70" s="85"/>
      <c r="JJ70" s="85"/>
      <c r="JK70" s="85"/>
      <c r="JL70" s="85"/>
      <c r="JM70" s="85"/>
      <c r="JN70" s="85"/>
      <c r="JO70" s="85"/>
      <c r="JP70" s="85"/>
      <c r="JQ70" s="85"/>
      <c r="JR70" s="85"/>
      <c r="JS70" s="85"/>
      <c r="JT70" s="85"/>
      <c r="JU70" s="85"/>
      <c r="JV70" s="85"/>
      <c r="JW70" s="85"/>
      <c r="JX70" s="85"/>
      <c r="JY70" s="85"/>
      <c r="JZ70" s="85"/>
      <c r="KA70" s="85"/>
      <c r="KB70" s="85"/>
      <c r="KC70" s="85"/>
      <c r="KD70" s="85"/>
      <c r="KE70" s="85"/>
      <c r="KF70" s="85"/>
      <c r="KG70" s="85"/>
      <c r="KH70" s="85"/>
      <c r="KI70" s="85"/>
      <c r="KJ70" s="85"/>
      <c r="KK70" s="85"/>
      <c r="KL70" s="85"/>
      <c r="KM70" s="85"/>
      <c r="KN70" s="85"/>
      <c r="KO70" s="85"/>
      <c r="KP70" s="85"/>
      <c r="KQ70" s="85"/>
      <c r="KR70" s="85"/>
      <c r="KS70" s="85"/>
      <c r="KT70" s="85"/>
      <c r="KU70" s="85"/>
      <c r="KV70" s="85"/>
      <c r="KW70" s="85"/>
      <c r="KX70" s="85"/>
      <c r="KY70" s="85"/>
      <c r="KZ70" s="85"/>
      <c r="LA70" s="85"/>
      <c r="LB70" s="85"/>
      <c r="LC70" s="85"/>
      <c r="LD70" s="85"/>
      <c r="LE70" s="85"/>
      <c r="LF70" s="85"/>
      <c r="LG70" s="85"/>
      <c r="LH70" s="85"/>
      <c r="LI70" s="85"/>
      <c r="LJ70" s="85"/>
      <c r="LK70" s="85"/>
      <c r="LL70" s="85"/>
      <c r="LM70" s="85"/>
      <c r="LN70" s="85"/>
      <c r="LO70" s="85"/>
      <c r="LP70" s="85"/>
      <c r="LQ70" s="85"/>
      <c r="LR70" s="85"/>
      <c r="LS70" s="85"/>
      <c r="LT70" s="85"/>
      <c r="LU70" s="85"/>
      <c r="LV70" s="85"/>
      <c r="LW70" s="85"/>
      <c r="LX70" s="85"/>
      <c r="LY70" s="85"/>
      <c r="LZ70" s="85"/>
      <c r="MA70" s="85"/>
      <c r="MB70" s="85"/>
      <c r="MC70" s="85"/>
      <c r="MD70" s="85"/>
      <c r="ME70" s="85"/>
      <c r="MF70" s="85"/>
      <c r="MG70" s="85"/>
      <c r="MH70" s="85"/>
      <c r="MI70" s="85"/>
      <c r="MJ70" s="85"/>
      <c r="MK70" s="85"/>
      <c r="ML70" s="85"/>
      <c r="MM70" s="85"/>
      <c r="MN70" s="85"/>
      <c r="MO70" s="85"/>
      <c r="MP70" s="85"/>
      <c r="MQ70" s="85"/>
      <c r="MR70" s="85"/>
      <c r="MS70" s="85"/>
      <c r="MT70" s="85"/>
      <c r="MU70" s="85"/>
      <c r="MV70" s="85"/>
      <c r="MW70" s="85"/>
      <c r="MX70" s="85"/>
      <c r="MY70" s="85"/>
      <c r="MZ70" s="85"/>
      <c r="NA70" s="85"/>
      <c r="NB70" s="85"/>
      <c r="NC70" s="85"/>
      <c r="ND70" s="85"/>
      <c r="NE70" s="85"/>
      <c r="NF70" s="85"/>
      <c r="NG70" s="85"/>
      <c r="NH70" s="85"/>
      <c r="NI70" s="85"/>
      <c r="NJ70" s="85"/>
      <c r="NK70" s="85"/>
      <c r="NL70" s="85"/>
      <c r="NM70" s="85"/>
      <c r="NN70" s="85"/>
      <c r="NO70" s="85"/>
      <c r="NP70" s="85"/>
      <c r="NQ70" s="85"/>
      <c r="NR70" s="85"/>
      <c r="NS70" s="85"/>
      <c r="NT70" s="85"/>
      <c r="NU70" s="85"/>
      <c r="NV70" s="85"/>
      <c r="NW70" s="85"/>
      <c r="NX70" s="85"/>
      <c r="NY70" s="85"/>
      <c r="NZ70" s="85"/>
      <c r="OA70" s="85"/>
      <c r="OB70" s="85"/>
      <c r="OC70" s="85"/>
      <c r="OD70" s="85"/>
      <c r="OE70" s="85"/>
      <c r="OF70" s="85"/>
      <c r="OG70" s="85"/>
      <c r="OH70" s="85"/>
      <c r="OI70" s="85"/>
      <c r="OJ70" s="85"/>
      <c r="OK70" s="85"/>
      <c r="OL70" s="85"/>
      <c r="OM70" s="85"/>
      <c r="ON70" s="85"/>
      <c r="OO70" s="85"/>
      <c r="OP70" s="85"/>
      <c r="OQ70" s="85"/>
      <c r="OR70" s="85"/>
      <c r="OS70" s="85"/>
      <c r="OT70" s="85"/>
      <c r="OU70" s="85"/>
      <c r="OV70" s="85"/>
      <c r="OW70" s="85"/>
      <c r="OX70" s="85"/>
      <c r="OY70" s="85"/>
      <c r="OZ70" s="85"/>
      <c r="PA70" s="85"/>
      <c r="PB70" s="85"/>
      <c r="PC70" s="85"/>
      <c r="PD70" s="85"/>
      <c r="PE70" s="85"/>
      <c r="PF70" s="85"/>
      <c r="PG70" s="85"/>
      <c r="PH70" s="85"/>
      <c r="PI70" s="85"/>
      <c r="PJ70" s="85"/>
      <c r="PK70" s="85"/>
      <c r="PL70" s="85"/>
      <c r="PM70" s="85"/>
      <c r="PN70" s="85"/>
      <c r="PO70" s="85"/>
      <c r="PP70" s="85"/>
      <c r="PQ70" s="85"/>
      <c r="PR70" s="85"/>
      <c r="PS70" s="85"/>
      <c r="PT70" s="85"/>
      <c r="PU70" s="85"/>
      <c r="PV70" s="85"/>
      <c r="PW70" s="85"/>
      <c r="PX70" s="85"/>
      <c r="PY70" s="85"/>
      <c r="PZ70" s="85"/>
      <c r="QA70" s="85"/>
      <c r="QB70" s="85"/>
      <c r="QC70" s="85"/>
      <c r="QD70" s="85"/>
      <c r="QE70" s="85"/>
      <c r="QF70" s="85"/>
      <c r="QG70" s="85"/>
      <c r="QH70" s="85"/>
      <c r="QI70" s="85"/>
      <c r="QJ70" s="85"/>
      <c r="QK70" s="85"/>
      <c r="QL70" s="85"/>
      <c r="QM70" s="85"/>
      <c r="QN70" s="85"/>
      <c r="QO70" s="85"/>
      <c r="QP70" s="85"/>
      <c r="QQ70" s="85"/>
      <c r="QR70" s="85"/>
      <c r="QS70" s="85"/>
      <c r="QT70" s="85"/>
      <c r="QU70" s="85"/>
      <c r="QV70" s="85"/>
      <c r="QW70" s="85"/>
      <c r="QX70" s="85"/>
      <c r="QY70" s="85"/>
      <c r="QZ70" s="85"/>
      <c r="RA70" s="85"/>
      <c r="RB70" s="85"/>
      <c r="RC70" s="85"/>
      <c r="RD70" s="85"/>
      <c r="RE70" s="85"/>
      <c r="RF70" s="85"/>
      <c r="RG70" s="85"/>
      <c r="RH70" s="85"/>
      <c r="RI70" s="85"/>
      <c r="RJ70" s="85"/>
      <c r="RK70" s="85"/>
      <c r="RL70" s="85"/>
      <c r="RM70" s="85"/>
      <c r="RN70" s="85"/>
      <c r="RO70" s="85"/>
      <c r="RP70" s="85"/>
      <c r="RQ70" s="85"/>
      <c r="RR70" s="85"/>
      <c r="RS70" s="85"/>
      <c r="RT70" s="85"/>
      <c r="RU70" s="85"/>
      <c r="RV70" s="85"/>
      <c r="RW70" s="85"/>
      <c r="RX70" s="85"/>
      <c r="RY70" s="85"/>
      <c r="RZ70" s="85"/>
      <c r="SA70" s="85"/>
      <c r="SB70" s="85"/>
      <c r="SC70" s="85"/>
      <c r="SD70" s="85"/>
      <c r="SE70" s="85"/>
      <c r="SF70" s="85"/>
      <c r="SG70" s="85"/>
      <c r="SH70" s="85"/>
      <c r="SI70" s="85"/>
      <c r="SJ70" s="85"/>
      <c r="SK70" s="85"/>
      <c r="SL70" s="85"/>
      <c r="SM70" s="85"/>
      <c r="SN70" s="85"/>
      <c r="SO70" s="85"/>
      <c r="SP70" s="85"/>
      <c r="SQ70" s="85"/>
      <c r="SR70" s="85"/>
      <c r="SS70" s="85"/>
      <c r="ST70" s="85"/>
      <c r="SU70" s="85"/>
      <c r="SV70" s="85"/>
      <c r="SW70" s="85"/>
      <c r="SX70" s="85"/>
      <c r="SY70" s="85"/>
      <c r="SZ70" s="85"/>
      <c r="TA70" s="85"/>
      <c r="TB70" s="85"/>
      <c r="TC70" s="85"/>
      <c r="TD70" s="85"/>
      <c r="TE70" s="85"/>
      <c r="TF70" s="85"/>
      <c r="TG70" s="85"/>
      <c r="TH70" s="85"/>
      <c r="TI70" s="85"/>
      <c r="TJ70" s="85"/>
      <c r="TK70" s="85"/>
      <c r="TL70" s="85"/>
      <c r="TM70" s="85"/>
      <c r="TN70" s="85"/>
      <c r="TO70" s="85"/>
      <c r="TP70" s="85"/>
      <c r="TQ70" s="85"/>
      <c r="TR70" s="85"/>
      <c r="TS70" s="85"/>
      <c r="TT70" s="85"/>
      <c r="TU70" s="85"/>
      <c r="TV70" s="85"/>
      <c r="TW70" s="85"/>
      <c r="TX70" s="85"/>
      <c r="TY70" s="85"/>
      <c r="TZ70" s="85"/>
      <c r="UA70" s="85"/>
      <c r="UB70" s="85"/>
      <c r="UC70" s="85"/>
      <c r="UD70" s="85"/>
      <c r="UE70" s="85"/>
      <c r="UF70" s="85"/>
      <c r="UG70" s="85"/>
      <c r="UH70" s="85"/>
      <c r="UI70" s="85"/>
      <c r="UJ70" s="85"/>
      <c r="UK70" s="85"/>
      <c r="UL70" s="85"/>
      <c r="UM70" s="85"/>
      <c r="UN70" s="85"/>
      <c r="UO70" s="85"/>
      <c r="UP70" s="85"/>
      <c r="UQ70" s="85"/>
      <c r="UR70" s="85"/>
      <c r="US70" s="85"/>
      <c r="UT70" s="85"/>
      <c r="UU70" s="85"/>
      <c r="UV70" s="85"/>
      <c r="UW70" s="85"/>
      <c r="UX70" s="85"/>
      <c r="UY70" s="85"/>
      <c r="UZ70" s="85"/>
      <c r="VA70" s="85"/>
      <c r="VB70" s="85"/>
      <c r="VC70" s="85"/>
      <c r="VD70" s="85"/>
      <c r="VE70" s="85"/>
      <c r="VF70" s="85"/>
      <c r="VG70" s="85"/>
      <c r="VH70" s="85"/>
      <c r="VI70" s="85"/>
      <c r="VJ70" s="85"/>
      <c r="VK70" s="85"/>
      <c r="VL70" s="85"/>
      <c r="VM70" s="85"/>
      <c r="VN70" s="85"/>
      <c r="VO70" s="85"/>
      <c r="VP70" s="85"/>
      <c r="VQ70" s="85"/>
      <c r="VR70" s="85"/>
      <c r="VS70" s="85"/>
      <c r="VT70" s="85"/>
      <c r="VU70" s="85"/>
      <c r="VV70" s="85"/>
      <c r="VW70" s="85"/>
      <c r="VX70" s="85"/>
      <c r="VY70" s="85"/>
      <c r="VZ70" s="85"/>
      <c r="WA70" s="85"/>
      <c r="WB70" s="85"/>
      <c r="WC70" s="85"/>
      <c r="WD70" s="85"/>
      <c r="WE70" s="85"/>
      <c r="WF70" s="85"/>
      <c r="WG70" s="85"/>
      <c r="WH70" s="85"/>
      <c r="WI70" s="85"/>
      <c r="WJ70" s="85"/>
      <c r="WK70" s="85"/>
      <c r="WL70" s="85"/>
      <c r="WM70" s="85"/>
      <c r="WN70" s="85"/>
      <c r="WO70" s="85"/>
      <c r="WP70" s="85"/>
      <c r="WQ70" s="85"/>
      <c r="WR70" s="85"/>
      <c r="WS70" s="85"/>
      <c r="WT70" s="85"/>
      <c r="WU70" s="85"/>
      <c r="WV70" s="85"/>
      <c r="WW70" s="85"/>
      <c r="WX70" s="85"/>
      <c r="WY70" s="85"/>
      <c r="WZ70" s="85"/>
      <c r="XA70" s="85"/>
      <c r="XB70" s="85"/>
      <c r="XC70" s="85"/>
      <c r="XD70" s="85"/>
      <c r="XE70" s="85"/>
      <c r="XF70" s="85"/>
      <c r="XG70" s="85"/>
      <c r="XH70" s="85"/>
      <c r="XI70" s="85"/>
      <c r="XJ70" s="85"/>
      <c r="XK70" s="85"/>
      <c r="XL70" s="85"/>
      <c r="XM70" s="85"/>
      <c r="XN70" s="85"/>
      <c r="XO70" s="85"/>
      <c r="XP70" s="85"/>
      <c r="XQ70" s="85"/>
      <c r="XR70" s="85"/>
      <c r="XS70" s="85"/>
      <c r="XT70" s="85"/>
      <c r="XU70" s="85"/>
      <c r="XV70" s="85"/>
      <c r="XW70" s="85"/>
      <c r="XX70" s="85"/>
      <c r="XY70" s="85"/>
      <c r="XZ70" s="85"/>
      <c r="YA70" s="85"/>
      <c r="YB70" s="85"/>
      <c r="YC70" s="85"/>
      <c r="YD70" s="85"/>
      <c r="YE70" s="85"/>
      <c r="YF70" s="85"/>
      <c r="YG70" s="85"/>
      <c r="YH70" s="85"/>
      <c r="YI70" s="85"/>
      <c r="YJ70" s="85"/>
      <c r="YK70" s="85"/>
      <c r="YL70" s="85"/>
      <c r="YM70" s="85"/>
      <c r="YN70" s="85"/>
      <c r="YO70" s="85"/>
      <c r="YP70" s="85"/>
      <c r="YQ70" s="85"/>
      <c r="YR70" s="85"/>
      <c r="YS70" s="85"/>
      <c r="YT70" s="85"/>
      <c r="YU70" s="85"/>
      <c r="YV70" s="85"/>
      <c r="YW70" s="85"/>
      <c r="YX70" s="85"/>
      <c r="YY70" s="85"/>
      <c r="YZ70" s="85"/>
      <c r="ZA70" s="85"/>
      <c r="ZB70" s="85"/>
      <c r="ZC70" s="85"/>
      <c r="ZD70" s="85"/>
      <c r="ZE70" s="85"/>
      <c r="ZF70" s="85"/>
      <c r="ZG70" s="85"/>
      <c r="ZH70" s="85"/>
      <c r="ZI70" s="85"/>
      <c r="ZJ70" s="85"/>
      <c r="ZK70" s="85"/>
      <c r="ZL70" s="85"/>
      <c r="ZM70" s="85"/>
      <c r="ZN70" s="85"/>
      <c r="ZO70" s="85"/>
      <c r="ZP70" s="85"/>
      <c r="ZQ70" s="85"/>
      <c r="ZR70" s="85"/>
      <c r="ZS70" s="85"/>
      <c r="ZT70" s="85"/>
      <c r="ZU70" s="85"/>
      <c r="ZV70" s="85"/>
      <c r="ZW70" s="85"/>
      <c r="ZX70" s="85"/>
      <c r="ZY70" s="85"/>
      <c r="ZZ70" s="85"/>
      <c r="AAA70" s="85"/>
      <c r="AAB70" s="85"/>
      <c r="AAC70" s="85"/>
      <c r="AAD70" s="85"/>
      <c r="AAE70" s="85"/>
      <c r="AAF70" s="85"/>
      <c r="AAG70" s="85"/>
      <c r="AAH70" s="85"/>
      <c r="AAI70" s="85"/>
      <c r="AAJ70" s="85"/>
      <c r="AAK70" s="85"/>
      <c r="AAL70" s="85"/>
      <c r="AAM70" s="85"/>
      <c r="AAN70" s="85"/>
      <c r="AAO70" s="85"/>
      <c r="AAP70" s="85"/>
      <c r="AAQ70" s="85"/>
      <c r="AAR70" s="85"/>
      <c r="AAS70" s="85"/>
      <c r="AAT70" s="85"/>
      <c r="AAU70" s="85"/>
      <c r="AAV70" s="85"/>
      <c r="AAW70" s="85"/>
      <c r="AAX70" s="85"/>
      <c r="AAY70" s="85"/>
      <c r="AAZ70" s="85"/>
      <c r="ABA70" s="85"/>
      <c r="ABB70" s="85"/>
      <c r="ABC70" s="85"/>
      <c r="ABD70" s="85"/>
      <c r="ABE70" s="85"/>
      <c r="ABF70" s="85"/>
      <c r="ABG70" s="85"/>
      <c r="ABH70" s="85"/>
      <c r="ABI70" s="85"/>
      <c r="ABJ70" s="85"/>
      <c r="ABK70" s="85"/>
      <c r="ABL70" s="85"/>
      <c r="ABM70" s="85"/>
      <c r="ABN70" s="85"/>
      <c r="ABO70" s="85"/>
      <c r="ABP70" s="85"/>
      <c r="ABQ70" s="85"/>
      <c r="ABR70" s="85"/>
      <c r="ABS70" s="85"/>
      <c r="ABT70" s="85"/>
      <c r="ABU70" s="85"/>
      <c r="ABV70" s="85"/>
      <c r="ABW70" s="85"/>
      <c r="ABX70" s="85"/>
      <c r="ABY70" s="85"/>
      <c r="ABZ70" s="85"/>
      <c r="ACA70" s="85"/>
      <c r="ACB70" s="85"/>
      <c r="ACC70" s="85"/>
      <c r="ACD70" s="85"/>
      <c r="ACE70" s="85"/>
      <c r="ACF70" s="85"/>
      <c r="ACG70" s="85"/>
      <c r="ACH70" s="85"/>
      <c r="ACI70" s="85"/>
      <c r="ACJ70" s="85"/>
      <c r="ACK70" s="85"/>
      <c r="ACL70" s="85"/>
      <c r="ACM70" s="85"/>
      <c r="ACN70" s="85"/>
      <c r="ACO70" s="85"/>
      <c r="ACP70" s="85"/>
      <c r="ACQ70" s="85"/>
      <c r="ACR70" s="85"/>
      <c r="ACS70" s="85"/>
      <c r="ACT70" s="85"/>
      <c r="ACU70" s="85"/>
      <c r="ACV70" s="85"/>
      <c r="ACW70" s="85"/>
      <c r="ACX70" s="85"/>
      <c r="ACY70" s="85"/>
      <c r="ACZ70" s="85"/>
      <c r="ADA70" s="85"/>
      <c r="ADB70" s="85"/>
      <c r="ADC70" s="85"/>
      <c r="ADD70" s="85"/>
      <c r="ADE70" s="85"/>
      <c r="ADF70" s="85"/>
      <c r="ADG70" s="85"/>
      <c r="ADH70" s="85"/>
      <c r="ADI70" s="85"/>
      <c r="ADJ70" s="85"/>
      <c r="ADK70" s="85"/>
      <c r="ADL70" s="85"/>
      <c r="ADM70" s="85"/>
      <c r="ADN70" s="85"/>
      <c r="ADO70" s="85"/>
      <c r="ADP70" s="85"/>
      <c r="ADQ70" s="85"/>
      <c r="ADR70" s="85"/>
      <c r="ADS70" s="85"/>
      <c r="ADT70" s="85"/>
      <c r="ADU70" s="85"/>
      <c r="ADV70" s="85"/>
      <c r="ADW70" s="85"/>
      <c r="ADX70" s="85"/>
      <c r="ADY70" s="85"/>
      <c r="ADZ70" s="85"/>
      <c r="AEA70" s="85"/>
      <c r="AEB70" s="85"/>
      <c r="AEC70" s="85"/>
      <c r="AED70" s="85"/>
      <c r="AEE70" s="85"/>
      <c r="AEF70" s="85"/>
      <c r="AEG70" s="85"/>
      <c r="AEH70" s="85"/>
      <c r="AEI70" s="85"/>
      <c r="AEJ70" s="85"/>
      <c r="AEK70" s="85"/>
      <c r="AEL70" s="85"/>
      <c r="AEM70" s="85"/>
      <c r="AEN70" s="85"/>
      <c r="AEO70" s="85"/>
      <c r="AEP70" s="85"/>
      <c r="AEQ70" s="85"/>
      <c r="AER70" s="85"/>
      <c r="AES70" s="85"/>
      <c r="AET70" s="85"/>
      <c r="AEU70" s="85"/>
      <c r="AEV70" s="85"/>
      <c r="AEW70" s="85"/>
      <c r="AEX70" s="85"/>
      <c r="AEY70" s="85"/>
      <c r="AEZ70" s="85"/>
      <c r="AFA70" s="85"/>
      <c r="AFB70" s="85"/>
      <c r="AFC70" s="85"/>
      <c r="AFD70" s="85"/>
      <c r="AFE70" s="85"/>
      <c r="AFF70" s="85"/>
      <c r="AFG70" s="85"/>
      <c r="AFH70" s="85"/>
      <c r="AFI70" s="85"/>
      <c r="AFJ70" s="85"/>
      <c r="AFK70" s="85"/>
      <c r="AFL70" s="85"/>
      <c r="AFM70" s="85"/>
      <c r="AFN70" s="85"/>
      <c r="AFO70" s="85"/>
      <c r="AFP70" s="85"/>
      <c r="AFQ70" s="85"/>
      <c r="AFR70" s="85"/>
      <c r="AFS70" s="85"/>
      <c r="AFT70" s="85"/>
      <c r="AFU70" s="85"/>
      <c r="AFV70" s="85"/>
      <c r="AFW70" s="85"/>
      <c r="AFX70" s="85"/>
      <c r="AFY70" s="85"/>
      <c r="AFZ70" s="85"/>
      <c r="AGA70" s="85"/>
      <c r="AGB70" s="85"/>
      <c r="AGC70" s="85"/>
      <c r="AGD70" s="85"/>
      <c r="AGE70" s="85"/>
      <c r="AGF70" s="85"/>
      <c r="AGG70" s="85"/>
      <c r="AGH70" s="85"/>
      <c r="AGI70" s="85"/>
      <c r="AGJ70" s="85"/>
      <c r="AGK70" s="85"/>
      <c r="AGL70" s="85"/>
      <c r="AGM70" s="85"/>
      <c r="AGN70" s="85"/>
      <c r="AGO70" s="85"/>
      <c r="AGP70" s="85"/>
      <c r="AGQ70" s="85"/>
      <c r="AGR70" s="85"/>
      <c r="AGS70" s="85"/>
      <c r="AGT70" s="85"/>
      <c r="AGU70" s="85"/>
      <c r="AGV70" s="85"/>
      <c r="AGW70" s="85"/>
      <c r="AGX70" s="85"/>
      <c r="AGY70" s="85"/>
      <c r="AGZ70" s="85"/>
      <c r="AHA70" s="85"/>
      <c r="AHB70" s="85"/>
      <c r="AHC70" s="85"/>
      <c r="AHD70" s="85"/>
      <c r="AHE70" s="85"/>
      <c r="AHF70" s="85"/>
      <c r="AHG70" s="85"/>
      <c r="AHH70" s="85"/>
      <c r="AHI70" s="85"/>
      <c r="AHJ70" s="85"/>
      <c r="AHK70" s="85"/>
      <c r="AHL70" s="85"/>
      <c r="AHM70" s="85"/>
      <c r="AHN70" s="85"/>
      <c r="AHO70" s="85"/>
      <c r="AHP70" s="85"/>
      <c r="AHQ70" s="85"/>
      <c r="AHR70" s="85"/>
      <c r="AHS70" s="85"/>
      <c r="AHT70" s="85"/>
      <c r="AHU70" s="85"/>
      <c r="AHV70" s="85"/>
      <c r="AHW70" s="85"/>
      <c r="AHX70" s="85"/>
      <c r="AHY70" s="85"/>
      <c r="AHZ70" s="85"/>
      <c r="AIA70" s="85"/>
      <c r="AIB70" s="85"/>
      <c r="AIC70" s="85"/>
      <c r="AID70" s="85"/>
      <c r="AIE70" s="85"/>
      <c r="AIF70" s="85"/>
      <c r="AIG70" s="85"/>
      <c r="AIH70" s="85"/>
      <c r="AII70" s="85"/>
      <c r="AIJ70" s="85"/>
      <c r="AIK70" s="85"/>
      <c r="AIL70" s="85"/>
      <c r="AIM70" s="85"/>
      <c r="AIN70" s="85"/>
      <c r="AIO70" s="85"/>
      <c r="AIP70" s="85"/>
      <c r="AIQ70" s="85"/>
      <c r="AIR70" s="85"/>
      <c r="AIS70" s="85"/>
      <c r="AIT70" s="85"/>
      <c r="AIU70" s="85"/>
      <c r="AIV70" s="85"/>
      <c r="AIW70" s="85"/>
      <c r="AIX70" s="85"/>
      <c r="AIY70" s="85"/>
      <c r="AIZ70" s="85"/>
      <c r="AJA70" s="85"/>
      <c r="AJB70" s="85"/>
      <c r="AJC70" s="85"/>
      <c r="AJD70" s="85"/>
      <c r="AJE70" s="85"/>
      <c r="AJF70" s="85"/>
      <c r="AJG70" s="85"/>
      <c r="AJH70" s="85"/>
      <c r="AJI70" s="85"/>
      <c r="AJJ70" s="85"/>
      <c r="AJK70" s="85"/>
      <c r="AJL70" s="85"/>
      <c r="AJM70" s="85"/>
      <c r="AJN70" s="85"/>
      <c r="AJO70" s="85"/>
      <c r="AJP70" s="85"/>
      <c r="AJQ70" s="85"/>
      <c r="AJR70" s="85"/>
      <c r="AJS70" s="85"/>
      <c r="AJT70" s="85"/>
      <c r="AJU70" s="85"/>
      <c r="AJV70" s="85"/>
      <c r="AJW70" s="85"/>
      <c r="AJX70" s="85"/>
      <c r="AJY70" s="85"/>
      <c r="AJZ70" s="85"/>
      <c r="AKA70" s="85"/>
      <c r="AKB70" s="85"/>
      <c r="AKC70" s="85"/>
      <c r="AKD70" s="85"/>
      <c r="AKE70" s="85"/>
      <c r="AKF70" s="85"/>
      <c r="AKG70" s="85"/>
      <c r="AKH70" s="85"/>
      <c r="AKI70" s="85"/>
      <c r="AKJ70" s="85"/>
      <c r="AKK70" s="85"/>
      <c r="AKL70" s="85"/>
      <c r="AKM70" s="85"/>
      <c r="AKN70" s="85"/>
      <c r="AKO70" s="85"/>
      <c r="AKP70" s="85"/>
      <c r="AKQ70" s="85"/>
      <c r="AKR70" s="85"/>
      <c r="AKS70" s="85"/>
      <c r="AKT70" s="85"/>
      <c r="AKU70" s="85"/>
      <c r="AKV70" s="85"/>
      <c r="AKW70" s="85"/>
      <c r="AKX70" s="85"/>
      <c r="AKY70" s="85"/>
      <c r="AKZ70" s="85"/>
      <c r="ALA70" s="85"/>
      <c r="ALB70" s="85"/>
      <c r="ALC70" s="85"/>
      <c r="ALD70" s="85"/>
      <c r="ALE70" s="85"/>
      <c r="ALF70" s="85"/>
      <c r="ALG70" s="85"/>
      <c r="ALH70" s="85"/>
      <c r="ALI70" s="85"/>
      <c r="ALJ70" s="85"/>
      <c r="ALK70" s="85"/>
      <c r="ALL70" s="85"/>
      <c r="ALM70" s="85"/>
      <c r="ALN70" s="85"/>
      <c r="ALO70" s="85"/>
      <c r="ALP70" s="85"/>
      <c r="ALQ70" s="85"/>
      <c r="ALR70" s="85"/>
      <c r="ALS70" s="85"/>
      <c r="ALT70" s="85"/>
      <c r="ALU70" s="85"/>
      <c r="ALV70" s="85"/>
      <c r="ALW70" s="85"/>
      <c r="ALX70" s="85"/>
      <c r="ALY70" s="85"/>
      <c r="ALZ70" s="85"/>
      <c r="AMA70" s="85"/>
      <c r="AMB70" s="85"/>
      <c r="AMC70" s="85"/>
      <c r="AMD70" s="85"/>
      <c r="AME70" s="85"/>
      <c r="AMF70" s="85"/>
      <c r="AMG70" s="85"/>
      <c r="AMH70" s="85"/>
      <c r="AMI70" s="85"/>
      <c r="AMJ70" s="85"/>
      <c r="AMK70" s="85"/>
      <c r="AML70" s="85"/>
      <c r="AMM70" s="85"/>
      <c r="AMN70" s="85"/>
      <c r="AMO70" s="85"/>
      <c r="AMP70" s="85"/>
      <c r="AMQ70" s="85"/>
      <c r="AMR70" s="85"/>
      <c r="AMS70" s="85"/>
      <c r="AMT70" s="85"/>
      <c r="AMU70" s="85"/>
      <c r="AMV70" s="85"/>
      <c r="AMW70" s="85"/>
      <c r="AMX70" s="85"/>
      <c r="AMY70" s="85"/>
      <c r="AMZ70" s="85"/>
      <c r="ANA70" s="85"/>
      <c r="ANB70" s="85"/>
      <c r="ANC70" s="85"/>
      <c r="AND70" s="85"/>
      <c r="ANE70" s="85"/>
      <c r="ANF70" s="85"/>
      <c r="ANG70" s="85"/>
      <c r="ANH70" s="85"/>
      <c r="ANI70" s="85"/>
      <c r="ANJ70" s="85"/>
      <c r="ANK70" s="85"/>
      <c r="ANL70" s="85"/>
      <c r="ANM70" s="85"/>
      <c r="ANN70" s="85"/>
      <c r="ANO70" s="85"/>
      <c r="ANP70" s="85"/>
      <c r="ANQ70" s="85"/>
      <c r="ANR70" s="85"/>
      <c r="ANS70" s="85"/>
      <c r="ANT70" s="85"/>
      <c r="ANU70" s="85"/>
      <c r="ANV70" s="85"/>
      <c r="ANW70" s="85"/>
      <c r="ANX70" s="85"/>
      <c r="ANY70" s="85"/>
      <c r="ANZ70" s="85"/>
      <c r="AOA70" s="85"/>
      <c r="AOB70" s="85"/>
      <c r="AOC70" s="85"/>
      <c r="AOD70" s="85"/>
      <c r="AOE70" s="85"/>
      <c r="AOF70" s="85"/>
      <c r="AOG70" s="85"/>
      <c r="AOH70" s="85"/>
      <c r="AOI70" s="85"/>
      <c r="AOJ70" s="85"/>
      <c r="AOK70" s="85"/>
      <c r="AOL70" s="85"/>
      <c r="AOM70" s="85"/>
      <c r="AON70" s="85"/>
      <c r="AOO70" s="85"/>
      <c r="AOP70" s="85"/>
      <c r="AOQ70" s="85"/>
      <c r="AOR70" s="85"/>
      <c r="AOS70" s="85"/>
      <c r="AOT70" s="85"/>
      <c r="AOU70" s="85"/>
      <c r="AOV70" s="85"/>
      <c r="AOW70" s="85"/>
      <c r="AOX70" s="85"/>
      <c r="AOY70" s="85"/>
      <c r="AOZ70" s="85"/>
      <c r="APA70" s="85"/>
      <c r="APB70" s="85"/>
      <c r="APC70" s="85"/>
      <c r="APD70" s="85"/>
      <c r="APE70" s="85"/>
      <c r="APF70" s="85"/>
      <c r="APG70" s="85"/>
      <c r="APH70" s="85"/>
      <c r="API70" s="85"/>
      <c r="APJ70" s="85"/>
      <c r="APK70" s="85"/>
      <c r="APL70" s="85"/>
      <c r="APM70" s="85"/>
      <c r="APN70" s="85"/>
      <c r="APO70" s="85"/>
      <c r="APP70" s="85"/>
      <c r="APQ70" s="85"/>
      <c r="APR70" s="85"/>
      <c r="APS70" s="85"/>
      <c r="APT70" s="85"/>
      <c r="APU70" s="85"/>
      <c r="APV70" s="85"/>
      <c r="APW70" s="85"/>
      <c r="APX70" s="85"/>
      <c r="APY70" s="85"/>
      <c r="APZ70" s="85"/>
      <c r="AQA70" s="85"/>
      <c r="AQB70" s="85"/>
      <c r="AQC70" s="85"/>
      <c r="AQD70" s="85"/>
      <c r="AQE70" s="85"/>
      <c r="AQF70" s="85"/>
      <c r="AQG70" s="85"/>
      <c r="AQH70" s="85"/>
      <c r="AQI70" s="85"/>
      <c r="AQJ70" s="85"/>
      <c r="AQK70" s="85"/>
      <c r="AQL70" s="85"/>
      <c r="AQM70" s="85"/>
      <c r="AQN70" s="85"/>
      <c r="AQO70" s="85"/>
      <c r="AQP70" s="85"/>
      <c r="AQQ70" s="85"/>
      <c r="AQR70" s="85"/>
      <c r="AQS70" s="85"/>
      <c r="AQT70" s="85"/>
      <c r="AQU70" s="85"/>
      <c r="AQV70" s="85"/>
      <c r="AQW70" s="85"/>
      <c r="AQX70" s="85"/>
      <c r="AQY70" s="85"/>
      <c r="AQZ70" s="85"/>
      <c r="ARA70" s="85"/>
      <c r="ARB70" s="85"/>
      <c r="ARC70" s="85"/>
      <c r="ARD70" s="85"/>
      <c r="ARE70" s="85"/>
      <c r="ARF70" s="85"/>
      <c r="ARG70" s="85"/>
      <c r="ARH70" s="85"/>
      <c r="ARI70" s="85"/>
      <c r="ARJ70" s="85"/>
      <c r="ARK70" s="85"/>
      <c r="ARL70" s="85"/>
      <c r="ARM70" s="85"/>
      <c r="ARN70" s="85"/>
      <c r="ARO70" s="85"/>
      <c r="ARP70" s="85"/>
      <c r="ARQ70" s="85"/>
      <c r="ARR70" s="85"/>
      <c r="ARS70" s="85"/>
      <c r="ART70" s="85"/>
      <c r="ARU70" s="85"/>
      <c r="ARV70" s="85"/>
      <c r="ARW70" s="85"/>
      <c r="ARX70" s="85"/>
      <c r="ARY70" s="85"/>
      <c r="ARZ70" s="85"/>
      <c r="ASA70" s="85"/>
      <c r="ASB70" s="85"/>
      <c r="ASC70" s="85"/>
      <c r="ASD70" s="85"/>
      <c r="ASE70" s="85"/>
      <c r="ASF70" s="85"/>
      <c r="ASG70" s="85"/>
      <c r="ASH70" s="85"/>
      <c r="ASI70" s="85"/>
      <c r="ASJ70" s="85"/>
      <c r="ASK70" s="85"/>
      <c r="ASL70" s="85"/>
      <c r="ASM70" s="85"/>
      <c r="ASN70" s="85"/>
      <c r="ASO70" s="85"/>
      <c r="ASP70" s="85"/>
      <c r="ASQ70" s="85"/>
      <c r="ASR70" s="85"/>
      <c r="ASS70" s="85"/>
      <c r="AST70" s="85"/>
      <c r="ASU70" s="85"/>
      <c r="ASV70" s="85"/>
      <c r="ASW70" s="85"/>
      <c r="ASX70" s="85"/>
      <c r="ASY70" s="85"/>
      <c r="ASZ70" s="85"/>
      <c r="ATA70" s="85"/>
      <c r="ATB70" s="85"/>
      <c r="ATC70" s="85"/>
      <c r="ATD70" s="85"/>
      <c r="ATE70" s="85"/>
      <c r="ATF70" s="85"/>
      <c r="ATG70" s="85"/>
      <c r="ATH70" s="85"/>
      <c r="ATI70" s="85"/>
      <c r="ATJ70" s="85"/>
      <c r="ATK70" s="85"/>
      <c r="ATL70" s="85"/>
      <c r="ATM70" s="85"/>
      <c r="ATN70" s="85"/>
      <c r="ATO70" s="85"/>
      <c r="ATP70" s="85"/>
      <c r="ATQ70" s="85"/>
      <c r="ATR70" s="85"/>
      <c r="ATS70" s="85"/>
      <c r="ATT70" s="85"/>
      <c r="ATU70" s="85"/>
      <c r="ATV70" s="85"/>
      <c r="ATW70" s="85"/>
      <c r="ATX70" s="85"/>
      <c r="ATY70" s="85"/>
      <c r="ATZ70" s="85"/>
      <c r="AUA70" s="85"/>
      <c r="AUB70" s="85"/>
      <c r="AUC70" s="85"/>
      <c r="AUD70" s="85"/>
      <c r="AUE70" s="85"/>
      <c r="AUF70" s="85"/>
      <c r="AUG70" s="85"/>
      <c r="AUH70" s="85"/>
      <c r="AUI70" s="85"/>
      <c r="AUJ70" s="85"/>
      <c r="AUK70" s="85"/>
      <c r="AUL70" s="85"/>
      <c r="AUM70" s="85"/>
      <c r="AUN70" s="85"/>
      <c r="AUO70" s="85"/>
      <c r="AUP70" s="85"/>
      <c r="AUQ70" s="85"/>
      <c r="AUR70" s="85"/>
      <c r="AUS70" s="85"/>
      <c r="AUT70" s="85"/>
      <c r="AUU70" s="85"/>
      <c r="AUV70" s="85"/>
      <c r="AUW70" s="85"/>
      <c r="AUX70" s="85"/>
      <c r="AUY70" s="85"/>
      <c r="AUZ70" s="85"/>
      <c r="AVA70" s="85"/>
      <c r="AVB70" s="85"/>
      <c r="AVC70" s="85"/>
      <c r="AVD70" s="85"/>
      <c r="AVE70" s="85"/>
      <c r="AVF70" s="85"/>
      <c r="AVG70" s="85"/>
      <c r="AVH70" s="85"/>
      <c r="AVI70" s="85"/>
      <c r="AVJ70" s="85"/>
      <c r="AVK70" s="85"/>
      <c r="AVL70" s="85"/>
      <c r="AVM70" s="85"/>
      <c r="AVN70" s="85"/>
      <c r="AVO70" s="85"/>
      <c r="AVP70" s="85"/>
      <c r="AVQ70" s="85"/>
      <c r="AVR70" s="85"/>
      <c r="AVS70" s="85"/>
      <c r="AVT70" s="85"/>
      <c r="AVU70" s="85"/>
      <c r="AVV70" s="85"/>
      <c r="AVW70" s="85"/>
      <c r="AVX70" s="85"/>
      <c r="AVY70" s="85"/>
      <c r="AVZ70" s="85"/>
      <c r="AWA70" s="85"/>
      <c r="AWB70" s="85"/>
      <c r="AWC70" s="85"/>
      <c r="AWD70" s="85"/>
      <c r="AWE70" s="85"/>
      <c r="AWF70" s="85"/>
      <c r="AWG70" s="85"/>
      <c r="AWH70" s="85"/>
      <c r="AWI70" s="85"/>
      <c r="AWJ70" s="85"/>
      <c r="AWK70" s="85"/>
      <c r="AWL70" s="85"/>
      <c r="AWM70" s="85"/>
      <c r="AWN70" s="85"/>
      <c r="AWO70" s="85"/>
      <c r="AWP70" s="85"/>
      <c r="AWQ70" s="85"/>
      <c r="AWR70" s="85"/>
      <c r="AWS70" s="85"/>
      <c r="AWT70" s="85"/>
      <c r="AWU70" s="85"/>
      <c r="AWV70" s="85"/>
      <c r="AWW70" s="85"/>
      <c r="AWX70" s="85"/>
      <c r="AWY70" s="85"/>
      <c r="AWZ70" s="85"/>
      <c r="AXA70" s="85"/>
      <c r="AXB70" s="85"/>
      <c r="AXC70" s="85"/>
      <c r="AXD70" s="85"/>
      <c r="AXE70" s="85"/>
      <c r="AXF70" s="85"/>
      <c r="AXG70" s="85"/>
      <c r="AXH70" s="85"/>
      <c r="AXI70" s="85"/>
      <c r="AXJ70" s="85"/>
      <c r="AXK70" s="85"/>
      <c r="AXL70" s="85"/>
      <c r="AXM70" s="85"/>
      <c r="AXN70" s="85"/>
      <c r="AXO70" s="85"/>
      <c r="AXP70" s="85"/>
      <c r="AXQ70" s="85"/>
      <c r="AXR70" s="85"/>
      <c r="AXS70" s="85"/>
      <c r="AXT70" s="85"/>
      <c r="AXU70" s="85"/>
      <c r="AXV70" s="85"/>
      <c r="AXW70" s="85"/>
      <c r="AXX70" s="85"/>
      <c r="AXY70" s="85"/>
      <c r="AXZ70" s="85"/>
      <c r="AYA70" s="85"/>
      <c r="AYB70" s="85"/>
      <c r="AYC70" s="85"/>
      <c r="AYD70" s="85"/>
      <c r="AYE70" s="85"/>
      <c r="AYF70" s="85"/>
      <c r="AYG70" s="85"/>
      <c r="AYH70" s="85"/>
      <c r="AYI70" s="85"/>
      <c r="AYJ70" s="85"/>
      <c r="AYK70" s="85"/>
      <c r="AYL70" s="85"/>
      <c r="AYM70" s="85"/>
      <c r="AYN70" s="85"/>
      <c r="AYO70" s="85"/>
      <c r="AYP70" s="85"/>
      <c r="AYQ70" s="85"/>
      <c r="AYR70" s="85"/>
      <c r="AYS70" s="85"/>
      <c r="AYT70" s="85"/>
      <c r="AYU70" s="85"/>
      <c r="AYV70" s="85"/>
      <c r="AYW70" s="85"/>
      <c r="AYX70" s="85"/>
      <c r="AYY70" s="85"/>
      <c r="AYZ70" s="85"/>
      <c r="AZA70" s="85"/>
      <c r="AZB70" s="85"/>
      <c r="AZC70" s="85"/>
      <c r="AZD70" s="85"/>
      <c r="AZE70" s="85"/>
      <c r="AZF70" s="85"/>
      <c r="AZG70" s="85"/>
      <c r="AZH70" s="85"/>
      <c r="AZI70" s="85"/>
      <c r="AZJ70" s="85"/>
      <c r="AZK70" s="85"/>
      <c r="AZL70" s="85"/>
      <c r="AZM70" s="85"/>
      <c r="AZN70" s="85"/>
      <c r="AZO70" s="85"/>
      <c r="AZP70" s="85"/>
      <c r="AZQ70" s="85"/>
      <c r="AZR70" s="85"/>
      <c r="AZS70" s="85"/>
      <c r="AZT70" s="85"/>
      <c r="AZU70" s="85"/>
      <c r="AZV70" s="85"/>
      <c r="AZW70" s="85"/>
      <c r="AZX70" s="85"/>
      <c r="AZY70" s="85"/>
      <c r="AZZ70" s="85"/>
      <c r="BAA70" s="85"/>
      <c r="BAB70" s="85"/>
      <c r="BAC70" s="85"/>
      <c r="BAD70" s="85"/>
      <c r="BAE70" s="85"/>
      <c r="BAF70" s="85"/>
      <c r="BAG70" s="85"/>
      <c r="BAH70" s="85"/>
      <c r="BAI70" s="85"/>
      <c r="BAJ70" s="85"/>
      <c r="BAK70" s="85"/>
      <c r="BAL70" s="85"/>
      <c r="BAM70" s="85"/>
      <c r="BAN70" s="85"/>
      <c r="BAO70" s="85"/>
      <c r="BAP70" s="85"/>
      <c r="BAQ70" s="85"/>
      <c r="BAR70" s="85"/>
      <c r="BAS70" s="85"/>
      <c r="BAT70" s="85"/>
      <c r="BAU70" s="85"/>
      <c r="BAV70" s="85"/>
      <c r="BAW70" s="85"/>
      <c r="BAX70" s="85"/>
      <c r="BAY70" s="85"/>
      <c r="BAZ70" s="85"/>
      <c r="BBA70" s="85"/>
      <c r="BBB70" s="85"/>
      <c r="BBC70" s="85"/>
      <c r="BBD70" s="85"/>
      <c r="BBE70" s="85"/>
      <c r="BBF70" s="85"/>
      <c r="BBG70" s="85"/>
      <c r="BBH70" s="85"/>
      <c r="BBI70" s="85"/>
      <c r="BBJ70" s="85"/>
      <c r="BBK70" s="85"/>
      <c r="BBL70" s="85"/>
      <c r="BBM70" s="85"/>
      <c r="BBN70" s="85"/>
      <c r="BBO70" s="85"/>
      <c r="BBP70" s="85"/>
      <c r="BBQ70" s="85"/>
      <c r="BBR70" s="85"/>
      <c r="BBS70" s="85"/>
      <c r="BBT70" s="85"/>
      <c r="BBU70" s="85"/>
      <c r="BBV70" s="85"/>
      <c r="BBW70" s="85"/>
      <c r="BBX70" s="85"/>
      <c r="BBY70" s="85"/>
      <c r="BBZ70" s="85"/>
      <c r="BCA70" s="85"/>
      <c r="BCB70" s="85"/>
      <c r="BCC70" s="85"/>
      <c r="BCD70" s="85"/>
      <c r="BCE70" s="85"/>
      <c r="BCF70" s="85"/>
      <c r="BCG70" s="85"/>
      <c r="BCH70" s="85"/>
      <c r="BCI70" s="85"/>
      <c r="BCJ70" s="85"/>
      <c r="BCK70" s="85"/>
      <c r="BCL70" s="85"/>
      <c r="BCM70" s="85"/>
      <c r="BCN70" s="85"/>
      <c r="BCO70" s="85"/>
      <c r="BCP70" s="85"/>
      <c r="BCQ70" s="85"/>
      <c r="BCR70" s="85"/>
      <c r="BCS70" s="85"/>
      <c r="BCT70" s="85"/>
      <c r="BCU70" s="85"/>
      <c r="BCV70" s="85"/>
      <c r="BCW70" s="85"/>
      <c r="BCX70" s="85"/>
      <c r="BCY70" s="85"/>
      <c r="BCZ70" s="85"/>
      <c r="BDA70" s="85"/>
      <c r="BDB70" s="85"/>
      <c r="BDC70" s="85"/>
      <c r="BDD70" s="85"/>
      <c r="BDE70" s="85"/>
      <c r="BDF70" s="85"/>
      <c r="BDG70" s="85"/>
      <c r="BDH70" s="85"/>
      <c r="BDI70" s="85"/>
      <c r="BDJ70" s="85"/>
      <c r="BDK70" s="85"/>
      <c r="BDL70" s="85"/>
      <c r="BDM70" s="85"/>
      <c r="BDN70" s="85"/>
      <c r="BDO70" s="85"/>
      <c r="BDP70" s="85"/>
      <c r="BDQ70" s="85"/>
      <c r="BDR70" s="85"/>
      <c r="BDS70" s="85"/>
      <c r="BDT70" s="85"/>
      <c r="BDU70" s="85"/>
      <c r="BDV70" s="85"/>
      <c r="BDW70" s="85"/>
      <c r="BDX70" s="85"/>
      <c r="BDY70" s="85"/>
      <c r="BDZ70" s="85"/>
      <c r="BEA70" s="85"/>
      <c r="BEB70" s="85"/>
      <c r="BEC70" s="85"/>
      <c r="BED70" s="85"/>
      <c r="BEE70" s="85"/>
      <c r="BEF70" s="85"/>
      <c r="BEG70" s="85"/>
      <c r="BEH70" s="85"/>
      <c r="BEI70" s="85"/>
      <c r="BEJ70" s="85"/>
      <c r="BEK70" s="85"/>
      <c r="BEL70" s="85"/>
      <c r="BEM70" s="85"/>
      <c r="BEN70" s="85"/>
      <c r="BEO70" s="85"/>
      <c r="BEP70" s="85"/>
      <c r="BEQ70" s="85"/>
      <c r="BER70" s="85"/>
      <c r="BES70" s="85"/>
      <c r="BET70" s="85"/>
      <c r="BEU70" s="85"/>
      <c r="BEV70" s="85"/>
      <c r="BEW70" s="85"/>
      <c r="BEX70" s="85"/>
      <c r="BEY70" s="85"/>
      <c r="BEZ70" s="85"/>
      <c r="BFA70" s="85"/>
      <c r="BFB70" s="85"/>
      <c r="BFC70" s="85"/>
      <c r="BFD70" s="85"/>
      <c r="BFE70" s="85"/>
      <c r="BFF70" s="85"/>
      <c r="BFG70" s="85"/>
      <c r="BFH70" s="85"/>
      <c r="BFI70" s="85"/>
      <c r="BFJ70" s="85"/>
      <c r="BFK70" s="85"/>
      <c r="BFL70" s="85"/>
      <c r="BFM70" s="85"/>
      <c r="BFN70" s="85"/>
      <c r="BFO70" s="85"/>
      <c r="BFP70" s="85"/>
      <c r="BFQ70" s="85"/>
      <c r="BFR70" s="85"/>
      <c r="BFS70" s="85"/>
      <c r="BFT70" s="85"/>
      <c r="BFU70" s="85"/>
      <c r="BFV70" s="85"/>
      <c r="BFW70" s="85"/>
      <c r="BFX70" s="85"/>
      <c r="BFY70" s="85"/>
      <c r="BFZ70" s="85"/>
      <c r="BGA70" s="85"/>
      <c r="BGB70" s="85"/>
      <c r="BGC70" s="85"/>
      <c r="BGD70" s="85"/>
      <c r="BGE70" s="85"/>
      <c r="BGF70" s="85"/>
      <c r="BGG70" s="85"/>
      <c r="BGH70" s="85"/>
      <c r="BGI70" s="85"/>
      <c r="BGJ70" s="85"/>
      <c r="BGK70" s="85"/>
      <c r="BGL70" s="85"/>
      <c r="BGM70" s="85"/>
      <c r="BGN70" s="85"/>
      <c r="BGO70" s="85"/>
      <c r="BGP70" s="85"/>
      <c r="BGQ70" s="85"/>
      <c r="BGR70" s="85"/>
      <c r="BGS70" s="85"/>
      <c r="BGT70" s="85"/>
      <c r="BGU70" s="85"/>
      <c r="BGV70" s="85"/>
      <c r="BGW70" s="85"/>
      <c r="BGX70" s="85"/>
      <c r="BGY70" s="85"/>
      <c r="BGZ70" s="85"/>
      <c r="BHA70" s="85"/>
      <c r="BHB70" s="85"/>
      <c r="BHC70" s="85"/>
      <c r="BHD70" s="85"/>
      <c r="BHE70" s="85"/>
      <c r="BHF70" s="85"/>
      <c r="BHG70" s="85"/>
      <c r="BHH70" s="85"/>
      <c r="BHI70" s="85"/>
      <c r="BHJ70" s="85"/>
      <c r="BHK70" s="85"/>
      <c r="BHL70" s="85"/>
      <c r="BHM70" s="85"/>
      <c r="BHN70" s="85"/>
      <c r="BHO70" s="85"/>
      <c r="BHP70" s="85"/>
      <c r="BHQ70" s="85"/>
      <c r="BHR70" s="85"/>
      <c r="BHS70" s="85"/>
      <c r="BHT70" s="85"/>
      <c r="BHU70" s="85"/>
      <c r="BHV70" s="85"/>
      <c r="BHW70" s="85"/>
      <c r="BHX70" s="85"/>
      <c r="BHY70" s="85"/>
      <c r="BHZ70" s="85"/>
      <c r="BIA70" s="85"/>
      <c r="BIB70" s="85"/>
      <c r="BIC70" s="85"/>
      <c r="BID70" s="85"/>
      <c r="BIE70" s="85"/>
      <c r="BIF70" s="85"/>
      <c r="BIG70" s="85"/>
      <c r="BIH70" s="85"/>
      <c r="BII70" s="85"/>
      <c r="BIJ70" s="85"/>
      <c r="BIK70" s="85"/>
      <c r="BIL70" s="85"/>
      <c r="BIM70" s="85"/>
      <c r="BIN70" s="85"/>
      <c r="BIO70" s="85"/>
      <c r="BIP70" s="85"/>
      <c r="BIQ70" s="85"/>
      <c r="BIR70" s="85"/>
      <c r="BIS70" s="85"/>
      <c r="BIT70" s="85"/>
      <c r="BIU70" s="85"/>
      <c r="BIV70" s="85"/>
      <c r="BIW70" s="85"/>
      <c r="BIX70" s="85"/>
      <c r="BIY70" s="85"/>
      <c r="BIZ70" s="85"/>
      <c r="BJA70" s="85"/>
      <c r="BJB70" s="85"/>
      <c r="BJC70" s="85"/>
      <c r="BJD70" s="85"/>
      <c r="BJE70" s="85"/>
      <c r="BJF70" s="85"/>
      <c r="BJG70" s="85"/>
      <c r="BJH70" s="85"/>
      <c r="BJI70" s="85"/>
      <c r="BJJ70" s="85"/>
      <c r="BJK70" s="85"/>
      <c r="BJL70" s="85"/>
      <c r="BJM70" s="85"/>
      <c r="BJN70" s="85"/>
      <c r="BJO70" s="85"/>
      <c r="BJP70" s="85"/>
      <c r="BJQ70" s="85"/>
      <c r="BJR70" s="85"/>
      <c r="BJS70" s="85"/>
      <c r="BJT70" s="85"/>
      <c r="BJU70" s="85"/>
      <c r="BJV70" s="85"/>
      <c r="BJW70" s="85"/>
      <c r="BJX70" s="85"/>
      <c r="BJY70" s="85"/>
      <c r="BJZ70" s="85"/>
      <c r="BKA70" s="85"/>
      <c r="BKB70" s="85"/>
      <c r="BKC70" s="85"/>
      <c r="BKD70" s="85"/>
      <c r="BKE70" s="85"/>
      <c r="BKF70" s="85"/>
      <c r="BKG70" s="85"/>
      <c r="BKH70" s="85"/>
      <c r="BKI70" s="85"/>
      <c r="BKJ70" s="85"/>
      <c r="BKK70" s="85"/>
      <c r="BKL70" s="85"/>
      <c r="BKM70" s="85"/>
      <c r="BKN70" s="85"/>
      <c r="BKO70" s="85"/>
      <c r="BKP70" s="85"/>
      <c r="BKQ70" s="85"/>
      <c r="BKR70" s="85"/>
      <c r="BKS70" s="85"/>
      <c r="BKT70" s="85"/>
      <c r="BKU70" s="85"/>
      <c r="BKV70" s="85"/>
      <c r="BKW70" s="85"/>
      <c r="BKX70" s="85"/>
      <c r="BKY70" s="85"/>
      <c r="BKZ70" s="85"/>
      <c r="BLA70" s="85"/>
      <c r="BLB70" s="85"/>
      <c r="BLC70" s="85"/>
      <c r="BLD70" s="85"/>
      <c r="BLE70" s="85"/>
      <c r="BLF70" s="85"/>
      <c r="BLG70" s="85"/>
      <c r="BLH70" s="85"/>
      <c r="BLI70" s="85"/>
      <c r="BLJ70" s="85"/>
      <c r="BLK70" s="85"/>
      <c r="BLL70" s="85"/>
      <c r="BLM70" s="85"/>
      <c r="BLN70" s="85"/>
      <c r="BLO70" s="85"/>
      <c r="BLP70" s="85"/>
      <c r="BLQ70" s="85"/>
      <c r="BLR70" s="85"/>
      <c r="BLS70" s="85"/>
      <c r="BLT70" s="85"/>
      <c r="BLU70" s="85"/>
      <c r="BLV70" s="85"/>
      <c r="BLW70" s="85"/>
      <c r="BLX70" s="85"/>
      <c r="BLY70" s="85"/>
      <c r="BLZ70" s="85"/>
      <c r="BMA70" s="85"/>
      <c r="BMB70" s="85"/>
      <c r="BMC70" s="85"/>
      <c r="BMD70" s="85"/>
      <c r="BME70" s="85"/>
      <c r="BMF70" s="85"/>
      <c r="BMG70" s="85"/>
      <c r="BMH70" s="85"/>
      <c r="BMI70" s="85"/>
      <c r="BMJ70" s="85"/>
      <c r="BMK70" s="85"/>
      <c r="BML70" s="85"/>
      <c r="BMM70" s="85"/>
      <c r="BMN70" s="85"/>
      <c r="BMO70" s="85"/>
      <c r="BMP70" s="85"/>
      <c r="BMQ70" s="85"/>
      <c r="BMR70" s="85"/>
      <c r="BMS70" s="85"/>
      <c r="BMT70" s="85"/>
      <c r="BMU70" s="85"/>
      <c r="BMV70" s="85"/>
      <c r="BMW70" s="85"/>
      <c r="BMX70" s="85"/>
      <c r="BMY70" s="85"/>
      <c r="BMZ70" s="85"/>
      <c r="BNA70" s="85"/>
      <c r="BNB70" s="85"/>
      <c r="BNC70" s="85"/>
      <c r="BND70" s="85"/>
      <c r="BNE70" s="85"/>
      <c r="BNF70" s="85"/>
      <c r="BNG70" s="85"/>
      <c r="BNH70" s="85"/>
      <c r="BNI70" s="85"/>
      <c r="BNJ70" s="85"/>
      <c r="BNK70" s="85"/>
      <c r="BNL70" s="85"/>
      <c r="BNM70" s="85"/>
      <c r="BNN70" s="85"/>
      <c r="BNO70" s="85"/>
      <c r="BNP70" s="85"/>
      <c r="BNQ70" s="85"/>
      <c r="BNR70" s="85"/>
      <c r="BNS70" s="85"/>
      <c r="BNT70" s="85"/>
      <c r="BNU70" s="85"/>
      <c r="BNV70" s="85"/>
      <c r="BNW70" s="85"/>
      <c r="BNX70" s="85"/>
      <c r="BNY70" s="85"/>
      <c r="BNZ70" s="85"/>
      <c r="BOA70" s="85"/>
      <c r="BOB70" s="85"/>
      <c r="BOC70" s="85"/>
      <c r="BOD70" s="85"/>
      <c r="BOE70" s="85"/>
      <c r="BOF70" s="85"/>
      <c r="BOG70" s="85"/>
      <c r="BOH70" s="85"/>
      <c r="BOI70" s="85"/>
      <c r="BOJ70" s="85"/>
      <c r="BOK70" s="85"/>
      <c r="BOL70" s="85"/>
      <c r="BOM70" s="85"/>
      <c r="BON70" s="85"/>
      <c r="BOO70" s="85"/>
      <c r="BOP70" s="85"/>
      <c r="BOQ70" s="85"/>
      <c r="BOR70" s="85"/>
      <c r="BOS70" s="85"/>
      <c r="BOT70" s="85"/>
      <c r="BOU70" s="85"/>
      <c r="BOV70" s="85"/>
      <c r="BOW70" s="85"/>
      <c r="BOX70" s="85"/>
      <c r="BOY70" s="85"/>
      <c r="BOZ70" s="85"/>
      <c r="BPA70" s="85"/>
      <c r="BPB70" s="85"/>
      <c r="BPC70" s="85"/>
      <c r="BPD70" s="85"/>
      <c r="BPE70" s="85"/>
      <c r="BPF70" s="85"/>
      <c r="BPG70" s="85"/>
      <c r="BPH70" s="85"/>
      <c r="BPI70" s="85"/>
      <c r="BPJ70" s="85"/>
      <c r="BPK70" s="85"/>
      <c r="BPL70" s="85"/>
      <c r="BPM70" s="85"/>
      <c r="BPN70" s="85"/>
      <c r="BPO70" s="85"/>
      <c r="BPP70" s="85"/>
      <c r="BPQ70" s="85"/>
      <c r="BPR70" s="85"/>
      <c r="BPS70" s="85"/>
      <c r="BPT70" s="85"/>
      <c r="BPU70" s="85"/>
      <c r="BPV70" s="85"/>
      <c r="BPW70" s="85"/>
      <c r="BPX70" s="85"/>
      <c r="BPY70" s="85"/>
      <c r="BPZ70" s="85"/>
      <c r="BQA70" s="85"/>
      <c r="BQB70" s="85"/>
      <c r="BQC70" s="85"/>
      <c r="BQD70" s="85"/>
      <c r="BQE70" s="85"/>
      <c r="BQF70" s="85"/>
      <c r="BQG70" s="85"/>
      <c r="BQH70" s="85"/>
      <c r="BQI70" s="85"/>
      <c r="BQJ70" s="85"/>
      <c r="BQK70" s="85"/>
      <c r="BQL70" s="85"/>
      <c r="BQM70" s="85"/>
      <c r="BQN70" s="85"/>
      <c r="BQO70" s="85"/>
      <c r="BQP70" s="85"/>
      <c r="BQQ70" s="85"/>
      <c r="BQR70" s="85"/>
      <c r="BQS70" s="85"/>
      <c r="BQT70" s="85"/>
      <c r="BQU70" s="85"/>
      <c r="BQV70" s="85"/>
      <c r="BQW70" s="85"/>
      <c r="BQX70" s="85"/>
      <c r="BQY70" s="85"/>
      <c r="BQZ70" s="85"/>
      <c r="BRA70" s="85"/>
      <c r="BRB70" s="85"/>
      <c r="BRC70" s="85"/>
      <c r="BRD70" s="85"/>
      <c r="BRE70" s="85"/>
      <c r="BRF70" s="85"/>
      <c r="BRG70" s="85"/>
      <c r="BRH70" s="85"/>
      <c r="BRI70" s="85"/>
      <c r="BRJ70" s="85"/>
      <c r="BRK70" s="85"/>
      <c r="BRL70" s="85"/>
      <c r="BRM70" s="85"/>
      <c r="BRN70" s="85"/>
      <c r="BRO70" s="85"/>
      <c r="BRP70" s="85"/>
      <c r="BRQ70" s="85"/>
      <c r="BRR70" s="85"/>
      <c r="BRS70" s="85"/>
      <c r="BRT70" s="85"/>
      <c r="BRU70" s="85"/>
      <c r="BRV70" s="85"/>
      <c r="BRW70" s="85"/>
      <c r="BRX70" s="85"/>
      <c r="BRY70" s="85"/>
      <c r="BRZ70" s="85"/>
      <c r="BSA70" s="85"/>
      <c r="BSB70" s="85"/>
      <c r="BSC70" s="85"/>
      <c r="BSD70" s="85"/>
      <c r="BSE70" s="85"/>
      <c r="BSF70" s="85"/>
      <c r="BSG70" s="85"/>
      <c r="BSH70" s="85"/>
      <c r="BSI70" s="85"/>
      <c r="BSJ70" s="85"/>
      <c r="BSK70" s="85"/>
      <c r="BSL70" s="85"/>
      <c r="BSM70" s="85"/>
      <c r="BSN70" s="85"/>
      <c r="BSO70" s="85"/>
      <c r="BSP70" s="85"/>
      <c r="BSQ70" s="85"/>
      <c r="BSR70" s="85"/>
      <c r="BSS70" s="85"/>
      <c r="BST70" s="85"/>
      <c r="BSU70" s="85"/>
      <c r="BSV70" s="85"/>
      <c r="BSW70" s="85"/>
      <c r="BSX70" s="85"/>
      <c r="BSY70" s="85"/>
      <c r="BSZ70" s="85"/>
      <c r="BTA70" s="85"/>
      <c r="BTB70" s="85"/>
      <c r="BTC70" s="85"/>
      <c r="BTD70" s="85"/>
      <c r="BTE70" s="85"/>
      <c r="BTF70" s="85"/>
      <c r="BTG70" s="85"/>
      <c r="BTH70" s="85"/>
      <c r="BTI70" s="85"/>
      <c r="BTJ70" s="85"/>
      <c r="BTK70" s="85"/>
      <c r="BTL70" s="85"/>
      <c r="BTM70" s="85"/>
      <c r="BTN70" s="85"/>
      <c r="BTO70" s="85"/>
      <c r="BTP70" s="85"/>
      <c r="BTQ70" s="85"/>
      <c r="BTR70" s="85"/>
      <c r="BTS70" s="85"/>
      <c r="BTT70" s="85"/>
      <c r="BTU70" s="85"/>
      <c r="BTV70" s="85"/>
      <c r="BTW70" s="85"/>
      <c r="BTX70" s="85"/>
      <c r="BTY70" s="85"/>
      <c r="BTZ70" s="85"/>
      <c r="BUA70" s="85"/>
      <c r="BUB70" s="85"/>
      <c r="BUC70" s="85"/>
      <c r="BUD70" s="85"/>
      <c r="BUE70" s="85"/>
      <c r="BUF70" s="85"/>
      <c r="BUG70" s="85"/>
      <c r="BUH70" s="85"/>
      <c r="BUI70" s="85"/>
      <c r="BUJ70" s="85"/>
      <c r="BUK70" s="85"/>
      <c r="BUL70" s="85"/>
      <c r="BUM70" s="85"/>
      <c r="BUN70" s="85"/>
      <c r="BUO70" s="85"/>
      <c r="BUP70" s="85"/>
      <c r="BUQ70" s="85"/>
      <c r="BUR70" s="85"/>
      <c r="BUS70" s="85"/>
      <c r="BUT70" s="85"/>
      <c r="BUU70" s="85"/>
      <c r="BUV70" s="85"/>
      <c r="BUW70" s="85"/>
      <c r="BUX70" s="85"/>
      <c r="BUY70" s="85"/>
      <c r="BUZ70" s="85"/>
      <c r="BVA70" s="85"/>
      <c r="BVB70" s="85"/>
      <c r="BVC70" s="85"/>
      <c r="BVD70" s="85"/>
      <c r="BVE70" s="85"/>
      <c r="BVF70" s="85"/>
      <c r="BVG70" s="85"/>
      <c r="BVH70" s="85"/>
      <c r="BVI70" s="85"/>
      <c r="BVJ70" s="85"/>
      <c r="BVK70" s="85"/>
      <c r="BVL70" s="85"/>
      <c r="BVM70" s="85"/>
      <c r="BVN70" s="85"/>
      <c r="BVO70" s="85"/>
      <c r="BVP70" s="85"/>
      <c r="BVQ70" s="85"/>
      <c r="BVR70" s="85"/>
      <c r="BVS70" s="85"/>
      <c r="BVT70" s="85"/>
      <c r="BVU70" s="85"/>
      <c r="BVV70" s="85"/>
      <c r="BVW70" s="85"/>
      <c r="BVX70" s="85"/>
      <c r="BVY70" s="85"/>
      <c r="BVZ70" s="85"/>
      <c r="BWA70" s="85"/>
      <c r="BWB70" s="85"/>
      <c r="BWC70" s="85"/>
      <c r="BWD70" s="85"/>
      <c r="BWE70" s="85"/>
      <c r="BWF70" s="85"/>
      <c r="BWG70" s="85"/>
      <c r="BWH70" s="85"/>
      <c r="BWI70" s="85"/>
      <c r="BWJ70" s="85"/>
      <c r="BWK70" s="85"/>
      <c r="BWL70" s="85"/>
      <c r="BWM70" s="85"/>
      <c r="BWN70" s="85"/>
      <c r="BWO70" s="85"/>
      <c r="BWP70" s="85"/>
      <c r="BWQ70" s="85"/>
      <c r="BWR70" s="85"/>
      <c r="BWS70" s="85"/>
      <c r="BWT70" s="85"/>
      <c r="BWU70" s="85"/>
      <c r="BWV70" s="85"/>
      <c r="BWW70" s="85"/>
      <c r="BWX70" s="85"/>
      <c r="BWY70" s="85"/>
      <c r="BWZ70" s="85"/>
      <c r="BXA70" s="85"/>
      <c r="BXB70" s="85"/>
      <c r="BXC70" s="85"/>
      <c r="BXD70" s="85"/>
      <c r="BXE70" s="85"/>
      <c r="BXF70" s="85"/>
      <c r="BXG70" s="85"/>
      <c r="BXH70" s="85"/>
      <c r="BXI70" s="85"/>
      <c r="BXJ70" s="85"/>
      <c r="BXK70" s="85"/>
      <c r="BXL70" s="85"/>
      <c r="BXM70" s="85"/>
      <c r="BXN70" s="85"/>
      <c r="BXO70" s="85"/>
      <c r="BXP70" s="85"/>
      <c r="BXQ70" s="85"/>
      <c r="BXR70" s="85"/>
      <c r="BXS70" s="85"/>
      <c r="BXT70" s="85"/>
      <c r="BXU70" s="85"/>
      <c r="BXV70" s="85"/>
      <c r="BXW70" s="85"/>
      <c r="BXX70" s="85"/>
      <c r="BXY70" s="85"/>
      <c r="BXZ70" s="85"/>
      <c r="BYA70" s="85"/>
      <c r="BYB70" s="85"/>
      <c r="BYC70" s="85"/>
      <c r="BYD70" s="85"/>
      <c r="BYE70" s="85"/>
      <c r="BYF70" s="85"/>
      <c r="BYG70" s="85"/>
      <c r="BYH70" s="85"/>
      <c r="BYI70" s="85"/>
      <c r="BYJ70" s="85"/>
      <c r="BYK70" s="85"/>
      <c r="BYL70" s="85"/>
      <c r="BYM70" s="85"/>
      <c r="BYN70" s="85"/>
      <c r="BYO70" s="85"/>
      <c r="BYP70" s="85"/>
      <c r="BYQ70" s="85"/>
      <c r="BYR70" s="85"/>
      <c r="BYS70" s="85"/>
      <c r="BYT70" s="85"/>
      <c r="BYU70" s="85"/>
      <c r="BYV70" s="85"/>
      <c r="BYW70" s="85"/>
      <c r="BYX70" s="85"/>
      <c r="BYY70" s="85"/>
      <c r="BYZ70" s="85"/>
      <c r="BZA70" s="85"/>
      <c r="BZB70" s="85"/>
      <c r="BZC70" s="85"/>
      <c r="BZD70" s="85"/>
      <c r="BZE70" s="85"/>
      <c r="BZF70" s="85"/>
      <c r="BZG70" s="85"/>
      <c r="BZH70" s="85"/>
      <c r="BZI70" s="85"/>
      <c r="BZJ70" s="85"/>
      <c r="BZK70" s="85"/>
      <c r="BZL70" s="85"/>
      <c r="BZM70" s="85"/>
      <c r="BZN70" s="85"/>
      <c r="BZO70" s="85"/>
      <c r="BZP70" s="85"/>
      <c r="BZQ70" s="85"/>
      <c r="BZR70" s="85"/>
      <c r="BZS70" s="85"/>
      <c r="BZT70" s="85"/>
      <c r="BZU70" s="85"/>
      <c r="BZV70" s="85"/>
      <c r="BZW70" s="85"/>
      <c r="BZX70" s="85"/>
      <c r="BZY70" s="85"/>
      <c r="BZZ70" s="85"/>
      <c r="CAA70" s="85"/>
      <c r="CAB70" s="85"/>
      <c r="CAC70" s="85"/>
      <c r="CAD70" s="85"/>
      <c r="CAE70" s="85"/>
      <c r="CAF70" s="85"/>
      <c r="CAG70" s="85"/>
      <c r="CAH70" s="85"/>
      <c r="CAI70" s="85"/>
      <c r="CAJ70" s="85"/>
      <c r="CAK70" s="85"/>
      <c r="CAL70" s="85"/>
      <c r="CAM70" s="85"/>
      <c r="CAN70" s="85"/>
      <c r="CAO70" s="85"/>
      <c r="CAP70" s="85"/>
      <c r="CAQ70" s="85"/>
      <c r="CAR70" s="85"/>
      <c r="CAS70" s="85"/>
      <c r="CAT70" s="85"/>
      <c r="CAU70" s="85"/>
      <c r="CAV70" s="85"/>
      <c r="CAW70" s="85"/>
      <c r="CAX70" s="85"/>
      <c r="CAY70" s="85"/>
      <c r="CAZ70" s="85"/>
      <c r="CBA70" s="85"/>
      <c r="CBB70" s="85"/>
      <c r="CBC70" s="85"/>
      <c r="CBD70" s="85"/>
      <c r="CBE70" s="85"/>
      <c r="CBF70" s="85"/>
      <c r="CBG70" s="85"/>
      <c r="CBH70" s="85"/>
      <c r="CBI70" s="85"/>
      <c r="CBJ70" s="85"/>
      <c r="CBK70" s="85"/>
      <c r="CBL70" s="85"/>
      <c r="CBM70" s="85"/>
      <c r="CBN70" s="85"/>
      <c r="CBO70" s="85"/>
      <c r="CBP70" s="85"/>
      <c r="CBQ70" s="85"/>
      <c r="CBR70" s="85"/>
      <c r="CBS70" s="85"/>
      <c r="CBT70" s="85"/>
      <c r="CBU70" s="85"/>
      <c r="CBV70" s="85"/>
      <c r="CBW70" s="85"/>
      <c r="CBX70" s="85"/>
      <c r="CBY70" s="85"/>
      <c r="CBZ70" s="85"/>
      <c r="CCA70" s="85"/>
      <c r="CCB70" s="85"/>
      <c r="CCC70" s="85"/>
      <c r="CCD70" s="85"/>
      <c r="CCE70" s="85"/>
      <c r="CCF70" s="85"/>
      <c r="CCG70" s="85"/>
      <c r="CCH70" s="85"/>
      <c r="CCI70" s="85"/>
      <c r="CCJ70" s="85"/>
      <c r="CCK70" s="85"/>
      <c r="CCL70" s="85"/>
      <c r="CCM70" s="85"/>
      <c r="CCN70" s="85"/>
      <c r="CCO70" s="85"/>
      <c r="CCP70" s="85"/>
      <c r="CCQ70" s="85"/>
      <c r="CCR70" s="85"/>
      <c r="CCS70" s="85"/>
      <c r="CCT70" s="85"/>
      <c r="CCU70" s="85"/>
      <c r="CCV70" s="85"/>
      <c r="CCW70" s="85"/>
      <c r="CCX70" s="85"/>
      <c r="CCY70" s="85"/>
      <c r="CCZ70" s="85"/>
      <c r="CDA70" s="85"/>
      <c r="CDB70" s="85"/>
      <c r="CDC70" s="85"/>
      <c r="CDD70" s="85"/>
      <c r="CDE70" s="85"/>
      <c r="CDF70" s="85"/>
      <c r="CDG70" s="85"/>
      <c r="CDH70" s="85"/>
      <c r="CDI70" s="85"/>
      <c r="CDJ70" s="85"/>
      <c r="CDK70" s="85"/>
      <c r="CDL70" s="85"/>
      <c r="CDM70" s="85"/>
      <c r="CDN70" s="85"/>
      <c r="CDO70" s="85"/>
      <c r="CDP70" s="85"/>
      <c r="CDQ70" s="85"/>
      <c r="CDR70" s="85"/>
      <c r="CDS70" s="85"/>
      <c r="CDT70" s="85"/>
      <c r="CDU70" s="85"/>
      <c r="CDV70" s="85"/>
      <c r="CDW70" s="85"/>
      <c r="CDX70" s="85"/>
      <c r="CDY70" s="85"/>
      <c r="CDZ70" s="85"/>
      <c r="CEA70" s="85"/>
      <c r="CEB70" s="85"/>
      <c r="CEC70" s="85"/>
      <c r="CED70" s="85"/>
      <c r="CEE70" s="85"/>
      <c r="CEF70" s="85"/>
      <c r="CEG70" s="85"/>
      <c r="CEH70" s="85"/>
      <c r="CEI70" s="85"/>
      <c r="CEJ70" s="85"/>
      <c r="CEK70" s="85"/>
      <c r="CEL70" s="85"/>
      <c r="CEM70" s="85"/>
      <c r="CEN70" s="85"/>
      <c r="CEO70" s="85"/>
      <c r="CEP70" s="85"/>
      <c r="CEQ70" s="85"/>
      <c r="CER70" s="85"/>
      <c r="CES70" s="85"/>
      <c r="CET70" s="85"/>
      <c r="CEU70" s="85"/>
      <c r="CEV70" s="85"/>
      <c r="CEW70" s="85"/>
      <c r="CEX70" s="85"/>
      <c r="CEY70" s="85"/>
      <c r="CEZ70" s="85"/>
      <c r="CFA70" s="85"/>
      <c r="CFB70" s="85"/>
      <c r="CFC70" s="85"/>
      <c r="CFD70" s="85"/>
      <c r="CFE70" s="85"/>
      <c r="CFF70" s="85"/>
      <c r="CFG70" s="85"/>
      <c r="CFH70" s="85"/>
      <c r="CFI70" s="85"/>
      <c r="CFJ70" s="85"/>
      <c r="CFK70" s="85"/>
      <c r="CFL70" s="85"/>
      <c r="CFM70" s="85"/>
      <c r="CFN70" s="85"/>
      <c r="CFO70" s="85"/>
      <c r="CFP70" s="85"/>
      <c r="CFQ70" s="85"/>
      <c r="CFR70" s="85"/>
      <c r="CFS70" s="85"/>
      <c r="CFT70" s="85"/>
      <c r="CFU70" s="85"/>
      <c r="CFV70" s="85"/>
      <c r="CFW70" s="85"/>
      <c r="CFX70" s="85"/>
      <c r="CFY70" s="85"/>
      <c r="CFZ70" s="85"/>
      <c r="CGA70" s="85"/>
      <c r="CGB70" s="85"/>
      <c r="CGC70" s="85"/>
      <c r="CGD70" s="85"/>
      <c r="CGE70" s="85"/>
      <c r="CGF70" s="85"/>
      <c r="CGG70" s="85"/>
      <c r="CGH70" s="85"/>
      <c r="CGI70" s="85"/>
      <c r="CGJ70" s="85"/>
      <c r="CGK70" s="85"/>
      <c r="CGL70" s="85"/>
      <c r="CGM70" s="85"/>
      <c r="CGN70" s="85"/>
      <c r="CGO70" s="85"/>
      <c r="CGP70" s="85"/>
      <c r="CGQ70" s="85"/>
      <c r="CGR70" s="85"/>
      <c r="CGS70" s="85"/>
      <c r="CGT70" s="85"/>
      <c r="CGU70" s="85"/>
      <c r="CGV70" s="85"/>
      <c r="CGW70" s="85"/>
      <c r="CGX70" s="85"/>
      <c r="CGY70" s="85"/>
      <c r="CGZ70" s="85"/>
      <c r="CHA70" s="85"/>
      <c r="CHB70" s="85"/>
      <c r="CHC70" s="85"/>
      <c r="CHD70" s="85"/>
      <c r="CHE70" s="85"/>
      <c r="CHF70" s="85"/>
      <c r="CHG70" s="85"/>
      <c r="CHH70" s="85"/>
      <c r="CHI70" s="85"/>
      <c r="CHJ70" s="85"/>
      <c r="CHK70" s="85"/>
      <c r="CHL70" s="85"/>
      <c r="CHM70" s="85"/>
      <c r="CHN70" s="85"/>
      <c r="CHO70" s="85"/>
      <c r="CHP70" s="85"/>
      <c r="CHQ70" s="85"/>
      <c r="CHR70" s="85"/>
      <c r="CHS70" s="85"/>
      <c r="CHT70" s="85"/>
      <c r="CHU70" s="85"/>
      <c r="CHV70" s="85"/>
      <c r="CHW70" s="85"/>
      <c r="CHX70" s="85"/>
      <c r="CHY70" s="85"/>
      <c r="CHZ70" s="85"/>
      <c r="CIA70" s="85"/>
      <c r="CIB70" s="85"/>
      <c r="CIC70" s="85"/>
      <c r="CID70" s="85"/>
      <c r="CIE70" s="85"/>
      <c r="CIF70" s="85"/>
      <c r="CIG70" s="85"/>
      <c r="CIH70" s="85"/>
      <c r="CII70" s="85"/>
      <c r="CIJ70" s="85"/>
      <c r="CIK70" s="85"/>
      <c r="CIL70" s="85"/>
      <c r="CIM70" s="85"/>
      <c r="CIN70" s="85"/>
      <c r="CIO70" s="85"/>
      <c r="CIP70" s="85"/>
      <c r="CIQ70" s="85"/>
      <c r="CIR70" s="85"/>
      <c r="CIS70" s="85"/>
      <c r="CIT70" s="85"/>
      <c r="CIU70" s="85"/>
      <c r="CIV70" s="85"/>
      <c r="CIW70" s="85"/>
      <c r="CIX70" s="85"/>
      <c r="CIY70" s="85"/>
      <c r="CIZ70" s="85"/>
      <c r="CJA70" s="85"/>
      <c r="CJB70" s="85"/>
      <c r="CJC70" s="85"/>
      <c r="CJD70" s="85"/>
      <c r="CJE70" s="85"/>
      <c r="CJF70" s="85"/>
      <c r="CJG70" s="85"/>
      <c r="CJH70" s="85"/>
      <c r="CJI70" s="85"/>
      <c r="CJJ70" s="85"/>
      <c r="CJK70" s="85"/>
      <c r="CJL70" s="85"/>
      <c r="CJM70" s="85"/>
      <c r="CJN70" s="85"/>
      <c r="CJO70" s="85"/>
      <c r="CJP70" s="85"/>
      <c r="CJQ70" s="85"/>
      <c r="CJR70" s="85"/>
      <c r="CJS70" s="85"/>
      <c r="CJT70" s="85"/>
      <c r="CJU70" s="85"/>
      <c r="CJV70" s="85"/>
      <c r="CJW70" s="85"/>
      <c r="CJX70" s="85"/>
      <c r="CJY70" s="85"/>
      <c r="CJZ70" s="85"/>
      <c r="CKA70" s="85"/>
      <c r="CKB70" s="85"/>
      <c r="CKC70" s="85"/>
      <c r="CKD70" s="85"/>
      <c r="CKE70" s="85"/>
      <c r="CKF70" s="85"/>
      <c r="CKG70" s="85"/>
      <c r="CKH70" s="85"/>
      <c r="CKI70" s="85"/>
      <c r="CKJ70" s="85"/>
      <c r="CKK70" s="85"/>
      <c r="CKL70" s="85"/>
      <c r="CKM70" s="85"/>
      <c r="CKN70" s="85"/>
      <c r="CKO70" s="85"/>
      <c r="CKP70" s="85"/>
      <c r="CKQ70" s="85"/>
      <c r="CKR70" s="85"/>
      <c r="CKS70" s="85"/>
      <c r="CKT70" s="85"/>
      <c r="CKU70" s="85"/>
      <c r="CKV70" s="85"/>
      <c r="CKW70" s="85"/>
      <c r="CKX70" s="85"/>
      <c r="CKY70" s="85"/>
      <c r="CKZ70" s="85"/>
      <c r="CLA70" s="85"/>
      <c r="CLB70" s="85"/>
      <c r="CLC70" s="85"/>
      <c r="CLD70" s="85"/>
      <c r="CLE70" s="85"/>
      <c r="CLF70" s="85"/>
      <c r="CLG70" s="85"/>
      <c r="CLH70" s="85"/>
      <c r="CLI70" s="85"/>
      <c r="CLJ70" s="85"/>
      <c r="CLK70" s="85"/>
      <c r="CLL70" s="85"/>
      <c r="CLM70" s="85"/>
      <c r="CLN70" s="85"/>
      <c r="CLO70" s="85"/>
      <c r="CLP70" s="85"/>
      <c r="CLQ70" s="85"/>
      <c r="CLR70" s="85"/>
      <c r="CLS70" s="85"/>
      <c r="CLT70" s="85"/>
      <c r="CLU70" s="85"/>
      <c r="CLV70" s="85"/>
      <c r="CLW70" s="85"/>
      <c r="CLX70" s="85"/>
      <c r="CLY70" s="85"/>
      <c r="CLZ70" s="85"/>
      <c r="CMA70" s="85"/>
      <c r="CMB70" s="85"/>
      <c r="CMC70" s="85"/>
      <c r="CMD70" s="85"/>
      <c r="CME70" s="85"/>
      <c r="CMF70" s="85"/>
      <c r="CMG70" s="85"/>
      <c r="CMH70" s="85"/>
      <c r="CMI70" s="85"/>
      <c r="CMJ70" s="85"/>
      <c r="CMK70" s="85"/>
      <c r="CML70" s="85"/>
      <c r="CMM70" s="85"/>
      <c r="CMN70" s="85"/>
      <c r="CMO70" s="85"/>
      <c r="CMP70" s="85"/>
      <c r="CMQ70" s="85"/>
      <c r="CMR70" s="85"/>
      <c r="CMS70" s="85"/>
      <c r="CMT70" s="85"/>
      <c r="CMU70" s="85"/>
      <c r="CMV70" s="85"/>
      <c r="CMW70" s="85"/>
      <c r="CMX70" s="85"/>
      <c r="CMY70" s="85"/>
      <c r="CMZ70" s="85"/>
      <c r="CNA70" s="85"/>
      <c r="CNB70" s="85"/>
      <c r="CNC70" s="85"/>
      <c r="CND70" s="85"/>
      <c r="CNE70" s="85"/>
      <c r="CNF70" s="85"/>
      <c r="CNG70" s="85"/>
      <c r="CNH70" s="85"/>
      <c r="CNI70" s="85"/>
      <c r="CNJ70" s="85"/>
      <c r="CNK70" s="85"/>
      <c r="CNL70" s="85"/>
      <c r="CNM70" s="85"/>
      <c r="CNN70" s="85"/>
      <c r="CNO70" s="85"/>
      <c r="CNP70" s="85"/>
      <c r="CNQ70" s="85"/>
      <c r="CNR70" s="85"/>
      <c r="CNS70" s="85"/>
      <c r="CNT70" s="85"/>
      <c r="CNU70" s="85"/>
      <c r="CNV70" s="85"/>
      <c r="CNW70" s="85"/>
      <c r="CNX70" s="85"/>
      <c r="CNY70" s="85"/>
      <c r="CNZ70" s="85"/>
      <c r="COA70" s="85"/>
      <c r="COB70" s="85"/>
      <c r="COC70" s="85"/>
      <c r="COD70" s="85"/>
      <c r="COE70" s="85"/>
      <c r="COF70" s="85"/>
      <c r="COG70" s="85"/>
      <c r="COH70" s="85"/>
      <c r="COI70" s="85"/>
      <c r="COJ70" s="85"/>
      <c r="COK70" s="85"/>
      <c r="COL70" s="85"/>
      <c r="COM70" s="85"/>
      <c r="CON70" s="85"/>
      <c r="COO70" s="85"/>
      <c r="COP70" s="85"/>
      <c r="COQ70" s="85"/>
      <c r="COR70" s="85"/>
      <c r="COS70" s="85"/>
      <c r="COT70" s="85"/>
      <c r="COU70" s="85"/>
      <c r="COV70" s="85"/>
      <c r="COW70" s="85"/>
      <c r="COX70" s="85"/>
      <c r="COY70" s="85"/>
      <c r="COZ70" s="85"/>
      <c r="CPA70" s="85"/>
      <c r="CPB70" s="85"/>
      <c r="CPC70" s="85"/>
      <c r="CPD70" s="85"/>
      <c r="CPE70" s="85"/>
      <c r="CPF70" s="85"/>
      <c r="CPG70" s="85"/>
      <c r="CPH70" s="85"/>
      <c r="CPI70" s="85"/>
      <c r="CPJ70" s="85"/>
      <c r="CPK70" s="85"/>
      <c r="CPL70" s="85"/>
      <c r="CPM70" s="85"/>
      <c r="CPN70" s="85"/>
      <c r="CPO70" s="85"/>
      <c r="CPP70" s="85"/>
      <c r="CPQ70" s="85"/>
      <c r="CPR70" s="85"/>
      <c r="CPS70" s="85"/>
      <c r="CPT70" s="85"/>
      <c r="CPU70" s="85"/>
      <c r="CPV70" s="85"/>
      <c r="CPW70" s="85"/>
      <c r="CPX70" s="85"/>
      <c r="CPY70" s="85"/>
      <c r="CPZ70" s="85"/>
      <c r="CQA70" s="85"/>
      <c r="CQB70" s="85"/>
      <c r="CQC70" s="85"/>
      <c r="CQD70" s="85"/>
      <c r="CQE70" s="85"/>
      <c r="CQF70" s="85"/>
      <c r="CQG70" s="85"/>
      <c r="CQH70" s="85"/>
      <c r="CQI70" s="85"/>
      <c r="CQJ70" s="85"/>
      <c r="CQK70" s="85"/>
      <c r="CQL70" s="85"/>
      <c r="CQM70" s="85"/>
      <c r="CQN70" s="85"/>
      <c r="CQO70" s="85"/>
      <c r="CQP70" s="85"/>
      <c r="CQQ70" s="85"/>
      <c r="CQR70" s="85"/>
      <c r="CQS70" s="85"/>
      <c r="CQT70" s="85"/>
      <c r="CQU70" s="85"/>
      <c r="CQV70" s="85"/>
      <c r="CQW70" s="85"/>
      <c r="CQX70" s="85"/>
      <c r="CQY70" s="85"/>
      <c r="CQZ70" s="85"/>
      <c r="CRA70" s="85"/>
      <c r="CRB70" s="85"/>
      <c r="CRC70" s="85"/>
      <c r="CRD70" s="85"/>
      <c r="CRE70" s="85"/>
      <c r="CRF70" s="85"/>
      <c r="CRG70" s="85"/>
      <c r="CRH70" s="85"/>
      <c r="CRI70" s="85"/>
      <c r="CRJ70" s="85"/>
      <c r="CRK70" s="85"/>
      <c r="CRL70" s="85"/>
      <c r="CRM70" s="85"/>
      <c r="CRN70" s="85"/>
      <c r="CRO70" s="85"/>
      <c r="CRP70" s="85"/>
      <c r="CRQ70" s="85"/>
      <c r="CRR70" s="85"/>
      <c r="CRS70" s="85"/>
      <c r="CRT70" s="85"/>
      <c r="CRU70" s="85"/>
      <c r="CRV70" s="85"/>
      <c r="CRW70" s="85"/>
      <c r="CRX70" s="85"/>
      <c r="CRY70" s="85"/>
      <c r="CRZ70" s="85"/>
      <c r="CSA70" s="85"/>
      <c r="CSB70" s="85"/>
      <c r="CSC70" s="85"/>
      <c r="CSD70" s="85"/>
      <c r="CSE70" s="85"/>
      <c r="CSF70" s="85"/>
      <c r="CSG70" s="85"/>
      <c r="CSH70" s="85"/>
      <c r="CSI70" s="85"/>
      <c r="CSJ70" s="85"/>
      <c r="CSK70" s="85"/>
      <c r="CSL70" s="85"/>
      <c r="CSM70" s="85"/>
      <c r="CSN70" s="85"/>
      <c r="CSO70" s="85"/>
      <c r="CSP70" s="85"/>
      <c r="CSQ70" s="85"/>
      <c r="CSR70" s="85"/>
      <c r="CSS70" s="85"/>
      <c r="CST70" s="85"/>
      <c r="CSU70" s="85"/>
      <c r="CSV70" s="85"/>
      <c r="CSW70" s="85"/>
      <c r="CSX70" s="85"/>
      <c r="CSY70" s="85"/>
      <c r="CSZ70" s="85"/>
      <c r="CTA70" s="85"/>
      <c r="CTB70" s="85"/>
      <c r="CTC70" s="85"/>
      <c r="CTD70" s="85"/>
      <c r="CTE70" s="85"/>
      <c r="CTF70" s="85"/>
      <c r="CTG70" s="85"/>
      <c r="CTH70" s="85"/>
      <c r="CTI70" s="85"/>
      <c r="CTJ70" s="85"/>
      <c r="CTK70" s="85"/>
      <c r="CTL70" s="85"/>
      <c r="CTM70" s="85"/>
      <c r="CTN70" s="85"/>
      <c r="CTO70" s="85"/>
      <c r="CTP70" s="85"/>
      <c r="CTQ70" s="85"/>
      <c r="CTR70" s="85"/>
      <c r="CTS70" s="85"/>
      <c r="CTT70" s="85"/>
      <c r="CTU70" s="85"/>
      <c r="CTV70" s="85"/>
      <c r="CTW70" s="85"/>
      <c r="CTX70" s="85"/>
      <c r="CTY70" s="85"/>
      <c r="CTZ70" s="85"/>
      <c r="CUA70" s="85"/>
      <c r="CUB70" s="85"/>
      <c r="CUC70" s="85"/>
      <c r="CUD70" s="85"/>
      <c r="CUE70" s="85"/>
      <c r="CUF70" s="85"/>
      <c r="CUG70" s="85"/>
      <c r="CUH70" s="85"/>
      <c r="CUI70" s="85"/>
      <c r="CUJ70" s="85"/>
      <c r="CUK70" s="85"/>
      <c r="CUL70" s="85"/>
      <c r="CUM70" s="85"/>
      <c r="CUN70" s="85"/>
      <c r="CUO70" s="85"/>
      <c r="CUP70" s="85"/>
      <c r="CUQ70" s="85"/>
      <c r="CUR70" s="85"/>
      <c r="CUS70" s="85"/>
      <c r="CUT70" s="85"/>
      <c r="CUU70" s="85"/>
      <c r="CUV70" s="85"/>
      <c r="CUW70" s="85"/>
      <c r="CUX70" s="85"/>
      <c r="CUY70" s="85"/>
      <c r="CUZ70" s="85"/>
      <c r="CVA70" s="85"/>
      <c r="CVB70" s="85"/>
      <c r="CVC70" s="85"/>
      <c r="CVD70" s="85"/>
      <c r="CVE70" s="85"/>
      <c r="CVF70" s="85"/>
      <c r="CVG70" s="85"/>
      <c r="CVH70" s="85"/>
      <c r="CVI70" s="85"/>
      <c r="CVJ70" s="85"/>
      <c r="CVK70" s="85"/>
      <c r="CVL70" s="85"/>
      <c r="CVM70" s="85"/>
      <c r="CVN70" s="85"/>
      <c r="CVO70" s="85"/>
      <c r="CVP70" s="85"/>
      <c r="CVQ70" s="85"/>
      <c r="CVR70" s="85"/>
      <c r="CVS70" s="85"/>
      <c r="CVT70" s="85"/>
      <c r="CVU70" s="85"/>
      <c r="CVV70" s="85"/>
      <c r="CVW70" s="85"/>
      <c r="CVX70" s="85"/>
      <c r="CVY70" s="85"/>
      <c r="CVZ70" s="85"/>
      <c r="CWA70" s="85"/>
      <c r="CWB70" s="85"/>
      <c r="CWC70" s="85"/>
      <c r="CWD70" s="85"/>
      <c r="CWE70" s="85"/>
      <c r="CWF70" s="85"/>
      <c r="CWG70" s="85"/>
      <c r="CWH70" s="85"/>
      <c r="CWI70" s="85"/>
      <c r="CWJ70" s="85"/>
      <c r="CWK70" s="85"/>
      <c r="CWL70" s="85"/>
      <c r="CWM70" s="85"/>
      <c r="CWN70" s="85"/>
      <c r="CWO70" s="85"/>
      <c r="CWP70" s="85"/>
      <c r="CWQ70" s="85"/>
      <c r="CWR70" s="85"/>
      <c r="CWS70" s="85"/>
      <c r="CWT70" s="85"/>
      <c r="CWU70" s="85"/>
      <c r="CWV70" s="85"/>
      <c r="CWW70" s="85"/>
      <c r="CWX70" s="85"/>
      <c r="CWY70" s="85"/>
      <c r="CWZ70" s="85"/>
      <c r="CXA70" s="85"/>
      <c r="CXB70" s="85"/>
      <c r="CXC70" s="85"/>
      <c r="CXD70" s="85"/>
      <c r="CXE70" s="85"/>
      <c r="CXF70" s="85"/>
      <c r="CXG70" s="85"/>
      <c r="CXH70" s="85"/>
      <c r="CXI70" s="85"/>
      <c r="CXJ70" s="85"/>
      <c r="CXK70" s="85"/>
      <c r="CXL70" s="85"/>
      <c r="CXM70" s="85"/>
      <c r="CXN70" s="85"/>
      <c r="CXO70" s="85"/>
      <c r="CXP70" s="85"/>
      <c r="CXQ70" s="85"/>
      <c r="CXR70" s="85"/>
      <c r="CXS70" s="85"/>
      <c r="CXT70" s="85"/>
      <c r="CXU70" s="85"/>
      <c r="CXV70" s="85"/>
      <c r="CXW70" s="85"/>
      <c r="CXX70" s="85"/>
      <c r="CXY70" s="85"/>
      <c r="CXZ70" s="85"/>
      <c r="CYA70" s="85"/>
      <c r="CYB70" s="85"/>
      <c r="CYC70" s="85"/>
      <c r="CYD70" s="85"/>
      <c r="CYE70" s="85"/>
      <c r="CYF70" s="85"/>
      <c r="CYG70" s="85"/>
      <c r="CYH70" s="85"/>
      <c r="CYI70" s="85"/>
      <c r="CYJ70" s="85"/>
      <c r="CYK70" s="85"/>
      <c r="CYL70" s="85"/>
      <c r="CYM70" s="85"/>
      <c r="CYN70" s="85"/>
      <c r="CYO70" s="85"/>
      <c r="CYP70" s="85"/>
      <c r="CYQ70" s="85"/>
      <c r="CYR70" s="85"/>
      <c r="CYS70" s="85"/>
      <c r="CYT70" s="85"/>
      <c r="CYU70" s="85"/>
      <c r="CYV70" s="85"/>
      <c r="CYW70" s="85"/>
      <c r="CYX70" s="85"/>
      <c r="CYY70" s="85"/>
      <c r="CYZ70" s="85"/>
      <c r="CZA70" s="85"/>
      <c r="CZB70" s="85"/>
      <c r="CZC70" s="85"/>
      <c r="CZD70" s="85"/>
      <c r="CZE70" s="85"/>
      <c r="CZF70" s="85"/>
      <c r="CZG70" s="85"/>
      <c r="CZH70" s="85"/>
      <c r="CZI70" s="85"/>
      <c r="CZJ70" s="85"/>
      <c r="CZK70" s="85"/>
      <c r="CZL70" s="85"/>
      <c r="CZM70" s="85"/>
      <c r="CZN70" s="85"/>
      <c r="CZO70" s="85"/>
      <c r="CZP70" s="85"/>
      <c r="CZQ70" s="85"/>
      <c r="CZR70" s="85"/>
      <c r="CZS70" s="85"/>
      <c r="CZT70" s="85"/>
      <c r="CZU70" s="85"/>
      <c r="CZV70" s="85"/>
      <c r="CZW70" s="85"/>
      <c r="CZX70" s="85"/>
      <c r="CZY70" s="85"/>
      <c r="CZZ70" s="85"/>
      <c r="DAA70" s="85"/>
      <c r="DAB70" s="85"/>
      <c r="DAC70" s="85"/>
      <c r="DAD70" s="85"/>
      <c r="DAE70" s="85"/>
      <c r="DAF70" s="85"/>
      <c r="DAG70" s="85"/>
      <c r="DAH70" s="85"/>
      <c r="DAI70" s="85"/>
      <c r="DAJ70" s="85"/>
      <c r="DAK70" s="85"/>
      <c r="DAL70" s="85"/>
      <c r="DAM70" s="85"/>
      <c r="DAN70" s="85"/>
      <c r="DAO70" s="85"/>
      <c r="DAP70" s="85"/>
      <c r="DAQ70" s="85"/>
      <c r="DAR70" s="85"/>
      <c r="DAS70" s="85"/>
      <c r="DAT70" s="85"/>
      <c r="DAU70" s="85"/>
      <c r="DAV70" s="85"/>
      <c r="DAW70" s="85"/>
      <c r="DAX70" s="85"/>
      <c r="DAY70" s="85"/>
      <c r="DAZ70" s="85"/>
      <c r="DBA70" s="85"/>
      <c r="DBB70" s="85"/>
      <c r="DBC70" s="85"/>
      <c r="DBD70" s="85"/>
      <c r="DBE70" s="85"/>
      <c r="DBF70" s="85"/>
      <c r="DBG70" s="85"/>
      <c r="DBH70" s="85"/>
      <c r="DBI70" s="85"/>
      <c r="DBJ70" s="85"/>
      <c r="DBK70" s="85"/>
      <c r="DBL70" s="85"/>
      <c r="DBM70" s="85"/>
      <c r="DBN70" s="85"/>
      <c r="DBO70" s="85"/>
      <c r="DBP70" s="85"/>
      <c r="DBQ70" s="85"/>
      <c r="DBR70" s="85"/>
      <c r="DBS70" s="85"/>
      <c r="DBT70" s="85"/>
      <c r="DBU70" s="85"/>
      <c r="DBV70" s="85"/>
      <c r="DBW70" s="85"/>
      <c r="DBX70" s="85"/>
      <c r="DBY70" s="85"/>
      <c r="DBZ70" s="85"/>
      <c r="DCA70" s="85"/>
      <c r="DCB70" s="85"/>
      <c r="DCC70" s="85"/>
      <c r="DCD70" s="85"/>
      <c r="DCE70" s="85"/>
      <c r="DCF70" s="85"/>
      <c r="DCG70" s="85"/>
      <c r="DCH70" s="85"/>
      <c r="DCI70" s="85"/>
      <c r="DCJ70" s="85"/>
      <c r="DCK70" s="85"/>
      <c r="DCL70" s="85"/>
      <c r="DCM70" s="85"/>
      <c r="DCN70" s="85"/>
      <c r="DCO70" s="85"/>
      <c r="DCP70" s="85"/>
      <c r="DCQ70" s="85"/>
      <c r="DCR70" s="85"/>
      <c r="DCS70" s="85"/>
      <c r="DCT70" s="85"/>
      <c r="DCU70" s="85"/>
      <c r="DCV70" s="85"/>
      <c r="DCW70" s="85"/>
      <c r="DCX70" s="85"/>
      <c r="DCY70" s="85"/>
      <c r="DCZ70" s="85"/>
      <c r="DDA70" s="85"/>
      <c r="DDB70" s="85"/>
      <c r="DDC70" s="85"/>
      <c r="DDD70" s="85"/>
      <c r="DDE70" s="85"/>
      <c r="DDF70" s="85"/>
      <c r="DDG70" s="85"/>
      <c r="DDH70" s="85"/>
      <c r="DDI70" s="85"/>
      <c r="DDJ70" s="85"/>
      <c r="DDK70" s="85"/>
      <c r="DDL70" s="85"/>
      <c r="DDM70" s="85"/>
      <c r="DDN70" s="85"/>
      <c r="DDO70" s="85"/>
      <c r="DDP70" s="85"/>
      <c r="DDQ70" s="85"/>
      <c r="DDR70" s="85"/>
      <c r="DDS70" s="85"/>
      <c r="DDT70" s="85"/>
      <c r="DDU70" s="85"/>
      <c r="DDV70" s="85"/>
      <c r="DDW70" s="85"/>
      <c r="DDX70" s="85"/>
      <c r="DDY70" s="85"/>
      <c r="DDZ70" s="85"/>
      <c r="DEA70" s="85"/>
      <c r="DEB70" s="85"/>
      <c r="DEC70" s="85"/>
      <c r="DED70" s="85"/>
      <c r="DEE70" s="85"/>
      <c r="DEF70" s="85"/>
      <c r="DEG70" s="85"/>
      <c r="DEH70" s="85"/>
      <c r="DEI70" s="85"/>
      <c r="DEJ70" s="85"/>
      <c r="DEK70" s="85"/>
      <c r="DEL70" s="85"/>
      <c r="DEM70" s="85"/>
      <c r="DEN70" s="85"/>
      <c r="DEO70" s="85"/>
      <c r="DEP70" s="85"/>
      <c r="DEQ70" s="85"/>
      <c r="DER70" s="85"/>
      <c r="DES70" s="85"/>
      <c r="DET70" s="85"/>
      <c r="DEU70" s="85"/>
      <c r="DEV70" s="85"/>
      <c r="DEW70" s="85"/>
      <c r="DEX70" s="85"/>
      <c r="DEY70" s="85"/>
      <c r="DEZ70" s="85"/>
      <c r="DFA70" s="85"/>
      <c r="DFB70" s="85"/>
      <c r="DFC70" s="85"/>
      <c r="DFD70" s="85"/>
      <c r="DFE70" s="85"/>
      <c r="DFF70" s="85"/>
      <c r="DFG70" s="85"/>
      <c r="DFH70" s="85"/>
      <c r="DFI70" s="85"/>
      <c r="DFJ70" s="85"/>
      <c r="DFK70" s="85"/>
      <c r="DFL70" s="85"/>
      <c r="DFM70" s="85"/>
      <c r="DFN70" s="85"/>
      <c r="DFO70" s="85"/>
      <c r="DFP70" s="85"/>
      <c r="DFQ70" s="85"/>
      <c r="DFR70" s="85"/>
      <c r="DFS70" s="85"/>
      <c r="DFT70" s="85"/>
      <c r="DFU70" s="85"/>
      <c r="DFV70" s="85"/>
      <c r="DFW70" s="85"/>
      <c r="DFX70" s="85"/>
      <c r="DFY70" s="85"/>
      <c r="DFZ70" s="85"/>
      <c r="DGA70" s="85"/>
      <c r="DGB70" s="85"/>
      <c r="DGC70" s="85"/>
      <c r="DGD70" s="85"/>
      <c r="DGE70" s="85"/>
      <c r="DGF70" s="85"/>
      <c r="DGG70" s="85"/>
      <c r="DGH70" s="85"/>
      <c r="DGI70" s="85"/>
      <c r="DGJ70" s="85"/>
      <c r="DGK70" s="85"/>
      <c r="DGL70" s="85"/>
      <c r="DGM70" s="85"/>
      <c r="DGN70" s="85"/>
      <c r="DGO70" s="85"/>
      <c r="DGP70" s="85"/>
      <c r="DGQ70" s="85"/>
      <c r="DGR70" s="85"/>
      <c r="DGS70" s="85"/>
      <c r="DGT70" s="85"/>
      <c r="DGU70" s="85"/>
      <c r="DGV70" s="85"/>
      <c r="DGW70" s="85"/>
      <c r="DGX70" s="85"/>
      <c r="DGY70" s="85"/>
      <c r="DGZ70" s="85"/>
      <c r="DHA70" s="85"/>
      <c r="DHB70" s="85"/>
      <c r="DHC70" s="85"/>
      <c r="DHD70" s="85"/>
      <c r="DHE70" s="85"/>
      <c r="DHF70" s="85"/>
      <c r="DHG70" s="85"/>
      <c r="DHH70" s="85"/>
      <c r="DHI70" s="85"/>
      <c r="DHJ70" s="85"/>
      <c r="DHK70" s="85"/>
      <c r="DHL70" s="85"/>
      <c r="DHM70" s="85"/>
      <c r="DHN70" s="85"/>
      <c r="DHO70" s="85"/>
      <c r="DHP70" s="85"/>
      <c r="DHQ70" s="85"/>
      <c r="DHR70" s="85"/>
      <c r="DHS70" s="85"/>
      <c r="DHT70" s="85"/>
      <c r="DHU70" s="85"/>
      <c r="DHV70" s="85"/>
      <c r="DHW70" s="85"/>
      <c r="DHX70" s="85"/>
      <c r="DHY70" s="85"/>
      <c r="DHZ70" s="85"/>
      <c r="DIA70" s="85"/>
      <c r="DIB70" s="85"/>
      <c r="DIC70" s="85"/>
      <c r="DID70" s="85"/>
      <c r="DIE70" s="85"/>
      <c r="DIF70" s="85"/>
      <c r="DIG70" s="85"/>
      <c r="DIH70" s="85"/>
      <c r="DII70" s="85"/>
      <c r="DIJ70" s="85"/>
      <c r="DIK70" s="85"/>
      <c r="DIL70" s="85"/>
      <c r="DIM70" s="85"/>
      <c r="DIN70" s="85"/>
      <c r="DIO70" s="85"/>
      <c r="DIP70" s="85"/>
      <c r="DIQ70" s="85"/>
      <c r="DIR70" s="85"/>
      <c r="DIS70" s="85"/>
      <c r="DIT70" s="85"/>
      <c r="DIU70" s="85"/>
      <c r="DIV70" s="85"/>
      <c r="DIW70" s="85"/>
      <c r="DIX70" s="85"/>
      <c r="DIY70" s="85"/>
      <c r="DIZ70" s="85"/>
      <c r="DJA70" s="85"/>
      <c r="DJB70" s="85"/>
      <c r="DJC70" s="85"/>
      <c r="DJD70" s="85"/>
      <c r="DJE70" s="85"/>
      <c r="DJF70" s="85"/>
      <c r="DJG70" s="85"/>
      <c r="DJH70" s="85"/>
      <c r="DJI70" s="85"/>
      <c r="DJJ70" s="85"/>
      <c r="DJK70" s="85"/>
      <c r="DJL70" s="85"/>
      <c r="DJM70" s="85"/>
      <c r="DJN70" s="85"/>
      <c r="DJO70" s="85"/>
      <c r="DJP70" s="85"/>
      <c r="DJQ70" s="85"/>
      <c r="DJR70" s="85"/>
      <c r="DJS70" s="85"/>
      <c r="DJT70" s="85"/>
      <c r="DJU70" s="85"/>
      <c r="DJV70" s="85"/>
      <c r="DJW70" s="85"/>
      <c r="DJX70" s="85"/>
      <c r="DJY70" s="85"/>
      <c r="DJZ70" s="85"/>
      <c r="DKA70" s="85"/>
      <c r="DKB70" s="85"/>
      <c r="DKC70" s="85"/>
      <c r="DKD70" s="85"/>
      <c r="DKE70" s="85"/>
      <c r="DKF70" s="85"/>
      <c r="DKG70" s="85"/>
      <c r="DKH70" s="85"/>
      <c r="DKI70" s="85"/>
      <c r="DKJ70" s="85"/>
      <c r="DKK70" s="85"/>
      <c r="DKL70" s="85"/>
      <c r="DKM70" s="85"/>
      <c r="DKN70" s="85"/>
      <c r="DKO70" s="85"/>
      <c r="DKP70" s="85"/>
      <c r="DKQ70" s="85"/>
      <c r="DKR70" s="85"/>
      <c r="DKS70" s="85"/>
      <c r="DKT70" s="85"/>
      <c r="DKU70" s="85"/>
      <c r="DKV70" s="85"/>
      <c r="DKW70" s="85"/>
      <c r="DKX70" s="85"/>
      <c r="DKY70" s="85"/>
      <c r="DKZ70" s="85"/>
      <c r="DLA70" s="85"/>
      <c r="DLB70" s="85"/>
      <c r="DLC70" s="85"/>
      <c r="DLD70" s="85"/>
      <c r="DLE70" s="85"/>
      <c r="DLF70" s="85"/>
      <c r="DLG70" s="85"/>
      <c r="DLH70" s="85"/>
      <c r="DLI70" s="85"/>
      <c r="DLJ70" s="85"/>
      <c r="DLK70" s="85"/>
      <c r="DLL70" s="85"/>
      <c r="DLM70" s="85"/>
      <c r="DLN70" s="85"/>
      <c r="DLO70" s="85"/>
      <c r="DLP70" s="85"/>
      <c r="DLQ70" s="85"/>
      <c r="DLR70" s="85"/>
      <c r="DLS70" s="85"/>
      <c r="DLT70" s="85"/>
      <c r="DLU70" s="85"/>
      <c r="DLV70" s="85"/>
      <c r="DLW70" s="85"/>
      <c r="DLX70" s="85"/>
      <c r="DLY70" s="85"/>
      <c r="DLZ70" s="85"/>
      <c r="DMA70" s="85"/>
      <c r="DMB70" s="85"/>
      <c r="DMC70" s="85"/>
      <c r="DMD70" s="85"/>
      <c r="DME70" s="85"/>
      <c r="DMF70" s="85"/>
      <c r="DMG70" s="85"/>
      <c r="DMH70" s="85"/>
      <c r="DMI70" s="85"/>
      <c r="DMJ70" s="85"/>
      <c r="DMK70" s="85"/>
      <c r="DML70" s="85"/>
      <c r="DMM70" s="85"/>
      <c r="DMN70" s="85"/>
      <c r="DMO70" s="85"/>
      <c r="DMP70" s="85"/>
      <c r="DMQ70" s="85"/>
      <c r="DMR70" s="85"/>
      <c r="DMS70" s="85"/>
      <c r="DMT70" s="85"/>
      <c r="DMU70" s="85"/>
      <c r="DMV70" s="85"/>
      <c r="DMW70" s="85"/>
      <c r="DMX70" s="85"/>
      <c r="DMY70" s="85"/>
      <c r="DMZ70" s="85"/>
      <c r="DNA70" s="85"/>
      <c r="DNB70" s="85"/>
      <c r="DNC70" s="85"/>
      <c r="DND70" s="85"/>
      <c r="DNE70" s="85"/>
      <c r="DNF70" s="85"/>
      <c r="DNG70" s="85"/>
      <c r="DNH70" s="85"/>
      <c r="DNI70" s="85"/>
      <c r="DNJ70" s="85"/>
      <c r="DNK70" s="85"/>
      <c r="DNL70" s="85"/>
      <c r="DNM70" s="85"/>
      <c r="DNN70" s="85"/>
      <c r="DNO70" s="85"/>
      <c r="DNP70" s="85"/>
      <c r="DNQ70" s="85"/>
      <c r="DNR70" s="85"/>
      <c r="DNS70" s="85"/>
      <c r="DNT70" s="85"/>
      <c r="DNU70" s="85"/>
      <c r="DNV70" s="85"/>
      <c r="DNW70" s="85"/>
      <c r="DNX70" s="85"/>
      <c r="DNY70" s="85"/>
      <c r="DNZ70" s="85"/>
      <c r="DOA70" s="85"/>
      <c r="DOB70" s="85"/>
      <c r="DOC70" s="85"/>
      <c r="DOD70" s="85"/>
      <c r="DOE70" s="85"/>
      <c r="DOF70" s="85"/>
      <c r="DOG70" s="85"/>
      <c r="DOH70" s="85"/>
      <c r="DOI70" s="85"/>
      <c r="DOJ70" s="85"/>
      <c r="DOK70" s="85"/>
      <c r="DOL70" s="85"/>
      <c r="DOM70" s="85"/>
      <c r="DON70" s="85"/>
      <c r="DOO70" s="85"/>
      <c r="DOP70" s="85"/>
      <c r="DOQ70" s="85"/>
      <c r="DOR70" s="85"/>
      <c r="DOS70" s="85"/>
      <c r="DOT70" s="85"/>
      <c r="DOU70" s="85"/>
      <c r="DOV70" s="85"/>
      <c r="DOW70" s="85"/>
      <c r="DOX70" s="85"/>
      <c r="DOY70" s="85"/>
      <c r="DOZ70" s="85"/>
      <c r="DPA70" s="85"/>
      <c r="DPB70" s="85"/>
      <c r="DPC70" s="85"/>
      <c r="DPD70" s="85"/>
      <c r="DPE70" s="85"/>
      <c r="DPF70" s="85"/>
      <c r="DPG70" s="85"/>
      <c r="DPH70" s="85"/>
      <c r="DPI70" s="85"/>
      <c r="DPJ70" s="85"/>
      <c r="DPK70" s="85"/>
      <c r="DPL70" s="85"/>
      <c r="DPM70" s="85"/>
      <c r="DPN70" s="85"/>
      <c r="DPO70" s="85"/>
      <c r="DPP70" s="85"/>
      <c r="DPQ70" s="85"/>
      <c r="DPR70" s="85"/>
      <c r="DPS70" s="85"/>
      <c r="DPT70" s="85"/>
      <c r="DPU70" s="85"/>
      <c r="DPV70" s="85"/>
      <c r="DPW70" s="85"/>
      <c r="DPX70" s="85"/>
      <c r="DPY70" s="85"/>
      <c r="DPZ70" s="85"/>
      <c r="DQA70" s="85"/>
      <c r="DQB70" s="85"/>
      <c r="DQC70" s="85"/>
      <c r="DQD70" s="85"/>
      <c r="DQE70" s="85"/>
      <c r="DQF70" s="85"/>
      <c r="DQG70" s="85"/>
      <c r="DQH70" s="85"/>
      <c r="DQI70" s="85"/>
      <c r="DQJ70" s="85"/>
      <c r="DQK70" s="85"/>
      <c r="DQL70" s="85"/>
      <c r="DQM70" s="85"/>
      <c r="DQN70" s="85"/>
      <c r="DQO70" s="85"/>
      <c r="DQP70" s="85"/>
      <c r="DQQ70" s="85"/>
      <c r="DQR70" s="85"/>
      <c r="DQS70" s="85"/>
      <c r="DQT70" s="85"/>
      <c r="DQU70" s="85"/>
      <c r="DQV70" s="85"/>
      <c r="DQW70" s="85"/>
      <c r="DQX70" s="85"/>
      <c r="DQY70" s="85"/>
      <c r="DQZ70" s="85"/>
      <c r="DRA70" s="85"/>
      <c r="DRB70" s="85"/>
      <c r="DRC70" s="85"/>
      <c r="DRD70" s="85"/>
      <c r="DRE70" s="85"/>
      <c r="DRF70" s="85"/>
      <c r="DRG70" s="85"/>
      <c r="DRH70" s="85"/>
      <c r="DRI70" s="85"/>
      <c r="DRJ70" s="85"/>
      <c r="DRK70" s="85"/>
      <c r="DRL70" s="85"/>
      <c r="DRM70" s="85"/>
      <c r="DRN70" s="85"/>
      <c r="DRO70" s="85"/>
      <c r="DRP70" s="85"/>
      <c r="DRQ70" s="85"/>
      <c r="DRR70" s="85"/>
      <c r="DRS70" s="85"/>
      <c r="DRT70" s="85"/>
      <c r="DRU70" s="85"/>
      <c r="DRV70" s="85"/>
      <c r="DRW70" s="85"/>
      <c r="DRX70" s="85"/>
      <c r="DRY70" s="85"/>
      <c r="DRZ70" s="85"/>
      <c r="DSA70" s="85"/>
      <c r="DSB70" s="85"/>
      <c r="DSC70" s="85"/>
      <c r="DSD70" s="85"/>
      <c r="DSE70" s="85"/>
      <c r="DSF70" s="85"/>
      <c r="DSG70" s="85"/>
      <c r="DSH70" s="85"/>
      <c r="DSI70" s="85"/>
      <c r="DSJ70" s="85"/>
      <c r="DSK70" s="85"/>
      <c r="DSL70" s="85"/>
      <c r="DSM70" s="85"/>
      <c r="DSN70" s="85"/>
      <c r="DSO70" s="85"/>
      <c r="DSP70" s="85"/>
      <c r="DSQ70" s="85"/>
      <c r="DSR70" s="85"/>
      <c r="DSS70" s="85"/>
      <c r="DST70" s="85"/>
      <c r="DSU70" s="85"/>
      <c r="DSV70" s="85"/>
      <c r="DSW70" s="85"/>
      <c r="DSX70" s="85"/>
      <c r="DSY70" s="85"/>
      <c r="DSZ70" s="85"/>
      <c r="DTA70" s="85"/>
      <c r="DTB70" s="85"/>
      <c r="DTC70" s="85"/>
      <c r="DTD70" s="85"/>
      <c r="DTE70" s="85"/>
      <c r="DTF70" s="85"/>
      <c r="DTG70" s="85"/>
      <c r="DTH70" s="85"/>
      <c r="DTI70" s="85"/>
      <c r="DTJ70" s="85"/>
      <c r="DTK70" s="85"/>
      <c r="DTL70" s="85"/>
      <c r="DTM70" s="85"/>
      <c r="DTN70" s="85"/>
      <c r="DTO70" s="85"/>
      <c r="DTP70" s="85"/>
      <c r="DTQ70" s="85"/>
      <c r="DTR70" s="85"/>
      <c r="DTS70" s="85"/>
      <c r="DTT70" s="85"/>
      <c r="DTU70" s="85"/>
      <c r="DTV70" s="85"/>
      <c r="DTW70" s="85"/>
      <c r="DTX70" s="85"/>
      <c r="DTY70" s="85"/>
      <c r="DTZ70" s="85"/>
      <c r="DUA70" s="85"/>
      <c r="DUB70" s="85"/>
      <c r="DUC70" s="85"/>
      <c r="DUD70" s="85"/>
      <c r="DUE70" s="85"/>
      <c r="DUF70" s="85"/>
      <c r="DUG70" s="85"/>
      <c r="DUH70" s="85"/>
      <c r="DUI70" s="85"/>
      <c r="DUJ70" s="85"/>
      <c r="DUK70" s="85"/>
      <c r="DUL70" s="85"/>
      <c r="DUM70" s="85"/>
      <c r="DUN70" s="85"/>
      <c r="DUO70" s="85"/>
      <c r="DUP70" s="85"/>
      <c r="DUQ70" s="85"/>
      <c r="DUR70" s="85"/>
      <c r="DUS70" s="85"/>
      <c r="DUT70" s="85"/>
      <c r="DUU70" s="85"/>
      <c r="DUV70" s="85"/>
      <c r="DUW70" s="85"/>
      <c r="DUX70" s="85"/>
      <c r="DUY70" s="85"/>
      <c r="DUZ70" s="85"/>
      <c r="DVA70" s="85"/>
      <c r="DVB70" s="85"/>
      <c r="DVC70" s="85"/>
      <c r="DVD70" s="85"/>
      <c r="DVE70" s="85"/>
      <c r="DVF70" s="85"/>
      <c r="DVG70" s="85"/>
      <c r="DVH70" s="85"/>
      <c r="DVI70" s="85"/>
      <c r="DVJ70" s="85"/>
      <c r="DVK70" s="85"/>
      <c r="DVL70" s="85"/>
      <c r="DVM70" s="85"/>
      <c r="DVN70" s="85"/>
      <c r="DVO70" s="85"/>
      <c r="DVP70" s="85"/>
      <c r="DVQ70" s="85"/>
      <c r="DVR70" s="85"/>
      <c r="DVS70" s="85"/>
      <c r="DVT70" s="85"/>
      <c r="DVU70" s="85"/>
      <c r="DVV70" s="85"/>
      <c r="DVW70" s="85"/>
      <c r="DVX70" s="85"/>
      <c r="DVY70" s="85"/>
      <c r="DVZ70" s="85"/>
      <c r="DWA70" s="85"/>
      <c r="DWB70" s="85"/>
      <c r="DWC70" s="85"/>
      <c r="DWD70" s="85"/>
      <c r="DWE70" s="85"/>
      <c r="DWF70" s="85"/>
      <c r="DWG70" s="85"/>
      <c r="DWH70" s="85"/>
      <c r="DWI70" s="85"/>
      <c r="DWJ70" s="85"/>
      <c r="DWK70" s="85"/>
      <c r="DWL70" s="85"/>
      <c r="DWM70" s="85"/>
      <c r="DWN70" s="85"/>
      <c r="DWO70" s="85"/>
      <c r="DWP70" s="85"/>
      <c r="DWQ70" s="85"/>
      <c r="DWR70" s="85"/>
      <c r="DWS70" s="85"/>
      <c r="DWT70" s="85"/>
      <c r="DWU70" s="85"/>
      <c r="DWV70" s="85"/>
      <c r="DWW70" s="85"/>
      <c r="DWX70" s="85"/>
      <c r="DWY70" s="85"/>
      <c r="DWZ70" s="85"/>
      <c r="DXA70" s="85"/>
      <c r="DXB70" s="85"/>
      <c r="DXC70" s="85"/>
      <c r="DXD70" s="85"/>
      <c r="DXE70" s="85"/>
      <c r="DXF70" s="85"/>
      <c r="DXG70" s="85"/>
      <c r="DXH70" s="85"/>
      <c r="DXI70" s="85"/>
      <c r="DXJ70" s="85"/>
      <c r="DXK70" s="85"/>
      <c r="DXL70" s="85"/>
      <c r="DXM70" s="85"/>
      <c r="DXN70" s="85"/>
      <c r="DXO70" s="85"/>
      <c r="DXP70" s="85"/>
      <c r="DXQ70" s="85"/>
      <c r="DXR70" s="85"/>
      <c r="DXS70" s="85"/>
      <c r="DXT70" s="85"/>
      <c r="DXU70" s="85"/>
      <c r="DXV70" s="85"/>
      <c r="DXW70" s="85"/>
      <c r="DXX70" s="85"/>
      <c r="DXY70" s="85"/>
      <c r="DXZ70" s="85"/>
      <c r="DYA70" s="85"/>
      <c r="DYB70" s="85"/>
      <c r="DYC70" s="85"/>
      <c r="DYD70" s="85"/>
      <c r="DYE70" s="85"/>
      <c r="DYF70" s="85"/>
      <c r="DYG70" s="85"/>
      <c r="DYH70" s="85"/>
      <c r="DYI70" s="85"/>
      <c r="DYJ70" s="85"/>
      <c r="DYK70" s="85"/>
      <c r="DYL70" s="85"/>
      <c r="DYM70" s="85"/>
      <c r="DYN70" s="85"/>
      <c r="DYO70" s="85"/>
      <c r="DYP70" s="85"/>
      <c r="DYQ70" s="85"/>
      <c r="DYR70" s="85"/>
      <c r="DYS70" s="85"/>
      <c r="DYT70" s="85"/>
      <c r="DYU70" s="85"/>
      <c r="DYV70" s="85"/>
      <c r="DYW70" s="85"/>
      <c r="DYX70" s="85"/>
      <c r="DYY70" s="85"/>
      <c r="DYZ70" s="85"/>
      <c r="DZA70" s="85"/>
      <c r="DZB70" s="85"/>
      <c r="DZC70" s="85"/>
      <c r="DZD70" s="85"/>
      <c r="DZE70" s="85"/>
      <c r="DZF70" s="85"/>
      <c r="DZG70" s="85"/>
      <c r="DZH70" s="85"/>
      <c r="DZI70" s="85"/>
      <c r="DZJ70" s="85"/>
      <c r="DZK70" s="85"/>
      <c r="DZL70" s="85"/>
      <c r="DZM70" s="85"/>
      <c r="DZN70" s="85"/>
      <c r="DZO70" s="85"/>
      <c r="DZP70" s="85"/>
      <c r="DZQ70" s="85"/>
      <c r="DZR70" s="85"/>
      <c r="DZS70" s="85"/>
      <c r="DZT70" s="85"/>
      <c r="DZU70" s="85"/>
      <c r="DZV70" s="85"/>
      <c r="DZW70" s="85"/>
      <c r="DZX70" s="85"/>
      <c r="DZY70" s="85"/>
      <c r="DZZ70" s="85"/>
      <c r="EAA70" s="85"/>
      <c r="EAB70" s="85"/>
      <c r="EAC70" s="85"/>
      <c r="EAD70" s="85"/>
      <c r="EAE70" s="85"/>
      <c r="EAF70" s="85"/>
      <c r="EAG70" s="85"/>
      <c r="EAH70" s="85"/>
      <c r="EAI70" s="85"/>
      <c r="EAJ70" s="85"/>
      <c r="EAK70" s="85"/>
      <c r="EAL70" s="85"/>
      <c r="EAM70" s="85"/>
      <c r="EAN70" s="85"/>
      <c r="EAO70" s="85"/>
      <c r="EAP70" s="85"/>
      <c r="EAQ70" s="85"/>
      <c r="EAR70" s="85"/>
      <c r="EAS70" s="85"/>
      <c r="EAT70" s="85"/>
      <c r="EAU70" s="85"/>
      <c r="EAV70" s="85"/>
      <c r="EAW70" s="85"/>
      <c r="EAX70" s="85"/>
      <c r="EAY70" s="85"/>
      <c r="EAZ70" s="85"/>
      <c r="EBA70" s="85"/>
      <c r="EBB70" s="85"/>
      <c r="EBC70" s="85"/>
      <c r="EBD70" s="85"/>
      <c r="EBE70" s="85"/>
      <c r="EBF70" s="85"/>
      <c r="EBG70" s="85"/>
      <c r="EBH70" s="85"/>
      <c r="EBI70" s="85"/>
      <c r="EBJ70" s="85"/>
      <c r="EBK70" s="85"/>
      <c r="EBL70" s="85"/>
      <c r="EBM70" s="85"/>
      <c r="EBN70" s="85"/>
      <c r="EBO70" s="85"/>
      <c r="EBP70" s="85"/>
      <c r="EBQ70" s="85"/>
      <c r="EBR70" s="85"/>
      <c r="EBS70" s="85"/>
      <c r="EBT70" s="85"/>
      <c r="EBU70" s="85"/>
      <c r="EBV70" s="85"/>
      <c r="EBW70" s="85"/>
      <c r="EBX70" s="85"/>
      <c r="EBY70" s="85"/>
      <c r="EBZ70" s="85"/>
      <c r="ECA70" s="85"/>
      <c r="ECB70" s="85"/>
      <c r="ECC70" s="85"/>
      <c r="ECD70" s="85"/>
      <c r="ECE70" s="85"/>
      <c r="ECF70" s="85"/>
      <c r="ECG70" s="85"/>
      <c r="ECH70" s="85"/>
      <c r="ECI70" s="85"/>
      <c r="ECJ70" s="85"/>
      <c r="ECK70" s="85"/>
      <c r="ECL70" s="85"/>
      <c r="ECM70" s="85"/>
      <c r="ECN70" s="85"/>
      <c r="ECO70" s="85"/>
      <c r="ECP70" s="85"/>
      <c r="ECQ70" s="85"/>
      <c r="ECR70" s="85"/>
      <c r="ECS70" s="85"/>
      <c r="ECT70" s="85"/>
      <c r="ECU70" s="85"/>
      <c r="ECV70" s="85"/>
      <c r="ECW70" s="85"/>
      <c r="ECX70" s="85"/>
      <c r="ECY70" s="85"/>
      <c r="ECZ70" s="85"/>
      <c r="EDA70" s="85"/>
      <c r="EDB70" s="85"/>
      <c r="EDC70" s="85"/>
      <c r="EDD70" s="85"/>
      <c r="EDE70" s="85"/>
      <c r="EDF70" s="85"/>
      <c r="EDG70" s="85"/>
      <c r="EDH70" s="85"/>
      <c r="EDI70" s="85"/>
      <c r="EDJ70" s="85"/>
      <c r="EDK70" s="85"/>
      <c r="EDL70" s="85"/>
      <c r="EDM70" s="85"/>
      <c r="EDN70" s="85"/>
      <c r="EDO70" s="85"/>
      <c r="EDP70" s="85"/>
      <c r="EDQ70" s="85"/>
      <c r="EDR70" s="85"/>
      <c r="EDS70" s="85"/>
      <c r="EDT70" s="85"/>
      <c r="EDU70" s="85"/>
      <c r="EDV70" s="85"/>
      <c r="EDW70" s="85"/>
      <c r="EDX70" s="85"/>
      <c r="EDY70" s="85"/>
      <c r="EDZ70" s="85"/>
      <c r="EEA70" s="85"/>
      <c r="EEB70" s="85"/>
      <c r="EEC70" s="85"/>
      <c r="EED70" s="85"/>
      <c r="EEE70" s="85"/>
      <c r="EEF70" s="85"/>
      <c r="EEG70" s="85"/>
      <c r="EEH70" s="85"/>
      <c r="EEI70" s="85"/>
      <c r="EEJ70" s="85"/>
      <c r="EEK70" s="85"/>
      <c r="EEL70" s="85"/>
      <c r="EEM70" s="85"/>
      <c r="EEN70" s="85"/>
      <c r="EEO70" s="85"/>
      <c r="EEP70" s="85"/>
      <c r="EEQ70" s="85"/>
      <c r="EER70" s="85"/>
      <c r="EES70" s="85"/>
      <c r="EET70" s="85"/>
      <c r="EEU70" s="85"/>
      <c r="EEV70" s="85"/>
      <c r="EEW70" s="85"/>
      <c r="EEX70" s="85"/>
      <c r="EEY70" s="85"/>
      <c r="EEZ70" s="85"/>
      <c r="EFA70" s="85"/>
      <c r="EFB70" s="85"/>
      <c r="EFC70" s="85"/>
      <c r="EFD70" s="85"/>
      <c r="EFE70" s="85"/>
      <c r="EFF70" s="85"/>
      <c r="EFG70" s="85"/>
      <c r="EFH70" s="85"/>
      <c r="EFI70" s="85"/>
      <c r="EFJ70" s="85"/>
      <c r="EFK70" s="85"/>
      <c r="EFL70" s="85"/>
      <c r="EFM70" s="85"/>
      <c r="EFN70" s="85"/>
      <c r="EFO70" s="85"/>
      <c r="EFP70" s="85"/>
      <c r="EFQ70" s="85"/>
      <c r="EFR70" s="85"/>
      <c r="EFS70" s="85"/>
      <c r="EFT70" s="85"/>
      <c r="EFU70" s="85"/>
      <c r="EFV70" s="85"/>
      <c r="EFW70" s="85"/>
      <c r="EFX70" s="85"/>
      <c r="EFY70" s="85"/>
      <c r="EFZ70" s="85"/>
      <c r="EGA70" s="85"/>
      <c r="EGB70" s="85"/>
      <c r="EGC70" s="85"/>
      <c r="EGD70" s="85"/>
      <c r="EGE70" s="85"/>
      <c r="EGF70" s="85"/>
      <c r="EGG70" s="85"/>
      <c r="EGH70" s="85"/>
      <c r="EGI70" s="85"/>
      <c r="EGJ70" s="85"/>
      <c r="EGK70" s="85"/>
      <c r="EGL70" s="85"/>
      <c r="EGM70" s="85"/>
      <c r="EGN70" s="85"/>
      <c r="EGO70" s="85"/>
      <c r="EGP70" s="85"/>
      <c r="EGQ70" s="85"/>
      <c r="EGR70" s="85"/>
      <c r="EGS70" s="85"/>
      <c r="EGT70" s="85"/>
      <c r="EGU70" s="85"/>
      <c r="EGV70" s="85"/>
      <c r="EGW70" s="85"/>
      <c r="EGX70" s="85"/>
      <c r="EGY70" s="85"/>
      <c r="EGZ70" s="85"/>
      <c r="EHA70" s="85"/>
      <c r="EHB70" s="85"/>
      <c r="EHC70" s="85"/>
      <c r="EHD70" s="85"/>
      <c r="EHE70" s="85"/>
      <c r="EHF70" s="85"/>
      <c r="EHG70" s="85"/>
      <c r="EHH70" s="85"/>
      <c r="EHI70" s="85"/>
      <c r="EHJ70" s="85"/>
      <c r="EHK70" s="85"/>
      <c r="EHL70" s="85"/>
      <c r="EHM70" s="85"/>
      <c r="EHN70" s="85"/>
      <c r="EHO70" s="85"/>
      <c r="EHP70" s="85"/>
      <c r="EHQ70" s="85"/>
      <c r="EHR70" s="85"/>
      <c r="EHS70" s="85"/>
      <c r="EHT70" s="85"/>
      <c r="EHU70" s="85"/>
      <c r="EHV70" s="85"/>
      <c r="EHW70" s="85"/>
      <c r="EHX70" s="85"/>
      <c r="EHY70" s="85"/>
      <c r="EHZ70" s="85"/>
      <c r="EIA70" s="85"/>
      <c r="EIB70" s="85"/>
      <c r="EIC70" s="85"/>
      <c r="EID70" s="85"/>
      <c r="EIE70" s="85"/>
      <c r="EIF70" s="85"/>
      <c r="EIG70" s="85"/>
      <c r="EIH70" s="85"/>
      <c r="EII70" s="85"/>
      <c r="EIJ70" s="85"/>
      <c r="EIK70" s="85"/>
      <c r="EIL70" s="85"/>
      <c r="EIM70" s="85"/>
      <c r="EIN70" s="85"/>
      <c r="EIO70" s="85"/>
      <c r="EIP70" s="85"/>
      <c r="EIQ70" s="85"/>
      <c r="EIR70" s="85"/>
      <c r="EIS70" s="85"/>
      <c r="EIT70" s="85"/>
      <c r="EIU70" s="85"/>
      <c r="EIV70" s="85"/>
      <c r="EIW70" s="85"/>
      <c r="EIX70" s="85"/>
      <c r="EIY70" s="85"/>
      <c r="EIZ70" s="85"/>
      <c r="EJA70" s="85"/>
      <c r="EJB70" s="85"/>
      <c r="EJC70" s="85"/>
      <c r="EJD70" s="85"/>
      <c r="EJE70" s="85"/>
      <c r="EJF70" s="85"/>
      <c r="EJG70" s="85"/>
      <c r="EJH70" s="85"/>
      <c r="EJI70" s="85"/>
      <c r="EJJ70" s="85"/>
      <c r="EJK70" s="85"/>
      <c r="EJL70" s="85"/>
      <c r="EJM70" s="85"/>
      <c r="EJN70" s="85"/>
      <c r="EJO70" s="85"/>
      <c r="EJP70" s="85"/>
      <c r="EJQ70" s="85"/>
      <c r="EJR70" s="85"/>
      <c r="EJS70" s="85"/>
      <c r="EJT70" s="85"/>
      <c r="EJU70" s="85"/>
      <c r="EJV70" s="85"/>
      <c r="EJW70" s="85"/>
      <c r="EJX70" s="85"/>
      <c r="EJY70" s="85"/>
      <c r="EJZ70" s="85"/>
      <c r="EKA70" s="85"/>
      <c r="EKB70" s="85"/>
      <c r="EKC70" s="85"/>
      <c r="EKD70" s="85"/>
      <c r="EKE70" s="85"/>
      <c r="EKF70" s="85"/>
      <c r="EKG70" s="85"/>
      <c r="EKH70" s="85"/>
      <c r="EKI70" s="85"/>
      <c r="EKJ70" s="85"/>
      <c r="EKK70" s="85"/>
      <c r="EKL70" s="85"/>
      <c r="EKM70" s="85"/>
      <c r="EKN70" s="85"/>
      <c r="EKO70" s="85"/>
      <c r="EKP70" s="85"/>
      <c r="EKQ70" s="85"/>
      <c r="EKR70" s="85"/>
      <c r="EKS70" s="85"/>
      <c r="EKT70" s="85"/>
      <c r="EKU70" s="85"/>
      <c r="EKV70" s="85"/>
      <c r="EKW70" s="85"/>
      <c r="EKX70" s="85"/>
      <c r="EKY70" s="85"/>
      <c r="EKZ70" s="85"/>
      <c r="ELA70" s="85"/>
      <c r="ELB70" s="85"/>
      <c r="ELC70" s="85"/>
      <c r="ELD70" s="85"/>
      <c r="ELE70" s="85"/>
      <c r="ELF70" s="85"/>
      <c r="ELG70" s="85"/>
      <c r="ELH70" s="85"/>
      <c r="ELI70" s="85"/>
      <c r="ELJ70" s="85"/>
      <c r="ELK70" s="85"/>
      <c r="ELL70" s="85"/>
      <c r="ELM70" s="85"/>
      <c r="ELN70" s="85"/>
      <c r="ELO70" s="85"/>
      <c r="ELP70" s="85"/>
      <c r="ELQ70" s="85"/>
      <c r="ELR70" s="85"/>
      <c r="ELS70" s="85"/>
      <c r="ELT70" s="85"/>
      <c r="ELU70" s="85"/>
      <c r="ELV70" s="85"/>
      <c r="ELW70" s="85"/>
      <c r="ELX70" s="85"/>
      <c r="ELY70" s="85"/>
      <c r="ELZ70" s="85"/>
      <c r="EMA70" s="85"/>
      <c r="EMB70" s="85"/>
      <c r="EMC70" s="85"/>
      <c r="EMD70" s="85"/>
      <c r="EME70" s="85"/>
      <c r="EMF70" s="85"/>
      <c r="EMG70" s="85"/>
      <c r="EMH70" s="85"/>
      <c r="EMI70" s="85"/>
      <c r="EMJ70" s="85"/>
      <c r="EMK70" s="85"/>
      <c r="EML70" s="85"/>
      <c r="EMM70" s="85"/>
      <c r="EMN70" s="85"/>
      <c r="EMO70" s="85"/>
      <c r="EMP70" s="85"/>
      <c r="EMQ70" s="85"/>
      <c r="EMR70" s="85"/>
      <c r="EMS70" s="85"/>
      <c r="EMT70" s="85"/>
      <c r="EMU70" s="85"/>
      <c r="EMV70" s="85"/>
      <c r="EMW70" s="85"/>
      <c r="EMX70" s="85"/>
      <c r="EMY70" s="85"/>
      <c r="EMZ70" s="85"/>
      <c r="ENA70" s="85"/>
      <c r="ENB70" s="85"/>
      <c r="ENC70" s="85"/>
      <c r="END70" s="85"/>
      <c r="ENE70" s="85"/>
      <c r="ENF70" s="85"/>
      <c r="ENG70" s="85"/>
      <c r="ENH70" s="85"/>
      <c r="ENI70" s="85"/>
      <c r="ENJ70" s="85"/>
      <c r="ENK70" s="85"/>
      <c r="ENL70" s="85"/>
      <c r="ENM70" s="85"/>
      <c r="ENN70" s="85"/>
      <c r="ENO70" s="85"/>
      <c r="ENP70" s="85"/>
      <c r="ENQ70" s="85"/>
      <c r="ENR70" s="85"/>
      <c r="ENS70" s="85"/>
      <c r="ENT70" s="85"/>
      <c r="ENU70" s="85"/>
      <c r="ENV70" s="85"/>
      <c r="ENW70" s="85"/>
      <c r="ENX70" s="85"/>
      <c r="ENY70" s="85"/>
      <c r="ENZ70" s="85"/>
      <c r="EOA70" s="85"/>
      <c r="EOB70" s="85"/>
      <c r="EOC70" s="85"/>
      <c r="EOD70" s="85"/>
      <c r="EOE70" s="85"/>
      <c r="EOF70" s="85"/>
      <c r="EOG70" s="85"/>
      <c r="EOH70" s="85"/>
      <c r="EOI70" s="85"/>
      <c r="EOJ70" s="85"/>
      <c r="EOK70" s="85"/>
      <c r="EOL70" s="85"/>
      <c r="EOM70" s="85"/>
      <c r="EON70" s="85"/>
      <c r="EOO70" s="85"/>
      <c r="EOP70" s="85"/>
      <c r="EOQ70" s="85"/>
      <c r="EOR70" s="85"/>
      <c r="EOS70" s="85"/>
      <c r="EOT70" s="85"/>
      <c r="EOU70" s="85"/>
      <c r="EOV70" s="85"/>
      <c r="EOW70" s="85"/>
      <c r="EOX70" s="85"/>
      <c r="EOY70" s="85"/>
      <c r="EOZ70" s="85"/>
      <c r="EPA70" s="85"/>
      <c r="EPB70" s="85"/>
      <c r="EPC70" s="85"/>
      <c r="EPD70" s="85"/>
      <c r="EPE70" s="85"/>
      <c r="EPF70" s="85"/>
      <c r="EPG70" s="85"/>
      <c r="EPH70" s="85"/>
      <c r="EPI70" s="85"/>
      <c r="EPJ70" s="85"/>
      <c r="EPK70" s="85"/>
      <c r="EPL70" s="85"/>
      <c r="EPM70" s="85"/>
      <c r="EPN70" s="85"/>
      <c r="EPO70" s="85"/>
      <c r="EPP70" s="85"/>
      <c r="EPQ70" s="85"/>
      <c r="EPR70" s="85"/>
      <c r="EPS70" s="85"/>
      <c r="EPT70" s="85"/>
      <c r="EPU70" s="85"/>
      <c r="EPV70" s="85"/>
      <c r="EPW70" s="85"/>
      <c r="EPX70" s="85"/>
      <c r="EPY70" s="85"/>
      <c r="EPZ70" s="85"/>
      <c r="EQA70" s="85"/>
      <c r="EQB70" s="85"/>
      <c r="EQC70" s="85"/>
      <c r="EQD70" s="85"/>
      <c r="EQE70" s="85"/>
      <c r="EQF70" s="85"/>
      <c r="EQG70" s="85"/>
      <c r="EQH70" s="85"/>
      <c r="EQI70" s="85"/>
      <c r="EQJ70" s="85"/>
      <c r="EQK70" s="85"/>
      <c r="EQL70" s="85"/>
      <c r="EQM70" s="85"/>
      <c r="EQN70" s="85"/>
      <c r="EQO70" s="85"/>
      <c r="EQP70" s="85"/>
      <c r="EQQ70" s="85"/>
      <c r="EQR70" s="85"/>
      <c r="EQS70" s="85"/>
      <c r="EQT70" s="85"/>
      <c r="EQU70" s="85"/>
      <c r="EQV70" s="85"/>
      <c r="EQW70" s="85"/>
      <c r="EQX70" s="85"/>
      <c r="EQY70" s="85"/>
      <c r="EQZ70" s="85"/>
      <c r="ERA70" s="85"/>
      <c r="ERB70" s="85"/>
      <c r="ERC70" s="85"/>
      <c r="ERD70" s="85"/>
      <c r="ERE70" s="85"/>
      <c r="ERF70" s="85"/>
      <c r="ERG70" s="85"/>
      <c r="ERH70" s="85"/>
      <c r="ERI70" s="85"/>
      <c r="ERJ70" s="85"/>
      <c r="ERK70" s="85"/>
      <c r="ERL70" s="85"/>
      <c r="ERM70" s="85"/>
      <c r="ERN70" s="85"/>
      <c r="ERO70" s="85"/>
      <c r="ERP70" s="85"/>
      <c r="ERQ70" s="85"/>
      <c r="ERR70" s="85"/>
      <c r="ERS70" s="85"/>
      <c r="ERT70" s="85"/>
      <c r="ERU70" s="85"/>
      <c r="ERV70" s="85"/>
      <c r="ERW70" s="85"/>
      <c r="ERX70" s="85"/>
      <c r="ERY70" s="85"/>
      <c r="ERZ70" s="85"/>
      <c r="ESA70" s="85"/>
      <c r="ESB70" s="85"/>
      <c r="ESC70" s="85"/>
      <c r="ESD70" s="85"/>
      <c r="ESE70" s="85"/>
      <c r="ESF70" s="85"/>
      <c r="ESG70" s="85"/>
      <c r="ESH70" s="85"/>
      <c r="ESI70" s="85"/>
      <c r="ESJ70" s="85"/>
      <c r="ESK70" s="85"/>
      <c r="ESL70" s="85"/>
      <c r="ESM70" s="85"/>
      <c r="ESN70" s="85"/>
      <c r="ESO70" s="85"/>
      <c r="ESP70" s="85"/>
      <c r="ESQ70" s="85"/>
      <c r="ESR70" s="85"/>
      <c r="ESS70" s="85"/>
      <c r="EST70" s="85"/>
      <c r="ESU70" s="85"/>
      <c r="ESV70" s="85"/>
      <c r="ESW70" s="85"/>
      <c r="ESX70" s="85"/>
      <c r="ESY70" s="85"/>
      <c r="ESZ70" s="85"/>
      <c r="ETA70" s="85"/>
      <c r="ETB70" s="85"/>
      <c r="ETC70" s="85"/>
      <c r="ETD70" s="85"/>
      <c r="ETE70" s="85"/>
      <c r="ETF70" s="85"/>
      <c r="ETG70" s="85"/>
      <c r="ETH70" s="85"/>
      <c r="ETI70" s="85"/>
      <c r="ETJ70" s="85"/>
      <c r="ETK70" s="85"/>
      <c r="ETL70" s="85"/>
      <c r="ETM70" s="85"/>
      <c r="ETN70" s="85"/>
      <c r="ETO70" s="85"/>
      <c r="ETP70" s="85"/>
      <c r="ETQ70" s="85"/>
      <c r="ETR70" s="85"/>
      <c r="ETS70" s="85"/>
      <c r="ETT70" s="85"/>
      <c r="ETU70" s="85"/>
      <c r="ETV70" s="85"/>
      <c r="ETW70" s="85"/>
      <c r="ETX70" s="85"/>
      <c r="ETY70" s="85"/>
      <c r="ETZ70" s="85"/>
      <c r="EUA70" s="85"/>
      <c r="EUB70" s="85"/>
      <c r="EUC70" s="85"/>
      <c r="EUD70" s="85"/>
      <c r="EUE70" s="85"/>
      <c r="EUF70" s="85"/>
      <c r="EUG70" s="85"/>
      <c r="EUH70" s="85"/>
      <c r="EUI70" s="85"/>
      <c r="EUJ70" s="85"/>
      <c r="EUK70" s="85"/>
      <c r="EUL70" s="85"/>
      <c r="EUM70" s="85"/>
      <c r="EUN70" s="85"/>
      <c r="EUO70" s="85"/>
      <c r="EUP70" s="85"/>
      <c r="EUQ70" s="85"/>
      <c r="EUR70" s="85"/>
      <c r="EUS70" s="85"/>
      <c r="EUT70" s="85"/>
      <c r="EUU70" s="85"/>
      <c r="EUV70" s="85"/>
      <c r="EUW70" s="85"/>
      <c r="EUX70" s="85"/>
      <c r="EUY70" s="85"/>
      <c r="EUZ70" s="85"/>
      <c r="EVA70" s="85"/>
      <c r="EVB70" s="85"/>
      <c r="EVC70" s="85"/>
      <c r="EVD70" s="85"/>
      <c r="EVE70" s="85"/>
      <c r="EVF70" s="85"/>
      <c r="EVG70" s="85"/>
      <c r="EVH70" s="85"/>
      <c r="EVI70" s="85"/>
      <c r="EVJ70" s="85"/>
      <c r="EVK70" s="85"/>
      <c r="EVL70" s="85"/>
      <c r="EVM70" s="85"/>
      <c r="EVN70" s="85"/>
      <c r="EVO70" s="85"/>
      <c r="EVP70" s="85"/>
      <c r="EVQ70" s="85"/>
      <c r="EVR70" s="85"/>
      <c r="EVS70" s="85"/>
      <c r="EVT70" s="85"/>
      <c r="EVU70" s="85"/>
      <c r="EVV70" s="85"/>
      <c r="EVW70" s="85"/>
      <c r="EVX70" s="85"/>
      <c r="EVY70" s="85"/>
      <c r="EVZ70" s="85"/>
      <c r="EWA70" s="85"/>
      <c r="EWB70" s="85"/>
      <c r="EWC70" s="85"/>
      <c r="EWD70" s="85"/>
      <c r="EWE70" s="85"/>
      <c r="EWF70" s="85"/>
      <c r="EWG70" s="85"/>
      <c r="EWH70" s="85"/>
      <c r="EWI70" s="85"/>
      <c r="EWJ70" s="85"/>
      <c r="EWK70" s="85"/>
      <c r="EWL70" s="85"/>
      <c r="EWM70" s="85"/>
      <c r="EWN70" s="85"/>
      <c r="EWO70" s="85"/>
      <c r="EWP70" s="85"/>
      <c r="EWQ70" s="85"/>
      <c r="EWR70" s="85"/>
      <c r="EWS70" s="85"/>
      <c r="EWT70" s="85"/>
      <c r="EWU70" s="85"/>
      <c r="EWV70" s="85"/>
      <c r="EWW70" s="85"/>
      <c r="EWX70" s="85"/>
      <c r="EWY70" s="85"/>
      <c r="EWZ70" s="85"/>
      <c r="EXA70" s="85"/>
      <c r="EXB70" s="85"/>
      <c r="EXC70" s="85"/>
      <c r="EXD70" s="85"/>
      <c r="EXE70" s="85"/>
      <c r="EXF70" s="85"/>
      <c r="EXG70" s="85"/>
      <c r="EXH70" s="85"/>
      <c r="EXI70" s="85"/>
      <c r="EXJ70" s="85"/>
      <c r="EXK70" s="85"/>
      <c r="EXL70" s="85"/>
      <c r="EXM70" s="85"/>
      <c r="EXN70" s="85"/>
      <c r="EXO70" s="85"/>
      <c r="EXP70" s="85"/>
      <c r="EXQ70" s="85"/>
      <c r="EXR70" s="85"/>
      <c r="EXS70" s="85"/>
      <c r="EXT70" s="85"/>
      <c r="EXU70" s="85"/>
      <c r="EXV70" s="85"/>
      <c r="EXW70" s="85"/>
      <c r="EXX70" s="85"/>
      <c r="EXY70" s="85"/>
      <c r="EXZ70" s="85"/>
      <c r="EYA70" s="85"/>
      <c r="EYB70" s="85"/>
      <c r="EYC70" s="85"/>
      <c r="EYD70" s="85"/>
      <c r="EYE70" s="85"/>
      <c r="EYF70" s="85"/>
      <c r="EYG70" s="85"/>
      <c r="EYH70" s="85"/>
      <c r="EYI70" s="85"/>
      <c r="EYJ70" s="85"/>
      <c r="EYK70" s="85"/>
      <c r="EYL70" s="85"/>
      <c r="EYM70" s="85"/>
      <c r="EYN70" s="85"/>
      <c r="EYO70" s="85"/>
      <c r="EYP70" s="85"/>
      <c r="EYQ70" s="85"/>
      <c r="EYR70" s="85"/>
      <c r="EYS70" s="85"/>
      <c r="EYT70" s="85"/>
      <c r="EYU70" s="85"/>
      <c r="EYV70" s="85"/>
      <c r="EYW70" s="85"/>
      <c r="EYX70" s="85"/>
      <c r="EYY70" s="85"/>
      <c r="EYZ70" s="85"/>
      <c r="EZA70" s="85"/>
      <c r="EZB70" s="85"/>
      <c r="EZC70" s="85"/>
      <c r="EZD70" s="85"/>
      <c r="EZE70" s="85"/>
      <c r="EZF70" s="85"/>
      <c r="EZG70" s="85"/>
      <c r="EZH70" s="85"/>
      <c r="EZI70" s="85"/>
      <c r="EZJ70" s="85"/>
      <c r="EZK70" s="85"/>
      <c r="EZL70" s="85"/>
      <c r="EZM70" s="85"/>
      <c r="EZN70" s="85"/>
      <c r="EZO70" s="85"/>
      <c r="EZP70" s="85"/>
      <c r="EZQ70" s="85"/>
      <c r="EZR70" s="85"/>
      <c r="EZS70" s="85"/>
      <c r="EZT70" s="85"/>
      <c r="EZU70" s="85"/>
      <c r="EZV70" s="85"/>
      <c r="EZW70" s="85"/>
      <c r="EZX70" s="85"/>
      <c r="EZY70" s="85"/>
      <c r="EZZ70" s="85"/>
      <c r="FAA70" s="85"/>
      <c r="FAB70" s="85"/>
      <c r="FAC70" s="85"/>
      <c r="FAD70" s="85"/>
      <c r="FAE70" s="85"/>
      <c r="FAF70" s="85"/>
      <c r="FAG70" s="85"/>
      <c r="FAH70" s="85"/>
      <c r="FAI70" s="85"/>
      <c r="FAJ70" s="85"/>
      <c r="FAK70" s="85"/>
      <c r="FAL70" s="85"/>
      <c r="FAM70" s="85"/>
      <c r="FAN70" s="85"/>
      <c r="FAO70" s="85"/>
      <c r="FAP70" s="85"/>
      <c r="FAQ70" s="85"/>
      <c r="FAR70" s="85"/>
      <c r="FAS70" s="85"/>
      <c r="FAT70" s="85"/>
      <c r="FAU70" s="85"/>
      <c r="FAV70" s="85"/>
      <c r="FAW70" s="85"/>
      <c r="FAX70" s="85"/>
      <c r="FAY70" s="85"/>
      <c r="FAZ70" s="85"/>
      <c r="FBA70" s="85"/>
      <c r="FBB70" s="85"/>
      <c r="FBC70" s="85"/>
      <c r="FBD70" s="85"/>
      <c r="FBE70" s="85"/>
      <c r="FBF70" s="85"/>
      <c r="FBG70" s="85"/>
      <c r="FBH70" s="85"/>
      <c r="FBI70" s="85"/>
      <c r="FBJ70" s="85"/>
      <c r="FBK70" s="85"/>
      <c r="FBL70" s="85"/>
      <c r="FBM70" s="85"/>
      <c r="FBN70" s="85"/>
      <c r="FBO70" s="85"/>
      <c r="FBP70" s="85"/>
      <c r="FBQ70" s="85"/>
      <c r="FBR70" s="85"/>
      <c r="FBS70" s="85"/>
      <c r="FBT70" s="85"/>
      <c r="FBU70" s="85"/>
      <c r="FBV70" s="85"/>
      <c r="FBW70" s="85"/>
      <c r="FBX70" s="85"/>
      <c r="FBY70" s="85"/>
      <c r="FBZ70" s="85"/>
      <c r="FCA70" s="85"/>
      <c r="FCB70" s="85"/>
      <c r="FCC70" s="85"/>
      <c r="FCD70" s="85"/>
      <c r="FCE70" s="85"/>
      <c r="FCF70" s="85"/>
      <c r="FCG70" s="85"/>
      <c r="FCH70" s="85"/>
      <c r="FCI70" s="85"/>
      <c r="FCJ70" s="85"/>
      <c r="FCK70" s="85"/>
      <c r="FCL70" s="85"/>
      <c r="FCM70" s="85"/>
      <c r="FCN70" s="85"/>
      <c r="FCO70" s="85"/>
      <c r="FCP70" s="85"/>
      <c r="FCQ70" s="85"/>
      <c r="FCR70" s="85"/>
      <c r="FCS70" s="85"/>
      <c r="FCT70" s="85"/>
      <c r="FCU70" s="85"/>
      <c r="FCV70" s="85"/>
      <c r="FCW70" s="85"/>
      <c r="FCX70" s="85"/>
      <c r="FCY70" s="85"/>
      <c r="FCZ70" s="85"/>
      <c r="FDA70" s="85"/>
      <c r="FDB70" s="85"/>
      <c r="FDC70" s="85"/>
      <c r="FDD70" s="85"/>
      <c r="FDE70" s="85"/>
      <c r="FDF70" s="85"/>
      <c r="FDG70" s="85"/>
      <c r="FDH70" s="85"/>
      <c r="FDI70" s="85"/>
      <c r="FDJ70" s="85"/>
      <c r="FDK70" s="85"/>
      <c r="FDL70" s="85"/>
      <c r="FDM70" s="85"/>
      <c r="FDN70" s="85"/>
      <c r="FDO70" s="85"/>
      <c r="FDP70" s="85"/>
      <c r="FDQ70" s="85"/>
      <c r="FDR70" s="85"/>
      <c r="FDS70" s="85"/>
      <c r="FDT70" s="85"/>
      <c r="FDU70" s="85"/>
      <c r="FDV70" s="85"/>
      <c r="FDW70" s="85"/>
      <c r="FDX70" s="85"/>
      <c r="FDY70" s="85"/>
      <c r="FDZ70" s="85"/>
      <c r="FEA70" s="85"/>
      <c r="FEB70" s="85"/>
      <c r="FEC70" s="85"/>
      <c r="FED70" s="85"/>
      <c r="FEE70" s="85"/>
      <c r="FEF70" s="85"/>
      <c r="FEG70" s="85"/>
      <c r="FEH70" s="85"/>
      <c r="FEI70" s="85"/>
      <c r="FEJ70" s="85"/>
      <c r="FEK70" s="85"/>
      <c r="FEL70" s="85"/>
      <c r="FEM70" s="85"/>
      <c r="FEN70" s="85"/>
      <c r="FEO70" s="85"/>
      <c r="FEP70" s="85"/>
      <c r="FEQ70" s="85"/>
      <c r="FER70" s="85"/>
      <c r="FES70" s="85"/>
      <c r="FET70" s="85"/>
      <c r="FEU70" s="85"/>
      <c r="FEV70" s="85"/>
      <c r="FEW70" s="85"/>
      <c r="FEX70" s="85"/>
      <c r="FEY70" s="85"/>
      <c r="FEZ70" s="85"/>
      <c r="FFA70" s="85"/>
      <c r="FFB70" s="85"/>
      <c r="FFC70" s="85"/>
      <c r="FFD70" s="85"/>
      <c r="FFE70" s="85"/>
      <c r="FFF70" s="85"/>
      <c r="FFG70" s="85"/>
      <c r="FFH70" s="85"/>
      <c r="FFI70" s="85"/>
      <c r="FFJ70" s="85"/>
      <c r="FFK70" s="85"/>
      <c r="FFL70" s="85"/>
      <c r="FFM70" s="85"/>
      <c r="FFN70" s="85"/>
      <c r="FFO70" s="85"/>
      <c r="FFP70" s="85"/>
      <c r="FFQ70" s="85"/>
      <c r="FFR70" s="85"/>
      <c r="FFS70" s="85"/>
      <c r="FFT70" s="85"/>
      <c r="FFU70" s="85"/>
      <c r="FFV70" s="85"/>
      <c r="FFW70" s="85"/>
      <c r="FFX70" s="85"/>
      <c r="FFY70" s="85"/>
      <c r="FFZ70" s="85"/>
      <c r="FGA70" s="85"/>
      <c r="FGB70" s="85"/>
      <c r="FGC70" s="85"/>
      <c r="FGD70" s="85"/>
      <c r="FGE70" s="85"/>
      <c r="FGF70" s="85"/>
      <c r="FGG70" s="85"/>
      <c r="FGH70" s="85"/>
      <c r="FGI70" s="85"/>
      <c r="FGJ70" s="85"/>
      <c r="FGK70" s="85"/>
      <c r="FGL70" s="85"/>
      <c r="FGM70" s="85"/>
      <c r="FGN70" s="85"/>
      <c r="FGO70" s="85"/>
      <c r="FGP70" s="85"/>
      <c r="FGQ70" s="85"/>
      <c r="FGR70" s="85"/>
      <c r="FGS70" s="85"/>
      <c r="FGT70" s="85"/>
      <c r="FGU70" s="85"/>
      <c r="FGV70" s="85"/>
      <c r="FGW70" s="85"/>
      <c r="FGX70" s="85"/>
      <c r="FGY70" s="85"/>
      <c r="FGZ70" s="85"/>
      <c r="FHA70" s="85"/>
      <c r="FHB70" s="85"/>
      <c r="FHC70" s="85"/>
      <c r="FHD70" s="85"/>
      <c r="FHE70" s="85"/>
      <c r="FHF70" s="85"/>
      <c r="FHG70" s="85"/>
      <c r="FHH70" s="85"/>
      <c r="FHI70" s="85"/>
      <c r="FHJ70" s="85"/>
      <c r="FHK70" s="85"/>
      <c r="FHL70" s="85"/>
      <c r="FHM70" s="85"/>
      <c r="FHN70" s="85"/>
      <c r="FHO70" s="85"/>
      <c r="FHP70" s="85"/>
      <c r="FHQ70" s="85"/>
      <c r="FHR70" s="85"/>
      <c r="FHS70" s="85"/>
      <c r="FHT70" s="85"/>
      <c r="FHU70" s="85"/>
      <c r="FHV70" s="85"/>
      <c r="FHW70" s="85"/>
      <c r="FHX70" s="85"/>
      <c r="FHY70" s="85"/>
      <c r="FHZ70" s="85"/>
      <c r="FIA70" s="85"/>
      <c r="FIB70" s="85"/>
      <c r="FIC70" s="85"/>
      <c r="FID70" s="85"/>
      <c r="FIE70" s="85"/>
      <c r="FIF70" s="85"/>
      <c r="FIG70" s="85"/>
      <c r="FIH70" s="85"/>
      <c r="FII70" s="85"/>
      <c r="FIJ70" s="85"/>
      <c r="FIK70" s="85"/>
      <c r="FIL70" s="85"/>
      <c r="FIM70" s="85"/>
      <c r="FIN70" s="85"/>
      <c r="FIO70" s="85"/>
      <c r="FIP70" s="85"/>
      <c r="FIQ70" s="85"/>
      <c r="FIR70" s="85"/>
      <c r="FIS70" s="85"/>
      <c r="FIT70" s="85"/>
      <c r="FIU70" s="85"/>
      <c r="FIV70" s="85"/>
      <c r="FIW70" s="85"/>
      <c r="FIX70" s="85"/>
      <c r="FIY70" s="85"/>
      <c r="FIZ70" s="85"/>
      <c r="FJA70" s="85"/>
      <c r="FJB70" s="85"/>
      <c r="FJC70" s="85"/>
      <c r="FJD70" s="85"/>
      <c r="FJE70" s="85"/>
      <c r="FJF70" s="85"/>
      <c r="FJG70" s="85"/>
      <c r="FJH70" s="85"/>
      <c r="FJI70" s="85"/>
      <c r="FJJ70" s="85"/>
      <c r="FJK70" s="85"/>
      <c r="FJL70" s="85"/>
      <c r="FJM70" s="85"/>
      <c r="FJN70" s="85"/>
      <c r="FJO70" s="85"/>
      <c r="FJP70" s="85"/>
      <c r="FJQ70" s="85"/>
      <c r="FJR70" s="85"/>
      <c r="FJS70" s="85"/>
      <c r="FJT70" s="85"/>
      <c r="FJU70" s="85"/>
      <c r="FJV70" s="85"/>
      <c r="FJW70" s="85"/>
      <c r="FJX70" s="85"/>
      <c r="FJY70" s="85"/>
      <c r="FJZ70" s="85"/>
      <c r="FKA70" s="85"/>
      <c r="FKB70" s="85"/>
      <c r="FKC70" s="85"/>
      <c r="FKD70" s="85"/>
      <c r="FKE70" s="85"/>
      <c r="FKF70" s="85"/>
      <c r="FKG70" s="85"/>
      <c r="FKH70" s="85"/>
      <c r="FKI70" s="85"/>
      <c r="FKJ70" s="85"/>
      <c r="FKK70" s="85"/>
      <c r="FKL70" s="85"/>
      <c r="FKM70" s="85"/>
      <c r="FKN70" s="85"/>
      <c r="FKO70" s="85"/>
      <c r="FKP70" s="85"/>
      <c r="FKQ70" s="85"/>
      <c r="FKR70" s="85"/>
      <c r="FKS70" s="85"/>
      <c r="FKT70" s="85"/>
      <c r="FKU70" s="85"/>
      <c r="FKV70" s="85"/>
      <c r="FKW70" s="85"/>
      <c r="FKX70" s="85"/>
      <c r="FKY70" s="85"/>
      <c r="FKZ70" s="85"/>
      <c r="FLA70" s="85"/>
      <c r="FLB70" s="85"/>
      <c r="FLC70" s="85"/>
      <c r="FLD70" s="85"/>
      <c r="FLE70" s="85"/>
      <c r="FLF70" s="85"/>
      <c r="FLG70" s="85"/>
      <c r="FLH70" s="85"/>
      <c r="FLI70" s="85"/>
      <c r="FLJ70" s="85"/>
      <c r="FLK70" s="85"/>
      <c r="FLL70" s="85"/>
      <c r="FLM70" s="85"/>
      <c r="FLN70" s="85"/>
      <c r="FLO70" s="85"/>
      <c r="FLP70" s="85"/>
      <c r="FLQ70" s="85"/>
      <c r="FLR70" s="85"/>
      <c r="FLS70" s="85"/>
      <c r="FLT70" s="85"/>
      <c r="FLU70" s="85"/>
      <c r="FLV70" s="85"/>
      <c r="FLW70" s="85"/>
      <c r="FLX70" s="85"/>
      <c r="FLY70" s="85"/>
      <c r="FLZ70" s="85"/>
      <c r="FMA70" s="85"/>
      <c r="FMB70" s="85"/>
      <c r="FMC70" s="85"/>
      <c r="FMD70" s="85"/>
      <c r="FME70" s="85"/>
      <c r="FMF70" s="85"/>
      <c r="FMG70" s="85"/>
      <c r="FMH70" s="85"/>
      <c r="FMI70" s="85"/>
      <c r="FMJ70" s="85"/>
      <c r="FMK70" s="85"/>
      <c r="FML70" s="85"/>
      <c r="FMM70" s="85"/>
      <c r="FMN70" s="85"/>
      <c r="FMO70" s="85"/>
      <c r="FMP70" s="85"/>
      <c r="FMQ70" s="85"/>
      <c r="FMR70" s="85"/>
      <c r="FMS70" s="85"/>
      <c r="FMT70" s="85"/>
      <c r="FMU70" s="85"/>
      <c r="FMV70" s="85"/>
      <c r="FMW70" s="85"/>
      <c r="FMX70" s="85"/>
      <c r="FMY70" s="85"/>
      <c r="FMZ70" s="85"/>
      <c r="FNA70" s="85"/>
      <c r="FNB70" s="85"/>
      <c r="FNC70" s="85"/>
      <c r="FND70" s="85"/>
      <c r="FNE70" s="85"/>
      <c r="FNF70" s="85"/>
      <c r="FNG70" s="85"/>
      <c r="FNH70" s="85"/>
      <c r="FNI70" s="85"/>
      <c r="FNJ70" s="85"/>
      <c r="FNK70" s="85"/>
      <c r="FNL70" s="85"/>
      <c r="FNM70" s="85"/>
      <c r="FNN70" s="85"/>
      <c r="FNO70" s="85"/>
      <c r="FNP70" s="85"/>
      <c r="FNQ70" s="85"/>
      <c r="FNR70" s="85"/>
      <c r="FNS70" s="85"/>
      <c r="FNT70" s="85"/>
      <c r="FNU70" s="85"/>
      <c r="FNV70" s="85"/>
      <c r="FNW70" s="85"/>
      <c r="FNX70" s="85"/>
      <c r="FNY70" s="85"/>
      <c r="FNZ70" s="85"/>
      <c r="FOA70" s="85"/>
      <c r="FOB70" s="85"/>
      <c r="FOC70" s="85"/>
      <c r="FOD70" s="85"/>
      <c r="FOE70" s="85"/>
      <c r="FOF70" s="85"/>
      <c r="FOG70" s="85"/>
      <c r="FOH70" s="85"/>
      <c r="FOI70" s="85"/>
      <c r="FOJ70" s="85"/>
      <c r="FOK70" s="85"/>
      <c r="FOL70" s="85"/>
      <c r="FOM70" s="85"/>
      <c r="FON70" s="85"/>
      <c r="FOO70" s="85"/>
      <c r="FOP70" s="85"/>
      <c r="FOQ70" s="85"/>
      <c r="FOR70" s="85"/>
      <c r="FOS70" s="85"/>
      <c r="FOT70" s="85"/>
      <c r="FOU70" s="85"/>
      <c r="FOV70" s="85"/>
      <c r="FOW70" s="85"/>
      <c r="FOX70" s="85"/>
      <c r="FOY70" s="85"/>
      <c r="FOZ70" s="85"/>
      <c r="FPA70" s="85"/>
      <c r="FPB70" s="85"/>
      <c r="FPC70" s="85"/>
      <c r="FPD70" s="85"/>
      <c r="FPE70" s="85"/>
      <c r="FPF70" s="85"/>
      <c r="FPG70" s="85"/>
      <c r="FPH70" s="85"/>
      <c r="FPI70" s="85"/>
      <c r="FPJ70" s="85"/>
      <c r="FPK70" s="85"/>
      <c r="FPL70" s="85"/>
      <c r="FPM70" s="85"/>
      <c r="FPN70" s="85"/>
      <c r="FPO70" s="85"/>
      <c r="FPP70" s="85"/>
      <c r="FPQ70" s="85"/>
      <c r="FPR70" s="85"/>
      <c r="FPS70" s="85"/>
      <c r="FPT70" s="85"/>
      <c r="FPU70" s="85"/>
      <c r="FPV70" s="85"/>
      <c r="FPW70" s="85"/>
      <c r="FPX70" s="85"/>
      <c r="FPY70" s="85"/>
      <c r="FPZ70" s="85"/>
      <c r="FQA70" s="85"/>
      <c r="FQB70" s="85"/>
      <c r="FQC70" s="85"/>
      <c r="FQD70" s="85"/>
      <c r="FQE70" s="85"/>
      <c r="FQF70" s="85"/>
      <c r="FQG70" s="85"/>
      <c r="FQH70" s="85"/>
      <c r="FQI70" s="85"/>
      <c r="FQJ70" s="85"/>
      <c r="FQK70" s="85"/>
      <c r="FQL70" s="85"/>
      <c r="FQM70" s="85"/>
      <c r="FQN70" s="85"/>
      <c r="FQO70" s="85"/>
      <c r="FQP70" s="85"/>
      <c r="FQQ70" s="85"/>
      <c r="FQR70" s="85"/>
      <c r="FQS70" s="85"/>
      <c r="FQT70" s="85"/>
      <c r="FQU70" s="85"/>
      <c r="FQV70" s="85"/>
      <c r="FQW70" s="85"/>
      <c r="FQX70" s="85"/>
      <c r="FQY70" s="85"/>
      <c r="FQZ70" s="85"/>
      <c r="FRA70" s="85"/>
      <c r="FRB70" s="85"/>
      <c r="FRC70" s="85"/>
      <c r="FRD70" s="85"/>
      <c r="FRE70" s="85"/>
      <c r="FRF70" s="85"/>
      <c r="FRG70" s="85"/>
      <c r="FRH70" s="85"/>
      <c r="FRI70" s="85"/>
      <c r="FRJ70" s="85"/>
      <c r="FRK70" s="85"/>
      <c r="FRL70" s="85"/>
      <c r="FRM70" s="85"/>
      <c r="FRN70" s="85"/>
      <c r="FRO70" s="85"/>
      <c r="FRP70" s="85"/>
      <c r="FRQ70" s="85"/>
      <c r="FRR70" s="85"/>
      <c r="FRS70" s="85"/>
      <c r="FRT70" s="85"/>
      <c r="FRU70" s="85"/>
      <c r="FRV70" s="85"/>
      <c r="FRW70" s="85"/>
      <c r="FRX70" s="85"/>
      <c r="FRY70" s="85"/>
      <c r="FRZ70" s="85"/>
      <c r="FSA70" s="85"/>
      <c r="FSB70" s="85"/>
      <c r="FSC70" s="85"/>
      <c r="FSD70" s="85"/>
      <c r="FSE70" s="85"/>
      <c r="FSF70" s="85"/>
      <c r="FSG70" s="85"/>
      <c r="FSH70" s="85"/>
      <c r="FSI70" s="85"/>
      <c r="FSJ70" s="85"/>
      <c r="FSK70" s="85"/>
      <c r="FSL70" s="85"/>
      <c r="FSM70" s="85"/>
      <c r="FSN70" s="85"/>
      <c r="FSO70" s="85"/>
      <c r="FSP70" s="85"/>
      <c r="FSQ70" s="85"/>
      <c r="FSR70" s="85"/>
      <c r="FSS70" s="85"/>
      <c r="FST70" s="85"/>
      <c r="FSU70" s="85"/>
      <c r="FSV70" s="85"/>
      <c r="FSW70" s="85"/>
      <c r="FSX70" s="85"/>
      <c r="FSY70" s="85"/>
      <c r="FSZ70" s="85"/>
      <c r="FTA70" s="85"/>
      <c r="FTB70" s="85"/>
      <c r="FTC70" s="85"/>
      <c r="FTD70" s="85"/>
      <c r="FTE70" s="85"/>
      <c r="FTF70" s="85"/>
      <c r="FTG70" s="85"/>
      <c r="FTH70" s="85"/>
      <c r="FTI70" s="85"/>
      <c r="FTJ70" s="85"/>
      <c r="FTK70" s="85"/>
      <c r="FTL70" s="85"/>
      <c r="FTM70" s="85"/>
      <c r="FTN70" s="85"/>
      <c r="FTO70" s="85"/>
      <c r="FTP70" s="85"/>
      <c r="FTQ70" s="85"/>
      <c r="FTR70" s="85"/>
      <c r="FTS70" s="85"/>
      <c r="FTT70" s="85"/>
      <c r="FTU70" s="85"/>
      <c r="FTV70" s="85"/>
      <c r="FTW70" s="85"/>
      <c r="FTX70" s="85"/>
      <c r="FTY70" s="85"/>
      <c r="FTZ70" s="85"/>
      <c r="FUA70" s="85"/>
      <c r="FUB70" s="85"/>
      <c r="FUC70" s="85"/>
      <c r="FUD70" s="85"/>
      <c r="FUE70" s="85"/>
      <c r="FUF70" s="85"/>
      <c r="FUG70" s="85"/>
      <c r="FUH70" s="85"/>
      <c r="FUI70" s="85"/>
      <c r="FUJ70" s="85"/>
      <c r="FUK70" s="85"/>
      <c r="FUL70" s="85"/>
      <c r="FUM70" s="85"/>
      <c r="FUN70" s="85"/>
      <c r="FUO70" s="85"/>
      <c r="FUP70" s="85"/>
      <c r="FUQ70" s="85"/>
      <c r="FUR70" s="85"/>
      <c r="FUS70" s="85"/>
      <c r="FUT70" s="85"/>
      <c r="FUU70" s="85"/>
      <c r="FUV70" s="85"/>
      <c r="FUW70" s="85"/>
      <c r="FUX70" s="85"/>
      <c r="FUY70" s="85"/>
      <c r="FUZ70" s="85"/>
      <c r="FVA70" s="85"/>
      <c r="FVB70" s="85"/>
      <c r="FVC70" s="85"/>
      <c r="FVD70" s="85"/>
      <c r="FVE70" s="85"/>
      <c r="FVF70" s="85"/>
      <c r="FVG70" s="85"/>
      <c r="FVH70" s="85"/>
      <c r="FVI70" s="85"/>
      <c r="FVJ70" s="85"/>
      <c r="FVK70" s="85"/>
      <c r="FVL70" s="85"/>
      <c r="FVM70" s="85"/>
      <c r="FVN70" s="85"/>
      <c r="FVO70" s="85"/>
      <c r="FVP70" s="85"/>
      <c r="FVQ70" s="85"/>
      <c r="FVR70" s="85"/>
      <c r="FVS70" s="85"/>
      <c r="FVT70" s="85"/>
      <c r="FVU70" s="85"/>
      <c r="FVV70" s="85"/>
      <c r="FVW70" s="85"/>
      <c r="FVX70" s="85"/>
      <c r="FVY70" s="85"/>
      <c r="FVZ70" s="85"/>
      <c r="FWA70" s="85"/>
      <c r="FWB70" s="85"/>
      <c r="FWC70" s="85"/>
      <c r="FWD70" s="85"/>
      <c r="FWE70" s="85"/>
      <c r="FWF70" s="85"/>
      <c r="FWG70" s="85"/>
      <c r="FWH70" s="85"/>
      <c r="FWI70" s="85"/>
      <c r="FWJ70" s="85"/>
      <c r="FWK70" s="85"/>
      <c r="FWL70" s="85"/>
      <c r="FWM70" s="85"/>
      <c r="FWN70" s="85"/>
      <c r="FWO70" s="85"/>
      <c r="FWP70" s="85"/>
      <c r="FWQ70" s="85"/>
      <c r="FWR70" s="85"/>
      <c r="FWS70" s="85"/>
      <c r="FWT70" s="85"/>
      <c r="FWU70" s="85"/>
      <c r="FWV70" s="85"/>
      <c r="FWW70" s="85"/>
      <c r="FWX70" s="85"/>
      <c r="FWY70" s="85"/>
      <c r="FWZ70" s="85"/>
      <c r="FXA70" s="85"/>
      <c r="FXB70" s="85"/>
      <c r="FXC70" s="85"/>
      <c r="FXD70" s="85"/>
      <c r="FXE70" s="85"/>
      <c r="FXF70" s="85"/>
      <c r="FXG70" s="85"/>
      <c r="FXH70" s="85"/>
      <c r="FXI70" s="85"/>
      <c r="FXJ70" s="85"/>
      <c r="FXK70" s="85"/>
      <c r="FXL70" s="85"/>
      <c r="FXM70" s="85"/>
      <c r="FXN70" s="85"/>
      <c r="FXO70" s="85"/>
      <c r="FXP70" s="85"/>
      <c r="FXQ70" s="85"/>
      <c r="FXR70" s="85"/>
      <c r="FXS70" s="85"/>
      <c r="FXT70" s="85"/>
      <c r="FXU70" s="85"/>
      <c r="FXV70" s="85"/>
      <c r="FXW70" s="85"/>
      <c r="FXX70" s="85"/>
      <c r="FXY70" s="85"/>
      <c r="FXZ70" s="85"/>
      <c r="FYA70" s="85"/>
      <c r="FYB70" s="85"/>
      <c r="FYC70" s="85"/>
      <c r="FYD70" s="85"/>
      <c r="FYE70" s="85"/>
      <c r="FYF70" s="85"/>
      <c r="FYG70" s="85"/>
      <c r="FYH70" s="85"/>
      <c r="FYI70" s="85"/>
      <c r="FYJ70" s="85"/>
      <c r="FYK70" s="85"/>
      <c r="FYL70" s="85"/>
      <c r="FYM70" s="85"/>
      <c r="FYN70" s="85"/>
      <c r="FYO70" s="85"/>
      <c r="FYP70" s="85"/>
      <c r="FYQ70" s="85"/>
      <c r="FYR70" s="85"/>
      <c r="FYS70" s="85"/>
      <c r="FYT70" s="85"/>
      <c r="FYU70" s="85"/>
      <c r="FYV70" s="85"/>
      <c r="FYW70" s="85"/>
      <c r="FYX70" s="85"/>
      <c r="FYY70" s="85"/>
      <c r="FYZ70" s="85"/>
      <c r="FZA70" s="85"/>
      <c r="FZB70" s="85"/>
      <c r="FZC70" s="85"/>
      <c r="FZD70" s="85"/>
      <c r="FZE70" s="85"/>
      <c r="FZF70" s="85"/>
      <c r="FZG70" s="85"/>
      <c r="FZH70" s="85"/>
      <c r="FZI70" s="85"/>
      <c r="FZJ70" s="85"/>
      <c r="FZK70" s="85"/>
      <c r="FZL70" s="85"/>
      <c r="FZM70" s="85"/>
      <c r="FZN70" s="85"/>
      <c r="FZO70" s="85"/>
      <c r="FZP70" s="85"/>
      <c r="FZQ70" s="85"/>
      <c r="FZR70" s="85"/>
      <c r="FZS70" s="85"/>
      <c r="FZT70" s="85"/>
      <c r="FZU70" s="85"/>
      <c r="FZV70" s="85"/>
      <c r="FZW70" s="85"/>
      <c r="FZX70" s="85"/>
      <c r="FZY70" s="85"/>
      <c r="FZZ70" s="85"/>
      <c r="GAA70" s="85"/>
      <c r="GAB70" s="85"/>
      <c r="GAC70" s="85"/>
      <c r="GAD70" s="85"/>
      <c r="GAE70" s="85"/>
      <c r="GAF70" s="85"/>
      <c r="GAG70" s="85"/>
      <c r="GAH70" s="85"/>
      <c r="GAI70" s="85"/>
      <c r="GAJ70" s="85"/>
      <c r="GAK70" s="85"/>
      <c r="GAL70" s="85"/>
      <c r="GAM70" s="85"/>
      <c r="GAN70" s="85"/>
      <c r="GAO70" s="85"/>
      <c r="GAP70" s="85"/>
      <c r="GAQ70" s="85"/>
      <c r="GAR70" s="85"/>
      <c r="GAS70" s="85"/>
      <c r="GAT70" s="85"/>
      <c r="GAU70" s="85"/>
      <c r="GAV70" s="85"/>
      <c r="GAW70" s="85"/>
      <c r="GAX70" s="85"/>
      <c r="GAY70" s="85"/>
      <c r="GAZ70" s="85"/>
      <c r="GBA70" s="85"/>
      <c r="GBB70" s="85"/>
      <c r="GBC70" s="85"/>
      <c r="GBD70" s="85"/>
      <c r="GBE70" s="85"/>
      <c r="GBF70" s="85"/>
      <c r="GBG70" s="85"/>
      <c r="GBH70" s="85"/>
      <c r="GBI70" s="85"/>
      <c r="GBJ70" s="85"/>
      <c r="GBK70" s="85"/>
      <c r="GBL70" s="85"/>
      <c r="GBM70" s="85"/>
      <c r="GBN70" s="85"/>
      <c r="GBO70" s="85"/>
      <c r="GBP70" s="85"/>
      <c r="GBQ70" s="85"/>
      <c r="GBR70" s="85"/>
      <c r="GBS70" s="85"/>
      <c r="GBT70" s="85"/>
      <c r="GBU70" s="85"/>
      <c r="GBV70" s="85"/>
      <c r="GBW70" s="85"/>
      <c r="GBX70" s="85"/>
      <c r="GBY70" s="85"/>
      <c r="GBZ70" s="85"/>
      <c r="GCA70" s="85"/>
      <c r="GCB70" s="85"/>
      <c r="GCC70" s="85"/>
      <c r="GCD70" s="85"/>
      <c r="GCE70" s="85"/>
      <c r="GCF70" s="85"/>
      <c r="GCG70" s="85"/>
      <c r="GCH70" s="85"/>
      <c r="GCI70" s="85"/>
      <c r="GCJ70" s="85"/>
      <c r="GCK70" s="85"/>
      <c r="GCL70" s="85"/>
      <c r="GCM70" s="85"/>
      <c r="GCN70" s="85"/>
      <c r="GCO70" s="85"/>
      <c r="GCP70" s="85"/>
      <c r="GCQ70" s="85"/>
      <c r="GCR70" s="85"/>
      <c r="GCS70" s="85"/>
      <c r="GCT70" s="85"/>
      <c r="GCU70" s="85"/>
      <c r="GCV70" s="85"/>
      <c r="GCW70" s="85"/>
      <c r="GCX70" s="85"/>
      <c r="GCY70" s="85"/>
      <c r="GCZ70" s="85"/>
      <c r="GDA70" s="85"/>
      <c r="GDB70" s="85"/>
      <c r="GDC70" s="85"/>
      <c r="GDD70" s="85"/>
      <c r="GDE70" s="85"/>
      <c r="GDF70" s="85"/>
      <c r="GDG70" s="85"/>
      <c r="GDH70" s="85"/>
      <c r="GDI70" s="85"/>
      <c r="GDJ70" s="85"/>
      <c r="GDK70" s="85"/>
      <c r="GDL70" s="85"/>
      <c r="GDM70" s="85"/>
      <c r="GDN70" s="85"/>
      <c r="GDO70" s="85"/>
      <c r="GDP70" s="85"/>
      <c r="GDQ70" s="85"/>
      <c r="GDR70" s="85"/>
      <c r="GDS70" s="85"/>
      <c r="GDT70" s="85"/>
      <c r="GDU70" s="85"/>
      <c r="GDV70" s="85"/>
      <c r="GDW70" s="85"/>
      <c r="GDX70" s="85"/>
      <c r="GDY70" s="85"/>
      <c r="GDZ70" s="85"/>
      <c r="GEA70" s="85"/>
      <c r="GEB70" s="85"/>
      <c r="GEC70" s="85"/>
      <c r="GED70" s="85"/>
      <c r="GEE70" s="85"/>
      <c r="GEF70" s="85"/>
      <c r="GEG70" s="85"/>
      <c r="GEH70" s="85"/>
      <c r="GEI70" s="85"/>
      <c r="GEJ70" s="85"/>
      <c r="GEK70" s="85"/>
      <c r="GEL70" s="85"/>
      <c r="GEM70" s="85"/>
      <c r="GEN70" s="85"/>
      <c r="GEO70" s="85"/>
      <c r="GEP70" s="85"/>
      <c r="GEQ70" s="85"/>
      <c r="GER70" s="85"/>
      <c r="GES70" s="85"/>
      <c r="GET70" s="85"/>
      <c r="GEU70" s="85"/>
      <c r="GEV70" s="85"/>
      <c r="GEW70" s="85"/>
      <c r="GEX70" s="85"/>
      <c r="GEY70" s="85"/>
      <c r="GEZ70" s="85"/>
      <c r="GFA70" s="85"/>
      <c r="GFB70" s="85"/>
      <c r="GFC70" s="85"/>
      <c r="GFD70" s="85"/>
      <c r="GFE70" s="85"/>
      <c r="GFF70" s="85"/>
      <c r="GFG70" s="85"/>
      <c r="GFH70" s="85"/>
      <c r="GFI70" s="85"/>
      <c r="GFJ70" s="85"/>
      <c r="GFK70" s="85"/>
      <c r="GFL70" s="85"/>
      <c r="GFM70" s="85"/>
      <c r="GFN70" s="85"/>
      <c r="GFO70" s="85"/>
      <c r="GFP70" s="85"/>
      <c r="GFQ70" s="85"/>
      <c r="GFR70" s="85"/>
      <c r="GFS70" s="85"/>
      <c r="GFT70" s="85"/>
      <c r="GFU70" s="85"/>
      <c r="GFV70" s="85"/>
      <c r="GFW70" s="85"/>
      <c r="GFX70" s="85"/>
      <c r="GFY70" s="85"/>
      <c r="GFZ70" s="85"/>
      <c r="GGA70" s="85"/>
      <c r="GGB70" s="85"/>
      <c r="GGC70" s="85"/>
      <c r="GGD70" s="85"/>
      <c r="GGE70" s="85"/>
      <c r="GGF70" s="85"/>
      <c r="GGG70" s="85"/>
      <c r="GGH70" s="85"/>
      <c r="GGI70" s="85"/>
      <c r="GGJ70" s="85"/>
      <c r="GGK70" s="85"/>
      <c r="GGL70" s="85"/>
      <c r="GGM70" s="85"/>
      <c r="GGN70" s="85"/>
      <c r="GGO70" s="85"/>
      <c r="GGP70" s="85"/>
      <c r="GGQ70" s="85"/>
      <c r="GGR70" s="85"/>
      <c r="GGS70" s="85"/>
      <c r="GGT70" s="85"/>
      <c r="GGU70" s="85"/>
      <c r="GGV70" s="85"/>
      <c r="GGW70" s="85"/>
      <c r="GGX70" s="85"/>
      <c r="GGY70" s="85"/>
      <c r="GGZ70" s="85"/>
      <c r="GHA70" s="85"/>
      <c r="GHB70" s="85"/>
      <c r="GHC70" s="85"/>
      <c r="GHD70" s="85"/>
      <c r="GHE70" s="85"/>
      <c r="GHF70" s="85"/>
      <c r="GHG70" s="85"/>
      <c r="GHH70" s="85"/>
      <c r="GHI70" s="85"/>
      <c r="GHJ70" s="85"/>
      <c r="GHK70" s="85"/>
      <c r="GHL70" s="85"/>
      <c r="GHM70" s="85"/>
      <c r="GHN70" s="85"/>
      <c r="GHO70" s="85"/>
      <c r="GHP70" s="85"/>
      <c r="GHQ70" s="85"/>
      <c r="GHR70" s="85"/>
      <c r="GHS70" s="85"/>
      <c r="GHT70" s="85"/>
      <c r="GHU70" s="85"/>
      <c r="GHV70" s="85"/>
      <c r="GHW70" s="85"/>
      <c r="GHX70" s="85"/>
      <c r="GHY70" s="85"/>
      <c r="GHZ70" s="85"/>
      <c r="GIA70" s="85"/>
      <c r="GIB70" s="85"/>
      <c r="GIC70" s="85"/>
      <c r="GID70" s="85"/>
      <c r="GIE70" s="85"/>
      <c r="GIF70" s="85"/>
      <c r="GIG70" s="85"/>
      <c r="GIH70" s="85"/>
      <c r="GII70" s="85"/>
      <c r="GIJ70" s="85"/>
      <c r="GIK70" s="85"/>
      <c r="GIL70" s="85"/>
      <c r="GIM70" s="85"/>
      <c r="GIN70" s="85"/>
      <c r="GIO70" s="85"/>
      <c r="GIP70" s="85"/>
      <c r="GIQ70" s="85"/>
      <c r="GIR70" s="85"/>
      <c r="GIS70" s="85"/>
      <c r="GIT70" s="85"/>
      <c r="GIU70" s="85"/>
      <c r="GIV70" s="85"/>
      <c r="GIW70" s="85"/>
      <c r="GIX70" s="85"/>
      <c r="GIY70" s="85"/>
      <c r="GIZ70" s="85"/>
      <c r="GJA70" s="85"/>
      <c r="GJB70" s="85"/>
      <c r="GJC70" s="85"/>
      <c r="GJD70" s="85"/>
      <c r="GJE70" s="85"/>
      <c r="GJF70" s="85"/>
      <c r="GJG70" s="85"/>
      <c r="GJH70" s="85"/>
      <c r="GJI70" s="85"/>
      <c r="GJJ70" s="85"/>
      <c r="GJK70" s="85"/>
      <c r="GJL70" s="85"/>
      <c r="GJM70" s="85"/>
      <c r="GJN70" s="85"/>
      <c r="GJO70" s="85"/>
      <c r="GJP70" s="85"/>
      <c r="GJQ70" s="85"/>
      <c r="GJR70" s="85"/>
      <c r="GJS70" s="85"/>
      <c r="GJT70" s="85"/>
      <c r="GJU70" s="85"/>
      <c r="GJV70" s="85"/>
      <c r="GJW70" s="85"/>
      <c r="GJX70" s="85"/>
      <c r="GJY70" s="85"/>
      <c r="GJZ70" s="85"/>
      <c r="GKA70" s="85"/>
      <c r="GKB70" s="85"/>
      <c r="GKC70" s="85"/>
      <c r="GKD70" s="85"/>
      <c r="GKE70" s="85"/>
      <c r="GKF70" s="85"/>
      <c r="GKG70" s="85"/>
      <c r="GKH70" s="85"/>
      <c r="GKI70" s="85"/>
      <c r="GKJ70" s="85"/>
      <c r="GKK70" s="85"/>
      <c r="GKL70" s="85"/>
      <c r="GKM70" s="85"/>
      <c r="GKN70" s="85"/>
      <c r="GKO70" s="85"/>
      <c r="GKP70" s="85"/>
      <c r="GKQ70" s="85"/>
      <c r="GKR70" s="85"/>
      <c r="GKS70" s="85"/>
      <c r="GKT70" s="85"/>
      <c r="GKU70" s="85"/>
      <c r="GKV70" s="85"/>
      <c r="GKW70" s="85"/>
      <c r="GKX70" s="85"/>
      <c r="GKY70" s="85"/>
      <c r="GKZ70" s="85"/>
      <c r="GLA70" s="85"/>
      <c r="GLB70" s="85"/>
      <c r="GLC70" s="85"/>
      <c r="GLD70" s="85"/>
      <c r="GLE70" s="85"/>
      <c r="GLF70" s="85"/>
      <c r="GLG70" s="85"/>
      <c r="GLH70" s="85"/>
      <c r="GLI70" s="85"/>
      <c r="GLJ70" s="85"/>
      <c r="GLK70" s="85"/>
      <c r="GLL70" s="85"/>
      <c r="GLM70" s="85"/>
      <c r="GLN70" s="85"/>
      <c r="GLO70" s="85"/>
      <c r="GLP70" s="85"/>
      <c r="GLQ70" s="85"/>
      <c r="GLR70" s="85"/>
      <c r="GLS70" s="85"/>
      <c r="GLT70" s="85"/>
      <c r="GLU70" s="85"/>
      <c r="GLV70" s="85"/>
      <c r="GLW70" s="85"/>
      <c r="GLX70" s="85"/>
      <c r="GLY70" s="85"/>
      <c r="GLZ70" s="85"/>
      <c r="GMA70" s="85"/>
      <c r="GMB70" s="85"/>
      <c r="GMC70" s="85"/>
      <c r="GMD70" s="85"/>
      <c r="GME70" s="85"/>
      <c r="GMF70" s="85"/>
      <c r="GMG70" s="85"/>
      <c r="GMH70" s="85"/>
      <c r="GMI70" s="85"/>
      <c r="GMJ70" s="85"/>
      <c r="GMK70" s="85"/>
      <c r="GML70" s="85"/>
      <c r="GMM70" s="85"/>
      <c r="GMN70" s="85"/>
      <c r="GMO70" s="85"/>
      <c r="GMP70" s="85"/>
      <c r="GMQ70" s="85"/>
      <c r="GMR70" s="85"/>
      <c r="GMS70" s="85"/>
      <c r="GMT70" s="85"/>
      <c r="GMU70" s="85"/>
      <c r="GMV70" s="85"/>
      <c r="GMW70" s="85"/>
      <c r="GMX70" s="85"/>
      <c r="GMY70" s="85"/>
      <c r="GMZ70" s="85"/>
      <c r="GNA70" s="85"/>
      <c r="GNB70" s="85"/>
      <c r="GNC70" s="85"/>
      <c r="GND70" s="85"/>
      <c r="GNE70" s="85"/>
      <c r="GNF70" s="85"/>
      <c r="GNG70" s="85"/>
      <c r="GNH70" s="85"/>
      <c r="GNI70" s="85"/>
      <c r="GNJ70" s="85"/>
      <c r="GNK70" s="85"/>
      <c r="GNL70" s="85"/>
      <c r="GNM70" s="85"/>
      <c r="GNN70" s="85"/>
      <c r="GNO70" s="85"/>
      <c r="GNP70" s="85"/>
      <c r="GNQ70" s="85"/>
      <c r="GNR70" s="85"/>
      <c r="GNS70" s="85"/>
      <c r="GNT70" s="85"/>
      <c r="GNU70" s="85"/>
      <c r="GNV70" s="85"/>
      <c r="GNW70" s="85"/>
      <c r="GNX70" s="85"/>
      <c r="GNY70" s="85"/>
      <c r="GNZ70" s="85"/>
      <c r="GOA70" s="85"/>
      <c r="GOB70" s="85"/>
      <c r="GOC70" s="85"/>
      <c r="GOD70" s="85"/>
      <c r="GOE70" s="85"/>
      <c r="GOF70" s="85"/>
      <c r="GOG70" s="85"/>
      <c r="GOH70" s="85"/>
      <c r="GOI70" s="85"/>
      <c r="GOJ70" s="85"/>
      <c r="GOK70" s="85"/>
      <c r="GOL70" s="85"/>
      <c r="GOM70" s="85"/>
      <c r="GON70" s="85"/>
      <c r="GOO70" s="85"/>
      <c r="GOP70" s="85"/>
      <c r="GOQ70" s="85"/>
      <c r="GOR70" s="85"/>
      <c r="GOS70" s="85"/>
      <c r="GOT70" s="85"/>
      <c r="GOU70" s="85"/>
      <c r="GOV70" s="85"/>
      <c r="GOW70" s="85"/>
      <c r="GOX70" s="85"/>
      <c r="GOY70" s="85"/>
      <c r="GOZ70" s="85"/>
      <c r="GPA70" s="85"/>
      <c r="GPB70" s="85"/>
      <c r="GPC70" s="85"/>
      <c r="GPD70" s="85"/>
      <c r="GPE70" s="85"/>
      <c r="GPF70" s="85"/>
      <c r="GPG70" s="85"/>
      <c r="GPH70" s="85"/>
      <c r="GPI70" s="85"/>
      <c r="GPJ70" s="85"/>
      <c r="GPK70" s="85"/>
      <c r="GPL70" s="85"/>
      <c r="GPM70" s="85"/>
      <c r="GPN70" s="85"/>
      <c r="GPO70" s="85"/>
      <c r="GPP70" s="85"/>
      <c r="GPQ70" s="85"/>
      <c r="GPR70" s="85"/>
      <c r="GPS70" s="85"/>
      <c r="GPT70" s="85"/>
      <c r="GPU70" s="85"/>
      <c r="GPV70" s="85"/>
      <c r="GPW70" s="85"/>
      <c r="GPX70" s="85"/>
      <c r="GPY70" s="85"/>
      <c r="GPZ70" s="85"/>
      <c r="GQA70" s="85"/>
      <c r="GQB70" s="85"/>
      <c r="GQC70" s="85"/>
      <c r="GQD70" s="85"/>
      <c r="GQE70" s="85"/>
      <c r="GQF70" s="85"/>
      <c r="GQG70" s="85"/>
      <c r="GQH70" s="85"/>
      <c r="GQI70" s="85"/>
      <c r="GQJ70" s="85"/>
      <c r="GQK70" s="85"/>
      <c r="GQL70" s="85"/>
      <c r="GQM70" s="85"/>
      <c r="GQN70" s="85"/>
      <c r="GQO70" s="85"/>
      <c r="GQP70" s="85"/>
      <c r="GQQ70" s="85"/>
      <c r="GQR70" s="85"/>
      <c r="GQS70" s="85"/>
      <c r="GQT70" s="85"/>
      <c r="GQU70" s="85"/>
      <c r="GQV70" s="85"/>
      <c r="GQW70" s="85"/>
      <c r="GQX70" s="85"/>
      <c r="GQY70" s="85"/>
      <c r="GQZ70" s="85"/>
      <c r="GRA70" s="85"/>
      <c r="GRB70" s="85"/>
      <c r="GRC70" s="85"/>
      <c r="GRD70" s="85"/>
      <c r="GRE70" s="85"/>
      <c r="GRF70" s="85"/>
      <c r="GRG70" s="85"/>
      <c r="GRH70" s="85"/>
      <c r="GRI70" s="85"/>
      <c r="GRJ70" s="85"/>
      <c r="GRK70" s="85"/>
      <c r="GRL70" s="85"/>
      <c r="GRM70" s="85"/>
      <c r="GRN70" s="85"/>
      <c r="GRO70" s="85"/>
      <c r="GRP70" s="85"/>
      <c r="GRQ70" s="85"/>
      <c r="GRR70" s="85"/>
      <c r="GRS70" s="85"/>
      <c r="GRT70" s="85"/>
      <c r="GRU70" s="85"/>
      <c r="GRV70" s="85"/>
      <c r="GRW70" s="85"/>
      <c r="GRX70" s="85"/>
      <c r="GRY70" s="85"/>
      <c r="GRZ70" s="85"/>
      <c r="GSA70" s="85"/>
      <c r="GSB70" s="85"/>
      <c r="GSC70" s="85"/>
      <c r="GSD70" s="85"/>
      <c r="GSE70" s="85"/>
      <c r="GSF70" s="85"/>
      <c r="GSG70" s="85"/>
      <c r="GSH70" s="85"/>
      <c r="GSI70" s="85"/>
      <c r="GSJ70" s="85"/>
      <c r="GSK70" s="85"/>
      <c r="GSL70" s="85"/>
      <c r="GSM70" s="85"/>
      <c r="GSN70" s="85"/>
      <c r="GSO70" s="85"/>
      <c r="GSP70" s="85"/>
      <c r="GSQ70" s="85"/>
      <c r="GSR70" s="85"/>
      <c r="GSS70" s="85"/>
      <c r="GST70" s="85"/>
      <c r="GSU70" s="85"/>
      <c r="GSV70" s="85"/>
      <c r="GSW70" s="85"/>
      <c r="GSX70" s="85"/>
      <c r="GSY70" s="85"/>
      <c r="GSZ70" s="85"/>
      <c r="GTA70" s="85"/>
      <c r="GTB70" s="85"/>
      <c r="GTC70" s="85"/>
      <c r="GTD70" s="85"/>
      <c r="GTE70" s="85"/>
      <c r="GTF70" s="85"/>
      <c r="GTG70" s="85"/>
      <c r="GTH70" s="85"/>
      <c r="GTI70" s="85"/>
      <c r="GTJ70" s="85"/>
      <c r="GTK70" s="85"/>
      <c r="GTL70" s="85"/>
      <c r="GTM70" s="85"/>
      <c r="GTN70" s="85"/>
      <c r="GTO70" s="85"/>
      <c r="GTP70" s="85"/>
      <c r="GTQ70" s="85"/>
      <c r="GTR70" s="85"/>
      <c r="GTS70" s="85"/>
      <c r="GTT70" s="85"/>
      <c r="GTU70" s="85"/>
      <c r="GTV70" s="85"/>
      <c r="GTW70" s="85"/>
      <c r="GTX70" s="85"/>
      <c r="GTY70" s="85"/>
      <c r="GTZ70" s="85"/>
      <c r="GUA70" s="85"/>
      <c r="GUB70" s="85"/>
      <c r="GUC70" s="85"/>
      <c r="GUD70" s="85"/>
      <c r="GUE70" s="85"/>
      <c r="GUF70" s="85"/>
      <c r="GUG70" s="85"/>
      <c r="GUH70" s="85"/>
      <c r="GUI70" s="85"/>
      <c r="GUJ70" s="85"/>
      <c r="GUK70" s="85"/>
      <c r="GUL70" s="85"/>
      <c r="GUM70" s="85"/>
      <c r="GUN70" s="85"/>
      <c r="GUO70" s="85"/>
      <c r="GUP70" s="85"/>
      <c r="GUQ70" s="85"/>
      <c r="GUR70" s="85"/>
      <c r="GUS70" s="85"/>
      <c r="GUT70" s="85"/>
      <c r="GUU70" s="85"/>
      <c r="GUV70" s="85"/>
      <c r="GUW70" s="85"/>
      <c r="GUX70" s="85"/>
      <c r="GUY70" s="85"/>
      <c r="GUZ70" s="85"/>
      <c r="GVA70" s="85"/>
      <c r="GVB70" s="85"/>
      <c r="GVC70" s="85"/>
      <c r="GVD70" s="85"/>
      <c r="GVE70" s="85"/>
      <c r="GVF70" s="85"/>
      <c r="GVG70" s="85"/>
      <c r="GVH70" s="85"/>
      <c r="GVI70" s="85"/>
      <c r="GVJ70" s="85"/>
      <c r="GVK70" s="85"/>
      <c r="GVL70" s="85"/>
      <c r="GVM70" s="85"/>
      <c r="GVN70" s="85"/>
      <c r="GVO70" s="85"/>
      <c r="GVP70" s="85"/>
      <c r="GVQ70" s="85"/>
      <c r="GVR70" s="85"/>
      <c r="GVS70" s="85"/>
      <c r="GVT70" s="85"/>
      <c r="GVU70" s="85"/>
      <c r="GVV70" s="85"/>
      <c r="GVW70" s="85"/>
      <c r="GVX70" s="85"/>
      <c r="GVY70" s="85"/>
      <c r="GVZ70" s="85"/>
      <c r="GWA70" s="85"/>
      <c r="GWB70" s="85"/>
      <c r="GWC70" s="85"/>
      <c r="GWD70" s="85"/>
      <c r="GWE70" s="85"/>
      <c r="GWF70" s="85"/>
      <c r="GWG70" s="85"/>
      <c r="GWH70" s="85"/>
      <c r="GWI70" s="85"/>
      <c r="GWJ70" s="85"/>
      <c r="GWK70" s="85"/>
      <c r="GWL70" s="85"/>
      <c r="GWM70" s="85"/>
      <c r="GWN70" s="85"/>
      <c r="GWO70" s="85"/>
      <c r="GWP70" s="85"/>
      <c r="GWQ70" s="85"/>
      <c r="GWR70" s="85"/>
      <c r="GWS70" s="85"/>
      <c r="GWT70" s="85"/>
      <c r="GWU70" s="85"/>
      <c r="GWV70" s="85"/>
      <c r="GWW70" s="85"/>
      <c r="GWX70" s="85"/>
      <c r="GWY70" s="85"/>
      <c r="GWZ70" s="85"/>
      <c r="GXA70" s="85"/>
      <c r="GXB70" s="85"/>
      <c r="GXC70" s="85"/>
      <c r="GXD70" s="85"/>
      <c r="GXE70" s="85"/>
      <c r="GXF70" s="85"/>
      <c r="GXG70" s="85"/>
      <c r="GXH70" s="85"/>
      <c r="GXI70" s="85"/>
      <c r="GXJ70" s="85"/>
      <c r="GXK70" s="85"/>
      <c r="GXL70" s="85"/>
      <c r="GXM70" s="85"/>
      <c r="GXN70" s="85"/>
      <c r="GXO70" s="85"/>
      <c r="GXP70" s="85"/>
      <c r="GXQ70" s="85"/>
      <c r="GXR70" s="85"/>
      <c r="GXS70" s="85"/>
      <c r="GXT70" s="85"/>
      <c r="GXU70" s="85"/>
      <c r="GXV70" s="85"/>
      <c r="GXW70" s="85"/>
      <c r="GXX70" s="85"/>
      <c r="GXY70" s="85"/>
      <c r="GXZ70" s="85"/>
      <c r="GYA70" s="85"/>
      <c r="GYB70" s="85"/>
      <c r="GYC70" s="85"/>
      <c r="GYD70" s="85"/>
      <c r="GYE70" s="85"/>
      <c r="GYF70" s="85"/>
      <c r="GYG70" s="85"/>
      <c r="GYH70" s="85"/>
      <c r="GYI70" s="85"/>
      <c r="GYJ70" s="85"/>
      <c r="GYK70" s="85"/>
      <c r="GYL70" s="85"/>
      <c r="GYM70" s="85"/>
      <c r="GYN70" s="85"/>
      <c r="GYO70" s="85"/>
      <c r="GYP70" s="85"/>
      <c r="GYQ70" s="85"/>
      <c r="GYR70" s="85"/>
      <c r="GYS70" s="85"/>
      <c r="GYT70" s="85"/>
      <c r="GYU70" s="85"/>
      <c r="GYV70" s="85"/>
      <c r="GYW70" s="85"/>
      <c r="GYX70" s="85"/>
      <c r="GYY70" s="85"/>
      <c r="GYZ70" s="85"/>
      <c r="GZA70" s="85"/>
      <c r="GZB70" s="85"/>
      <c r="GZC70" s="85"/>
      <c r="GZD70" s="85"/>
      <c r="GZE70" s="85"/>
      <c r="GZF70" s="85"/>
      <c r="GZG70" s="85"/>
      <c r="GZH70" s="85"/>
      <c r="GZI70" s="85"/>
      <c r="GZJ70" s="85"/>
      <c r="GZK70" s="85"/>
      <c r="GZL70" s="85"/>
      <c r="GZM70" s="85"/>
      <c r="GZN70" s="85"/>
      <c r="GZO70" s="85"/>
      <c r="GZP70" s="85"/>
      <c r="GZQ70" s="85"/>
      <c r="GZR70" s="85"/>
      <c r="GZS70" s="85"/>
      <c r="GZT70" s="85"/>
      <c r="GZU70" s="85"/>
      <c r="GZV70" s="85"/>
      <c r="GZW70" s="85"/>
      <c r="GZX70" s="85"/>
      <c r="GZY70" s="85"/>
      <c r="GZZ70" s="85"/>
      <c r="HAA70" s="85"/>
      <c r="HAB70" s="85"/>
      <c r="HAC70" s="85"/>
      <c r="HAD70" s="85"/>
      <c r="HAE70" s="85"/>
      <c r="HAF70" s="85"/>
      <c r="HAG70" s="85"/>
      <c r="HAH70" s="85"/>
      <c r="HAI70" s="85"/>
      <c r="HAJ70" s="85"/>
      <c r="HAK70" s="85"/>
      <c r="HAL70" s="85"/>
      <c r="HAM70" s="85"/>
      <c r="HAN70" s="85"/>
      <c r="HAO70" s="85"/>
      <c r="HAP70" s="85"/>
      <c r="HAQ70" s="85"/>
      <c r="HAR70" s="85"/>
      <c r="HAS70" s="85"/>
      <c r="HAT70" s="85"/>
      <c r="HAU70" s="85"/>
      <c r="HAV70" s="85"/>
      <c r="HAW70" s="85"/>
      <c r="HAX70" s="85"/>
      <c r="HAY70" s="85"/>
      <c r="HAZ70" s="85"/>
      <c r="HBA70" s="85"/>
      <c r="HBB70" s="85"/>
      <c r="HBC70" s="85"/>
      <c r="HBD70" s="85"/>
      <c r="HBE70" s="85"/>
      <c r="HBF70" s="85"/>
      <c r="HBG70" s="85"/>
      <c r="HBH70" s="85"/>
      <c r="HBI70" s="85"/>
      <c r="HBJ70" s="85"/>
      <c r="HBK70" s="85"/>
      <c r="HBL70" s="85"/>
      <c r="HBM70" s="85"/>
      <c r="HBN70" s="85"/>
      <c r="HBO70" s="85"/>
      <c r="HBP70" s="85"/>
      <c r="HBQ70" s="85"/>
      <c r="HBR70" s="85"/>
      <c r="HBS70" s="85"/>
      <c r="HBT70" s="85"/>
      <c r="HBU70" s="85"/>
      <c r="HBV70" s="85"/>
      <c r="HBW70" s="85"/>
      <c r="HBX70" s="85"/>
      <c r="HBY70" s="85"/>
      <c r="HBZ70" s="85"/>
      <c r="HCA70" s="85"/>
      <c r="HCB70" s="85"/>
      <c r="HCC70" s="85"/>
      <c r="HCD70" s="85"/>
      <c r="HCE70" s="85"/>
      <c r="HCF70" s="85"/>
      <c r="HCG70" s="85"/>
      <c r="HCH70" s="85"/>
      <c r="HCI70" s="85"/>
      <c r="HCJ70" s="85"/>
      <c r="HCK70" s="85"/>
      <c r="HCL70" s="85"/>
      <c r="HCM70" s="85"/>
      <c r="HCN70" s="85"/>
      <c r="HCO70" s="85"/>
      <c r="HCP70" s="85"/>
      <c r="HCQ70" s="85"/>
      <c r="HCR70" s="85"/>
      <c r="HCS70" s="85"/>
      <c r="HCT70" s="85"/>
      <c r="HCU70" s="85"/>
      <c r="HCV70" s="85"/>
      <c r="HCW70" s="85"/>
      <c r="HCX70" s="85"/>
      <c r="HCY70" s="85"/>
      <c r="HCZ70" s="85"/>
      <c r="HDA70" s="85"/>
      <c r="HDB70" s="85"/>
      <c r="HDC70" s="85"/>
      <c r="HDD70" s="85"/>
      <c r="HDE70" s="85"/>
      <c r="HDF70" s="85"/>
      <c r="HDG70" s="85"/>
      <c r="HDH70" s="85"/>
      <c r="HDI70" s="85"/>
      <c r="HDJ70" s="85"/>
      <c r="HDK70" s="85"/>
      <c r="HDL70" s="85"/>
      <c r="HDM70" s="85"/>
      <c r="HDN70" s="85"/>
      <c r="HDO70" s="85"/>
      <c r="HDP70" s="85"/>
      <c r="HDQ70" s="85"/>
      <c r="HDR70" s="85"/>
      <c r="HDS70" s="85"/>
      <c r="HDT70" s="85"/>
      <c r="HDU70" s="85"/>
      <c r="HDV70" s="85"/>
      <c r="HDW70" s="85"/>
      <c r="HDX70" s="85"/>
      <c r="HDY70" s="85"/>
      <c r="HDZ70" s="85"/>
      <c r="HEA70" s="85"/>
      <c r="HEB70" s="85"/>
      <c r="HEC70" s="85"/>
      <c r="HED70" s="85"/>
      <c r="HEE70" s="85"/>
      <c r="HEF70" s="85"/>
      <c r="HEG70" s="85"/>
      <c r="HEH70" s="85"/>
      <c r="HEI70" s="85"/>
      <c r="HEJ70" s="85"/>
      <c r="HEK70" s="85"/>
      <c r="HEL70" s="85"/>
      <c r="HEM70" s="85"/>
      <c r="HEN70" s="85"/>
      <c r="HEO70" s="85"/>
      <c r="HEP70" s="85"/>
      <c r="HEQ70" s="85"/>
      <c r="HER70" s="85"/>
      <c r="HES70" s="85"/>
      <c r="HET70" s="85"/>
      <c r="HEU70" s="85"/>
      <c r="HEV70" s="85"/>
      <c r="HEW70" s="85"/>
      <c r="HEX70" s="85"/>
      <c r="HEY70" s="85"/>
      <c r="HEZ70" s="85"/>
      <c r="HFA70" s="85"/>
      <c r="HFB70" s="85"/>
      <c r="HFC70" s="85"/>
      <c r="HFD70" s="85"/>
      <c r="HFE70" s="85"/>
      <c r="HFF70" s="85"/>
      <c r="HFG70" s="85"/>
      <c r="HFH70" s="85"/>
      <c r="HFI70" s="85"/>
      <c r="HFJ70" s="85"/>
      <c r="HFK70" s="85"/>
      <c r="HFL70" s="85"/>
      <c r="HFM70" s="85"/>
      <c r="HFN70" s="85"/>
      <c r="HFO70" s="85"/>
      <c r="HFP70" s="85"/>
      <c r="HFQ70" s="85"/>
      <c r="HFR70" s="85"/>
      <c r="HFS70" s="85"/>
      <c r="HFT70" s="85"/>
      <c r="HFU70" s="85"/>
      <c r="HFV70" s="85"/>
      <c r="HFW70" s="85"/>
      <c r="HFX70" s="85"/>
      <c r="HFY70" s="85"/>
      <c r="HFZ70" s="85"/>
      <c r="HGA70" s="85"/>
      <c r="HGB70" s="85"/>
      <c r="HGC70" s="85"/>
      <c r="HGD70" s="85"/>
      <c r="HGE70" s="85"/>
      <c r="HGF70" s="85"/>
      <c r="HGG70" s="85"/>
      <c r="HGH70" s="85"/>
      <c r="HGI70" s="85"/>
      <c r="HGJ70" s="85"/>
      <c r="HGK70" s="85"/>
      <c r="HGL70" s="85"/>
      <c r="HGM70" s="85"/>
      <c r="HGN70" s="85"/>
      <c r="HGO70" s="85"/>
      <c r="HGP70" s="85"/>
      <c r="HGQ70" s="85"/>
      <c r="HGR70" s="85"/>
      <c r="HGS70" s="85"/>
      <c r="HGT70" s="85"/>
      <c r="HGU70" s="85"/>
      <c r="HGV70" s="85"/>
      <c r="HGW70" s="85"/>
      <c r="HGX70" s="85"/>
      <c r="HGY70" s="85"/>
      <c r="HGZ70" s="85"/>
      <c r="HHA70" s="85"/>
      <c r="HHB70" s="85"/>
      <c r="HHC70" s="85"/>
      <c r="HHD70" s="85"/>
      <c r="HHE70" s="85"/>
      <c r="HHF70" s="85"/>
      <c r="HHG70" s="85"/>
      <c r="HHH70" s="85"/>
      <c r="HHI70" s="85"/>
      <c r="HHJ70" s="85"/>
      <c r="HHK70" s="85"/>
      <c r="HHL70" s="85"/>
      <c r="HHM70" s="85"/>
      <c r="HHN70" s="85"/>
      <c r="HHO70" s="85"/>
      <c r="HHP70" s="85"/>
      <c r="HHQ70" s="85"/>
      <c r="HHR70" s="85"/>
      <c r="HHS70" s="85"/>
      <c r="HHT70" s="85"/>
      <c r="HHU70" s="85"/>
      <c r="HHV70" s="85"/>
      <c r="HHW70" s="85"/>
      <c r="HHX70" s="85"/>
      <c r="HHY70" s="85"/>
      <c r="HHZ70" s="85"/>
      <c r="HIA70" s="85"/>
      <c r="HIB70" s="85"/>
      <c r="HIC70" s="85"/>
      <c r="HID70" s="85"/>
      <c r="HIE70" s="85"/>
      <c r="HIF70" s="85"/>
      <c r="HIG70" s="85"/>
      <c r="HIH70" s="85"/>
      <c r="HII70" s="85"/>
      <c r="HIJ70" s="85"/>
      <c r="HIK70" s="85"/>
      <c r="HIL70" s="85"/>
      <c r="HIM70" s="85"/>
      <c r="HIN70" s="85"/>
      <c r="HIO70" s="85"/>
      <c r="HIP70" s="85"/>
      <c r="HIQ70" s="85"/>
      <c r="HIR70" s="85"/>
      <c r="HIS70" s="85"/>
      <c r="HIT70" s="85"/>
      <c r="HIU70" s="85"/>
      <c r="HIV70" s="85"/>
      <c r="HIW70" s="85"/>
      <c r="HIX70" s="85"/>
      <c r="HIY70" s="85"/>
      <c r="HIZ70" s="85"/>
      <c r="HJA70" s="85"/>
      <c r="HJB70" s="85"/>
      <c r="HJC70" s="85"/>
      <c r="HJD70" s="85"/>
      <c r="HJE70" s="85"/>
      <c r="HJF70" s="85"/>
      <c r="HJG70" s="85"/>
      <c r="HJH70" s="85"/>
      <c r="HJI70" s="85"/>
      <c r="HJJ70" s="85"/>
      <c r="HJK70" s="85"/>
      <c r="HJL70" s="85"/>
      <c r="HJM70" s="85"/>
      <c r="HJN70" s="85"/>
      <c r="HJO70" s="85"/>
      <c r="HJP70" s="85"/>
      <c r="HJQ70" s="85"/>
      <c r="HJR70" s="85"/>
      <c r="HJS70" s="85"/>
      <c r="HJT70" s="85"/>
      <c r="HJU70" s="85"/>
      <c r="HJV70" s="85"/>
      <c r="HJW70" s="85"/>
      <c r="HJX70" s="85"/>
      <c r="HJY70" s="85"/>
      <c r="HJZ70" s="85"/>
      <c r="HKA70" s="85"/>
      <c r="HKB70" s="85"/>
      <c r="HKC70" s="85"/>
      <c r="HKD70" s="85"/>
      <c r="HKE70" s="85"/>
      <c r="HKF70" s="85"/>
      <c r="HKG70" s="85"/>
      <c r="HKH70" s="85"/>
      <c r="HKI70" s="85"/>
      <c r="HKJ70" s="85"/>
      <c r="HKK70" s="85"/>
      <c r="HKL70" s="85"/>
      <c r="HKM70" s="85"/>
      <c r="HKN70" s="85"/>
      <c r="HKO70" s="85"/>
      <c r="HKP70" s="85"/>
      <c r="HKQ70" s="85"/>
      <c r="HKR70" s="85"/>
      <c r="HKS70" s="85"/>
      <c r="HKT70" s="85"/>
      <c r="HKU70" s="85"/>
      <c r="HKV70" s="85"/>
      <c r="HKW70" s="85"/>
      <c r="HKX70" s="85"/>
      <c r="HKY70" s="85"/>
      <c r="HKZ70" s="85"/>
      <c r="HLA70" s="85"/>
      <c r="HLB70" s="85"/>
      <c r="HLC70" s="85"/>
      <c r="HLD70" s="85"/>
      <c r="HLE70" s="85"/>
      <c r="HLF70" s="85"/>
      <c r="HLG70" s="85"/>
      <c r="HLH70" s="85"/>
      <c r="HLI70" s="85"/>
      <c r="HLJ70" s="85"/>
      <c r="HLK70" s="85"/>
      <c r="HLL70" s="85"/>
      <c r="HLM70" s="85"/>
      <c r="HLN70" s="85"/>
      <c r="HLO70" s="85"/>
      <c r="HLP70" s="85"/>
      <c r="HLQ70" s="85"/>
      <c r="HLR70" s="85"/>
      <c r="HLS70" s="85"/>
      <c r="HLT70" s="85"/>
      <c r="HLU70" s="85"/>
      <c r="HLV70" s="85"/>
      <c r="HLW70" s="85"/>
      <c r="HLX70" s="85"/>
      <c r="HLY70" s="85"/>
      <c r="HLZ70" s="85"/>
      <c r="HMA70" s="85"/>
      <c r="HMB70" s="85"/>
      <c r="HMC70" s="85"/>
      <c r="HMD70" s="85"/>
      <c r="HME70" s="85"/>
      <c r="HMF70" s="85"/>
      <c r="HMG70" s="85"/>
      <c r="HMH70" s="85"/>
      <c r="HMI70" s="85"/>
      <c r="HMJ70" s="85"/>
      <c r="HMK70" s="85"/>
      <c r="HML70" s="85"/>
      <c r="HMM70" s="85"/>
      <c r="HMN70" s="85"/>
      <c r="HMO70" s="85"/>
      <c r="HMP70" s="85"/>
      <c r="HMQ70" s="85"/>
      <c r="HMR70" s="85"/>
      <c r="HMS70" s="85"/>
      <c r="HMT70" s="85"/>
      <c r="HMU70" s="85"/>
      <c r="HMV70" s="85"/>
      <c r="HMW70" s="85"/>
      <c r="HMX70" s="85"/>
      <c r="HMY70" s="85"/>
      <c r="HMZ70" s="85"/>
      <c r="HNA70" s="85"/>
      <c r="HNB70" s="85"/>
      <c r="HNC70" s="85"/>
      <c r="HND70" s="85"/>
      <c r="HNE70" s="85"/>
      <c r="HNF70" s="85"/>
      <c r="HNG70" s="85"/>
      <c r="HNH70" s="85"/>
      <c r="HNI70" s="85"/>
      <c r="HNJ70" s="85"/>
      <c r="HNK70" s="85"/>
      <c r="HNL70" s="85"/>
      <c r="HNM70" s="85"/>
      <c r="HNN70" s="85"/>
      <c r="HNO70" s="85"/>
      <c r="HNP70" s="85"/>
      <c r="HNQ70" s="85"/>
      <c r="HNR70" s="85"/>
      <c r="HNS70" s="85"/>
      <c r="HNT70" s="85"/>
      <c r="HNU70" s="85"/>
      <c r="HNV70" s="85"/>
      <c r="HNW70" s="85"/>
      <c r="HNX70" s="85"/>
      <c r="HNY70" s="85"/>
      <c r="HNZ70" s="85"/>
      <c r="HOA70" s="85"/>
      <c r="HOB70" s="85"/>
      <c r="HOC70" s="85"/>
      <c r="HOD70" s="85"/>
      <c r="HOE70" s="85"/>
      <c r="HOF70" s="85"/>
      <c r="HOG70" s="85"/>
      <c r="HOH70" s="85"/>
      <c r="HOI70" s="85"/>
      <c r="HOJ70" s="85"/>
      <c r="HOK70" s="85"/>
      <c r="HOL70" s="85"/>
      <c r="HOM70" s="85"/>
      <c r="HON70" s="85"/>
      <c r="HOO70" s="85"/>
      <c r="HOP70" s="85"/>
      <c r="HOQ70" s="85"/>
      <c r="HOR70" s="85"/>
      <c r="HOS70" s="85"/>
      <c r="HOT70" s="85"/>
      <c r="HOU70" s="85"/>
      <c r="HOV70" s="85"/>
      <c r="HOW70" s="85"/>
      <c r="HOX70" s="85"/>
      <c r="HOY70" s="85"/>
      <c r="HOZ70" s="85"/>
      <c r="HPA70" s="85"/>
      <c r="HPB70" s="85"/>
      <c r="HPC70" s="85"/>
      <c r="HPD70" s="85"/>
      <c r="HPE70" s="85"/>
      <c r="HPF70" s="85"/>
      <c r="HPG70" s="85"/>
      <c r="HPH70" s="85"/>
      <c r="HPI70" s="85"/>
      <c r="HPJ70" s="85"/>
      <c r="HPK70" s="85"/>
      <c r="HPL70" s="85"/>
      <c r="HPM70" s="85"/>
      <c r="HPN70" s="85"/>
      <c r="HPO70" s="85"/>
      <c r="HPP70" s="85"/>
      <c r="HPQ70" s="85"/>
      <c r="HPR70" s="85"/>
      <c r="HPS70" s="85"/>
      <c r="HPT70" s="85"/>
      <c r="HPU70" s="85"/>
      <c r="HPV70" s="85"/>
      <c r="HPW70" s="85"/>
      <c r="HPX70" s="85"/>
      <c r="HPY70" s="85"/>
      <c r="HPZ70" s="85"/>
      <c r="HQA70" s="85"/>
      <c r="HQB70" s="85"/>
      <c r="HQC70" s="85"/>
      <c r="HQD70" s="85"/>
      <c r="HQE70" s="85"/>
      <c r="HQF70" s="85"/>
      <c r="HQG70" s="85"/>
      <c r="HQH70" s="85"/>
      <c r="HQI70" s="85"/>
      <c r="HQJ70" s="85"/>
      <c r="HQK70" s="85"/>
      <c r="HQL70" s="85"/>
      <c r="HQM70" s="85"/>
      <c r="HQN70" s="85"/>
      <c r="HQO70" s="85"/>
      <c r="HQP70" s="85"/>
      <c r="HQQ70" s="85"/>
      <c r="HQR70" s="85"/>
      <c r="HQS70" s="85"/>
      <c r="HQT70" s="85"/>
      <c r="HQU70" s="85"/>
      <c r="HQV70" s="85"/>
      <c r="HQW70" s="85"/>
      <c r="HQX70" s="85"/>
      <c r="HQY70" s="85"/>
      <c r="HQZ70" s="85"/>
      <c r="HRA70" s="85"/>
      <c r="HRB70" s="85"/>
      <c r="HRC70" s="85"/>
      <c r="HRD70" s="85"/>
      <c r="HRE70" s="85"/>
      <c r="HRF70" s="85"/>
      <c r="HRG70" s="85"/>
      <c r="HRH70" s="85"/>
      <c r="HRI70" s="85"/>
      <c r="HRJ70" s="85"/>
      <c r="HRK70" s="85"/>
      <c r="HRL70" s="85"/>
      <c r="HRM70" s="85"/>
      <c r="HRN70" s="85"/>
      <c r="HRO70" s="85"/>
      <c r="HRP70" s="85"/>
      <c r="HRQ70" s="85"/>
      <c r="HRR70" s="85"/>
      <c r="HRS70" s="85"/>
      <c r="HRT70" s="85"/>
      <c r="HRU70" s="85"/>
      <c r="HRV70" s="85"/>
      <c r="HRW70" s="85"/>
      <c r="HRX70" s="85"/>
      <c r="HRY70" s="85"/>
      <c r="HRZ70" s="85"/>
      <c r="HSA70" s="85"/>
      <c r="HSB70" s="85"/>
      <c r="HSC70" s="85"/>
      <c r="HSD70" s="85"/>
      <c r="HSE70" s="85"/>
      <c r="HSF70" s="85"/>
      <c r="HSG70" s="85"/>
      <c r="HSH70" s="85"/>
      <c r="HSI70" s="85"/>
      <c r="HSJ70" s="85"/>
      <c r="HSK70" s="85"/>
      <c r="HSL70" s="85"/>
      <c r="HSM70" s="85"/>
      <c r="HSN70" s="85"/>
      <c r="HSO70" s="85"/>
      <c r="HSP70" s="85"/>
      <c r="HSQ70" s="85"/>
      <c r="HSR70" s="85"/>
      <c r="HSS70" s="85"/>
      <c r="HST70" s="85"/>
      <c r="HSU70" s="85"/>
      <c r="HSV70" s="85"/>
      <c r="HSW70" s="85"/>
      <c r="HSX70" s="85"/>
      <c r="HSY70" s="85"/>
      <c r="HSZ70" s="85"/>
      <c r="HTA70" s="85"/>
      <c r="HTB70" s="85"/>
      <c r="HTC70" s="85"/>
      <c r="HTD70" s="85"/>
      <c r="HTE70" s="85"/>
      <c r="HTF70" s="85"/>
      <c r="HTG70" s="85"/>
      <c r="HTH70" s="85"/>
      <c r="HTI70" s="85"/>
      <c r="HTJ70" s="85"/>
      <c r="HTK70" s="85"/>
      <c r="HTL70" s="85"/>
      <c r="HTM70" s="85"/>
      <c r="HTN70" s="85"/>
      <c r="HTO70" s="85"/>
      <c r="HTP70" s="85"/>
      <c r="HTQ70" s="85"/>
      <c r="HTR70" s="85"/>
      <c r="HTS70" s="85"/>
      <c r="HTT70" s="85"/>
      <c r="HTU70" s="85"/>
      <c r="HTV70" s="85"/>
      <c r="HTW70" s="85"/>
      <c r="HTX70" s="85"/>
      <c r="HTY70" s="85"/>
      <c r="HTZ70" s="85"/>
      <c r="HUA70" s="85"/>
      <c r="HUB70" s="85"/>
      <c r="HUC70" s="85"/>
      <c r="HUD70" s="85"/>
      <c r="HUE70" s="85"/>
      <c r="HUF70" s="85"/>
      <c r="HUG70" s="85"/>
      <c r="HUH70" s="85"/>
      <c r="HUI70" s="85"/>
      <c r="HUJ70" s="85"/>
      <c r="HUK70" s="85"/>
      <c r="HUL70" s="85"/>
      <c r="HUM70" s="85"/>
      <c r="HUN70" s="85"/>
      <c r="HUO70" s="85"/>
      <c r="HUP70" s="85"/>
      <c r="HUQ70" s="85"/>
      <c r="HUR70" s="85"/>
      <c r="HUS70" s="85"/>
      <c r="HUT70" s="85"/>
      <c r="HUU70" s="85"/>
      <c r="HUV70" s="85"/>
      <c r="HUW70" s="85"/>
      <c r="HUX70" s="85"/>
      <c r="HUY70" s="85"/>
      <c r="HUZ70" s="85"/>
      <c r="HVA70" s="85"/>
      <c r="HVB70" s="85"/>
      <c r="HVC70" s="85"/>
      <c r="HVD70" s="85"/>
      <c r="HVE70" s="85"/>
      <c r="HVF70" s="85"/>
      <c r="HVG70" s="85"/>
      <c r="HVH70" s="85"/>
      <c r="HVI70" s="85"/>
      <c r="HVJ70" s="85"/>
      <c r="HVK70" s="85"/>
      <c r="HVL70" s="85"/>
      <c r="HVM70" s="85"/>
      <c r="HVN70" s="85"/>
      <c r="HVO70" s="85"/>
      <c r="HVP70" s="85"/>
      <c r="HVQ70" s="85"/>
      <c r="HVR70" s="85"/>
      <c r="HVS70" s="85"/>
      <c r="HVT70" s="85"/>
      <c r="HVU70" s="85"/>
      <c r="HVV70" s="85"/>
      <c r="HVW70" s="85"/>
      <c r="HVX70" s="85"/>
      <c r="HVY70" s="85"/>
      <c r="HVZ70" s="85"/>
      <c r="HWA70" s="85"/>
      <c r="HWB70" s="85"/>
      <c r="HWC70" s="85"/>
      <c r="HWD70" s="85"/>
      <c r="HWE70" s="85"/>
      <c r="HWF70" s="85"/>
      <c r="HWG70" s="85"/>
      <c r="HWH70" s="85"/>
      <c r="HWI70" s="85"/>
      <c r="HWJ70" s="85"/>
      <c r="HWK70" s="85"/>
      <c r="HWL70" s="85"/>
      <c r="HWM70" s="85"/>
      <c r="HWN70" s="85"/>
      <c r="HWO70" s="85"/>
      <c r="HWP70" s="85"/>
      <c r="HWQ70" s="85"/>
      <c r="HWR70" s="85"/>
      <c r="HWS70" s="85"/>
      <c r="HWT70" s="85"/>
      <c r="HWU70" s="85"/>
      <c r="HWV70" s="85"/>
      <c r="HWW70" s="85"/>
      <c r="HWX70" s="85"/>
      <c r="HWY70" s="85"/>
      <c r="HWZ70" s="85"/>
      <c r="HXA70" s="85"/>
      <c r="HXB70" s="85"/>
      <c r="HXC70" s="85"/>
      <c r="HXD70" s="85"/>
      <c r="HXE70" s="85"/>
      <c r="HXF70" s="85"/>
      <c r="HXG70" s="85"/>
      <c r="HXH70" s="85"/>
      <c r="HXI70" s="85"/>
      <c r="HXJ70" s="85"/>
      <c r="HXK70" s="85"/>
      <c r="HXL70" s="85"/>
      <c r="HXM70" s="85"/>
      <c r="HXN70" s="85"/>
      <c r="HXO70" s="85"/>
      <c r="HXP70" s="85"/>
      <c r="HXQ70" s="85"/>
      <c r="HXR70" s="85"/>
      <c r="HXS70" s="85"/>
      <c r="HXT70" s="85"/>
      <c r="HXU70" s="85"/>
      <c r="HXV70" s="85"/>
      <c r="HXW70" s="85"/>
      <c r="HXX70" s="85"/>
      <c r="HXY70" s="85"/>
      <c r="HXZ70" s="85"/>
      <c r="HYA70" s="85"/>
      <c r="HYB70" s="85"/>
      <c r="HYC70" s="85"/>
      <c r="HYD70" s="85"/>
      <c r="HYE70" s="85"/>
      <c r="HYF70" s="85"/>
      <c r="HYG70" s="85"/>
      <c r="HYH70" s="85"/>
      <c r="HYI70" s="85"/>
      <c r="HYJ70" s="85"/>
      <c r="HYK70" s="85"/>
      <c r="HYL70" s="85"/>
      <c r="HYM70" s="85"/>
      <c r="HYN70" s="85"/>
      <c r="HYO70" s="85"/>
      <c r="HYP70" s="85"/>
      <c r="HYQ70" s="85"/>
      <c r="HYR70" s="85"/>
      <c r="HYS70" s="85"/>
      <c r="HYT70" s="85"/>
      <c r="HYU70" s="85"/>
      <c r="HYV70" s="85"/>
      <c r="HYW70" s="85"/>
      <c r="HYX70" s="85"/>
      <c r="HYY70" s="85"/>
      <c r="HYZ70" s="85"/>
      <c r="HZA70" s="85"/>
      <c r="HZB70" s="85"/>
      <c r="HZC70" s="85"/>
      <c r="HZD70" s="85"/>
      <c r="HZE70" s="85"/>
      <c r="HZF70" s="85"/>
      <c r="HZG70" s="85"/>
      <c r="HZH70" s="85"/>
      <c r="HZI70" s="85"/>
      <c r="HZJ70" s="85"/>
      <c r="HZK70" s="85"/>
      <c r="HZL70" s="85"/>
      <c r="HZM70" s="85"/>
      <c r="HZN70" s="85"/>
      <c r="HZO70" s="85"/>
      <c r="HZP70" s="85"/>
      <c r="HZQ70" s="85"/>
      <c r="HZR70" s="85"/>
      <c r="HZS70" s="85"/>
      <c r="HZT70" s="85"/>
      <c r="HZU70" s="85"/>
      <c r="HZV70" s="85"/>
      <c r="HZW70" s="85"/>
      <c r="HZX70" s="85"/>
      <c r="HZY70" s="85"/>
      <c r="HZZ70" s="85"/>
      <c r="IAA70" s="85"/>
      <c r="IAB70" s="85"/>
      <c r="IAC70" s="85"/>
      <c r="IAD70" s="85"/>
      <c r="IAE70" s="85"/>
      <c r="IAF70" s="85"/>
      <c r="IAG70" s="85"/>
      <c r="IAH70" s="85"/>
      <c r="IAI70" s="85"/>
      <c r="IAJ70" s="85"/>
      <c r="IAK70" s="85"/>
      <c r="IAL70" s="85"/>
      <c r="IAM70" s="85"/>
      <c r="IAN70" s="85"/>
      <c r="IAO70" s="85"/>
      <c r="IAP70" s="85"/>
      <c r="IAQ70" s="85"/>
      <c r="IAR70" s="85"/>
      <c r="IAS70" s="85"/>
      <c r="IAT70" s="85"/>
      <c r="IAU70" s="85"/>
      <c r="IAV70" s="85"/>
      <c r="IAW70" s="85"/>
      <c r="IAX70" s="85"/>
      <c r="IAY70" s="85"/>
      <c r="IAZ70" s="85"/>
      <c r="IBA70" s="85"/>
      <c r="IBB70" s="85"/>
      <c r="IBC70" s="85"/>
      <c r="IBD70" s="85"/>
      <c r="IBE70" s="85"/>
      <c r="IBF70" s="85"/>
      <c r="IBG70" s="85"/>
      <c r="IBH70" s="85"/>
      <c r="IBI70" s="85"/>
      <c r="IBJ70" s="85"/>
      <c r="IBK70" s="85"/>
      <c r="IBL70" s="85"/>
      <c r="IBM70" s="85"/>
      <c r="IBN70" s="85"/>
      <c r="IBO70" s="85"/>
      <c r="IBP70" s="85"/>
      <c r="IBQ70" s="85"/>
      <c r="IBR70" s="85"/>
      <c r="IBS70" s="85"/>
      <c r="IBT70" s="85"/>
      <c r="IBU70" s="85"/>
      <c r="IBV70" s="85"/>
      <c r="IBW70" s="85"/>
      <c r="IBX70" s="85"/>
      <c r="IBY70" s="85"/>
      <c r="IBZ70" s="85"/>
      <c r="ICA70" s="85"/>
      <c r="ICB70" s="85"/>
      <c r="ICC70" s="85"/>
      <c r="ICD70" s="85"/>
      <c r="ICE70" s="85"/>
      <c r="ICF70" s="85"/>
      <c r="ICG70" s="85"/>
      <c r="ICH70" s="85"/>
      <c r="ICI70" s="85"/>
      <c r="ICJ70" s="85"/>
      <c r="ICK70" s="85"/>
      <c r="ICL70" s="85"/>
      <c r="ICM70" s="85"/>
      <c r="ICN70" s="85"/>
      <c r="ICO70" s="85"/>
      <c r="ICP70" s="85"/>
      <c r="ICQ70" s="85"/>
      <c r="ICR70" s="85"/>
      <c r="ICS70" s="85"/>
      <c r="ICT70" s="85"/>
      <c r="ICU70" s="85"/>
      <c r="ICV70" s="85"/>
      <c r="ICW70" s="85"/>
      <c r="ICX70" s="85"/>
      <c r="ICY70" s="85"/>
      <c r="ICZ70" s="85"/>
      <c r="IDA70" s="85"/>
      <c r="IDB70" s="85"/>
      <c r="IDC70" s="85"/>
      <c r="IDD70" s="85"/>
      <c r="IDE70" s="85"/>
      <c r="IDF70" s="85"/>
      <c r="IDG70" s="85"/>
      <c r="IDH70" s="85"/>
      <c r="IDI70" s="85"/>
      <c r="IDJ70" s="85"/>
      <c r="IDK70" s="85"/>
      <c r="IDL70" s="85"/>
      <c r="IDM70" s="85"/>
      <c r="IDN70" s="85"/>
      <c r="IDO70" s="85"/>
      <c r="IDP70" s="85"/>
      <c r="IDQ70" s="85"/>
      <c r="IDR70" s="85"/>
      <c r="IDS70" s="85"/>
      <c r="IDT70" s="85"/>
      <c r="IDU70" s="85"/>
      <c r="IDV70" s="85"/>
      <c r="IDW70" s="85"/>
      <c r="IDX70" s="85"/>
      <c r="IDY70" s="85"/>
      <c r="IDZ70" s="85"/>
      <c r="IEA70" s="85"/>
      <c r="IEB70" s="85"/>
      <c r="IEC70" s="85"/>
      <c r="IED70" s="85"/>
      <c r="IEE70" s="85"/>
      <c r="IEF70" s="85"/>
      <c r="IEG70" s="85"/>
      <c r="IEH70" s="85"/>
      <c r="IEI70" s="85"/>
      <c r="IEJ70" s="85"/>
      <c r="IEK70" s="85"/>
      <c r="IEL70" s="85"/>
      <c r="IEM70" s="85"/>
      <c r="IEN70" s="85"/>
      <c r="IEO70" s="85"/>
      <c r="IEP70" s="85"/>
      <c r="IEQ70" s="85"/>
      <c r="IER70" s="85"/>
      <c r="IES70" s="85"/>
      <c r="IET70" s="85"/>
      <c r="IEU70" s="85"/>
      <c r="IEV70" s="85"/>
      <c r="IEW70" s="85"/>
      <c r="IEX70" s="85"/>
      <c r="IEY70" s="85"/>
      <c r="IEZ70" s="85"/>
      <c r="IFA70" s="85"/>
      <c r="IFB70" s="85"/>
      <c r="IFC70" s="85"/>
      <c r="IFD70" s="85"/>
      <c r="IFE70" s="85"/>
      <c r="IFF70" s="85"/>
      <c r="IFG70" s="85"/>
      <c r="IFH70" s="85"/>
      <c r="IFI70" s="85"/>
      <c r="IFJ70" s="85"/>
      <c r="IFK70" s="85"/>
      <c r="IFL70" s="85"/>
      <c r="IFM70" s="85"/>
      <c r="IFN70" s="85"/>
      <c r="IFO70" s="85"/>
      <c r="IFP70" s="85"/>
      <c r="IFQ70" s="85"/>
      <c r="IFR70" s="85"/>
      <c r="IFS70" s="85"/>
      <c r="IFT70" s="85"/>
      <c r="IFU70" s="85"/>
      <c r="IFV70" s="85"/>
      <c r="IFW70" s="85"/>
      <c r="IFX70" s="85"/>
      <c r="IFY70" s="85"/>
      <c r="IFZ70" s="85"/>
      <c r="IGA70" s="85"/>
      <c r="IGB70" s="85"/>
      <c r="IGC70" s="85"/>
      <c r="IGD70" s="85"/>
      <c r="IGE70" s="85"/>
      <c r="IGF70" s="85"/>
      <c r="IGG70" s="85"/>
      <c r="IGH70" s="85"/>
      <c r="IGI70" s="85"/>
      <c r="IGJ70" s="85"/>
      <c r="IGK70" s="85"/>
      <c r="IGL70" s="85"/>
      <c r="IGM70" s="85"/>
      <c r="IGN70" s="85"/>
      <c r="IGO70" s="85"/>
      <c r="IGP70" s="85"/>
      <c r="IGQ70" s="85"/>
      <c r="IGR70" s="85"/>
      <c r="IGS70" s="85"/>
      <c r="IGT70" s="85"/>
      <c r="IGU70" s="85"/>
      <c r="IGV70" s="85"/>
      <c r="IGW70" s="85"/>
      <c r="IGX70" s="85"/>
      <c r="IGY70" s="85"/>
      <c r="IGZ70" s="85"/>
      <c r="IHA70" s="85"/>
      <c r="IHB70" s="85"/>
      <c r="IHC70" s="85"/>
      <c r="IHD70" s="85"/>
      <c r="IHE70" s="85"/>
      <c r="IHF70" s="85"/>
      <c r="IHG70" s="85"/>
      <c r="IHH70" s="85"/>
      <c r="IHI70" s="85"/>
      <c r="IHJ70" s="85"/>
      <c r="IHK70" s="85"/>
      <c r="IHL70" s="85"/>
      <c r="IHM70" s="85"/>
      <c r="IHN70" s="85"/>
      <c r="IHO70" s="85"/>
      <c r="IHP70" s="85"/>
      <c r="IHQ70" s="85"/>
      <c r="IHR70" s="85"/>
      <c r="IHS70" s="85"/>
      <c r="IHT70" s="85"/>
      <c r="IHU70" s="85"/>
      <c r="IHV70" s="85"/>
      <c r="IHW70" s="85"/>
      <c r="IHX70" s="85"/>
      <c r="IHY70" s="85"/>
      <c r="IHZ70" s="85"/>
      <c r="IIA70" s="85"/>
      <c r="IIB70" s="85"/>
      <c r="IIC70" s="85"/>
      <c r="IID70" s="85"/>
      <c r="IIE70" s="85"/>
      <c r="IIF70" s="85"/>
      <c r="IIG70" s="85"/>
      <c r="IIH70" s="85"/>
      <c r="III70" s="85"/>
      <c r="IIJ70" s="85"/>
      <c r="IIK70" s="85"/>
      <c r="IIL70" s="85"/>
      <c r="IIM70" s="85"/>
      <c r="IIN70" s="85"/>
      <c r="IIO70" s="85"/>
      <c r="IIP70" s="85"/>
      <c r="IIQ70" s="85"/>
      <c r="IIR70" s="85"/>
      <c r="IIS70" s="85"/>
      <c r="IIT70" s="85"/>
      <c r="IIU70" s="85"/>
      <c r="IIV70" s="85"/>
      <c r="IIW70" s="85"/>
      <c r="IIX70" s="85"/>
      <c r="IIY70" s="85"/>
      <c r="IIZ70" s="85"/>
      <c r="IJA70" s="85"/>
      <c r="IJB70" s="85"/>
      <c r="IJC70" s="85"/>
      <c r="IJD70" s="85"/>
      <c r="IJE70" s="85"/>
      <c r="IJF70" s="85"/>
      <c r="IJG70" s="85"/>
      <c r="IJH70" s="85"/>
      <c r="IJI70" s="85"/>
      <c r="IJJ70" s="85"/>
      <c r="IJK70" s="85"/>
      <c r="IJL70" s="85"/>
      <c r="IJM70" s="85"/>
      <c r="IJN70" s="85"/>
      <c r="IJO70" s="85"/>
      <c r="IJP70" s="85"/>
      <c r="IJQ70" s="85"/>
      <c r="IJR70" s="85"/>
      <c r="IJS70" s="85"/>
      <c r="IJT70" s="85"/>
      <c r="IJU70" s="85"/>
      <c r="IJV70" s="85"/>
      <c r="IJW70" s="85"/>
      <c r="IJX70" s="85"/>
      <c r="IJY70" s="85"/>
      <c r="IJZ70" s="85"/>
      <c r="IKA70" s="85"/>
      <c r="IKB70" s="85"/>
      <c r="IKC70" s="85"/>
      <c r="IKD70" s="85"/>
      <c r="IKE70" s="85"/>
      <c r="IKF70" s="85"/>
      <c r="IKG70" s="85"/>
      <c r="IKH70" s="85"/>
      <c r="IKI70" s="85"/>
      <c r="IKJ70" s="85"/>
      <c r="IKK70" s="85"/>
      <c r="IKL70" s="85"/>
      <c r="IKM70" s="85"/>
      <c r="IKN70" s="85"/>
      <c r="IKO70" s="85"/>
      <c r="IKP70" s="85"/>
      <c r="IKQ70" s="85"/>
      <c r="IKR70" s="85"/>
      <c r="IKS70" s="85"/>
      <c r="IKT70" s="85"/>
      <c r="IKU70" s="85"/>
      <c r="IKV70" s="85"/>
      <c r="IKW70" s="85"/>
      <c r="IKX70" s="85"/>
      <c r="IKY70" s="85"/>
      <c r="IKZ70" s="85"/>
      <c r="ILA70" s="85"/>
      <c r="ILB70" s="85"/>
      <c r="ILC70" s="85"/>
      <c r="ILD70" s="85"/>
      <c r="ILE70" s="85"/>
      <c r="ILF70" s="85"/>
      <c r="ILG70" s="85"/>
      <c r="ILH70" s="85"/>
      <c r="ILI70" s="85"/>
      <c r="ILJ70" s="85"/>
      <c r="ILK70" s="85"/>
      <c r="ILL70" s="85"/>
      <c r="ILM70" s="85"/>
      <c r="ILN70" s="85"/>
      <c r="ILO70" s="85"/>
      <c r="ILP70" s="85"/>
      <c r="ILQ70" s="85"/>
      <c r="ILR70" s="85"/>
      <c r="ILS70" s="85"/>
      <c r="ILT70" s="85"/>
      <c r="ILU70" s="85"/>
      <c r="ILV70" s="85"/>
      <c r="ILW70" s="85"/>
      <c r="ILX70" s="85"/>
      <c r="ILY70" s="85"/>
      <c r="ILZ70" s="85"/>
      <c r="IMA70" s="85"/>
      <c r="IMB70" s="85"/>
      <c r="IMC70" s="85"/>
      <c r="IMD70" s="85"/>
      <c r="IME70" s="85"/>
      <c r="IMF70" s="85"/>
      <c r="IMG70" s="85"/>
      <c r="IMH70" s="85"/>
      <c r="IMI70" s="85"/>
      <c r="IMJ70" s="85"/>
      <c r="IMK70" s="85"/>
      <c r="IML70" s="85"/>
      <c r="IMM70" s="85"/>
      <c r="IMN70" s="85"/>
      <c r="IMO70" s="85"/>
      <c r="IMP70" s="85"/>
      <c r="IMQ70" s="85"/>
      <c r="IMR70" s="85"/>
      <c r="IMS70" s="85"/>
      <c r="IMT70" s="85"/>
      <c r="IMU70" s="85"/>
      <c r="IMV70" s="85"/>
      <c r="IMW70" s="85"/>
      <c r="IMX70" s="85"/>
      <c r="IMY70" s="85"/>
      <c r="IMZ70" s="85"/>
      <c r="INA70" s="85"/>
      <c r="INB70" s="85"/>
      <c r="INC70" s="85"/>
      <c r="IND70" s="85"/>
      <c r="INE70" s="85"/>
      <c r="INF70" s="85"/>
      <c r="ING70" s="85"/>
      <c r="INH70" s="85"/>
      <c r="INI70" s="85"/>
      <c r="INJ70" s="85"/>
      <c r="INK70" s="85"/>
      <c r="INL70" s="85"/>
      <c r="INM70" s="85"/>
      <c r="INN70" s="85"/>
      <c r="INO70" s="85"/>
      <c r="INP70" s="85"/>
      <c r="INQ70" s="85"/>
      <c r="INR70" s="85"/>
      <c r="INS70" s="85"/>
      <c r="INT70" s="85"/>
      <c r="INU70" s="85"/>
      <c r="INV70" s="85"/>
      <c r="INW70" s="85"/>
      <c r="INX70" s="85"/>
      <c r="INY70" s="85"/>
      <c r="INZ70" s="85"/>
      <c r="IOA70" s="85"/>
      <c r="IOB70" s="85"/>
      <c r="IOC70" s="85"/>
      <c r="IOD70" s="85"/>
      <c r="IOE70" s="85"/>
      <c r="IOF70" s="85"/>
      <c r="IOG70" s="85"/>
      <c r="IOH70" s="85"/>
      <c r="IOI70" s="85"/>
      <c r="IOJ70" s="85"/>
      <c r="IOK70" s="85"/>
      <c r="IOL70" s="85"/>
      <c r="IOM70" s="85"/>
      <c r="ION70" s="85"/>
      <c r="IOO70" s="85"/>
      <c r="IOP70" s="85"/>
      <c r="IOQ70" s="85"/>
      <c r="IOR70" s="85"/>
      <c r="IOS70" s="85"/>
      <c r="IOT70" s="85"/>
      <c r="IOU70" s="85"/>
      <c r="IOV70" s="85"/>
      <c r="IOW70" s="85"/>
      <c r="IOX70" s="85"/>
      <c r="IOY70" s="85"/>
      <c r="IOZ70" s="85"/>
      <c r="IPA70" s="85"/>
      <c r="IPB70" s="85"/>
      <c r="IPC70" s="85"/>
      <c r="IPD70" s="85"/>
      <c r="IPE70" s="85"/>
      <c r="IPF70" s="85"/>
      <c r="IPG70" s="85"/>
      <c r="IPH70" s="85"/>
      <c r="IPI70" s="85"/>
      <c r="IPJ70" s="85"/>
      <c r="IPK70" s="85"/>
      <c r="IPL70" s="85"/>
      <c r="IPM70" s="85"/>
      <c r="IPN70" s="85"/>
      <c r="IPO70" s="85"/>
      <c r="IPP70" s="85"/>
      <c r="IPQ70" s="85"/>
      <c r="IPR70" s="85"/>
      <c r="IPS70" s="85"/>
      <c r="IPT70" s="85"/>
      <c r="IPU70" s="85"/>
      <c r="IPV70" s="85"/>
      <c r="IPW70" s="85"/>
      <c r="IPX70" s="85"/>
      <c r="IPY70" s="85"/>
      <c r="IPZ70" s="85"/>
      <c r="IQA70" s="85"/>
      <c r="IQB70" s="85"/>
      <c r="IQC70" s="85"/>
      <c r="IQD70" s="85"/>
      <c r="IQE70" s="85"/>
      <c r="IQF70" s="85"/>
      <c r="IQG70" s="85"/>
      <c r="IQH70" s="85"/>
      <c r="IQI70" s="85"/>
      <c r="IQJ70" s="85"/>
      <c r="IQK70" s="85"/>
      <c r="IQL70" s="85"/>
      <c r="IQM70" s="85"/>
      <c r="IQN70" s="85"/>
      <c r="IQO70" s="85"/>
      <c r="IQP70" s="85"/>
      <c r="IQQ70" s="85"/>
      <c r="IQR70" s="85"/>
      <c r="IQS70" s="85"/>
      <c r="IQT70" s="85"/>
      <c r="IQU70" s="85"/>
      <c r="IQV70" s="85"/>
      <c r="IQW70" s="85"/>
      <c r="IQX70" s="85"/>
      <c r="IQY70" s="85"/>
      <c r="IQZ70" s="85"/>
      <c r="IRA70" s="85"/>
      <c r="IRB70" s="85"/>
      <c r="IRC70" s="85"/>
      <c r="IRD70" s="85"/>
      <c r="IRE70" s="85"/>
      <c r="IRF70" s="85"/>
      <c r="IRG70" s="85"/>
      <c r="IRH70" s="85"/>
      <c r="IRI70" s="85"/>
      <c r="IRJ70" s="85"/>
      <c r="IRK70" s="85"/>
      <c r="IRL70" s="85"/>
      <c r="IRM70" s="85"/>
      <c r="IRN70" s="85"/>
      <c r="IRO70" s="85"/>
      <c r="IRP70" s="85"/>
      <c r="IRQ70" s="85"/>
      <c r="IRR70" s="85"/>
      <c r="IRS70" s="85"/>
      <c r="IRT70" s="85"/>
      <c r="IRU70" s="85"/>
      <c r="IRV70" s="85"/>
      <c r="IRW70" s="85"/>
      <c r="IRX70" s="85"/>
      <c r="IRY70" s="85"/>
      <c r="IRZ70" s="85"/>
      <c r="ISA70" s="85"/>
      <c r="ISB70" s="85"/>
      <c r="ISC70" s="85"/>
      <c r="ISD70" s="85"/>
      <c r="ISE70" s="85"/>
      <c r="ISF70" s="85"/>
      <c r="ISG70" s="85"/>
      <c r="ISH70" s="85"/>
      <c r="ISI70" s="85"/>
      <c r="ISJ70" s="85"/>
      <c r="ISK70" s="85"/>
      <c r="ISL70" s="85"/>
      <c r="ISM70" s="85"/>
      <c r="ISN70" s="85"/>
      <c r="ISO70" s="85"/>
      <c r="ISP70" s="85"/>
      <c r="ISQ70" s="85"/>
      <c r="ISR70" s="85"/>
      <c r="ISS70" s="85"/>
      <c r="IST70" s="85"/>
      <c r="ISU70" s="85"/>
      <c r="ISV70" s="85"/>
      <c r="ISW70" s="85"/>
      <c r="ISX70" s="85"/>
      <c r="ISY70" s="85"/>
      <c r="ISZ70" s="85"/>
      <c r="ITA70" s="85"/>
      <c r="ITB70" s="85"/>
      <c r="ITC70" s="85"/>
      <c r="ITD70" s="85"/>
      <c r="ITE70" s="85"/>
      <c r="ITF70" s="85"/>
      <c r="ITG70" s="85"/>
      <c r="ITH70" s="85"/>
      <c r="ITI70" s="85"/>
      <c r="ITJ70" s="85"/>
      <c r="ITK70" s="85"/>
      <c r="ITL70" s="85"/>
      <c r="ITM70" s="85"/>
      <c r="ITN70" s="85"/>
      <c r="ITO70" s="85"/>
      <c r="ITP70" s="85"/>
      <c r="ITQ70" s="85"/>
      <c r="ITR70" s="85"/>
      <c r="ITS70" s="85"/>
      <c r="ITT70" s="85"/>
      <c r="ITU70" s="85"/>
      <c r="ITV70" s="85"/>
      <c r="ITW70" s="85"/>
      <c r="ITX70" s="85"/>
      <c r="ITY70" s="85"/>
      <c r="ITZ70" s="85"/>
      <c r="IUA70" s="85"/>
      <c r="IUB70" s="85"/>
      <c r="IUC70" s="85"/>
      <c r="IUD70" s="85"/>
      <c r="IUE70" s="85"/>
      <c r="IUF70" s="85"/>
      <c r="IUG70" s="85"/>
      <c r="IUH70" s="85"/>
      <c r="IUI70" s="85"/>
      <c r="IUJ70" s="85"/>
      <c r="IUK70" s="85"/>
      <c r="IUL70" s="85"/>
      <c r="IUM70" s="85"/>
      <c r="IUN70" s="85"/>
      <c r="IUO70" s="85"/>
      <c r="IUP70" s="85"/>
      <c r="IUQ70" s="85"/>
      <c r="IUR70" s="85"/>
      <c r="IUS70" s="85"/>
      <c r="IUT70" s="85"/>
      <c r="IUU70" s="85"/>
      <c r="IUV70" s="85"/>
      <c r="IUW70" s="85"/>
      <c r="IUX70" s="85"/>
      <c r="IUY70" s="85"/>
      <c r="IUZ70" s="85"/>
      <c r="IVA70" s="85"/>
      <c r="IVB70" s="85"/>
      <c r="IVC70" s="85"/>
      <c r="IVD70" s="85"/>
      <c r="IVE70" s="85"/>
      <c r="IVF70" s="85"/>
      <c r="IVG70" s="85"/>
      <c r="IVH70" s="85"/>
      <c r="IVI70" s="85"/>
      <c r="IVJ70" s="85"/>
      <c r="IVK70" s="85"/>
      <c r="IVL70" s="85"/>
      <c r="IVM70" s="85"/>
      <c r="IVN70" s="85"/>
      <c r="IVO70" s="85"/>
      <c r="IVP70" s="85"/>
      <c r="IVQ70" s="85"/>
      <c r="IVR70" s="85"/>
      <c r="IVS70" s="85"/>
      <c r="IVT70" s="85"/>
      <c r="IVU70" s="85"/>
      <c r="IVV70" s="85"/>
      <c r="IVW70" s="85"/>
      <c r="IVX70" s="85"/>
      <c r="IVY70" s="85"/>
      <c r="IVZ70" s="85"/>
      <c r="IWA70" s="85"/>
      <c r="IWB70" s="85"/>
      <c r="IWC70" s="85"/>
      <c r="IWD70" s="85"/>
      <c r="IWE70" s="85"/>
      <c r="IWF70" s="85"/>
      <c r="IWG70" s="85"/>
      <c r="IWH70" s="85"/>
      <c r="IWI70" s="85"/>
      <c r="IWJ70" s="85"/>
      <c r="IWK70" s="85"/>
      <c r="IWL70" s="85"/>
      <c r="IWM70" s="85"/>
      <c r="IWN70" s="85"/>
      <c r="IWO70" s="85"/>
      <c r="IWP70" s="85"/>
      <c r="IWQ70" s="85"/>
      <c r="IWR70" s="85"/>
      <c r="IWS70" s="85"/>
      <c r="IWT70" s="85"/>
      <c r="IWU70" s="85"/>
      <c r="IWV70" s="85"/>
      <c r="IWW70" s="85"/>
      <c r="IWX70" s="85"/>
      <c r="IWY70" s="85"/>
      <c r="IWZ70" s="85"/>
      <c r="IXA70" s="85"/>
      <c r="IXB70" s="85"/>
      <c r="IXC70" s="85"/>
      <c r="IXD70" s="85"/>
      <c r="IXE70" s="85"/>
      <c r="IXF70" s="85"/>
      <c r="IXG70" s="85"/>
      <c r="IXH70" s="85"/>
      <c r="IXI70" s="85"/>
      <c r="IXJ70" s="85"/>
      <c r="IXK70" s="85"/>
      <c r="IXL70" s="85"/>
      <c r="IXM70" s="85"/>
      <c r="IXN70" s="85"/>
      <c r="IXO70" s="85"/>
      <c r="IXP70" s="85"/>
      <c r="IXQ70" s="85"/>
      <c r="IXR70" s="85"/>
      <c r="IXS70" s="85"/>
      <c r="IXT70" s="85"/>
      <c r="IXU70" s="85"/>
      <c r="IXV70" s="85"/>
      <c r="IXW70" s="85"/>
      <c r="IXX70" s="85"/>
      <c r="IXY70" s="85"/>
      <c r="IXZ70" s="85"/>
      <c r="IYA70" s="85"/>
      <c r="IYB70" s="85"/>
      <c r="IYC70" s="85"/>
      <c r="IYD70" s="85"/>
      <c r="IYE70" s="85"/>
      <c r="IYF70" s="85"/>
      <c r="IYG70" s="85"/>
      <c r="IYH70" s="85"/>
      <c r="IYI70" s="85"/>
      <c r="IYJ70" s="85"/>
      <c r="IYK70" s="85"/>
      <c r="IYL70" s="85"/>
      <c r="IYM70" s="85"/>
      <c r="IYN70" s="85"/>
      <c r="IYO70" s="85"/>
      <c r="IYP70" s="85"/>
      <c r="IYQ70" s="85"/>
      <c r="IYR70" s="85"/>
      <c r="IYS70" s="85"/>
      <c r="IYT70" s="85"/>
      <c r="IYU70" s="85"/>
      <c r="IYV70" s="85"/>
      <c r="IYW70" s="85"/>
      <c r="IYX70" s="85"/>
      <c r="IYY70" s="85"/>
      <c r="IYZ70" s="85"/>
      <c r="IZA70" s="85"/>
      <c r="IZB70" s="85"/>
      <c r="IZC70" s="85"/>
      <c r="IZD70" s="85"/>
      <c r="IZE70" s="85"/>
      <c r="IZF70" s="85"/>
      <c r="IZG70" s="85"/>
      <c r="IZH70" s="85"/>
      <c r="IZI70" s="85"/>
      <c r="IZJ70" s="85"/>
      <c r="IZK70" s="85"/>
      <c r="IZL70" s="85"/>
      <c r="IZM70" s="85"/>
      <c r="IZN70" s="85"/>
      <c r="IZO70" s="85"/>
      <c r="IZP70" s="85"/>
      <c r="IZQ70" s="85"/>
      <c r="IZR70" s="85"/>
      <c r="IZS70" s="85"/>
      <c r="IZT70" s="85"/>
      <c r="IZU70" s="85"/>
      <c r="IZV70" s="85"/>
      <c r="IZW70" s="85"/>
      <c r="IZX70" s="85"/>
      <c r="IZY70" s="85"/>
      <c r="IZZ70" s="85"/>
      <c r="JAA70" s="85"/>
      <c r="JAB70" s="85"/>
      <c r="JAC70" s="85"/>
      <c r="JAD70" s="85"/>
      <c r="JAE70" s="85"/>
      <c r="JAF70" s="85"/>
      <c r="JAG70" s="85"/>
      <c r="JAH70" s="85"/>
      <c r="JAI70" s="85"/>
      <c r="JAJ70" s="85"/>
      <c r="JAK70" s="85"/>
      <c r="JAL70" s="85"/>
      <c r="JAM70" s="85"/>
      <c r="JAN70" s="85"/>
      <c r="JAO70" s="85"/>
      <c r="JAP70" s="85"/>
      <c r="JAQ70" s="85"/>
      <c r="JAR70" s="85"/>
      <c r="JAS70" s="85"/>
      <c r="JAT70" s="85"/>
      <c r="JAU70" s="85"/>
      <c r="JAV70" s="85"/>
      <c r="JAW70" s="85"/>
      <c r="JAX70" s="85"/>
      <c r="JAY70" s="85"/>
      <c r="JAZ70" s="85"/>
      <c r="JBA70" s="85"/>
      <c r="JBB70" s="85"/>
      <c r="JBC70" s="85"/>
      <c r="JBD70" s="85"/>
      <c r="JBE70" s="85"/>
      <c r="JBF70" s="85"/>
      <c r="JBG70" s="85"/>
      <c r="JBH70" s="85"/>
      <c r="JBI70" s="85"/>
      <c r="JBJ70" s="85"/>
      <c r="JBK70" s="85"/>
      <c r="JBL70" s="85"/>
      <c r="JBM70" s="85"/>
      <c r="JBN70" s="85"/>
      <c r="JBO70" s="85"/>
      <c r="JBP70" s="85"/>
      <c r="JBQ70" s="85"/>
      <c r="JBR70" s="85"/>
      <c r="JBS70" s="85"/>
      <c r="JBT70" s="85"/>
      <c r="JBU70" s="85"/>
      <c r="JBV70" s="85"/>
      <c r="JBW70" s="85"/>
      <c r="JBX70" s="85"/>
      <c r="JBY70" s="85"/>
      <c r="JBZ70" s="85"/>
      <c r="JCA70" s="85"/>
      <c r="JCB70" s="85"/>
      <c r="JCC70" s="85"/>
      <c r="JCD70" s="85"/>
      <c r="JCE70" s="85"/>
      <c r="JCF70" s="85"/>
      <c r="JCG70" s="85"/>
      <c r="JCH70" s="85"/>
      <c r="JCI70" s="85"/>
      <c r="JCJ70" s="85"/>
      <c r="JCK70" s="85"/>
      <c r="JCL70" s="85"/>
      <c r="JCM70" s="85"/>
      <c r="JCN70" s="85"/>
      <c r="JCO70" s="85"/>
      <c r="JCP70" s="85"/>
      <c r="JCQ70" s="85"/>
      <c r="JCR70" s="85"/>
      <c r="JCS70" s="85"/>
      <c r="JCT70" s="85"/>
      <c r="JCU70" s="85"/>
      <c r="JCV70" s="85"/>
      <c r="JCW70" s="85"/>
      <c r="JCX70" s="85"/>
      <c r="JCY70" s="85"/>
      <c r="JCZ70" s="85"/>
      <c r="JDA70" s="85"/>
      <c r="JDB70" s="85"/>
      <c r="JDC70" s="85"/>
      <c r="JDD70" s="85"/>
      <c r="JDE70" s="85"/>
      <c r="JDF70" s="85"/>
      <c r="JDG70" s="85"/>
      <c r="JDH70" s="85"/>
      <c r="JDI70" s="85"/>
      <c r="JDJ70" s="85"/>
      <c r="JDK70" s="85"/>
      <c r="JDL70" s="85"/>
      <c r="JDM70" s="85"/>
      <c r="JDN70" s="85"/>
      <c r="JDO70" s="85"/>
      <c r="JDP70" s="85"/>
      <c r="JDQ70" s="85"/>
      <c r="JDR70" s="85"/>
      <c r="JDS70" s="85"/>
      <c r="JDT70" s="85"/>
      <c r="JDU70" s="85"/>
      <c r="JDV70" s="85"/>
      <c r="JDW70" s="85"/>
      <c r="JDX70" s="85"/>
      <c r="JDY70" s="85"/>
      <c r="JDZ70" s="85"/>
      <c r="JEA70" s="85"/>
      <c r="JEB70" s="85"/>
      <c r="JEC70" s="85"/>
      <c r="JED70" s="85"/>
      <c r="JEE70" s="85"/>
      <c r="JEF70" s="85"/>
      <c r="JEG70" s="85"/>
      <c r="JEH70" s="85"/>
      <c r="JEI70" s="85"/>
      <c r="JEJ70" s="85"/>
      <c r="JEK70" s="85"/>
      <c r="JEL70" s="85"/>
      <c r="JEM70" s="85"/>
      <c r="JEN70" s="85"/>
      <c r="JEO70" s="85"/>
      <c r="JEP70" s="85"/>
      <c r="JEQ70" s="85"/>
      <c r="JER70" s="85"/>
      <c r="JES70" s="85"/>
      <c r="JET70" s="85"/>
      <c r="JEU70" s="85"/>
      <c r="JEV70" s="85"/>
      <c r="JEW70" s="85"/>
      <c r="JEX70" s="85"/>
      <c r="JEY70" s="85"/>
      <c r="JEZ70" s="85"/>
      <c r="JFA70" s="85"/>
      <c r="JFB70" s="85"/>
      <c r="JFC70" s="85"/>
      <c r="JFD70" s="85"/>
      <c r="JFE70" s="85"/>
      <c r="JFF70" s="85"/>
      <c r="JFG70" s="85"/>
      <c r="JFH70" s="85"/>
      <c r="JFI70" s="85"/>
      <c r="JFJ70" s="85"/>
      <c r="JFK70" s="85"/>
      <c r="JFL70" s="85"/>
      <c r="JFM70" s="85"/>
      <c r="JFN70" s="85"/>
      <c r="JFO70" s="85"/>
      <c r="JFP70" s="85"/>
      <c r="JFQ70" s="85"/>
      <c r="JFR70" s="85"/>
      <c r="JFS70" s="85"/>
      <c r="JFT70" s="85"/>
      <c r="JFU70" s="85"/>
      <c r="JFV70" s="85"/>
      <c r="JFW70" s="85"/>
      <c r="JFX70" s="85"/>
      <c r="JFY70" s="85"/>
      <c r="JFZ70" s="85"/>
      <c r="JGA70" s="85"/>
      <c r="JGB70" s="85"/>
      <c r="JGC70" s="85"/>
      <c r="JGD70" s="85"/>
      <c r="JGE70" s="85"/>
      <c r="JGF70" s="85"/>
      <c r="JGG70" s="85"/>
      <c r="JGH70" s="85"/>
      <c r="JGI70" s="85"/>
      <c r="JGJ70" s="85"/>
      <c r="JGK70" s="85"/>
      <c r="JGL70" s="85"/>
      <c r="JGM70" s="85"/>
      <c r="JGN70" s="85"/>
      <c r="JGO70" s="85"/>
      <c r="JGP70" s="85"/>
      <c r="JGQ70" s="85"/>
      <c r="JGR70" s="85"/>
      <c r="JGS70" s="85"/>
      <c r="JGT70" s="85"/>
      <c r="JGU70" s="85"/>
      <c r="JGV70" s="85"/>
      <c r="JGW70" s="85"/>
      <c r="JGX70" s="85"/>
      <c r="JGY70" s="85"/>
      <c r="JGZ70" s="85"/>
      <c r="JHA70" s="85"/>
      <c r="JHB70" s="85"/>
      <c r="JHC70" s="85"/>
      <c r="JHD70" s="85"/>
      <c r="JHE70" s="85"/>
      <c r="JHF70" s="85"/>
      <c r="JHG70" s="85"/>
      <c r="JHH70" s="85"/>
      <c r="JHI70" s="85"/>
      <c r="JHJ70" s="85"/>
      <c r="JHK70" s="85"/>
      <c r="JHL70" s="85"/>
      <c r="JHM70" s="85"/>
      <c r="JHN70" s="85"/>
      <c r="JHO70" s="85"/>
      <c r="JHP70" s="85"/>
      <c r="JHQ70" s="85"/>
      <c r="JHR70" s="85"/>
      <c r="JHS70" s="85"/>
      <c r="JHT70" s="85"/>
      <c r="JHU70" s="85"/>
      <c r="JHV70" s="85"/>
      <c r="JHW70" s="85"/>
      <c r="JHX70" s="85"/>
      <c r="JHY70" s="85"/>
      <c r="JHZ70" s="85"/>
      <c r="JIA70" s="85"/>
      <c r="JIB70" s="85"/>
      <c r="JIC70" s="85"/>
      <c r="JID70" s="85"/>
      <c r="JIE70" s="85"/>
      <c r="JIF70" s="85"/>
      <c r="JIG70" s="85"/>
      <c r="JIH70" s="85"/>
      <c r="JII70" s="85"/>
      <c r="JIJ70" s="85"/>
      <c r="JIK70" s="85"/>
      <c r="JIL70" s="85"/>
      <c r="JIM70" s="85"/>
      <c r="JIN70" s="85"/>
      <c r="JIO70" s="85"/>
      <c r="JIP70" s="85"/>
      <c r="JIQ70" s="85"/>
      <c r="JIR70" s="85"/>
      <c r="JIS70" s="85"/>
      <c r="JIT70" s="85"/>
      <c r="JIU70" s="85"/>
      <c r="JIV70" s="85"/>
      <c r="JIW70" s="85"/>
      <c r="JIX70" s="85"/>
      <c r="JIY70" s="85"/>
      <c r="JIZ70" s="85"/>
      <c r="JJA70" s="85"/>
      <c r="JJB70" s="85"/>
      <c r="JJC70" s="85"/>
      <c r="JJD70" s="85"/>
      <c r="JJE70" s="85"/>
      <c r="JJF70" s="85"/>
      <c r="JJG70" s="85"/>
      <c r="JJH70" s="85"/>
      <c r="JJI70" s="85"/>
      <c r="JJJ70" s="85"/>
      <c r="JJK70" s="85"/>
      <c r="JJL70" s="85"/>
      <c r="JJM70" s="85"/>
      <c r="JJN70" s="85"/>
      <c r="JJO70" s="85"/>
      <c r="JJP70" s="85"/>
      <c r="JJQ70" s="85"/>
      <c r="JJR70" s="85"/>
      <c r="JJS70" s="85"/>
      <c r="JJT70" s="85"/>
      <c r="JJU70" s="85"/>
      <c r="JJV70" s="85"/>
      <c r="JJW70" s="85"/>
      <c r="JJX70" s="85"/>
      <c r="JJY70" s="85"/>
      <c r="JJZ70" s="85"/>
      <c r="JKA70" s="85"/>
      <c r="JKB70" s="85"/>
      <c r="JKC70" s="85"/>
      <c r="JKD70" s="85"/>
      <c r="JKE70" s="85"/>
      <c r="JKF70" s="85"/>
      <c r="JKG70" s="85"/>
      <c r="JKH70" s="85"/>
      <c r="JKI70" s="85"/>
      <c r="JKJ70" s="85"/>
      <c r="JKK70" s="85"/>
      <c r="JKL70" s="85"/>
      <c r="JKM70" s="85"/>
      <c r="JKN70" s="85"/>
      <c r="JKO70" s="85"/>
      <c r="JKP70" s="85"/>
      <c r="JKQ70" s="85"/>
      <c r="JKR70" s="85"/>
      <c r="JKS70" s="85"/>
      <c r="JKT70" s="85"/>
      <c r="JKU70" s="85"/>
      <c r="JKV70" s="85"/>
      <c r="JKW70" s="85"/>
      <c r="JKX70" s="85"/>
      <c r="JKY70" s="85"/>
      <c r="JKZ70" s="85"/>
      <c r="JLA70" s="85"/>
      <c r="JLB70" s="85"/>
      <c r="JLC70" s="85"/>
      <c r="JLD70" s="85"/>
      <c r="JLE70" s="85"/>
      <c r="JLF70" s="85"/>
      <c r="JLG70" s="85"/>
      <c r="JLH70" s="85"/>
      <c r="JLI70" s="85"/>
      <c r="JLJ70" s="85"/>
      <c r="JLK70" s="85"/>
      <c r="JLL70" s="85"/>
      <c r="JLM70" s="85"/>
      <c r="JLN70" s="85"/>
      <c r="JLO70" s="85"/>
      <c r="JLP70" s="85"/>
      <c r="JLQ70" s="85"/>
      <c r="JLR70" s="85"/>
      <c r="JLS70" s="85"/>
      <c r="JLT70" s="85"/>
      <c r="JLU70" s="85"/>
      <c r="JLV70" s="85"/>
      <c r="JLW70" s="85"/>
      <c r="JLX70" s="85"/>
      <c r="JLY70" s="85"/>
      <c r="JLZ70" s="85"/>
      <c r="JMA70" s="85"/>
      <c r="JMB70" s="85"/>
      <c r="JMC70" s="85"/>
      <c r="JMD70" s="85"/>
      <c r="JME70" s="85"/>
      <c r="JMF70" s="85"/>
      <c r="JMG70" s="85"/>
      <c r="JMH70" s="85"/>
      <c r="JMI70" s="85"/>
      <c r="JMJ70" s="85"/>
      <c r="JMK70" s="85"/>
      <c r="JML70" s="85"/>
      <c r="JMM70" s="85"/>
      <c r="JMN70" s="85"/>
      <c r="JMO70" s="85"/>
      <c r="JMP70" s="85"/>
      <c r="JMQ70" s="85"/>
      <c r="JMR70" s="85"/>
      <c r="JMS70" s="85"/>
      <c r="JMT70" s="85"/>
      <c r="JMU70" s="85"/>
      <c r="JMV70" s="85"/>
      <c r="JMW70" s="85"/>
      <c r="JMX70" s="85"/>
      <c r="JMY70" s="85"/>
      <c r="JMZ70" s="85"/>
      <c r="JNA70" s="85"/>
      <c r="JNB70" s="85"/>
      <c r="JNC70" s="85"/>
      <c r="JND70" s="85"/>
      <c r="JNE70" s="85"/>
      <c r="JNF70" s="85"/>
      <c r="JNG70" s="85"/>
      <c r="JNH70" s="85"/>
      <c r="JNI70" s="85"/>
      <c r="JNJ70" s="85"/>
      <c r="JNK70" s="85"/>
      <c r="JNL70" s="85"/>
      <c r="JNM70" s="85"/>
      <c r="JNN70" s="85"/>
      <c r="JNO70" s="85"/>
      <c r="JNP70" s="85"/>
      <c r="JNQ70" s="85"/>
      <c r="JNR70" s="85"/>
      <c r="JNS70" s="85"/>
      <c r="JNT70" s="85"/>
      <c r="JNU70" s="85"/>
      <c r="JNV70" s="85"/>
      <c r="JNW70" s="85"/>
      <c r="JNX70" s="85"/>
      <c r="JNY70" s="85"/>
      <c r="JNZ70" s="85"/>
      <c r="JOA70" s="85"/>
      <c r="JOB70" s="85"/>
      <c r="JOC70" s="85"/>
      <c r="JOD70" s="85"/>
      <c r="JOE70" s="85"/>
      <c r="JOF70" s="85"/>
      <c r="JOG70" s="85"/>
      <c r="JOH70" s="85"/>
      <c r="JOI70" s="85"/>
      <c r="JOJ70" s="85"/>
      <c r="JOK70" s="85"/>
      <c r="JOL70" s="85"/>
      <c r="JOM70" s="85"/>
      <c r="JON70" s="85"/>
      <c r="JOO70" s="85"/>
      <c r="JOP70" s="85"/>
      <c r="JOQ70" s="85"/>
      <c r="JOR70" s="85"/>
      <c r="JOS70" s="85"/>
      <c r="JOT70" s="85"/>
      <c r="JOU70" s="85"/>
      <c r="JOV70" s="85"/>
      <c r="JOW70" s="85"/>
      <c r="JOX70" s="85"/>
      <c r="JOY70" s="85"/>
      <c r="JOZ70" s="85"/>
      <c r="JPA70" s="85"/>
      <c r="JPB70" s="85"/>
      <c r="JPC70" s="85"/>
      <c r="JPD70" s="85"/>
      <c r="JPE70" s="85"/>
      <c r="JPF70" s="85"/>
      <c r="JPG70" s="85"/>
      <c r="JPH70" s="85"/>
      <c r="JPI70" s="85"/>
      <c r="JPJ70" s="85"/>
      <c r="JPK70" s="85"/>
      <c r="JPL70" s="85"/>
      <c r="JPM70" s="85"/>
      <c r="JPN70" s="85"/>
      <c r="JPO70" s="85"/>
      <c r="JPP70" s="85"/>
      <c r="JPQ70" s="85"/>
      <c r="JPR70" s="85"/>
      <c r="JPS70" s="85"/>
      <c r="JPT70" s="85"/>
      <c r="JPU70" s="85"/>
      <c r="JPV70" s="85"/>
      <c r="JPW70" s="85"/>
      <c r="JPX70" s="85"/>
      <c r="JPY70" s="85"/>
      <c r="JPZ70" s="85"/>
      <c r="JQA70" s="85"/>
      <c r="JQB70" s="85"/>
      <c r="JQC70" s="85"/>
      <c r="JQD70" s="85"/>
      <c r="JQE70" s="85"/>
      <c r="JQF70" s="85"/>
      <c r="JQG70" s="85"/>
      <c r="JQH70" s="85"/>
      <c r="JQI70" s="85"/>
      <c r="JQJ70" s="85"/>
      <c r="JQK70" s="85"/>
      <c r="JQL70" s="85"/>
      <c r="JQM70" s="85"/>
      <c r="JQN70" s="85"/>
      <c r="JQO70" s="85"/>
      <c r="JQP70" s="85"/>
      <c r="JQQ70" s="85"/>
      <c r="JQR70" s="85"/>
      <c r="JQS70" s="85"/>
      <c r="JQT70" s="85"/>
      <c r="JQU70" s="85"/>
      <c r="JQV70" s="85"/>
      <c r="JQW70" s="85"/>
      <c r="JQX70" s="85"/>
      <c r="JQY70" s="85"/>
      <c r="JQZ70" s="85"/>
      <c r="JRA70" s="85"/>
      <c r="JRB70" s="85"/>
      <c r="JRC70" s="85"/>
      <c r="JRD70" s="85"/>
      <c r="JRE70" s="85"/>
      <c r="JRF70" s="85"/>
      <c r="JRG70" s="85"/>
      <c r="JRH70" s="85"/>
      <c r="JRI70" s="85"/>
      <c r="JRJ70" s="85"/>
      <c r="JRK70" s="85"/>
      <c r="JRL70" s="85"/>
      <c r="JRM70" s="85"/>
      <c r="JRN70" s="85"/>
      <c r="JRO70" s="85"/>
      <c r="JRP70" s="85"/>
      <c r="JRQ70" s="85"/>
      <c r="JRR70" s="85"/>
      <c r="JRS70" s="85"/>
      <c r="JRT70" s="85"/>
      <c r="JRU70" s="85"/>
      <c r="JRV70" s="85"/>
      <c r="JRW70" s="85"/>
      <c r="JRX70" s="85"/>
      <c r="JRY70" s="85"/>
      <c r="JRZ70" s="85"/>
      <c r="JSA70" s="85"/>
      <c r="JSB70" s="85"/>
      <c r="JSC70" s="85"/>
      <c r="JSD70" s="85"/>
      <c r="JSE70" s="85"/>
      <c r="JSF70" s="85"/>
      <c r="JSG70" s="85"/>
      <c r="JSH70" s="85"/>
      <c r="JSI70" s="85"/>
      <c r="JSJ70" s="85"/>
      <c r="JSK70" s="85"/>
      <c r="JSL70" s="85"/>
      <c r="JSM70" s="85"/>
      <c r="JSN70" s="85"/>
      <c r="JSO70" s="85"/>
      <c r="JSP70" s="85"/>
      <c r="JSQ70" s="85"/>
      <c r="JSR70" s="85"/>
      <c r="JSS70" s="85"/>
      <c r="JST70" s="85"/>
      <c r="JSU70" s="85"/>
      <c r="JSV70" s="85"/>
      <c r="JSW70" s="85"/>
      <c r="JSX70" s="85"/>
      <c r="JSY70" s="85"/>
      <c r="JSZ70" s="85"/>
      <c r="JTA70" s="85"/>
      <c r="JTB70" s="85"/>
      <c r="JTC70" s="85"/>
      <c r="JTD70" s="85"/>
      <c r="JTE70" s="85"/>
      <c r="JTF70" s="85"/>
      <c r="JTG70" s="85"/>
      <c r="JTH70" s="85"/>
      <c r="JTI70" s="85"/>
      <c r="JTJ70" s="85"/>
      <c r="JTK70" s="85"/>
      <c r="JTL70" s="85"/>
      <c r="JTM70" s="85"/>
      <c r="JTN70" s="85"/>
      <c r="JTO70" s="85"/>
      <c r="JTP70" s="85"/>
      <c r="JTQ70" s="85"/>
      <c r="JTR70" s="85"/>
      <c r="JTS70" s="85"/>
      <c r="JTT70" s="85"/>
      <c r="JTU70" s="85"/>
      <c r="JTV70" s="85"/>
      <c r="JTW70" s="85"/>
      <c r="JTX70" s="85"/>
      <c r="JTY70" s="85"/>
      <c r="JTZ70" s="85"/>
      <c r="JUA70" s="85"/>
      <c r="JUB70" s="85"/>
      <c r="JUC70" s="85"/>
      <c r="JUD70" s="85"/>
      <c r="JUE70" s="85"/>
      <c r="JUF70" s="85"/>
      <c r="JUG70" s="85"/>
      <c r="JUH70" s="85"/>
      <c r="JUI70" s="85"/>
      <c r="JUJ70" s="85"/>
      <c r="JUK70" s="85"/>
      <c r="JUL70" s="85"/>
      <c r="JUM70" s="85"/>
      <c r="JUN70" s="85"/>
      <c r="JUO70" s="85"/>
      <c r="JUP70" s="85"/>
      <c r="JUQ70" s="85"/>
      <c r="JUR70" s="85"/>
      <c r="JUS70" s="85"/>
      <c r="JUT70" s="85"/>
      <c r="JUU70" s="85"/>
      <c r="JUV70" s="85"/>
      <c r="JUW70" s="85"/>
      <c r="JUX70" s="85"/>
      <c r="JUY70" s="85"/>
      <c r="JUZ70" s="85"/>
      <c r="JVA70" s="85"/>
      <c r="JVB70" s="85"/>
      <c r="JVC70" s="85"/>
      <c r="JVD70" s="85"/>
      <c r="JVE70" s="85"/>
      <c r="JVF70" s="85"/>
      <c r="JVG70" s="85"/>
      <c r="JVH70" s="85"/>
      <c r="JVI70" s="85"/>
      <c r="JVJ70" s="85"/>
      <c r="JVK70" s="85"/>
      <c r="JVL70" s="85"/>
      <c r="JVM70" s="85"/>
      <c r="JVN70" s="85"/>
      <c r="JVO70" s="85"/>
      <c r="JVP70" s="85"/>
      <c r="JVQ70" s="85"/>
      <c r="JVR70" s="85"/>
      <c r="JVS70" s="85"/>
      <c r="JVT70" s="85"/>
      <c r="JVU70" s="85"/>
      <c r="JVV70" s="85"/>
      <c r="JVW70" s="85"/>
      <c r="JVX70" s="85"/>
      <c r="JVY70" s="85"/>
      <c r="JVZ70" s="85"/>
      <c r="JWA70" s="85"/>
      <c r="JWB70" s="85"/>
      <c r="JWC70" s="85"/>
      <c r="JWD70" s="85"/>
      <c r="JWE70" s="85"/>
      <c r="JWF70" s="85"/>
      <c r="JWG70" s="85"/>
      <c r="JWH70" s="85"/>
      <c r="JWI70" s="85"/>
      <c r="JWJ70" s="85"/>
      <c r="JWK70" s="85"/>
      <c r="JWL70" s="85"/>
      <c r="JWM70" s="85"/>
      <c r="JWN70" s="85"/>
      <c r="JWO70" s="85"/>
      <c r="JWP70" s="85"/>
      <c r="JWQ70" s="85"/>
      <c r="JWR70" s="85"/>
      <c r="JWS70" s="85"/>
      <c r="JWT70" s="85"/>
      <c r="JWU70" s="85"/>
      <c r="JWV70" s="85"/>
      <c r="JWW70" s="85"/>
      <c r="JWX70" s="85"/>
      <c r="JWY70" s="85"/>
      <c r="JWZ70" s="85"/>
      <c r="JXA70" s="85"/>
      <c r="JXB70" s="85"/>
      <c r="JXC70" s="85"/>
      <c r="JXD70" s="85"/>
      <c r="JXE70" s="85"/>
      <c r="JXF70" s="85"/>
      <c r="JXG70" s="85"/>
      <c r="JXH70" s="85"/>
      <c r="JXI70" s="85"/>
      <c r="JXJ70" s="85"/>
      <c r="JXK70" s="85"/>
      <c r="JXL70" s="85"/>
      <c r="JXM70" s="85"/>
      <c r="JXN70" s="85"/>
      <c r="JXO70" s="85"/>
      <c r="JXP70" s="85"/>
      <c r="JXQ70" s="85"/>
      <c r="JXR70" s="85"/>
      <c r="JXS70" s="85"/>
      <c r="JXT70" s="85"/>
      <c r="JXU70" s="85"/>
      <c r="JXV70" s="85"/>
      <c r="JXW70" s="85"/>
      <c r="JXX70" s="85"/>
      <c r="JXY70" s="85"/>
      <c r="JXZ70" s="85"/>
      <c r="JYA70" s="85"/>
      <c r="JYB70" s="85"/>
      <c r="JYC70" s="85"/>
      <c r="JYD70" s="85"/>
      <c r="JYE70" s="85"/>
      <c r="JYF70" s="85"/>
      <c r="JYG70" s="85"/>
      <c r="JYH70" s="85"/>
      <c r="JYI70" s="85"/>
      <c r="JYJ70" s="85"/>
      <c r="JYK70" s="85"/>
      <c r="JYL70" s="85"/>
      <c r="JYM70" s="85"/>
      <c r="JYN70" s="85"/>
      <c r="JYO70" s="85"/>
      <c r="JYP70" s="85"/>
      <c r="JYQ70" s="85"/>
      <c r="JYR70" s="85"/>
      <c r="JYS70" s="85"/>
      <c r="JYT70" s="85"/>
      <c r="JYU70" s="85"/>
      <c r="JYV70" s="85"/>
      <c r="JYW70" s="85"/>
      <c r="JYX70" s="85"/>
      <c r="JYY70" s="85"/>
      <c r="JYZ70" s="85"/>
      <c r="JZA70" s="85"/>
      <c r="JZB70" s="85"/>
      <c r="JZC70" s="85"/>
      <c r="JZD70" s="85"/>
      <c r="JZE70" s="85"/>
      <c r="JZF70" s="85"/>
      <c r="JZG70" s="85"/>
      <c r="JZH70" s="85"/>
      <c r="JZI70" s="85"/>
      <c r="JZJ70" s="85"/>
      <c r="JZK70" s="85"/>
      <c r="JZL70" s="85"/>
      <c r="JZM70" s="85"/>
      <c r="JZN70" s="85"/>
      <c r="JZO70" s="85"/>
      <c r="JZP70" s="85"/>
      <c r="JZQ70" s="85"/>
      <c r="JZR70" s="85"/>
      <c r="JZS70" s="85"/>
      <c r="JZT70" s="85"/>
      <c r="JZU70" s="85"/>
      <c r="JZV70" s="85"/>
      <c r="JZW70" s="85"/>
      <c r="JZX70" s="85"/>
      <c r="JZY70" s="85"/>
      <c r="JZZ70" s="85"/>
      <c r="KAA70" s="85"/>
      <c r="KAB70" s="85"/>
      <c r="KAC70" s="85"/>
      <c r="KAD70" s="85"/>
      <c r="KAE70" s="85"/>
      <c r="KAF70" s="85"/>
      <c r="KAG70" s="85"/>
      <c r="KAH70" s="85"/>
      <c r="KAI70" s="85"/>
      <c r="KAJ70" s="85"/>
      <c r="KAK70" s="85"/>
      <c r="KAL70" s="85"/>
      <c r="KAM70" s="85"/>
      <c r="KAN70" s="85"/>
      <c r="KAO70" s="85"/>
      <c r="KAP70" s="85"/>
      <c r="KAQ70" s="85"/>
      <c r="KAR70" s="85"/>
      <c r="KAS70" s="85"/>
      <c r="KAT70" s="85"/>
      <c r="KAU70" s="85"/>
      <c r="KAV70" s="85"/>
      <c r="KAW70" s="85"/>
      <c r="KAX70" s="85"/>
      <c r="KAY70" s="85"/>
      <c r="KAZ70" s="85"/>
      <c r="KBA70" s="85"/>
      <c r="KBB70" s="85"/>
      <c r="KBC70" s="85"/>
      <c r="KBD70" s="85"/>
      <c r="KBE70" s="85"/>
      <c r="KBF70" s="85"/>
      <c r="KBG70" s="85"/>
      <c r="KBH70" s="85"/>
      <c r="KBI70" s="85"/>
      <c r="KBJ70" s="85"/>
      <c r="KBK70" s="85"/>
      <c r="KBL70" s="85"/>
      <c r="KBM70" s="85"/>
      <c r="KBN70" s="85"/>
      <c r="KBO70" s="85"/>
      <c r="KBP70" s="85"/>
      <c r="KBQ70" s="85"/>
      <c r="KBR70" s="85"/>
      <c r="KBS70" s="85"/>
      <c r="KBT70" s="85"/>
      <c r="KBU70" s="85"/>
      <c r="KBV70" s="85"/>
      <c r="KBW70" s="85"/>
      <c r="KBX70" s="85"/>
      <c r="KBY70" s="85"/>
      <c r="KBZ70" s="85"/>
      <c r="KCA70" s="85"/>
      <c r="KCB70" s="85"/>
      <c r="KCC70" s="85"/>
      <c r="KCD70" s="85"/>
      <c r="KCE70" s="85"/>
      <c r="KCF70" s="85"/>
      <c r="KCG70" s="85"/>
      <c r="KCH70" s="85"/>
      <c r="KCI70" s="85"/>
      <c r="KCJ70" s="85"/>
      <c r="KCK70" s="85"/>
      <c r="KCL70" s="85"/>
      <c r="KCM70" s="85"/>
      <c r="KCN70" s="85"/>
      <c r="KCO70" s="85"/>
      <c r="KCP70" s="85"/>
      <c r="KCQ70" s="85"/>
      <c r="KCR70" s="85"/>
      <c r="KCS70" s="85"/>
      <c r="KCT70" s="85"/>
      <c r="KCU70" s="85"/>
      <c r="KCV70" s="85"/>
      <c r="KCW70" s="85"/>
      <c r="KCX70" s="85"/>
      <c r="KCY70" s="85"/>
      <c r="KCZ70" s="85"/>
      <c r="KDA70" s="85"/>
      <c r="KDB70" s="85"/>
      <c r="KDC70" s="85"/>
      <c r="KDD70" s="85"/>
      <c r="KDE70" s="85"/>
      <c r="KDF70" s="85"/>
      <c r="KDG70" s="85"/>
      <c r="KDH70" s="85"/>
      <c r="KDI70" s="85"/>
      <c r="KDJ70" s="85"/>
      <c r="KDK70" s="85"/>
      <c r="KDL70" s="85"/>
      <c r="KDM70" s="85"/>
      <c r="KDN70" s="85"/>
      <c r="KDO70" s="85"/>
      <c r="KDP70" s="85"/>
      <c r="KDQ70" s="85"/>
      <c r="KDR70" s="85"/>
      <c r="KDS70" s="85"/>
      <c r="KDT70" s="85"/>
      <c r="KDU70" s="85"/>
      <c r="KDV70" s="85"/>
      <c r="KDW70" s="85"/>
      <c r="KDX70" s="85"/>
      <c r="KDY70" s="85"/>
      <c r="KDZ70" s="85"/>
      <c r="KEA70" s="85"/>
      <c r="KEB70" s="85"/>
      <c r="KEC70" s="85"/>
      <c r="KED70" s="85"/>
      <c r="KEE70" s="85"/>
      <c r="KEF70" s="85"/>
      <c r="KEG70" s="85"/>
      <c r="KEH70" s="85"/>
      <c r="KEI70" s="85"/>
      <c r="KEJ70" s="85"/>
      <c r="KEK70" s="85"/>
      <c r="KEL70" s="85"/>
      <c r="KEM70" s="85"/>
      <c r="KEN70" s="85"/>
      <c r="KEO70" s="85"/>
      <c r="KEP70" s="85"/>
      <c r="KEQ70" s="85"/>
      <c r="KER70" s="85"/>
      <c r="KES70" s="85"/>
      <c r="KET70" s="85"/>
      <c r="KEU70" s="85"/>
      <c r="KEV70" s="85"/>
      <c r="KEW70" s="85"/>
      <c r="KEX70" s="85"/>
      <c r="KEY70" s="85"/>
      <c r="KEZ70" s="85"/>
      <c r="KFA70" s="85"/>
      <c r="KFB70" s="85"/>
      <c r="KFC70" s="85"/>
      <c r="KFD70" s="85"/>
      <c r="KFE70" s="85"/>
      <c r="KFF70" s="85"/>
      <c r="KFG70" s="85"/>
      <c r="KFH70" s="85"/>
      <c r="KFI70" s="85"/>
      <c r="KFJ70" s="85"/>
      <c r="KFK70" s="85"/>
      <c r="KFL70" s="85"/>
      <c r="KFM70" s="85"/>
      <c r="KFN70" s="85"/>
      <c r="KFO70" s="85"/>
      <c r="KFP70" s="85"/>
      <c r="KFQ70" s="85"/>
      <c r="KFR70" s="85"/>
      <c r="KFS70" s="85"/>
      <c r="KFT70" s="85"/>
      <c r="KFU70" s="85"/>
      <c r="KFV70" s="85"/>
      <c r="KFW70" s="85"/>
      <c r="KFX70" s="85"/>
      <c r="KFY70" s="85"/>
      <c r="KFZ70" s="85"/>
      <c r="KGA70" s="85"/>
      <c r="KGB70" s="85"/>
      <c r="KGC70" s="85"/>
      <c r="KGD70" s="85"/>
      <c r="KGE70" s="85"/>
      <c r="KGF70" s="85"/>
      <c r="KGG70" s="85"/>
      <c r="KGH70" s="85"/>
      <c r="KGI70" s="85"/>
      <c r="KGJ70" s="85"/>
      <c r="KGK70" s="85"/>
      <c r="KGL70" s="85"/>
      <c r="KGM70" s="85"/>
      <c r="KGN70" s="85"/>
      <c r="KGO70" s="85"/>
      <c r="KGP70" s="85"/>
      <c r="KGQ70" s="85"/>
      <c r="KGR70" s="85"/>
      <c r="KGS70" s="85"/>
      <c r="KGT70" s="85"/>
      <c r="KGU70" s="85"/>
      <c r="KGV70" s="85"/>
      <c r="KGW70" s="85"/>
      <c r="KGX70" s="85"/>
      <c r="KGY70" s="85"/>
      <c r="KGZ70" s="85"/>
      <c r="KHA70" s="85"/>
      <c r="KHB70" s="85"/>
      <c r="KHC70" s="85"/>
      <c r="KHD70" s="85"/>
      <c r="KHE70" s="85"/>
      <c r="KHF70" s="85"/>
      <c r="KHG70" s="85"/>
      <c r="KHH70" s="85"/>
      <c r="KHI70" s="85"/>
      <c r="KHJ70" s="85"/>
      <c r="KHK70" s="85"/>
      <c r="KHL70" s="85"/>
      <c r="KHM70" s="85"/>
      <c r="KHN70" s="85"/>
      <c r="KHO70" s="85"/>
      <c r="KHP70" s="85"/>
      <c r="KHQ70" s="85"/>
      <c r="KHR70" s="85"/>
      <c r="KHS70" s="85"/>
      <c r="KHT70" s="85"/>
      <c r="KHU70" s="85"/>
      <c r="KHV70" s="85"/>
      <c r="KHW70" s="85"/>
      <c r="KHX70" s="85"/>
      <c r="KHY70" s="85"/>
      <c r="KHZ70" s="85"/>
      <c r="KIA70" s="85"/>
      <c r="KIB70" s="85"/>
      <c r="KIC70" s="85"/>
      <c r="KID70" s="85"/>
      <c r="KIE70" s="85"/>
      <c r="KIF70" s="85"/>
      <c r="KIG70" s="85"/>
      <c r="KIH70" s="85"/>
      <c r="KII70" s="85"/>
      <c r="KIJ70" s="85"/>
      <c r="KIK70" s="85"/>
      <c r="KIL70" s="85"/>
      <c r="KIM70" s="85"/>
      <c r="KIN70" s="85"/>
      <c r="KIO70" s="85"/>
      <c r="KIP70" s="85"/>
      <c r="KIQ70" s="85"/>
      <c r="KIR70" s="85"/>
      <c r="KIS70" s="85"/>
      <c r="KIT70" s="85"/>
      <c r="KIU70" s="85"/>
      <c r="KIV70" s="85"/>
      <c r="KIW70" s="85"/>
      <c r="KIX70" s="85"/>
      <c r="KIY70" s="85"/>
      <c r="KIZ70" s="85"/>
      <c r="KJA70" s="85"/>
      <c r="KJB70" s="85"/>
      <c r="KJC70" s="85"/>
      <c r="KJD70" s="85"/>
      <c r="KJE70" s="85"/>
      <c r="KJF70" s="85"/>
      <c r="KJG70" s="85"/>
      <c r="KJH70" s="85"/>
      <c r="KJI70" s="85"/>
      <c r="KJJ70" s="85"/>
      <c r="KJK70" s="85"/>
      <c r="KJL70" s="85"/>
      <c r="KJM70" s="85"/>
      <c r="KJN70" s="85"/>
      <c r="KJO70" s="85"/>
      <c r="KJP70" s="85"/>
      <c r="KJQ70" s="85"/>
      <c r="KJR70" s="85"/>
      <c r="KJS70" s="85"/>
      <c r="KJT70" s="85"/>
      <c r="KJU70" s="85"/>
      <c r="KJV70" s="85"/>
      <c r="KJW70" s="85"/>
      <c r="KJX70" s="85"/>
      <c r="KJY70" s="85"/>
      <c r="KJZ70" s="85"/>
      <c r="KKA70" s="85"/>
      <c r="KKB70" s="85"/>
      <c r="KKC70" s="85"/>
      <c r="KKD70" s="85"/>
      <c r="KKE70" s="85"/>
      <c r="KKF70" s="85"/>
      <c r="KKG70" s="85"/>
      <c r="KKH70" s="85"/>
      <c r="KKI70" s="85"/>
      <c r="KKJ70" s="85"/>
      <c r="KKK70" s="85"/>
      <c r="KKL70" s="85"/>
      <c r="KKM70" s="85"/>
      <c r="KKN70" s="85"/>
      <c r="KKO70" s="85"/>
      <c r="KKP70" s="85"/>
      <c r="KKQ70" s="85"/>
      <c r="KKR70" s="85"/>
      <c r="KKS70" s="85"/>
      <c r="KKT70" s="85"/>
      <c r="KKU70" s="85"/>
      <c r="KKV70" s="85"/>
      <c r="KKW70" s="85"/>
      <c r="KKX70" s="85"/>
      <c r="KKY70" s="85"/>
      <c r="KKZ70" s="85"/>
      <c r="KLA70" s="85"/>
      <c r="KLB70" s="85"/>
      <c r="KLC70" s="85"/>
      <c r="KLD70" s="85"/>
      <c r="KLE70" s="85"/>
      <c r="KLF70" s="85"/>
      <c r="KLG70" s="85"/>
      <c r="KLH70" s="85"/>
      <c r="KLI70" s="85"/>
      <c r="KLJ70" s="85"/>
      <c r="KLK70" s="85"/>
      <c r="KLL70" s="85"/>
      <c r="KLM70" s="85"/>
      <c r="KLN70" s="85"/>
      <c r="KLO70" s="85"/>
      <c r="KLP70" s="85"/>
      <c r="KLQ70" s="85"/>
      <c r="KLR70" s="85"/>
      <c r="KLS70" s="85"/>
      <c r="KLT70" s="85"/>
      <c r="KLU70" s="85"/>
      <c r="KLV70" s="85"/>
      <c r="KLW70" s="85"/>
      <c r="KLX70" s="85"/>
      <c r="KLY70" s="85"/>
      <c r="KLZ70" s="85"/>
      <c r="KMA70" s="85"/>
      <c r="KMB70" s="85"/>
      <c r="KMC70" s="85"/>
      <c r="KMD70" s="85"/>
      <c r="KME70" s="85"/>
      <c r="KMF70" s="85"/>
      <c r="KMG70" s="85"/>
      <c r="KMH70" s="85"/>
      <c r="KMI70" s="85"/>
      <c r="KMJ70" s="85"/>
      <c r="KMK70" s="85"/>
      <c r="KML70" s="85"/>
      <c r="KMM70" s="85"/>
      <c r="KMN70" s="85"/>
      <c r="KMO70" s="85"/>
      <c r="KMP70" s="85"/>
      <c r="KMQ70" s="85"/>
      <c r="KMR70" s="85"/>
      <c r="KMS70" s="85"/>
      <c r="KMT70" s="85"/>
      <c r="KMU70" s="85"/>
      <c r="KMV70" s="85"/>
      <c r="KMW70" s="85"/>
      <c r="KMX70" s="85"/>
      <c r="KMY70" s="85"/>
      <c r="KMZ70" s="85"/>
      <c r="KNA70" s="85"/>
      <c r="KNB70" s="85"/>
      <c r="KNC70" s="85"/>
      <c r="KND70" s="85"/>
      <c r="KNE70" s="85"/>
      <c r="KNF70" s="85"/>
      <c r="KNG70" s="85"/>
      <c r="KNH70" s="85"/>
      <c r="KNI70" s="85"/>
      <c r="KNJ70" s="85"/>
      <c r="KNK70" s="85"/>
      <c r="KNL70" s="85"/>
      <c r="KNM70" s="85"/>
      <c r="KNN70" s="85"/>
      <c r="KNO70" s="85"/>
      <c r="KNP70" s="85"/>
      <c r="KNQ70" s="85"/>
      <c r="KNR70" s="85"/>
      <c r="KNS70" s="85"/>
      <c r="KNT70" s="85"/>
      <c r="KNU70" s="85"/>
      <c r="KNV70" s="85"/>
      <c r="KNW70" s="85"/>
      <c r="KNX70" s="85"/>
      <c r="KNY70" s="85"/>
      <c r="KNZ70" s="85"/>
      <c r="KOA70" s="85"/>
      <c r="KOB70" s="85"/>
      <c r="KOC70" s="85"/>
      <c r="KOD70" s="85"/>
      <c r="KOE70" s="85"/>
      <c r="KOF70" s="85"/>
      <c r="KOG70" s="85"/>
      <c r="KOH70" s="85"/>
      <c r="KOI70" s="85"/>
      <c r="KOJ70" s="85"/>
      <c r="KOK70" s="85"/>
      <c r="KOL70" s="85"/>
      <c r="KOM70" s="85"/>
      <c r="KON70" s="85"/>
      <c r="KOO70" s="85"/>
      <c r="KOP70" s="85"/>
      <c r="KOQ70" s="85"/>
      <c r="KOR70" s="85"/>
      <c r="KOS70" s="85"/>
      <c r="KOT70" s="85"/>
      <c r="KOU70" s="85"/>
      <c r="KOV70" s="85"/>
      <c r="KOW70" s="85"/>
      <c r="KOX70" s="85"/>
      <c r="KOY70" s="85"/>
      <c r="KOZ70" s="85"/>
      <c r="KPA70" s="85"/>
      <c r="KPB70" s="85"/>
      <c r="KPC70" s="85"/>
      <c r="KPD70" s="85"/>
      <c r="KPE70" s="85"/>
      <c r="KPF70" s="85"/>
      <c r="KPG70" s="85"/>
      <c r="KPH70" s="85"/>
      <c r="KPI70" s="85"/>
      <c r="KPJ70" s="85"/>
      <c r="KPK70" s="85"/>
      <c r="KPL70" s="85"/>
      <c r="KPM70" s="85"/>
      <c r="KPN70" s="85"/>
      <c r="KPO70" s="85"/>
      <c r="KPP70" s="85"/>
      <c r="KPQ70" s="85"/>
      <c r="KPR70" s="85"/>
      <c r="KPS70" s="85"/>
      <c r="KPT70" s="85"/>
      <c r="KPU70" s="85"/>
      <c r="KPV70" s="85"/>
      <c r="KPW70" s="85"/>
      <c r="KPX70" s="85"/>
      <c r="KPY70" s="85"/>
      <c r="KPZ70" s="85"/>
      <c r="KQA70" s="85"/>
      <c r="KQB70" s="85"/>
      <c r="KQC70" s="85"/>
      <c r="KQD70" s="85"/>
      <c r="KQE70" s="85"/>
      <c r="KQF70" s="85"/>
      <c r="KQG70" s="85"/>
      <c r="KQH70" s="85"/>
      <c r="KQI70" s="85"/>
      <c r="KQJ70" s="85"/>
      <c r="KQK70" s="85"/>
      <c r="KQL70" s="85"/>
      <c r="KQM70" s="85"/>
      <c r="KQN70" s="85"/>
      <c r="KQO70" s="85"/>
      <c r="KQP70" s="85"/>
      <c r="KQQ70" s="85"/>
      <c r="KQR70" s="85"/>
      <c r="KQS70" s="85"/>
      <c r="KQT70" s="85"/>
      <c r="KQU70" s="85"/>
      <c r="KQV70" s="85"/>
      <c r="KQW70" s="85"/>
      <c r="KQX70" s="85"/>
      <c r="KQY70" s="85"/>
      <c r="KQZ70" s="85"/>
      <c r="KRA70" s="85"/>
      <c r="KRB70" s="85"/>
      <c r="KRC70" s="85"/>
      <c r="KRD70" s="85"/>
      <c r="KRE70" s="85"/>
      <c r="KRF70" s="85"/>
      <c r="KRG70" s="85"/>
      <c r="KRH70" s="85"/>
      <c r="KRI70" s="85"/>
      <c r="KRJ70" s="85"/>
      <c r="KRK70" s="85"/>
      <c r="KRL70" s="85"/>
      <c r="KRM70" s="85"/>
      <c r="KRN70" s="85"/>
      <c r="KRO70" s="85"/>
      <c r="KRP70" s="85"/>
      <c r="KRQ70" s="85"/>
      <c r="KRR70" s="85"/>
      <c r="KRS70" s="85"/>
      <c r="KRT70" s="85"/>
      <c r="KRU70" s="85"/>
      <c r="KRV70" s="85"/>
      <c r="KRW70" s="85"/>
      <c r="KRX70" s="85"/>
      <c r="KRY70" s="85"/>
      <c r="KRZ70" s="85"/>
      <c r="KSA70" s="85"/>
      <c r="KSB70" s="85"/>
      <c r="KSC70" s="85"/>
      <c r="KSD70" s="85"/>
      <c r="KSE70" s="85"/>
      <c r="KSF70" s="85"/>
      <c r="KSG70" s="85"/>
      <c r="KSH70" s="85"/>
      <c r="KSI70" s="85"/>
      <c r="KSJ70" s="85"/>
      <c r="KSK70" s="85"/>
      <c r="KSL70" s="85"/>
      <c r="KSM70" s="85"/>
      <c r="KSN70" s="85"/>
      <c r="KSO70" s="85"/>
      <c r="KSP70" s="85"/>
      <c r="KSQ70" s="85"/>
      <c r="KSR70" s="85"/>
      <c r="KSS70" s="85"/>
      <c r="KST70" s="85"/>
      <c r="KSU70" s="85"/>
      <c r="KSV70" s="85"/>
      <c r="KSW70" s="85"/>
      <c r="KSX70" s="85"/>
      <c r="KSY70" s="85"/>
      <c r="KSZ70" s="85"/>
      <c r="KTA70" s="85"/>
      <c r="KTB70" s="85"/>
      <c r="KTC70" s="85"/>
      <c r="KTD70" s="85"/>
      <c r="KTE70" s="85"/>
      <c r="KTF70" s="85"/>
      <c r="KTG70" s="85"/>
      <c r="KTH70" s="85"/>
      <c r="KTI70" s="85"/>
      <c r="KTJ70" s="85"/>
      <c r="KTK70" s="85"/>
      <c r="KTL70" s="85"/>
      <c r="KTM70" s="85"/>
      <c r="KTN70" s="85"/>
      <c r="KTO70" s="85"/>
      <c r="KTP70" s="85"/>
      <c r="KTQ70" s="85"/>
      <c r="KTR70" s="85"/>
      <c r="KTS70" s="85"/>
      <c r="KTT70" s="85"/>
      <c r="KTU70" s="85"/>
      <c r="KTV70" s="85"/>
      <c r="KTW70" s="85"/>
      <c r="KTX70" s="85"/>
      <c r="KTY70" s="85"/>
      <c r="KTZ70" s="85"/>
      <c r="KUA70" s="85"/>
      <c r="KUB70" s="85"/>
      <c r="KUC70" s="85"/>
      <c r="KUD70" s="85"/>
      <c r="KUE70" s="85"/>
      <c r="KUF70" s="85"/>
      <c r="KUG70" s="85"/>
      <c r="KUH70" s="85"/>
      <c r="KUI70" s="85"/>
      <c r="KUJ70" s="85"/>
      <c r="KUK70" s="85"/>
      <c r="KUL70" s="85"/>
      <c r="KUM70" s="85"/>
      <c r="KUN70" s="85"/>
      <c r="KUO70" s="85"/>
      <c r="KUP70" s="85"/>
      <c r="KUQ70" s="85"/>
      <c r="KUR70" s="85"/>
      <c r="KUS70" s="85"/>
      <c r="KUT70" s="85"/>
      <c r="KUU70" s="85"/>
      <c r="KUV70" s="85"/>
      <c r="KUW70" s="85"/>
      <c r="KUX70" s="85"/>
      <c r="KUY70" s="85"/>
      <c r="KUZ70" s="85"/>
      <c r="KVA70" s="85"/>
      <c r="KVB70" s="85"/>
      <c r="KVC70" s="85"/>
      <c r="KVD70" s="85"/>
      <c r="KVE70" s="85"/>
      <c r="KVF70" s="85"/>
      <c r="KVG70" s="85"/>
      <c r="KVH70" s="85"/>
      <c r="KVI70" s="85"/>
      <c r="KVJ70" s="85"/>
      <c r="KVK70" s="85"/>
      <c r="KVL70" s="85"/>
      <c r="KVM70" s="85"/>
      <c r="KVN70" s="85"/>
      <c r="KVO70" s="85"/>
      <c r="KVP70" s="85"/>
      <c r="KVQ70" s="85"/>
      <c r="KVR70" s="85"/>
      <c r="KVS70" s="85"/>
      <c r="KVT70" s="85"/>
      <c r="KVU70" s="85"/>
      <c r="KVV70" s="85"/>
      <c r="KVW70" s="85"/>
      <c r="KVX70" s="85"/>
      <c r="KVY70" s="85"/>
      <c r="KVZ70" s="85"/>
      <c r="KWA70" s="85"/>
      <c r="KWB70" s="85"/>
      <c r="KWC70" s="85"/>
      <c r="KWD70" s="85"/>
      <c r="KWE70" s="85"/>
      <c r="KWF70" s="85"/>
      <c r="KWG70" s="85"/>
      <c r="KWH70" s="85"/>
      <c r="KWI70" s="85"/>
      <c r="KWJ70" s="85"/>
      <c r="KWK70" s="85"/>
      <c r="KWL70" s="85"/>
      <c r="KWM70" s="85"/>
      <c r="KWN70" s="85"/>
      <c r="KWO70" s="85"/>
      <c r="KWP70" s="85"/>
      <c r="KWQ70" s="85"/>
      <c r="KWR70" s="85"/>
      <c r="KWS70" s="85"/>
      <c r="KWT70" s="85"/>
      <c r="KWU70" s="85"/>
      <c r="KWV70" s="85"/>
      <c r="KWW70" s="85"/>
      <c r="KWX70" s="85"/>
      <c r="KWY70" s="85"/>
      <c r="KWZ70" s="85"/>
      <c r="KXA70" s="85"/>
      <c r="KXB70" s="85"/>
      <c r="KXC70" s="85"/>
      <c r="KXD70" s="85"/>
      <c r="KXE70" s="85"/>
      <c r="KXF70" s="85"/>
      <c r="KXG70" s="85"/>
      <c r="KXH70" s="85"/>
      <c r="KXI70" s="85"/>
      <c r="KXJ70" s="85"/>
      <c r="KXK70" s="85"/>
      <c r="KXL70" s="85"/>
      <c r="KXM70" s="85"/>
      <c r="KXN70" s="85"/>
      <c r="KXO70" s="85"/>
      <c r="KXP70" s="85"/>
      <c r="KXQ70" s="85"/>
      <c r="KXR70" s="85"/>
      <c r="KXS70" s="85"/>
      <c r="KXT70" s="85"/>
      <c r="KXU70" s="85"/>
      <c r="KXV70" s="85"/>
      <c r="KXW70" s="85"/>
      <c r="KXX70" s="85"/>
      <c r="KXY70" s="85"/>
      <c r="KXZ70" s="85"/>
      <c r="KYA70" s="85"/>
      <c r="KYB70" s="85"/>
      <c r="KYC70" s="85"/>
      <c r="KYD70" s="85"/>
      <c r="KYE70" s="85"/>
      <c r="KYF70" s="85"/>
      <c r="KYG70" s="85"/>
      <c r="KYH70" s="85"/>
      <c r="KYI70" s="85"/>
      <c r="KYJ70" s="85"/>
      <c r="KYK70" s="85"/>
      <c r="KYL70" s="85"/>
      <c r="KYM70" s="85"/>
      <c r="KYN70" s="85"/>
      <c r="KYO70" s="85"/>
      <c r="KYP70" s="85"/>
      <c r="KYQ70" s="85"/>
      <c r="KYR70" s="85"/>
      <c r="KYS70" s="85"/>
      <c r="KYT70" s="85"/>
      <c r="KYU70" s="85"/>
      <c r="KYV70" s="85"/>
      <c r="KYW70" s="85"/>
      <c r="KYX70" s="85"/>
      <c r="KYY70" s="85"/>
      <c r="KYZ70" s="85"/>
      <c r="KZA70" s="85"/>
      <c r="KZB70" s="85"/>
      <c r="KZC70" s="85"/>
      <c r="KZD70" s="85"/>
      <c r="KZE70" s="85"/>
      <c r="KZF70" s="85"/>
      <c r="KZG70" s="85"/>
      <c r="KZH70" s="85"/>
      <c r="KZI70" s="85"/>
      <c r="KZJ70" s="85"/>
      <c r="KZK70" s="85"/>
      <c r="KZL70" s="85"/>
      <c r="KZM70" s="85"/>
      <c r="KZN70" s="85"/>
      <c r="KZO70" s="85"/>
      <c r="KZP70" s="85"/>
      <c r="KZQ70" s="85"/>
      <c r="KZR70" s="85"/>
      <c r="KZS70" s="85"/>
      <c r="KZT70" s="85"/>
      <c r="KZU70" s="85"/>
      <c r="KZV70" s="85"/>
      <c r="KZW70" s="85"/>
      <c r="KZX70" s="85"/>
      <c r="KZY70" s="85"/>
      <c r="KZZ70" s="85"/>
      <c r="LAA70" s="85"/>
      <c r="LAB70" s="85"/>
      <c r="LAC70" s="85"/>
      <c r="LAD70" s="85"/>
      <c r="LAE70" s="85"/>
      <c r="LAF70" s="85"/>
      <c r="LAG70" s="85"/>
      <c r="LAH70" s="85"/>
      <c r="LAI70" s="85"/>
      <c r="LAJ70" s="85"/>
      <c r="LAK70" s="85"/>
      <c r="LAL70" s="85"/>
      <c r="LAM70" s="85"/>
      <c r="LAN70" s="85"/>
      <c r="LAO70" s="85"/>
      <c r="LAP70" s="85"/>
      <c r="LAQ70" s="85"/>
      <c r="LAR70" s="85"/>
      <c r="LAS70" s="85"/>
      <c r="LAT70" s="85"/>
      <c r="LAU70" s="85"/>
      <c r="LAV70" s="85"/>
      <c r="LAW70" s="85"/>
      <c r="LAX70" s="85"/>
      <c r="LAY70" s="85"/>
      <c r="LAZ70" s="85"/>
      <c r="LBA70" s="85"/>
      <c r="LBB70" s="85"/>
      <c r="LBC70" s="85"/>
      <c r="LBD70" s="85"/>
      <c r="LBE70" s="85"/>
      <c r="LBF70" s="85"/>
      <c r="LBG70" s="85"/>
      <c r="LBH70" s="85"/>
      <c r="LBI70" s="85"/>
      <c r="LBJ70" s="85"/>
      <c r="LBK70" s="85"/>
      <c r="LBL70" s="85"/>
      <c r="LBM70" s="85"/>
      <c r="LBN70" s="85"/>
      <c r="LBO70" s="85"/>
      <c r="LBP70" s="85"/>
      <c r="LBQ70" s="85"/>
      <c r="LBR70" s="85"/>
      <c r="LBS70" s="85"/>
      <c r="LBT70" s="85"/>
      <c r="LBU70" s="85"/>
      <c r="LBV70" s="85"/>
      <c r="LBW70" s="85"/>
      <c r="LBX70" s="85"/>
      <c r="LBY70" s="85"/>
      <c r="LBZ70" s="85"/>
      <c r="LCA70" s="85"/>
      <c r="LCB70" s="85"/>
      <c r="LCC70" s="85"/>
      <c r="LCD70" s="85"/>
      <c r="LCE70" s="85"/>
      <c r="LCF70" s="85"/>
      <c r="LCG70" s="85"/>
      <c r="LCH70" s="85"/>
      <c r="LCI70" s="85"/>
      <c r="LCJ70" s="85"/>
      <c r="LCK70" s="85"/>
      <c r="LCL70" s="85"/>
      <c r="LCM70" s="85"/>
      <c r="LCN70" s="85"/>
      <c r="LCO70" s="85"/>
      <c r="LCP70" s="85"/>
      <c r="LCQ70" s="85"/>
      <c r="LCR70" s="85"/>
      <c r="LCS70" s="85"/>
      <c r="LCT70" s="85"/>
      <c r="LCU70" s="85"/>
      <c r="LCV70" s="85"/>
      <c r="LCW70" s="85"/>
      <c r="LCX70" s="85"/>
      <c r="LCY70" s="85"/>
      <c r="LCZ70" s="85"/>
      <c r="LDA70" s="85"/>
      <c r="LDB70" s="85"/>
      <c r="LDC70" s="85"/>
      <c r="LDD70" s="85"/>
      <c r="LDE70" s="85"/>
      <c r="LDF70" s="85"/>
      <c r="LDG70" s="85"/>
      <c r="LDH70" s="85"/>
      <c r="LDI70" s="85"/>
      <c r="LDJ70" s="85"/>
      <c r="LDK70" s="85"/>
      <c r="LDL70" s="85"/>
      <c r="LDM70" s="85"/>
      <c r="LDN70" s="85"/>
      <c r="LDO70" s="85"/>
      <c r="LDP70" s="85"/>
      <c r="LDQ70" s="85"/>
      <c r="LDR70" s="85"/>
      <c r="LDS70" s="85"/>
      <c r="LDT70" s="85"/>
      <c r="LDU70" s="85"/>
      <c r="LDV70" s="85"/>
      <c r="LDW70" s="85"/>
      <c r="LDX70" s="85"/>
      <c r="LDY70" s="85"/>
      <c r="LDZ70" s="85"/>
      <c r="LEA70" s="85"/>
      <c r="LEB70" s="85"/>
      <c r="LEC70" s="85"/>
      <c r="LED70" s="85"/>
      <c r="LEE70" s="85"/>
      <c r="LEF70" s="85"/>
      <c r="LEG70" s="85"/>
      <c r="LEH70" s="85"/>
      <c r="LEI70" s="85"/>
      <c r="LEJ70" s="85"/>
      <c r="LEK70" s="85"/>
      <c r="LEL70" s="85"/>
      <c r="LEM70" s="85"/>
      <c r="LEN70" s="85"/>
      <c r="LEO70" s="85"/>
      <c r="LEP70" s="85"/>
      <c r="LEQ70" s="85"/>
      <c r="LER70" s="85"/>
      <c r="LES70" s="85"/>
      <c r="LET70" s="85"/>
      <c r="LEU70" s="85"/>
      <c r="LEV70" s="85"/>
      <c r="LEW70" s="85"/>
      <c r="LEX70" s="85"/>
      <c r="LEY70" s="85"/>
      <c r="LEZ70" s="85"/>
      <c r="LFA70" s="85"/>
      <c r="LFB70" s="85"/>
      <c r="LFC70" s="85"/>
      <c r="LFD70" s="85"/>
      <c r="LFE70" s="85"/>
      <c r="LFF70" s="85"/>
      <c r="LFG70" s="85"/>
      <c r="LFH70" s="85"/>
      <c r="LFI70" s="85"/>
      <c r="LFJ70" s="85"/>
      <c r="LFK70" s="85"/>
      <c r="LFL70" s="85"/>
      <c r="LFM70" s="85"/>
      <c r="LFN70" s="85"/>
      <c r="LFO70" s="85"/>
      <c r="LFP70" s="85"/>
      <c r="LFQ70" s="85"/>
      <c r="LFR70" s="85"/>
      <c r="LFS70" s="85"/>
      <c r="LFT70" s="85"/>
      <c r="LFU70" s="85"/>
      <c r="LFV70" s="85"/>
      <c r="LFW70" s="85"/>
      <c r="LFX70" s="85"/>
      <c r="LFY70" s="85"/>
      <c r="LFZ70" s="85"/>
      <c r="LGA70" s="85"/>
      <c r="LGB70" s="85"/>
      <c r="LGC70" s="85"/>
      <c r="LGD70" s="85"/>
      <c r="LGE70" s="85"/>
      <c r="LGF70" s="85"/>
      <c r="LGG70" s="85"/>
      <c r="LGH70" s="85"/>
      <c r="LGI70" s="85"/>
      <c r="LGJ70" s="85"/>
      <c r="LGK70" s="85"/>
      <c r="LGL70" s="85"/>
      <c r="LGM70" s="85"/>
      <c r="LGN70" s="85"/>
      <c r="LGO70" s="85"/>
      <c r="LGP70" s="85"/>
      <c r="LGQ70" s="85"/>
      <c r="LGR70" s="85"/>
      <c r="LGS70" s="85"/>
      <c r="LGT70" s="85"/>
      <c r="LGU70" s="85"/>
      <c r="LGV70" s="85"/>
      <c r="LGW70" s="85"/>
      <c r="LGX70" s="85"/>
      <c r="LGY70" s="85"/>
      <c r="LGZ70" s="85"/>
      <c r="LHA70" s="85"/>
      <c r="LHB70" s="85"/>
      <c r="LHC70" s="85"/>
      <c r="LHD70" s="85"/>
      <c r="LHE70" s="85"/>
      <c r="LHF70" s="85"/>
      <c r="LHG70" s="85"/>
      <c r="LHH70" s="85"/>
      <c r="LHI70" s="85"/>
      <c r="LHJ70" s="85"/>
      <c r="LHK70" s="85"/>
      <c r="LHL70" s="85"/>
      <c r="LHM70" s="85"/>
      <c r="LHN70" s="85"/>
      <c r="LHO70" s="85"/>
      <c r="LHP70" s="85"/>
      <c r="LHQ70" s="85"/>
      <c r="LHR70" s="85"/>
      <c r="LHS70" s="85"/>
      <c r="LHT70" s="85"/>
      <c r="LHU70" s="85"/>
      <c r="LHV70" s="85"/>
      <c r="LHW70" s="85"/>
      <c r="LHX70" s="85"/>
      <c r="LHY70" s="85"/>
      <c r="LHZ70" s="85"/>
      <c r="LIA70" s="85"/>
      <c r="LIB70" s="85"/>
      <c r="LIC70" s="85"/>
      <c r="LID70" s="85"/>
      <c r="LIE70" s="85"/>
      <c r="LIF70" s="85"/>
      <c r="LIG70" s="85"/>
      <c r="LIH70" s="85"/>
      <c r="LII70" s="85"/>
      <c r="LIJ70" s="85"/>
      <c r="LIK70" s="85"/>
      <c r="LIL70" s="85"/>
      <c r="LIM70" s="85"/>
      <c r="LIN70" s="85"/>
      <c r="LIO70" s="85"/>
      <c r="LIP70" s="85"/>
      <c r="LIQ70" s="85"/>
      <c r="LIR70" s="85"/>
      <c r="LIS70" s="85"/>
      <c r="LIT70" s="85"/>
      <c r="LIU70" s="85"/>
      <c r="LIV70" s="85"/>
      <c r="LIW70" s="85"/>
      <c r="LIX70" s="85"/>
      <c r="LIY70" s="85"/>
      <c r="LIZ70" s="85"/>
      <c r="LJA70" s="85"/>
      <c r="LJB70" s="85"/>
      <c r="LJC70" s="85"/>
      <c r="LJD70" s="85"/>
      <c r="LJE70" s="85"/>
      <c r="LJF70" s="85"/>
      <c r="LJG70" s="85"/>
      <c r="LJH70" s="85"/>
      <c r="LJI70" s="85"/>
      <c r="LJJ70" s="85"/>
      <c r="LJK70" s="85"/>
      <c r="LJL70" s="85"/>
      <c r="LJM70" s="85"/>
      <c r="LJN70" s="85"/>
      <c r="LJO70" s="85"/>
      <c r="LJP70" s="85"/>
      <c r="LJQ70" s="85"/>
      <c r="LJR70" s="85"/>
      <c r="LJS70" s="85"/>
      <c r="LJT70" s="85"/>
      <c r="LJU70" s="85"/>
      <c r="LJV70" s="85"/>
      <c r="LJW70" s="85"/>
      <c r="LJX70" s="85"/>
      <c r="LJY70" s="85"/>
      <c r="LJZ70" s="85"/>
      <c r="LKA70" s="85"/>
      <c r="LKB70" s="85"/>
      <c r="LKC70" s="85"/>
      <c r="LKD70" s="85"/>
      <c r="LKE70" s="85"/>
      <c r="LKF70" s="85"/>
      <c r="LKG70" s="85"/>
      <c r="LKH70" s="85"/>
      <c r="LKI70" s="85"/>
      <c r="LKJ70" s="85"/>
      <c r="LKK70" s="85"/>
      <c r="LKL70" s="85"/>
      <c r="LKM70" s="85"/>
      <c r="LKN70" s="85"/>
      <c r="LKO70" s="85"/>
      <c r="LKP70" s="85"/>
      <c r="LKQ70" s="85"/>
      <c r="LKR70" s="85"/>
      <c r="LKS70" s="85"/>
      <c r="LKT70" s="85"/>
      <c r="LKU70" s="85"/>
      <c r="LKV70" s="85"/>
      <c r="LKW70" s="85"/>
      <c r="LKX70" s="85"/>
      <c r="LKY70" s="85"/>
      <c r="LKZ70" s="85"/>
      <c r="LLA70" s="85"/>
      <c r="LLB70" s="85"/>
      <c r="LLC70" s="85"/>
      <c r="LLD70" s="85"/>
      <c r="LLE70" s="85"/>
      <c r="LLF70" s="85"/>
      <c r="LLG70" s="85"/>
      <c r="LLH70" s="85"/>
      <c r="LLI70" s="85"/>
      <c r="LLJ70" s="85"/>
      <c r="LLK70" s="85"/>
      <c r="LLL70" s="85"/>
      <c r="LLM70" s="85"/>
      <c r="LLN70" s="85"/>
      <c r="LLO70" s="85"/>
      <c r="LLP70" s="85"/>
      <c r="LLQ70" s="85"/>
      <c r="LLR70" s="85"/>
      <c r="LLS70" s="85"/>
      <c r="LLT70" s="85"/>
      <c r="LLU70" s="85"/>
      <c r="LLV70" s="85"/>
      <c r="LLW70" s="85"/>
      <c r="LLX70" s="85"/>
      <c r="LLY70" s="85"/>
      <c r="LLZ70" s="85"/>
      <c r="LMA70" s="85"/>
      <c r="LMB70" s="85"/>
      <c r="LMC70" s="85"/>
      <c r="LMD70" s="85"/>
      <c r="LME70" s="85"/>
      <c r="LMF70" s="85"/>
      <c r="LMG70" s="85"/>
      <c r="LMH70" s="85"/>
      <c r="LMI70" s="85"/>
      <c r="LMJ70" s="85"/>
      <c r="LMK70" s="85"/>
      <c r="LML70" s="85"/>
      <c r="LMM70" s="85"/>
      <c r="LMN70" s="85"/>
      <c r="LMO70" s="85"/>
      <c r="LMP70" s="85"/>
      <c r="LMQ70" s="85"/>
      <c r="LMR70" s="85"/>
      <c r="LMS70" s="85"/>
      <c r="LMT70" s="85"/>
      <c r="LMU70" s="85"/>
      <c r="LMV70" s="85"/>
      <c r="LMW70" s="85"/>
      <c r="LMX70" s="85"/>
      <c r="LMY70" s="85"/>
      <c r="LMZ70" s="85"/>
      <c r="LNA70" s="85"/>
      <c r="LNB70" s="85"/>
      <c r="LNC70" s="85"/>
      <c r="LND70" s="85"/>
      <c r="LNE70" s="85"/>
      <c r="LNF70" s="85"/>
      <c r="LNG70" s="85"/>
      <c r="LNH70" s="85"/>
      <c r="LNI70" s="85"/>
      <c r="LNJ70" s="85"/>
      <c r="LNK70" s="85"/>
      <c r="LNL70" s="85"/>
      <c r="LNM70" s="85"/>
      <c r="LNN70" s="85"/>
      <c r="LNO70" s="85"/>
      <c r="LNP70" s="85"/>
      <c r="LNQ70" s="85"/>
      <c r="LNR70" s="85"/>
      <c r="LNS70" s="85"/>
      <c r="LNT70" s="85"/>
      <c r="LNU70" s="85"/>
      <c r="LNV70" s="85"/>
      <c r="LNW70" s="85"/>
      <c r="LNX70" s="85"/>
      <c r="LNY70" s="85"/>
      <c r="LNZ70" s="85"/>
      <c r="LOA70" s="85"/>
      <c r="LOB70" s="85"/>
      <c r="LOC70" s="85"/>
      <c r="LOD70" s="85"/>
      <c r="LOE70" s="85"/>
      <c r="LOF70" s="85"/>
      <c r="LOG70" s="85"/>
      <c r="LOH70" s="85"/>
      <c r="LOI70" s="85"/>
      <c r="LOJ70" s="85"/>
      <c r="LOK70" s="85"/>
      <c r="LOL70" s="85"/>
      <c r="LOM70" s="85"/>
      <c r="LON70" s="85"/>
      <c r="LOO70" s="85"/>
      <c r="LOP70" s="85"/>
      <c r="LOQ70" s="85"/>
      <c r="LOR70" s="85"/>
      <c r="LOS70" s="85"/>
      <c r="LOT70" s="85"/>
      <c r="LOU70" s="85"/>
      <c r="LOV70" s="85"/>
      <c r="LOW70" s="85"/>
      <c r="LOX70" s="85"/>
      <c r="LOY70" s="85"/>
      <c r="LOZ70" s="85"/>
      <c r="LPA70" s="85"/>
      <c r="LPB70" s="85"/>
      <c r="LPC70" s="85"/>
      <c r="LPD70" s="85"/>
      <c r="LPE70" s="85"/>
      <c r="LPF70" s="85"/>
      <c r="LPG70" s="85"/>
      <c r="LPH70" s="85"/>
      <c r="LPI70" s="85"/>
      <c r="LPJ70" s="85"/>
      <c r="LPK70" s="85"/>
      <c r="LPL70" s="85"/>
      <c r="LPM70" s="85"/>
      <c r="LPN70" s="85"/>
      <c r="LPO70" s="85"/>
      <c r="LPP70" s="85"/>
      <c r="LPQ70" s="85"/>
      <c r="LPR70" s="85"/>
      <c r="LPS70" s="85"/>
      <c r="LPT70" s="85"/>
      <c r="LPU70" s="85"/>
      <c r="LPV70" s="85"/>
      <c r="LPW70" s="85"/>
      <c r="LPX70" s="85"/>
      <c r="LPY70" s="85"/>
      <c r="LPZ70" s="85"/>
      <c r="LQA70" s="85"/>
      <c r="LQB70" s="85"/>
      <c r="LQC70" s="85"/>
      <c r="LQD70" s="85"/>
      <c r="LQE70" s="85"/>
      <c r="LQF70" s="85"/>
      <c r="LQG70" s="85"/>
      <c r="LQH70" s="85"/>
      <c r="LQI70" s="85"/>
      <c r="LQJ70" s="85"/>
      <c r="LQK70" s="85"/>
      <c r="LQL70" s="85"/>
      <c r="LQM70" s="85"/>
      <c r="LQN70" s="85"/>
      <c r="LQO70" s="85"/>
      <c r="LQP70" s="85"/>
      <c r="LQQ70" s="85"/>
      <c r="LQR70" s="85"/>
      <c r="LQS70" s="85"/>
      <c r="LQT70" s="85"/>
      <c r="LQU70" s="85"/>
      <c r="LQV70" s="85"/>
      <c r="LQW70" s="85"/>
      <c r="LQX70" s="85"/>
      <c r="LQY70" s="85"/>
      <c r="LQZ70" s="85"/>
      <c r="LRA70" s="85"/>
      <c r="LRB70" s="85"/>
      <c r="LRC70" s="85"/>
      <c r="LRD70" s="85"/>
      <c r="LRE70" s="85"/>
      <c r="LRF70" s="85"/>
      <c r="LRG70" s="85"/>
      <c r="LRH70" s="85"/>
      <c r="LRI70" s="85"/>
      <c r="LRJ70" s="85"/>
      <c r="LRK70" s="85"/>
      <c r="LRL70" s="85"/>
      <c r="LRM70" s="85"/>
      <c r="LRN70" s="85"/>
      <c r="LRO70" s="85"/>
      <c r="LRP70" s="85"/>
      <c r="LRQ70" s="85"/>
      <c r="LRR70" s="85"/>
      <c r="LRS70" s="85"/>
      <c r="LRT70" s="85"/>
      <c r="LRU70" s="85"/>
      <c r="LRV70" s="85"/>
      <c r="LRW70" s="85"/>
      <c r="LRX70" s="85"/>
      <c r="LRY70" s="85"/>
      <c r="LRZ70" s="85"/>
      <c r="LSA70" s="85"/>
      <c r="LSB70" s="85"/>
      <c r="LSC70" s="85"/>
      <c r="LSD70" s="85"/>
      <c r="LSE70" s="85"/>
      <c r="LSF70" s="85"/>
      <c r="LSG70" s="85"/>
      <c r="LSH70" s="85"/>
      <c r="LSI70" s="85"/>
      <c r="LSJ70" s="85"/>
      <c r="LSK70" s="85"/>
      <c r="LSL70" s="85"/>
      <c r="LSM70" s="85"/>
      <c r="LSN70" s="85"/>
      <c r="LSO70" s="85"/>
      <c r="LSP70" s="85"/>
      <c r="LSQ70" s="85"/>
      <c r="LSR70" s="85"/>
      <c r="LSS70" s="85"/>
      <c r="LST70" s="85"/>
      <c r="LSU70" s="85"/>
      <c r="LSV70" s="85"/>
      <c r="LSW70" s="85"/>
      <c r="LSX70" s="85"/>
      <c r="LSY70" s="85"/>
      <c r="LSZ70" s="85"/>
      <c r="LTA70" s="85"/>
      <c r="LTB70" s="85"/>
      <c r="LTC70" s="85"/>
      <c r="LTD70" s="85"/>
      <c r="LTE70" s="85"/>
      <c r="LTF70" s="85"/>
      <c r="LTG70" s="85"/>
      <c r="LTH70" s="85"/>
      <c r="LTI70" s="85"/>
      <c r="LTJ70" s="85"/>
      <c r="LTK70" s="85"/>
      <c r="LTL70" s="85"/>
      <c r="LTM70" s="85"/>
      <c r="LTN70" s="85"/>
      <c r="LTO70" s="85"/>
      <c r="LTP70" s="85"/>
      <c r="LTQ70" s="85"/>
      <c r="LTR70" s="85"/>
      <c r="LTS70" s="85"/>
      <c r="LTT70" s="85"/>
      <c r="LTU70" s="85"/>
      <c r="LTV70" s="85"/>
      <c r="LTW70" s="85"/>
      <c r="LTX70" s="85"/>
      <c r="LTY70" s="85"/>
      <c r="LTZ70" s="85"/>
      <c r="LUA70" s="85"/>
      <c r="LUB70" s="85"/>
      <c r="LUC70" s="85"/>
      <c r="LUD70" s="85"/>
      <c r="LUE70" s="85"/>
      <c r="LUF70" s="85"/>
      <c r="LUG70" s="85"/>
      <c r="LUH70" s="85"/>
      <c r="LUI70" s="85"/>
      <c r="LUJ70" s="85"/>
      <c r="LUK70" s="85"/>
      <c r="LUL70" s="85"/>
      <c r="LUM70" s="85"/>
      <c r="LUN70" s="85"/>
      <c r="LUO70" s="85"/>
      <c r="LUP70" s="85"/>
      <c r="LUQ70" s="85"/>
      <c r="LUR70" s="85"/>
      <c r="LUS70" s="85"/>
      <c r="LUT70" s="85"/>
      <c r="LUU70" s="85"/>
      <c r="LUV70" s="85"/>
      <c r="LUW70" s="85"/>
      <c r="LUX70" s="85"/>
      <c r="LUY70" s="85"/>
      <c r="LUZ70" s="85"/>
      <c r="LVA70" s="85"/>
      <c r="LVB70" s="85"/>
      <c r="LVC70" s="85"/>
      <c r="LVD70" s="85"/>
      <c r="LVE70" s="85"/>
      <c r="LVF70" s="85"/>
      <c r="LVG70" s="85"/>
      <c r="LVH70" s="85"/>
      <c r="LVI70" s="85"/>
      <c r="LVJ70" s="85"/>
      <c r="LVK70" s="85"/>
      <c r="LVL70" s="85"/>
      <c r="LVM70" s="85"/>
      <c r="LVN70" s="85"/>
      <c r="LVO70" s="85"/>
      <c r="LVP70" s="85"/>
      <c r="LVQ70" s="85"/>
      <c r="LVR70" s="85"/>
      <c r="LVS70" s="85"/>
      <c r="LVT70" s="85"/>
      <c r="LVU70" s="85"/>
      <c r="LVV70" s="85"/>
      <c r="LVW70" s="85"/>
      <c r="LVX70" s="85"/>
      <c r="LVY70" s="85"/>
      <c r="LVZ70" s="85"/>
      <c r="LWA70" s="85"/>
      <c r="LWB70" s="85"/>
      <c r="LWC70" s="85"/>
      <c r="LWD70" s="85"/>
      <c r="LWE70" s="85"/>
      <c r="LWF70" s="85"/>
      <c r="LWG70" s="85"/>
      <c r="LWH70" s="85"/>
      <c r="LWI70" s="85"/>
      <c r="LWJ70" s="85"/>
      <c r="LWK70" s="85"/>
      <c r="LWL70" s="85"/>
      <c r="LWM70" s="85"/>
      <c r="LWN70" s="85"/>
      <c r="LWO70" s="85"/>
      <c r="LWP70" s="85"/>
      <c r="LWQ70" s="85"/>
      <c r="LWR70" s="85"/>
      <c r="LWS70" s="85"/>
      <c r="LWT70" s="85"/>
      <c r="LWU70" s="85"/>
      <c r="LWV70" s="85"/>
      <c r="LWW70" s="85"/>
      <c r="LWX70" s="85"/>
      <c r="LWY70" s="85"/>
      <c r="LWZ70" s="85"/>
      <c r="LXA70" s="85"/>
      <c r="LXB70" s="85"/>
      <c r="LXC70" s="85"/>
      <c r="LXD70" s="85"/>
      <c r="LXE70" s="85"/>
      <c r="LXF70" s="85"/>
      <c r="LXG70" s="85"/>
      <c r="LXH70" s="85"/>
      <c r="LXI70" s="85"/>
      <c r="LXJ70" s="85"/>
      <c r="LXK70" s="85"/>
      <c r="LXL70" s="85"/>
      <c r="LXM70" s="85"/>
      <c r="LXN70" s="85"/>
      <c r="LXO70" s="85"/>
      <c r="LXP70" s="85"/>
      <c r="LXQ70" s="85"/>
      <c r="LXR70" s="85"/>
      <c r="LXS70" s="85"/>
      <c r="LXT70" s="85"/>
      <c r="LXU70" s="85"/>
      <c r="LXV70" s="85"/>
      <c r="LXW70" s="85"/>
      <c r="LXX70" s="85"/>
      <c r="LXY70" s="85"/>
      <c r="LXZ70" s="85"/>
      <c r="LYA70" s="85"/>
      <c r="LYB70" s="85"/>
      <c r="LYC70" s="85"/>
      <c r="LYD70" s="85"/>
      <c r="LYE70" s="85"/>
      <c r="LYF70" s="85"/>
      <c r="LYG70" s="85"/>
      <c r="LYH70" s="85"/>
      <c r="LYI70" s="85"/>
      <c r="LYJ70" s="85"/>
      <c r="LYK70" s="85"/>
      <c r="LYL70" s="85"/>
      <c r="LYM70" s="85"/>
      <c r="LYN70" s="85"/>
      <c r="LYO70" s="85"/>
      <c r="LYP70" s="85"/>
      <c r="LYQ70" s="85"/>
      <c r="LYR70" s="85"/>
      <c r="LYS70" s="85"/>
      <c r="LYT70" s="85"/>
      <c r="LYU70" s="85"/>
      <c r="LYV70" s="85"/>
      <c r="LYW70" s="85"/>
      <c r="LYX70" s="85"/>
      <c r="LYY70" s="85"/>
      <c r="LYZ70" s="85"/>
      <c r="LZA70" s="85"/>
      <c r="LZB70" s="85"/>
      <c r="LZC70" s="85"/>
      <c r="LZD70" s="85"/>
      <c r="LZE70" s="85"/>
      <c r="LZF70" s="85"/>
      <c r="LZG70" s="85"/>
      <c r="LZH70" s="85"/>
      <c r="LZI70" s="85"/>
      <c r="LZJ70" s="85"/>
      <c r="LZK70" s="85"/>
      <c r="LZL70" s="85"/>
      <c r="LZM70" s="85"/>
      <c r="LZN70" s="85"/>
      <c r="LZO70" s="85"/>
      <c r="LZP70" s="85"/>
      <c r="LZQ70" s="85"/>
      <c r="LZR70" s="85"/>
      <c r="LZS70" s="85"/>
      <c r="LZT70" s="85"/>
      <c r="LZU70" s="85"/>
      <c r="LZV70" s="85"/>
      <c r="LZW70" s="85"/>
      <c r="LZX70" s="85"/>
      <c r="LZY70" s="85"/>
      <c r="LZZ70" s="85"/>
      <c r="MAA70" s="85"/>
      <c r="MAB70" s="85"/>
      <c r="MAC70" s="85"/>
      <c r="MAD70" s="85"/>
      <c r="MAE70" s="85"/>
      <c r="MAF70" s="85"/>
      <c r="MAG70" s="85"/>
      <c r="MAH70" s="85"/>
      <c r="MAI70" s="85"/>
      <c r="MAJ70" s="85"/>
      <c r="MAK70" s="85"/>
      <c r="MAL70" s="85"/>
      <c r="MAM70" s="85"/>
      <c r="MAN70" s="85"/>
      <c r="MAO70" s="85"/>
      <c r="MAP70" s="85"/>
      <c r="MAQ70" s="85"/>
      <c r="MAR70" s="85"/>
      <c r="MAS70" s="85"/>
      <c r="MAT70" s="85"/>
      <c r="MAU70" s="85"/>
      <c r="MAV70" s="85"/>
      <c r="MAW70" s="85"/>
      <c r="MAX70" s="85"/>
      <c r="MAY70" s="85"/>
      <c r="MAZ70" s="85"/>
      <c r="MBA70" s="85"/>
      <c r="MBB70" s="85"/>
      <c r="MBC70" s="85"/>
      <c r="MBD70" s="85"/>
      <c r="MBE70" s="85"/>
      <c r="MBF70" s="85"/>
      <c r="MBG70" s="85"/>
      <c r="MBH70" s="85"/>
      <c r="MBI70" s="85"/>
      <c r="MBJ70" s="85"/>
      <c r="MBK70" s="85"/>
      <c r="MBL70" s="85"/>
      <c r="MBM70" s="85"/>
      <c r="MBN70" s="85"/>
      <c r="MBO70" s="85"/>
      <c r="MBP70" s="85"/>
      <c r="MBQ70" s="85"/>
      <c r="MBR70" s="85"/>
      <c r="MBS70" s="85"/>
      <c r="MBT70" s="85"/>
      <c r="MBU70" s="85"/>
      <c r="MBV70" s="85"/>
      <c r="MBW70" s="85"/>
      <c r="MBX70" s="85"/>
      <c r="MBY70" s="85"/>
      <c r="MBZ70" s="85"/>
      <c r="MCA70" s="85"/>
      <c r="MCB70" s="85"/>
      <c r="MCC70" s="85"/>
      <c r="MCD70" s="85"/>
      <c r="MCE70" s="85"/>
      <c r="MCF70" s="85"/>
      <c r="MCG70" s="85"/>
      <c r="MCH70" s="85"/>
      <c r="MCI70" s="85"/>
      <c r="MCJ70" s="85"/>
      <c r="MCK70" s="85"/>
      <c r="MCL70" s="85"/>
      <c r="MCM70" s="85"/>
      <c r="MCN70" s="85"/>
      <c r="MCO70" s="85"/>
      <c r="MCP70" s="85"/>
      <c r="MCQ70" s="85"/>
      <c r="MCR70" s="85"/>
      <c r="MCS70" s="85"/>
      <c r="MCT70" s="85"/>
      <c r="MCU70" s="85"/>
      <c r="MCV70" s="85"/>
      <c r="MCW70" s="85"/>
      <c r="MCX70" s="85"/>
      <c r="MCY70" s="85"/>
      <c r="MCZ70" s="85"/>
      <c r="MDA70" s="85"/>
      <c r="MDB70" s="85"/>
      <c r="MDC70" s="85"/>
      <c r="MDD70" s="85"/>
      <c r="MDE70" s="85"/>
      <c r="MDF70" s="85"/>
      <c r="MDG70" s="85"/>
      <c r="MDH70" s="85"/>
      <c r="MDI70" s="85"/>
      <c r="MDJ70" s="85"/>
      <c r="MDK70" s="85"/>
      <c r="MDL70" s="85"/>
      <c r="MDM70" s="85"/>
      <c r="MDN70" s="85"/>
      <c r="MDO70" s="85"/>
      <c r="MDP70" s="85"/>
      <c r="MDQ70" s="85"/>
      <c r="MDR70" s="85"/>
      <c r="MDS70" s="85"/>
      <c r="MDT70" s="85"/>
      <c r="MDU70" s="85"/>
      <c r="MDV70" s="85"/>
      <c r="MDW70" s="85"/>
      <c r="MDX70" s="85"/>
      <c r="MDY70" s="85"/>
      <c r="MDZ70" s="85"/>
      <c r="MEA70" s="85"/>
      <c r="MEB70" s="85"/>
      <c r="MEC70" s="85"/>
      <c r="MED70" s="85"/>
      <c r="MEE70" s="85"/>
      <c r="MEF70" s="85"/>
      <c r="MEG70" s="85"/>
      <c r="MEH70" s="85"/>
      <c r="MEI70" s="85"/>
      <c r="MEJ70" s="85"/>
      <c r="MEK70" s="85"/>
      <c r="MEL70" s="85"/>
      <c r="MEM70" s="85"/>
      <c r="MEN70" s="85"/>
      <c r="MEO70" s="85"/>
      <c r="MEP70" s="85"/>
      <c r="MEQ70" s="85"/>
      <c r="MER70" s="85"/>
      <c r="MES70" s="85"/>
      <c r="MET70" s="85"/>
      <c r="MEU70" s="85"/>
      <c r="MEV70" s="85"/>
      <c r="MEW70" s="85"/>
      <c r="MEX70" s="85"/>
      <c r="MEY70" s="85"/>
      <c r="MEZ70" s="85"/>
      <c r="MFA70" s="85"/>
      <c r="MFB70" s="85"/>
      <c r="MFC70" s="85"/>
      <c r="MFD70" s="85"/>
      <c r="MFE70" s="85"/>
      <c r="MFF70" s="85"/>
      <c r="MFG70" s="85"/>
      <c r="MFH70" s="85"/>
      <c r="MFI70" s="85"/>
      <c r="MFJ70" s="85"/>
      <c r="MFK70" s="85"/>
      <c r="MFL70" s="85"/>
      <c r="MFM70" s="85"/>
      <c r="MFN70" s="85"/>
      <c r="MFO70" s="85"/>
      <c r="MFP70" s="85"/>
      <c r="MFQ70" s="85"/>
      <c r="MFR70" s="85"/>
      <c r="MFS70" s="85"/>
      <c r="MFT70" s="85"/>
      <c r="MFU70" s="85"/>
      <c r="MFV70" s="85"/>
      <c r="MFW70" s="85"/>
      <c r="MFX70" s="85"/>
      <c r="MFY70" s="85"/>
      <c r="MFZ70" s="85"/>
      <c r="MGA70" s="85"/>
      <c r="MGB70" s="85"/>
      <c r="MGC70" s="85"/>
      <c r="MGD70" s="85"/>
      <c r="MGE70" s="85"/>
      <c r="MGF70" s="85"/>
      <c r="MGG70" s="85"/>
      <c r="MGH70" s="85"/>
      <c r="MGI70" s="85"/>
      <c r="MGJ70" s="85"/>
      <c r="MGK70" s="85"/>
      <c r="MGL70" s="85"/>
      <c r="MGM70" s="85"/>
      <c r="MGN70" s="85"/>
      <c r="MGO70" s="85"/>
      <c r="MGP70" s="85"/>
      <c r="MGQ70" s="85"/>
      <c r="MGR70" s="85"/>
      <c r="MGS70" s="85"/>
      <c r="MGT70" s="85"/>
      <c r="MGU70" s="85"/>
      <c r="MGV70" s="85"/>
      <c r="MGW70" s="85"/>
      <c r="MGX70" s="85"/>
      <c r="MGY70" s="85"/>
      <c r="MGZ70" s="85"/>
      <c r="MHA70" s="85"/>
      <c r="MHB70" s="85"/>
      <c r="MHC70" s="85"/>
      <c r="MHD70" s="85"/>
      <c r="MHE70" s="85"/>
      <c r="MHF70" s="85"/>
      <c r="MHG70" s="85"/>
      <c r="MHH70" s="85"/>
      <c r="MHI70" s="85"/>
      <c r="MHJ70" s="85"/>
      <c r="MHK70" s="85"/>
      <c r="MHL70" s="85"/>
      <c r="MHM70" s="85"/>
      <c r="MHN70" s="85"/>
      <c r="MHO70" s="85"/>
      <c r="MHP70" s="85"/>
      <c r="MHQ70" s="85"/>
      <c r="MHR70" s="85"/>
      <c r="MHS70" s="85"/>
      <c r="MHT70" s="85"/>
      <c r="MHU70" s="85"/>
      <c r="MHV70" s="85"/>
      <c r="MHW70" s="85"/>
      <c r="MHX70" s="85"/>
      <c r="MHY70" s="85"/>
      <c r="MHZ70" s="85"/>
      <c r="MIA70" s="85"/>
      <c r="MIB70" s="85"/>
      <c r="MIC70" s="85"/>
      <c r="MID70" s="85"/>
      <c r="MIE70" s="85"/>
      <c r="MIF70" s="85"/>
      <c r="MIG70" s="85"/>
      <c r="MIH70" s="85"/>
      <c r="MII70" s="85"/>
      <c r="MIJ70" s="85"/>
      <c r="MIK70" s="85"/>
      <c r="MIL70" s="85"/>
      <c r="MIM70" s="85"/>
      <c r="MIN70" s="85"/>
      <c r="MIO70" s="85"/>
      <c r="MIP70" s="85"/>
      <c r="MIQ70" s="85"/>
      <c r="MIR70" s="85"/>
      <c r="MIS70" s="85"/>
      <c r="MIT70" s="85"/>
      <c r="MIU70" s="85"/>
      <c r="MIV70" s="85"/>
      <c r="MIW70" s="85"/>
      <c r="MIX70" s="85"/>
      <c r="MIY70" s="85"/>
      <c r="MIZ70" s="85"/>
      <c r="MJA70" s="85"/>
      <c r="MJB70" s="85"/>
      <c r="MJC70" s="85"/>
      <c r="MJD70" s="85"/>
      <c r="MJE70" s="85"/>
      <c r="MJF70" s="85"/>
      <c r="MJG70" s="85"/>
      <c r="MJH70" s="85"/>
      <c r="MJI70" s="85"/>
      <c r="MJJ70" s="85"/>
      <c r="MJK70" s="85"/>
      <c r="MJL70" s="85"/>
      <c r="MJM70" s="85"/>
      <c r="MJN70" s="85"/>
      <c r="MJO70" s="85"/>
      <c r="MJP70" s="85"/>
      <c r="MJQ70" s="85"/>
      <c r="MJR70" s="85"/>
      <c r="MJS70" s="85"/>
      <c r="MJT70" s="85"/>
      <c r="MJU70" s="85"/>
      <c r="MJV70" s="85"/>
      <c r="MJW70" s="85"/>
      <c r="MJX70" s="85"/>
      <c r="MJY70" s="85"/>
      <c r="MJZ70" s="85"/>
      <c r="MKA70" s="85"/>
      <c r="MKB70" s="85"/>
      <c r="MKC70" s="85"/>
      <c r="MKD70" s="85"/>
      <c r="MKE70" s="85"/>
      <c r="MKF70" s="85"/>
      <c r="MKG70" s="85"/>
      <c r="MKH70" s="85"/>
      <c r="MKI70" s="85"/>
      <c r="MKJ70" s="85"/>
      <c r="MKK70" s="85"/>
      <c r="MKL70" s="85"/>
      <c r="MKM70" s="85"/>
      <c r="MKN70" s="85"/>
      <c r="MKO70" s="85"/>
      <c r="MKP70" s="85"/>
      <c r="MKQ70" s="85"/>
      <c r="MKR70" s="85"/>
      <c r="MKS70" s="85"/>
      <c r="MKT70" s="85"/>
      <c r="MKU70" s="85"/>
      <c r="MKV70" s="85"/>
      <c r="MKW70" s="85"/>
      <c r="MKX70" s="85"/>
      <c r="MKY70" s="85"/>
      <c r="MKZ70" s="85"/>
      <c r="MLA70" s="85"/>
      <c r="MLB70" s="85"/>
      <c r="MLC70" s="85"/>
      <c r="MLD70" s="85"/>
      <c r="MLE70" s="85"/>
      <c r="MLF70" s="85"/>
      <c r="MLG70" s="85"/>
      <c r="MLH70" s="85"/>
      <c r="MLI70" s="85"/>
      <c r="MLJ70" s="85"/>
      <c r="MLK70" s="85"/>
      <c r="MLL70" s="85"/>
      <c r="MLM70" s="85"/>
      <c r="MLN70" s="85"/>
      <c r="MLO70" s="85"/>
      <c r="MLP70" s="85"/>
      <c r="MLQ70" s="85"/>
      <c r="MLR70" s="85"/>
      <c r="MLS70" s="85"/>
      <c r="MLT70" s="85"/>
      <c r="MLU70" s="85"/>
      <c r="MLV70" s="85"/>
      <c r="MLW70" s="85"/>
      <c r="MLX70" s="85"/>
      <c r="MLY70" s="85"/>
      <c r="MLZ70" s="85"/>
      <c r="MMA70" s="85"/>
      <c r="MMB70" s="85"/>
      <c r="MMC70" s="85"/>
      <c r="MMD70" s="85"/>
      <c r="MME70" s="85"/>
      <c r="MMF70" s="85"/>
      <c r="MMG70" s="85"/>
      <c r="MMH70" s="85"/>
      <c r="MMI70" s="85"/>
      <c r="MMJ70" s="85"/>
      <c r="MMK70" s="85"/>
      <c r="MML70" s="85"/>
      <c r="MMM70" s="85"/>
      <c r="MMN70" s="85"/>
      <c r="MMO70" s="85"/>
      <c r="MMP70" s="85"/>
      <c r="MMQ70" s="85"/>
      <c r="MMR70" s="85"/>
      <c r="MMS70" s="85"/>
      <c r="MMT70" s="85"/>
      <c r="MMU70" s="85"/>
      <c r="MMV70" s="85"/>
      <c r="MMW70" s="85"/>
      <c r="MMX70" s="85"/>
      <c r="MMY70" s="85"/>
      <c r="MMZ70" s="85"/>
      <c r="MNA70" s="85"/>
      <c r="MNB70" s="85"/>
      <c r="MNC70" s="85"/>
      <c r="MND70" s="85"/>
      <c r="MNE70" s="85"/>
      <c r="MNF70" s="85"/>
      <c r="MNG70" s="85"/>
      <c r="MNH70" s="85"/>
      <c r="MNI70" s="85"/>
      <c r="MNJ70" s="85"/>
      <c r="MNK70" s="85"/>
      <c r="MNL70" s="85"/>
      <c r="MNM70" s="85"/>
      <c r="MNN70" s="85"/>
      <c r="MNO70" s="85"/>
      <c r="MNP70" s="85"/>
      <c r="MNQ70" s="85"/>
      <c r="MNR70" s="85"/>
      <c r="MNS70" s="85"/>
      <c r="MNT70" s="85"/>
      <c r="MNU70" s="85"/>
      <c r="MNV70" s="85"/>
      <c r="MNW70" s="85"/>
      <c r="MNX70" s="85"/>
      <c r="MNY70" s="85"/>
      <c r="MNZ70" s="85"/>
      <c r="MOA70" s="85"/>
      <c r="MOB70" s="85"/>
      <c r="MOC70" s="85"/>
      <c r="MOD70" s="85"/>
      <c r="MOE70" s="85"/>
      <c r="MOF70" s="85"/>
      <c r="MOG70" s="85"/>
      <c r="MOH70" s="85"/>
      <c r="MOI70" s="85"/>
      <c r="MOJ70" s="85"/>
      <c r="MOK70" s="85"/>
      <c r="MOL70" s="85"/>
      <c r="MOM70" s="85"/>
      <c r="MON70" s="85"/>
      <c r="MOO70" s="85"/>
      <c r="MOP70" s="85"/>
      <c r="MOQ70" s="85"/>
      <c r="MOR70" s="85"/>
      <c r="MOS70" s="85"/>
      <c r="MOT70" s="85"/>
      <c r="MOU70" s="85"/>
      <c r="MOV70" s="85"/>
      <c r="MOW70" s="85"/>
      <c r="MOX70" s="85"/>
      <c r="MOY70" s="85"/>
      <c r="MOZ70" s="85"/>
      <c r="MPA70" s="85"/>
      <c r="MPB70" s="85"/>
      <c r="MPC70" s="85"/>
      <c r="MPD70" s="85"/>
      <c r="MPE70" s="85"/>
      <c r="MPF70" s="85"/>
      <c r="MPG70" s="85"/>
      <c r="MPH70" s="85"/>
      <c r="MPI70" s="85"/>
      <c r="MPJ70" s="85"/>
      <c r="MPK70" s="85"/>
      <c r="MPL70" s="85"/>
      <c r="MPM70" s="85"/>
      <c r="MPN70" s="85"/>
      <c r="MPO70" s="85"/>
      <c r="MPP70" s="85"/>
      <c r="MPQ70" s="85"/>
      <c r="MPR70" s="85"/>
      <c r="MPS70" s="85"/>
      <c r="MPT70" s="85"/>
      <c r="MPU70" s="85"/>
      <c r="MPV70" s="85"/>
      <c r="MPW70" s="85"/>
      <c r="MPX70" s="85"/>
      <c r="MPY70" s="85"/>
      <c r="MPZ70" s="85"/>
      <c r="MQA70" s="85"/>
      <c r="MQB70" s="85"/>
      <c r="MQC70" s="85"/>
      <c r="MQD70" s="85"/>
      <c r="MQE70" s="85"/>
      <c r="MQF70" s="85"/>
      <c r="MQG70" s="85"/>
      <c r="MQH70" s="85"/>
      <c r="MQI70" s="85"/>
      <c r="MQJ70" s="85"/>
      <c r="MQK70" s="85"/>
      <c r="MQL70" s="85"/>
      <c r="MQM70" s="85"/>
      <c r="MQN70" s="85"/>
      <c r="MQO70" s="85"/>
      <c r="MQP70" s="85"/>
      <c r="MQQ70" s="85"/>
      <c r="MQR70" s="85"/>
      <c r="MQS70" s="85"/>
      <c r="MQT70" s="85"/>
      <c r="MQU70" s="85"/>
      <c r="MQV70" s="85"/>
      <c r="MQW70" s="85"/>
      <c r="MQX70" s="85"/>
      <c r="MQY70" s="85"/>
      <c r="MQZ70" s="85"/>
      <c r="MRA70" s="85"/>
      <c r="MRB70" s="85"/>
      <c r="MRC70" s="85"/>
      <c r="MRD70" s="85"/>
      <c r="MRE70" s="85"/>
      <c r="MRF70" s="85"/>
      <c r="MRG70" s="85"/>
      <c r="MRH70" s="85"/>
      <c r="MRI70" s="85"/>
      <c r="MRJ70" s="85"/>
      <c r="MRK70" s="85"/>
      <c r="MRL70" s="85"/>
      <c r="MRM70" s="85"/>
      <c r="MRN70" s="85"/>
      <c r="MRO70" s="85"/>
      <c r="MRP70" s="85"/>
      <c r="MRQ70" s="85"/>
      <c r="MRR70" s="85"/>
      <c r="MRS70" s="85"/>
      <c r="MRT70" s="85"/>
      <c r="MRU70" s="85"/>
      <c r="MRV70" s="85"/>
      <c r="MRW70" s="85"/>
      <c r="MRX70" s="85"/>
      <c r="MRY70" s="85"/>
      <c r="MRZ70" s="85"/>
      <c r="MSA70" s="85"/>
      <c r="MSB70" s="85"/>
      <c r="MSC70" s="85"/>
      <c r="MSD70" s="85"/>
      <c r="MSE70" s="85"/>
      <c r="MSF70" s="85"/>
      <c r="MSG70" s="85"/>
      <c r="MSH70" s="85"/>
      <c r="MSI70" s="85"/>
      <c r="MSJ70" s="85"/>
      <c r="MSK70" s="85"/>
      <c r="MSL70" s="85"/>
      <c r="MSM70" s="85"/>
      <c r="MSN70" s="85"/>
      <c r="MSO70" s="85"/>
      <c r="MSP70" s="85"/>
      <c r="MSQ70" s="85"/>
      <c r="MSR70" s="85"/>
      <c r="MSS70" s="85"/>
      <c r="MST70" s="85"/>
      <c r="MSU70" s="85"/>
      <c r="MSV70" s="85"/>
      <c r="MSW70" s="85"/>
      <c r="MSX70" s="85"/>
      <c r="MSY70" s="85"/>
      <c r="MSZ70" s="85"/>
      <c r="MTA70" s="85"/>
      <c r="MTB70" s="85"/>
      <c r="MTC70" s="85"/>
      <c r="MTD70" s="85"/>
      <c r="MTE70" s="85"/>
      <c r="MTF70" s="85"/>
      <c r="MTG70" s="85"/>
      <c r="MTH70" s="85"/>
      <c r="MTI70" s="85"/>
      <c r="MTJ70" s="85"/>
      <c r="MTK70" s="85"/>
      <c r="MTL70" s="85"/>
      <c r="MTM70" s="85"/>
      <c r="MTN70" s="85"/>
      <c r="MTO70" s="85"/>
      <c r="MTP70" s="85"/>
      <c r="MTQ70" s="85"/>
      <c r="MTR70" s="85"/>
      <c r="MTS70" s="85"/>
      <c r="MTT70" s="85"/>
      <c r="MTU70" s="85"/>
      <c r="MTV70" s="85"/>
      <c r="MTW70" s="85"/>
      <c r="MTX70" s="85"/>
      <c r="MTY70" s="85"/>
      <c r="MTZ70" s="85"/>
      <c r="MUA70" s="85"/>
      <c r="MUB70" s="85"/>
      <c r="MUC70" s="85"/>
      <c r="MUD70" s="85"/>
      <c r="MUE70" s="85"/>
      <c r="MUF70" s="85"/>
      <c r="MUG70" s="85"/>
      <c r="MUH70" s="85"/>
      <c r="MUI70" s="85"/>
      <c r="MUJ70" s="85"/>
      <c r="MUK70" s="85"/>
      <c r="MUL70" s="85"/>
      <c r="MUM70" s="85"/>
      <c r="MUN70" s="85"/>
      <c r="MUO70" s="85"/>
      <c r="MUP70" s="85"/>
      <c r="MUQ70" s="85"/>
      <c r="MUR70" s="85"/>
      <c r="MUS70" s="85"/>
      <c r="MUT70" s="85"/>
      <c r="MUU70" s="85"/>
      <c r="MUV70" s="85"/>
      <c r="MUW70" s="85"/>
      <c r="MUX70" s="85"/>
      <c r="MUY70" s="85"/>
      <c r="MUZ70" s="85"/>
      <c r="MVA70" s="85"/>
      <c r="MVB70" s="85"/>
      <c r="MVC70" s="85"/>
      <c r="MVD70" s="85"/>
      <c r="MVE70" s="85"/>
      <c r="MVF70" s="85"/>
      <c r="MVG70" s="85"/>
      <c r="MVH70" s="85"/>
      <c r="MVI70" s="85"/>
      <c r="MVJ70" s="85"/>
      <c r="MVK70" s="85"/>
      <c r="MVL70" s="85"/>
      <c r="MVM70" s="85"/>
      <c r="MVN70" s="85"/>
      <c r="MVO70" s="85"/>
      <c r="MVP70" s="85"/>
      <c r="MVQ70" s="85"/>
      <c r="MVR70" s="85"/>
      <c r="MVS70" s="85"/>
      <c r="MVT70" s="85"/>
      <c r="MVU70" s="85"/>
      <c r="MVV70" s="85"/>
      <c r="MVW70" s="85"/>
      <c r="MVX70" s="85"/>
      <c r="MVY70" s="85"/>
      <c r="MVZ70" s="85"/>
      <c r="MWA70" s="85"/>
      <c r="MWB70" s="85"/>
      <c r="MWC70" s="85"/>
      <c r="MWD70" s="85"/>
      <c r="MWE70" s="85"/>
      <c r="MWF70" s="85"/>
      <c r="MWG70" s="85"/>
      <c r="MWH70" s="85"/>
      <c r="MWI70" s="85"/>
      <c r="MWJ70" s="85"/>
      <c r="MWK70" s="85"/>
      <c r="MWL70" s="85"/>
      <c r="MWM70" s="85"/>
      <c r="MWN70" s="85"/>
      <c r="MWO70" s="85"/>
      <c r="MWP70" s="85"/>
      <c r="MWQ70" s="85"/>
      <c r="MWR70" s="85"/>
      <c r="MWS70" s="85"/>
      <c r="MWT70" s="85"/>
      <c r="MWU70" s="85"/>
      <c r="MWV70" s="85"/>
      <c r="MWW70" s="85"/>
      <c r="MWX70" s="85"/>
      <c r="MWY70" s="85"/>
      <c r="MWZ70" s="85"/>
      <c r="MXA70" s="85"/>
      <c r="MXB70" s="85"/>
      <c r="MXC70" s="85"/>
      <c r="MXD70" s="85"/>
      <c r="MXE70" s="85"/>
      <c r="MXF70" s="85"/>
      <c r="MXG70" s="85"/>
      <c r="MXH70" s="85"/>
      <c r="MXI70" s="85"/>
      <c r="MXJ70" s="85"/>
      <c r="MXK70" s="85"/>
      <c r="MXL70" s="85"/>
      <c r="MXM70" s="85"/>
      <c r="MXN70" s="85"/>
      <c r="MXO70" s="85"/>
      <c r="MXP70" s="85"/>
      <c r="MXQ70" s="85"/>
      <c r="MXR70" s="85"/>
      <c r="MXS70" s="85"/>
      <c r="MXT70" s="85"/>
      <c r="MXU70" s="85"/>
      <c r="MXV70" s="85"/>
      <c r="MXW70" s="85"/>
      <c r="MXX70" s="85"/>
      <c r="MXY70" s="85"/>
      <c r="MXZ70" s="85"/>
      <c r="MYA70" s="85"/>
      <c r="MYB70" s="85"/>
      <c r="MYC70" s="85"/>
      <c r="MYD70" s="85"/>
      <c r="MYE70" s="85"/>
      <c r="MYF70" s="85"/>
      <c r="MYG70" s="85"/>
      <c r="MYH70" s="85"/>
      <c r="MYI70" s="85"/>
      <c r="MYJ70" s="85"/>
      <c r="MYK70" s="85"/>
      <c r="MYL70" s="85"/>
      <c r="MYM70" s="85"/>
      <c r="MYN70" s="85"/>
      <c r="MYO70" s="85"/>
      <c r="MYP70" s="85"/>
      <c r="MYQ70" s="85"/>
      <c r="MYR70" s="85"/>
      <c r="MYS70" s="85"/>
      <c r="MYT70" s="85"/>
      <c r="MYU70" s="85"/>
      <c r="MYV70" s="85"/>
      <c r="MYW70" s="85"/>
      <c r="MYX70" s="85"/>
      <c r="MYY70" s="85"/>
      <c r="MYZ70" s="85"/>
      <c r="MZA70" s="85"/>
      <c r="MZB70" s="85"/>
      <c r="MZC70" s="85"/>
      <c r="MZD70" s="85"/>
      <c r="MZE70" s="85"/>
      <c r="MZF70" s="85"/>
      <c r="MZG70" s="85"/>
      <c r="MZH70" s="85"/>
      <c r="MZI70" s="85"/>
      <c r="MZJ70" s="85"/>
      <c r="MZK70" s="85"/>
      <c r="MZL70" s="85"/>
      <c r="MZM70" s="85"/>
      <c r="MZN70" s="85"/>
      <c r="MZO70" s="85"/>
      <c r="MZP70" s="85"/>
      <c r="MZQ70" s="85"/>
      <c r="MZR70" s="85"/>
      <c r="MZS70" s="85"/>
      <c r="MZT70" s="85"/>
      <c r="MZU70" s="85"/>
      <c r="MZV70" s="85"/>
      <c r="MZW70" s="85"/>
      <c r="MZX70" s="85"/>
      <c r="MZY70" s="85"/>
      <c r="MZZ70" s="85"/>
      <c r="NAA70" s="85"/>
      <c r="NAB70" s="85"/>
      <c r="NAC70" s="85"/>
      <c r="NAD70" s="85"/>
      <c r="NAE70" s="85"/>
      <c r="NAF70" s="85"/>
      <c r="NAG70" s="85"/>
      <c r="NAH70" s="85"/>
      <c r="NAI70" s="85"/>
      <c r="NAJ70" s="85"/>
      <c r="NAK70" s="85"/>
      <c r="NAL70" s="85"/>
      <c r="NAM70" s="85"/>
      <c r="NAN70" s="85"/>
      <c r="NAO70" s="85"/>
      <c r="NAP70" s="85"/>
      <c r="NAQ70" s="85"/>
      <c r="NAR70" s="85"/>
      <c r="NAS70" s="85"/>
      <c r="NAT70" s="85"/>
      <c r="NAU70" s="85"/>
      <c r="NAV70" s="85"/>
      <c r="NAW70" s="85"/>
      <c r="NAX70" s="85"/>
      <c r="NAY70" s="85"/>
      <c r="NAZ70" s="85"/>
      <c r="NBA70" s="85"/>
      <c r="NBB70" s="85"/>
      <c r="NBC70" s="85"/>
      <c r="NBD70" s="85"/>
      <c r="NBE70" s="85"/>
      <c r="NBF70" s="85"/>
      <c r="NBG70" s="85"/>
      <c r="NBH70" s="85"/>
      <c r="NBI70" s="85"/>
      <c r="NBJ70" s="85"/>
      <c r="NBK70" s="85"/>
      <c r="NBL70" s="85"/>
      <c r="NBM70" s="85"/>
      <c r="NBN70" s="85"/>
      <c r="NBO70" s="85"/>
      <c r="NBP70" s="85"/>
      <c r="NBQ70" s="85"/>
      <c r="NBR70" s="85"/>
      <c r="NBS70" s="85"/>
      <c r="NBT70" s="85"/>
      <c r="NBU70" s="85"/>
      <c r="NBV70" s="85"/>
      <c r="NBW70" s="85"/>
      <c r="NBX70" s="85"/>
      <c r="NBY70" s="85"/>
      <c r="NBZ70" s="85"/>
      <c r="NCA70" s="85"/>
      <c r="NCB70" s="85"/>
      <c r="NCC70" s="85"/>
      <c r="NCD70" s="85"/>
      <c r="NCE70" s="85"/>
      <c r="NCF70" s="85"/>
      <c r="NCG70" s="85"/>
      <c r="NCH70" s="85"/>
      <c r="NCI70" s="85"/>
      <c r="NCJ70" s="85"/>
      <c r="NCK70" s="85"/>
      <c r="NCL70" s="85"/>
      <c r="NCM70" s="85"/>
      <c r="NCN70" s="85"/>
      <c r="NCO70" s="85"/>
      <c r="NCP70" s="85"/>
      <c r="NCQ70" s="85"/>
      <c r="NCR70" s="85"/>
      <c r="NCS70" s="85"/>
      <c r="NCT70" s="85"/>
      <c r="NCU70" s="85"/>
      <c r="NCV70" s="85"/>
      <c r="NCW70" s="85"/>
      <c r="NCX70" s="85"/>
      <c r="NCY70" s="85"/>
      <c r="NCZ70" s="85"/>
      <c r="NDA70" s="85"/>
      <c r="NDB70" s="85"/>
      <c r="NDC70" s="85"/>
      <c r="NDD70" s="85"/>
      <c r="NDE70" s="85"/>
      <c r="NDF70" s="85"/>
      <c r="NDG70" s="85"/>
      <c r="NDH70" s="85"/>
      <c r="NDI70" s="85"/>
      <c r="NDJ70" s="85"/>
      <c r="NDK70" s="85"/>
      <c r="NDL70" s="85"/>
      <c r="NDM70" s="85"/>
      <c r="NDN70" s="85"/>
      <c r="NDO70" s="85"/>
      <c r="NDP70" s="85"/>
      <c r="NDQ70" s="85"/>
      <c r="NDR70" s="85"/>
      <c r="NDS70" s="85"/>
      <c r="NDT70" s="85"/>
      <c r="NDU70" s="85"/>
      <c r="NDV70" s="85"/>
      <c r="NDW70" s="85"/>
      <c r="NDX70" s="85"/>
      <c r="NDY70" s="85"/>
      <c r="NDZ70" s="85"/>
      <c r="NEA70" s="85"/>
      <c r="NEB70" s="85"/>
      <c r="NEC70" s="85"/>
      <c r="NED70" s="85"/>
      <c r="NEE70" s="85"/>
      <c r="NEF70" s="85"/>
      <c r="NEG70" s="85"/>
      <c r="NEH70" s="85"/>
      <c r="NEI70" s="85"/>
      <c r="NEJ70" s="85"/>
      <c r="NEK70" s="85"/>
      <c r="NEL70" s="85"/>
      <c r="NEM70" s="85"/>
      <c r="NEN70" s="85"/>
      <c r="NEO70" s="85"/>
      <c r="NEP70" s="85"/>
      <c r="NEQ70" s="85"/>
      <c r="NER70" s="85"/>
      <c r="NES70" s="85"/>
      <c r="NET70" s="85"/>
      <c r="NEU70" s="85"/>
      <c r="NEV70" s="85"/>
      <c r="NEW70" s="85"/>
      <c r="NEX70" s="85"/>
      <c r="NEY70" s="85"/>
      <c r="NEZ70" s="85"/>
      <c r="NFA70" s="85"/>
      <c r="NFB70" s="85"/>
      <c r="NFC70" s="85"/>
      <c r="NFD70" s="85"/>
      <c r="NFE70" s="85"/>
      <c r="NFF70" s="85"/>
      <c r="NFG70" s="85"/>
      <c r="NFH70" s="85"/>
      <c r="NFI70" s="85"/>
      <c r="NFJ70" s="85"/>
      <c r="NFK70" s="85"/>
      <c r="NFL70" s="85"/>
      <c r="NFM70" s="85"/>
      <c r="NFN70" s="85"/>
      <c r="NFO70" s="85"/>
      <c r="NFP70" s="85"/>
      <c r="NFQ70" s="85"/>
      <c r="NFR70" s="85"/>
      <c r="NFS70" s="85"/>
      <c r="NFT70" s="85"/>
      <c r="NFU70" s="85"/>
      <c r="NFV70" s="85"/>
      <c r="NFW70" s="85"/>
      <c r="NFX70" s="85"/>
      <c r="NFY70" s="85"/>
      <c r="NFZ70" s="85"/>
      <c r="NGA70" s="85"/>
      <c r="NGB70" s="85"/>
      <c r="NGC70" s="85"/>
      <c r="NGD70" s="85"/>
      <c r="NGE70" s="85"/>
      <c r="NGF70" s="85"/>
      <c r="NGG70" s="85"/>
      <c r="NGH70" s="85"/>
      <c r="NGI70" s="85"/>
      <c r="NGJ70" s="85"/>
      <c r="NGK70" s="85"/>
      <c r="NGL70" s="85"/>
      <c r="NGM70" s="85"/>
      <c r="NGN70" s="85"/>
      <c r="NGO70" s="85"/>
      <c r="NGP70" s="85"/>
      <c r="NGQ70" s="85"/>
      <c r="NGR70" s="85"/>
      <c r="NGS70" s="85"/>
      <c r="NGT70" s="85"/>
      <c r="NGU70" s="85"/>
      <c r="NGV70" s="85"/>
      <c r="NGW70" s="85"/>
      <c r="NGX70" s="85"/>
      <c r="NGY70" s="85"/>
      <c r="NGZ70" s="85"/>
      <c r="NHA70" s="85"/>
      <c r="NHB70" s="85"/>
      <c r="NHC70" s="85"/>
      <c r="NHD70" s="85"/>
      <c r="NHE70" s="85"/>
      <c r="NHF70" s="85"/>
      <c r="NHG70" s="85"/>
      <c r="NHH70" s="85"/>
      <c r="NHI70" s="85"/>
      <c r="NHJ70" s="85"/>
      <c r="NHK70" s="85"/>
      <c r="NHL70" s="85"/>
      <c r="NHM70" s="85"/>
      <c r="NHN70" s="85"/>
      <c r="NHO70" s="85"/>
      <c r="NHP70" s="85"/>
      <c r="NHQ70" s="85"/>
      <c r="NHR70" s="85"/>
      <c r="NHS70" s="85"/>
      <c r="NHT70" s="85"/>
      <c r="NHU70" s="85"/>
      <c r="NHV70" s="85"/>
      <c r="NHW70" s="85"/>
      <c r="NHX70" s="85"/>
      <c r="NHY70" s="85"/>
      <c r="NHZ70" s="85"/>
      <c r="NIA70" s="85"/>
      <c r="NIB70" s="85"/>
      <c r="NIC70" s="85"/>
      <c r="NID70" s="85"/>
      <c r="NIE70" s="85"/>
      <c r="NIF70" s="85"/>
      <c r="NIG70" s="85"/>
      <c r="NIH70" s="85"/>
      <c r="NII70" s="85"/>
      <c r="NIJ70" s="85"/>
      <c r="NIK70" s="85"/>
      <c r="NIL70" s="85"/>
      <c r="NIM70" s="85"/>
      <c r="NIN70" s="85"/>
      <c r="NIO70" s="85"/>
      <c r="NIP70" s="85"/>
      <c r="NIQ70" s="85"/>
      <c r="NIR70" s="85"/>
      <c r="NIS70" s="85"/>
      <c r="NIT70" s="85"/>
      <c r="NIU70" s="85"/>
      <c r="NIV70" s="85"/>
      <c r="NIW70" s="85"/>
      <c r="NIX70" s="85"/>
      <c r="NIY70" s="85"/>
      <c r="NIZ70" s="85"/>
      <c r="NJA70" s="85"/>
      <c r="NJB70" s="85"/>
      <c r="NJC70" s="85"/>
      <c r="NJD70" s="85"/>
      <c r="NJE70" s="85"/>
      <c r="NJF70" s="85"/>
      <c r="NJG70" s="85"/>
      <c r="NJH70" s="85"/>
      <c r="NJI70" s="85"/>
      <c r="NJJ70" s="85"/>
      <c r="NJK70" s="85"/>
      <c r="NJL70" s="85"/>
      <c r="NJM70" s="85"/>
      <c r="NJN70" s="85"/>
      <c r="NJO70" s="85"/>
      <c r="NJP70" s="85"/>
      <c r="NJQ70" s="85"/>
      <c r="NJR70" s="85"/>
      <c r="NJS70" s="85"/>
      <c r="NJT70" s="85"/>
      <c r="NJU70" s="85"/>
      <c r="NJV70" s="85"/>
      <c r="NJW70" s="85"/>
      <c r="NJX70" s="85"/>
      <c r="NJY70" s="85"/>
      <c r="NJZ70" s="85"/>
      <c r="NKA70" s="85"/>
      <c r="NKB70" s="85"/>
      <c r="NKC70" s="85"/>
      <c r="NKD70" s="85"/>
      <c r="NKE70" s="85"/>
      <c r="NKF70" s="85"/>
      <c r="NKG70" s="85"/>
      <c r="NKH70" s="85"/>
      <c r="NKI70" s="85"/>
      <c r="NKJ70" s="85"/>
      <c r="NKK70" s="85"/>
      <c r="NKL70" s="85"/>
      <c r="NKM70" s="85"/>
      <c r="NKN70" s="85"/>
      <c r="NKO70" s="85"/>
      <c r="NKP70" s="85"/>
      <c r="NKQ70" s="85"/>
      <c r="NKR70" s="85"/>
      <c r="NKS70" s="85"/>
      <c r="NKT70" s="85"/>
      <c r="NKU70" s="85"/>
      <c r="NKV70" s="85"/>
      <c r="NKW70" s="85"/>
      <c r="NKX70" s="85"/>
      <c r="NKY70" s="85"/>
      <c r="NKZ70" s="85"/>
      <c r="NLA70" s="85"/>
      <c r="NLB70" s="85"/>
      <c r="NLC70" s="85"/>
      <c r="NLD70" s="85"/>
      <c r="NLE70" s="85"/>
      <c r="NLF70" s="85"/>
      <c r="NLG70" s="85"/>
      <c r="NLH70" s="85"/>
      <c r="NLI70" s="85"/>
      <c r="NLJ70" s="85"/>
      <c r="NLK70" s="85"/>
      <c r="NLL70" s="85"/>
      <c r="NLM70" s="85"/>
      <c r="NLN70" s="85"/>
      <c r="NLO70" s="85"/>
      <c r="NLP70" s="85"/>
      <c r="NLQ70" s="85"/>
      <c r="NLR70" s="85"/>
      <c r="NLS70" s="85"/>
      <c r="NLT70" s="85"/>
      <c r="NLU70" s="85"/>
      <c r="NLV70" s="85"/>
      <c r="NLW70" s="85"/>
      <c r="NLX70" s="85"/>
      <c r="NLY70" s="85"/>
      <c r="NLZ70" s="85"/>
      <c r="NMA70" s="85"/>
      <c r="NMB70" s="85"/>
      <c r="NMC70" s="85"/>
      <c r="NMD70" s="85"/>
      <c r="NME70" s="85"/>
      <c r="NMF70" s="85"/>
      <c r="NMG70" s="85"/>
      <c r="NMH70" s="85"/>
      <c r="NMI70" s="85"/>
      <c r="NMJ70" s="85"/>
      <c r="NMK70" s="85"/>
      <c r="NML70" s="85"/>
      <c r="NMM70" s="85"/>
      <c r="NMN70" s="85"/>
      <c r="NMO70" s="85"/>
      <c r="NMP70" s="85"/>
      <c r="NMQ70" s="85"/>
      <c r="NMR70" s="85"/>
      <c r="NMS70" s="85"/>
      <c r="NMT70" s="85"/>
      <c r="NMU70" s="85"/>
      <c r="NMV70" s="85"/>
      <c r="NMW70" s="85"/>
      <c r="NMX70" s="85"/>
      <c r="NMY70" s="85"/>
      <c r="NMZ70" s="85"/>
      <c r="NNA70" s="85"/>
      <c r="NNB70" s="85"/>
      <c r="NNC70" s="85"/>
      <c r="NND70" s="85"/>
      <c r="NNE70" s="85"/>
      <c r="NNF70" s="85"/>
      <c r="NNG70" s="85"/>
      <c r="NNH70" s="85"/>
      <c r="NNI70" s="85"/>
      <c r="NNJ70" s="85"/>
      <c r="NNK70" s="85"/>
      <c r="NNL70" s="85"/>
      <c r="NNM70" s="85"/>
      <c r="NNN70" s="85"/>
      <c r="NNO70" s="85"/>
      <c r="NNP70" s="85"/>
      <c r="NNQ70" s="85"/>
      <c r="NNR70" s="85"/>
      <c r="NNS70" s="85"/>
      <c r="NNT70" s="85"/>
      <c r="NNU70" s="85"/>
      <c r="NNV70" s="85"/>
      <c r="NNW70" s="85"/>
      <c r="NNX70" s="85"/>
      <c r="NNY70" s="85"/>
      <c r="NNZ70" s="85"/>
      <c r="NOA70" s="85"/>
      <c r="NOB70" s="85"/>
      <c r="NOC70" s="85"/>
      <c r="NOD70" s="85"/>
      <c r="NOE70" s="85"/>
      <c r="NOF70" s="85"/>
      <c r="NOG70" s="85"/>
      <c r="NOH70" s="85"/>
      <c r="NOI70" s="85"/>
      <c r="NOJ70" s="85"/>
      <c r="NOK70" s="85"/>
      <c r="NOL70" s="85"/>
      <c r="NOM70" s="85"/>
      <c r="NON70" s="85"/>
      <c r="NOO70" s="85"/>
      <c r="NOP70" s="85"/>
      <c r="NOQ70" s="85"/>
      <c r="NOR70" s="85"/>
      <c r="NOS70" s="85"/>
      <c r="NOT70" s="85"/>
      <c r="NOU70" s="85"/>
      <c r="NOV70" s="85"/>
      <c r="NOW70" s="85"/>
      <c r="NOX70" s="85"/>
      <c r="NOY70" s="85"/>
      <c r="NOZ70" s="85"/>
      <c r="NPA70" s="85"/>
      <c r="NPB70" s="85"/>
      <c r="NPC70" s="85"/>
      <c r="NPD70" s="85"/>
      <c r="NPE70" s="85"/>
      <c r="NPF70" s="85"/>
      <c r="NPG70" s="85"/>
      <c r="NPH70" s="85"/>
      <c r="NPI70" s="85"/>
      <c r="NPJ70" s="85"/>
      <c r="NPK70" s="85"/>
      <c r="NPL70" s="85"/>
      <c r="NPM70" s="85"/>
      <c r="NPN70" s="85"/>
      <c r="NPO70" s="85"/>
      <c r="NPP70" s="85"/>
      <c r="NPQ70" s="85"/>
      <c r="NPR70" s="85"/>
      <c r="NPS70" s="85"/>
      <c r="NPT70" s="85"/>
      <c r="NPU70" s="85"/>
      <c r="NPV70" s="85"/>
      <c r="NPW70" s="85"/>
      <c r="NPX70" s="85"/>
      <c r="NPY70" s="85"/>
      <c r="NPZ70" s="85"/>
      <c r="NQA70" s="85"/>
      <c r="NQB70" s="85"/>
      <c r="NQC70" s="85"/>
      <c r="NQD70" s="85"/>
      <c r="NQE70" s="85"/>
      <c r="NQF70" s="85"/>
      <c r="NQG70" s="85"/>
      <c r="NQH70" s="85"/>
      <c r="NQI70" s="85"/>
      <c r="NQJ70" s="85"/>
      <c r="NQK70" s="85"/>
      <c r="NQL70" s="85"/>
      <c r="NQM70" s="85"/>
      <c r="NQN70" s="85"/>
      <c r="NQO70" s="85"/>
      <c r="NQP70" s="85"/>
      <c r="NQQ70" s="85"/>
      <c r="NQR70" s="85"/>
      <c r="NQS70" s="85"/>
      <c r="NQT70" s="85"/>
      <c r="NQU70" s="85"/>
      <c r="NQV70" s="85"/>
      <c r="NQW70" s="85"/>
      <c r="NQX70" s="85"/>
      <c r="NQY70" s="85"/>
      <c r="NQZ70" s="85"/>
      <c r="NRA70" s="85"/>
      <c r="NRB70" s="85"/>
      <c r="NRC70" s="85"/>
      <c r="NRD70" s="85"/>
      <c r="NRE70" s="85"/>
      <c r="NRF70" s="85"/>
      <c r="NRG70" s="85"/>
      <c r="NRH70" s="85"/>
      <c r="NRI70" s="85"/>
      <c r="NRJ70" s="85"/>
      <c r="NRK70" s="85"/>
      <c r="NRL70" s="85"/>
      <c r="NRM70" s="85"/>
      <c r="NRN70" s="85"/>
      <c r="NRO70" s="85"/>
      <c r="NRP70" s="85"/>
      <c r="NRQ70" s="85"/>
      <c r="NRR70" s="85"/>
      <c r="NRS70" s="85"/>
      <c r="NRT70" s="85"/>
      <c r="NRU70" s="85"/>
      <c r="NRV70" s="85"/>
      <c r="NRW70" s="85"/>
      <c r="NRX70" s="85"/>
      <c r="NRY70" s="85"/>
      <c r="NRZ70" s="85"/>
      <c r="NSA70" s="85"/>
      <c r="NSB70" s="85"/>
      <c r="NSC70" s="85"/>
      <c r="NSD70" s="85"/>
      <c r="NSE70" s="85"/>
      <c r="NSF70" s="85"/>
      <c r="NSG70" s="85"/>
      <c r="NSH70" s="85"/>
      <c r="NSI70" s="85"/>
      <c r="NSJ70" s="85"/>
      <c r="NSK70" s="85"/>
      <c r="NSL70" s="85"/>
      <c r="NSM70" s="85"/>
      <c r="NSN70" s="85"/>
      <c r="NSO70" s="85"/>
      <c r="NSP70" s="85"/>
      <c r="NSQ70" s="85"/>
      <c r="NSR70" s="85"/>
      <c r="NSS70" s="85"/>
      <c r="NST70" s="85"/>
      <c r="NSU70" s="85"/>
      <c r="NSV70" s="85"/>
      <c r="NSW70" s="85"/>
      <c r="NSX70" s="85"/>
      <c r="NSY70" s="85"/>
      <c r="NSZ70" s="85"/>
      <c r="NTA70" s="85"/>
      <c r="NTB70" s="85"/>
      <c r="NTC70" s="85"/>
      <c r="NTD70" s="85"/>
      <c r="NTE70" s="85"/>
      <c r="NTF70" s="85"/>
      <c r="NTG70" s="85"/>
      <c r="NTH70" s="85"/>
      <c r="NTI70" s="85"/>
      <c r="NTJ70" s="85"/>
      <c r="NTK70" s="85"/>
      <c r="NTL70" s="85"/>
      <c r="NTM70" s="85"/>
      <c r="NTN70" s="85"/>
      <c r="NTO70" s="85"/>
      <c r="NTP70" s="85"/>
      <c r="NTQ70" s="85"/>
      <c r="NTR70" s="85"/>
      <c r="NTS70" s="85"/>
      <c r="NTT70" s="85"/>
      <c r="NTU70" s="85"/>
      <c r="NTV70" s="85"/>
      <c r="NTW70" s="85"/>
      <c r="NTX70" s="85"/>
      <c r="NTY70" s="85"/>
      <c r="NTZ70" s="85"/>
      <c r="NUA70" s="85"/>
      <c r="NUB70" s="85"/>
      <c r="NUC70" s="85"/>
      <c r="NUD70" s="85"/>
      <c r="NUE70" s="85"/>
      <c r="NUF70" s="85"/>
      <c r="NUG70" s="85"/>
      <c r="NUH70" s="85"/>
      <c r="NUI70" s="85"/>
      <c r="NUJ70" s="85"/>
      <c r="NUK70" s="85"/>
      <c r="NUL70" s="85"/>
      <c r="NUM70" s="85"/>
      <c r="NUN70" s="85"/>
      <c r="NUO70" s="85"/>
      <c r="NUP70" s="85"/>
      <c r="NUQ70" s="85"/>
      <c r="NUR70" s="85"/>
      <c r="NUS70" s="85"/>
      <c r="NUT70" s="85"/>
      <c r="NUU70" s="85"/>
      <c r="NUV70" s="85"/>
      <c r="NUW70" s="85"/>
      <c r="NUX70" s="85"/>
      <c r="NUY70" s="85"/>
      <c r="NUZ70" s="85"/>
      <c r="NVA70" s="85"/>
      <c r="NVB70" s="85"/>
      <c r="NVC70" s="85"/>
      <c r="NVD70" s="85"/>
      <c r="NVE70" s="85"/>
      <c r="NVF70" s="85"/>
      <c r="NVG70" s="85"/>
      <c r="NVH70" s="85"/>
      <c r="NVI70" s="85"/>
      <c r="NVJ70" s="85"/>
      <c r="NVK70" s="85"/>
      <c r="NVL70" s="85"/>
      <c r="NVM70" s="85"/>
      <c r="NVN70" s="85"/>
      <c r="NVO70" s="85"/>
      <c r="NVP70" s="85"/>
      <c r="NVQ70" s="85"/>
      <c r="NVR70" s="85"/>
      <c r="NVS70" s="85"/>
      <c r="NVT70" s="85"/>
      <c r="NVU70" s="85"/>
      <c r="NVV70" s="85"/>
      <c r="NVW70" s="85"/>
      <c r="NVX70" s="85"/>
      <c r="NVY70" s="85"/>
      <c r="NVZ70" s="85"/>
      <c r="NWA70" s="85"/>
      <c r="NWB70" s="85"/>
      <c r="NWC70" s="85"/>
      <c r="NWD70" s="85"/>
      <c r="NWE70" s="85"/>
      <c r="NWF70" s="85"/>
      <c r="NWG70" s="85"/>
      <c r="NWH70" s="85"/>
      <c r="NWI70" s="85"/>
      <c r="NWJ70" s="85"/>
      <c r="NWK70" s="85"/>
      <c r="NWL70" s="85"/>
      <c r="NWM70" s="85"/>
      <c r="NWN70" s="85"/>
      <c r="NWO70" s="85"/>
      <c r="NWP70" s="85"/>
      <c r="NWQ70" s="85"/>
      <c r="NWR70" s="85"/>
      <c r="NWS70" s="85"/>
      <c r="NWT70" s="85"/>
      <c r="NWU70" s="85"/>
      <c r="NWV70" s="85"/>
      <c r="NWW70" s="85"/>
      <c r="NWX70" s="85"/>
      <c r="NWY70" s="85"/>
      <c r="NWZ70" s="85"/>
      <c r="NXA70" s="85"/>
      <c r="NXB70" s="85"/>
      <c r="NXC70" s="85"/>
      <c r="NXD70" s="85"/>
      <c r="NXE70" s="85"/>
      <c r="NXF70" s="85"/>
      <c r="NXG70" s="85"/>
      <c r="NXH70" s="85"/>
      <c r="NXI70" s="85"/>
      <c r="NXJ70" s="85"/>
      <c r="NXK70" s="85"/>
      <c r="NXL70" s="85"/>
      <c r="NXM70" s="85"/>
      <c r="NXN70" s="85"/>
      <c r="NXO70" s="85"/>
      <c r="NXP70" s="85"/>
      <c r="NXQ70" s="85"/>
      <c r="NXR70" s="85"/>
      <c r="NXS70" s="85"/>
      <c r="NXT70" s="85"/>
      <c r="NXU70" s="85"/>
      <c r="NXV70" s="85"/>
      <c r="NXW70" s="85"/>
      <c r="NXX70" s="85"/>
      <c r="NXY70" s="85"/>
      <c r="NXZ70" s="85"/>
      <c r="NYA70" s="85"/>
      <c r="NYB70" s="85"/>
      <c r="NYC70" s="85"/>
      <c r="NYD70" s="85"/>
      <c r="NYE70" s="85"/>
      <c r="NYF70" s="85"/>
      <c r="NYG70" s="85"/>
      <c r="NYH70" s="85"/>
      <c r="NYI70" s="85"/>
      <c r="NYJ70" s="85"/>
      <c r="NYK70" s="85"/>
      <c r="NYL70" s="85"/>
      <c r="NYM70" s="85"/>
      <c r="NYN70" s="85"/>
      <c r="NYO70" s="85"/>
      <c r="NYP70" s="85"/>
      <c r="NYQ70" s="85"/>
      <c r="NYR70" s="85"/>
      <c r="NYS70" s="85"/>
      <c r="NYT70" s="85"/>
      <c r="NYU70" s="85"/>
      <c r="NYV70" s="85"/>
      <c r="NYW70" s="85"/>
      <c r="NYX70" s="85"/>
      <c r="NYY70" s="85"/>
      <c r="NYZ70" s="85"/>
      <c r="NZA70" s="85"/>
      <c r="NZB70" s="85"/>
      <c r="NZC70" s="85"/>
      <c r="NZD70" s="85"/>
      <c r="NZE70" s="85"/>
      <c r="NZF70" s="85"/>
      <c r="NZG70" s="85"/>
      <c r="NZH70" s="85"/>
      <c r="NZI70" s="85"/>
      <c r="NZJ70" s="85"/>
      <c r="NZK70" s="85"/>
      <c r="NZL70" s="85"/>
      <c r="NZM70" s="85"/>
      <c r="NZN70" s="85"/>
      <c r="NZO70" s="85"/>
      <c r="NZP70" s="85"/>
      <c r="NZQ70" s="85"/>
      <c r="NZR70" s="85"/>
      <c r="NZS70" s="85"/>
      <c r="NZT70" s="85"/>
      <c r="NZU70" s="85"/>
      <c r="NZV70" s="85"/>
      <c r="NZW70" s="85"/>
      <c r="NZX70" s="85"/>
      <c r="NZY70" s="85"/>
      <c r="NZZ70" s="85"/>
      <c r="OAA70" s="85"/>
      <c r="OAB70" s="85"/>
      <c r="OAC70" s="85"/>
      <c r="OAD70" s="85"/>
      <c r="OAE70" s="85"/>
      <c r="OAF70" s="85"/>
      <c r="OAG70" s="85"/>
      <c r="OAH70" s="85"/>
      <c r="OAI70" s="85"/>
      <c r="OAJ70" s="85"/>
      <c r="OAK70" s="85"/>
      <c r="OAL70" s="85"/>
      <c r="OAM70" s="85"/>
      <c r="OAN70" s="85"/>
      <c r="OAO70" s="85"/>
      <c r="OAP70" s="85"/>
      <c r="OAQ70" s="85"/>
      <c r="OAR70" s="85"/>
      <c r="OAS70" s="85"/>
      <c r="OAT70" s="85"/>
      <c r="OAU70" s="85"/>
      <c r="OAV70" s="85"/>
      <c r="OAW70" s="85"/>
      <c r="OAX70" s="85"/>
      <c r="OAY70" s="85"/>
      <c r="OAZ70" s="85"/>
      <c r="OBA70" s="85"/>
      <c r="OBB70" s="85"/>
      <c r="OBC70" s="85"/>
      <c r="OBD70" s="85"/>
      <c r="OBE70" s="85"/>
      <c r="OBF70" s="85"/>
      <c r="OBG70" s="85"/>
      <c r="OBH70" s="85"/>
      <c r="OBI70" s="85"/>
      <c r="OBJ70" s="85"/>
      <c r="OBK70" s="85"/>
      <c r="OBL70" s="85"/>
      <c r="OBM70" s="85"/>
      <c r="OBN70" s="85"/>
      <c r="OBO70" s="85"/>
      <c r="OBP70" s="85"/>
      <c r="OBQ70" s="85"/>
      <c r="OBR70" s="85"/>
      <c r="OBS70" s="85"/>
      <c r="OBT70" s="85"/>
      <c r="OBU70" s="85"/>
      <c r="OBV70" s="85"/>
      <c r="OBW70" s="85"/>
      <c r="OBX70" s="85"/>
      <c r="OBY70" s="85"/>
      <c r="OBZ70" s="85"/>
      <c r="OCA70" s="85"/>
      <c r="OCB70" s="85"/>
      <c r="OCC70" s="85"/>
      <c r="OCD70" s="85"/>
      <c r="OCE70" s="85"/>
      <c r="OCF70" s="85"/>
      <c r="OCG70" s="85"/>
      <c r="OCH70" s="85"/>
      <c r="OCI70" s="85"/>
      <c r="OCJ70" s="85"/>
      <c r="OCK70" s="85"/>
      <c r="OCL70" s="85"/>
      <c r="OCM70" s="85"/>
      <c r="OCN70" s="85"/>
      <c r="OCO70" s="85"/>
      <c r="OCP70" s="85"/>
      <c r="OCQ70" s="85"/>
      <c r="OCR70" s="85"/>
      <c r="OCS70" s="85"/>
      <c r="OCT70" s="85"/>
      <c r="OCU70" s="85"/>
      <c r="OCV70" s="85"/>
      <c r="OCW70" s="85"/>
      <c r="OCX70" s="85"/>
      <c r="OCY70" s="85"/>
      <c r="OCZ70" s="85"/>
      <c r="ODA70" s="85"/>
      <c r="ODB70" s="85"/>
      <c r="ODC70" s="85"/>
      <c r="ODD70" s="85"/>
      <c r="ODE70" s="85"/>
      <c r="ODF70" s="85"/>
      <c r="ODG70" s="85"/>
      <c r="ODH70" s="85"/>
      <c r="ODI70" s="85"/>
      <c r="ODJ70" s="85"/>
      <c r="ODK70" s="85"/>
      <c r="ODL70" s="85"/>
      <c r="ODM70" s="85"/>
      <c r="ODN70" s="85"/>
      <c r="ODO70" s="85"/>
      <c r="ODP70" s="85"/>
      <c r="ODQ70" s="85"/>
      <c r="ODR70" s="85"/>
      <c r="ODS70" s="85"/>
      <c r="ODT70" s="85"/>
      <c r="ODU70" s="85"/>
      <c r="ODV70" s="85"/>
      <c r="ODW70" s="85"/>
      <c r="ODX70" s="85"/>
      <c r="ODY70" s="85"/>
      <c r="ODZ70" s="85"/>
      <c r="OEA70" s="85"/>
      <c r="OEB70" s="85"/>
      <c r="OEC70" s="85"/>
      <c r="OED70" s="85"/>
      <c r="OEE70" s="85"/>
      <c r="OEF70" s="85"/>
      <c r="OEG70" s="85"/>
      <c r="OEH70" s="85"/>
      <c r="OEI70" s="85"/>
      <c r="OEJ70" s="85"/>
      <c r="OEK70" s="85"/>
      <c r="OEL70" s="85"/>
      <c r="OEM70" s="85"/>
      <c r="OEN70" s="85"/>
      <c r="OEO70" s="85"/>
      <c r="OEP70" s="85"/>
      <c r="OEQ70" s="85"/>
      <c r="OER70" s="85"/>
      <c r="OES70" s="85"/>
      <c r="OET70" s="85"/>
      <c r="OEU70" s="85"/>
      <c r="OEV70" s="85"/>
      <c r="OEW70" s="85"/>
      <c r="OEX70" s="85"/>
      <c r="OEY70" s="85"/>
      <c r="OEZ70" s="85"/>
      <c r="OFA70" s="85"/>
      <c r="OFB70" s="85"/>
      <c r="OFC70" s="85"/>
      <c r="OFD70" s="85"/>
      <c r="OFE70" s="85"/>
      <c r="OFF70" s="85"/>
      <c r="OFG70" s="85"/>
      <c r="OFH70" s="85"/>
      <c r="OFI70" s="85"/>
      <c r="OFJ70" s="85"/>
      <c r="OFK70" s="85"/>
      <c r="OFL70" s="85"/>
      <c r="OFM70" s="85"/>
      <c r="OFN70" s="85"/>
      <c r="OFO70" s="85"/>
      <c r="OFP70" s="85"/>
      <c r="OFQ70" s="85"/>
      <c r="OFR70" s="85"/>
      <c r="OFS70" s="85"/>
      <c r="OFT70" s="85"/>
      <c r="OFU70" s="85"/>
      <c r="OFV70" s="85"/>
      <c r="OFW70" s="85"/>
      <c r="OFX70" s="85"/>
      <c r="OFY70" s="85"/>
      <c r="OFZ70" s="85"/>
      <c r="OGA70" s="85"/>
      <c r="OGB70" s="85"/>
      <c r="OGC70" s="85"/>
      <c r="OGD70" s="85"/>
      <c r="OGE70" s="85"/>
      <c r="OGF70" s="85"/>
      <c r="OGG70" s="85"/>
      <c r="OGH70" s="85"/>
      <c r="OGI70" s="85"/>
      <c r="OGJ70" s="85"/>
      <c r="OGK70" s="85"/>
      <c r="OGL70" s="85"/>
      <c r="OGM70" s="85"/>
      <c r="OGN70" s="85"/>
      <c r="OGO70" s="85"/>
      <c r="OGP70" s="85"/>
      <c r="OGQ70" s="85"/>
      <c r="OGR70" s="85"/>
      <c r="OGS70" s="85"/>
      <c r="OGT70" s="85"/>
      <c r="OGU70" s="85"/>
      <c r="OGV70" s="85"/>
      <c r="OGW70" s="85"/>
      <c r="OGX70" s="85"/>
      <c r="OGY70" s="85"/>
      <c r="OGZ70" s="85"/>
      <c r="OHA70" s="85"/>
      <c r="OHB70" s="85"/>
      <c r="OHC70" s="85"/>
      <c r="OHD70" s="85"/>
      <c r="OHE70" s="85"/>
      <c r="OHF70" s="85"/>
      <c r="OHG70" s="85"/>
      <c r="OHH70" s="85"/>
      <c r="OHI70" s="85"/>
      <c r="OHJ70" s="85"/>
      <c r="OHK70" s="85"/>
      <c r="OHL70" s="85"/>
      <c r="OHM70" s="85"/>
      <c r="OHN70" s="85"/>
      <c r="OHO70" s="85"/>
      <c r="OHP70" s="85"/>
      <c r="OHQ70" s="85"/>
      <c r="OHR70" s="85"/>
      <c r="OHS70" s="85"/>
      <c r="OHT70" s="85"/>
      <c r="OHU70" s="85"/>
      <c r="OHV70" s="85"/>
      <c r="OHW70" s="85"/>
      <c r="OHX70" s="85"/>
      <c r="OHY70" s="85"/>
      <c r="OHZ70" s="85"/>
      <c r="OIA70" s="85"/>
      <c r="OIB70" s="85"/>
      <c r="OIC70" s="85"/>
      <c r="OID70" s="85"/>
      <c r="OIE70" s="85"/>
      <c r="OIF70" s="85"/>
      <c r="OIG70" s="85"/>
      <c r="OIH70" s="85"/>
      <c r="OII70" s="85"/>
      <c r="OIJ70" s="85"/>
      <c r="OIK70" s="85"/>
      <c r="OIL70" s="85"/>
      <c r="OIM70" s="85"/>
      <c r="OIN70" s="85"/>
      <c r="OIO70" s="85"/>
      <c r="OIP70" s="85"/>
      <c r="OIQ70" s="85"/>
      <c r="OIR70" s="85"/>
      <c r="OIS70" s="85"/>
      <c r="OIT70" s="85"/>
      <c r="OIU70" s="85"/>
      <c r="OIV70" s="85"/>
      <c r="OIW70" s="85"/>
      <c r="OIX70" s="85"/>
      <c r="OIY70" s="85"/>
      <c r="OIZ70" s="85"/>
      <c r="OJA70" s="85"/>
      <c r="OJB70" s="85"/>
      <c r="OJC70" s="85"/>
      <c r="OJD70" s="85"/>
      <c r="OJE70" s="85"/>
      <c r="OJF70" s="85"/>
      <c r="OJG70" s="85"/>
      <c r="OJH70" s="85"/>
      <c r="OJI70" s="85"/>
      <c r="OJJ70" s="85"/>
      <c r="OJK70" s="85"/>
      <c r="OJL70" s="85"/>
      <c r="OJM70" s="85"/>
      <c r="OJN70" s="85"/>
      <c r="OJO70" s="85"/>
      <c r="OJP70" s="85"/>
      <c r="OJQ70" s="85"/>
      <c r="OJR70" s="85"/>
      <c r="OJS70" s="85"/>
      <c r="OJT70" s="85"/>
      <c r="OJU70" s="85"/>
      <c r="OJV70" s="85"/>
      <c r="OJW70" s="85"/>
      <c r="OJX70" s="85"/>
      <c r="OJY70" s="85"/>
      <c r="OJZ70" s="85"/>
      <c r="OKA70" s="85"/>
      <c r="OKB70" s="85"/>
      <c r="OKC70" s="85"/>
      <c r="OKD70" s="85"/>
      <c r="OKE70" s="85"/>
      <c r="OKF70" s="85"/>
      <c r="OKG70" s="85"/>
      <c r="OKH70" s="85"/>
      <c r="OKI70" s="85"/>
      <c r="OKJ70" s="85"/>
      <c r="OKK70" s="85"/>
      <c r="OKL70" s="85"/>
      <c r="OKM70" s="85"/>
      <c r="OKN70" s="85"/>
      <c r="OKO70" s="85"/>
      <c r="OKP70" s="85"/>
      <c r="OKQ70" s="85"/>
      <c r="OKR70" s="85"/>
      <c r="OKS70" s="85"/>
      <c r="OKT70" s="85"/>
      <c r="OKU70" s="85"/>
      <c r="OKV70" s="85"/>
      <c r="OKW70" s="85"/>
      <c r="OKX70" s="85"/>
      <c r="OKY70" s="85"/>
      <c r="OKZ70" s="85"/>
      <c r="OLA70" s="85"/>
      <c r="OLB70" s="85"/>
      <c r="OLC70" s="85"/>
      <c r="OLD70" s="85"/>
      <c r="OLE70" s="85"/>
      <c r="OLF70" s="85"/>
      <c r="OLG70" s="85"/>
      <c r="OLH70" s="85"/>
      <c r="OLI70" s="85"/>
      <c r="OLJ70" s="85"/>
      <c r="OLK70" s="85"/>
      <c r="OLL70" s="85"/>
      <c r="OLM70" s="85"/>
      <c r="OLN70" s="85"/>
      <c r="OLO70" s="85"/>
      <c r="OLP70" s="85"/>
      <c r="OLQ70" s="85"/>
      <c r="OLR70" s="85"/>
      <c r="OLS70" s="85"/>
      <c r="OLT70" s="85"/>
      <c r="OLU70" s="85"/>
      <c r="OLV70" s="85"/>
      <c r="OLW70" s="85"/>
      <c r="OLX70" s="85"/>
      <c r="OLY70" s="85"/>
      <c r="OLZ70" s="85"/>
      <c r="OMA70" s="85"/>
      <c r="OMB70" s="85"/>
      <c r="OMC70" s="85"/>
      <c r="OMD70" s="85"/>
      <c r="OME70" s="85"/>
      <c r="OMF70" s="85"/>
      <c r="OMG70" s="85"/>
      <c r="OMH70" s="85"/>
      <c r="OMI70" s="85"/>
      <c r="OMJ70" s="85"/>
      <c r="OMK70" s="85"/>
      <c r="OML70" s="85"/>
      <c r="OMM70" s="85"/>
      <c r="OMN70" s="85"/>
      <c r="OMO70" s="85"/>
      <c r="OMP70" s="85"/>
      <c r="OMQ70" s="85"/>
      <c r="OMR70" s="85"/>
      <c r="OMS70" s="85"/>
      <c r="OMT70" s="85"/>
      <c r="OMU70" s="85"/>
      <c r="OMV70" s="85"/>
      <c r="OMW70" s="85"/>
      <c r="OMX70" s="85"/>
      <c r="OMY70" s="85"/>
      <c r="OMZ70" s="85"/>
      <c r="ONA70" s="85"/>
      <c r="ONB70" s="85"/>
      <c r="ONC70" s="85"/>
      <c r="OND70" s="85"/>
      <c r="ONE70" s="85"/>
      <c r="ONF70" s="85"/>
      <c r="ONG70" s="85"/>
      <c r="ONH70" s="85"/>
      <c r="ONI70" s="85"/>
      <c r="ONJ70" s="85"/>
      <c r="ONK70" s="85"/>
      <c r="ONL70" s="85"/>
      <c r="ONM70" s="85"/>
      <c r="ONN70" s="85"/>
      <c r="ONO70" s="85"/>
      <c r="ONP70" s="85"/>
      <c r="ONQ70" s="85"/>
      <c r="ONR70" s="85"/>
      <c r="ONS70" s="85"/>
      <c r="ONT70" s="85"/>
      <c r="ONU70" s="85"/>
      <c r="ONV70" s="85"/>
      <c r="ONW70" s="85"/>
      <c r="ONX70" s="85"/>
      <c r="ONY70" s="85"/>
      <c r="ONZ70" s="85"/>
      <c r="OOA70" s="85"/>
      <c r="OOB70" s="85"/>
      <c r="OOC70" s="85"/>
      <c r="OOD70" s="85"/>
      <c r="OOE70" s="85"/>
      <c r="OOF70" s="85"/>
      <c r="OOG70" s="85"/>
      <c r="OOH70" s="85"/>
      <c r="OOI70" s="85"/>
      <c r="OOJ70" s="85"/>
      <c r="OOK70" s="85"/>
      <c r="OOL70" s="85"/>
      <c r="OOM70" s="85"/>
      <c r="OON70" s="85"/>
      <c r="OOO70" s="85"/>
      <c r="OOP70" s="85"/>
      <c r="OOQ70" s="85"/>
      <c r="OOR70" s="85"/>
      <c r="OOS70" s="85"/>
      <c r="OOT70" s="85"/>
      <c r="OOU70" s="85"/>
      <c r="OOV70" s="85"/>
      <c r="OOW70" s="85"/>
      <c r="OOX70" s="85"/>
      <c r="OOY70" s="85"/>
      <c r="OOZ70" s="85"/>
      <c r="OPA70" s="85"/>
      <c r="OPB70" s="85"/>
      <c r="OPC70" s="85"/>
      <c r="OPD70" s="85"/>
      <c r="OPE70" s="85"/>
      <c r="OPF70" s="85"/>
      <c r="OPG70" s="85"/>
      <c r="OPH70" s="85"/>
      <c r="OPI70" s="85"/>
      <c r="OPJ70" s="85"/>
      <c r="OPK70" s="85"/>
      <c r="OPL70" s="85"/>
      <c r="OPM70" s="85"/>
      <c r="OPN70" s="85"/>
      <c r="OPO70" s="85"/>
      <c r="OPP70" s="85"/>
      <c r="OPQ70" s="85"/>
      <c r="OPR70" s="85"/>
      <c r="OPS70" s="85"/>
      <c r="OPT70" s="85"/>
      <c r="OPU70" s="85"/>
      <c r="OPV70" s="85"/>
      <c r="OPW70" s="85"/>
      <c r="OPX70" s="85"/>
      <c r="OPY70" s="85"/>
      <c r="OPZ70" s="85"/>
      <c r="OQA70" s="85"/>
      <c r="OQB70" s="85"/>
      <c r="OQC70" s="85"/>
      <c r="OQD70" s="85"/>
      <c r="OQE70" s="85"/>
      <c r="OQF70" s="85"/>
      <c r="OQG70" s="85"/>
      <c r="OQH70" s="85"/>
      <c r="OQI70" s="85"/>
      <c r="OQJ70" s="85"/>
      <c r="OQK70" s="85"/>
      <c r="OQL70" s="85"/>
      <c r="OQM70" s="85"/>
      <c r="OQN70" s="85"/>
      <c r="OQO70" s="85"/>
      <c r="OQP70" s="85"/>
      <c r="OQQ70" s="85"/>
      <c r="OQR70" s="85"/>
      <c r="OQS70" s="85"/>
      <c r="OQT70" s="85"/>
      <c r="OQU70" s="85"/>
      <c r="OQV70" s="85"/>
      <c r="OQW70" s="85"/>
      <c r="OQX70" s="85"/>
      <c r="OQY70" s="85"/>
      <c r="OQZ70" s="85"/>
      <c r="ORA70" s="85"/>
      <c r="ORB70" s="85"/>
      <c r="ORC70" s="85"/>
      <c r="ORD70" s="85"/>
      <c r="ORE70" s="85"/>
      <c r="ORF70" s="85"/>
      <c r="ORG70" s="85"/>
      <c r="ORH70" s="85"/>
      <c r="ORI70" s="85"/>
      <c r="ORJ70" s="85"/>
      <c r="ORK70" s="85"/>
      <c r="ORL70" s="85"/>
      <c r="ORM70" s="85"/>
      <c r="ORN70" s="85"/>
      <c r="ORO70" s="85"/>
      <c r="ORP70" s="85"/>
      <c r="ORQ70" s="85"/>
      <c r="ORR70" s="85"/>
      <c r="ORS70" s="85"/>
      <c r="ORT70" s="85"/>
      <c r="ORU70" s="85"/>
      <c r="ORV70" s="85"/>
      <c r="ORW70" s="85"/>
      <c r="ORX70" s="85"/>
      <c r="ORY70" s="85"/>
      <c r="ORZ70" s="85"/>
      <c r="OSA70" s="85"/>
      <c r="OSB70" s="85"/>
      <c r="OSC70" s="85"/>
      <c r="OSD70" s="85"/>
      <c r="OSE70" s="85"/>
      <c r="OSF70" s="85"/>
      <c r="OSG70" s="85"/>
      <c r="OSH70" s="85"/>
      <c r="OSI70" s="85"/>
      <c r="OSJ70" s="85"/>
      <c r="OSK70" s="85"/>
      <c r="OSL70" s="85"/>
      <c r="OSM70" s="85"/>
      <c r="OSN70" s="85"/>
      <c r="OSO70" s="85"/>
      <c r="OSP70" s="85"/>
      <c r="OSQ70" s="85"/>
      <c r="OSR70" s="85"/>
      <c r="OSS70" s="85"/>
      <c r="OST70" s="85"/>
      <c r="OSU70" s="85"/>
      <c r="OSV70" s="85"/>
      <c r="OSW70" s="85"/>
      <c r="OSX70" s="85"/>
      <c r="OSY70" s="85"/>
      <c r="OSZ70" s="85"/>
      <c r="OTA70" s="85"/>
      <c r="OTB70" s="85"/>
      <c r="OTC70" s="85"/>
      <c r="OTD70" s="85"/>
      <c r="OTE70" s="85"/>
      <c r="OTF70" s="85"/>
      <c r="OTG70" s="85"/>
      <c r="OTH70" s="85"/>
      <c r="OTI70" s="85"/>
      <c r="OTJ70" s="85"/>
      <c r="OTK70" s="85"/>
      <c r="OTL70" s="85"/>
      <c r="OTM70" s="85"/>
      <c r="OTN70" s="85"/>
      <c r="OTO70" s="85"/>
      <c r="OTP70" s="85"/>
      <c r="OTQ70" s="85"/>
      <c r="OTR70" s="85"/>
      <c r="OTS70" s="85"/>
      <c r="OTT70" s="85"/>
      <c r="OTU70" s="85"/>
      <c r="OTV70" s="85"/>
      <c r="OTW70" s="85"/>
      <c r="OTX70" s="85"/>
      <c r="OTY70" s="85"/>
      <c r="OTZ70" s="85"/>
      <c r="OUA70" s="85"/>
      <c r="OUB70" s="85"/>
      <c r="OUC70" s="85"/>
      <c r="OUD70" s="85"/>
      <c r="OUE70" s="85"/>
      <c r="OUF70" s="85"/>
      <c r="OUG70" s="85"/>
      <c r="OUH70" s="85"/>
      <c r="OUI70" s="85"/>
      <c r="OUJ70" s="85"/>
      <c r="OUK70" s="85"/>
      <c r="OUL70" s="85"/>
      <c r="OUM70" s="85"/>
      <c r="OUN70" s="85"/>
      <c r="OUO70" s="85"/>
      <c r="OUP70" s="85"/>
      <c r="OUQ70" s="85"/>
      <c r="OUR70" s="85"/>
      <c r="OUS70" s="85"/>
      <c r="OUT70" s="85"/>
      <c r="OUU70" s="85"/>
      <c r="OUV70" s="85"/>
      <c r="OUW70" s="85"/>
      <c r="OUX70" s="85"/>
      <c r="OUY70" s="85"/>
      <c r="OUZ70" s="85"/>
      <c r="OVA70" s="85"/>
      <c r="OVB70" s="85"/>
      <c r="OVC70" s="85"/>
      <c r="OVD70" s="85"/>
      <c r="OVE70" s="85"/>
      <c r="OVF70" s="85"/>
      <c r="OVG70" s="85"/>
      <c r="OVH70" s="85"/>
      <c r="OVI70" s="85"/>
      <c r="OVJ70" s="85"/>
      <c r="OVK70" s="85"/>
      <c r="OVL70" s="85"/>
      <c r="OVM70" s="85"/>
      <c r="OVN70" s="85"/>
      <c r="OVO70" s="85"/>
      <c r="OVP70" s="85"/>
      <c r="OVQ70" s="85"/>
      <c r="OVR70" s="85"/>
      <c r="OVS70" s="85"/>
      <c r="OVT70" s="85"/>
      <c r="OVU70" s="85"/>
      <c r="OVV70" s="85"/>
      <c r="OVW70" s="85"/>
      <c r="OVX70" s="85"/>
      <c r="OVY70" s="85"/>
      <c r="OVZ70" s="85"/>
      <c r="OWA70" s="85"/>
      <c r="OWB70" s="85"/>
      <c r="OWC70" s="85"/>
      <c r="OWD70" s="85"/>
      <c r="OWE70" s="85"/>
      <c r="OWF70" s="85"/>
      <c r="OWG70" s="85"/>
      <c r="OWH70" s="85"/>
      <c r="OWI70" s="85"/>
      <c r="OWJ70" s="85"/>
      <c r="OWK70" s="85"/>
      <c r="OWL70" s="85"/>
      <c r="OWM70" s="85"/>
      <c r="OWN70" s="85"/>
      <c r="OWO70" s="85"/>
      <c r="OWP70" s="85"/>
      <c r="OWQ70" s="85"/>
      <c r="OWR70" s="85"/>
      <c r="OWS70" s="85"/>
      <c r="OWT70" s="85"/>
      <c r="OWU70" s="85"/>
      <c r="OWV70" s="85"/>
      <c r="OWW70" s="85"/>
      <c r="OWX70" s="85"/>
      <c r="OWY70" s="85"/>
      <c r="OWZ70" s="85"/>
      <c r="OXA70" s="85"/>
      <c r="OXB70" s="85"/>
      <c r="OXC70" s="85"/>
      <c r="OXD70" s="85"/>
      <c r="OXE70" s="85"/>
      <c r="OXF70" s="85"/>
      <c r="OXG70" s="85"/>
      <c r="OXH70" s="85"/>
      <c r="OXI70" s="85"/>
      <c r="OXJ70" s="85"/>
      <c r="OXK70" s="85"/>
      <c r="OXL70" s="85"/>
      <c r="OXM70" s="85"/>
      <c r="OXN70" s="85"/>
      <c r="OXO70" s="85"/>
      <c r="OXP70" s="85"/>
      <c r="OXQ70" s="85"/>
      <c r="OXR70" s="85"/>
      <c r="OXS70" s="85"/>
      <c r="OXT70" s="85"/>
      <c r="OXU70" s="85"/>
      <c r="OXV70" s="85"/>
      <c r="OXW70" s="85"/>
      <c r="OXX70" s="85"/>
      <c r="OXY70" s="85"/>
      <c r="OXZ70" s="85"/>
      <c r="OYA70" s="85"/>
      <c r="OYB70" s="85"/>
      <c r="OYC70" s="85"/>
      <c r="OYD70" s="85"/>
      <c r="OYE70" s="85"/>
      <c r="OYF70" s="85"/>
      <c r="OYG70" s="85"/>
      <c r="OYH70" s="85"/>
      <c r="OYI70" s="85"/>
      <c r="OYJ70" s="85"/>
      <c r="OYK70" s="85"/>
      <c r="OYL70" s="85"/>
      <c r="OYM70" s="85"/>
      <c r="OYN70" s="85"/>
      <c r="OYO70" s="85"/>
      <c r="OYP70" s="85"/>
      <c r="OYQ70" s="85"/>
      <c r="OYR70" s="85"/>
      <c r="OYS70" s="85"/>
      <c r="OYT70" s="85"/>
      <c r="OYU70" s="85"/>
      <c r="OYV70" s="85"/>
      <c r="OYW70" s="85"/>
      <c r="OYX70" s="85"/>
      <c r="OYY70" s="85"/>
      <c r="OYZ70" s="85"/>
      <c r="OZA70" s="85"/>
      <c r="OZB70" s="85"/>
      <c r="OZC70" s="85"/>
      <c r="OZD70" s="85"/>
      <c r="OZE70" s="85"/>
      <c r="OZF70" s="85"/>
      <c r="OZG70" s="85"/>
      <c r="OZH70" s="85"/>
      <c r="OZI70" s="85"/>
      <c r="OZJ70" s="85"/>
      <c r="OZK70" s="85"/>
      <c r="OZL70" s="85"/>
      <c r="OZM70" s="85"/>
      <c r="OZN70" s="85"/>
      <c r="OZO70" s="85"/>
      <c r="OZP70" s="85"/>
      <c r="OZQ70" s="85"/>
      <c r="OZR70" s="85"/>
      <c r="OZS70" s="85"/>
      <c r="OZT70" s="85"/>
      <c r="OZU70" s="85"/>
      <c r="OZV70" s="85"/>
      <c r="OZW70" s="85"/>
      <c r="OZX70" s="85"/>
      <c r="OZY70" s="85"/>
      <c r="OZZ70" s="85"/>
      <c r="PAA70" s="85"/>
      <c r="PAB70" s="85"/>
      <c r="PAC70" s="85"/>
      <c r="PAD70" s="85"/>
      <c r="PAE70" s="85"/>
      <c r="PAF70" s="85"/>
      <c r="PAG70" s="85"/>
      <c r="PAH70" s="85"/>
      <c r="PAI70" s="85"/>
      <c r="PAJ70" s="85"/>
      <c r="PAK70" s="85"/>
      <c r="PAL70" s="85"/>
      <c r="PAM70" s="85"/>
      <c r="PAN70" s="85"/>
      <c r="PAO70" s="85"/>
      <c r="PAP70" s="85"/>
      <c r="PAQ70" s="85"/>
      <c r="PAR70" s="85"/>
      <c r="PAS70" s="85"/>
      <c r="PAT70" s="85"/>
      <c r="PAU70" s="85"/>
      <c r="PAV70" s="85"/>
      <c r="PAW70" s="85"/>
      <c r="PAX70" s="85"/>
      <c r="PAY70" s="85"/>
      <c r="PAZ70" s="85"/>
      <c r="PBA70" s="85"/>
      <c r="PBB70" s="85"/>
      <c r="PBC70" s="85"/>
      <c r="PBD70" s="85"/>
      <c r="PBE70" s="85"/>
      <c r="PBF70" s="85"/>
      <c r="PBG70" s="85"/>
      <c r="PBH70" s="85"/>
      <c r="PBI70" s="85"/>
      <c r="PBJ70" s="85"/>
      <c r="PBK70" s="85"/>
      <c r="PBL70" s="85"/>
      <c r="PBM70" s="85"/>
      <c r="PBN70" s="85"/>
      <c r="PBO70" s="85"/>
      <c r="PBP70" s="85"/>
      <c r="PBQ70" s="85"/>
      <c r="PBR70" s="85"/>
      <c r="PBS70" s="85"/>
      <c r="PBT70" s="85"/>
      <c r="PBU70" s="85"/>
      <c r="PBV70" s="85"/>
      <c r="PBW70" s="85"/>
      <c r="PBX70" s="85"/>
      <c r="PBY70" s="85"/>
      <c r="PBZ70" s="85"/>
      <c r="PCA70" s="85"/>
      <c r="PCB70" s="85"/>
      <c r="PCC70" s="85"/>
      <c r="PCD70" s="85"/>
      <c r="PCE70" s="85"/>
      <c r="PCF70" s="85"/>
      <c r="PCG70" s="85"/>
      <c r="PCH70" s="85"/>
      <c r="PCI70" s="85"/>
      <c r="PCJ70" s="85"/>
      <c r="PCK70" s="85"/>
      <c r="PCL70" s="85"/>
      <c r="PCM70" s="85"/>
      <c r="PCN70" s="85"/>
      <c r="PCO70" s="85"/>
      <c r="PCP70" s="85"/>
      <c r="PCQ70" s="85"/>
      <c r="PCR70" s="85"/>
      <c r="PCS70" s="85"/>
      <c r="PCT70" s="85"/>
      <c r="PCU70" s="85"/>
      <c r="PCV70" s="85"/>
      <c r="PCW70" s="85"/>
      <c r="PCX70" s="85"/>
      <c r="PCY70" s="85"/>
      <c r="PCZ70" s="85"/>
      <c r="PDA70" s="85"/>
      <c r="PDB70" s="85"/>
      <c r="PDC70" s="85"/>
      <c r="PDD70" s="85"/>
      <c r="PDE70" s="85"/>
      <c r="PDF70" s="85"/>
      <c r="PDG70" s="85"/>
      <c r="PDH70" s="85"/>
      <c r="PDI70" s="85"/>
      <c r="PDJ70" s="85"/>
      <c r="PDK70" s="85"/>
      <c r="PDL70" s="85"/>
      <c r="PDM70" s="85"/>
      <c r="PDN70" s="85"/>
      <c r="PDO70" s="85"/>
      <c r="PDP70" s="85"/>
      <c r="PDQ70" s="85"/>
      <c r="PDR70" s="85"/>
      <c r="PDS70" s="85"/>
      <c r="PDT70" s="85"/>
      <c r="PDU70" s="85"/>
      <c r="PDV70" s="85"/>
      <c r="PDW70" s="85"/>
      <c r="PDX70" s="85"/>
      <c r="PDY70" s="85"/>
      <c r="PDZ70" s="85"/>
      <c r="PEA70" s="85"/>
      <c r="PEB70" s="85"/>
      <c r="PEC70" s="85"/>
      <c r="PED70" s="85"/>
      <c r="PEE70" s="85"/>
      <c r="PEF70" s="85"/>
      <c r="PEG70" s="85"/>
      <c r="PEH70" s="85"/>
      <c r="PEI70" s="85"/>
      <c r="PEJ70" s="85"/>
      <c r="PEK70" s="85"/>
      <c r="PEL70" s="85"/>
      <c r="PEM70" s="85"/>
      <c r="PEN70" s="85"/>
      <c r="PEO70" s="85"/>
      <c r="PEP70" s="85"/>
      <c r="PEQ70" s="85"/>
      <c r="PER70" s="85"/>
      <c r="PES70" s="85"/>
      <c r="PET70" s="85"/>
      <c r="PEU70" s="85"/>
      <c r="PEV70" s="85"/>
      <c r="PEW70" s="85"/>
      <c r="PEX70" s="85"/>
      <c r="PEY70" s="85"/>
      <c r="PEZ70" s="85"/>
      <c r="PFA70" s="85"/>
      <c r="PFB70" s="85"/>
      <c r="PFC70" s="85"/>
      <c r="PFD70" s="85"/>
      <c r="PFE70" s="85"/>
      <c r="PFF70" s="85"/>
      <c r="PFG70" s="85"/>
      <c r="PFH70" s="85"/>
      <c r="PFI70" s="85"/>
      <c r="PFJ70" s="85"/>
      <c r="PFK70" s="85"/>
      <c r="PFL70" s="85"/>
      <c r="PFM70" s="85"/>
      <c r="PFN70" s="85"/>
      <c r="PFO70" s="85"/>
      <c r="PFP70" s="85"/>
      <c r="PFQ70" s="85"/>
      <c r="PFR70" s="85"/>
      <c r="PFS70" s="85"/>
      <c r="PFT70" s="85"/>
      <c r="PFU70" s="85"/>
      <c r="PFV70" s="85"/>
      <c r="PFW70" s="85"/>
      <c r="PFX70" s="85"/>
      <c r="PFY70" s="85"/>
      <c r="PFZ70" s="85"/>
      <c r="PGA70" s="85"/>
      <c r="PGB70" s="85"/>
      <c r="PGC70" s="85"/>
      <c r="PGD70" s="85"/>
      <c r="PGE70" s="85"/>
      <c r="PGF70" s="85"/>
      <c r="PGG70" s="85"/>
      <c r="PGH70" s="85"/>
      <c r="PGI70" s="85"/>
      <c r="PGJ70" s="85"/>
      <c r="PGK70" s="85"/>
      <c r="PGL70" s="85"/>
      <c r="PGM70" s="85"/>
      <c r="PGN70" s="85"/>
      <c r="PGO70" s="85"/>
      <c r="PGP70" s="85"/>
      <c r="PGQ70" s="85"/>
      <c r="PGR70" s="85"/>
      <c r="PGS70" s="85"/>
      <c r="PGT70" s="85"/>
      <c r="PGU70" s="85"/>
      <c r="PGV70" s="85"/>
      <c r="PGW70" s="85"/>
      <c r="PGX70" s="85"/>
      <c r="PGY70" s="85"/>
      <c r="PGZ70" s="85"/>
      <c r="PHA70" s="85"/>
      <c r="PHB70" s="85"/>
      <c r="PHC70" s="85"/>
      <c r="PHD70" s="85"/>
      <c r="PHE70" s="85"/>
      <c r="PHF70" s="85"/>
      <c r="PHG70" s="85"/>
      <c r="PHH70" s="85"/>
      <c r="PHI70" s="85"/>
      <c r="PHJ70" s="85"/>
      <c r="PHK70" s="85"/>
      <c r="PHL70" s="85"/>
      <c r="PHM70" s="85"/>
      <c r="PHN70" s="85"/>
      <c r="PHO70" s="85"/>
      <c r="PHP70" s="85"/>
      <c r="PHQ70" s="85"/>
      <c r="PHR70" s="85"/>
      <c r="PHS70" s="85"/>
      <c r="PHT70" s="85"/>
      <c r="PHU70" s="85"/>
      <c r="PHV70" s="85"/>
      <c r="PHW70" s="85"/>
      <c r="PHX70" s="85"/>
      <c r="PHY70" s="85"/>
      <c r="PHZ70" s="85"/>
      <c r="PIA70" s="85"/>
      <c r="PIB70" s="85"/>
      <c r="PIC70" s="85"/>
      <c r="PID70" s="85"/>
      <c r="PIE70" s="85"/>
      <c r="PIF70" s="85"/>
      <c r="PIG70" s="85"/>
      <c r="PIH70" s="85"/>
      <c r="PII70" s="85"/>
      <c r="PIJ70" s="85"/>
      <c r="PIK70" s="85"/>
      <c r="PIL70" s="85"/>
      <c r="PIM70" s="85"/>
      <c r="PIN70" s="85"/>
      <c r="PIO70" s="85"/>
      <c r="PIP70" s="85"/>
      <c r="PIQ70" s="85"/>
      <c r="PIR70" s="85"/>
      <c r="PIS70" s="85"/>
      <c r="PIT70" s="85"/>
      <c r="PIU70" s="85"/>
      <c r="PIV70" s="85"/>
      <c r="PIW70" s="85"/>
      <c r="PIX70" s="85"/>
      <c r="PIY70" s="85"/>
      <c r="PIZ70" s="85"/>
      <c r="PJA70" s="85"/>
      <c r="PJB70" s="85"/>
      <c r="PJC70" s="85"/>
      <c r="PJD70" s="85"/>
      <c r="PJE70" s="85"/>
      <c r="PJF70" s="85"/>
      <c r="PJG70" s="85"/>
      <c r="PJH70" s="85"/>
      <c r="PJI70" s="85"/>
      <c r="PJJ70" s="85"/>
      <c r="PJK70" s="85"/>
      <c r="PJL70" s="85"/>
      <c r="PJM70" s="85"/>
      <c r="PJN70" s="85"/>
      <c r="PJO70" s="85"/>
      <c r="PJP70" s="85"/>
      <c r="PJQ70" s="85"/>
      <c r="PJR70" s="85"/>
      <c r="PJS70" s="85"/>
      <c r="PJT70" s="85"/>
      <c r="PJU70" s="85"/>
      <c r="PJV70" s="85"/>
      <c r="PJW70" s="85"/>
      <c r="PJX70" s="85"/>
      <c r="PJY70" s="85"/>
      <c r="PJZ70" s="85"/>
      <c r="PKA70" s="85"/>
      <c r="PKB70" s="85"/>
      <c r="PKC70" s="85"/>
      <c r="PKD70" s="85"/>
      <c r="PKE70" s="85"/>
      <c r="PKF70" s="85"/>
      <c r="PKG70" s="85"/>
      <c r="PKH70" s="85"/>
      <c r="PKI70" s="85"/>
      <c r="PKJ70" s="85"/>
      <c r="PKK70" s="85"/>
      <c r="PKL70" s="85"/>
      <c r="PKM70" s="85"/>
      <c r="PKN70" s="85"/>
      <c r="PKO70" s="85"/>
      <c r="PKP70" s="85"/>
      <c r="PKQ70" s="85"/>
      <c r="PKR70" s="85"/>
      <c r="PKS70" s="85"/>
      <c r="PKT70" s="85"/>
      <c r="PKU70" s="85"/>
      <c r="PKV70" s="85"/>
      <c r="PKW70" s="85"/>
      <c r="PKX70" s="85"/>
      <c r="PKY70" s="85"/>
      <c r="PKZ70" s="85"/>
      <c r="PLA70" s="85"/>
      <c r="PLB70" s="85"/>
      <c r="PLC70" s="85"/>
      <c r="PLD70" s="85"/>
      <c r="PLE70" s="85"/>
      <c r="PLF70" s="85"/>
      <c r="PLG70" s="85"/>
      <c r="PLH70" s="85"/>
      <c r="PLI70" s="85"/>
      <c r="PLJ70" s="85"/>
      <c r="PLK70" s="85"/>
      <c r="PLL70" s="85"/>
      <c r="PLM70" s="85"/>
      <c r="PLN70" s="85"/>
      <c r="PLO70" s="85"/>
      <c r="PLP70" s="85"/>
      <c r="PLQ70" s="85"/>
      <c r="PLR70" s="85"/>
      <c r="PLS70" s="85"/>
      <c r="PLT70" s="85"/>
      <c r="PLU70" s="85"/>
      <c r="PLV70" s="85"/>
      <c r="PLW70" s="85"/>
      <c r="PLX70" s="85"/>
      <c r="PLY70" s="85"/>
      <c r="PLZ70" s="85"/>
      <c r="PMA70" s="85"/>
      <c r="PMB70" s="85"/>
      <c r="PMC70" s="85"/>
      <c r="PMD70" s="85"/>
      <c r="PME70" s="85"/>
      <c r="PMF70" s="85"/>
      <c r="PMG70" s="85"/>
      <c r="PMH70" s="85"/>
      <c r="PMI70" s="85"/>
      <c r="PMJ70" s="85"/>
      <c r="PMK70" s="85"/>
      <c r="PML70" s="85"/>
      <c r="PMM70" s="85"/>
      <c r="PMN70" s="85"/>
      <c r="PMO70" s="85"/>
      <c r="PMP70" s="85"/>
      <c r="PMQ70" s="85"/>
      <c r="PMR70" s="85"/>
      <c r="PMS70" s="85"/>
      <c r="PMT70" s="85"/>
      <c r="PMU70" s="85"/>
      <c r="PMV70" s="85"/>
      <c r="PMW70" s="85"/>
      <c r="PMX70" s="85"/>
      <c r="PMY70" s="85"/>
      <c r="PMZ70" s="85"/>
      <c r="PNA70" s="85"/>
      <c r="PNB70" s="85"/>
      <c r="PNC70" s="85"/>
      <c r="PND70" s="85"/>
      <c r="PNE70" s="85"/>
      <c r="PNF70" s="85"/>
      <c r="PNG70" s="85"/>
      <c r="PNH70" s="85"/>
      <c r="PNI70" s="85"/>
      <c r="PNJ70" s="85"/>
      <c r="PNK70" s="85"/>
      <c r="PNL70" s="85"/>
      <c r="PNM70" s="85"/>
      <c r="PNN70" s="85"/>
      <c r="PNO70" s="85"/>
      <c r="PNP70" s="85"/>
      <c r="PNQ70" s="85"/>
      <c r="PNR70" s="85"/>
      <c r="PNS70" s="85"/>
      <c r="PNT70" s="85"/>
      <c r="PNU70" s="85"/>
      <c r="PNV70" s="85"/>
      <c r="PNW70" s="85"/>
      <c r="PNX70" s="85"/>
      <c r="PNY70" s="85"/>
      <c r="PNZ70" s="85"/>
      <c r="POA70" s="85"/>
      <c r="POB70" s="85"/>
      <c r="POC70" s="85"/>
      <c r="POD70" s="85"/>
      <c r="POE70" s="85"/>
      <c r="POF70" s="85"/>
      <c r="POG70" s="85"/>
      <c r="POH70" s="85"/>
      <c r="POI70" s="85"/>
      <c r="POJ70" s="85"/>
      <c r="POK70" s="85"/>
      <c r="POL70" s="85"/>
      <c r="POM70" s="85"/>
      <c r="PON70" s="85"/>
      <c r="POO70" s="85"/>
      <c r="POP70" s="85"/>
      <c r="POQ70" s="85"/>
      <c r="POR70" s="85"/>
      <c r="POS70" s="85"/>
      <c r="POT70" s="85"/>
      <c r="POU70" s="85"/>
      <c r="POV70" s="85"/>
      <c r="POW70" s="85"/>
      <c r="POX70" s="85"/>
      <c r="POY70" s="85"/>
      <c r="POZ70" s="85"/>
      <c r="PPA70" s="85"/>
      <c r="PPB70" s="85"/>
      <c r="PPC70" s="85"/>
      <c r="PPD70" s="85"/>
      <c r="PPE70" s="85"/>
      <c r="PPF70" s="85"/>
      <c r="PPG70" s="85"/>
      <c r="PPH70" s="85"/>
      <c r="PPI70" s="85"/>
      <c r="PPJ70" s="85"/>
      <c r="PPK70" s="85"/>
      <c r="PPL70" s="85"/>
      <c r="PPM70" s="85"/>
      <c r="PPN70" s="85"/>
      <c r="PPO70" s="85"/>
      <c r="PPP70" s="85"/>
      <c r="PPQ70" s="85"/>
      <c r="PPR70" s="85"/>
      <c r="PPS70" s="85"/>
      <c r="PPT70" s="85"/>
      <c r="PPU70" s="85"/>
      <c r="PPV70" s="85"/>
      <c r="PPW70" s="85"/>
      <c r="PPX70" s="85"/>
      <c r="PPY70" s="85"/>
      <c r="PPZ70" s="85"/>
      <c r="PQA70" s="85"/>
      <c r="PQB70" s="85"/>
      <c r="PQC70" s="85"/>
      <c r="PQD70" s="85"/>
      <c r="PQE70" s="85"/>
      <c r="PQF70" s="85"/>
      <c r="PQG70" s="85"/>
      <c r="PQH70" s="85"/>
      <c r="PQI70" s="85"/>
      <c r="PQJ70" s="85"/>
      <c r="PQK70" s="85"/>
      <c r="PQL70" s="85"/>
      <c r="PQM70" s="85"/>
      <c r="PQN70" s="85"/>
      <c r="PQO70" s="85"/>
      <c r="PQP70" s="85"/>
      <c r="PQQ70" s="85"/>
      <c r="PQR70" s="85"/>
      <c r="PQS70" s="85"/>
      <c r="PQT70" s="85"/>
      <c r="PQU70" s="85"/>
      <c r="PQV70" s="85"/>
      <c r="PQW70" s="85"/>
      <c r="PQX70" s="85"/>
      <c r="PQY70" s="85"/>
      <c r="PQZ70" s="85"/>
      <c r="PRA70" s="85"/>
      <c r="PRB70" s="85"/>
      <c r="PRC70" s="85"/>
      <c r="PRD70" s="85"/>
      <c r="PRE70" s="85"/>
      <c r="PRF70" s="85"/>
      <c r="PRG70" s="85"/>
      <c r="PRH70" s="85"/>
      <c r="PRI70" s="85"/>
      <c r="PRJ70" s="85"/>
      <c r="PRK70" s="85"/>
      <c r="PRL70" s="85"/>
      <c r="PRM70" s="85"/>
      <c r="PRN70" s="85"/>
      <c r="PRO70" s="85"/>
      <c r="PRP70" s="85"/>
      <c r="PRQ70" s="85"/>
      <c r="PRR70" s="85"/>
      <c r="PRS70" s="85"/>
      <c r="PRT70" s="85"/>
      <c r="PRU70" s="85"/>
      <c r="PRV70" s="85"/>
      <c r="PRW70" s="85"/>
      <c r="PRX70" s="85"/>
      <c r="PRY70" s="85"/>
      <c r="PRZ70" s="85"/>
      <c r="PSA70" s="85"/>
      <c r="PSB70" s="85"/>
      <c r="PSC70" s="85"/>
      <c r="PSD70" s="85"/>
      <c r="PSE70" s="85"/>
      <c r="PSF70" s="85"/>
      <c r="PSG70" s="85"/>
      <c r="PSH70" s="85"/>
      <c r="PSI70" s="85"/>
      <c r="PSJ70" s="85"/>
      <c r="PSK70" s="85"/>
      <c r="PSL70" s="85"/>
      <c r="PSM70" s="85"/>
      <c r="PSN70" s="85"/>
      <c r="PSO70" s="85"/>
      <c r="PSP70" s="85"/>
      <c r="PSQ70" s="85"/>
      <c r="PSR70" s="85"/>
      <c r="PSS70" s="85"/>
      <c r="PST70" s="85"/>
      <c r="PSU70" s="85"/>
      <c r="PSV70" s="85"/>
      <c r="PSW70" s="85"/>
      <c r="PSX70" s="85"/>
      <c r="PSY70" s="85"/>
      <c r="PSZ70" s="85"/>
      <c r="PTA70" s="85"/>
      <c r="PTB70" s="85"/>
      <c r="PTC70" s="85"/>
      <c r="PTD70" s="85"/>
      <c r="PTE70" s="85"/>
      <c r="PTF70" s="85"/>
      <c r="PTG70" s="85"/>
      <c r="PTH70" s="85"/>
      <c r="PTI70" s="85"/>
      <c r="PTJ70" s="85"/>
      <c r="PTK70" s="85"/>
      <c r="PTL70" s="85"/>
      <c r="PTM70" s="85"/>
      <c r="PTN70" s="85"/>
      <c r="PTO70" s="85"/>
      <c r="PTP70" s="85"/>
      <c r="PTQ70" s="85"/>
      <c r="PTR70" s="85"/>
      <c r="PTS70" s="85"/>
      <c r="PTT70" s="85"/>
      <c r="PTU70" s="85"/>
      <c r="PTV70" s="85"/>
      <c r="PTW70" s="85"/>
      <c r="PTX70" s="85"/>
      <c r="PTY70" s="85"/>
      <c r="PTZ70" s="85"/>
      <c r="PUA70" s="85"/>
      <c r="PUB70" s="85"/>
      <c r="PUC70" s="85"/>
      <c r="PUD70" s="85"/>
      <c r="PUE70" s="85"/>
      <c r="PUF70" s="85"/>
      <c r="PUG70" s="85"/>
      <c r="PUH70" s="85"/>
      <c r="PUI70" s="85"/>
      <c r="PUJ70" s="85"/>
      <c r="PUK70" s="85"/>
      <c r="PUL70" s="85"/>
      <c r="PUM70" s="85"/>
      <c r="PUN70" s="85"/>
      <c r="PUO70" s="85"/>
      <c r="PUP70" s="85"/>
      <c r="PUQ70" s="85"/>
      <c r="PUR70" s="85"/>
      <c r="PUS70" s="85"/>
      <c r="PUT70" s="85"/>
      <c r="PUU70" s="85"/>
      <c r="PUV70" s="85"/>
      <c r="PUW70" s="85"/>
      <c r="PUX70" s="85"/>
      <c r="PUY70" s="85"/>
      <c r="PUZ70" s="85"/>
      <c r="PVA70" s="85"/>
      <c r="PVB70" s="85"/>
      <c r="PVC70" s="85"/>
      <c r="PVD70" s="85"/>
      <c r="PVE70" s="85"/>
      <c r="PVF70" s="85"/>
      <c r="PVG70" s="85"/>
      <c r="PVH70" s="85"/>
      <c r="PVI70" s="85"/>
      <c r="PVJ70" s="85"/>
      <c r="PVK70" s="85"/>
      <c r="PVL70" s="85"/>
      <c r="PVM70" s="85"/>
      <c r="PVN70" s="85"/>
      <c r="PVO70" s="85"/>
      <c r="PVP70" s="85"/>
      <c r="PVQ70" s="85"/>
      <c r="PVR70" s="85"/>
      <c r="PVS70" s="85"/>
      <c r="PVT70" s="85"/>
      <c r="PVU70" s="85"/>
      <c r="PVV70" s="85"/>
      <c r="PVW70" s="85"/>
      <c r="PVX70" s="85"/>
      <c r="PVY70" s="85"/>
      <c r="PVZ70" s="85"/>
      <c r="PWA70" s="85"/>
      <c r="PWB70" s="85"/>
      <c r="PWC70" s="85"/>
      <c r="PWD70" s="85"/>
      <c r="PWE70" s="85"/>
      <c r="PWF70" s="85"/>
      <c r="PWG70" s="85"/>
      <c r="PWH70" s="85"/>
      <c r="PWI70" s="85"/>
      <c r="PWJ70" s="85"/>
      <c r="PWK70" s="85"/>
      <c r="PWL70" s="85"/>
      <c r="PWM70" s="85"/>
      <c r="PWN70" s="85"/>
      <c r="PWO70" s="85"/>
      <c r="PWP70" s="85"/>
      <c r="PWQ70" s="85"/>
      <c r="PWR70" s="85"/>
      <c r="PWS70" s="85"/>
      <c r="PWT70" s="85"/>
      <c r="PWU70" s="85"/>
      <c r="PWV70" s="85"/>
      <c r="PWW70" s="85"/>
      <c r="PWX70" s="85"/>
      <c r="PWY70" s="85"/>
      <c r="PWZ70" s="85"/>
      <c r="PXA70" s="85"/>
      <c r="PXB70" s="85"/>
      <c r="PXC70" s="85"/>
      <c r="PXD70" s="85"/>
      <c r="PXE70" s="85"/>
      <c r="PXF70" s="85"/>
      <c r="PXG70" s="85"/>
      <c r="PXH70" s="85"/>
      <c r="PXI70" s="85"/>
      <c r="PXJ70" s="85"/>
      <c r="PXK70" s="85"/>
      <c r="PXL70" s="85"/>
      <c r="PXM70" s="85"/>
      <c r="PXN70" s="85"/>
      <c r="PXO70" s="85"/>
      <c r="PXP70" s="85"/>
      <c r="PXQ70" s="85"/>
      <c r="PXR70" s="85"/>
      <c r="PXS70" s="85"/>
      <c r="PXT70" s="85"/>
      <c r="PXU70" s="85"/>
      <c r="PXV70" s="85"/>
      <c r="PXW70" s="85"/>
      <c r="PXX70" s="85"/>
      <c r="PXY70" s="85"/>
      <c r="PXZ70" s="85"/>
      <c r="PYA70" s="85"/>
      <c r="PYB70" s="85"/>
      <c r="PYC70" s="85"/>
      <c r="PYD70" s="85"/>
      <c r="PYE70" s="85"/>
      <c r="PYF70" s="85"/>
      <c r="PYG70" s="85"/>
      <c r="PYH70" s="85"/>
      <c r="PYI70" s="85"/>
      <c r="PYJ70" s="85"/>
      <c r="PYK70" s="85"/>
      <c r="PYL70" s="85"/>
      <c r="PYM70" s="85"/>
      <c r="PYN70" s="85"/>
      <c r="PYO70" s="85"/>
      <c r="PYP70" s="85"/>
      <c r="PYQ70" s="85"/>
      <c r="PYR70" s="85"/>
      <c r="PYS70" s="85"/>
      <c r="PYT70" s="85"/>
      <c r="PYU70" s="85"/>
      <c r="PYV70" s="85"/>
      <c r="PYW70" s="85"/>
      <c r="PYX70" s="85"/>
      <c r="PYY70" s="85"/>
      <c r="PYZ70" s="85"/>
      <c r="PZA70" s="85"/>
      <c r="PZB70" s="85"/>
      <c r="PZC70" s="85"/>
      <c r="PZD70" s="85"/>
      <c r="PZE70" s="85"/>
      <c r="PZF70" s="85"/>
      <c r="PZG70" s="85"/>
      <c r="PZH70" s="85"/>
      <c r="PZI70" s="85"/>
      <c r="PZJ70" s="85"/>
      <c r="PZK70" s="85"/>
      <c r="PZL70" s="85"/>
      <c r="PZM70" s="85"/>
      <c r="PZN70" s="85"/>
      <c r="PZO70" s="85"/>
      <c r="PZP70" s="85"/>
      <c r="PZQ70" s="85"/>
      <c r="PZR70" s="85"/>
      <c r="PZS70" s="85"/>
      <c r="PZT70" s="85"/>
      <c r="PZU70" s="85"/>
      <c r="PZV70" s="85"/>
      <c r="PZW70" s="85"/>
      <c r="PZX70" s="85"/>
      <c r="PZY70" s="85"/>
      <c r="PZZ70" s="85"/>
      <c r="QAA70" s="85"/>
      <c r="QAB70" s="85"/>
      <c r="QAC70" s="85"/>
      <c r="QAD70" s="85"/>
      <c r="QAE70" s="85"/>
      <c r="QAF70" s="85"/>
      <c r="QAG70" s="85"/>
      <c r="QAH70" s="85"/>
      <c r="QAI70" s="85"/>
      <c r="QAJ70" s="85"/>
      <c r="QAK70" s="85"/>
      <c r="QAL70" s="85"/>
      <c r="QAM70" s="85"/>
      <c r="QAN70" s="85"/>
      <c r="QAO70" s="85"/>
      <c r="QAP70" s="85"/>
      <c r="QAQ70" s="85"/>
      <c r="QAR70" s="85"/>
      <c r="QAS70" s="85"/>
      <c r="QAT70" s="85"/>
      <c r="QAU70" s="85"/>
      <c r="QAV70" s="85"/>
      <c r="QAW70" s="85"/>
      <c r="QAX70" s="85"/>
      <c r="QAY70" s="85"/>
      <c r="QAZ70" s="85"/>
      <c r="QBA70" s="85"/>
      <c r="QBB70" s="85"/>
      <c r="QBC70" s="85"/>
      <c r="QBD70" s="85"/>
      <c r="QBE70" s="85"/>
      <c r="QBF70" s="85"/>
      <c r="QBG70" s="85"/>
      <c r="QBH70" s="85"/>
      <c r="QBI70" s="85"/>
      <c r="QBJ70" s="85"/>
      <c r="QBK70" s="85"/>
      <c r="QBL70" s="85"/>
      <c r="QBM70" s="85"/>
      <c r="QBN70" s="85"/>
      <c r="QBO70" s="85"/>
      <c r="QBP70" s="85"/>
      <c r="QBQ70" s="85"/>
      <c r="QBR70" s="85"/>
      <c r="QBS70" s="85"/>
      <c r="QBT70" s="85"/>
      <c r="QBU70" s="85"/>
      <c r="QBV70" s="85"/>
      <c r="QBW70" s="85"/>
      <c r="QBX70" s="85"/>
      <c r="QBY70" s="85"/>
      <c r="QBZ70" s="85"/>
      <c r="QCA70" s="85"/>
      <c r="QCB70" s="85"/>
      <c r="QCC70" s="85"/>
      <c r="QCD70" s="85"/>
      <c r="QCE70" s="85"/>
      <c r="QCF70" s="85"/>
      <c r="QCG70" s="85"/>
      <c r="QCH70" s="85"/>
      <c r="QCI70" s="85"/>
      <c r="QCJ70" s="85"/>
      <c r="QCK70" s="85"/>
      <c r="QCL70" s="85"/>
      <c r="QCM70" s="85"/>
      <c r="QCN70" s="85"/>
      <c r="QCO70" s="85"/>
      <c r="QCP70" s="85"/>
      <c r="QCQ70" s="85"/>
      <c r="QCR70" s="85"/>
      <c r="QCS70" s="85"/>
      <c r="QCT70" s="85"/>
      <c r="QCU70" s="85"/>
      <c r="QCV70" s="85"/>
      <c r="QCW70" s="85"/>
      <c r="QCX70" s="85"/>
      <c r="QCY70" s="85"/>
      <c r="QCZ70" s="85"/>
      <c r="QDA70" s="85"/>
      <c r="QDB70" s="85"/>
      <c r="QDC70" s="85"/>
      <c r="QDD70" s="85"/>
      <c r="QDE70" s="85"/>
      <c r="QDF70" s="85"/>
      <c r="QDG70" s="85"/>
      <c r="QDH70" s="85"/>
      <c r="QDI70" s="85"/>
      <c r="QDJ70" s="85"/>
      <c r="QDK70" s="85"/>
      <c r="QDL70" s="85"/>
      <c r="QDM70" s="85"/>
      <c r="QDN70" s="85"/>
      <c r="QDO70" s="85"/>
      <c r="QDP70" s="85"/>
      <c r="QDQ70" s="85"/>
      <c r="QDR70" s="85"/>
      <c r="QDS70" s="85"/>
      <c r="QDT70" s="85"/>
      <c r="QDU70" s="85"/>
      <c r="QDV70" s="85"/>
      <c r="QDW70" s="85"/>
      <c r="QDX70" s="85"/>
      <c r="QDY70" s="85"/>
      <c r="QDZ70" s="85"/>
      <c r="QEA70" s="85"/>
      <c r="QEB70" s="85"/>
      <c r="QEC70" s="85"/>
      <c r="QED70" s="85"/>
      <c r="QEE70" s="85"/>
      <c r="QEF70" s="85"/>
      <c r="QEG70" s="85"/>
      <c r="QEH70" s="85"/>
      <c r="QEI70" s="85"/>
      <c r="QEJ70" s="85"/>
      <c r="QEK70" s="85"/>
      <c r="QEL70" s="85"/>
      <c r="QEM70" s="85"/>
      <c r="QEN70" s="85"/>
      <c r="QEO70" s="85"/>
      <c r="QEP70" s="85"/>
      <c r="QEQ70" s="85"/>
      <c r="QER70" s="85"/>
      <c r="QES70" s="85"/>
      <c r="QET70" s="85"/>
      <c r="QEU70" s="85"/>
      <c r="QEV70" s="85"/>
      <c r="QEW70" s="85"/>
      <c r="QEX70" s="85"/>
      <c r="QEY70" s="85"/>
      <c r="QEZ70" s="85"/>
      <c r="QFA70" s="85"/>
      <c r="QFB70" s="85"/>
      <c r="QFC70" s="85"/>
      <c r="QFD70" s="85"/>
      <c r="QFE70" s="85"/>
      <c r="QFF70" s="85"/>
      <c r="QFG70" s="85"/>
      <c r="QFH70" s="85"/>
      <c r="QFI70" s="85"/>
      <c r="QFJ70" s="85"/>
      <c r="QFK70" s="85"/>
      <c r="QFL70" s="85"/>
      <c r="QFM70" s="85"/>
      <c r="QFN70" s="85"/>
      <c r="QFO70" s="85"/>
      <c r="QFP70" s="85"/>
      <c r="QFQ70" s="85"/>
      <c r="QFR70" s="85"/>
      <c r="QFS70" s="85"/>
      <c r="QFT70" s="85"/>
      <c r="QFU70" s="85"/>
      <c r="QFV70" s="85"/>
      <c r="QFW70" s="85"/>
      <c r="QFX70" s="85"/>
      <c r="QFY70" s="85"/>
      <c r="QFZ70" s="85"/>
      <c r="QGA70" s="85"/>
      <c r="QGB70" s="85"/>
      <c r="QGC70" s="85"/>
      <c r="QGD70" s="85"/>
      <c r="QGE70" s="85"/>
      <c r="QGF70" s="85"/>
      <c r="QGG70" s="85"/>
      <c r="QGH70" s="85"/>
      <c r="QGI70" s="85"/>
      <c r="QGJ70" s="85"/>
      <c r="QGK70" s="85"/>
      <c r="QGL70" s="85"/>
      <c r="QGM70" s="85"/>
      <c r="QGN70" s="85"/>
      <c r="QGO70" s="85"/>
      <c r="QGP70" s="85"/>
      <c r="QGQ70" s="85"/>
      <c r="QGR70" s="85"/>
      <c r="QGS70" s="85"/>
      <c r="QGT70" s="85"/>
      <c r="QGU70" s="85"/>
      <c r="QGV70" s="85"/>
      <c r="QGW70" s="85"/>
      <c r="QGX70" s="85"/>
      <c r="QGY70" s="85"/>
      <c r="QGZ70" s="85"/>
      <c r="QHA70" s="85"/>
      <c r="QHB70" s="85"/>
      <c r="QHC70" s="85"/>
      <c r="QHD70" s="85"/>
      <c r="QHE70" s="85"/>
      <c r="QHF70" s="85"/>
      <c r="QHG70" s="85"/>
      <c r="QHH70" s="85"/>
      <c r="QHI70" s="85"/>
      <c r="QHJ70" s="85"/>
      <c r="QHK70" s="85"/>
      <c r="QHL70" s="85"/>
      <c r="QHM70" s="85"/>
      <c r="QHN70" s="85"/>
      <c r="QHO70" s="85"/>
      <c r="QHP70" s="85"/>
      <c r="QHQ70" s="85"/>
      <c r="QHR70" s="85"/>
      <c r="QHS70" s="85"/>
      <c r="QHT70" s="85"/>
      <c r="QHU70" s="85"/>
      <c r="QHV70" s="85"/>
      <c r="QHW70" s="85"/>
      <c r="QHX70" s="85"/>
      <c r="QHY70" s="85"/>
      <c r="QHZ70" s="85"/>
      <c r="QIA70" s="85"/>
      <c r="QIB70" s="85"/>
      <c r="QIC70" s="85"/>
      <c r="QID70" s="85"/>
      <c r="QIE70" s="85"/>
      <c r="QIF70" s="85"/>
      <c r="QIG70" s="85"/>
      <c r="QIH70" s="85"/>
      <c r="QII70" s="85"/>
      <c r="QIJ70" s="85"/>
      <c r="QIK70" s="85"/>
      <c r="QIL70" s="85"/>
      <c r="QIM70" s="85"/>
      <c r="QIN70" s="85"/>
      <c r="QIO70" s="85"/>
      <c r="QIP70" s="85"/>
      <c r="QIQ70" s="85"/>
      <c r="QIR70" s="85"/>
      <c r="QIS70" s="85"/>
      <c r="QIT70" s="85"/>
      <c r="QIU70" s="85"/>
      <c r="QIV70" s="85"/>
      <c r="QIW70" s="85"/>
      <c r="QIX70" s="85"/>
      <c r="QIY70" s="85"/>
      <c r="QIZ70" s="85"/>
      <c r="QJA70" s="85"/>
      <c r="QJB70" s="85"/>
      <c r="QJC70" s="85"/>
      <c r="QJD70" s="85"/>
      <c r="QJE70" s="85"/>
      <c r="QJF70" s="85"/>
      <c r="QJG70" s="85"/>
      <c r="QJH70" s="85"/>
      <c r="QJI70" s="85"/>
      <c r="QJJ70" s="85"/>
      <c r="QJK70" s="85"/>
      <c r="QJL70" s="85"/>
      <c r="QJM70" s="85"/>
      <c r="QJN70" s="85"/>
      <c r="QJO70" s="85"/>
      <c r="QJP70" s="85"/>
      <c r="QJQ70" s="85"/>
      <c r="QJR70" s="85"/>
      <c r="QJS70" s="85"/>
      <c r="QJT70" s="85"/>
      <c r="QJU70" s="85"/>
      <c r="QJV70" s="85"/>
      <c r="QJW70" s="85"/>
      <c r="QJX70" s="85"/>
      <c r="QJY70" s="85"/>
      <c r="QJZ70" s="85"/>
      <c r="QKA70" s="85"/>
      <c r="QKB70" s="85"/>
      <c r="QKC70" s="85"/>
      <c r="QKD70" s="85"/>
      <c r="QKE70" s="85"/>
      <c r="QKF70" s="85"/>
      <c r="QKG70" s="85"/>
      <c r="QKH70" s="85"/>
      <c r="QKI70" s="85"/>
      <c r="QKJ70" s="85"/>
      <c r="QKK70" s="85"/>
      <c r="QKL70" s="85"/>
      <c r="QKM70" s="85"/>
      <c r="QKN70" s="85"/>
      <c r="QKO70" s="85"/>
      <c r="QKP70" s="85"/>
      <c r="QKQ70" s="85"/>
      <c r="QKR70" s="85"/>
      <c r="QKS70" s="85"/>
      <c r="QKT70" s="85"/>
      <c r="QKU70" s="85"/>
      <c r="QKV70" s="85"/>
      <c r="QKW70" s="85"/>
      <c r="QKX70" s="85"/>
      <c r="QKY70" s="85"/>
      <c r="QKZ70" s="85"/>
      <c r="QLA70" s="85"/>
      <c r="QLB70" s="85"/>
      <c r="QLC70" s="85"/>
      <c r="QLD70" s="85"/>
      <c r="QLE70" s="85"/>
      <c r="QLF70" s="85"/>
      <c r="QLG70" s="85"/>
      <c r="QLH70" s="85"/>
      <c r="QLI70" s="85"/>
      <c r="QLJ70" s="85"/>
      <c r="QLK70" s="85"/>
      <c r="QLL70" s="85"/>
      <c r="QLM70" s="85"/>
      <c r="QLN70" s="85"/>
      <c r="QLO70" s="85"/>
      <c r="QLP70" s="85"/>
      <c r="QLQ70" s="85"/>
      <c r="QLR70" s="85"/>
      <c r="QLS70" s="85"/>
      <c r="QLT70" s="85"/>
      <c r="QLU70" s="85"/>
      <c r="QLV70" s="85"/>
      <c r="QLW70" s="85"/>
      <c r="QLX70" s="85"/>
      <c r="QLY70" s="85"/>
      <c r="QLZ70" s="85"/>
      <c r="QMA70" s="85"/>
      <c r="QMB70" s="85"/>
      <c r="QMC70" s="85"/>
      <c r="QMD70" s="85"/>
      <c r="QME70" s="85"/>
      <c r="QMF70" s="85"/>
      <c r="QMG70" s="85"/>
      <c r="QMH70" s="85"/>
      <c r="QMI70" s="85"/>
      <c r="QMJ70" s="85"/>
      <c r="QMK70" s="85"/>
      <c r="QML70" s="85"/>
      <c r="QMM70" s="85"/>
      <c r="QMN70" s="85"/>
      <c r="QMO70" s="85"/>
      <c r="QMP70" s="85"/>
      <c r="QMQ70" s="85"/>
      <c r="QMR70" s="85"/>
      <c r="QMS70" s="85"/>
      <c r="QMT70" s="85"/>
      <c r="QMU70" s="85"/>
      <c r="QMV70" s="85"/>
      <c r="QMW70" s="85"/>
      <c r="QMX70" s="85"/>
      <c r="QMY70" s="85"/>
      <c r="QMZ70" s="85"/>
      <c r="QNA70" s="85"/>
      <c r="QNB70" s="85"/>
      <c r="QNC70" s="85"/>
      <c r="QND70" s="85"/>
      <c r="QNE70" s="85"/>
      <c r="QNF70" s="85"/>
      <c r="QNG70" s="85"/>
      <c r="QNH70" s="85"/>
      <c r="QNI70" s="85"/>
      <c r="QNJ70" s="85"/>
      <c r="QNK70" s="85"/>
      <c r="QNL70" s="85"/>
      <c r="QNM70" s="85"/>
      <c r="QNN70" s="85"/>
      <c r="QNO70" s="85"/>
      <c r="QNP70" s="85"/>
      <c r="QNQ70" s="85"/>
      <c r="QNR70" s="85"/>
      <c r="QNS70" s="85"/>
      <c r="QNT70" s="85"/>
      <c r="QNU70" s="85"/>
      <c r="QNV70" s="85"/>
      <c r="QNW70" s="85"/>
      <c r="QNX70" s="85"/>
      <c r="QNY70" s="85"/>
      <c r="QNZ70" s="85"/>
      <c r="QOA70" s="85"/>
      <c r="QOB70" s="85"/>
      <c r="QOC70" s="85"/>
      <c r="QOD70" s="85"/>
      <c r="QOE70" s="85"/>
      <c r="QOF70" s="85"/>
      <c r="QOG70" s="85"/>
      <c r="QOH70" s="85"/>
      <c r="QOI70" s="85"/>
      <c r="QOJ70" s="85"/>
      <c r="QOK70" s="85"/>
      <c r="QOL70" s="85"/>
      <c r="QOM70" s="85"/>
      <c r="QON70" s="85"/>
      <c r="QOO70" s="85"/>
      <c r="QOP70" s="85"/>
      <c r="QOQ70" s="85"/>
      <c r="QOR70" s="85"/>
      <c r="QOS70" s="85"/>
      <c r="QOT70" s="85"/>
      <c r="QOU70" s="85"/>
      <c r="QOV70" s="85"/>
      <c r="QOW70" s="85"/>
      <c r="QOX70" s="85"/>
      <c r="QOY70" s="85"/>
      <c r="QOZ70" s="85"/>
      <c r="QPA70" s="85"/>
      <c r="QPB70" s="85"/>
      <c r="QPC70" s="85"/>
      <c r="QPD70" s="85"/>
      <c r="QPE70" s="85"/>
      <c r="QPF70" s="85"/>
      <c r="QPG70" s="85"/>
      <c r="QPH70" s="85"/>
      <c r="QPI70" s="85"/>
      <c r="QPJ70" s="85"/>
      <c r="QPK70" s="85"/>
      <c r="QPL70" s="85"/>
      <c r="QPM70" s="85"/>
      <c r="QPN70" s="85"/>
      <c r="QPO70" s="85"/>
      <c r="QPP70" s="85"/>
      <c r="QPQ70" s="85"/>
      <c r="QPR70" s="85"/>
      <c r="QPS70" s="85"/>
      <c r="QPT70" s="85"/>
      <c r="QPU70" s="85"/>
      <c r="QPV70" s="85"/>
      <c r="QPW70" s="85"/>
      <c r="QPX70" s="85"/>
      <c r="QPY70" s="85"/>
      <c r="QPZ70" s="85"/>
      <c r="QQA70" s="85"/>
      <c r="QQB70" s="85"/>
      <c r="QQC70" s="85"/>
      <c r="QQD70" s="85"/>
      <c r="QQE70" s="85"/>
      <c r="QQF70" s="85"/>
      <c r="QQG70" s="85"/>
      <c r="QQH70" s="85"/>
      <c r="QQI70" s="85"/>
      <c r="QQJ70" s="85"/>
      <c r="QQK70" s="85"/>
      <c r="QQL70" s="85"/>
      <c r="QQM70" s="85"/>
      <c r="QQN70" s="85"/>
      <c r="QQO70" s="85"/>
      <c r="QQP70" s="85"/>
      <c r="QQQ70" s="85"/>
      <c r="QQR70" s="85"/>
      <c r="QQS70" s="85"/>
      <c r="QQT70" s="85"/>
      <c r="QQU70" s="85"/>
      <c r="QQV70" s="85"/>
      <c r="QQW70" s="85"/>
      <c r="QQX70" s="85"/>
      <c r="QQY70" s="85"/>
      <c r="QQZ70" s="85"/>
      <c r="QRA70" s="85"/>
      <c r="QRB70" s="85"/>
      <c r="QRC70" s="85"/>
      <c r="QRD70" s="85"/>
      <c r="QRE70" s="85"/>
      <c r="QRF70" s="85"/>
      <c r="QRG70" s="85"/>
      <c r="QRH70" s="85"/>
      <c r="QRI70" s="85"/>
      <c r="QRJ70" s="85"/>
      <c r="QRK70" s="85"/>
      <c r="QRL70" s="85"/>
      <c r="QRM70" s="85"/>
      <c r="QRN70" s="85"/>
      <c r="QRO70" s="85"/>
      <c r="QRP70" s="85"/>
      <c r="QRQ70" s="85"/>
      <c r="QRR70" s="85"/>
      <c r="QRS70" s="85"/>
      <c r="QRT70" s="85"/>
      <c r="QRU70" s="85"/>
      <c r="QRV70" s="85"/>
      <c r="QRW70" s="85"/>
      <c r="QRX70" s="85"/>
      <c r="QRY70" s="85"/>
      <c r="QRZ70" s="85"/>
      <c r="QSA70" s="85"/>
      <c r="QSB70" s="85"/>
      <c r="QSC70" s="85"/>
      <c r="QSD70" s="85"/>
      <c r="QSE70" s="85"/>
      <c r="QSF70" s="85"/>
      <c r="QSG70" s="85"/>
      <c r="QSH70" s="85"/>
      <c r="QSI70" s="85"/>
      <c r="QSJ70" s="85"/>
      <c r="QSK70" s="85"/>
      <c r="QSL70" s="85"/>
      <c r="QSM70" s="85"/>
      <c r="QSN70" s="85"/>
      <c r="QSO70" s="85"/>
      <c r="QSP70" s="85"/>
      <c r="QSQ70" s="85"/>
      <c r="QSR70" s="85"/>
      <c r="QSS70" s="85"/>
      <c r="QST70" s="85"/>
      <c r="QSU70" s="85"/>
      <c r="QSV70" s="85"/>
      <c r="QSW70" s="85"/>
      <c r="QSX70" s="85"/>
      <c r="QSY70" s="85"/>
      <c r="QSZ70" s="85"/>
      <c r="QTA70" s="85"/>
      <c r="QTB70" s="85"/>
      <c r="QTC70" s="85"/>
      <c r="QTD70" s="85"/>
      <c r="QTE70" s="85"/>
      <c r="QTF70" s="85"/>
      <c r="QTG70" s="85"/>
      <c r="QTH70" s="85"/>
      <c r="QTI70" s="85"/>
      <c r="QTJ70" s="85"/>
      <c r="QTK70" s="85"/>
      <c r="QTL70" s="85"/>
      <c r="QTM70" s="85"/>
      <c r="QTN70" s="85"/>
      <c r="QTO70" s="85"/>
      <c r="QTP70" s="85"/>
      <c r="QTQ70" s="85"/>
      <c r="QTR70" s="85"/>
      <c r="QTS70" s="85"/>
      <c r="QTT70" s="85"/>
      <c r="QTU70" s="85"/>
      <c r="QTV70" s="85"/>
      <c r="QTW70" s="85"/>
      <c r="QTX70" s="85"/>
      <c r="QTY70" s="85"/>
      <c r="QTZ70" s="85"/>
      <c r="QUA70" s="85"/>
      <c r="QUB70" s="85"/>
      <c r="QUC70" s="85"/>
      <c r="QUD70" s="85"/>
      <c r="QUE70" s="85"/>
      <c r="QUF70" s="85"/>
      <c r="QUG70" s="85"/>
      <c r="QUH70" s="85"/>
      <c r="QUI70" s="85"/>
      <c r="QUJ70" s="85"/>
      <c r="QUK70" s="85"/>
      <c r="QUL70" s="85"/>
      <c r="QUM70" s="85"/>
      <c r="QUN70" s="85"/>
      <c r="QUO70" s="85"/>
      <c r="QUP70" s="85"/>
      <c r="QUQ70" s="85"/>
      <c r="QUR70" s="85"/>
      <c r="QUS70" s="85"/>
      <c r="QUT70" s="85"/>
      <c r="QUU70" s="85"/>
      <c r="QUV70" s="85"/>
      <c r="QUW70" s="85"/>
      <c r="QUX70" s="85"/>
      <c r="QUY70" s="85"/>
      <c r="QUZ70" s="85"/>
      <c r="QVA70" s="85"/>
      <c r="QVB70" s="85"/>
      <c r="QVC70" s="85"/>
      <c r="QVD70" s="85"/>
      <c r="QVE70" s="85"/>
      <c r="QVF70" s="85"/>
      <c r="QVG70" s="85"/>
      <c r="QVH70" s="85"/>
      <c r="QVI70" s="85"/>
      <c r="QVJ70" s="85"/>
      <c r="QVK70" s="85"/>
      <c r="QVL70" s="85"/>
      <c r="QVM70" s="85"/>
      <c r="QVN70" s="85"/>
      <c r="QVO70" s="85"/>
      <c r="QVP70" s="85"/>
      <c r="QVQ70" s="85"/>
      <c r="QVR70" s="85"/>
      <c r="QVS70" s="85"/>
      <c r="QVT70" s="85"/>
      <c r="QVU70" s="85"/>
      <c r="QVV70" s="85"/>
      <c r="QVW70" s="85"/>
      <c r="QVX70" s="85"/>
      <c r="QVY70" s="85"/>
      <c r="QVZ70" s="85"/>
      <c r="QWA70" s="85"/>
      <c r="QWB70" s="85"/>
      <c r="QWC70" s="85"/>
      <c r="QWD70" s="85"/>
      <c r="QWE70" s="85"/>
      <c r="QWF70" s="85"/>
      <c r="QWG70" s="85"/>
      <c r="QWH70" s="85"/>
      <c r="QWI70" s="85"/>
      <c r="QWJ70" s="85"/>
      <c r="QWK70" s="85"/>
      <c r="QWL70" s="85"/>
      <c r="QWM70" s="85"/>
      <c r="QWN70" s="85"/>
      <c r="QWO70" s="85"/>
      <c r="QWP70" s="85"/>
      <c r="QWQ70" s="85"/>
      <c r="QWR70" s="85"/>
      <c r="QWS70" s="85"/>
      <c r="QWT70" s="85"/>
      <c r="QWU70" s="85"/>
      <c r="QWV70" s="85"/>
      <c r="QWW70" s="85"/>
      <c r="QWX70" s="85"/>
      <c r="QWY70" s="85"/>
      <c r="QWZ70" s="85"/>
      <c r="QXA70" s="85"/>
      <c r="QXB70" s="85"/>
      <c r="QXC70" s="85"/>
      <c r="QXD70" s="85"/>
      <c r="QXE70" s="85"/>
      <c r="QXF70" s="85"/>
      <c r="QXG70" s="85"/>
      <c r="QXH70" s="85"/>
      <c r="QXI70" s="85"/>
      <c r="QXJ70" s="85"/>
      <c r="QXK70" s="85"/>
      <c r="QXL70" s="85"/>
      <c r="QXM70" s="85"/>
      <c r="QXN70" s="85"/>
      <c r="QXO70" s="85"/>
      <c r="QXP70" s="85"/>
      <c r="QXQ70" s="85"/>
      <c r="QXR70" s="85"/>
      <c r="QXS70" s="85"/>
      <c r="QXT70" s="85"/>
      <c r="QXU70" s="85"/>
      <c r="QXV70" s="85"/>
      <c r="QXW70" s="85"/>
      <c r="QXX70" s="85"/>
      <c r="QXY70" s="85"/>
      <c r="QXZ70" s="85"/>
      <c r="QYA70" s="85"/>
      <c r="QYB70" s="85"/>
      <c r="QYC70" s="85"/>
      <c r="QYD70" s="85"/>
      <c r="QYE70" s="85"/>
      <c r="QYF70" s="85"/>
      <c r="QYG70" s="85"/>
      <c r="QYH70" s="85"/>
      <c r="QYI70" s="85"/>
      <c r="QYJ70" s="85"/>
      <c r="QYK70" s="85"/>
      <c r="QYL70" s="85"/>
      <c r="QYM70" s="85"/>
      <c r="QYN70" s="85"/>
      <c r="QYO70" s="85"/>
      <c r="QYP70" s="85"/>
      <c r="QYQ70" s="85"/>
      <c r="QYR70" s="85"/>
      <c r="QYS70" s="85"/>
      <c r="QYT70" s="85"/>
      <c r="QYU70" s="85"/>
      <c r="QYV70" s="85"/>
      <c r="QYW70" s="85"/>
      <c r="QYX70" s="85"/>
      <c r="QYY70" s="85"/>
      <c r="QYZ70" s="85"/>
      <c r="QZA70" s="85"/>
      <c r="QZB70" s="85"/>
      <c r="QZC70" s="85"/>
      <c r="QZD70" s="85"/>
      <c r="QZE70" s="85"/>
      <c r="QZF70" s="85"/>
      <c r="QZG70" s="85"/>
      <c r="QZH70" s="85"/>
      <c r="QZI70" s="85"/>
      <c r="QZJ70" s="85"/>
      <c r="QZK70" s="85"/>
      <c r="QZL70" s="85"/>
      <c r="QZM70" s="85"/>
      <c r="QZN70" s="85"/>
      <c r="QZO70" s="85"/>
      <c r="QZP70" s="85"/>
      <c r="QZQ70" s="85"/>
      <c r="QZR70" s="85"/>
      <c r="QZS70" s="85"/>
      <c r="QZT70" s="85"/>
      <c r="QZU70" s="85"/>
      <c r="QZV70" s="85"/>
      <c r="QZW70" s="85"/>
      <c r="QZX70" s="85"/>
      <c r="QZY70" s="85"/>
      <c r="QZZ70" s="85"/>
      <c r="RAA70" s="85"/>
      <c r="RAB70" s="85"/>
      <c r="RAC70" s="85"/>
      <c r="RAD70" s="85"/>
      <c r="RAE70" s="85"/>
      <c r="RAF70" s="85"/>
      <c r="RAG70" s="85"/>
      <c r="RAH70" s="85"/>
      <c r="RAI70" s="85"/>
      <c r="RAJ70" s="85"/>
      <c r="RAK70" s="85"/>
      <c r="RAL70" s="85"/>
      <c r="RAM70" s="85"/>
      <c r="RAN70" s="85"/>
      <c r="RAO70" s="85"/>
      <c r="RAP70" s="85"/>
      <c r="RAQ70" s="85"/>
      <c r="RAR70" s="85"/>
      <c r="RAS70" s="85"/>
      <c r="RAT70" s="85"/>
      <c r="RAU70" s="85"/>
      <c r="RAV70" s="85"/>
      <c r="RAW70" s="85"/>
      <c r="RAX70" s="85"/>
      <c r="RAY70" s="85"/>
      <c r="RAZ70" s="85"/>
      <c r="RBA70" s="85"/>
      <c r="RBB70" s="85"/>
      <c r="RBC70" s="85"/>
      <c r="RBD70" s="85"/>
      <c r="RBE70" s="85"/>
      <c r="RBF70" s="85"/>
      <c r="RBG70" s="85"/>
      <c r="RBH70" s="85"/>
      <c r="RBI70" s="85"/>
      <c r="RBJ70" s="85"/>
      <c r="RBK70" s="85"/>
      <c r="RBL70" s="85"/>
      <c r="RBM70" s="85"/>
      <c r="RBN70" s="85"/>
      <c r="RBO70" s="85"/>
      <c r="RBP70" s="85"/>
      <c r="RBQ70" s="85"/>
      <c r="RBR70" s="85"/>
      <c r="RBS70" s="85"/>
      <c r="RBT70" s="85"/>
      <c r="RBU70" s="85"/>
      <c r="RBV70" s="85"/>
      <c r="RBW70" s="85"/>
      <c r="RBX70" s="85"/>
      <c r="RBY70" s="85"/>
      <c r="RBZ70" s="85"/>
      <c r="RCA70" s="85"/>
      <c r="RCB70" s="85"/>
      <c r="RCC70" s="85"/>
      <c r="RCD70" s="85"/>
      <c r="RCE70" s="85"/>
      <c r="RCF70" s="85"/>
      <c r="RCG70" s="85"/>
      <c r="RCH70" s="85"/>
      <c r="RCI70" s="85"/>
      <c r="RCJ70" s="85"/>
      <c r="RCK70" s="85"/>
      <c r="RCL70" s="85"/>
      <c r="RCM70" s="85"/>
      <c r="RCN70" s="85"/>
      <c r="RCO70" s="85"/>
      <c r="RCP70" s="85"/>
      <c r="RCQ70" s="85"/>
      <c r="RCR70" s="85"/>
      <c r="RCS70" s="85"/>
      <c r="RCT70" s="85"/>
      <c r="RCU70" s="85"/>
      <c r="RCV70" s="85"/>
      <c r="RCW70" s="85"/>
      <c r="RCX70" s="85"/>
      <c r="RCY70" s="85"/>
      <c r="RCZ70" s="85"/>
      <c r="RDA70" s="85"/>
      <c r="RDB70" s="85"/>
      <c r="RDC70" s="85"/>
      <c r="RDD70" s="85"/>
      <c r="RDE70" s="85"/>
      <c r="RDF70" s="85"/>
      <c r="RDG70" s="85"/>
      <c r="RDH70" s="85"/>
      <c r="RDI70" s="85"/>
      <c r="RDJ70" s="85"/>
      <c r="RDK70" s="85"/>
      <c r="RDL70" s="85"/>
      <c r="RDM70" s="85"/>
      <c r="RDN70" s="85"/>
      <c r="RDO70" s="85"/>
      <c r="RDP70" s="85"/>
      <c r="RDQ70" s="85"/>
      <c r="RDR70" s="85"/>
      <c r="RDS70" s="85"/>
      <c r="RDT70" s="85"/>
      <c r="RDU70" s="85"/>
      <c r="RDV70" s="85"/>
      <c r="RDW70" s="85"/>
      <c r="RDX70" s="85"/>
      <c r="RDY70" s="85"/>
      <c r="RDZ70" s="85"/>
      <c r="REA70" s="85"/>
      <c r="REB70" s="85"/>
      <c r="REC70" s="85"/>
      <c r="RED70" s="85"/>
      <c r="REE70" s="85"/>
      <c r="REF70" s="85"/>
      <c r="REG70" s="85"/>
      <c r="REH70" s="85"/>
      <c r="REI70" s="85"/>
      <c r="REJ70" s="85"/>
      <c r="REK70" s="85"/>
      <c r="REL70" s="85"/>
      <c r="REM70" s="85"/>
      <c r="REN70" s="85"/>
      <c r="REO70" s="85"/>
      <c r="REP70" s="85"/>
      <c r="REQ70" s="85"/>
      <c r="RER70" s="85"/>
      <c r="RES70" s="85"/>
      <c r="RET70" s="85"/>
      <c r="REU70" s="85"/>
      <c r="REV70" s="85"/>
      <c r="REW70" s="85"/>
      <c r="REX70" s="85"/>
      <c r="REY70" s="85"/>
      <c r="REZ70" s="85"/>
      <c r="RFA70" s="85"/>
      <c r="RFB70" s="85"/>
      <c r="RFC70" s="85"/>
      <c r="RFD70" s="85"/>
      <c r="RFE70" s="85"/>
      <c r="RFF70" s="85"/>
      <c r="RFG70" s="85"/>
      <c r="RFH70" s="85"/>
      <c r="RFI70" s="85"/>
      <c r="RFJ70" s="85"/>
      <c r="RFK70" s="85"/>
      <c r="RFL70" s="85"/>
      <c r="RFM70" s="85"/>
      <c r="RFN70" s="85"/>
      <c r="RFO70" s="85"/>
      <c r="RFP70" s="85"/>
      <c r="RFQ70" s="85"/>
      <c r="RFR70" s="85"/>
      <c r="RFS70" s="85"/>
      <c r="RFT70" s="85"/>
      <c r="RFU70" s="85"/>
      <c r="RFV70" s="85"/>
      <c r="RFW70" s="85"/>
      <c r="RFX70" s="85"/>
      <c r="RFY70" s="85"/>
      <c r="RFZ70" s="85"/>
      <c r="RGA70" s="85"/>
      <c r="RGB70" s="85"/>
      <c r="RGC70" s="85"/>
      <c r="RGD70" s="85"/>
      <c r="RGE70" s="85"/>
      <c r="RGF70" s="85"/>
      <c r="RGG70" s="85"/>
      <c r="RGH70" s="85"/>
      <c r="RGI70" s="85"/>
      <c r="RGJ70" s="85"/>
      <c r="RGK70" s="85"/>
      <c r="RGL70" s="85"/>
      <c r="RGM70" s="85"/>
      <c r="RGN70" s="85"/>
      <c r="RGO70" s="85"/>
      <c r="RGP70" s="85"/>
      <c r="RGQ70" s="85"/>
      <c r="RGR70" s="85"/>
      <c r="RGS70" s="85"/>
      <c r="RGT70" s="85"/>
      <c r="RGU70" s="85"/>
      <c r="RGV70" s="85"/>
      <c r="RGW70" s="85"/>
      <c r="RGX70" s="85"/>
      <c r="RGY70" s="85"/>
      <c r="RGZ70" s="85"/>
      <c r="RHA70" s="85"/>
      <c r="RHB70" s="85"/>
      <c r="RHC70" s="85"/>
      <c r="RHD70" s="85"/>
      <c r="RHE70" s="85"/>
      <c r="RHF70" s="85"/>
      <c r="RHG70" s="85"/>
      <c r="RHH70" s="85"/>
      <c r="RHI70" s="85"/>
      <c r="RHJ70" s="85"/>
      <c r="RHK70" s="85"/>
      <c r="RHL70" s="85"/>
      <c r="RHM70" s="85"/>
      <c r="RHN70" s="85"/>
      <c r="RHO70" s="85"/>
      <c r="RHP70" s="85"/>
      <c r="RHQ70" s="85"/>
      <c r="RHR70" s="85"/>
      <c r="RHS70" s="85"/>
      <c r="RHT70" s="85"/>
      <c r="RHU70" s="85"/>
      <c r="RHV70" s="85"/>
      <c r="RHW70" s="85"/>
      <c r="RHX70" s="85"/>
      <c r="RHY70" s="85"/>
      <c r="RHZ70" s="85"/>
      <c r="RIA70" s="85"/>
      <c r="RIB70" s="85"/>
      <c r="RIC70" s="85"/>
      <c r="RID70" s="85"/>
      <c r="RIE70" s="85"/>
      <c r="RIF70" s="85"/>
      <c r="RIG70" s="85"/>
      <c r="RIH70" s="85"/>
      <c r="RII70" s="85"/>
      <c r="RIJ70" s="85"/>
      <c r="RIK70" s="85"/>
      <c r="RIL70" s="85"/>
      <c r="RIM70" s="85"/>
      <c r="RIN70" s="85"/>
      <c r="RIO70" s="85"/>
      <c r="RIP70" s="85"/>
      <c r="RIQ70" s="85"/>
      <c r="RIR70" s="85"/>
      <c r="RIS70" s="85"/>
      <c r="RIT70" s="85"/>
      <c r="RIU70" s="85"/>
      <c r="RIV70" s="85"/>
      <c r="RIW70" s="85"/>
      <c r="RIX70" s="85"/>
      <c r="RIY70" s="85"/>
      <c r="RIZ70" s="85"/>
      <c r="RJA70" s="85"/>
      <c r="RJB70" s="85"/>
      <c r="RJC70" s="85"/>
      <c r="RJD70" s="85"/>
      <c r="RJE70" s="85"/>
      <c r="RJF70" s="85"/>
      <c r="RJG70" s="85"/>
      <c r="RJH70" s="85"/>
      <c r="RJI70" s="85"/>
      <c r="RJJ70" s="85"/>
      <c r="RJK70" s="85"/>
      <c r="RJL70" s="85"/>
      <c r="RJM70" s="85"/>
      <c r="RJN70" s="85"/>
      <c r="RJO70" s="85"/>
      <c r="RJP70" s="85"/>
      <c r="RJQ70" s="85"/>
      <c r="RJR70" s="85"/>
      <c r="RJS70" s="85"/>
      <c r="RJT70" s="85"/>
      <c r="RJU70" s="85"/>
      <c r="RJV70" s="85"/>
      <c r="RJW70" s="85"/>
      <c r="RJX70" s="85"/>
      <c r="RJY70" s="85"/>
      <c r="RJZ70" s="85"/>
      <c r="RKA70" s="85"/>
      <c r="RKB70" s="85"/>
      <c r="RKC70" s="85"/>
      <c r="RKD70" s="85"/>
      <c r="RKE70" s="85"/>
      <c r="RKF70" s="85"/>
      <c r="RKG70" s="85"/>
      <c r="RKH70" s="85"/>
      <c r="RKI70" s="85"/>
      <c r="RKJ70" s="85"/>
      <c r="RKK70" s="85"/>
      <c r="RKL70" s="85"/>
      <c r="RKM70" s="85"/>
      <c r="RKN70" s="85"/>
      <c r="RKO70" s="85"/>
      <c r="RKP70" s="85"/>
      <c r="RKQ70" s="85"/>
      <c r="RKR70" s="85"/>
      <c r="RKS70" s="85"/>
      <c r="RKT70" s="85"/>
      <c r="RKU70" s="85"/>
      <c r="RKV70" s="85"/>
      <c r="RKW70" s="85"/>
      <c r="RKX70" s="85"/>
      <c r="RKY70" s="85"/>
      <c r="RKZ70" s="85"/>
      <c r="RLA70" s="85"/>
      <c r="RLB70" s="85"/>
      <c r="RLC70" s="85"/>
      <c r="RLD70" s="85"/>
      <c r="RLE70" s="85"/>
      <c r="RLF70" s="85"/>
      <c r="RLG70" s="85"/>
      <c r="RLH70" s="85"/>
      <c r="RLI70" s="85"/>
      <c r="RLJ70" s="85"/>
      <c r="RLK70" s="85"/>
      <c r="RLL70" s="85"/>
      <c r="RLM70" s="85"/>
      <c r="RLN70" s="85"/>
      <c r="RLO70" s="85"/>
      <c r="RLP70" s="85"/>
      <c r="RLQ70" s="85"/>
      <c r="RLR70" s="85"/>
      <c r="RLS70" s="85"/>
      <c r="RLT70" s="85"/>
      <c r="RLU70" s="85"/>
      <c r="RLV70" s="85"/>
      <c r="RLW70" s="85"/>
      <c r="RLX70" s="85"/>
      <c r="RLY70" s="85"/>
      <c r="RLZ70" s="85"/>
      <c r="RMA70" s="85"/>
      <c r="RMB70" s="85"/>
      <c r="RMC70" s="85"/>
      <c r="RMD70" s="85"/>
      <c r="RME70" s="85"/>
      <c r="RMF70" s="85"/>
      <c r="RMG70" s="85"/>
      <c r="RMH70" s="85"/>
      <c r="RMI70" s="85"/>
      <c r="RMJ70" s="85"/>
      <c r="RMK70" s="85"/>
      <c r="RML70" s="85"/>
      <c r="RMM70" s="85"/>
      <c r="RMN70" s="85"/>
      <c r="RMO70" s="85"/>
      <c r="RMP70" s="85"/>
      <c r="RMQ70" s="85"/>
      <c r="RMR70" s="85"/>
      <c r="RMS70" s="85"/>
      <c r="RMT70" s="85"/>
      <c r="RMU70" s="85"/>
      <c r="RMV70" s="85"/>
      <c r="RMW70" s="85"/>
      <c r="RMX70" s="85"/>
      <c r="RMY70" s="85"/>
      <c r="RMZ70" s="85"/>
      <c r="RNA70" s="85"/>
      <c r="RNB70" s="85"/>
      <c r="RNC70" s="85"/>
      <c r="RND70" s="85"/>
      <c r="RNE70" s="85"/>
      <c r="RNF70" s="85"/>
      <c r="RNG70" s="85"/>
      <c r="RNH70" s="85"/>
      <c r="RNI70" s="85"/>
      <c r="RNJ70" s="85"/>
      <c r="RNK70" s="85"/>
      <c r="RNL70" s="85"/>
      <c r="RNM70" s="85"/>
      <c r="RNN70" s="85"/>
      <c r="RNO70" s="85"/>
      <c r="RNP70" s="85"/>
      <c r="RNQ70" s="85"/>
      <c r="RNR70" s="85"/>
      <c r="RNS70" s="85"/>
      <c r="RNT70" s="85"/>
      <c r="RNU70" s="85"/>
      <c r="RNV70" s="85"/>
      <c r="RNW70" s="85"/>
      <c r="RNX70" s="85"/>
      <c r="RNY70" s="85"/>
      <c r="RNZ70" s="85"/>
      <c r="ROA70" s="85"/>
      <c r="ROB70" s="85"/>
      <c r="ROC70" s="85"/>
      <c r="ROD70" s="85"/>
      <c r="ROE70" s="85"/>
      <c r="ROF70" s="85"/>
      <c r="ROG70" s="85"/>
      <c r="ROH70" s="85"/>
      <c r="ROI70" s="85"/>
      <c r="ROJ70" s="85"/>
      <c r="ROK70" s="85"/>
      <c r="ROL70" s="85"/>
      <c r="ROM70" s="85"/>
      <c r="RON70" s="85"/>
      <c r="ROO70" s="85"/>
      <c r="ROP70" s="85"/>
      <c r="ROQ70" s="85"/>
      <c r="ROR70" s="85"/>
      <c r="ROS70" s="85"/>
      <c r="ROT70" s="85"/>
      <c r="ROU70" s="85"/>
      <c r="ROV70" s="85"/>
      <c r="ROW70" s="85"/>
      <c r="ROX70" s="85"/>
      <c r="ROY70" s="85"/>
      <c r="ROZ70" s="85"/>
      <c r="RPA70" s="85"/>
      <c r="RPB70" s="85"/>
      <c r="RPC70" s="85"/>
      <c r="RPD70" s="85"/>
      <c r="RPE70" s="85"/>
      <c r="RPF70" s="85"/>
      <c r="RPG70" s="85"/>
      <c r="RPH70" s="85"/>
      <c r="RPI70" s="85"/>
      <c r="RPJ70" s="85"/>
      <c r="RPK70" s="85"/>
      <c r="RPL70" s="85"/>
      <c r="RPM70" s="85"/>
      <c r="RPN70" s="85"/>
      <c r="RPO70" s="85"/>
      <c r="RPP70" s="85"/>
      <c r="RPQ70" s="85"/>
      <c r="RPR70" s="85"/>
      <c r="RPS70" s="85"/>
      <c r="RPT70" s="85"/>
      <c r="RPU70" s="85"/>
      <c r="RPV70" s="85"/>
      <c r="RPW70" s="85"/>
      <c r="RPX70" s="85"/>
      <c r="RPY70" s="85"/>
      <c r="RPZ70" s="85"/>
      <c r="RQA70" s="85"/>
      <c r="RQB70" s="85"/>
      <c r="RQC70" s="85"/>
      <c r="RQD70" s="85"/>
      <c r="RQE70" s="85"/>
      <c r="RQF70" s="85"/>
      <c r="RQG70" s="85"/>
      <c r="RQH70" s="85"/>
      <c r="RQI70" s="85"/>
      <c r="RQJ70" s="85"/>
      <c r="RQK70" s="85"/>
      <c r="RQL70" s="85"/>
      <c r="RQM70" s="85"/>
      <c r="RQN70" s="85"/>
      <c r="RQO70" s="85"/>
      <c r="RQP70" s="85"/>
      <c r="RQQ70" s="85"/>
      <c r="RQR70" s="85"/>
      <c r="RQS70" s="85"/>
      <c r="RQT70" s="85"/>
      <c r="RQU70" s="85"/>
      <c r="RQV70" s="85"/>
      <c r="RQW70" s="85"/>
      <c r="RQX70" s="85"/>
      <c r="RQY70" s="85"/>
      <c r="RQZ70" s="85"/>
      <c r="RRA70" s="85"/>
      <c r="RRB70" s="85"/>
      <c r="RRC70" s="85"/>
      <c r="RRD70" s="85"/>
      <c r="RRE70" s="85"/>
      <c r="RRF70" s="85"/>
      <c r="RRG70" s="85"/>
      <c r="RRH70" s="85"/>
      <c r="RRI70" s="85"/>
      <c r="RRJ70" s="85"/>
      <c r="RRK70" s="85"/>
      <c r="RRL70" s="85"/>
      <c r="RRM70" s="85"/>
      <c r="RRN70" s="85"/>
      <c r="RRO70" s="85"/>
      <c r="RRP70" s="85"/>
      <c r="RRQ70" s="85"/>
      <c r="RRR70" s="85"/>
      <c r="RRS70" s="85"/>
      <c r="RRT70" s="85"/>
      <c r="RRU70" s="85"/>
      <c r="RRV70" s="85"/>
      <c r="RRW70" s="85"/>
      <c r="RRX70" s="85"/>
      <c r="RRY70" s="85"/>
      <c r="RRZ70" s="85"/>
      <c r="RSA70" s="85"/>
      <c r="RSB70" s="85"/>
      <c r="RSC70" s="85"/>
      <c r="RSD70" s="85"/>
      <c r="RSE70" s="85"/>
      <c r="RSF70" s="85"/>
      <c r="RSG70" s="85"/>
      <c r="RSH70" s="85"/>
      <c r="RSI70" s="85"/>
      <c r="RSJ70" s="85"/>
      <c r="RSK70" s="85"/>
      <c r="RSL70" s="85"/>
      <c r="RSM70" s="85"/>
      <c r="RSN70" s="85"/>
      <c r="RSO70" s="85"/>
      <c r="RSP70" s="85"/>
      <c r="RSQ70" s="85"/>
      <c r="RSR70" s="85"/>
      <c r="RSS70" s="85"/>
      <c r="RST70" s="85"/>
      <c r="RSU70" s="85"/>
      <c r="RSV70" s="85"/>
      <c r="RSW70" s="85"/>
      <c r="RSX70" s="85"/>
      <c r="RSY70" s="85"/>
      <c r="RSZ70" s="85"/>
      <c r="RTA70" s="85"/>
      <c r="RTB70" s="85"/>
      <c r="RTC70" s="85"/>
      <c r="RTD70" s="85"/>
      <c r="RTE70" s="85"/>
      <c r="RTF70" s="85"/>
      <c r="RTG70" s="85"/>
      <c r="RTH70" s="85"/>
      <c r="RTI70" s="85"/>
      <c r="RTJ70" s="85"/>
      <c r="RTK70" s="85"/>
      <c r="RTL70" s="85"/>
      <c r="RTM70" s="85"/>
      <c r="RTN70" s="85"/>
      <c r="RTO70" s="85"/>
      <c r="RTP70" s="85"/>
      <c r="RTQ70" s="85"/>
      <c r="RTR70" s="85"/>
      <c r="RTS70" s="85"/>
      <c r="RTT70" s="85"/>
      <c r="RTU70" s="85"/>
      <c r="RTV70" s="85"/>
      <c r="RTW70" s="85"/>
      <c r="RTX70" s="85"/>
      <c r="RTY70" s="85"/>
      <c r="RTZ70" s="85"/>
      <c r="RUA70" s="85"/>
      <c r="RUB70" s="85"/>
      <c r="RUC70" s="85"/>
      <c r="RUD70" s="85"/>
      <c r="RUE70" s="85"/>
      <c r="RUF70" s="85"/>
      <c r="RUG70" s="85"/>
      <c r="RUH70" s="85"/>
      <c r="RUI70" s="85"/>
      <c r="RUJ70" s="85"/>
      <c r="RUK70" s="85"/>
      <c r="RUL70" s="85"/>
      <c r="RUM70" s="85"/>
      <c r="RUN70" s="85"/>
      <c r="RUO70" s="85"/>
      <c r="RUP70" s="85"/>
      <c r="RUQ70" s="85"/>
      <c r="RUR70" s="85"/>
      <c r="RUS70" s="85"/>
      <c r="RUT70" s="85"/>
      <c r="RUU70" s="85"/>
      <c r="RUV70" s="85"/>
      <c r="RUW70" s="85"/>
      <c r="RUX70" s="85"/>
      <c r="RUY70" s="85"/>
      <c r="RUZ70" s="85"/>
      <c r="RVA70" s="85"/>
      <c r="RVB70" s="85"/>
      <c r="RVC70" s="85"/>
      <c r="RVD70" s="85"/>
      <c r="RVE70" s="85"/>
      <c r="RVF70" s="85"/>
      <c r="RVG70" s="85"/>
      <c r="RVH70" s="85"/>
      <c r="RVI70" s="85"/>
      <c r="RVJ70" s="85"/>
      <c r="RVK70" s="85"/>
      <c r="RVL70" s="85"/>
      <c r="RVM70" s="85"/>
      <c r="RVN70" s="85"/>
      <c r="RVO70" s="85"/>
      <c r="RVP70" s="85"/>
      <c r="RVQ70" s="85"/>
      <c r="RVR70" s="85"/>
      <c r="RVS70" s="85"/>
      <c r="RVT70" s="85"/>
      <c r="RVU70" s="85"/>
      <c r="RVV70" s="85"/>
      <c r="RVW70" s="85"/>
      <c r="RVX70" s="85"/>
      <c r="RVY70" s="85"/>
      <c r="RVZ70" s="85"/>
      <c r="RWA70" s="85"/>
      <c r="RWB70" s="85"/>
      <c r="RWC70" s="85"/>
      <c r="RWD70" s="85"/>
      <c r="RWE70" s="85"/>
      <c r="RWF70" s="85"/>
      <c r="RWG70" s="85"/>
      <c r="RWH70" s="85"/>
      <c r="RWI70" s="85"/>
      <c r="RWJ70" s="85"/>
      <c r="RWK70" s="85"/>
      <c r="RWL70" s="85"/>
      <c r="RWM70" s="85"/>
      <c r="RWN70" s="85"/>
      <c r="RWO70" s="85"/>
      <c r="RWP70" s="85"/>
      <c r="RWQ70" s="85"/>
      <c r="RWR70" s="85"/>
      <c r="RWS70" s="85"/>
      <c r="RWT70" s="85"/>
      <c r="RWU70" s="85"/>
      <c r="RWV70" s="85"/>
      <c r="RWW70" s="85"/>
      <c r="RWX70" s="85"/>
      <c r="RWY70" s="85"/>
      <c r="RWZ70" s="85"/>
      <c r="RXA70" s="85"/>
      <c r="RXB70" s="85"/>
      <c r="RXC70" s="85"/>
      <c r="RXD70" s="85"/>
      <c r="RXE70" s="85"/>
      <c r="RXF70" s="85"/>
      <c r="RXG70" s="85"/>
      <c r="RXH70" s="85"/>
      <c r="RXI70" s="85"/>
      <c r="RXJ70" s="85"/>
      <c r="RXK70" s="85"/>
      <c r="RXL70" s="85"/>
      <c r="RXM70" s="85"/>
      <c r="RXN70" s="85"/>
      <c r="RXO70" s="85"/>
      <c r="RXP70" s="85"/>
      <c r="RXQ70" s="85"/>
      <c r="RXR70" s="85"/>
      <c r="RXS70" s="85"/>
      <c r="RXT70" s="85"/>
      <c r="RXU70" s="85"/>
      <c r="RXV70" s="85"/>
      <c r="RXW70" s="85"/>
      <c r="RXX70" s="85"/>
      <c r="RXY70" s="85"/>
      <c r="RXZ70" s="85"/>
      <c r="RYA70" s="85"/>
      <c r="RYB70" s="85"/>
      <c r="RYC70" s="85"/>
      <c r="RYD70" s="85"/>
      <c r="RYE70" s="85"/>
      <c r="RYF70" s="85"/>
      <c r="RYG70" s="85"/>
      <c r="RYH70" s="85"/>
      <c r="RYI70" s="85"/>
      <c r="RYJ70" s="85"/>
      <c r="RYK70" s="85"/>
      <c r="RYL70" s="85"/>
      <c r="RYM70" s="85"/>
      <c r="RYN70" s="85"/>
      <c r="RYO70" s="85"/>
      <c r="RYP70" s="85"/>
      <c r="RYQ70" s="85"/>
      <c r="RYR70" s="85"/>
      <c r="RYS70" s="85"/>
      <c r="RYT70" s="85"/>
      <c r="RYU70" s="85"/>
      <c r="RYV70" s="85"/>
      <c r="RYW70" s="85"/>
      <c r="RYX70" s="85"/>
      <c r="RYY70" s="85"/>
      <c r="RYZ70" s="85"/>
      <c r="RZA70" s="85"/>
      <c r="RZB70" s="85"/>
      <c r="RZC70" s="85"/>
      <c r="RZD70" s="85"/>
      <c r="RZE70" s="85"/>
      <c r="RZF70" s="85"/>
      <c r="RZG70" s="85"/>
      <c r="RZH70" s="85"/>
      <c r="RZI70" s="85"/>
      <c r="RZJ70" s="85"/>
      <c r="RZK70" s="85"/>
      <c r="RZL70" s="85"/>
      <c r="RZM70" s="85"/>
      <c r="RZN70" s="85"/>
      <c r="RZO70" s="85"/>
      <c r="RZP70" s="85"/>
      <c r="RZQ70" s="85"/>
      <c r="RZR70" s="85"/>
      <c r="RZS70" s="85"/>
      <c r="RZT70" s="85"/>
      <c r="RZU70" s="85"/>
      <c r="RZV70" s="85"/>
      <c r="RZW70" s="85"/>
      <c r="RZX70" s="85"/>
      <c r="RZY70" s="85"/>
      <c r="RZZ70" s="85"/>
      <c r="SAA70" s="85"/>
      <c r="SAB70" s="85"/>
      <c r="SAC70" s="85"/>
      <c r="SAD70" s="85"/>
      <c r="SAE70" s="85"/>
      <c r="SAF70" s="85"/>
      <c r="SAG70" s="85"/>
      <c r="SAH70" s="85"/>
      <c r="SAI70" s="85"/>
      <c r="SAJ70" s="85"/>
      <c r="SAK70" s="85"/>
      <c r="SAL70" s="85"/>
      <c r="SAM70" s="85"/>
      <c r="SAN70" s="85"/>
      <c r="SAO70" s="85"/>
      <c r="SAP70" s="85"/>
      <c r="SAQ70" s="85"/>
      <c r="SAR70" s="85"/>
      <c r="SAS70" s="85"/>
      <c r="SAT70" s="85"/>
      <c r="SAU70" s="85"/>
      <c r="SAV70" s="85"/>
      <c r="SAW70" s="85"/>
      <c r="SAX70" s="85"/>
      <c r="SAY70" s="85"/>
      <c r="SAZ70" s="85"/>
      <c r="SBA70" s="85"/>
      <c r="SBB70" s="85"/>
      <c r="SBC70" s="85"/>
      <c r="SBD70" s="85"/>
      <c r="SBE70" s="85"/>
      <c r="SBF70" s="85"/>
      <c r="SBG70" s="85"/>
      <c r="SBH70" s="85"/>
      <c r="SBI70" s="85"/>
      <c r="SBJ70" s="85"/>
      <c r="SBK70" s="85"/>
      <c r="SBL70" s="85"/>
      <c r="SBM70" s="85"/>
      <c r="SBN70" s="85"/>
      <c r="SBO70" s="85"/>
      <c r="SBP70" s="85"/>
      <c r="SBQ70" s="85"/>
      <c r="SBR70" s="85"/>
      <c r="SBS70" s="85"/>
      <c r="SBT70" s="85"/>
      <c r="SBU70" s="85"/>
      <c r="SBV70" s="85"/>
      <c r="SBW70" s="85"/>
      <c r="SBX70" s="85"/>
      <c r="SBY70" s="85"/>
      <c r="SBZ70" s="85"/>
      <c r="SCA70" s="85"/>
      <c r="SCB70" s="85"/>
      <c r="SCC70" s="85"/>
      <c r="SCD70" s="85"/>
      <c r="SCE70" s="85"/>
      <c r="SCF70" s="85"/>
      <c r="SCG70" s="85"/>
      <c r="SCH70" s="85"/>
      <c r="SCI70" s="85"/>
      <c r="SCJ70" s="85"/>
      <c r="SCK70" s="85"/>
      <c r="SCL70" s="85"/>
      <c r="SCM70" s="85"/>
      <c r="SCN70" s="85"/>
      <c r="SCO70" s="85"/>
      <c r="SCP70" s="85"/>
      <c r="SCQ70" s="85"/>
      <c r="SCR70" s="85"/>
      <c r="SCS70" s="85"/>
      <c r="SCT70" s="85"/>
      <c r="SCU70" s="85"/>
      <c r="SCV70" s="85"/>
      <c r="SCW70" s="85"/>
      <c r="SCX70" s="85"/>
      <c r="SCY70" s="85"/>
      <c r="SCZ70" s="85"/>
      <c r="SDA70" s="85"/>
      <c r="SDB70" s="85"/>
      <c r="SDC70" s="85"/>
      <c r="SDD70" s="85"/>
      <c r="SDE70" s="85"/>
      <c r="SDF70" s="85"/>
      <c r="SDG70" s="85"/>
      <c r="SDH70" s="85"/>
      <c r="SDI70" s="85"/>
      <c r="SDJ70" s="85"/>
      <c r="SDK70" s="85"/>
      <c r="SDL70" s="85"/>
      <c r="SDM70" s="85"/>
      <c r="SDN70" s="85"/>
      <c r="SDO70" s="85"/>
      <c r="SDP70" s="85"/>
      <c r="SDQ70" s="85"/>
      <c r="SDR70" s="85"/>
      <c r="SDS70" s="85"/>
      <c r="SDT70" s="85"/>
      <c r="SDU70" s="85"/>
      <c r="SDV70" s="85"/>
      <c r="SDW70" s="85"/>
      <c r="SDX70" s="85"/>
      <c r="SDY70" s="85"/>
      <c r="SDZ70" s="85"/>
      <c r="SEA70" s="85"/>
      <c r="SEB70" s="85"/>
      <c r="SEC70" s="85"/>
      <c r="SED70" s="85"/>
      <c r="SEE70" s="85"/>
      <c r="SEF70" s="85"/>
      <c r="SEG70" s="85"/>
      <c r="SEH70" s="85"/>
      <c r="SEI70" s="85"/>
      <c r="SEJ70" s="85"/>
      <c r="SEK70" s="85"/>
      <c r="SEL70" s="85"/>
      <c r="SEM70" s="85"/>
      <c r="SEN70" s="85"/>
      <c r="SEO70" s="85"/>
      <c r="SEP70" s="85"/>
      <c r="SEQ70" s="85"/>
      <c r="SER70" s="85"/>
      <c r="SES70" s="85"/>
      <c r="SET70" s="85"/>
      <c r="SEU70" s="85"/>
      <c r="SEV70" s="85"/>
      <c r="SEW70" s="85"/>
      <c r="SEX70" s="85"/>
      <c r="SEY70" s="85"/>
      <c r="SEZ70" s="85"/>
      <c r="SFA70" s="85"/>
      <c r="SFB70" s="85"/>
      <c r="SFC70" s="85"/>
      <c r="SFD70" s="85"/>
      <c r="SFE70" s="85"/>
      <c r="SFF70" s="85"/>
      <c r="SFG70" s="85"/>
      <c r="SFH70" s="85"/>
      <c r="SFI70" s="85"/>
      <c r="SFJ70" s="85"/>
      <c r="SFK70" s="85"/>
      <c r="SFL70" s="85"/>
      <c r="SFM70" s="85"/>
      <c r="SFN70" s="85"/>
      <c r="SFO70" s="85"/>
      <c r="SFP70" s="85"/>
      <c r="SFQ70" s="85"/>
      <c r="SFR70" s="85"/>
      <c r="SFS70" s="85"/>
      <c r="SFT70" s="85"/>
      <c r="SFU70" s="85"/>
      <c r="SFV70" s="85"/>
      <c r="SFW70" s="85"/>
      <c r="SFX70" s="85"/>
      <c r="SFY70" s="85"/>
      <c r="SFZ70" s="85"/>
      <c r="SGA70" s="85"/>
      <c r="SGB70" s="85"/>
      <c r="SGC70" s="85"/>
      <c r="SGD70" s="85"/>
      <c r="SGE70" s="85"/>
      <c r="SGF70" s="85"/>
      <c r="SGG70" s="85"/>
      <c r="SGH70" s="85"/>
      <c r="SGI70" s="85"/>
      <c r="SGJ70" s="85"/>
      <c r="SGK70" s="85"/>
      <c r="SGL70" s="85"/>
      <c r="SGM70" s="85"/>
      <c r="SGN70" s="85"/>
      <c r="SGO70" s="85"/>
      <c r="SGP70" s="85"/>
      <c r="SGQ70" s="85"/>
      <c r="SGR70" s="85"/>
      <c r="SGS70" s="85"/>
      <c r="SGT70" s="85"/>
      <c r="SGU70" s="85"/>
      <c r="SGV70" s="85"/>
      <c r="SGW70" s="85"/>
      <c r="SGX70" s="85"/>
      <c r="SGY70" s="85"/>
      <c r="SGZ70" s="85"/>
      <c r="SHA70" s="85"/>
      <c r="SHB70" s="85"/>
      <c r="SHC70" s="85"/>
      <c r="SHD70" s="85"/>
      <c r="SHE70" s="85"/>
      <c r="SHF70" s="85"/>
      <c r="SHG70" s="85"/>
      <c r="SHH70" s="85"/>
      <c r="SHI70" s="85"/>
      <c r="SHJ70" s="85"/>
      <c r="SHK70" s="85"/>
      <c r="SHL70" s="85"/>
      <c r="SHM70" s="85"/>
      <c r="SHN70" s="85"/>
      <c r="SHO70" s="85"/>
      <c r="SHP70" s="85"/>
      <c r="SHQ70" s="85"/>
      <c r="SHR70" s="85"/>
      <c r="SHS70" s="85"/>
      <c r="SHT70" s="85"/>
      <c r="SHU70" s="85"/>
      <c r="SHV70" s="85"/>
      <c r="SHW70" s="85"/>
      <c r="SHX70" s="85"/>
      <c r="SHY70" s="85"/>
      <c r="SHZ70" s="85"/>
      <c r="SIA70" s="85"/>
      <c r="SIB70" s="85"/>
      <c r="SIC70" s="85"/>
      <c r="SID70" s="85"/>
      <c r="SIE70" s="85"/>
      <c r="SIF70" s="85"/>
      <c r="SIG70" s="85"/>
      <c r="SIH70" s="85"/>
      <c r="SII70" s="85"/>
      <c r="SIJ70" s="85"/>
      <c r="SIK70" s="85"/>
      <c r="SIL70" s="85"/>
      <c r="SIM70" s="85"/>
      <c r="SIN70" s="85"/>
      <c r="SIO70" s="85"/>
      <c r="SIP70" s="85"/>
      <c r="SIQ70" s="85"/>
      <c r="SIR70" s="85"/>
      <c r="SIS70" s="85"/>
      <c r="SIT70" s="85"/>
      <c r="SIU70" s="85"/>
      <c r="SIV70" s="85"/>
      <c r="SIW70" s="85"/>
      <c r="SIX70" s="85"/>
      <c r="SIY70" s="85"/>
      <c r="SIZ70" s="85"/>
      <c r="SJA70" s="85"/>
      <c r="SJB70" s="85"/>
      <c r="SJC70" s="85"/>
      <c r="SJD70" s="85"/>
      <c r="SJE70" s="85"/>
      <c r="SJF70" s="85"/>
      <c r="SJG70" s="85"/>
      <c r="SJH70" s="85"/>
      <c r="SJI70" s="85"/>
      <c r="SJJ70" s="85"/>
      <c r="SJK70" s="85"/>
      <c r="SJL70" s="85"/>
      <c r="SJM70" s="85"/>
      <c r="SJN70" s="85"/>
      <c r="SJO70" s="85"/>
      <c r="SJP70" s="85"/>
      <c r="SJQ70" s="85"/>
      <c r="SJR70" s="85"/>
      <c r="SJS70" s="85"/>
      <c r="SJT70" s="85"/>
      <c r="SJU70" s="85"/>
      <c r="SJV70" s="85"/>
      <c r="SJW70" s="85"/>
      <c r="SJX70" s="85"/>
      <c r="SJY70" s="85"/>
      <c r="SJZ70" s="85"/>
      <c r="SKA70" s="85"/>
      <c r="SKB70" s="85"/>
      <c r="SKC70" s="85"/>
      <c r="SKD70" s="85"/>
      <c r="SKE70" s="85"/>
      <c r="SKF70" s="85"/>
      <c r="SKG70" s="85"/>
      <c r="SKH70" s="85"/>
      <c r="SKI70" s="85"/>
      <c r="SKJ70" s="85"/>
      <c r="SKK70" s="85"/>
      <c r="SKL70" s="85"/>
      <c r="SKM70" s="85"/>
      <c r="SKN70" s="85"/>
      <c r="SKO70" s="85"/>
      <c r="SKP70" s="85"/>
      <c r="SKQ70" s="85"/>
      <c r="SKR70" s="85"/>
      <c r="SKS70" s="85"/>
      <c r="SKT70" s="85"/>
      <c r="SKU70" s="85"/>
      <c r="SKV70" s="85"/>
      <c r="SKW70" s="85"/>
      <c r="SKX70" s="85"/>
      <c r="SKY70" s="85"/>
      <c r="SKZ70" s="85"/>
      <c r="SLA70" s="85"/>
      <c r="SLB70" s="85"/>
      <c r="SLC70" s="85"/>
      <c r="SLD70" s="85"/>
      <c r="SLE70" s="85"/>
      <c r="SLF70" s="85"/>
      <c r="SLG70" s="85"/>
      <c r="SLH70" s="85"/>
      <c r="SLI70" s="85"/>
      <c r="SLJ70" s="85"/>
      <c r="SLK70" s="85"/>
      <c r="SLL70" s="85"/>
      <c r="SLM70" s="85"/>
      <c r="SLN70" s="85"/>
      <c r="SLO70" s="85"/>
      <c r="SLP70" s="85"/>
      <c r="SLQ70" s="85"/>
      <c r="SLR70" s="85"/>
      <c r="SLS70" s="85"/>
      <c r="SLT70" s="85"/>
      <c r="SLU70" s="85"/>
      <c r="SLV70" s="85"/>
      <c r="SLW70" s="85"/>
      <c r="SLX70" s="85"/>
      <c r="SLY70" s="85"/>
      <c r="SLZ70" s="85"/>
      <c r="SMA70" s="85"/>
      <c r="SMB70" s="85"/>
      <c r="SMC70" s="85"/>
      <c r="SMD70" s="85"/>
      <c r="SME70" s="85"/>
      <c r="SMF70" s="85"/>
      <c r="SMG70" s="85"/>
      <c r="SMH70" s="85"/>
      <c r="SMI70" s="85"/>
      <c r="SMJ70" s="85"/>
      <c r="SMK70" s="85"/>
      <c r="SML70" s="85"/>
      <c r="SMM70" s="85"/>
      <c r="SMN70" s="85"/>
      <c r="SMO70" s="85"/>
      <c r="SMP70" s="85"/>
      <c r="SMQ70" s="85"/>
      <c r="SMR70" s="85"/>
      <c r="SMS70" s="85"/>
      <c r="SMT70" s="85"/>
      <c r="SMU70" s="85"/>
      <c r="SMV70" s="85"/>
      <c r="SMW70" s="85"/>
      <c r="SMX70" s="85"/>
      <c r="SMY70" s="85"/>
      <c r="SMZ70" s="85"/>
      <c r="SNA70" s="85"/>
      <c r="SNB70" s="85"/>
      <c r="SNC70" s="85"/>
      <c r="SND70" s="85"/>
      <c r="SNE70" s="85"/>
      <c r="SNF70" s="85"/>
      <c r="SNG70" s="85"/>
      <c r="SNH70" s="85"/>
      <c r="SNI70" s="85"/>
      <c r="SNJ70" s="85"/>
      <c r="SNK70" s="85"/>
      <c r="SNL70" s="85"/>
      <c r="SNM70" s="85"/>
      <c r="SNN70" s="85"/>
      <c r="SNO70" s="85"/>
      <c r="SNP70" s="85"/>
      <c r="SNQ70" s="85"/>
      <c r="SNR70" s="85"/>
      <c r="SNS70" s="85"/>
      <c r="SNT70" s="85"/>
      <c r="SNU70" s="85"/>
      <c r="SNV70" s="85"/>
      <c r="SNW70" s="85"/>
      <c r="SNX70" s="85"/>
      <c r="SNY70" s="85"/>
      <c r="SNZ70" s="85"/>
      <c r="SOA70" s="85"/>
      <c r="SOB70" s="85"/>
      <c r="SOC70" s="85"/>
      <c r="SOD70" s="85"/>
      <c r="SOE70" s="85"/>
      <c r="SOF70" s="85"/>
      <c r="SOG70" s="85"/>
      <c r="SOH70" s="85"/>
      <c r="SOI70" s="85"/>
      <c r="SOJ70" s="85"/>
      <c r="SOK70" s="85"/>
      <c r="SOL70" s="85"/>
      <c r="SOM70" s="85"/>
      <c r="SON70" s="85"/>
      <c r="SOO70" s="85"/>
      <c r="SOP70" s="85"/>
      <c r="SOQ70" s="85"/>
      <c r="SOR70" s="85"/>
      <c r="SOS70" s="85"/>
      <c r="SOT70" s="85"/>
      <c r="SOU70" s="85"/>
      <c r="SOV70" s="85"/>
      <c r="SOW70" s="85"/>
      <c r="SOX70" s="85"/>
      <c r="SOY70" s="85"/>
      <c r="SOZ70" s="85"/>
      <c r="SPA70" s="85"/>
      <c r="SPB70" s="85"/>
      <c r="SPC70" s="85"/>
      <c r="SPD70" s="85"/>
      <c r="SPE70" s="85"/>
      <c r="SPF70" s="85"/>
      <c r="SPG70" s="85"/>
      <c r="SPH70" s="85"/>
      <c r="SPI70" s="85"/>
      <c r="SPJ70" s="85"/>
      <c r="SPK70" s="85"/>
      <c r="SPL70" s="85"/>
      <c r="SPM70" s="85"/>
      <c r="SPN70" s="85"/>
      <c r="SPO70" s="85"/>
      <c r="SPP70" s="85"/>
      <c r="SPQ70" s="85"/>
      <c r="SPR70" s="85"/>
      <c r="SPS70" s="85"/>
      <c r="SPT70" s="85"/>
      <c r="SPU70" s="85"/>
      <c r="SPV70" s="85"/>
      <c r="SPW70" s="85"/>
      <c r="SPX70" s="85"/>
      <c r="SPY70" s="85"/>
      <c r="SPZ70" s="85"/>
      <c r="SQA70" s="85"/>
      <c r="SQB70" s="85"/>
      <c r="SQC70" s="85"/>
      <c r="SQD70" s="85"/>
      <c r="SQE70" s="85"/>
      <c r="SQF70" s="85"/>
      <c r="SQG70" s="85"/>
      <c r="SQH70" s="85"/>
      <c r="SQI70" s="85"/>
      <c r="SQJ70" s="85"/>
      <c r="SQK70" s="85"/>
      <c r="SQL70" s="85"/>
      <c r="SQM70" s="85"/>
      <c r="SQN70" s="85"/>
      <c r="SQO70" s="85"/>
      <c r="SQP70" s="85"/>
      <c r="SQQ70" s="85"/>
      <c r="SQR70" s="85"/>
      <c r="SQS70" s="85"/>
      <c r="SQT70" s="85"/>
      <c r="SQU70" s="85"/>
      <c r="SQV70" s="85"/>
      <c r="SQW70" s="85"/>
      <c r="SQX70" s="85"/>
      <c r="SQY70" s="85"/>
      <c r="SQZ70" s="85"/>
      <c r="SRA70" s="85"/>
      <c r="SRB70" s="85"/>
      <c r="SRC70" s="85"/>
      <c r="SRD70" s="85"/>
      <c r="SRE70" s="85"/>
      <c r="SRF70" s="85"/>
      <c r="SRG70" s="85"/>
      <c r="SRH70" s="85"/>
      <c r="SRI70" s="85"/>
      <c r="SRJ70" s="85"/>
      <c r="SRK70" s="85"/>
      <c r="SRL70" s="85"/>
      <c r="SRM70" s="85"/>
      <c r="SRN70" s="85"/>
      <c r="SRO70" s="85"/>
      <c r="SRP70" s="85"/>
      <c r="SRQ70" s="85"/>
      <c r="SRR70" s="85"/>
      <c r="SRS70" s="85"/>
      <c r="SRT70" s="85"/>
      <c r="SRU70" s="85"/>
      <c r="SRV70" s="85"/>
      <c r="SRW70" s="85"/>
      <c r="SRX70" s="85"/>
      <c r="SRY70" s="85"/>
      <c r="SRZ70" s="85"/>
      <c r="SSA70" s="85"/>
      <c r="SSB70" s="85"/>
      <c r="SSC70" s="85"/>
      <c r="SSD70" s="85"/>
      <c r="SSE70" s="85"/>
      <c r="SSF70" s="85"/>
      <c r="SSG70" s="85"/>
      <c r="SSH70" s="85"/>
      <c r="SSI70" s="85"/>
      <c r="SSJ70" s="85"/>
      <c r="SSK70" s="85"/>
      <c r="SSL70" s="85"/>
      <c r="SSM70" s="85"/>
      <c r="SSN70" s="85"/>
      <c r="SSO70" s="85"/>
      <c r="SSP70" s="85"/>
      <c r="SSQ70" s="85"/>
      <c r="SSR70" s="85"/>
      <c r="SSS70" s="85"/>
      <c r="SST70" s="85"/>
      <c r="SSU70" s="85"/>
      <c r="SSV70" s="85"/>
      <c r="SSW70" s="85"/>
      <c r="SSX70" s="85"/>
      <c r="SSY70" s="85"/>
      <c r="SSZ70" s="85"/>
      <c r="STA70" s="85"/>
      <c r="STB70" s="85"/>
      <c r="STC70" s="85"/>
      <c r="STD70" s="85"/>
      <c r="STE70" s="85"/>
      <c r="STF70" s="85"/>
      <c r="STG70" s="85"/>
      <c r="STH70" s="85"/>
      <c r="STI70" s="85"/>
      <c r="STJ70" s="85"/>
      <c r="STK70" s="85"/>
      <c r="STL70" s="85"/>
      <c r="STM70" s="85"/>
      <c r="STN70" s="85"/>
      <c r="STO70" s="85"/>
      <c r="STP70" s="85"/>
      <c r="STQ70" s="85"/>
      <c r="STR70" s="85"/>
      <c r="STS70" s="85"/>
      <c r="STT70" s="85"/>
      <c r="STU70" s="85"/>
      <c r="STV70" s="85"/>
      <c r="STW70" s="85"/>
      <c r="STX70" s="85"/>
      <c r="STY70" s="85"/>
      <c r="STZ70" s="85"/>
      <c r="SUA70" s="85"/>
      <c r="SUB70" s="85"/>
      <c r="SUC70" s="85"/>
      <c r="SUD70" s="85"/>
      <c r="SUE70" s="85"/>
      <c r="SUF70" s="85"/>
      <c r="SUG70" s="85"/>
      <c r="SUH70" s="85"/>
      <c r="SUI70" s="85"/>
      <c r="SUJ70" s="85"/>
      <c r="SUK70" s="85"/>
      <c r="SUL70" s="85"/>
      <c r="SUM70" s="85"/>
      <c r="SUN70" s="85"/>
      <c r="SUO70" s="85"/>
      <c r="SUP70" s="85"/>
      <c r="SUQ70" s="85"/>
      <c r="SUR70" s="85"/>
      <c r="SUS70" s="85"/>
      <c r="SUT70" s="85"/>
      <c r="SUU70" s="85"/>
      <c r="SUV70" s="85"/>
      <c r="SUW70" s="85"/>
      <c r="SUX70" s="85"/>
      <c r="SUY70" s="85"/>
      <c r="SUZ70" s="85"/>
      <c r="SVA70" s="85"/>
      <c r="SVB70" s="85"/>
      <c r="SVC70" s="85"/>
      <c r="SVD70" s="85"/>
      <c r="SVE70" s="85"/>
      <c r="SVF70" s="85"/>
      <c r="SVG70" s="85"/>
      <c r="SVH70" s="85"/>
      <c r="SVI70" s="85"/>
      <c r="SVJ70" s="85"/>
      <c r="SVK70" s="85"/>
      <c r="SVL70" s="85"/>
      <c r="SVM70" s="85"/>
      <c r="SVN70" s="85"/>
      <c r="SVO70" s="85"/>
      <c r="SVP70" s="85"/>
      <c r="SVQ70" s="85"/>
      <c r="SVR70" s="85"/>
      <c r="SVS70" s="85"/>
      <c r="SVT70" s="85"/>
      <c r="SVU70" s="85"/>
      <c r="SVV70" s="85"/>
      <c r="SVW70" s="85"/>
      <c r="SVX70" s="85"/>
      <c r="SVY70" s="85"/>
      <c r="SVZ70" s="85"/>
      <c r="SWA70" s="85"/>
      <c r="SWB70" s="85"/>
      <c r="SWC70" s="85"/>
      <c r="SWD70" s="85"/>
      <c r="SWE70" s="85"/>
      <c r="SWF70" s="85"/>
      <c r="SWG70" s="85"/>
      <c r="SWH70" s="85"/>
      <c r="SWI70" s="85"/>
      <c r="SWJ70" s="85"/>
      <c r="SWK70" s="85"/>
      <c r="SWL70" s="85"/>
      <c r="SWM70" s="85"/>
      <c r="SWN70" s="85"/>
      <c r="SWO70" s="85"/>
      <c r="SWP70" s="85"/>
      <c r="SWQ70" s="85"/>
      <c r="SWR70" s="85"/>
      <c r="SWS70" s="85"/>
      <c r="SWT70" s="85"/>
      <c r="SWU70" s="85"/>
      <c r="SWV70" s="85"/>
      <c r="SWW70" s="85"/>
      <c r="SWX70" s="85"/>
      <c r="SWY70" s="85"/>
      <c r="SWZ70" s="85"/>
      <c r="SXA70" s="85"/>
      <c r="SXB70" s="85"/>
      <c r="SXC70" s="85"/>
      <c r="SXD70" s="85"/>
      <c r="SXE70" s="85"/>
      <c r="SXF70" s="85"/>
      <c r="SXG70" s="85"/>
      <c r="SXH70" s="85"/>
      <c r="SXI70" s="85"/>
      <c r="SXJ70" s="85"/>
      <c r="SXK70" s="85"/>
      <c r="SXL70" s="85"/>
      <c r="SXM70" s="85"/>
      <c r="SXN70" s="85"/>
      <c r="SXO70" s="85"/>
      <c r="SXP70" s="85"/>
      <c r="SXQ70" s="85"/>
      <c r="SXR70" s="85"/>
      <c r="SXS70" s="85"/>
      <c r="SXT70" s="85"/>
      <c r="SXU70" s="85"/>
      <c r="SXV70" s="85"/>
      <c r="SXW70" s="85"/>
      <c r="SXX70" s="85"/>
      <c r="SXY70" s="85"/>
      <c r="SXZ70" s="85"/>
      <c r="SYA70" s="85"/>
      <c r="SYB70" s="85"/>
      <c r="SYC70" s="85"/>
      <c r="SYD70" s="85"/>
      <c r="SYE70" s="85"/>
      <c r="SYF70" s="85"/>
      <c r="SYG70" s="85"/>
      <c r="SYH70" s="85"/>
      <c r="SYI70" s="85"/>
      <c r="SYJ70" s="85"/>
      <c r="SYK70" s="85"/>
      <c r="SYL70" s="85"/>
      <c r="SYM70" s="85"/>
      <c r="SYN70" s="85"/>
      <c r="SYO70" s="85"/>
      <c r="SYP70" s="85"/>
      <c r="SYQ70" s="85"/>
      <c r="SYR70" s="85"/>
      <c r="SYS70" s="85"/>
      <c r="SYT70" s="85"/>
      <c r="SYU70" s="85"/>
      <c r="SYV70" s="85"/>
      <c r="SYW70" s="85"/>
      <c r="SYX70" s="85"/>
      <c r="SYY70" s="85"/>
      <c r="SYZ70" s="85"/>
      <c r="SZA70" s="85"/>
      <c r="SZB70" s="85"/>
      <c r="SZC70" s="85"/>
      <c r="SZD70" s="85"/>
      <c r="SZE70" s="85"/>
      <c r="SZF70" s="85"/>
      <c r="SZG70" s="85"/>
      <c r="SZH70" s="85"/>
      <c r="SZI70" s="85"/>
      <c r="SZJ70" s="85"/>
      <c r="SZK70" s="85"/>
      <c r="SZL70" s="85"/>
      <c r="SZM70" s="85"/>
      <c r="SZN70" s="85"/>
      <c r="SZO70" s="85"/>
      <c r="SZP70" s="85"/>
      <c r="SZQ70" s="85"/>
      <c r="SZR70" s="85"/>
      <c r="SZS70" s="85"/>
      <c r="SZT70" s="85"/>
      <c r="SZU70" s="85"/>
      <c r="SZV70" s="85"/>
      <c r="SZW70" s="85"/>
      <c r="SZX70" s="85"/>
      <c r="SZY70" s="85"/>
      <c r="SZZ70" s="85"/>
      <c r="TAA70" s="85"/>
      <c r="TAB70" s="85"/>
      <c r="TAC70" s="85"/>
      <c r="TAD70" s="85"/>
      <c r="TAE70" s="85"/>
      <c r="TAF70" s="85"/>
      <c r="TAG70" s="85"/>
      <c r="TAH70" s="85"/>
      <c r="TAI70" s="85"/>
      <c r="TAJ70" s="85"/>
      <c r="TAK70" s="85"/>
      <c r="TAL70" s="85"/>
      <c r="TAM70" s="85"/>
      <c r="TAN70" s="85"/>
      <c r="TAO70" s="85"/>
      <c r="TAP70" s="85"/>
      <c r="TAQ70" s="85"/>
      <c r="TAR70" s="85"/>
      <c r="TAS70" s="85"/>
      <c r="TAT70" s="85"/>
      <c r="TAU70" s="85"/>
      <c r="TAV70" s="85"/>
      <c r="TAW70" s="85"/>
      <c r="TAX70" s="85"/>
      <c r="TAY70" s="85"/>
      <c r="TAZ70" s="85"/>
      <c r="TBA70" s="85"/>
      <c r="TBB70" s="85"/>
      <c r="TBC70" s="85"/>
      <c r="TBD70" s="85"/>
      <c r="TBE70" s="85"/>
      <c r="TBF70" s="85"/>
      <c r="TBG70" s="85"/>
      <c r="TBH70" s="85"/>
      <c r="TBI70" s="85"/>
      <c r="TBJ70" s="85"/>
      <c r="TBK70" s="85"/>
      <c r="TBL70" s="85"/>
      <c r="TBM70" s="85"/>
      <c r="TBN70" s="85"/>
      <c r="TBO70" s="85"/>
      <c r="TBP70" s="85"/>
      <c r="TBQ70" s="85"/>
      <c r="TBR70" s="85"/>
      <c r="TBS70" s="85"/>
      <c r="TBT70" s="85"/>
      <c r="TBU70" s="85"/>
      <c r="TBV70" s="85"/>
      <c r="TBW70" s="85"/>
      <c r="TBX70" s="85"/>
      <c r="TBY70" s="85"/>
      <c r="TBZ70" s="85"/>
      <c r="TCA70" s="85"/>
      <c r="TCB70" s="85"/>
      <c r="TCC70" s="85"/>
      <c r="TCD70" s="85"/>
      <c r="TCE70" s="85"/>
      <c r="TCF70" s="85"/>
      <c r="TCG70" s="85"/>
      <c r="TCH70" s="85"/>
      <c r="TCI70" s="85"/>
      <c r="TCJ70" s="85"/>
      <c r="TCK70" s="85"/>
      <c r="TCL70" s="85"/>
      <c r="TCM70" s="85"/>
      <c r="TCN70" s="85"/>
      <c r="TCO70" s="85"/>
      <c r="TCP70" s="85"/>
      <c r="TCQ70" s="85"/>
      <c r="TCR70" s="85"/>
      <c r="TCS70" s="85"/>
      <c r="TCT70" s="85"/>
      <c r="TCU70" s="85"/>
      <c r="TCV70" s="85"/>
      <c r="TCW70" s="85"/>
      <c r="TCX70" s="85"/>
      <c r="TCY70" s="85"/>
      <c r="TCZ70" s="85"/>
      <c r="TDA70" s="85"/>
      <c r="TDB70" s="85"/>
      <c r="TDC70" s="85"/>
      <c r="TDD70" s="85"/>
      <c r="TDE70" s="85"/>
      <c r="TDF70" s="85"/>
      <c r="TDG70" s="85"/>
      <c r="TDH70" s="85"/>
      <c r="TDI70" s="85"/>
      <c r="TDJ70" s="85"/>
      <c r="TDK70" s="85"/>
      <c r="TDL70" s="85"/>
      <c r="TDM70" s="85"/>
      <c r="TDN70" s="85"/>
      <c r="TDO70" s="85"/>
      <c r="TDP70" s="85"/>
      <c r="TDQ70" s="85"/>
      <c r="TDR70" s="85"/>
      <c r="TDS70" s="85"/>
      <c r="TDT70" s="85"/>
      <c r="TDU70" s="85"/>
      <c r="TDV70" s="85"/>
      <c r="TDW70" s="85"/>
      <c r="TDX70" s="85"/>
      <c r="TDY70" s="85"/>
      <c r="TDZ70" s="85"/>
      <c r="TEA70" s="85"/>
      <c r="TEB70" s="85"/>
      <c r="TEC70" s="85"/>
      <c r="TED70" s="85"/>
      <c r="TEE70" s="85"/>
      <c r="TEF70" s="85"/>
      <c r="TEG70" s="85"/>
      <c r="TEH70" s="85"/>
      <c r="TEI70" s="85"/>
      <c r="TEJ70" s="85"/>
      <c r="TEK70" s="85"/>
      <c r="TEL70" s="85"/>
      <c r="TEM70" s="85"/>
      <c r="TEN70" s="85"/>
      <c r="TEO70" s="85"/>
      <c r="TEP70" s="85"/>
      <c r="TEQ70" s="85"/>
      <c r="TER70" s="85"/>
      <c r="TES70" s="85"/>
      <c r="TET70" s="85"/>
      <c r="TEU70" s="85"/>
      <c r="TEV70" s="85"/>
      <c r="TEW70" s="85"/>
      <c r="TEX70" s="85"/>
      <c r="TEY70" s="85"/>
      <c r="TEZ70" s="85"/>
      <c r="TFA70" s="85"/>
      <c r="TFB70" s="85"/>
      <c r="TFC70" s="85"/>
      <c r="TFD70" s="85"/>
      <c r="TFE70" s="85"/>
      <c r="TFF70" s="85"/>
      <c r="TFG70" s="85"/>
      <c r="TFH70" s="85"/>
      <c r="TFI70" s="85"/>
      <c r="TFJ70" s="85"/>
      <c r="TFK70" s="85"/>
      <c r="TFL70" s="85"/>
      <c r="TFM70" s="85"/>
      <c r="TFN70" s="85"/>
      <c r="TFO70" s="85"/>
      <c r="TFP70" s="85"/>
      <c r="TFQ70" s="85"/>
      <c r="TFR70" s="85"/>
      <c r="TFS70" s="85"/>
      <c r="TFT70" s="85"/>
      <c r="TFU70" s="85"/>
      <c r="TFV70" s="85"/>
      <c r="TFW70" s="85"/>
      <c r="TFX70" s="85"/>
      <c r="TFY70" s="85"/>
      <c r="TFZ70" s="85"/>
      <c r="TGA70" s="85"/>
      <c r="TGB70" s="85"/>
      <c r="TGC70" s="85"/>
      <c r="TGD70" s="85"/>
      <c r="TGE70" s="85"/>
      <c r="TGF70" s="85"/>
      <c r="TGG70" s="85"/>
      <c r="TGH70" s="85"/>
      <c r="TGI70" s="85"/>
      <c r="TGJ70" s="85"/>
      <c r="TGK70" s="85"/>
      <c r="TGL70" s="85"/>
      <c r="TGM70" s="85"/>
      <c r="TGN70" s="85"/>
      <c r="TGO70" s="85"/>
      <c r="TGP70" s="85"/>
      <c r="TGQ70" s="85"/>
      <c r="TGR70" s="85"/>
      <c r="TGS70" s="85"/>
      <c r="TGT70" s="85"/>
      <c r="TGU70" s="85"/>
      <c r="TGV70" s="85"/>
      <c r="TGW70" s="85"/>
      <c r="TGX70" s="85"/>
      <c r="TGY70" s="85"/>
      <c r="TGZ70" s="85"/>
      <c r="THA70" s="85"/>
      <c r="THB70" s="85"/>
      <c r="THC70" s="85"/>
      <c r="THD70" s="85"/>
      <c r="THE70" s="85"/>
      <c r="THF70" s="85"/>
      <c r="THG70" s="85"/>
      <c r="THH70" s="85"/>
      <c r="THI70" s="85"/>
      <c r="THJ70" s="85"/>
      <c r="THK70" s="85"/>
      <c r="THL70" s="85"/>
      <c r="THM70" s="85"/>
      <c r="THN70" s="85"/>
      <c r="THO70" s="85"/>
      <c r="THP70" s="85"/>
      <c r="THQ70" s="85"/>
      <c r="THR70" s="85"/>
      <c r="THS70" s="85"/>
      <c r="THT70" s="85"/>
      <c r="THU70" s="85"/>
      <c r="THV70" s="85"/>
      <c r="THW70" s="85"/>
      <c r="THX70" s="85"/>
      <c r="THY70" s="85"/>
      <c r="THZ70" s="85"/>
      <c r="TIA70" s="85"/>
      <c r="TIB70" s="85"/>
      <c r="TIC70" s="85"/>
      <c r="TID70" s="85"/>
      <c r="TIE70" s="85"/>
      <c r="TIF70" s="85"/>
      <c r="TIG70" s="85"/>
      <c r="TIH70" s="85"/>
      <c r="TII70" s="85"/>
      <c r="TIJ70" s="85"/>
      <c r="TIK70" s="85"/>
      <c r="TIL70" s="85"/>
      <c r="TIM70" s="85"/>
      <c r="TIN70" s="85"/>
      <c r="TIO70" s="85"/>
      <c r="TIP70" s="85"/>
      <c r="TIQ70" s="85"/>
      <c r="TIR70" s="85"/>
      <c r="TIS70" s="85"/>
      <c r="TIT70" s="85"/>
      <c r="TIU70" s="85"/>
      <c r="TIV70" s="85"/>
      <c r="TIW70" s="85"/>
      <c r="TIX70" s="85"/>
      <c r="TIY70" s="85"/>
      <c r="TIZ70" s="85"/>
      <c r="TJA70" s="85"/>
      <c r="TJB70" s="85"/>
      <c r="TJC70" s="85"/>
      <c r="TJD70" s="85"/>
      <c r="TJE70" s="85"/>
      <c r="TJF70" s="85"/>
      <c r="TJG70" s="85"/>
      <c r="TJH70" s="85"/>
      <c r="TJI70" s="85"/>
      <c r="TJJ70" s="85"/>
      <c r="TJK70" s="85"/>
      <c r="TJL70" s="85"/>
      <c r="TJM70" s="85"/>
      <c r="TJN70" s="85"/>
      <c r="TJO70" s="85"/>
      <c r="TJP70" s="85"/>
      <c r="TJQ70" s="85"/>
      <c r="TJR70" s="85"/>
      <c r="TJS70" s="85"/>
      <c r="TJT70" s="85"/>
      <c r="TJU70" s="85"/>
      <c r="TJV70" s="85"/>
      <c r="TJW70" s="85"/>
      <c r="TJX70" s="85"/>
      <c r="TJY70" s="85"/>
      <c r="TJZ70" s="85"/>
      <c r="TKA70" s="85"/>
      <c r="TKB70" s="85"/>
      <c r="TKC70" s="85"/>
      <c r="TKD70" s="85"/>
      <c r="TKE70" s="85"/>
      <c r="TKF70" s="85"/>
      <c r="TKG70" s="85"/>
      <c r="TKH70" s="85"/>
      <c r="TKI70" s="85"/>
      <c r="TKJ70" s="85"/>
      <c r="TKK70" s="85"/>
      <c r="TKL70" s="85"/>
      <c r="TKM70" s="85"/>
      <c r="TKN70" s="85"/>
      <c r="TKO70" s="85"/>
      <c r="TKP70" s="85"/>
      <c r="TKQ70" s="85"/>
      <c r="TKR70" s="85"/>
      <c r="TKS70" s="85"/>
      <c r="TKT70" s="85"/>
      <c r="TKU70" s="85"/>
      <c r="TKV70" s="85"/>
      <c r="TKW70" s="85"/>
      <c r="TKX70" s="85"/>
      <c r="TKY70" s="85"/>
      <c r="TKZ70" s="85"/>
      <c r="TLA70" s="85"/>
      <c r="TLB70" s="85"/>
      <c r="TLC70" s="85"/>
      <c r="TLD70" s="85"/>
      <c r="TLE70" s="85"/>
      <c r="TLF70" s="85"/>
      <c r="TLG70" s="85"/>
      <c r="TLH70" s="85"/>
      <c r="TLI70" s="85"/>
      <c r="TLJ70" s="85"/>
      <c r="TLK70" s="85"/>
      <c r="TLL70" s="85"/>
      <c r="TLM70" s="85"/>
      <c r="TLN70" s="85"/>
      <c r="TLO70" s="85"/>
      <c r="TLP70" s="85"/>
      <c r="TLQ70" s="85"/>
      <c r="TLR70" s="85"/>
      <c r="TLS70" s="85"/>
      <c r="TLT70" s="85"/>
      <c r="TLU70" s="85"/>
      <c r="TLV70" s="85"/>
      <c r="TLW70" s="85"/>
      <c r="TLX70" s="85"/>
      <c r="TLY70" s="85"/>
      <c r="TLZ70" s="85"/>
      <c r="TMA70" s="85"/>
      <c r="TMB70" s="85"/>
      <c r="TMC70" s="85"/>
      <c r="TMD70" s="85"/>
      <c r="TME70" s="85"/>
      <c r="TMF70" s="85"/>
      <c r="TMG70" s="85"/>
      <c r="TMH70" s="85"/>
      <c r="TMI70" s="85"/>
      <c r="TMJ70" s="85"/>
      <c r="TMK70" s="85"/>
      <c r="TML70" s="85"/>
      <c r="TMM70" s="85"/>
      <c r="TMN70" s="85"/>
      <c r="TMO70" s="85"/>
      <c r="TMP70" s="85"/>
      <c r="TMQ70" s="85"/>
      <c r="TMR70" s="85"/>
      <c r="TMS70" s="85"/>
      <c r="TMT70" s="85"/>
      <c r="TMU70" s="85"/>
      <c r="TMV70" s="85"/>
      <c r="TMW70" s="85"/>
      <c r="TMX70" s="85"/>
      <c r="TMY70" s="85"/>
      <c r="TMZ70" s="85"/>
      <c r="TNA70" s="85"/>
      <c r="TNB70" s="85"/>
      <c r="TNC70" s="85"/>
      <c r="TND70" s="85"/>
      <c r="TNE70" s="85"/>
      <c r="TNF70" s="85"/>
      <c r="TNG70" s="85"/>
      <c r="TNH70" s="85"/>
      <c r="TNI70" s="85"/>
      <c r="TNJ70" s="85"/>
      <c r="TNK70" s="85"/>
      <c r="TNL70" s="85"/>
      <c r="TNM70" s="85"/>
      <c r="TNN70" s="85"/>
      <c r="TNO70" s="85"/>
      <c r="TNP70" s="85"/>
      <c r="TNQ70" s="85"/>
      <c r="TNR70" s="85"/>
      <c r="TNS70" s="85"/>
      <c r="TNT70" s="85"/>
      <c r="TNU70" s="85"/>
      <c r="TNV70" s="85"/>
      <c r="TNW70" s="85"/>
      <c r="TNX70" s="85"/>
      <c r="TNY70" s="85"/>
      <c r="TNZ70" s="85"/>
      <c r="TOA70" s="85"/>
      <c r="TOB70" s="85"/>
      <c r="TOC70" s="85"/>
      <c r="TOD70" s="85"/>
      <c r="TOE70" s="85"/>
      <c r="TOF70" s="85"/>
      <c r="TOG70" s="85"/>
      <c r="TOH70" s="85"/>
      <c r="TOI70" s="85"/>
      <c r="TOJ70" s="85"/>
      <c r="TOK70" s="85"/>
      <c r="TOL70" s="85"/>
      <c r="TOM70" s="85"/>
      <c r="TON70" s="85"/>
      <c r="TOO70" s="85"/>
      <c r="TOP70" s="85"/>
      <c r="TOQ70" s="85"/>
      <c r="TOR70" s="85"/>
      <c r="TOS70" s="85"/>
      <c r="TOT70" s="85"/>
      <c r="TOU70" s="85"/>
      <c r="TOV70" s="85"/>
      <c r="TOW70" s="85"/>
      <c r="TOX70" s="85"/>
      <c r="TOY70" s="85"/>
      <c r="TOZ70" s="85"/>
      <c r="TPA70" s="85"/>
      <c r="TPB70" s="85"/>
      <c r="TPC70" s="85"/>
      <c r="TPD70" s="85"/>
      <c r="TPE70" s="85"/>
      <c r="TPF70" s="85"/>
      <c r="TPG70" s="85"/>
      <c r="TPH70" s="85"/>
      <c r="TPI70" s="85"/>
      <c r="TPJ70" s="85"/>
      <c r="TPK70" s="85"/>
      <c r="TPL70" s="85"/>
      <c r="TPM70" s="85"/>
      <c r="TPN70" s="85"/>
      <c r="TPO70" s="85"/>
      <c r="TPP70" s="85"/>
      <c r="TPQ70" s="85"/>
      <c r="TPR70" s="85"/>
      <c r="TPS70" s="85"/>
      <c r="TPT70" s="85"/>
      <c r="TPU70" s="85"/>
      <c r="TPV70" s="85"/>
      <c r="TPW70" s="85"/>
      <c r="TPX70" s="85"/>
      <c r="TPY70" s="85"/>
      <c r="TPZ70" s="85"/>
      <c r="TQA70" s="85"/>
      <c r="TQB70" s="85"/>
      <c r="TQC70" s="85"/>
      <c r="TQD70" s="85"/>
      <c r="TQE70" s="85"/>
      <c r="TQF70" s="85"/>
      <c r="TQG70" s="85"/>
      <c r="TQH70" s="85"/>
      <c r="TQI70" s="85"/>
      <c r="TQJ70" s="85"/>
      <c r="TQK70" s="85"/>
      <c r="TQL70" s="85"/>
      <c r="TQM70" s="85"/>
      <c r="TQN70" s="85"/>
      <c r="TQO70" s="85"/>
      <c r="TQP70" s="85"/>
      <c r="TQQ70" s="85"/>
      <c r="TQR70" s="85"/>
      <c r="TQS70" s="85"/>
      <c r="TQT70" s="85"/>
      <c r="TQU70" s="85"/>
      <c r="TQV70" s="85"/>
      <c r="TQW70" s="85"/>
      <c r="TQX70" s="85"/>
      <c r="TQY70" s="85"/>
      <c r="TQZ70" s="85"/>
      <c r="TRA70" s="85"/>
      <c r="TRB70" s="85"/>
      <c r="TRC70" s="85"/>
      <c r="TRD70" s="85"/>
      <c r="TRE70" s="85"/>
      <c r="TRF70" s="85"/>
      <c r="TRG70" s="85"/>
      <c r="TRH70" s="85"/>
      <c r="TRI70" s="85"/>
      <c r="TRJ70" s="85"/>
      <c r="TRK70" s="85"/>
      <c r="TRL70" s="85"/>
      <c r="TRM70" s="85"/>
      <c r="TRN70" s="85"/>
      <c r="TRO70" s="85"/>
      <c r="TRP70" s="85"/>
      <c r="TRQ70" s="85"/>
      <c r="TRR70" s="85"/>
      <c r="TRS70" s="85"/>
      <c r="TRT70" s="85"/>
      <c r="TRU70" s="85"/>
      <c r="TRV70" s="85"/>
      <c r="TRW70" s="85"/>
      <c r="TRX70" s="85"/>
      <c r="TRY70" s="85"/>
      <c r="TRZ70" s="85"/>
      <c r="TSA70" s="85"/>
      <c r="TSB70" s="85"/>
      <c r="TSC70" s="85"/>
      <c r="TSD70" s="85"/>
      <c r="TSE70" s="85"/>
      <c r="TSF70" s="85"/>
      <c r="TSG70" s="85"/>
      <c r="TSH70" s="85"/>
      <c r="TSI70" s="85"/>
      <c r="TSJ70" s="85"/>
      <c r="TSK70" s="85"/>
      <c r="TSL70" s="85"/>
      <c r="TSM70" s="85"/>
      <c r="TSN70" s="85"/>
      <c r="TSO70" s="85"/>
      <c r="TSP70" s="85"/>
      <c r="TSQ70" s="85"/>
      <c r="TSR70" s="85"/>
      <c r="TSS70" s="85"/>
      <c r="TST70" s="85"/>
      <c r="TSU70" s="85"/>
      <c r="TSV70" s="85"/>
      <c r="TSW70" s="85"/>
      <c r="TSX70" s="85"/>
      <c r="TSY70" s="85"/>
      <c r="TSZ70" s="85"/>
      <c r="TTA70" s="85"/>
      <c r="TTB70" s="85"/>
      <c r="TTC70" s="85"/>
      <c r="TTD70" s="85"/>
      <c r="TTE70" s="85"/>
      <c r="TTF70" s="85"/>
      <c r="TTG70" s="85"/>
      <c r="TTH70" s="85"/>
      <c r="TTI70" s="85"/>
      <c r="TTJ70" s="85"/>
      <c r="TTK70" s="85"/>
      <c r="TTL70" s="85"/>
      <c r="TTM70" s="85"/>
      <c r="TTN70" s="85"/>
      <c r="TTO70" s="85"/>
      <c r="TTP70" s="85"/>
      <c r="TTQ70" s="85"/>
      <c r="TTR70" s="85"/>
      <c r="TTS70" s="85"/>
      <c r="TTT70" s="85"/>
      <c r="TTU70" s="85"/>
      <c r="TTV70" s="85"/>
      <c r="TTW70" s="85"/>
      <c r="TTX70" s="85"/>
      <c r="TTY70" s="85"/>
      <c r="TTZ70" s="85"/>
      <c r="TUA70" s="85"/>
      <c r="TUB70" s="85"/>
      <c r="TUC70" s="85"/>
      <c r="TUD70" s="85"/>
      <c r="TUE70" s="85"/>
      <c r="TUF70" s="85"/>
      <c r="TUG70" s="85"/>
      <c r="TUH70" s="85"/>
      <c r="TUI70" s="85"/>
      <c r="TUJ70" s="85"/>
      <c r="TUK70" s="85"/>
      <c r="TUL70" s="85"/>
      <c r="TUM70" s="85"/>
      <c r="TUN70" s="85"/>
      <c r="TUO70" s="85"/>
      <c r="TUP70" s="85"/>
      <c r="TUQ70" s="85"/>
      <c r="TUR70" s="85"/>
      <c r="TUS70" s="85"/>
      <c r="TUT70" s="85"/>
      <c r="TUU70" s="85"/>
      <c r="TUV70" s="85"/>
      <c r="TUW70" s="85"/>
      <c r="TUX70" s="85"/>
      <c r="TUY70" s="85"/>
      <c r="TUZ70" s="85"/>
      <c r="TVA70" s="85"/>
      <c r="TVB70" s="85"/>
      <c r="TVC70" s="85"/>
      <c r="TVD70" s="85"/>
      <c r="TVE70" s="85"/>
      <c r="TVF70" s="85"/>
      <c r="TVG70" s="85"/>
      <c r="TVH70" s="85"/>
      <c r="TVI70" s="85"/>
      <c r="TVJ70" s="85"/>
      <c r="TVK70" s="85"/>
      <c r="TVL70" s="85"/>
      <c r="TVM70" s="85"/>
      <c r="TVN70" s="85"/>
      <c r="TVO70" s="85"/>
      <c r="TVP70" s="85"/>
      <c r="TVQ70" s="85"/>
      <c r="TVR70" s="85"/>
      <c r="TVS70" s="85"/>
      <c r="TVT70" s="85"/>
      <c r="TVU70" s="85"/>
      <c r="TVV70" s="85"/>
      <c r="TVW70" s="85"/>
      <c r="TVX70" s="85"/>
      <c r="TVY70" s="85"/>
      <c r="TVZ70" s="85"/>
      <c r="TWA70" s="85"/>
      <c r="TWB70" s="85"/>
      <c r="TWC70" s="85"/>
      <c r="TWD70" s="85"/>
      <c r="TWE70" s="85"/>
      <c r="TWF70" s="85"/>
      <c r="TWG70" s="85"/>
      <c r="TWH70" s="85"/>
      <c r="TWI70" s="85"/>
      <c r="TWJ70" s="85"/>
      <c r="TWK70" s="85"/>
      <c r="TWL70" s="85"/>
      <c r="TWM70" s="85"/>
      <c r="TWN70" s="85"/>
      <c r="TWO70" s="85"/>
      <c r="TWP70" s="85"/>
      <c r="TWQ70" s="85"/>
      <c r="TWR70" s="85"/>
      <c r="TWS70" s="85"/>
      <c r="TWT70" s="85"/>
      <c r="TWU70" s="85"/>
      <c r="TWV70" s="85"/>
      <c r="TWW70" s="85"/>
      <c r="TWX70" s="85"/>
      <c r="TWY70" s="85"/>
      <c r="TWZ70" s="85"/>
      <c r="TXA70" s="85"/>
      <c r="TXB70" s="85"/>
      <c r="TXC70" s="85"/>
      <c r="TXD70" s="85"/>
      <c r="TXE70" s="85"/>
      <c r="TXF70" s="85"/>
      <c r="TXG70" s="85"/>
      <c r="TXH70" s="85"/>
      <c r="TXI70" s="85"/>
      <c r="TXJ70" s="85"/>
      <c r="TXK70" s="85"/>
      <c r="TXL70" s="85"/>
      <c r="TXM70" s="85"/>
      <c r="TXN70" s="85"/>
      <c r="TXO70" s="85"/>
      <c r="TXP70" s="85"/>
      <c r="TXQ70" s="85"/>
      <c r="TXR70" s="85"/>
      <c r="TXS70" s="85"/>
      <c r="TXT70" s="85"/>
      <c r="TXU70" s="85"/>
      <c r="TXV70" s="85"/>
      <c r="TXW70" s="85"/>
      <c r="TXX70" s="85"/>
      <c r="TXY70" s="85"/>
      <c r="TXZ70" s="85"/>
      <c r="TYA70" s="85"/>
      <c r="TYB70" s="85"/>
      <c r="TYC70" s="85"/>
      <c r="TYD70" s="85"/>
      <c r="TYE70" s="85"/>
      <c r="TYF70" s="85"/>
      <c r="TYG70" s="85"/>
      <c r="TYH70" s="85"/>
      <c r="TYI70" s="85"/>
      <c r="TYJ70" s="85"/>
      <c r="TYK70" s="85"/>
      <c r="TYL70" s="85"/>
      <c r="TYM70" s="85"/>
      <c r="TYN70" s="85"/>
      <c r="TYO70" s="85"/>
      <c r="TYP70" s="85"/>
      <c r="TYQ70" s="85"/>
      <c r="TYR70" s="85"/>
      <c r="TYS70" s="85"/>
      <c r="TYT70" s="85"/>
      <c r="TYU70" s="85"/>
      <c r="TYV70" s="85"/>
      <c r="TYW70" s="85"/>
      <c r="TYX70" s="85"/>
      <c r="TYY70" s="85"/>
      <c r="TYZ70" s="85"/>
      <c r="TZA70" s="85"/>
      <c r="TZB70" s="85"/>
      <c r="TZC70" s="85"/>
      <c r="TZD70" s="85"/>
      <c r="TZE70" s="85"/>
      <c r="TZF70" s="85"/>
      <c r="TZG70" s="85"/>
      <c r="TZH70" s="85"/>
      <c r="TZI70" s="85"/>
      <c r="TZJ70" s="85"/>
      <c r="TZK70" s="85"/>
      <c r="TZL70" s="85"/>
      <c r="TZM70" s="85"/>
      <c r="TZN70" s="85"/>
      <c r="TZO70" s="85"/>
      <c r="TZP70" s="85"/>
      <c r="TZQ70" s="85"/>
      <c r="TZR70" s="85"/>
      <c r="TZS70" s="85"/>
      <c r="TZT70" s="85"/>
      <c r="TZU70" s="85"/>
      <c r="TZV70" s="85"/>
      <c r="TZW70" s="85"/>
      <c r="TZX70" s="85"/>
      <c r="TZY70" s="85"/>
      <c r="TZZ70" s="85"/>
      <c r="UAA70" s="85"/>
      <c r="UAB70" s="85"/>
      <c r="UAC70" s="85"/>
      <c r="UAD70" s="85"/>
      <c r="UAE70" s="85"/>
      <c r="UAF70" s="85"/>
      <c r="UAG70" s="85"/>
      <c r="UAH70" s="85"/>
      <c r="UAI70" s="85"/>
      <c r="UAJ70" s="85"/>
      <c r="UAK70" s="85"/>
      <c r="UAL70" s="85"/>
      <c r="UAM70" s="85"/>
      <c r="UAN70" s="85"/>
      <c r="UAO70" s="85"/>
      <c r="UAP70" s="85"/>
      <c r="UAQ70" s="85"/>
      <c r="UAR70" s="85"/>
      <c r="UAS70" s="85"/>
      <c r="UAT70" s="85"/>
      <c r="UAU70" s="85"/>
      <c r="UAV70" s="85"/>
      <c r="UAW70" s="85"/>
      <c r="UAX70" s="85"/>
      <c r="UAY70" s="85"/>
      <c r="UAZ70" s="85"/>
      <c r="UBA70" s="85"/>
      <c r="UBB70" s="85"/>
      <c r="UBC70" s="85"/>
      <c r="UBD70" s="85"/>
      <c r="UBE70" s="85"/>
      <c r="UBF70" s="85"/>
      <c r="UBG70" s="85"/>
      <c r="UBH70" s="85"/>
      <c r="UBI70" s="85"/>
      <c r="UBJ70" s="85"/>
      <c r="UBK70" s="85"/>
      <c r="UBL70" s="85"/>
      <c r="UBM70" s="85"/>
      <c r="UBN70" s="85"/>
      <c r="UBO70" s="85"/>
      <c r="UBP70" s="85"/>
      <c r="UBQ70" s="85"/>
      <c r="UBR70" s="85"/>
      <c r="UBS70" s="85"/>
      <c r="UBT70" s="85"/>
      <c r="UBU70" s="85"/>
      <c r="UBV70" s="85"/>
      <c r="UBW70" s="85"/>
      <c r="UBX70" s="85"/>
      <c r="UBY70" s="85"/>
      <c r="UBZ70" s="85"/>
      <c r="UCA70" s="85"/>
      <c r="UCB70" s="85"/>
      <c r="UCC70" s="85"/>
      <c r="UCD70" s="85"/>
      <c r="UCE70" s="85"/>
      <c r="UCF70" s="85"/>
      <c r="UCG70" s="85"/>
      <c r="UCH70" s="85"/>
      <c r="UCI70" s="85"/>
      <c r="UCJ70" s="85"/>
      <c r="UCK70" s="85"/>
      <c r="UCL70" s="85"/>
      <c r="UCM70" s="85"/>
      <c r="UCN70" s="85"/>
      <c r="UCO70" s="85"/>
      <c r="UCP70" s="85"/>
      <c r="UCQ70" s="85"/>
      <c r="UCR70" s="85"/>
      <c r="UCS70" s="85"/>
      <c r="UCT70" s="85"/>
      <c r="UCU70" s="85"/>
      <c r="UCV70" s="85"/>
      <c r="UCW70" s="85"/>
      <c r="UCX70" s="85"/>
      <c r="UCY70" s="85"/>
      <c r="UCZ70" s="85"/>
      <c r="UDA70" s="85"/>
      <c r="UDB70" s="85"/>
      <c r="UDC70" s="85"/>
      <c r="UDD70" s="85"/>
      <c r="UDE70" s="85"/>
      <c r="UDF70" s="85"/>
      <c r="UDG70" s="85"/>
      <c r="UDH70" s="85"/>
      <c r="UDI70" s="85"/>
      <c r="UDJ70" s="85"/>
      <c r="UDK70" s="85"/>
      <c r="UDL70" s="85"/>
      <c r="UDM70" s="85"/>
      <c r="UDN70" s="85"/>
      <c r="UDO70" s="85"/>
      <c r="UDP70" s="85"/>
      <c r="UDQ70" s="85"/>
      <c r="UDR70" s="85"/>
      <c r="UDS70" s="85"/>
      <c r="UDT70" s="85"/>
      <c r="UDU70" s="85"/>
      <c r="UDV70" s="85"/>
      <c r="UDW70" s="85"/>
      <c r="UDX70" s="85"/>
      <c r="UDY70" s="85"/>
      <c r="UDZ70" s="85"/>
      <c r="UEA70" s="85"/>
      <c r="UEB70" s="85"/>
      <c r="UEC70" s="85"/>
      <c r="UED70" s="85"/>
      <c r="UEE70" s="85"/>
      <c r="UEF70" s="85"/>
      <c r="UEG70" s="85"/>
      <c r="UEH70" s="85"/>
      <c r="UEI70" s="85"/>
      <c r="UEJ70" s="85"/>
      <c r="UEK70" s="85"/>
      <c r="UEL70" s="85"/>
      <c r="UEM70" s="85"/>
      <c r="UEN70" s="85"/>
      <c r="UEO70" s="85"/>
      <c r="UEP70" s="85"/>
      <c r="UEQ70" s="85"/>
      <c r="UER70" s="85"/>
      <c r="UES70" s="85"/>
      <c r="UET70" s="85"/>
      <c r="UEU70" s="85"/>
      <c r="UEV70" s="85"/>
      <c r="UEW70" s="85"/>
      <c r="UEX70" s="85"/>
      <c r="UEY70" s="85"/>
      <c r="UEZ70" s="85"/>
      <c r="UFA70" s="85"/>
      <c r="UFB70" s="85"/>
      <c r="UFC70" s="85"/>
      <c r="UFD70" s="85"/>
      <c r="UFE70" s="85"/>
      <c r="UFF70" s="85"/>
      <c r="UFG70" s="85"/>
      <c r="UFH70" s="85"/>
      <c r="UFI70" s="85"/>
      <c r="UFJ70" s="85"/>
      <c r="UFK70" s="85"/>
      <c r="UFL70" s="85"/>
      <c r="UFM70" s="85"/>
      <c r="UFN70" s="85"/>
      <c r="UFO70" s="85"/>
      <c r="UFP70" s="85"/>
      <c r="UFQ70" s="85"/>
      <c r="UFR70" s="85"/>
      <c r="UFS70" s="85"/>
      <c r="UFT70" s="85"/>
      <c r="UFU70" s="85"/>
      <c r="UFV70" s="85"/>
      <c r="UFW70" s="85"/>
      <c r="UFX70" s="85"/>
      <c r="UFY70" s="85"/>
      <c r="UFZ70" s="85"/>
      <c r="UGA70" s="85"/>
      <c r="UGB70" s="85"/>
      <c r="UGC70" s="85"/>
      <c r="UGD70" s="85"/>
      <c r="UGE70" s="85"/>
      <c r="UGF70" s="85"/>
      <c r="UGG70" s="85"/>
      <c r="UGH70" s="85"/>
      <c r="UGI70" s="85"/>
      <c r="UGJ70" s="85"/>
      <c r="UGK70" s="85"/>
      <c r="UGL70" s="85"/>
      <c r="UGM70" s="85"/>
      <c r="UGN70" s="85"/>
      <c r="UGO70" s="85"/>
      <c r="UGP70" s="85"/>
      <c r="UGQ70" s="85"/>
      <c r="UGR70" s="85"/>
      <c r="UGS70" s="85"/>
      <c r="UGT70" s="85"/>
      <c r="UGU70" s="85"/>
      <c r="UGV70" s="85"/>
      <c r="UGW70" s="85"/>
      <c r="UGX70" s="85"/>
      <c r="UGY70" s="85"/>
      <c r="UGZ70" s="85"/>
      <c r="UHA70" s="85"/>
      <c r="UHB70" s="85"/>
      <c r="UHC70" s="85"/>
      <c r="UHD70" s="85"/>
      <c r="UHE70" s="85"/>
      <c r="UHF70" s="85"/>
      <c r="UHG70" s="85"/>
      <c r="UHH70" s="85"/>
      <c r="UHI70" s="85"/>
      <c r="UHJ70" s="85"/>
      <c r="UHK70" s="85"/>
      <c r="UHL70" s="85"/>
      <c r="UHM70" s="85"/>
      <c r="UHN70" s="85"/>
      <c r="UHO70" s="85"/>
      <c r="UHP70" s="85"/>
      <c r="UHQ70" s="85"/>
      <c r="UHR70" s="85"/>
      <c r="UHS70" s="85"/>
      <c r="UHT70" s="85"/>
      <c r="UHU70" s="85"/>
      <c r="UHV70" s="85"/>
      <c r="UHW70" s="85"/>
      <c r="UHX70" s="85"/>
      <c r="UHY70" s="85"/>
      <c r="UHZ70" s="85"/>
      <c r="UIA70" s="85"/>
      <c r="UIB70" s="85"/>
      <c r="UIC70" s="85"/>
      <c r="UID70" s="85"/>
      <c r="UIE70" s="85"/>
      <c r="UIF70" s="85"/>
      <c r="UIG70" s="85"/>
      <c r="UIH70" s="85"/>
      <c r="UII70" s="85"/>
      <c r="UIJ70" s="85"/>
      <c r="UIK70" s="85"/>
      <c r="UIL70" s="85"/>
      <c r="UIM70" s="85"/>
      <c r="UIN70" s="85"/>
      <c r="UIO70" s="85"/>
      <c r="UIP70" s="85"/>
      <c r="UIQ70" s="85"/>
      <c r="UIR70" s="85"/>
      <c r="UIS70" s="85"/>
      <c r="UIT70" s="85"/>
      <c r="UIU70" s="85"/>
      <c r="UIV70" s="85"/>
      <c r="UIW70" s="85"/>
      <c r="UIX70" s="85"/>
      <c r="UIY70" s="85"/>
      <c r="UIZ70" s="85"/>
      <c r="UJA70" s="85"/>
      <c r="UJB70" s="85"/>
      <c r="UJC70" s="85"/>
      <c r="UJD70" s="85"/>
      <c r="UJE70" s="85"/>
      <c r="UJF70" s="85"/>
      <c r="UJG70" s="85"/>
      <c r="UJH70" s="85"/>
      <c r="UJI70" s="85"/>
      <c r="UJJ70" s="85"/>
      <c r="UJK70" s="85"/>
      <c r="UJL70" s="85"/>
      <c r="UJM70" s="85"/>
      <c r="UJN70" s="85"/>
      <c r="UJO70" s="85"/>
      <c r="UJP70" s="85"/>
      <c r="UJQ70" s="85"/>
      <c r="UJR70" s="85"/>
      <c r="UJS70" s="85"/>
      <c r="UJT70" s="85"/>
      <c r="UJU70" s="85"/>
      <c r="UJV70" s="85"/>
      <c r="UJW70" s="85"/>
      <c r="UJX70" s="85"/>
      <c r="UJY70" s="85"/>
      <c r="UJZ70" s="85"/>
      <c r="UKA70" s="85"/>
      <c r="UKB70" s="85"/>
      <c r="UKC70" s="85"/>
      <c r="UKD70" s="85"/>
      <c r="UKE70" s="85"/>
      <c r="UKF70" s="85"/>
      <c r="UKG70" s="85"/>
      <c r="UKH70" s="85"/>
      <c r="UKI70" s="85"/>
      <c r="UKJ70" s="85"/>
      <c r="UKK70" s="85"/>
      <c r="UKL70" s="85"/>
      <c r="UKM70" s="85"/>
      <c r="UKN70" s="85"/>
      <c r="UKO70" s="85"/>
      <c r="UKP70" s="85"/>
      <c r="UKQ70" s="85"/>
      <c r="UKR70" s="85"/>
      <c r="UKS70" s="85"/>
      <c r="UKT70" s="85"/>
      <c r="UKU70" s="85"/>
      <c r="UKV70" s="85"/>
      <c r="UKW70" s="85"/>
      <c r="UKX70" s="85"/>
      <c r="UKY70" s="85"/>
      <c r="UKZ70" s="85"/>
      <c r="ULA70" s="85"/>
      <c r="ULB70" s="85"/>
      <c r="ULC70" s="85"/>
      <c r="ULD70" s="85"/>
      <c r="ULE70" s="85"/>
      <c r="ULF70" s="85"/>
      <c r="ULG70" s="85"/>
      <c r="ULH70" s="85"/>
      <c r="ULI70" s="85"/>
      <c r="ULJ70" s="85"/>
      <c r="ULK70" s="85"/>
      <c r="ULL70" s="85"/>
      <c r="ULM70" s="85"/>
      <c r="ULN70" s="85"/>
      <c r="ULO70" s="85"/>
      <c r="ULP70" s="85"/>
      <c r="ULQ70" s="85"/>
      <c r="ULR70" s="85"/>
      <c r="ULS70" s="85"/>
      <c r="ULT70" s="85"/>
      <c r="ULU70" s="85"/>
      <c r="ULV70" s="85"/>
      <c r="ULW70" s="85"/>
      <c r="ULX70" s="85"/>
      <c r="ULY70" s="85"/>
      <c r="ULZ70" s="85"/>
      <c r="UMA70" s="85"/>
      <c r="UMB70" s="85"/>
      <c r="UMC70" s="85"/>
      <c r="UMD70" s="85"/>
      <c r="UME70" s="85"/>
      <c r="UMF70" s="85"/>
      <c r="UMG70" s="85"/>
      <c r="UMH70" s="85"/>
      <c r="UMI70" s="85"/>
      <c r="UMJ70" s="85"/>
      <c r="UMK70" s="85"/>
      <c r="UML70" s="85"/>
      <c r="UMM70" s="85"/>
      <c r="UMN70" s="85"/>
      <c r="UMO70" s="85"/>
      <c r="UMP70" s="85"/>
      <c r="UMQ70" s="85"/>
      <c r="UMR70" s="85"/>
      <c r="UMS70" s="85"/>
      <c r="UMT70" s="85"/>
      <c r="UMU70" s="85"/>
      <c r="UMV70" s="85"/>
      <c r="UMW70" s="85"/>
      <c r="UMX70" s="85"/>
      <c r="UMY70" s="85"/>
      <c r="UMZ70" s="85"/>
      <c r="UNA70" s="85"/>
      <c r="UNB70" s="85"/>
      <c r="UNC70" s="85"/>
      <c r="UND70" s="85"/>
      <c r="UNE70" s="85"/>
      <c r="UNF70" s="85"/>
      <c r="UNG70" s="85"/>
      <c r="UNH70" s="85"/>
      <c r="UNI70" s="85"/>
      <c r="UNJ70" s="85"/>
      <c r="UNK70" s="85"/>
      <c r="UNL70" s="85"/>
      <c r="UNM70" s="85"/>
      <c r="UNN70" s="85"/>
      <c r="UNO70" s="85"/>
      <c r="UNP70" s="85"/>
      <c r="UNQ70" s="85"/>
      <c r="UNR70" s="85"/>
      <c r="UNS70" s="85"/>
      <c r="UNT70" s="85"/>
      <c r="UNU70" s="85"/>
      <c r="UNV70" s="85"/>
      <c r="UNW70" s="85"/>
      <c r="UNX70" s="85"/>
      <c r="UNY70" s="85"/>
      <c r="UNZ70" s="85"/>
      <c r="UOA70" s="85"/>
      <c r="UOB70" s="85"/>
      <c r="UOC70" s="85"/>
      <c r="UOD70" s="85"/>
      <c r="UOE70" s="85"/>
      <c r="UOF70" s="85"/>
      <c r="UOG70" s="85"/>
      <c r="UOH70" s="85"/>
      <c r="UOI70" s="85"/>
      <c r="UOJ70" s="85"/>
      <c r="UOK70" s="85"/>
      <c r="UOL70" s="85"/>
      <c r="UOM70" s="85"/>
      <c r="UON70" s="85"/>
      <c r="UOO70" s="85"/>
      <c r="UOP70" s="85"/>
      <c r="UOQ70" s="85"/>
      <c r="UOR70" s="85"/>
      <c r="UOS70" s="85"/>
      <c r="UOT70" s="85"/>
      <c r="UOU70" s="85"/>
      <c r="UOV70" s="85"/>
      <c r="UOW70" s="85"/>
      <c r="UOX70" s="85"/>
      <c r="UOY70" s="85"/>
      <c r="UOZ70" s="85"/>
      <c r="UPA70" s="85"/>
      <c r="UPB70" s="85"/>
      <c r="UPC70" s="85"/>
      <c r="UPD70" s="85"/>
      <c r="UPE70" s="85"/>
      <c r="UPF70" s="85"/>
      <c r="UPG70" s="85"/>
      <c r="UPH70" s="85"/>
      <c r="UPI70" s="85"/>
      <c r="UPJ70" s="85"/>
      <c r="UPK70" s="85"/>
      <c r="UPL70" s="85"/>
      <c r="UPM70" s="85"/>
      <c r="UPN70" s="85"/>
      <c r="UPO70" s="85"/>
      <c r="UPP70" s="85"/>
      <c r="UPQ70" s="85"/>
      <c r="UPR70" s="85"/>
      <c r="UPS70" s="85"/>
      <c r="UPT70" s="85"/>
      <c r="UPU70" s="85"/>
      <c r="UPV70" s="85"/>
      <c r="UPW70" s="85"/>
      <c r="UPX70" s="85"/>
      <c r="UPY70" s="85"/>
      <c r="UPZ70" s="85"/>
      <c r="UQA70" s="85"/>
      <c r="UQB70" s="85"/>
      <c r="UQC70" s="85"/>
      <c r="UQD70" s="85"/>
      <c r="UQE70" s="85"/>
      <c r="UQF70" s="85"/>
      <c r="UQG70" s="85"/>
      <c r="UQH70" s="85"/>
      <c r="UQI70" s="85"/>
      <c r="UQJ70" s="85"/>
      <c r="UQK70" s="85"/>
      <c r="UQL70" s="85"/>
      <c r="UQM70" s="85"/>
      <c r="UQN70" s="85"/>
      <c r="UQO70" s="85"/>
      <c r="UQP70" s="85"/>
      <c r="UQQ70" s="85"/>
      <c r="UQR70" s="85"/>
      <c r="UQS70" s="85"/>
      <c r="UQT70" s="85"/>
      <c r="UQU70" s="85"/>
      <c r="UQV70" s="85"/>
      <c r="UQW70" s="85"/>
      <c r="UQX70" s="85"/>
      <c r="UQY70" s="85"/>
      <c r="UQZ70" s="85"/>
      <c r="URA70" s="85"/>
      <c r="URB70" s="85"/>
      <c r="URC70" s="85"/>
      <c r="URD70" s="85"/>
      <c r="URE70" s="85"/>
      <c r="URF70" s="85"/>
      <c r="URG70" s="85"/>
      <c r="URH70" s="85"/>
      <c r="URI70" s="85"/>
      <c r="URJ70" s="85"/>
      <c r="URK70" s="85"/>
      <c r="URL70" s="85"/>
      <c r="URM70" s="85"/>
      <c r="URN70" s="85"/>
      <c r="URO70" s="85"/>
      <c r="URP70" s="85"/>
      <c r="URQ70" s="85"/>
      <c r="URR70" s="85"/>
      <c r="URS70" s="85"/>
      <c r="URT70" s="85"/>
      <c r="URU70" s="85"/>
      <c r="URV70" s="85"/>
      <c r="URW70" s="85"/>
      <c r="URX70" s="85"/>
      <c r="URY70" s="85"/>
      <c r="URZ70" s="85"/>
      <c r="USA70" s="85"/>
      <c r="USB70" s="85"/>
      <c r="USC70" s="85"/>
      <c r="USD70" s="85"/>
      <c r="USE70" s="85"/>
      <c r="USF70" s="85"/>
      <c r="USG70" s="85"/>
      <c r="USH70" s="85"/>
      <c r="USI70" s="85"/>
      <c r="USJ70" s="85"/>
      <c r="USK70" s="85"/>
      <c r="USL70" s="85"/>
      <c r="USM70" s="85"/>
      <c r="USN70" s="85"/>
      <c r="USO70" s="85"/>
      <c r="USP70" s="85"/>
      <c r="USQ70" s="85"/>
      <c r="USR70" s="85"/>
      <c r="USS70" s="85"/>
      <c r="UST70" s="85"/>
      <c r="USU70" s="85"/>
      <c r="USV70" s="85"/>
      <c r="USW70" s="85"/>
      <c r="USX70" s="85"/>
      <c r="USY70" s="85"/>
      <c r="USZ70" s="85"/>
      <c r="UTA70" s="85"/>
      <c r="UTB70" s="85"/>
      <c r="UTC70" s="85"/>
      <c r="UTD70" s="85"/>
      <c r="UTE70" s="85"/>
      <c r="UTF70" s="85"/>
      <c r="UTG70" s="85"/>
      <c r="UTH70" s="85"/>
      <c r="UTI70" s="85"/>
      <c r="UTJ70" s="85"/>
      <c r="UTK70" s="85"/>
      <c r="UTL70" s="85"/>
      <c r="UTM70" s="85"/>
      <c r="UTN70" s="85"/>
      <c r="UTO70" s="85"/>
      <c r="UTP70" s="85"/>
      <c r="UTQ70" s="85"/>
      <c r="UTR70" s="85"/>
      <c r="UTS70" s="85"/>
      <c r="UTT70" s="85"/>
      <c r="UTU70" s="85"/>
      <c r="UTV70" s="85"/>
      <c r="UTW70" s="85"/>
      <c r="UTX70" s="85"/>
      <c r="UTY70" s="85"/>
      <c r="UTZ70" s="85"/>
      <c r="UUA70" s="85"/>
      <c r="UUB70" s="85"/>
      <c r="UUC70" s="85"/>
      <c r="UUD70" s="85"/>
      <c r="UUE70" s="85"/>
      <c r="UUF70" s="85"/>
      <c r="UUG70" s="85"/>
      <c r="UUH70" s="85"/>
      <c r="UUI70" s="85"/>
      <c r="UUJ70" s="85"/>
      <c r="UUK70" s="85"/>
      <c r="UUL70" s="85"/>
      <c r="UUM70" s="85"/>
      <c r="UUN70" s="85"/>
      <c r="UUO70" s="85"/>
      <c r="UUP70" s="85"/>
      <c r="UUQ70" s="85"/>
      <c r="UUR70" s="85"/>
      <c r="UUS70" s="85"/>
      <c r="UUT70" s="85"/>
      <c r="UUU70" s="85"/>
      <c r="UUV70" s="85"/>
      <c r="UUW70" s="85"/>
      <c r="UUX70" s="85"/>
      <c r="UUY70" s="85"/>
      <c r="UUZ70" s="85"/>
      <c r="UVA70" s="85"/>
      <c r="UVB70" s="85"/>
      <c r="UVC70" s="85"/>
      <c r="UVD70" s="85"/>
      <c r="UVE70" s="85"/>
      <c r="UVF70" s="85"/>
      <c r="UVG70" s="85"/>
      <c r="UVH70" s="85"/>
      <c r="UVI70" s="85"/>
      <c r="UVJ70" s="85"/>
      <c r="UVK70" s="85"/>
      <c r="UVL70" s="85"/>
      <c r="UVM70" s="85"/>
      <c r="UVN70" s="85"/>
      <c r="UVO70" s="85"/>
      <c r="UVP70" s="85"/>
      <c r="UVQ70" s="85"/>
      <c r="UVR70" s="85"/>
      <c r="UVS70" s="85"/>
      <c r="UVT70" s="85"/>
      <c r="UVU70" s="85"/>
      <c r="UVV70" s="85"/>
      <c r="UVW70" s="85"/>
      <c r="UVX70" s="85"/>
      <c r="UVY70" s="85"/>
      <c r="UVZ70" s="85"/>
      <c r="UWA70" s="85"/>
      <c r="UWB70" s="85"/>
      <c r="UWC70" s="85"/>
      <c r="UWD70" s="85"/>
      <c r="UWE70" s="85"/>
      <c r="UWF70" s="85"/>
      <c r="UWG70" s="85"/>
      <c r="UWH70" s="85"/>
      <c r="UWI70" s="85"/>
      <c r="UWJ70" s="85"/>
      <c r="UWK70" s="85"/>
      <c r="UWL70" s="85"/>
      <c r="UWM70" s="85"/>
      <c r="UWN70" s="85"/>
      <c r="UWO70" s="85"/>
      <c r="UWP70" s="85"/>
      <c r="UWQ70" s="85"/>
      <c r="UWR70" s="85"/>
      <c r="UWS70" s="85"/>
      <c r="UWT70" s="85"/>
      <c r="UWU70" s="85"/>
      <c r="UWV70" s="85"/>
      <c r="UWW70" s="85"/>
      <c r="UWX70" s="85"/>
      <c r="UWY70" s="85"/>
      <c r="UWZ70" s="85"/>
      <c r="UXA70" s="85"/>
      <c r="UXB70" s="85"/>
      <c r="UXC70" s="85"/>
      <c r="UXD70" s="85"/>
      <c r="UXE70" s="85"/>
      <c r="UXF70" s="85"/>
      <c r="UXG70" s="85"/>
      <c r="UXH70" s="85"/>
      <c r="UXI70" s="85"/>
      <c r="UXJ70" s="85"/>
      <c r="UXK70" s="85"/>
      <c r="UXL70" s="85"/>
      <c r="UXM70" s="85"/>
      <c r="UXN70" s="85"/>
      <c r="UXO70" s="85"/>
      <c r="UXP70" s="85"/>
      <c r="UXQ70" s="85"/>
      <c r="UXR70" s="85"/>
      <c r="UXS70" s="85"/>
      <c r="UXT70" s="85"/>
      <c r="UXU70" s="85"/>
      <c r="UXV70" s="85"/>
      <c r="UXW70" s="85"/>
      <c r="UXX70" s="85"/>
      <c r="UXY70" s="85"/>
      <c r="UXZ70" s="85"/>
      <c r="UYA70" s="85"/>
      <c r="UYB70" s="85"/>
      <c r="UYC70" s="85"/>
      <c r="UYD70" s="85"/>
      <c r="UYE70" s="85"/>
      <c r="UYF70" s="85"/>
      <c r="UYG70" s="85"/>
      <c r="UYH70" s="85"/>
      <c r="UYI70" s="85"/>
      <c r="UYJ70" s="85"/>
      <c r="UYK70" s="85"/>
      <c r="UYL70" s="85"/>
      <c r="UYM70" s="85"/>
      <c r="UYN70" s="85"/>
      <c r="UYO70" s="85"/>
      <c r="UYP70" s="85"/>
      <c r="UYQ70" s="85"/>
      <c r="UYR70" s="85"/>
      <c r="UYS70" s="85"/>
      <c r="UYT70" s="85"/>
      <c r="UYU70" s="85"/>
      <c r="UYV70" s="85"/>
      <c r="UYW70" s="85"/>
      <c r="UYX70" s="85"/>
      <c r="UYY70" s="85"/>
      <c r="UYZ70" s="85"/>
      <c r="UZA70" s="85"/>
      <c r="UZB70" s="85"/>
      <c r="UZC70" s="85"/>
      <c r="UZD70" s="85"/>
      <c r="UZE70" s="85"/>
      <c r="UZF70" s="85"/>
      <c r="UZG70" s="85"/>
      <c r="UZH70" s="85"/>
      <c r="UZI70" s="85"/>
      <c r="UZJ70" s="85"/>
      <c r="UZK70" s="85"/>
      <c r="UZL70" s="85"/>
      <c r="UZM70" s="85"/>
      <c r="UZN70" s="85"/>
      <c r="UZO70" s="85"/>
      <c r="UZP70" s="85"/>
      <c r="UZQ70" s="85"/>
      <c r="UZR70" s="85"/>
      <c r="UZS70" s="85"/>
      <c r="UZT70" s="85"/>
      <c r="UZU70" s="85"/>
      <c r="UZV70" s="85"/>
      <c r="UZW70" s="85"/>
      <c r="UZX70" s="85"/>
      <c r="UZY70" s="85"/>
      <c r="UZZ70" s="85"/>
      <c r="VAA70" s="85"/>
      <c r="VAB70" s="85"/>
      <c r="VAC70" s="85"/>
      <c r="VAD70" s="85"/>
      <c r="VAE70" s="85"/>
      <c r="VAF70" s="85"/>
      <c r="VAG70" s="85"/>
      <c r="VAH70" s="85"/>
      <c r="VAI70" s="85"/>
      <c r="VAJ70" s="85"/>
      <c r="VAK70" s="85"/>
      <c r="VAL70" s="85"/>
      <c r="VAM70" s="85"/>
      <c r="VAN70" s="85"/>
      <c r="VAO70" s="85"/>
      <c r="VAP70" s="85"/>
      <c r="VAQ70" s="85"/>
      <c r="VAR70" s="85"/>
      <c r="VAS70" s="85"/>
      <c r="VAT70" s="85"/>
      <c r="VAU70" s="85"/>
      <c r="VAV70" s="85"/>
      <c r="VAW70" s="85"/>
      <c r="VAX70" s="85"/>
      <c r="VAY70" s="85"/>
      <c r="VAZ70" s="85"/>
      <c r="VBA70" s="85"/>
      <c r="VBB70" s="85"/>
      <c r="VBC70" s="85"/>
      <c r="VBD70" s="85"/>
      <c r="VBE70" s="85"/>
      <c r="VBF70" s="85"/>
      <c r="VBG70" s="85"/>
      <c r="VBH70" s="85"/>
      <c r="VBI70" s="85"/>
      <c r="VBJ70" s="85"/>
      <c r="VBK70" s="85"/>
      <c r="VBL70" s="85"/>
      <c r="VBM70" s="85"/>
      <c r="VBN70" s="85"/>
      <c r="VBO70" s="85"/>
      <c r="VBP70" s="85"/>
      <c r="VBQ70" s="85"/>
      <c r="VBR70" s="85"/>
      <c r="VBS70" s="85"/>
      <c r="VBT70" s="85"/>
      <c r="VBU70" s="85"/>
      <c r="VBV70" s="85"/>
      <c r="VBW70" s="85"/>
      <c r="VBX70" s="85"/>
      <c r="VBY70" s="85"/>
      <c r="VBZ70" s="85"/>
      <c r="VCA70" s="85"/>
      <c r="VCB70" s="85"/>
      <c r="VCC70" s="85"/>
      <c r="VCD70" s="85"/>
      <c r="VCE70" s="85"/>
      <c r="VCF70" s="85"/>
      <c r="VCG70" s="85"/>
      <c r="VCH70" s="85"/>
      <c r="VCI70" s="85"/>
      <c r="VCJ70" s="85"/>
      <c r="VCK70" s="85"/>
      <c r="VCL70" s="85"/>
      <c r="VCM70" s="85"/>
      <c r="VCN70" s="85"/>
      <c r="VCO70" s="85"/>
      <c r="VCP70" s="85"/>
      <c r="VCQ70" s="85"/>
      <c r="VCR70" s="85"/>
      <c r="VCS70" s="85"/>
      <c r="VCT70" s="85"/>
      <c r="VCU70" s="85"/>
      <c r="VCV70" s="85"/>
      <c r="VCW70" s="85"/>
      <c r="VCX70" s="85"/>
      <c r="VCY70" s="85"/>
      <c r="VCZ70" s="85"/>
      <c r="VDA70" s="85"/>
      <c r="VDB70" s="85"/>
      <c r="VDC70" s="85"/>
      <c r="VDD70" s="85"/>
      <c r="VDE70" s="85"/>
      <c r="VDF70" s="85"/>
      <c r="VDG70" s="85"/>
      <c r="VDH70" s="85"/>
      <c r="VDI70" s="85"/>
      <c r="VDJ70" s="85"/>
      <c r="VDK70" s="85"/>
      <c r="VDL70" s="85"/>
      <c r="VDM70" s="85"/>
      <c r="VDN70" s="85"/>
      <c r="VDO70" s="85"/>
      <c r="VDP70" s="85"/>
      <c r="VDQ70" s="85"/>
      <c r="VDR70" s="85"/>
      <c r="VDS70" s="85"/>
      <c r="VDT70" s="85"/>
      <c r="VDU70" s="85"/>
      <c r="VDV70" s="85"/>
      <c r="VDW70" s="85"/>
      <c r="VDX70" s="85"/>
      <c r="VDY70" s="85"/>
      <c r="VDZ70" s="85"/>
      <c r="VEA70" s="85"/>
      <c r="VEB70" s="85"/>
      <c r="VEC70" s="85"/>
      <c r="VED70" s="85"/>
      <c r="VEE70" s="85"/>
      <c r="VEF70" s="85"/>
      <c r="VEG70" s="85"/>
      <c r="VEH70" s="85"/>
      <c r="VEI70" s="85"/>
      <c r="VEJ70" s="85"/>
      <c r="VEK70" s="85"/>
      <c r="VEL70" s="85"/>
      <c r="VEM70" s="85"/>
      <c r="VEN70" s="85"/>
      <c r="VEO70" s="85"/>
      <c r="VEP70" s="85"/>
      <c r="VEQ70" s="85"/>
      <c r="VER70" s="85"/>
      <c r="VES70" s="85"/>
      <c r="VET70" s="85"/>
      <c r="VEU70" s="85"/>
      <c r="VEV70" s="85"/>
      <c r="VEW70" s="85"/>
      <c r="VEX70" s="85"/>
      <c r="VEY70" s="85"/>
      <c r="VEZ70" s="85"/>
      <c r="VFA70" s="85"/>
      <c r="VFB70" s="85"/>
      <c r="VFC70" s="85"/>
      <c r="VFD70" s="85"/>
      <c r="VFE70" s="85"/>
      <c r="VFF70" s="85"/>
      <c r="VFG70" s="85"/>
      <c r="VFH70" s="85"/>
      <c r="VFI70" s="85"/>
      <c r="VFJ70" s="85"/>
      <c r="VFK70" s="85"/>
      <c r="VFL70" s="85"/>
      <c r="VFM70" s="85"/>
      <c r="VFN70" s="85"/>
      <c r="VFO70" s="85"/>
      <c r="VFP70" s="85"/>
      <c r="VFQ70" s="85"/>
      <c r="VFR70" s="85"/>
      <c r="VFS70" s="85"/>
      <c r="VFT70" s="85"/>
      <c r="VFU70" s="85"/>
      <c r="VFV70" s="85"/>
      <c r="VFW70" s="85"/>
      <c r="VFX70" s="85"/>
      <c r="VFY70" s="85"/>
      <c r="VFZ70" s="85"/>
      <c r="VGA70" s="85"/>
      <c r="VGB70" s="85"/>
      <c r="VGC70" s="85"/>
      <c r="VGD70" s="85"/>
      <c r="VGE70" s="85"/>
      <c r="VGF70" s="85"/>
      <c r="VGG70" s="85"/>
      <c r="VGH70" s="85"/>
      <c r="VGI70" s="85"/>
      <c r="VGJ70" s="85"/>
      <c r="VGK70" s="85"/>
      <c r="VGL70" s="85"/>
      <c r="VGM70" s="85"/>
      <c r="VGN70" s="85"/>
      <c r="VGO70" s="85"/>
      <c r="VGP70" s="85"/>
      <c r="VGQ70" s="85"/>
      <c r="VGR70" s="85"/>
      <c r="VGS70" s="85"/>
      <c r="VGT70" s="85"/>
      <c r="VGU70" s="85"/>
      <c r="VGV70" s="85"/>
      <c r="VGW70" s="85"/>
      <c r="VGX70" s="85"/>
      <c r="VGY70" s="85"/>
      <c r="VGZ70" s="85"/>
      <c r="VHA70" s="85"/>
      <c r="VHB70" s="85"/>
      <c r="VHC70" s="85"/>
      <c r="VHD70" s="85"/>
      <c r="VHE70" s="85"/>
      <c r="VHF70" s="85"/>
      <c r="VHG70" s="85"/>
      <c r="VHH70" s="85"/>
      <c r="VHI70" s="85"/>
      <c r="VHJ70" s="85"/>
      <c r="VHK70" s="85"/>
      <c r="VHL70" s="85"/>
      <c r="VHM70" s="85"/>
      <c r="VHN70" s="85"/>
      <c r="VHO70" s="85"/>
      <c r="VHP70" s="85"/>
      <c r="VHQ70" s="85"/>
      <c r="VHR70" s="85"/>
      <c r="VHS70" s="85"/>
      <c r="VHT70" s="85"/>
      <c r="VHU70" s="85"/>
      <c r="VHV70" s="85"/>
      <c r="VHW70" s="85"/>
      <c r="VHX70" s="85"/>
      <c r="VHY70" s="85"/>
      <c r="VHZ70" s="85"/>
      <c r="VIA70" s="85"/>
      <c r="VIB70" s="85"/>
      <c r="VIC70" s="85"/>
      <c r="VID70" s="85"/>
      <c r="VIE70" s="85"/>
      <c r="VIF70" s="85"/>
      <c r="VIG70" s="85"/>
      <c r="VIH70" s="85"/>
      <c r="VII70" s="85"/>
      <c r="VIJ70" s="85"/>
      <c r="VIK70" s="85"/>
      <c r="VIL70" s="85"/>
      <c r="VIM70" s="85"/>
      <c r="VIN70" s="85"/>
      <c r="VIO70" s="85"/>
      <c r="VIP70" s="85"/>
      <c r="VIQ70" s="85"/>
      <c r="VIR70" s="85"/>
      <c r="VIS70" s="85"/>
      <c r="VIT70" s="85"/>
      <c r="VIU70" s="85"/>
      <c r="VIV70" s="85"/>
      <c r="VIW70" s="85"/>
      <c r="VIX70" s="85"/>
      <c r="VIY70" s="85"/>
      <c r="VIZ70" s="85"/>
      <c r="VJA70" s="85"/>
      <c r="VJB70" s="85"/>
      <c r="VJC70" s="85"/>
      <c r="VJD70" s="85"/>
      <c r="VJE70" s="85"/>
      <c r="VJF70" s="85"/>
      <c r="VJG70" s="85"/>
      <c r="VJH70" s="85"/>
      <c r="VJI70" s="85"/>
      <c r="VJJ70" s="85"/>
      <c r="VJK70" s="85"/>
      <c r="VJL70" s="85"/>
      <c r="VJM70" s="85"/>
      <c r="VJN70" s="85"/>
      <c r="VJO70" s="85"/>
      <c r="VJP70" s="85"/>
      <c r="VJQ70" s="85"/>
      <c r="VJR70" s="85"/>
      <c r="VJS70" s="85"/>
      <c r="VJT70" s="85"/>
      <c r="VJU70" s="85"/>
      <c r="VJV70" s="85"/>
      <c r="VJW70" s="85"/>
      <c r="VJX70" s="85"/>
      <c r="VJY70" s="85"/>
      <c r="VJZ70" s="85"/>
      <c r="VKA70" s="85"/>
      <c r="VKB70" s="85"/>
      <c r="VKC70" s="85"/>
      <c r="VKD70" s="85"/>
      <c r="VKE70" s="85"/>
      <c r="VKF70" s="85"/>
      <c r="VKG70" s="85"/>
      <c r="VKH70" s="85"/>
      <c r="VKI70" s="85"/>
      <c r="VKJ70" s="85"/>
      <c r="VKK70" s="85"/>
      <c r="VKL70" s="85"/>
      <c r="VKM70" s="85"/>
      <c r="VKN70" s="85"/>
      <c r="VKO70" s="85"/>
      <c r="VKP70" s="85"/>
      <c r="VKQ70" s="85"/>
      <c r="VKR70" s="85"/>
      <c r="VKS70" s="85"/>
      <c r="VKT70" s="85"/>
      <c r="VKU70" s="85"/>
      <c r="VKV70" s="85"/>
      <c r="VKW70" s="85"/>
      <c r="VKX70" s="85"/>
      <c r="VKY70" s="85"/>
      <c r="VKZ70" s="85"/>
      <c r="VLA70" s="85"/>
      <c r="VLB70" s="85"/>
      <c r="VLC70" s="85"/>
      <c r="VLD70" s="85"/>
      <c r="VLE70" s="85"/>
      <c r="VLF70" s="85"/>
      <c r="VLG70" s="85"/>
      <c r="VLH70" s="85"/>
      <c r="VLI70" s="85"/>
      <c r="VLJ70" s="85"/>
      <c r="VLK70" s="85"/>
      <c r="VLL70" s="85"/>
      <c r="VLM70" s="85"/>
      <c r="VLN70" s="85"/>
      <c r="VLO70" s="85"/>
      <c r="VLP70" s="85"/>
      <c r="VLQ70" s="85"/>
      <c r="VLR70" s="85"/>
      <c r="VLS70" s="85"/>
      <c r="VLT70" s="85"/>
      <c r="VLU70" s="85"/>
      <c r="VLV70" s="85"/>
      <c r="VLW70" s="85"/>
      <c r="VLX70" s="85"/>
      <c r="VLY70" s="85"/>
      <c r="VLZ70" s="85"/>
      <c r="VMA70" s="85"/>
      <c r="VMB70" s="85"/>
      <c r="VMC70" s="85"/>
      <c r="VMD70" s="85"/>
      <c r="VME70" s="85"/>
      <c r="VMF70" s="85"/>
      <c r="VMG70" s="85"/>
      <c r="VMH70" s="85"/>
      <c r="VMI70" s="85"/>
      <c r="VMJ70" s="85"/>
      <c r="VMK70" s="85"/>
      <c r="VML70" s="85"/>
      <c r="VMM70" s="85"/>
      <c r="VMN70" s="85"/>
      <c r="VMO70" s="85"/>
      <c r="VMP70" s="85"/>
      <c r="VMQ70" s="85"/>
      <c r="VMR70" s="85"/>
      <c r="VMS70" s="85"/>
      <c r="VMT70" s="85"/>
      <c r="VMU70" s="85"/>
      <c r="VMV70" s="85"/>
      <c r="VMW70" s="85"/>
      <c r="VMX70" s="85"/>
      <c r="VMY70" s="85"/>
      <c r="VMZ70" s="85"/>
      <c r="VNA70" s="85"/>
      <c r="VNB70" s="85"/>
      <c r="VNC70" s="85"/>
      <c r="VND70" s="85"/>
      <c r="VNE70" s="85"/>
      <c r="VNF70" s="85"/>
      <c r="VNG70" s="85"/>
      <c r="VNH70" s="85"/>
      <c r="VNI70" s="85"/>
      <c r="VNJ70" s="85"/>
      <c r="VNK70" s="85"/>
      <c r="VNL70" s="85"/>
      <c r="VNM70" s="85"/>
      <c r="VNN70" s="85"/>
      <c r="VNO70" s="85"/>
      <c r="VNP70" s="85"/>
      <c r="VNQ70" s="85"/>
      <c r="VNR70" s="85"/>
      <c r="VNS70" s="85"/>
      <c r="VNT70" s="85"/>
      <c r="VNU70" s="85"/>
      <c r="VNV70" s="85"/>
      <c r="VNW70" s="85"/>
      <c r="VNX70" s="85"/>
      <c r="VNY70" s="85"/>
      <c r="VNZ70" s="85"/>
      <c r="VOA70" s="85"/>
      <c r="VOB70" s="85"/>
      <c r="VOC70" s="85"/>
      <c r="VOD70" s="85"/>
      <c r="VOE70" s="85"/>
      <c r="VOF70" s="85"/>
      <c r="VOG70" s="85"/>
      <c r="VOH70" s="85"/>
      <c r="VOI70" s="85"/>
      <c r="VOJ70" s="85"/>
      <c r="VOK70" s="85"/>
      <c r="VOL70" s="85"/>
      <c r="VOM70" s="85"/>
      <c r="VON70" s="85"/>
      <c r="VOO70" s="85"/>
      <c r="VOP70" s="85"/>
      <c r="VOQ70" s="85"/>
      <c r="VOR70" s="85"/>
      <c r="VOS70" s="85"/>
      <c r="VOT70" s="85"/>
      <c r="VOU70" s="85"/>
      <c r="VOV70" s="85"/>
      <c r="VOW70" s="85"/>
      <c r="VOX70" s="85"/>
      <c r="VOY70" s="85"/>
      <c r="VOZ70" s="85"/>
      <c r="VPA70" s="85"/>
      <c r="VPB70" s="85"/>
      <c r="VPC70" s="85"/>
      <c r="VPD70" s="85"/>
      <c r="VPE70" s="85"/>
      <c r="VPF70" s="85"/>
      <c r="VPG70" s="85"/>
      <c r="VPH70" s="85"/>
      <c r="VPI70" s="85"/>
      <c r="VPJ70" s="85"/>
      <c r="VPK70" s="85"/>
      <c r="VPL70" s="85"/>
      <c r="VPM70" s="85"/>
      <c r="VPN70" s="85"/>
      <c r="VPO70" s="85"/>
      <c r="VPP70" s="85"/>
      <c r="VPQ70" s="85"/>
      <c r="VPR70" s="85"/>
      <c r="VPS70" s="85"/>
      <c r="VPT70" s="85"/>
      <c r="VPU70" s="85"/>
      <c r="VPV70" s="85"/>
      <c r="VPW70" s="85"/>
      <c r="VPX70" s="85"/>
      <c r="VPY70" s="85"/>
      <c r="VPZ70" s="85"/>
      <c r="VQA70" s="85"/>
      <c r="VQB70" s="85"/>
      <c r="VQC70" s="85"/>
      <c r="VQD70" s="85"/>
      <c r="VQE70" s="85"/>
      <c r="VQF70" s="85"/>
      <c r="VQG70" s="85"/>
      <c r="VQH70" s="85"/>
      <c r="VQI70" s="85"/>
      <c r="VQJ70" s="85"/>
      <c r="VQK70" s="85"/>
      <c r="VQL70" s="85"/>
      <c r="VQM70" s="85"/>
      <c r="VQN70" s="85"/>
      <c r="VQO70" s="85"/>
      <c r="VQP70" s="85"/>
      <c r="VQQ70" s="85"/>
      <c r="VQR70" s="85"/>
      <c r="VQS70" s="85"/>
      <c r="VQT70" s="85"/>
      <c r="VQU70" s="85"/>
      <c r="VQV70" s="85"/>
      <c r="VQW70" s="85"/>
      <c r="VQX70" s="85"/>
      <c r="VQY70" s="85"/>
      <c r="VQZ70" s="85"/>
      <c r="VRA70" s="85"/>
      <c r="VRB70" s="85"/>
      <c r="VRC70" s="85"/>
      <c r="VRD70" s="85"/>
      <c r="VRE70" s="85"/>
      <c r="VRF70" s="85"/>
      <c r="VRG70" s="85"/>
      <c r="VRH70" s="85"/>
      <c r="VRI70" s="85"/>
      <c r="VRJ70" s="85"/>
      <c r="VRK70" s="85"/>
      <c r="VRL70" s="85"/>
      <c r="VRM70" s="85"/>
      <c r="VRN70" s="85"/>
      <c r="VRO70" s="85"/>
      <c r="VRP70" s="85"/>
      <c r="VRQ70" s="85"/>
      <c r="VRR70" s="85"/>
      <c r="VRS70" s="85"/>
      <c r="VRT70" s="85"/>
      <c r="VRU70" s="85"/>
      <c r="VRV70" s="85"/>
      <c r="VRW70" s="85"/>
      <c r="VRX70" s="85"/>
      <c r="VRY70" s="85"/>
      <c r="VRZ70" s="85"/>
      <c r="VSA70" s="85"/>
      <c r="VSB70" s="85"/>
      <c r="VSC70" s="85"/>
      <c r="VSD70" s="85"/>
      <c r="VSE70" s="85"/>
      <c r="VSF70" s="85"/>
      <c r="VSG70" s="85"/>
      <c r="VSH70" s="85"/>
      <c r="VSI70" s="85"/>
      <c r="VSJ70" s="85"/>
      <c r="VSK70" s="85"/>
      <c r="VSL70" s="85"/>
      <c r="VSM70" s="85"/>
      <c r="VSN70" s="85"/>
      <c r="VSO70" s="85"/>
      <c r="VSP70" s="85"/>
      <c r="VSQ70" s="85"/>
      <c r="VSR70" s="85"/>
      <c r="VSS70" s="85"/>
      <c r="VST70" s="85"/>
      <c r="VSU70" s="85"/>
      <c r="VSV70" s="85"/>
      <c r="VSW70" s="85"/>
      <c r="VSX70" s="85"/>
      <c r="VSY70" s="85"/>
      <c r="VSZ70" s="85"/>
      <c r="VTA70" s="85"/>
      <c r="VTB70" s="85"/>
      <c r="VTC70" s="85"/>
      <c r="VTD70" s="85"/>
      <c r="VTE70" s="85"/>
      <c r="VTF70" s="85"/>
      <c r="VTG70" s="85"/>
      <c r="VTH70" s="85"/>
      <c r="VTI70" s="85"/>
      <c r="VTJ70" s="85"/>
      <c r="VTK70" s="85"/>
      <c r="VTL70" s="85"/>
      <c r="VTM70" s="85"/>
      <c r="VTN70" s="85"/>
      <c r="VTO70" s="85"/>
      <c r="VTP70" s="85"/>
      <c r="VTQ70" s="85"/>
      <c r="VTR70" s="85"/>
      <c r="VTS70" s="85"/>
      <c r="VTT70" s="85"/>
      <c r="VTU70" s="85"/>
      <c r="VTV70" s="85"/>
      <c r="VTW70" s="85"/>
      <c r="VTX70" s="85"/>
      <c r="VTY70" s="85"/>
      <c r="VTZ70" s="85"/>
      <c r="VUA70" s="85"/>
      <c r="VUB70" s="85"/>
      <c r="VUC70" s="85"/>
      <c r="VUD70" s="85"/>
      <c r="VUE70" s="85"/>
      <c r="VUF70" s="85"/>
      <c r="VUG70" s="85"/>
      <c r="VUH70" s="85"/>
      <c r="VUI70" s="85"/>
      <c r="VUJ70" s="85"/>
      <c r="VUK70" s="85"/>
      <c r="VUL70" s="85"/>
      <c r="VUM70" s="85"/>
      <c r="VUN70" s="85"/>
      <c r="VUO70" s="85"/>
      <c r="VUP70" s="85"/>
      <c r="VUQ70" s="85"/>
      <c r="VUR70" s="85"/>
      <c r="VUS70" s="85"/>
      <c r="VUT70" s="85"/>
      <c r="VUU70" s="85"/>
      <c r="VUV70" s="85"/>
      <c r="VUW70" s="85"/>
      <c r="VUX70" s="85"/>
      <c r="VUY70" s="85"/>
      <c r="VUZ70" s="85"/>
      <c r="VVA70" s="85"/>
      <c r="VVB70" s="85"/>
      <c r="VVC70" s="85"/>
      <c r="VVD70" s="85"/>
      <c r="VVE70" s="85"/>
      <c r="VVF70" s="85"/>
      <c r="VVG70" s="85"/>
      <c r="VVH70" s="85"/>
      <c r="VVI70" s="85"/>
      <c r="VVJ70" s="85"/>
      <c r="VVK70" s="85"/>
      <c r="VVL70" s="85"/>
      <c r="VVM70" s="85"/>
      <c r="VVN70" s="85"/>
      <c r="VVO70" s="85"/>
      <c r="VVP70" s="85"/>
      <c r="VVQ70" s="85"/>
      <c r="VVR70" s="85"/>
      <c r="VVS70" s="85"/>
      <c r="VVT70" s="85"/>
      <c r="VVU70" s="85"/>
      <c r="VVV70" s="85"/>
      <c r="VVW70" s="85"/>
      <c r="VVX70" s="85"/>
      <c r="VVY70" s="85"/>
      <c r="VVZ70" s="85"/>
      <c r="VWA70" s="85"/>
      <c r="VWB70" s="85"/>
      <c r="VWC70" s="85"/>
      <c r="VWD70" s="85"/>
      <c r="VWE70" s="85"/>
      <c r="VWF70" s="85"/>
      <c r="VWG70" s="85"/>
      <c r="VWH70" s="85"/>
      <c r="VWI70" s="85"/>
      <c r="VWJ70" s="85"/>
      <c r="VWK70" s="85"/>
      <c r="VWL70" s="85"/>
      <c r="VWM70" s="85"/>
      <c r="VWN70" s="85"/>
      <c r="VWO70" s="85"/>
      <c r="VWP70" s="85"/>
      <c r="VWQ70" s="85"/>
      <c r="VWR70" s="85"/>
      <c r="VWS70" s="85"/>
      <c r="VWT70" s="85"/>
      <c r="VWU70" s="85"/>
      <c r="VWV70" s="85"/>
      <c r="VWW70" s="85"/>
      <c r="VWX70" s="85"/>
      <c r="VWY70" s="85"/>
      <c r="VWZ70" s="85"/>
      <c r="VXA70" s="85"/>
      <c r="VXB70" s="85"/>
      <c r="VXC70" s="85"/>
      <c r="VXD70" s="85"/>
      <c r="VXE70" s="85"/>
      <c r="VXF70" s="85"/>
      <c r="VXG70" s="85"/>
      <c r="VXH70" s="85"/>
      <c r="VXI70" s="85"/>
      <c r="VXJ70" s="85"/>
      <c r="VXK70" s="85"/>
      <c r="VXL70" s="85"/>
      <c r="VXM70" s="85"/>
      <c r="VXN70" s="85"/>
      <c r="VXO70" s="85"/>
      <c r="VXP70" s="85"/>
      <c r="VXQ70" s="85"/>
      <c r="VXR70" s="85"/>
      <c r="VXS70" s="85"/>
      <c r="VXT70" s="85"/>
      <c r="VXU70" s="85"/>
      <c r="VXV70" s="85"/>
      <c r="VXW70" s="85"/>
      <c r="VXX70" s="85"/>
      <c r="VXY70" s="85"/>
      <c r="VXZ70" s="85"/>
      <c r="VYA70" s="85"/>
      <c r="VYB70" s="85"/>
      <c r="VYC70" s="85"/>
      <c r="VYD70" s="85"/>
      <c r="VYE70" s="85"/>
      <c r="VYF70" s="85"/>
      <c r="VYG70" s="85"/>
      <c r="VYH70" s="85"/>
      <c r="VYI70" s="85"/>
      <c r="VYJ70" s="85"/>
      <c r="VYK70" s="85"/>
      <c r="VYL70" s="85"/>
      <c r="VYM70" s="85"/>
      <c r="VYN70" s="85"/>
      <c r="VYO70" s="85"/>
      <c r="VYP70" s="85"/>
      <c r="VYQ70" s="85"/>
      <c r="VYR70" s="85"/>
      <c r="VYS70" s="85"/>
      <c r="VYT70" s="85"/>
      <c r="VYU70" s="85"/>
      <c r="VYV70" s="85"/>
      <c r="VYW70" s="85"/>
      <c r="VYX70" s="85"/>
      <c r="VYY70" s="85"/>
      <c r="VYZ70" s="85"/>
      <c r="VZA70" s="85"/>
      <c r="VZB70" s="85"/>
      <c r="VZC70" s="85"/>
      <c r="VZD70" s="85"/>
      <c r="VZE70" s="85"/>
      <c r="VZF70" s="85"/>
      <c r="VZG70" s="85"/>
      <c r="VZH70" s="85"/>
      <c r="VZI70" s="85"/>
      <c r="VZJ70" s="85"/>
      <c r="VZK70" s="85"/>
      <c r="VZL70" s="85"/>
      <c r="VZM70" s="85"/>
      <c r="VZN70" s="85"/>
      <c r="VZO70" s="85"/>
      <c r="VZP70" s="85"/>
      <c r="VZQ70" s="85"/>
      <c r="VZR70" s="85"/>
      <c r="VZS70" s="85"/>
      <c r="VZT70" s="85"/>
      <c r="VZU70" s="85"/>
      <c r="VZV70" s="85"/>
      <c r="VZW70" s="85"/>
      <c r="VZX70" s="85"/>
      <c r="VZY70" s="85"/>
      <c r="VZZ70" s="85"/>
      <c r="WAA70" s="85"/>
      <c r="WAB70" s="85"/>
      <c r="WAC70" s="85"/>
      <c r="WAD70" s="85"/>
      <c r="WAE70" s="85"/>
      <c r="WAF70" s="85"/>
      <c r="WAG70" s="85"/>
      <c r="WAH70" s="85"/>
      <c r="WAI70" s="85"/>
      <c r="WAJ70" s="85"/>
      <c r="WAK70" s="85"/>
      <c r="WAL70" s="85"/>
      <c r="WAM70" s="85"/>
      <c r="WAN70" s="85"/>
      <c r="WAO70" s="85"/>
      <c r="WAP70" s="85"/>
      <c r="WAQ70" s="85"/>
      <c r="WAR70" s="85"/>
      <c r="WAS70" s="85"/>
      <c r="WAT70" s="85"/>
      <c r="WAU70" s="85"/>
      <c r="WAV70" s="85"/>
      <c r="WAW70" s="85"/>
      <c r="WAX70" s="85"/>
      <c r="WAY70" s="85"/>
      <c r="WAZ70" s="85"/>
      <c r="WBA70" s="85"/>
      <c r="WBB70" s="85"/>
      <c r="WBC70" s="85"/>
      <c r="WBD70" s="85"/>
      <c r="WBE70" s="85"/>
      <c r="WBF70" s="85"/>
      <c r="WBG70" s="85"/>
      <c r="WBH70" s="85"/>
      <c r="WBI70" s="85"/>
      <c r="WBJ70" s="85"/>
      <c r="WBK70" s="85"/>
      <c r="WBL70" s="85"/>
      <c r="WBM70" s="85"/>
      <c r="WBN70" s="85"/>
      <c r="WBO70" s="85"/>
      <c r="WBP70" s="85"/>
      <c r="WBQ70" s="85"/>
      <c r="WBR70" s="85"/>
      <c r="WBS70" s="85"/>
      <c r="WBT70" s="85"/>
      <c r="WBU70" s="85"/>
      <c r="WBV70" s="85"/>
      <c r="WBW70" s="85"/>
      <c r="WBX70" s="85"/>
      <c r="WBY70" s="85"/>
      <c r="WBZ70" s="85"/>
      <c r="WCA70" s="85"/>
      <c r="WCB70" s="85"/>
      <c r="WCC70" s="85"/>
      <c r="WCD70" s="85"/>
      <c r="WCE70" s="85"/>
      <c r="WCF70" s="85"/>
      <c r="WCG70" s="85"/>
      <c r="WCH70" s="85"/>
      <c r="WCI70" s="85"/>
      <c r="WCJ70" s="85"/>
      <c r="WCK70" s="85"/>
      <c r="WCL70" s="85"/>
      <c r="WCM70" s="85"/>
      <c r="WCN70" s="85"/>
      <c r="WCO70" s="85"/>
      <c r="WCP70" s="85"/>
      <c r="WCQ70" s="85"/>
      <c r="WCR70" s="85"/>
      <c r="WCS70" s="85"/>
      <c r="WCT70" s="85"/>
      <c r="WCU70" s="85"/>
      <c r="WCV70" s="85"/>
      <c r="WCW70" s="85"/>
      <c r="WCX70" s="85"/>
      <c r="WCY70" s="85"/>
      <c r="WCZ70" s="85"/>
      <c r="WDA70" s="85"/>
      <c r="WDB70" s="85"/>
      <c r="WDC70" s="85"/>
      <c r="WDD70" s="85"/>
      <c r="WDE70" s="85"/>
      <c r="WDF70" s="85"/>
      <c r="WDG70" s="85"/>
      <c r="WDH70" s="85"/>
      <c r="WDI70" s="85"/>
      <c r="WDJ70" s="85"/>
      <c r="WDK70" s="85"/>
      <c r="WDL70" s="85"/>
      <c r="WDM70" s="85"/>
      <c r="WDN70" s="85"/>
      <c r="WDO70" s="85"/>
      <c r="WDP70" s="85"/>
      <c r="WDQ70" s="85"/>
      <c r="WDR70" s="85"/>
      <c r="WDS70" s="85"/>
      <c r="WDT70" s="85"/>
      <c r="WDU70" s="85"/>
      <c r="WDV70" s="85"/>
      <c r="WDW70" s="85"/>
      <c r="WDX70" s="85"/>
      <c r="WDY70" s="85"/>
      <c r="WDZ70" s="85"/>
      <c r="WEA70" s="85"/>
      <c r="WEB70" s="85"/>
      <c r="WEC70" s="85"/>
      <c r="WED70" s="85"/>
      <c r="WEE70" s="85"/>
      <c r="WEF70" s="85"/>
      <c r="WEG70" s="85"/>
      <c r="WEH70" s="85"/>
      <c r="WEI70" s="85"/>
      <c r="WEJ70" s="85"/>
      <c r="WEK70" s="85"/>
      <c r="WEL70" s="85"/>
      <c r="WEM70" s="85"/>
      <c r="WEN70" s="85"/>
      <c r="WEO70" s="85"/>
      <c r="WEP70" s="85"/>
      <c r="WEQ70" s="85"/>
      <c r="WER70" s="85"/>
      <c r="WES70" s="85"/>
      <c r="WET70" s="85"/>
      <c r="WEU70" s="85"/>
      <c r="WEV70" s="85"/>
      <c r="WEW70" s="85"/>
      <c r="WEX70" s="85"/>
      <c r="WEY70" s="85"/>
      <c r="WEZ70" s="85"/>
      <c r="WFA70" s="85"/>
      <c r="WFB70" s="85"/>
      <c r="WFC70" s="85"/>
      <c r="WFD70" s="85"/>
      <c r="WFE70" s="85"/>
      <c r="WFF70" s="85"/>
      <c r="WFG70" s="85"/>
      <c r="WFH70" s="85"/>
      <c r="WFI70" s="85"/>
      <c r="WFJ70" s="85"/>
      <c r="WFK70" s="85"/>
      <c r="WFL70" s="85"/>
      <c r="WFM70" s="85"/>
      <c r="WFN70" s="85"/>
      <c r="WFO70" s="85"/>
      <c r="WFP70" s="85"/>
      <c r="WFQ70" s="85"/>
      <c r="WFR70" s="85"/>
      <c r="WFS70" s="85"/>
      <c r="WFT70" s="85"/>
      <c r="WFU70" s="85"/>
      <c r="WFV70" s="85"/>
      <c r="WFW70" s="85"/>
      <c r="WFX70" s="85"/>
      <c r="WFY70" s="85"/>
      <c r="WFZ70" s="85"/>
      <c r="WGA70" s="85"/>
      <c r="WGB70" s="85"/>
      <c r="WGC70" s="85"/>
      <c r="WGD70" s="85"/>
      <c r="WGE70" s="85"/>
      <c r="WGF70" s="85"/>
      <c r="WGG70" s="85"/>
      <c r="WGH70" s="85"/>
      <c r="WGI70" s="85"/>
      <c r="WGJ70" s="85"/>
      <c r="WGK70" s="85"/>
      <c r="WGL70" s="85"/>
      <c r="WGM70" s="85"/>
      <c r="WGN70" s="85"/>
      <c r="WGO70" s="85"/>
      <c r="WGP70" s="85"/>
      <c r="WGQ70" s="85"/>
      <c r="WGR70" s="85"/>
      <c r="WGS70" s="85"/>
      <c r="WGT70" s="85"/>
      <c r="WGU70" s="85"/>
      <c r="WGV70" s="85"/>
      <c r="WGW70" s="85"/>
      <c r="WGX70" s="85"/>
      <c r="WGY70" s="85"/>
      <c r="WGZ70" s="85"/>
      <c r="WHA70" s="85"/>
      <c r="WHB70" s="85"/>
      <c r="WHC70" s="85"/>
      <c r="WHD70" s="85"/>
      <c r="WHE70" s="85"/>
      <c r="WHF70" s="85"/>
      <c r="WHG70" s="85"/>
      <c r="WHH70" s="85"/>
      <c r="WHI70" s="85"/>
      <c r="WHJ70" s="85"/>
      <c r="WHK70" s="85"/>
      <c r="WHL70" s="85"/>
      <c r="WHM70" s="85"/>
      <c r="WHN70" s="85"/>
      <c r="WHO70" s="85"/>
      <c r="WHP70" s="85"/>
      <c r="WHQ70" s="85"/>
      <c r="WHR70" s="85"/>
      <c r="WHS70" s="85"/>
      <c r="WHT70" s="85"/>
      <c r="WHU70" s="85"/>
      <c r="WHV70" s="85"/>
      <c r="WHW70" s="85"/>
      <c r="WHX70" s="85"/>
      <c r="WHY70" s="85"/>
      <c r="WHZ70" s="85"/>
      <c r="WIA70" s="85"/>
      <c r="WIB70" s="85"/>
      <c r="WIC70" s="85"/>
      <c r="WID70" s="85"/>
      <c r="WIE70" s="85"/>
      <c r="WIF70" s="85"/>
      <c r="WIG70" s="85"/>
      <c r="WIH70" s="85"/>
      <c r="WII70" s="85"/>
      <c r="WIJ70" s="85"/>
      <c r="WIK70" s="85"/>
      <c r="WIL70" s="85"/>
      <c r="WIM70" s="85"/>
      <c r="WIN70" s="85"/>
      <c r="WIO70" s="85"/>
      <c r="WIP70" s="85"/>
      <c r="WIQ70" s="85"/>
      <c r="WIR70" s="85"/>
      <c r="WIS70" s="85"/>
      <c r="WIT70" s="85"/>
      <c r="WIU70" s="85"/>
      <c r="WIV70" s="85"/>
      <c r="WIW70" s="85"/>
      <c r="WIX70" s="85"/>
      <c r="WIY70" s="85"/>
      <c r="WIZ70" s="85"/>
      <c r="WJA70" s="85"/>
      <c r="WJB70" s="85"/>
      <c r="WJC70" s="85"/>
      <c r="WJD70" s="85"/>
      <c r="WJE70" s="85"/>
      <c r="WJF70" s="85"/>
      <c r="WJG70" s="85"/>
      <c r="WJH70" s="85"/>
      <c r="WJI70" s="85"/>
      <c r="WJJ70" s="85"/>
      <c r="WJK70" s="85"/>
      <c r="WJL70" s="85"/>
      <c r="WJM70" s="85"/>
      <c r="WJN70" s="85"/>
      <c r="WJO70" s="85"/>
      <c r="WJP70" s="85"/>
      <c r="WJQ70" s="85"/>
      <c r="WJR70" s="85"/>
      <c r="WJS70" s="85"/>
      <c r="WJT70" s="85"/>
      <c r="WJU70" s="85"/>
      <c r="WJV70" s="85"/>
      <c r="WJW70" s="85"/>
      <c r="WJX70" s="85"/>
      <c r="WJY70" s="85"/>
      <c r="WJZ70" s="85"/>
      <c r="WKA70" s="85"/>
      <c r="WKB70" s="85"/>
      <c r="WKC70" s="85"/>
      <c r="WKD70" s="85"/>
      <c r="WKE70" s="85"/>
      <c r="WKF70" s="85"/>
      <c r="WKG70" s="85"/>
      <c r="WKH70" s="85"/>
      <c r="WKI70" s="85"/>
      <c r="WKJ70" s="85"/>
      <c r="WKK70" s="85"/>
      <c r="WKL70" s="85"/>
      <c r="WKM70" s="85"/>
      <c r="WKN70" s="85"/>
      <c r="WKO70" s="85"/>
      <c r="WKP70" s="85"/>
      <c r="WKQ70" s="85"/>
      <c r="WKR70" s="85"/>
      <c r="WKS70" s="85"/>
      <c r="WKT70" s="85"/>
      <c r="WKU70" s="85"/>
      <c r="WKV70" s="85"/>
      <c r="WKW70" s="85"/>
      <c r="WKX70" s="85"/>
      <c r="WKY70" s="85"/>
      <c r="WKZ70" s="85"/>
      <c r="WLA70" s="85"/>
      <c r="WLB70" s="85"/>
      <c r="WLC70" s="85"/>
      <c r="WLD70" s="85"/>
      <c r="WLE70" s="85"/>
      <c r="WLF70" s="85"/>
      <c r="WLG70" s="85"/>
      <c r="WLH70" s="85"/>
      <c r="WLI70" s="85"/>
      <c r="WLJ70" s="85"/>
      <c r="WLK70" s="85"/>
      <c r="WLL70" s="85"/>
      <c r="WLM70" s="85"/>
      <c r="WLN70" s="85"/>
      <c r="WLO70" s="85"/>
      <c r="WLP70" s="85"/>
      <c r="WLQ70" s="85"/>
      <c r="WLR70" s="85"/>
      <c r="WLS70" s="85"/>
      <c r="WLT70" s="85"/>
      <c r="WLU70" s="85"/>
      <c r="WLV70" s="85"/>
      <c r="WLW70" s="85"/>
      <c r="WLX70" s="85"/>
      <c r="WLY70" s="85"/>
      <c r="WLZ70" s="85"/>
      <c r="WMA70" s="85"/>
      <c r="WMB70" s="85"/>
      <c r="WMC70" s="85"/>
      <c r="WMD70" s="85"/>
      <c r="WME70" s="85"/>
      <c r="WMF70" s="85"/>
      <c r="WMG70" s="85"/>
      <c r="WMH70" s="85"/>
      <c r="WMI70" s="85"/>
      <c r="WMJ70" s="85"/>
      <c r="WMK70" s="85"/>
      <c r="WML70" s="85"/>
      <c r="WMM70" s="85"/>
      <c r="WMN70" s="85"/>
      <c r="WMO70" s="85"/>
      <c r="WMP70" s="85"/>
      <c r="WMQ70" s="85"/>
      <c r="WMR70" s="85"/>
      <c r="WMS70" s="85"/>
      <c r="WMT70" s="85"/>
      <c r="WMU70" s="85"/>
      <c r="WMV70" s="85"/>
      <c r="WMW70" s="85"/>
      <c r="WMX70" s="85"/>
      <c r="WMY70" s="85"/>
      <c r="WMZ70" s="85"/>
      <c r="WNA70" s="85"/>
      <c r="WNB70" s="85"/>
      <c r="WNC70" s="85"/>
      <c r="WND70" s="85"/>
      <c r="WNE70" s="85"/>
      <c r="WNF70" s="85"/>
      <c r="WNG70" s="85"/>
      <c r="WNH70" s="85"/>
      <c r="WNI70" s="85"/>
      <c r="WNJ70" s="85"/>
      <c r="WNK70" s="85"/>
      <c r="WNL70" s="85"/>
      <c r="WNM70" s="85"/>
      <c r="WNN70" s="85"/>
      <c r="WNO70" s="85"/>
      <c r="WNP70" s="85"/>
      <c r="WNQ70" s="85"/>
      <c r="WNR70" s="85"/>
      <c r="WNS70" s="85"/>
      <c r="WNT70" s="85"/>
      <c r="WNU70" s="85"/>
      <c r="WNV70" s="85"/>
      <c r="WNW70" s="85"/>
      <c r="WNX70" s="85"/>
      <c r="WNY70" s="85"/>
      <c r="WNZ70" s="85"/>
      <c r="WOA70" s="85"/>
      <c r="WOB70" s="85"/>
      <c r="WOC70" s="85"/>
      <c r="WOD70" s="85"/>
      <c r="WOE70" s="85"/>
      <c r="WOF70" s="85"/>
      <c r="WOG70" s="85"/>
      <c r="WOH70" s="85"/>
      <c r="WOI70" s="85"/>
      <c r="WOJ70" s="85"/>
      <c r="WOK70" s="85"/>
      <c r="WOL70" s="85"/>
      <c r="WOM70" s="85"/>
      <c r="WON70" s="85"/>
      <c r="WOO70" s="85"/>
      <c r="WOP70" s="85"/>
      <c r="WOQ70" s="85"/>
      <c r="WOR70" s="85"/>
      <c r="WOS70" s="85"/>
      <c r="WOT70" s="85"/>
      <c r="WOU70" s="85"/>
      <c r="WOV70" s="85"/>
      <c r="WOW70" s="85"/>
      <c r="WOX70" s="85"/>
      <c r="WOY70" s="85"/>
      <c r="WOZ70" s="85"/>
      <c r="WPA70" s="85"/>
      <c r="WPB70" s="85"/>
      <c r="WPC70" s="85"/>
      <c r="WPD70" s="85"/>
      <c r="WPE70" s="85"/>
      <c r="WPF70" s="85"/>
      <c r="WPG70" s="85"/>
      <c r="WPH70" s="85"/>
      <c r="WPI70" s="85"/>
      <c r="WPJ70" s="85"/>
      <c r="WPK70" s="85"/>
      <c r="WPL70" s="85"/>
      <c r="WPM70" s="85"/>
      <c r="WPN70" s="85"/>
      <c r="WPO70" s="85"/>
      <c r="WPP70" s="85"/>
      <c r="WPQ70" s="85"/>
      <c r="WPR70" s="85"/>
      <c r="WPS70" s="85"/>
      <c r="WPT70" s="85"/>
      <c r="WPU70" s="85"/>
      <c r="WPV70" s="85"/>
      <c r="WPW70" s="85"/>
      <c r="WPX70" s="85"/>
      <c r="WPY70" s="85"/>
      <c r="WPZ70" s="85"/>
      <c r="WQA70" s="85"/>
      <c r="WQB70" s="85"/>
      <c r="WQC70" s="85"/>
      <c r="WQD70" s="85"/>
      <c r="WQE70" s="85"/>
      <c r="WQF70" s="85"/>
      <c r="WQG70" s="85"/>
      <c r="WQH70" s="85"/>
      <c r="WQI70" s="85"/>
      <c r="WQJ70" s="85"/>
      <c r="WQK70" s="85"/>
      <c r="WQL70" s="85"/>
      <c r="WQM70" s="85"/>
      <c r="WQN70" s="85"/>
      <c r="WQO70" s="85"/>
      <c r="WQP70" s="85"/>
      <c r="WQQ70" s="85"/>
      <c r="WQR70" s="85"/>
      <c r="WQS70" s="85"/>
      <c r="WQT70" s="85"/>
      <c r="WQU70" s="85"/>
      <c r="WQV70" s="85"/>
      <c r="WQW70" s="85"/>
      <c r="WQX70" s="85"/>
      <c r="WQY70" s="85"/>
      <c r="WQZ70" s="85"/>
      <c r="WRA70" s="85"/>
      <c r="WRB70" s="85"/>
      <c r="WRC70" s="85"/>
      <c r="WRD70" s="85"/>
      <c r="WRE70" s="85"/>
      <c r="WRF70" s="85"/>
      <c r="WRG70" s="85"/>
      <c r="WRH70" s="85"/>
      <c r="WRI70" s="85"/>
      <c r="WRJ70" s="85"/>
      <c r="WRK70" s="85"/>
      <c r="WRL70" s="85"/>
      <c r="WRM70" s="85"/>
      <c r="WRN70" s="85"/>
      <c r="WRO70" s="85"/>
      <c r="WRP70" s="85"/>
      <c r="WRQ70" s="85"/>
      <c r="WRR70" s="85"/>
      <c r="WRS70" s="85"/>
      <c r="WRT70" s="85"/>
      <c r="WRU70" s="85"/>
      <c r="WRV70" s="85"/>
      <c r="WRW70" s="85"/>
      <c r="WRX70" s="85"/>
      <c r="WRY70" s="85"/>
      <c r="WRZ70" s="85"/>
      <c r="WSA70" s="85"/>
      <c r="WSB70" s="85"/>
      <c r="WSC70" s="85"/>
      <c r="WSD70" s="85"/>
      <c r="WSE70" s="85"/>
      <c r="WSF70" s="85"/>
      <c r="WSG70" s="85"/>
      <c r="WSH70" s="85"/>
      <c r="WSI70" s="85"/>
      <c r="WSJ70" s="85"/>
      <c r="WSK70" s="85"/>
      <c r="WSL70" s="85"/>
      <c r="WSM70" s="85"/>
      <c r="WSN70" s="85"/>
      <c r="WSO70" s="85"/>
      <c r="WSP70" s="85"/>
      <c r="WSQ70" s="85"/>
      <c r="WSR70" s="85"/>
      <c r="WSS70" s="85"/>
      <c r="WST70" s="85"/>
      <c r="WSU70" s="85"/>
      <c r="WSV70" s="85"/>
      <c r="WSW70" s="85"/>
      <c r="WSX70" s="85"/>
      <c r="WSY70" s="85"/>
      <c r="WSZ70" s="85"/>
      <c r="WTA70" s="85"/>
      <c r="WTB70" s="85"/>
      <c r="WTC70" s="85"/>
      <c r="WTD70" s="85"/>
      <c r="WTE70" s="85"/>
      <c r="WTF70" s="85"/>
      <c r="WTG70" s="85"/>
      <c r="WTH70" s="85"/>
      <c r="WTI70" s="85"/>
      <c r="WTJ70" s="85"/>
      <c r="WTK70" s="85"/>
      <c r="WTL70" s="85"/>
      <c r="WTM70" s="85"/>
      <c r="WTN70" s="85"/>
      <c r="WTO70" s="85"/>
      <c r="WTP70" s="85"/>
      <c r="WTQ70" s="85"/>
      <c r="WTR70" s="85"/>
      <c r="WTS70" s="85"/>
      <c r="WTT70" s="85"/>
      <c r="WTU70" s="85"/>
      <c r="WTV70" s="85"/>
      <c r="WTW70" s="85"/>
      <c r="WTX70" s="85"/>
      <c r="WTY70" s="85"/>
      <c r="WTZ70" s="85"/>
      <c r="WUA70" s="85"/>
      <c r="WUB70" s="85"/>
      <c r="WUC70" s="85"/>
      <c r="WUD70" s="85"/>
      <c r="WUE70" s="85"/>
      <c r="WUF70" s="85"/>
      <c r="WUG70" s="85"/>
      <c r="WUH70" s="85"/>
      <c r="WUI70" s="85"/>
      <c r="WUJ70" s="85"/>
      <c r="WUK70" s="85"/>
      <c r="WUL70" s="85"/>
      <c r="WUM70" s="85"/>
      <c r="WUN70" s="85"/>
      <c r="WUO70" s="85"/>
      <c r="WUP70" s="85"/>
      <c r="WUQ70" s="85"/>
      <c r="WUR70" s="85"/>
      <c r="WUS70" s="85"/>
      <c r="WUT70" s="85"/>
      <c r="WUU70" s="85"/>
      <c r="WUV70" s="85"/>
      <c r="WUW70" s="85"/>
      <c r="WUX70" s="85"/>
      <c r="WUY70" s="85"/>
      <c r="WUZ70" s="85"/>
      <c r="WVA70" s="85"/>
      <c r="WVB70" s="85"/>
      <c r="WVC70" s="85"/>
      <c r="WVD70" s="85"/>
      <c r="WVE70" s="85"/>
      <c r="WVF70" s="85"/>
      <c r="WVG70" s="85"/>
      <c r="WVH70" s="85"/>
      <c r="WVI70" s="85"/>
      <c r="WVJ70" s="85"/>
      <c r="WVK70" s="85"/>
      <c r="WVL70" s="85"/>
      <c r="WVM70" s="85"/>
      <c r="WVN70" s="85"/>
      <c r="WVO70" s="85"/>
      <c r="WVP70" s="85"/>
      <c r="WVQ70" s="85"/>
      <c r="WVR70" s="85"/>
      <c r="WVS70" s="85"/>
      <c r="WVT70" s="85"/>
      <c r="WVU70" s="85"/>
      <c r="WVV70" s="85"/>
      <c r="WVW70" s="85"/>
      <c r="WVX70" s="85"/>
      <c r="WVY70" s="85"/>
      <c r="WVZ70" s="85"/>
      <c r="WWA70" s="85"/>
      <c r="WWB70" s="85"/>
    </row>
    <row r="71" spans="1:16148" s="86" customFormat="1" ht="12.75" hidden="1" customHeight="1" x14ac:dyDescent="0.2">
      <c r="A71" s="261"/>
      <c r="B71" s="84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85"/>
      <c r="P71" s="85"/>
      <c r="Q71" s="88"/>
      <c r="R71" s="88"/>
      <c r="S71" s="89"/>
      <c r="T71" s="89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85"/>
      <c r="CP71" s="85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  <c r="GQ71" s="85"/>
      <c r="GR71" s="85"/>
      <c r="GS71" s="85"/>
      <c r="GT71" s="85"/>
      <c r="GU71" s="85"/>
      <c r="GV71" s="85"/>
      <c r="GW71" s="85"/>
      <c r="GX71" s="85"/>
      <c r="GY71" s="85"/>
      <c r="GZ71" s="85"/>
      <c r="HA71" s="85"/>
      <c r="HB71" s="85"/>
      <c r="HC71" s="85"/>
      <c r="HD71" s="85"/>
      <c r="HE71" s="85"/>
      <c r="HF71" s="85"/>
      <c r="HG71" s="85"/>
      <c r="HH71" s="85"/>
      <c r="HI71" s="85"/>
      <c r="HJ71" s="85"/>
      <c r="HK71" s="85"/>
      <c r="HL71" s="85"/>
      <c r="HM71" s="85"/>
      <c r="HN71" s="85"/>
      <c r="HO71" s="85"/>
      <c r="HP71" s="85"/>
      <c r="HQ71" s="85"/>
      <c r="HR71" s="85"/>
      <c r="HS71" s="85"/>
      <c r="HT71" s="85"/>
      <c r="HU71" s="85"/>
      <c r="HV71" s="85"/>
      <c r="HW71" s="85"/>
      <c r="HX71" s="85"/>
      <c r="HY71" s="85"/>
      <c r="HZ71" s="85"/>
      <c r="IA71" s="85"/>
      <c r="IB71" s="85"/>
      <c r="IC71" s="85"/>
      <c r="ID71" s="85"/>
      <c r="IE71" s="85"/>
      <c r="IF71" s="85"/>
      <c r="IG71" s="85"/>
      <c r="IH71" s="85"/>
      <c r="II71" s="85"/>
      <c r="IJ71" s="85"/>
      <c r="IK71" s="85"/>
      <c r="IL71" s="85"/>
      <c r="IM71" s="85"/>
      <c r="IN71" s="85"/>
      <c r="IO71" s="85"/>
      <c r="IP71" s="85"/>
      <c r="IQ71" s="85"/>
      <c r="IR71" s="85"/>
      <c r="IS71" s="85"/>
      <c r="IT71" s="85"/>
      <c r="IU71" s="85"/>
      <c r="IV71" s="85"/>
      <c r="IW71" s="85"/>
      <c r="IX71" s="85"/>
      <c r="IY71" s="85"/>
      <c r="IZ71" s="85"/>
      <c r="JA71" s="85"/>
      <c r="JB71" s="85"/>
      <c r="JC71" s="85"/>
      <c r="JD71" s="85"/>
      <c r="JE71" s="85"/>
      <c r="JF71" s="85"/>
      <c r="JG71" s="85"/>
      <c r="JH71" s="85"/>
      <c r="JI71" s="85"/>
      <c r="JJ71" s="85"/>
      <c r="JK71" s="85"/>
      <c r="JL71" s="85"/>
      <c r="JM71" s="85"/>
      <c r="JN71" s="85"/>
      <c r="JO71" s="85"/>
      <c r="JP71" s="85"/>
      <c r="JQ71" s="85"/>
      <c r="JR71" s="85"/>
      <c r="JS71" s="85"/>
      <c r="JT71" s="85"/>
      <c r="JU71" s="85"/>
      <c r="JV71" s="85"/>
      <c r="JW71" s="85"/>
      <c r="JX71" s="85"/>
      <c r="JY71" s="85"/>
      <c r="JZ71" s="85"/>
      <c r="KA71" s="85"/>
      <c r="KB71" s="85"/>
      <c r="KC71" s="85"/>
      <c r="KD71" s="85"/>
      <c r="KE71" s="85"/>
      <c r="KF71" s="85"/>
      <c r="KG71" s="85"/>
      <c r="KH71" s="85"/>
      <c r="KI71" s="85"/>
      <c r="KJ71" s="85"/>
      <c r="KK71" s="85"/>
      <c r="KL71" s="85"/>
      <c r="KM71" s="85"/>
      <c r="KN71" s="85"/>
      <c r="KO71" s="85"/>
      <c r="KP71" s="85"/>
      <c r="KQ71" s="85"/>
      <c r="KR71" s="85"/>
      <c r="KS71" s="85"/>
      <c r="KT71" s="85"/>
      <c r="KU71" s="85"/>
      <c r="KV71" s="85"/>
      <c r="KW71" s="85"/>
      <c r="KX71" s="85"/>
      <c r="KY71" s="85"/>
      <c r="KZ71" s="85"/>
      <c r="LA71" s="85"/>
      <c r="LB71" s="85"/>
      <c r="LC71" s="85"/>
      <c r="LD71" s="85"/>
      <c r="LE71" s="85"/>
      <c r="LF71" s="85"/>
      <c r="LG71" s="85"/>
      <c r="LH71" s="85"/>
      <c r="LI71" s="85"/>
      <c r="LJ71" s="85"/>
      <c r="LK71" s="85"/>
      <c r="LL71" s="85"/>
      <c r="LM71" s="85"/>
      <c r="LN71" s="85"/>
      <c r="LO71" s="85"/>
      <c r="LP71" s="85"/>
      <c r="LQ71" s="85"/>
      <c r="LR71" s="85"/>
      <c r="LS71" s="85"/>
      <c r="LT71" s="85"/>
      <c r="LU71" s="85"/>
      <c r="LV71" s="85"/>
      <c r="LW71" s="85"/>
      <c r="LX71" s="85"/>
      <c r="LY71" s="85"/>
      <c r="LZ71" s="85"/>
      <c r="MA71" s="85"/>
      <c r="MB71" s="85"/>
      <c r="MC71" s="85"/>
      <c r="MD71" s="85"/>
      <c r="ME71" s="85"/>
      <c r="MF71" s="85"/>
      <c r="MG71" s="85"/>
      <c r="MH71" s="85"/>
      <c r="MI71" s="85"/>
      <c r="MJ71" s="85"/>
      <c r="MK71" s="85"/>
      <c r="ML71" s="85"/>
      <c r="MM71" s="85"/>
      <c r="MN71" s="85"/>
      <c r="MO71" s="85"/>
      <c r="MP71" s="85"/>
      <c r="MQ71" s="85"/>
      <c r="MR71" s="85"/>
      <c r="MS71" s="85"/>
      <c r="MT71" s="85"/>
      <c r="MU71" s="85"/>
      <c r="MV71" s="85"/>
      <c r="MW71" s="85"/>
      <c r="MX71" s="85"/>
      <c r="MY71" s="85"/>
      <c r="MZ71" s="85"/>
      <c r="NA71" s="85"/>
      <c r="NB71" s="85"/>
      <c r="NC71" s="85"/>
      <c r="ND71" s="85"/>
      <c r="NE71" s="85"/>
      <c r="NF71" s="85"/>
      <c r="NG71" s="85"/>
      <c r="NH71" s="85"/>
      <c r="NI71" s="85"/>
      <c r="NJ71" s="85"/>
      <c r="NK71" s="85"/>
      <c r="NL71" s="85"/>
      <c r="NM71" s="85"/>
      <c r="NN71" s="85"/>
      <c r="NO71" s="85"/>
      <c r="NP71" s="85"/>
      <c r="NQ71" s="85"/>
      <c r="NR71" s="85"/>
      <c r="NS71" s="85"/>
      <c r="NT71" s="85"/>
      <c r="NU71" s="85"/>
      <c r="NV71" s="85"/>
      <c r="NW71" s="85"/>
      <c r="NX71" s="85"/>
      <c r="NY71" s="85"/>
      <c r="NZ71" s="85"/>
      <c r="OA71" s="85"/>
      <c r="OB71" s="85"/>
      <c r="OC71" s="85"/>
      <c r="OD71" s="85"/>
      <c r="OE71" s="85"/>
      <c r="OF71" s="85"/>
      <c r="OG71" s="85"/>
      <c r="OH71" s="85"/>
      <c r="OI71" s="85"/>
      <c r="OJ71" s="85"/>
      <c r="OK71" s="85"/>
      <c r="OL71" s="85"/>
      <c r="OM71" s="85"/>
      <c r="ON71" s="85"/>
      <c r="OO71" s="85"/>
      <c r="OP71" s="85"/>
      <c r="OQ71" s="85"/>
      <c r="OR71" s="85"/>
      <c r="OS71" s="85"/>
      <c r="OT71" s="85"/>
      <c r="OU71" s="85"/>
      <c r="OV71" s="85"/>
      <c r="OW71" s="85"/>
      <c r="OX71" s="85"/>
      <c r="OY71" s="85"/>
      <c r="OZ71" s="85"/>
      <c r="PA71" s="85"/>
      <c r="PB71" s="85"/>
      <c r="PC71" s="85"/>
      <c r="PD71" s="85"/>
      <c r="PE71" s="85"/>
      <c r="PF71" s="85"/>
      <c r="PG71" s="85"/>
      <c r="PH71" s="85"/>
      <c r="PI71" s="85"/>
      <c r="PJ71" s="85"/>
      <c r="PK71" s="85"/>
      <c r="PL71" s="85"/>
      <c r="PM71" s="85"/>
      <c r="PN71" s="85"/>
      <c r="PO71" s="85"/>
      <c r="PP71" s="85"/>
      <c r="PQ71" s="85"/>
      <c r="PR71" s="85"/>
      <c r="PS71" s="85"/>
      <c r="PT71" s="85"/>
      <c r="PU71" s="85"/>
      <c r="PV71" s="85"/>
      <c r="PW71" s="85"/>
      <c r="PX71" s="85"/>
      <c r="PY71" s="85"/>
      <c r="PZ71" s="85"/>
      <c r="QA71" s="85"/>
      <c r="QB71" s="85"/>
      <c r="QC71" s="85"/>
      <c r="QD71" s="85"/>
      <c r="QE71" s="85"/>
      <c r="QF71" s="85"/>
      <c r="QG71" s="85"/>
      <c r="QH71" s="85"/>
      <c r="QI71" s="85"/>
      <c r="QJ71" s="85"/>
      <c r="QK71" s="85"/>
      <c r="QL71" s="85"/>
      <c r="QM71" s="85"/>
      <c r="QN71" s="85"/>
      <c r="QO71" s="85"/>
      <c r="QP71" s="85"/>
      <c r="QQ71" s="85"/>
      <c r="QR71" s="85"/>
      <c r="QS71" s="85"/>
      <c r="QT71" s="85"/>
      <c r="QU71" s="85"/>
      <c r="QV71" s="85"/>
      <c r="QW71" s="85"/>
      <c r="QX71" s="85"/>
      <c r="QY71" s="85"/>
      <c r="QZ71" s="85"/>
      <c r="RA71" s="85"/>
      <c r="RB71" s="85"/>
      <c r="RC71" s="85"/>
      <c r="RD71" s="85"/>
      <c r="RE71" s="85"/>
      <c r="RF71" s="85"/>
      <c r="RG71" s="85"/>
      <c r="RH71" s="85"/>
      <c r="RI71" s="85"/>
      <c r="RJ71" s="85"/>
      <c r="RK71" s="85"/>
      <c r="RL71" s="85"/>
      <c r="RM71" s="85"/>
      <c r="RN71" s="85"/>
      <c r="RO71" s="85"/>
      <c r="RP71" s="85"/>
      <c r="RQ71" s="85"/>
      <c r="RR71" s="85"/>
      <c r="RS71" s="85"/>
      <c r="RT71" s="85"/>
      <c r="RU71" s="85"/>
      <c r="RV71" s="85"/>
      <c r="RW71" s="85"/>
      <c r="RX71" s="85"/>
      <c r="RY71" s="85"/>
      <c r="RZ71" s="85"/>
      <c r="SA71" s="85"/>
      <c r="SB71" s="85"/>
      <c r="SC71" s="85"/>
      <c r="SD71" s="85"/>
      <c r="SE71" s="85"/>
      <c r="SF71" s="85"/>
      <c r="SG71" s="85"/>
      <c r="SH71" s="85"/>
      <c r="SI71" s="85"/>
      <c r="SJ71" s="85"/>
      <c r="SK71" s="85"/>
      <c r="SL71" s="85"/>
      <c r="SM71" s="85"/>
      <c r="SN71" s="85"/>
      <c r="SO71" s="85"/>
      <c r="SP71" s="85"/>
      <c r="SQ71" s="85"/>
      <c r="SR71" s="85"/>
      <c r="SS71" s="85"/>
      <c r="ST71" s="85"/>
      <c r="SU71" s="85"/>
      <c r="SV71" s="85"/>
      <c r="SW71" s="85"/>
      <c r="SX71" s="85"/>
      <c r="SY71" s="85"/>
      <c r="SZ71" s="85"/>
      <c r="TA71" s="85"/>
      <c r="TB71" s="85"/>
      <c r="TC71" s="85"/>
      <c r="TD71" s="85"/>
      <c r="TE71" s="85"/>
      <c r="TF71" s="85"/>
      <c r="TG71" s="85"/>
      <c r="TH71" s="85"/>
      <c r="TI71" s="85"/>
      <c r="TJ71" s="85"/>
      <c r="TK71" s="85"/>
      <c r="TL71" s="85"/>
      <c r="TM71" s="85"/>
      <c r="TN71" s="85"/>
      <c r="TO71" s="85"/>
      <c r="TP71" s="85"/>
      <c r="TQ71" s="85"/>
      <c r="TR71" s="85"/>
      <c r="TS71" s="85"/>
      <c r="TT71" s="85"/>
      <c r="TU71" s="85"/>
      <c r="TV71" s="85"/>
      <c r="TW71" s="85"/>
      <c r="TX71" s="85"/>
      <c r="TY71" s="85"/>
      <c r="TZ71" s="85"/>
      <c r="UA71" s="85"/>
      <c r="UB71" s="85"/>
      <c r="UC71" s="85"/>
      <c r="UD71" s="85"/>
      <c r="UE71" s="85"/>
      <c r="UF71" s="85"/>
      <c r="UG71" s="85"/>
      <c r="UH71" s="85"/>
      <c r="UI71" s="85"/>
      <c r="UJ71" s="85"/>
      <c r="UK71" s="85"/>
      <c r="UL71" s="85"/>
      <c r="UM71" s="85"/>
      <c r="UN71" s="85"/>
      <c r="UO71" s="85"/>
      <c r="UP71" s="85"/>
      <c r="UQ71" s="85"/>
      <c r="UR71" s="85"/>
      <c r="US71" s="85"/>
      <c r="UT71" s="85"/>
      <c r="UU71" s="85"/>
      <c r="UV71" s="85"/>
      <c r="UW71" s="85"/>
      <c r="UX71" s="85"/>
      <c r="UY71" s="85"/>
      <c r="UZ71" s="85"/>
      <c r="VA71" s="85"/>
      <c r="VB71" s="85"/>
      <c r="VC71" s="85"/>
      <c r="VD71" s="85"/>
      <c r="VE71" s="85"/>
      <c r="VF71" s="85"/>
      <c r="VG71" s="85"/>
      <c r="VH71" s="85"/>
      <c r="VI71" s="85"/>
      <c r="VJ71" s="85"/>
      <c r="VK71" s="85"/>
      <c r="VL71" s="85"/>
      <c r="VM71" s="85"/>
      <c r="VN71" s="85"/>
      <c r="VO71" s="85"/>
      <c r="VP71" s="85"/>
      <c r="VQ71" s="85"/>
      <c r="VR71" s="85"/>
      <c r="VS71" s="85"/>
      <c r="VT71" s="85"/>
      <c r="VU71" s="85"/>
      <c r="VV71" s="85"/>
      <c r="VW71" s="85"/>
      <c r="VX71" s="85"/>
      <c r="VY71" s="85"/>
      <c r="VZ71" s="85"/>
      <c r="WA71" s="85"/>
      <c r="WB71" s="85"/>
      <c r="WC71" s="85"/>
      <c r="WD71" s="85"/>
      <c r="WE71" s="85"/>
      <c r="WF71" s="85"/>
      <c r="WG71" s="85"/>
      <c r="WH71" s="85"/>
      <c r="WI71" s="85"/>
      <c r="WJ71" s="85"/>
      <c r="WK71" s="85"/>
      <c r="WL71" s="85"/>
      <c r="WM71" s="85"/>
      <c r="WN71" s="85"/>
      <c r="WO71" s="85"/>
      <c r="WP71" s="85"/>
      <c r="WQ71" s="85"/>
      <c r="WR71" s="85"/>
      <c r="WS71" s="85"/>
      <c r="WT71" s="85"/>
      <c r="WU71" s="85"/>
      <c r="WV71" s="85"/>
      <c r="WW71" s="85"/>
      <c r="WX71" s="85"/>
      <c r="WY71" s="85"/>
      <c r="WZ71" s="85"/>
      <c r="XA71" s="85"/>
      <c r="XB71" s="85"/>
      <c r="XC71" s="85"/>
      <c r="XD71" s="85"/>
      <c r="XE71" s="85"/>
      <c r="XF71" s="85"/>
      <c r="XG71" s="85"/>
      <c r="XH71" s="85"/>
      <c r="XI71" s="85"/>
      <c r="XJ71" s="85"/>
      <c r="XK71" s="85"/>
      <c r="XL71" s="85"/>
      <c r="XM71" s="85"/>
      <c r="XN71" s="85"/>
      <c r="XO71" s="85"/>
      <c r="XP71" s="85"/>
      <c r="XQ71" s="85"/>
      <c r="XR71" s="85"/>
      <c r="XS71" s="85"/>
      <c r="XT71" s="85"/>
      <c r="XU71" s="85"/>
      <c r="XV71" s="85"/>
      <c r="XW71" s="85"/>
      <c r="XX71" s="85"/>
      <c r="XY71" s="85"/>
      <c r="XZ71" s="85"/>
      <c r="YA71" s="85"/>
      <c r="YB71" s="85"/>
      <c r="YC71" s="85"/>
      <c r="YD71" s="85"/>
      <c r="YE71" s="85"/>
      <c r="YF71" s="85"/>
      <c r="YG71" s="85"/>
      <c r="YH71" s="85"/>
      <c r="YI71" s="85"/>
      <c r="YJ71" s="85"/>
      <c r="YK71" s="85"/>
      <c r="YL71" s="85"/>
      <c r="YM71" s="85"/>
      <c r="YN71" s="85"/>
      <c r="YO71" s="85"/>
      <c r="YP71" s="85"/>
      <c r="YQ71" s="85"/>
      <c r="YR71" s="85"/>
      <c r="YS71" s="85"/>
      <c r="YT71" s="85"/>
      <c r="YU71" s="85"/>
      <c r="YV71" s="85"/>
      <c r="YW71" s="85"/>
      <c r="YX71" s="85"/>
      <c r="YY71" s="85"/>
      <c r="YZ71" s="85"/>
      <c r="ZA71" s="85"/>
      <c r="ZB71" s="85"/>
      <c r="ZC71" s="85"/>
      <c r="ZD71" s="85"/>
      <c r="ZE71" s="85"/>
      <c r="ZF71" s="85"/>
      <c r="ZG71" s="85"/>
      <c r="ZH71" s="85"/>
      <c r="ZI71" s="85"/>
      <c r="ZJ71" s="85"/>
      <c r="ZK71" s="85"/>
      <c r="ZL71" s="85"/>
      <c r="ZM71" s="85"/>
      <c r="ZN71" s="85"/>
      <c r="ZO71" s="85"/>
      <c r="ZP71" s="85"/>
      <c r="ZQ71" s="85"/>
      <c r="ZR71" s="85"/>
      <c r="ZS71" s="85"/>
      <c r="ZT71" s="85"/>
      <c r="ZU71" s="85"/>
      <c r="ZV71" s="85"/>
      <c r="ZW71" s="85"/>
      <c r="ZX71" s="85"/>
      <c r="ZY71" s="85"/>
      <c r="ZZ71" s="85"/>
      <c r="AAA71" s="85"/>
      <c r="AAB71" s="85"/>
      <c r="AAC71" s="85"/>
      <c r="AAD71" s="85"/>
      <c r="AAE71" s="85"/>
      <c r="AAF71" s="85"/>
      <c r="AAG71" s="85"/>
      <c r="AAH71" s="85"/>
      <c r="AAI71" s="85"/>
      <c r="AAJ71" s="85"/>
      <c r="AAK71" s="85"/>
      <c r="AAL71" s="85"/>
      <c r="AAM71" s="85"/>
      <c r="AAN71" s="85"/>
      <c r="AAO71" s="85"/>
      <c r="AAP71" s="85"/>
      <c r="AAQ71" s="85"/>
      <c r="AAR71" s="85"/>
      <c r="AAS71" s="85"/>
      <c r="AAT71" s="85"/>
      <c r="AAU71" s="85"/>
      <c r="AAV71" s="85"/>
      <c r="AAW71" s="85"/>
      <c r="AAX71" s="85"/>
      <c r="AAY71" s="85"/>
      <c r="AAZ71" s="85"/>
      <c r="ABA71" s="85"/>
      <c r="ABB71" s="85"/>
      <c r="ABC71" s="85"/>
      <c r="ABD71" s="85"/>
      <c r="ABE71" s="85"/>
      <c r="ABF71" s="85"/>
      <c r="ABG71" s="85"/>
      <c r="ABH71" s="85"/>
      <c r="ABI71" s="85"/>
      <c r="ABJ71" s="85"/>
      <c r="ABK71" s="85"/>
      <c r="ABL71" s="85"/>
      <c r="ABM71" s="85"/>
      <c r="ABN71" s="85"/>
      <c r="ABO71" s="85"/>
      <c r="ABP71" s="85"/>
      <c r="ABQ71" s="85"/>
      <c r="ABR71" s="85"/>
      <c r="ABS71" s="85"/>
      <c r="ABT71" s="85"/>
      <c r="ABU71" s="85"/>
      <c r="ABV71" s="85"/>
      <c r="ABW71" s="85"/>
      <c r="ABX71" s="85"/>
      <c r="ABY71" s="85"/>
      <c r="ABZ71" s="85"/>
      <c r="ACA71" s="85"/>
      <c r="ACB71" s="85"/>
      <c r="ACC71" s="85"/>
      <c r="ACD71" s="85"/>
      <c r="ACE71" s="85"/>
      <c r="ACF71" s="85"/>
      <c r="ACG71" s="85"/>
      <c r="ACH71" s="85"/>
      <c r="ACI71" s="85"/>
      <c r="ACJ71" s="85"/>
      <c r="ACK71" s="85"/>
      <c r="ACL71" s="85"/>
      <c r="ACM71" s="85"/>
      <c r="ACN71" s="85"/>
      <c r="ACO71" s="85"/>
      <c r="ACP71" s="85"/>
      <c r="ACQ71" s="85"/>
      <c r="ACR71" s="85"/>
      <c r="ACS71" s="85"/>
      <c r="ACT71" s="85"/>
      <c r="ACU71" s="85"/>
      <c r="ACV71" s="85"/>
      <c r="ACW71" s="85"/>
      <c r="ACX71" s="85"/>
      <c r="ACY71" s="85"/>
      <c r="ACZ71" s="85"/>
      <c r="ADA71" s="85"/>
      <c r="ADB71" s="85"/>
      <c r="ADC71" s="85"/>
      <c r="ADD71" s="85"/>
      <c r="ADE71" s="85"/>
      <c r="ADF71" s="85"/>
      <c r="ADG71" s="85"/>
      <c r="ADH71" s="85"/>
      <c r="ADI71" s="85"/>
      <c r="ADJ71" s="85"/>
      <c r="ADK71" s="85"/>
      <c r="ADL71" s="85"/>
      <c r="ADM71" s="85"/>
      <c r="ADN71" s="85"/>
      <c r="ADO71" s="85"/>
      <c r="ADP71" s="85"/>
      <c r="ADQ71" s="85"/>
      <c r="ADR71" s="85"/>
      <c r="ADS71" s="85"/>
      <c r="ADT71" s="85"/>
      <c r="ADU71" s="85"/>
      <c r="ADV71" s="85"/>
      <c r="ADW71" s="85"/>
      <c r="ADX71" s="85"/>
      <c r="ADY71" s="85"/>
      <c r="ADZ71" s="85"/>
      <c r="AEA71" s="85"/>
      <c r="AEB71" s="85"/>
      <c r="AEC71" s="85"/>
      <c r="AED71" s="85"/>
      <c r="AEE71" s="85"/>
      <c r="AEF71" s="85"/>
      <c r="AEG71" s="85"/>
      <c r="AEH71" s="85"/>
      <c r="AEI71" s="85"/>
      <c r="AEJ71" s="85"/>
      <c r="AEK71" s="85"/>
      <c r="AEL71" s="85"/>
      <c r="AEM71" s="85"/>
      <c r="AEN71" s="85"/>
      <c r="AEO71" s="85"/>
      <c r="AEP71" s="85"/>
      <c r="AEQ71" s="85"/>
      <c r="AER71" s="85"/>
      <c r="AES71" s="85"/>
      <c r="AET71" s="85"/>
      <c r="AEU71" s="85"/>
      <c r="AEV71" s="85"/>
      <c r="AEW71" s="85"/>
      <c r="AEX71" s="85"/>
      <c r="AEY71" s="85"/>
      <c r="AEZ71" s="85"/>
      <c r="AFA71" s="85"/>
      <c r="AFB71" s="85"/>
      <c r="AFC71" s="85"/>
      <c r="AFD71" s="85"/>
      <c r="AFE71" s="85"/>
      <c r="AFF71" s="85"/>
      <c r="AFG71" s="85"/>
      <c r="AFH71" s="85"/>
      <c r="AFI71" s="85"/>
      <c r="AFJ71" s="85"/>
      <c r="AFK71" s="85"/>
      <c r="AFL71" s="85"/>
      <c r="AFM71" s="85"/>
      <c r="AFN71" s="85"/>
      <c r="AFO71" s="85"/>
      <c r="AFP71" s="85"/>
      <c r="AFQ71" s="85"/>
      <c r="AFR71" s="85"/>
      <c r="AFS71" s="85"/>
      <c r="AFT71" s="85"/>
      <c r="AFU71" s="85"/>
      <c r="AFV71" s="85"/>
      <c r="AFW71" s="85"/>
      <c r="AFX71" s="85"/>
      <c r="AFY71" s="85"/>
      <c r="AFZ71" s="85"/>
      <c r="AGA71" s="85"/>
      <c r="AGB71" s="85"/>
      <c r="AGC71" s="85"/>
      <c r="AGD71" s="85"/>
      <c r="AGE71" s="85"/>
      <c r="AGF71" s="85"/>
      <c r="AGG71" s="85"/>
      <c r="AGH71" s="85"/>
      <c r="AGI71" s="85"/>
      <c r="AGJ71" s="85"/>
      <c r="AGK71" s="85"/>
      <c r="AGL71" s="85"/>
      <c r="AGM71" s="85"/>
      <c r="AGN71" s="85"/>
      <c r="AGO71" s="85"/>
      <c r="AGP71" s="85"/>
      <c r="AGQ71" s="85"/>
      <c r="AGR71" s="85"/>
      <c r="AGS71" s="85"/>
      <c r="AGT71" s="85"/>
      <c r="AGU71" s="85"/>
      <c r="AGV71" s="85"/>
      <c r="AGW71" s="85"/>
      <c r="AGX71" s="85"/>
      <c r="AGY71" s="85"/>
      <c r="AGZ71" s="85"/>
      <c r="AHA71" s="85"/>
      <c r="AHB71" s="85"/>
      <c r="AHC71" s="85"/>
      <c r="AHD71" s="85"/>
      <c r="AHE71" s="85"/>
      <c r="AHF71" s="85"/>
      <c r="AHG71" s="85"/>
      <c r="AHH71" s="85"/>
      <c r="AHI71" s="85"/>
      <c r="AHJ71" s="85"/>
      <c r="AHK71" s="85"/>
      <c r="AHL71" s="85"/>
      <c r="AHM71" s="85"/>
      <c r="AHN71" s="85"/>
      <c r="AHO71" s="85"/>
      <c r="AHP71" s="85"/>
      <c r="AHQ71" s="85"/>
      <c r="AHR71" s="85"/>
      <c r="AHS71" s="85"/>
      <c r="AHT71" s="85"/>
      <c r="AHU71" s="85"/>
      <c r="AHV71" s="85"/>
      <c r="AHW71" s="85"/>
      <c r="AHX71" s="85"/>
      <c r="AHY71" s="85"/>
      <c r="AHZ71" s="85"/>
      <c r="AIA71" s="85"/>
      <c r="AIB71" s="85"/>
      <c r="AIC71" s="85"/>
      <c r="AID71" s="85"/>
      <c r="AIE71" s="85"/>
      <c r="AIF71" s="85"/>
      <c r="AIG71" s="85"/>
      <c r="AIH71" s="85"/>
      <c r="AII71" s="85"/>
      <c r="AIJ71" s="85"/>
      <c r="AIK71" s="85"/>
      <c r="AIL71" s="85"/>
      <c r="AIM71" s="85"/>
      <c r="AIN71" s="85"/>
      <c r="AIO71" s="85"/>
      <c r="AIP71" s="85"/>
      <c r="AIQ71" s="85"/>
      <c r="AIR71" s="85"/>
      <c r="AIS71" s="85"/>
      <c r="AIT71" s="85"/>
      <c r="AIU71" s="85"/>
      <c r="AIV71" s="85"/>
      <c r="AIW71" s="85"/>
      <c r="AIX71" s="85"/>
      <c r="AIY71" s="85"/>
      <c r="AIZ71" s="85"/>
      <c r="AJA71" s="85"/>
      <c r="AJB71" s="85"/>
      <c r="AJC71" s="85"/>
      <c r="AJD71" s="85"/>
      <c r="AJE71" s="85"/>
      <c r="AJF71" s="85"/>
      <c r="AJG71" s="85"/>
      <c r="AJH71" s="85"/>
      <c r="AJI71" s="85"/>
      <c r="AJJ71" s="85"/>
      <c r="AJK71" s="85"/>
      <c r="AJL71" s="85"/>
      <c r="AJM71" s="85"/>
      <c r="AJN71" s="85"/>
      <c r="AJO71" s="85"/>
      <c r="AJP71" s="85"/>
      <c r="AJQ71" s="85"/>
      <c r="AJR71" s="85"/>
      <c r="AJS71" s="85"/>
      <c r="AJT71" s="85"/>
      <c r="AJU71" s="85"/>
      <c r="AJV71" s="85"/>
      <c r="AJW71" s="85"/>
      <c r="AJX71" s="85"/>
      <c r="AJY71" s="85"/>
      <c r="AJZ71" s="85"/>
      <c r="AKA71" s="85"/>
      <c r="AKB71" s="85"/>
      <c r="AKC71" s="85"/>
      <c r="AKD71" s="85"/>
      <c r="AKE71" s="85"/>
      <c r="AKF71" s="85"/>
      <c r="AKG71" s="85"/>
      <c r="AKH71" s="85"/>
      <c r="AKI71" s="85"/>
      <c r="AKJ71" s="85"/>
      <c r="AKK71" s="85"/>
      <c r="AKL71" s="85"/>
      <c r="AKM71" s="85"/>
      <c r="AKN71" s="85"/>
      <c r="AKO71" s="85"/>
      <c r="AKP71" s="85"/>
      <c r="AKQ71" s="85"/>
      <c r="AKR71" s="85"/>
      <c r="AKS71" s="85"/>
      <c r="AKT71" s="85"/>
      <c r="AKU71" s="85"/>
      <c r="AKV71" s="85"/>
      <c r="AKW71" s="85"/>
      <c r="AKX71" s="85"/>
      <c r="AKY71" s="85"/>
      <c r="AKZ71" s="85"/>
      <c r="ALA71" s="85"/>
      <c r="ALB71" s="85"/>
      <c r="ALC71" s="85"/>
      <c r="ALD71" s="85"/>
      <c r="ALE71" s="85"/>
      <c r="ALF71" s="85"/>
      <c r="ALG71" s="85"/>
      <c r="ALH71" s="85"/>
      <c r="ALI71" s="85"/>
      <c r="ALJ71" s="85"/>
      <c r="ALK71" s="85"/>
      <c r="ALL71" s="85"/>
      <c r="ALM71" s="85"/>
      <c r="ALN71" s="85"/>
      <c r="ALO71" s="85"/>
      <c r="ALP71" s="85"/>
      <c r="ALQ71" s="85"/>
      <c r="ALR71" s="85"/>
      <c r="ALS71" s="85"/>
      <c r="ALT71" s="85"/>
      <c r="ALU71" s="85"/>
      <c r="ALV71" s="85"/>
      <c r="ALW71" s="85"/>
      <c r="ALX71" s="85"/>
      <c r="ALY71" s="85"/>
      <c r="ALZ71" s="85"/>
      <c r="AMA71" s="85"/>
      <c r="AMB71" s="85"/>
      <c r="AMC71" s="85"/>
      <c r="AMD71" s="85"/>
      <c r="AME71" s="85"/>
      <c r="AMF71" s="85"/>
      <c r="AMG71" s="85"/>
      <c r="AMH71" s="85"/>
      <c r="AMI71" s="85"/>
      <c r="AMJ71" s="85"/>
      <c r="AMK71" s="85"/>
      <c r="AML71" s="85"/>
      <c r="AMM71" s="85"/>
      <c r="AMN71" s="85"/>
      <c r="AMO71" s="85"/>
      <c r="AMP71" s="85"/>
      <c r="AMQ71" s="85"/>
      <c r="AMR71" s="85"/>
      <c r="AMS71" s="85"/>
      <c r="AMT71" s="85"/>
      <c r="AMU71" s="85"/>
      <c r="AMV71" s="85"/>
      <c r="AMW71" s="85"/>
      <c r="AMX71" s="85"/>
      <c r="AMY71" s="85"/>
      <c r="AMZ71" s="85"/>
      <c r="ANA71" s="85"/>
      <c r="ANB71" s="85"/>
      <c r="ANC71" s="85"/>
      <c r="AND71" s="85"/>
      <c r="ANE71" s="85"/>
      <c r="ANF71" s="85"/>
      <c r="ANG71" s="85"/>
      <c r="ANH71" s="85"/>
      <c r="ANI71" s="85"/>
      <c r="ANJ71" s="85"/>
      <c r="ANK71" s="85"/>
      <c r="ANL71" s="85"/>
      <c r="ANM71" s="85"/>
      <c r="ANN71" s="85"/>
      <c r="ANO71" s="85"/>
      <c r="ANP71" s="85"/>
      <c r="ANQ71" s="85"/>
      <c r="ANR71" s="85"/>
      <c r="ANS71" s="85"/>
      <c r="ANT71" s="85"/>
      <c r="ANU71" s="85"/>
      <c r="ANV71" s="85"/>
      <c r="ANW71" s="85"/>
      <c r="ANX71" s="85"/>
      <c r="ANY71" s="85"/>
      <c r="ANZ71" s="85"/>
      <c r="AOA71" s="85"/>
      <c r="AOB71" s="85"/>
      <c r="AOC71" s="85"/>
      <c r="AOD71" s="85"/>
      <c r="AOE71" s="85"/>
      <c r="AOF71" s="85"/>
      <c r="AOG71" s="85"/>
      <c r="AOH71" s="85"/>
      <c r="AOI71" s="85"/>
      <c r="AOJ71" s="85"/>
      <c r="AOK71" s="85"/>
      <c r="AOL71" s="85"/>
      <c r="AOM71" s="85"/>
      <c r="AON71" s="85"/>
      <c r="AOO71" s="85"/>
      <c r="AOP71" s="85"/>
      <c r="AOQ71" s="85"/>
      <c r="AOR71" s="85"/>
      <c r="AOS71" s="85"/>
      <c r="AOT71" s="85"/>
      <c r="AOU71" s="85"/>
      <c r="AOV71" s="85"/>
      <c r="AOW71" s="85"/>
      <c r="AOX71" s="85"/>
      <c r="AOY71" s="85"/>
      <c r="AOZ71" s="85"/>
      <c r="APA71" s="85"/>
      <c r="APB71" s="85"/>
      <c r="APC71" s="85"/>
      <c r="APD71" s="85"/>
      <c r="APE71" s="85"/>
      <c r="APF71" s="85"/>
      <c r="APG71" s="85"/>
      <c r="APH71" s="85"/>
      <c r="API71" s="85"/>
      <c r="APJ71" s="85"/>
      <c r="APK71" s="85"/>
      <c r="APL71" s="85"/>
      <c r="APM71" s="85"/>
      <c r="APN71" s="85"/>
      <c r="APO71" s="85"/>
      <c r="APP71" s="85"/>
      <c r="APQ71" s="85"/>
      <c r="APR71" s="85"/>
      <c r="APS71" s="85"/>
      <c r="APT71" s="85"/>
      <c r="APU71" s="85"/>
      <c r="APV71" s="85"/>
      <c r="APW71" s="85"/>
      <c r="APX71" s="85"/>
      <c r="APY71" s="85"/>
      <c r="APZ71" s="85"/>
      <c r="AQA71" s="85"/>
      <c r="AQB71" s="85"/>
      <c r="AQC71" s="85"/>
      <c r="AQD71" s="85"/>
      <c r="AQE71" s="85"/>
      <c r="AQF71" s="85"/>
      <c r="AQG71" s="85"/>
      <c r="AQH71" s="85"/>
      <c r="AQI71" s="85"/>
      <c r="AQJ71" s="85"/>
      <c r="AQK71" s="85"/>
      <c r="AQL71" s="85"/>
      <c r="AQM71" s="85"/>
      <c r="AQN71" s="85"/>
      <c r="AQO71" s="85"/>
      <c r="AQP71" s="85"/>
      <c r="AQQ71" s="85"/>
      <c r="AQR71" s="85"/>
      <c r="AQS71" s="85"/>
      <c r="AQT71" s="85"/>
      <c r="AQU71" s="85"/>
      <c r="AQV71" s="85"/>
      <c r="AQW71" s="85"/>
      <c r="AQX71" s="85"/>
      <c r="AQY71" s="85"/>
      <c r="AQZ71" s="85"/>
      <c r="ARA71" s="85"/>
      <c r="ARB71" s="85"/>
      <c r="ARC71" s="85"/>
      <c r="ARD71" s="85"/>
      <c r="ARE71" s="85"/>
      <c r="ARF71" s="85"/>
      <c r="ARG71" s="85"/>
      <c r="ARH71" s="85"/>
      <c r="ARI71" s="85"/>
      <c r="ARJ71" s="85"/>
      <c r="ARK71" s="85"/>
      <c r="ARL71" s="85"/>
      <c r="ARM71" s="85"/>
      <c r="ARN71" s="85"/>
      <c r="ARO71" s="85"/>
      <c r="ARP71" s="85"/>
      <c r="ARQ71" s="85"/>
      <c r="ARR71" s="85"/>
      <c r="ARS71" s="85"/>
      <c r="ART71" s="85"/>
      <c r="ARU71" s="85"/>
      <c r="ARV71" s="85"/>
      <c r="ARW71" s="85"/>
      <c r="ARX71" s="85"/>
      <c r="ARY71" s="85"/>
      <c r="ARZ71" s="85"/>
      <c r="ASA71" s="85"/>
      <c r="ASB71" s="85"/>
      <c r="ASC71" s="85"/>
      <c r="ASD71" s="85"/>
      <c r="ASE71" s="85"/>
      <c r="ASF71" s="85"/>
      <c r="ASG71" s="85"/>
      <c r="ASH71" s="85"/>
      <c r="ASI71" s="85"/>
      <c r="ASJ71" s="85"/>
      <c r="ASK71" s="85"/>
      <c r="ASL71" s="85"/>
      <c r="ASM71" s="85"/>
      <c r="ASN71" s="85"/>
      <c r="ASO71" s="85"/>
      <c r="ASP71" s="85"/>
      <c r="ASQ71" s="85"/>
      <c r="ASR71" s="85"/>
      <c r="ASS71" s="85"/>
      <c r="AST71" s="85"/>
      <c r="ASU71" s="85"/>
      <c r="ASV71" s="85"/>
      <c r="ASW71" s="85"/>
      <c r="ASX71" s="85"/>
      <c r="ASY71" s="85"/>
      <c r="ASZ71" s="85"/>
      <c r="ATA71" s="85"/>
      <c r="ATB71" s="85"/>
      <c r="ATC71" s="85"/>
      <c r="ATD71" s="85"/>
      <c r="ATE71" s="85"/>
      <c r="ATF71" s="85"/>
      <c r="ATG71" s="85"/>
      <c r="ATH71" s="85"/>
      <c r="ATI71" s="85"/>
      <c r="ATJ71" s="85"/>
      <c r="ATK71" s="85"/>
      <c r="ATL71" s="85"/>
      <c r="ATM71" s="85"/>
      <c r="ATN71" s="85"/>
      <c r="ATO71" s="85"/>
      <c r="ATP71" s="85"/>
      <c r="ATQ71" s="85"/>
      <c r="ATR71" s="85"/>
      <c r="ATS71" s="85"/>
      <c r="ATT71" s="85"/>
      <c r="ATU71" s="85"/>
      <c r="ATV71" s="85"/>
      <c r="ATW71" s="85"/>
      <c r="ATX71" s="85"/>
      <c r="ATY71" s="85"/>
      <c r="ATZ71" s="85"/>
      <c r="AUA71" s="85"/>
      <c r="AUB71" s="85"/>
      <c r="AUC71" s="85"/>
      <c r="AUD71" s="85"/>
      <c r="AUE71" s="85"/>
      <c r="AUF71" s="85"/>
      <c r="AUG71" s="85"/>
      <c r="AUH71" s="85"/>
      <c r="AUI71" s="85"/>
      <c r="AUJ71" s="85"/>
      <c r="AUK71" s="85"/>
      <c r="AUL71" s="85"/>
      <c r="AUM71" s="85"/>
      <c r="AUN71" s="85"/>
      <c r="AUO71" s="85"/>
      <c r="AUP71" s="85"/>
      <c r="AUQ71" s="85"/>
      <c r="AUR71" s="85"/>
      <c r="AUS71" s="85"/>
      <c r="AUT71" s="85"/>
      <c r="AUU71" s="85"/>
      <c r="AUV71" s="85"/>
      <c r="AUW71" s="85"/>
      <c r="AUX71" s="85"/>
      <c r="AUY71" s="85"/>
      <c r="AUZ71" s="85"/>
      <c r="AVA71" s="85"/>
      <c r="AVB71" s="85"/>
      <c r="AVC71" s="85"/>
      <c r="AVD71" s="85"/>
      <c r="AVE71" s="85"/>
      <c r="AVF71" s="85"/>
      <c r="AVG71" s="85"/>
      <c r="AVH71" s="85"/>
      <c r="AVI71" s="85"/>
      <c r="AVJ71" s="85"/>
      <c r="AVK71" s="85"/>
      <c r="AVL71" s="85"/>
      <c r="AVM71" s="85"/>
      <c r="AVN71" s="85"/>
      <c r="AVO71" s="85"/>
      <c r="AVP71" s="85"/>
      <c r="AVQ71" s="85"/>
      <c r="AVR71" s="85"/>
      <c r="AVS71" s="85"/>
      <c r="AVT71" s="85"/>
      <c r="AVU71" s="85"/>
      <c r="AVV71" s="85"/>
      <c r="AVW71" s="85"/>
      <c r="AVX71" s="85"/>
      <c r="AVY71" s="85"/>
      <c r="AVZ71" s="85"/>
      <c r="AWA71" s="85"/>
      <c r="AWB71" s="85"/>
      <c r="AWC71" s="85"/>
      <c r="AWD71" s="85"/>
      <c r="AWE71" s="85"/>
      <c r="AWF71" s="85"/>
      <c r="AWG71" s="85"/>
      <c r="AWH71" s="85"/>
      <c r="AWI71" s="85"/>
      <c r="AWJ71" s="85"/>
      <c r="AWK71" s="85"/>
      <c r="AWL71" s="85"/>
      <c r="AWM71" s="85"/>
      <c r="AWN71" s="85"/>
      <c r="AWO71" s="85"/>
      <c r="AWP71" s="85"/>
      <c r="AWQ71" s="85"/>
      <c r="AWR71" s="85"/>
      <c r="AWS71" s="85"/>
      <c r="AWT71" s="85"/>
      <c r="AWU71" s="85"/>
      <c r="AWV71" s="85"/>
      <c r="AWW71" s="85"/>
      <c r="AWX71" s="85"/>
      <c r="AWY71" s="85"/>
      <c r="AWZ71" s="85"/>
      <c r="AXA71" s="85"/>
      <c r="AXB71" s="85"/>
      <c r="AXC71" s="85"/>
      <c r="AXD71" s="85"/>
      <c r="AXE71" s="85"/>
      <c r="AXF71" s="85"/>
      <c r="AXG71" s="85"/>
      <c r="AXH71" s="85"/>
      <c r="AXI71" s="85"/>
      <c r="AXJ71" s="85"/>
      <c r="AXK71" s="85"/>
      <c r="AXL71" s="85"/>
      <c r="AXM71" s="85"/>
      <c r="AXN71" s="85"/>
      <c r="AXO71" s="85"/>
      <c r="AXP71" s="85"/>
      <c r="AXQ71" s="85"/>
      <c r="AXR71" s="85"/>
      <c r="AXS71" s="85"/>
      <c r="AXT71" s="85"/>
      <c r="AXU71" s="85"/>
      <c r="AXV71" s="85"/>
      <c r="AXW71" s="85"/>
      <c r="AXX71" s="85"/>
      <c r="AXY71" s="85"/>
      <c r="AXZ71" s="85"/>
      <c r="AYA71" s="85"/>
      <c r="AYB71" s="85"/>
      <c r="AYC71" s="85"/>
      <c r="AYD71" s="85"/>
      <c r="AYE71" s="85"/>
      <c r="AYF71" s="85"/>
      <c r="AYG71" s="85"/>
      <c r="AYH71" s="85"/>
      <c r="AYI71" s="85"/>
      <c r="AYJ71" s="85"/>
      <c r="AYK71" s="85"/>
      <c r="AYL71" s="85"/>
      <c r="AYM71" s="85"/>
      <c r="AYN71" s="85"/>
      <c r="AYO71" s="85"/>
      <c r="AYP71" s="85"/>
      <c r="AYQ71" s="85"/>
      <c r="AYR71" s="85"/>
      <c r="AYS71" s="85"/>
      <c r="AYT71" s="85"/>
      <c r="AYU71" s="85"/>
      <c r="AYV71" s="85"/>
      <c r="AYW71" s="85"/>
      <c r="AYX71" s="85"/>
      <c r="AYY71" s="85"/>
      <c r="AYZ71" s="85"/>
      <c r="AZA71" s="85"/>
      <c r="AZB71" s="85"/>
      <c r="AZC71" s="85"/>
      <c r="AZD71" s="85"/>
      <c r="AZE71" s="85"/>
      <c r="AZF71" s="85"/>
      <c r="AZG71" s="85"/>
      <c r="AZH71" s="85"/>
      <c r="AZI71" s="85"/>
      <c r="AZJ71" s="85"/>
      <c r="AZK71" s="85"/>
      <c r="AZL71" s="85"/>
      <c r="AZM71" s="85"/>
      <c r="AZN71" s="85"/>
      <c r="AZO71" s="85"/>
      <c r="AZP71" s="85"/>
      <c r="AZQ71" s="85"/>
      <c r="AZR71" s="85"/>
      <c r="AZS71" s="85"/>
      <c r="AZT71" s="85"/>
      <c r="AZU71" s="85"/>
      <c r="AZV71" s="85"/>
      <c r="AZW71" s="85"/>
      <c r="AZX71" s="85"/>
      <c r="AZY71" s="85"/>
      <c r="AZZ71" s="85"/>
      <c r="BAA71" s="85"/>
      <c r="BAB71" s="85"/>
      <c r="BAC71" s="85"/>
      <c r="BAD71" s="85"/>
      <c r="BAE71" s="85"/>
      <c r="BAF71" s="85"/>
      <c r="BAG71" s="85"/>
      <c r="BAH71" s="85"/>
      <c r="BAI71" s="85"/>
      <c r="BAJ71" s="85"/>
      <c r="BAK71" s="85"/>
      <c r="BAL71" s="85"/>
      <c r="BAM71" s="85"/>
      <c r="BAN71" s="85"/>
      <c r="BAO71" s="85"/>
      <c r="BAP71" s="85"/>
      <c r="BAQ71" s="85"/>
      <c r="BAR71" s="85"/>
      <c r="BAS71" s="85"/>
      <c r="BAT71" s="85"/>
      <c r="BAU71" s="85"/>
      <c r="BAV71" s="85"/>
      <c r="BAW71" s="85"/>
      <c r="BAX71" s="85"/>
      <c r="BAY71" s="85"/>
      <c r="BAZ71" s="85"/>
      <c r="BBA71" s="85"/>
      <c r="BBB71" s="85"/>
      <c r="BBC71" s="85"/>
      <c r="BBD71" s="85"/>
      <c r="BBE71" s="85"/>
      <c r="BBF71" s="85"/>
      <c r="BBG71" s="85"/>
      <c r="BBH71" s="85"/>
      <c r="BBI71" s="85"/>
      <c r="BBJ71" s="85"/>
      <c r="BBK71" s="85"/>
      <c r="BBL71" s="85"/>
      <c r="BBM71" s="85"/>
      <c r="BBN71" s="85"/>
      <c r="BBO71" s="85"/>
      <c r="BBP71" s="85"/>
      <c r="BBQ71" s="85"/>
      <c r="BBR71" s="85"/>
      <c r="BBS71" s="85"/>
      <c r="BBT71" s="85"/>
      <c r="BBU71" s="85"/>
      <c r="BBV71" s="85"/>
      <c r="BBW71" s="85"/>
      <c r="BBX71" s="85"/>
      <c r="BBY71" s="85"/>
      <c r="BBZ71" s="85"/>
      <c r="BCA71" s="85"/>
      <c r="BCB71" s="85"/>
      <c r="BCC71" s="85"/>
      <c r="BCD71" s="85"/>
      <c r="BCE71" s="85"/>
      <c r="BCF71" s="85"/>
      <c r="BCG71" s="85"/>
      <c r="BCH71" s="85"/>
      <c r="BCI71" s="85"/>
      <c r="BCJ71" s="85"/>
      <c r="BCK71" s="85"/>
      <c r="BCL71" s="85"/>
      <c r="BCM71" s="85"/>
      <c r="BCN71" s="85"/>
      <c r="BCO71" s="85"/>
      <c r="BCP71" s="85"/>
      <c r="BCQ71" s="85"/>
      <c r="BCR71" s="85"/>
      <c r="BCS71" s="85"/>
      <c r="BCT71" s="85"/>
      <c r="BCU71" s="85"/>
      <c r="BCV71" s="85"/>
      <c r="BCW71" s="85"/>
      <c r="BCX71" s="85"/>
      <c r="BCY71" s="85"/>
      <c r="BCZ71" s="85"/>
      <c r="BDA71" s="85"/>
      <c r="BDB71" s="85"/>
      <c r="BDC71" s="85"/>
      <c r="BDD71" s="85"/>
      <c r="BDE71" s="85"/>
      <c r="BDF71" s="85"/>
      <c r="BDG71" s="85"/>
      <c r="BDH71" s="85"/>
      <c r="BDI71" s="85"/>
      <c r="BDJ71" s="85"/>
      <c r="BDK71" s="85"/>
      <c r="BDL71" s="85"/>
      <c r="BDM71" s="85"/>
      <c r="BDN71" s="85"/>
      <c r="BDO71" s="85"/>
      <c r="BDP71" s="85"/>
      <c r="BDQ71" s="85"/>
      <c r="BDR71" s="85"/>
      <c r="BDS71" s="85"/>
      <c r="BDT71" s="85"/>
      <c r="BDU71" s="85"/>
      <c r="BDV71" s="85"/>
      <c r="BDW71" s="85"/>
      <c r="BDX71" s="85"/>
      <c r="BDY71" s="85"/>
      <c r="BDZ71" s="85"/>
      <c r="BEA71" s="85"/>
      <c r="BEB71" s="85"/>
      <c r="BEC71" s="85"/>
      <c r="BED71" s="85"/>
      <c r="BEE71" s="85"/>
      <c r="BEF71" s="85"/>
      <c r="BEG71" s="85"/>
      <c r="BEH71" s="85"/>
      <c r="BEI71" s="85"/>
      <c r="BEJ71" s="85"/>
      <c r="BEK71" s="85"/>
      <c r="BEL71" s="85"/>
      <c r="BEM71" s="85"/>
      <c r="BEN71" s="85"/>
      <c r="BEO71" s="85"/>
      <c r="BEP71" s="85"/>
      <c r="BEQ71" s="85"/>
      <c r="BER71" s="85"/>
      <c r="BES71" s="85"/>
      <c r="BET71" s="85"/>
      <c r="BEU71" s="85"/>
      <c r="BEV71" s="85"/>
      <c r="BEW71" s="85"/>
      <c r="BEX71" s="85"/>
      <c r="BEY71" s="85"/>
      <c r="BEZ71" s="85"/>
      <c r="BFA71" s="85"/>
      <c r="BFB71" s="85"/>
      <c r="BFC71" s="85"/>
      <c r="BFD71" s="85"/>
      <c r="BFE71" s="85"/>
      <c r="BFF71" s="85"/>
      <c r="BFG71" s="85"/>
      <c r="BFH71" s="85"/>
      <c r="BFI71" s="85"/>
      <c r="BFJ71" s="85"/>
      <c r="BFK71" s="85"/>
      <c r="BFL71" s="85"/>
      <c r="BFM71" s="85"/>
      <c r="BFN71" s="85"/>
      <c r="BFO71" s="85"/>
      <c r="BFP71" s="85"/>
      <c r="BFQ71" s="85"/>
      <c r="BFR71" s="85"/>
      <c r="BFS71" s="85"/>
      <c r="BFT71" s="85"/>
      <c r="BFU71" s="85"/>
      <c r="BFV71" s="85"/>
      <c r="BFW71" s="85"/>
      <c r="BFX71" s="85"/>
      <c r="BFY71" s="85"/>
      <c r="BFZ71" s="85"/>
      <c r="BGA71" s="85"/>
      <c r="BGB71" s="85"/>
      <c r="BGC71" s="85"/>
      <c r="BGD71" s="85"/>
      <c r="BGE71" s="85"/>
      <c r="BGF71" s="85"/>
      <c r="BGG71" s="85"/>
      <c r="BGH71" s="85"/>
      <c r="BGI71" s="85"/>
      <c r="BGJ71" s="85"/>
      <c r="BGK71" s="85"/>
      <c r="BGL71" s="85"/>
      <c r="BGM71" s="85"/>
      <c r="BGN71" s="85"/>
      <c r="BGO71" s="85"/>
      <c r="BGP71" s="85"/>
      <c r="BGQ71" s="85"/>
      <c r="BGR71" s="85"/>
      <c r="BGS71" s="85"/>
      <c r="BGT71" s="85"/>
      <c r="BGU71" s="85"/>
      <c r="BGV71" s="85"/>
      <c r="BGW71" s="85"/>
      <c r="BGX71" s="85"/>
      <c r="BGY71" s="85"/>
      <c r="BGZ71" s="85"/>
      <c r="BHA71" s="85"/>
      <c r="BHB71" s="85"/>
      <c r="BHC71" s="85"/>
      <c r="BHD71" s="85"/>
      <c r="BHE71" s="85"/>
      <c r="BHF71" s="85"/>
      <c r="BHG71" s="85"/>
      <c r="BHH71" s="85"/>
      <c r="BHI71" s="85"/>
      <c r="BHJ71" s="85"/>
      <c r="BHK71" s="85"/>
      <c r="BHL71" s="85"/>
      <c r="BHM71" s="85"/>
      <c r="BHN71" s="85"/>
      <c r="BHO71" s="85"/>
      <c r="BHP71" s="85"/>
      <c r="BHQ71" s="85"/>
      <c r="BHR71" s="85"/>
      <c r="BHS71" s="85"/>
      <c r="BHT71" s="85"/>
      <c r="BHU71" s="85"/>
      <c r="BHV71" s="85"/>
      <c r="BHW71" s="85"/>
      <c r="BHX71" s="85"/>
      <c r="BHY71" s="85"/>
      <c r="BHZ71" s="85"/>
      <c r="BIA71" s="85"/>
      <c r="BIB71" s="85"/>
      <c r="BIC71" s="85"/>
      <c r="BID71" s="85"/>
      <c r="BIE71" s="85"/>
      <c r="BIF71" s="85"/>
      <c r="BIG71" s="85"/>
      <c r="BIH71" s="85"/>
      <c r="BII71" s="85"/>
      <c r="BIJ71" s="85"/>
      <c r="BIK71" s="85"/>
      <c r="BIL71" s="85"/>
      <c r="BIM71" s="85"/>
      <c r="BIN71" s="85"/>
      <c r="BIO71" s="85"/>
      <c r="BIP71" s="85"/>
      <c r="BIQ71" s="85"/>
      <c r="BIR71" s="85"/>
      <c r="BIS71" s="85"/>
      <c r="BIT71" s="85"/>
      <c r="BIU71" s="85"/>
      <c r="BIV71" s="85"/>
      <c r="BIW71" s="85"/>
      <c r="BIX71" s="85"/>
      <c r="BIY71" s="85"/>
      <c r="BIZ71" s="85"/>
      <c r="BJA71" s="85"/>
      <c r="BJB71" s="85"/>
      <c r="BJC71" s="85"/>
      <c r="BJD71" s="85"/>
      <c r="BJE71" s="85"/>
      <c r="BJF71" s="85"/>
      <c r="BJG71" s="85"/>
      <c r="BJH71" s="85"/>
      <c r="BJI71" s="85"/>
      <c r="BJJ71" s="85"/>
      <c r="BJK71" s="85"/>
      <c r="BJL71" s="85"/>
      <c r="BJM71" s="85"/>
      <c r="BJN71" s="85"/>
      <c r="BJO71" s="85"/>
      <c r="BJP71" s="85"/>
      <c r="BJQ71" s="85"/>
      <c r="BJR71" s="85"/>
      <c r="BJS71" s="85"/>
      <c r="BJT71" s="85"/>
      <c r="BJU71" s="85"/>
      <c r="BJV71" s="85"/>
      <c r="BJW71" s="85"/>
      <c r="BJX71" s="85"/>
      <c r="BJY71" s="85"/>
      <c r="BJZ71" s="85"/>
      <c r="BKA71" s="85"/>
      <c r="BKB71" s="85"/>
      <c r="BKC71" s="85"/>
      <c r="BKD71" s="85"/>
      <c r="BKE71" s="85"/>
      <c r="BKF71" s="85"/>
      <c r="BKG71" s="85"/>
      <c r="BKH71" s="85"/>
      <c r="BKI71" s="85"/>
      <c r="BKJ71" s="85"/>
      <c r="BKK71" s="85"/>
      <c r="BKL71" s="85"/>
      <c r="BKM71" s="85"/>
      <c r="BKN71" s="85"/>
      <c r="BKO71" s="85"/>
      <c r="BKP71" s="85"/>
      <c r="BKQ71" s="85"/>
      <c r="BKR71" s="85"/>
      <c r="BKS71" s="85"/>
      <c r="BKT71" s="85"/>
      <c r="BKU71" s="85"/>
      <c r="BKV71" s="85"/>
      <c r="BKW71" s="85"/>
      <c r="BKX71" s="85"/>
      <c r="BKY71" s="85"/>
      <c r="BKZ71" s="85"/>
      <c r="BLA71" s="85"/>
      <c r="BLB71" s="85"/>
      <c r="BLC71" s="85"/>
      <c r="BLD71" s="85"/>
      <c r="BLE71" s="85"/>
      <c r="BLF71" s="85"/>
      <c r="BLG71" s="85"/>
      <c r="BLH71" s="85"/>
      <c r="BLI71" s="85"/>
      <c r="BLJ71" s="85"/>
      <c r="BLK71" s="85"/>
      <c r="BLL71" s="85"/>
      <c r="BLM71" s="85"/>
      <c r="BLN71" s="85"/>
      <c r="BLO71" s="85"/>
      <c r="BLP71" s="85"/>
      <c r="BLQ71" s="85"/>
      <c r="BLR71" s="85"/>
      <c r="BLS71" s="85"/>
      <c r="BLT71" s="85"/>
      <c r="BLU71" s="85"/>
      <c r="BLV71" s="85"/>
      <c r="BLW71" s="85"/>
      <c r="BLX71" s="85"/>
      <c r="BLY71" s="85"/>
      <c r="BLZ71" s="85"/>
      <c r="BMA71" s="85"/>
      <c r="BMB71" s="85"/>
      <c r="BMC71" s="85"/>
      <c r="BMD71" s="85"/>
      <c r="BME71" s="85"/>
      <c r="BMF71" s="85"/>
      <c r="BMG71" s="85"/>
      <c r="BMH71" s="85"/>
      <c r="BMI71" s="85"/>
      <c r="BMJ71" s="85"/>
      <c r="BMK71" s="85"/>
      <c r="BML71" s="85"/>
      <c r="BMM71" s="85"/>
      <c r="BMN71" s="85"/>
      <c r="BMO71" s="85"/>
      <c r="BMP71" s="85"/>
      <c r="BMQ71" s="85"/>
      <c r="BMR71" s="85"/>
      <c r="BMS71" s="85"/>
      <c r="BMT71" s="85"/>
      <c r="BMU71" s="85"/>
      <c r="BMV71" s="85"/>
      <c r="BMW71" s="85"/>
      <c r="BMX71" s="85"/>
      <c r="BMY71" s="85"/>
      <c r="BMZ71" s="85"/>
      <c r="BNA71" s="85"/>
      <c r="BNB71" s="85"/>
      <c r="BNC71" s="85"/>
      <c r="BND71" s="85"/>
      <c r="BNE71" s="85"/>
      <c r="BNF71" s="85"/>
      <c r="BNG71" s="85"/>
      <c r="BNH71" s="85"/>
      <c r="BNI71" s="85"/>
      <c r="BNJ71" s="85"/>
      <c r="BNK71" s="85"/>
      <c r="BNL71" s="85"/>
      <c r="BNM71" s="85"/>
      <c r="BNN71" s="85"/>
      <c r="BNO71" s="85"/>
      <c r="BNP71" s="85"/>
      <c r="BNQ71" s="85"/>
      <c r="BNR71" s="85"/>
      <c r="BNS71" s="85"/>
      <c r="BNT71" s="85"/>
      <c r="BNU71" s="85"/>
      <c r="BNV71" s="85"/>
      <c r="BNW71" s="85"/>
      <c r="BNX71" s="85"/>
      <c r="BNY71" s="85"/>
      <c r="BNZ71" s="85"/>
      <c r="BOA71" s="85"/>
      <c r="BOB71" s="85"/>
      <c r="BOC71" s="85"/>
      <c r="BOD71" s="85"/>
      <c r="BOE71" s="85"/>
      <c r="BOF71" s="85"/>
      <c r="BOG71" s="85"/>
      <c r="BOH71" s="85"/>
      <c r="BOI71" s="85"/>
      <c r="BOJ71" s="85"/>
      <c r="BOK71" s="85"/>
      <c r="BOL71" s="85"/>
      <c r="BOM71" s="85"/>
      <c r="BON71" s="85"/>
      <c r="BOO71" s="85"/>
      <c r="BOP71" s="85"/>
      <c r="BOQ71" s="85"/>
      <c r="BOR71" s="85"/>
      <c r="BOS71" s="85"/>
      <c r="BOT71" s="85"/>
      <c r="BOU71" s="85"/>
      <c r="BOV71" s="85"/>
      <c r="BOW71" s="85"/>
      <c r="BOX71" s="85"/>
      <c r="BOY71" s="85"/>
      <c r="BOZ71" s="85"/>
      <c r="BPA71" s="85"/>
      <c r="BPB71" s="85"/>
      <c r="BPC71" s="85"/>
      <c r="BPD71" s="85"/>
      <c r="BPE71" s="85"/>
      <c r="BPF71" s="85"/>
      <c r="BPG71" s="85"/>
      <c r="BPH71" s="85"/>
      <c r="BPI71" s="85"/>
      <c r="BPJ71" s="85"/>
      <c r="BPK71" s="85"/>
      <c r="BPL71" s="85"/>
      <c r="BPM71" s="85"/>
      <c r="BPN71" s="85"/>
      <c r="BPO71" s="85"/>
      <c r="BPP71" s="85"/>
      <c r="BPQ71" s="85"/>
      <c r="BPR71" s="85"/>
      <c r="BPS71" s="85"/>
      <c r="BPT71" s="85"/>
      <c r="BPU71" s="85"/>
      <c r="BPV71" s="85"/>
      <c r="BPW71" s="85"/>
      <c r="BPX71" s="85"/>
      <c r="BPY71" s="85"/>
      <c r="BPZ71" s="85"/>
      <c r="BQA71" s="85"/>
      <c r="BQB71" s="85"/>
      <c r="BQC71" s="85"/>
      <c r="BQD71" s="85"/>
      <c r="BQE71" s="85"/>
      <c r="BQF71" s="85"/>
      <c r="BQG71" s="85"/>
      <c r="BQH71" s="85"/>
      <c r="BQI71" s="85"/>
      <c r="BQJ71" s="85"/>
      <c r="BQK71" s="85"/>
      <c r="BQL71" s="85"/>
      <c r="BQM71" s="85"/>
      <c r="BQN71" s="85"/>
      <c r="BQO71" s="85"/>
      <c r="BQP71" s="85"/>
      <c r="BQQ71" s="85"/>
      <c r="BQR71" s="85"/>
      <c r="BQS71" s="85"/>
      <c r="BQT71" s="85"/>
      <c r="BQU71" s="85"/>
      <c r="BQV71" s="85"/>
      <c r="BQW71" s="85"/>
      <c r="BQX71" s="85"/>
      <c r="BQY71" s="85"/>
      <c r="BQZ71" s="85"/>
      <c r="BRA71" s="85"/>
      <c r="BRB71" s="85"/>
      <c r="BRC71" s="85"/>
      <c r="BRD71" s="85"/>
      <c r="BRE71" s="85"/>
      <c r="BRF71" s="85"/>
      <c r="BRG71" s="85"/>
      <c r="BRH71" s="85"/>
      <c r="BRI71" s="85"/>
      <c r="BRJ71" s="85"/>
      <c r="BRK71" s="85"/>
      <c r="BRL71" s="85"/>
      <c r="BRM71" s="85"/>
      <c r="BRN71" s="85"/>
      <c r="BRO71" s="85"/>
      <c r="BRP71" s="85"/>
      <c r="BRQ71" s="85"/>
      <c r="BRR71" s="85"/>
      <c r="BRS71" s="85"/>
      <c r="BRT71" s="85"/>
      <c r="BRU71" s="85"/>
      <c r="BRV71" s="85"/>
      <c r="BRW71" s="85"/>
      <c r="BRX71" s="85"/>
      <c r="BRY71" s="85"/>
      <c r="BRZ71" s="85"/>
      <c r="BSA71" s="85"/>
      <c r="BSB71" s="85"/>
      <c r="BSC71" s="85"/>
      <c r="BSD71" s="85"/>
      <c r="BSE71" s="85"/>
      <c r="BSF71" s="85"/>
      <c r="BSG71" s="85"/>
      <c r="BSH71" s="85"/>
      <c r="BSI71" s="85"/>
      <c r="BSJ71" s="85"/>
      <c r="BSK71" s="85"/>
      <c r="BSL71" s="85"/>
      <c r="BSM71" s="85"/>
      <c r="BSN71" s="85"/>
      <c r="BSO71" s="85"/>
      <c r="BSP71" s="85"/>
      <c r="BSQ71" s="85"/>
      <c r="BSR71" s="85"/>
      <c r="BSS71" s="85"/>
      <c r="BST71" s="85"/>
      <c r="BSU71" s="85"/>
      <c r="BSV71" s="85"/>
      <c r="BSW71" s="85"/>
      <c r="BSX71" s="85"/>
      <c r="BSY71" s="85"/>
      <c r="BSZ71" s="85"/>
      <c r="BTA71" s="85"/>
      <c r="BTB71" s="85"/>
      <c r="BTC71" s="85"/>
      <c r="BTD71" s="85"/>
      <c r="BTE71" s="85"/>
      <c r="BTF71" s="85"/>
      <c r="BTG71" s="85"/>
      <c r="BTH71" s="85"/>
      <c r="BTI71" s="85"/>
      <c r="BTJ71" s="85"/>
      <c r="BTK71" s="85"/>
      <c r="BTL71" s="85"/>
      <c r="BTM71" s="85"/>
      <c r="BTN71" s="85"/>
      <c r="BTO71" s="85"/>
      <c r="BTP71" s="85"/>
      <c r="BTQ71" s="85"/>
      <c r="BTR71" s="85"/>
      <c r="BTS71" s="85"/>
      <c r="BTT71" s="85"/>
      <c r="BTU71" s="85"/>
      <c r="BTV71" s="85"/>
      <c r="BTW71" s="85"/>
      <c r="BTX71" s="85"/>
      <c r="BTY71" s="85"/>
      <c r="BTZ71" s="85"/>
      <c r="BUA71" s="85"/>
      <c r="BUB71" s="85"/>
      <c r="BUC71" s="85"/>
      <c r="BUD71" s="85"/>
      <c r="BUE71" s="85"/>
      <c r="BUF71" s="85"/>
      <c r="BUG71" s="85"/>
      <c r="BUH71" s="85"/>
      <c r="BUI71" s="85"/>
      <c r="BUJ71" s="85"/>
      <c r="BUK71" s="85"/>
      <c r="BUL71" s="85"/>
      <c r="BUM71" s="85"/>
      <c r="BUN71" s="85"/>
      <c r="BUO71" s="85"/>
      <c r="BUP71" s="85"/>
      <c r="BUQ71" s="85"/>
      <c r="BUR71" s="85"/>
      <c r="BUS71" s="85"/>
      <c r="BUT71" s="85"/>
      <c r="BUU71" s="85"/>
      <c r="BUV71" s="85"/>
      <c r="BUW71" s="85"/>
      <c r="BUX71" s="85"/>
      <c r="BUY71" s="85"/>
      <c r="BUZ71" s="85"/>
      <c r="BVA71" s="85"/>
      <c r="BVB71" s="85"/>
      <c r="BVC71" s="85"/>
      <c r="BVD71" s="85"/>
      <c r="BVE71" s="85"/>
      <c r="BVF71" s="85"/>
      <c r="BVG71" s="85"/>
      <c r="BVH71" s="85"/>
      <c r="BVI71" s="85"/>
      <c r="BVJ71" s="85"/>
      <c r="BVK71" s="85"/>
      <c r="BVL71" s="85"/>
      <c r="BVM71" s="85"/>
      <c r="BVN71" s="85"/>
      <c r="BVO71" s="85"/>
      <c r="BVP71" s="85"/>
      <c r="BVQ71" s="85"/>
      <c r="BVR71" s="85"/>
      <c r="BVS71" s="85"/>
      <c r="BVT71" s="85"/>
      <c r="BVU71" s="85"/>
      <c r="BVV71" s="85"/>
      <c r="BVW71" s="85"/>
      <c r="BVX71" s="85"/>
      <c r="BVY71" s="85"/>
      <c r="BVZ71" s="85"/>
      <c r="BWA71" s="85"/>
      <c r="BWB71" s="85"/>
      <c r="BWC71" s="85"/>
      <c r="BWD71" s="85"/>
      <c r="BWE71" s="85"/>
      <c r="BWF71" s="85"/>
      <c r="BWG71" s="85"/>
      <c r="BWH71" s="85"/>
      <c r="BWI71" s="85"/>
      <c r="BWJ71" s="85"/>
      <c r="BWK71" s="85"/>
      <c r="BWL71" s="85"/>
      <c r="BWM71" s="85"/>
      <c r="BWN71" s="85"/>
      <c r="BWO71" s="85"/>
      <c r="BWP71" s="85"/>
      <c r="BWQ71" s="85"/>
      <c r="BWR71" s="85"/>
      <c r="BWS71" s="85"/>
      <c r="BWT71" s="85"/>
      <c r="BWU71" s="85"/>
      <c r="BWV71" s="85"/>
      <c r="BWW71" s="85"/>
      <c r="BWX71" s="85"/>
      <c r="BWY71" s="85"/>
      <c r="BWZ71" s="85"/>
      <c r="BXA71" s="85"/>
      <c r="BXB71" s="85"/>
      <c r="BXC71" s="85"/>
      <c r="BXD71" s="85"/>
      <c r="BXE71" s="85"/>
      <c r="BXF71" s="85"/>
      <c r="BXG71" s="85"/>
      <c r="BXH71" s="85"/>
      <c r="BXI71" s="85"/>
      <c r="BXJ71" s="85"/>
      <c r="BXK71" s="85"/>
      <c r="BXL71" s="85"/>
      <c r="BXM71" s="85"/>
      <c r="BXN71" s="85"/>
      <c r="BXO71" s="85"/>
      <c r="BXP71" s="85"/>
      <c r="BXQ71" s="85"/>
      <c r="BXR71" s="85"/>
      <c r="BXS71" s="85"/>
      <c r="BXT71" s="85"/>
      <c r="BXU71" s="85"/>
      <c r="BXV71" s="85"/>
      <c r="BXW71" s="85"/>
      <c r="BXX71" s="85"/>
      <c r="BXY71" s="85"/>
      <c r="BXZ71" s="85"/>
      <c r="BYA71" s="85"/>
      <c r="BYB71" s="85"/>
      <c r="BYC71" s="85"/>
      <c r="BYD71" s="85"/>
      <c r="BYE71" s="85"/>
      <c r="BYF71" s="85"/>
      <c r="BYG71" s="85"/>
      <c r="BYH71" s="85"/>
      <c r="BYI71" s="85"/>
      <c r="BYJ71" s="85"/>
      <c r="BYK71" s="85"/>
      <c r="BYL71" s="85"/>
      <c r="BYM71" s="85"/>
      <c r="BYN71" s="85"/>
      <c r="BYO71" s="85"/>
      <c r="BYP71" s="85"/>
      <c r="BYQ71" s="85"/>
      <c r="BYR71" s="85"/>
      <c r="BYS71" s="85"/>
      <c r="BYT71" s="85"/>
      <c r="BYU71" s="85"/>
      <c r="BYV71" s="85"/>
      <c r="BYW71" s="85"/>
      <c r="BYX71" s="85"/>
      <c r="BYY71" s="85"/>
      <c r="BYZ71" s="85"/>
      <c r="BZA71" s="85"/>
      <c r="BZB71" s="85"/>
      <c r="BZC71" s="85"/>
      <c r="BZD71" s="85"/>
      <c r="BZE71" s="85"/>
      <c r="BZF71" s="85"/>
      <c r="BZG71" s="85"/>
      <c r="BZH71" s="85"/>
      <c r="BZI71" s="85"/>
      <c r="BZJ71" s="85"/>
      <c r="BZK71" s="85"/>
      <c r="BZL71" s="85"/>
      <c r="BZM71" s="85"/>
      <c r="BZN71" s="85"/>
      <c r="BZO71" s="85"/>
      <c r="BZP71" s="85"/>
      <c r="BZQ71" s="85"/>
      <c r="BZR71" s="85"/>
      <c r="BZS71" s="85"/>
      <c r="BZT71" s="85"/>
      <c r="BZU71" s="85"/>
      <c r="BZV71" s="85"/>
      <c r="BZW71" s="85"/>
      <c r="BZX71" s="85"/>
      <c r="BZY71" s="85"/>
      <c r="BZZ71" s="85"/>
      <c r="CAA71" s="85"/>
      <c r="CAB71" s="85"/>
      <c r="CAC71" s="85"/>
      <c r="CAD71" s="85"/>
      <c r="CAE71" s="85"/>
      <c r="CAF71" s="85"/>
      <c r="CAG71" s="85"/>
      <c r="CAH71" s="85"/>
      <c r="CAI71" s="85"/>
      <c r="CAJ71" s="85"/>
      <c r="CAK71" s="85"/>
      <c r="CAL71" s="85"/>
      <c r="CAM71" s="85"/>
      <c r="CAN71" s="85"/>
      <c r="CAO71" s="85"/>
      <c r="CAP71" s="85"/>
      <c r="CAQ71" s="85"/>
      <c r="CAR71" s="85"/>
      <c r="CAS71" s="85"/>
      <c r="CAT71" s="85"/>
      <c r="CAU71" s="85"/>
      <c r="CAV71" s="85"/>
      <c r="CAW71" s="85"/>
      <c r="CAX71" s="85"/>
      <c r="CAY71" s="85"/>
      <c r="CAZ71" s="85"/>
      <c r="CBA71" s="85"/>
      <c r="CBB71" s="85"/>
      <c r="CBC71" s="85"/>
      <c r="CBD71" s="85"/>
      <c r="CBE71" s="85"/>
      <c r="CBF71" s="85"/>
      <c r="CBG71" s="85"/>
      <c r="CBH71" s="85"/>
      <c r="CBI71" s="85"/>
      <c r="CBJ71" s="85"/>
      <c r="CBK71" s="85"/>
      <c r="CBL71" s="85"/>
      <c r="CBM71" s="85"/>
      <c r="CBN71" s="85"/>
      <c r="CBO71" s="85"/>
      <c r="CBP71" s="85"/>
      <c r="CBQ71" s="85"/>
      <c r="CBR71" s="85"/>
      <c r="CBS71" s="85"/>
      <c r="CBT71" s="85"/>
      <c r="CBU71" s="85"/>
      <c r="CBV71" s="85"/>
      <c r="CBW71" s="85"/>
      <c r="CBX71" s="85"/>
      <c r="CBY71" s="85"/>
      <c r="CBZ71" s="85"/>
      <c r="CCA71" s="85"/>
      <c r="CCB71" s="85"/>
      <c r="CCC71" s="85"/>
      <c r="CCD71" s="85"/>
      <c r="CCE71" s="85"/>
      <c r="CCF71" s="85"/>
      <c r="CCG71" s="85"/>
      <c r="CCH71" s="85"/>
      <c r="CCI71" s="85"/>
      <c r="CCJ71" s="85"/>
      <c r="CCK71" s="85"/>
      <c r="CCL71" s="85"/>
      <c r="CCM71" s="85"/>
      <c r="CCN71" s="85"/>
      <c r="CCO71" s="85"/>
      <c r="CCP71" s="85"/>
      <c r="CCQ71" s="85"/>
      <c r="CCR71" s="85"/>
      <c r="CCS71" s="85"/>
      <c r="CCT71" s="85"/>
      <c r="CCU71" s="85"/>
      <c r="CCV71" s="85"/>
      <c r="CCW71" s="85"/>
      <c r="CCX71" s="85"/>
      <c r="CCY71" s="85"/>
      <c r="CCZ71" s="85"/>
      <c r="CDA71" s="85"/>
      <c r="CDB71" s="85"/>
      <c r="CDC71" s="85"/>
      <c r="CDD71" s="85"/>
      <c r="CDE71" s="85"/>
      <c r="CDF71" s="85"/>
      <c r="CDG71" s="85"/>
      <c r="CDH71" s="85"/>
      <c r="CDI71" s="85"/>
      <c r="CDJ71" s="85"/>
      <c r="CDK71" s="85"/>
      <c r="CDL71" s="85"/>
      <c r="CDM71" s="85"/>
      <c r="CDN71" s="85"/>
      <c r="CDO71" s="85"/>
      <c r="CDP71" s="85"/>
      <c r="CDQ71" s="85"/>
      <c r="CDR71" s="85"/>
      <c r="CDS71" s="85"/>
      <c r="CDT71" s="85"/>
      <c r="CDU71" s="85"/>
      <c r="CDV71" s="85"/>
      <c r="CDW71" s="85"/>
      <c r="CDX71" s="85"/>
      <c r="CDY71" s="85"/>
      <c r="CDZ71" s="85"/>
      <c r="CEA71" s="85"/>
      <c r="CEB71" s="85"/>
      <c r="CEC71" s="85"/>
      <c r="CED71" s="85"/>
      <c r="CEE71" s="85"/>
      <c r="CEF71" s="85"/>
      <c r="CEG71" s="85"/>
      <c r="CEH71" s="85"/>
      <c r="CEI71" s="85"/>
      <c r="CEJ71" s="85"/>
      <c r="CEK71" s="85"/>
      <c r="CEL71" s="85"/>
      <c r="CEM71" s="85"/>
      <c r="CEN71" s="85"/>
      <c r="CEO71" s="85"/>
      <c r="CEP71" s="85"/>
      <c r="CEQ71" s="85"/>
      <c r="CER71" s="85"/>
      <c r="CES71" s="85"/>
      <c r="CET71" s="85"/>
      <c r="CEU71" s="85"/>
      <c r="CEV71" s="85"/>
      <c r="CEW71" s="85"/>
      <c r="CEX71" s="85"/>
      <c r="CEY71" s="85"/>
      <c r="CEZ71" s="85"/>
      <c r="CFA71" s="85"/>
      <c r="CFB71" s="85"/>
      <c r="CFC71" s="85"/>
      <c r="CFD71" s="85"/>
      <c r="CFE71" s="85"/>
      <c r="CFF71" s="85"/>
      <c r="CFG71" s="85"/>
      <c r="CFH71" s="85"/>
      <c r="CFI71" s="85"/>
      <c r="CFJ71" s="85"/>
      <c r="CFK71" s="85"/>
      <c r="CFL71" s="85"/>
      <c r="CFM71" s="85"/>
      <c r="CFN71" s="85"/>
      <c r="CFO71" s="85"/>
      <c r="CFP71" s="85"/>
      <c r="CFQ71" s="85"/>
      <c r="CFR71" s="85"/>
      <c r="CFS71" s="85"/>
      <c r="CFT71" s="85"/>
      <c r="CFU71" s="85"/>
      <c r="CFV71" s="85"/>
      <c r="CFW71" s="85"/>
      <c r="CFX71" s="85"/>
      <c r="CFY71" s="85"/>
      <c r="CFZ71" s="85"/>
      <c r="CGA71" s="85"/>
      <c r="CGB71" s="85"/>
      <c r="CGC71" s="85"/>
      <c r="CGD71" s="85"/>
      <c r="CGE71" s="85"/>
      <c r="CGF71" s="85"/>
      <c r="CGG71" s="85"/>
      <c r="CGH71" s="85"/>
      <c r="CGI71" s="85"/>
      <c r="CGJ71" s="85"/>
      <c r="CGK71" s="85"/>
      <c r="CGL71" s="85"/>
      <c r="CGM71" s="85"/>
      <c r="CGN71" s="85"/>
      <c r="CGO71" s="85"/>
      <c r="CGP71" s="85"/>
      <c r="CGQ71" s="85"/>
      <c r="CGR71" s="85"/>
      <c r="CGS71" s="85"/>
      <c r="CGT71" s="85"/>
      <c r="CGU71" s="85"/>
      <c r="CGV71" s="85"/>
      <c r="CGW71" s="85"/>
      <c r="CGX71" s="85"/>
      <c r="CGY71" s="85"/>
      <c r="CGZ71" s="85"/>
      <c r="CHA71" s="85"/>
      <c r="CHB71" s="85"/>
      <c r="CHC71" s="85"/>
      <c r="CHD71" s="85"/>
      <c r="CHE71" s="85"/>
      <c r="CHF71" s="85"/>
      <c r="CHG71" s="85"/>
      <c r="CHH71" s="85"/>
      <c r="CHI71" s="85"/>
      <c r="CHJ71" s="85"/>
      <c r="CHK71" s="85"/>
      <c r="CHL71" s="85"/>
      <c r="CHM71" s="85"/>
      <c r="CHN71" s="85"/>
      <c r="CHO71" s="85"/>
      <c r="CHP71" s="85"/>
      <c r="CHQ71" s="85"/>
      <c r="CHR71" s="85"/>
      <c r="CHS71" s="85"/>
      <c r="CHT71" s="85"/>
      <c r="CHU71" s="85"/>
      <c r="CHV71" s="85"/>
      <c r="CHW71" s="85"/>
      <c r="CHX71" s="85"/>
      <c r="CHY71" s="85"/>
      <c r="CHZ71" s="85"/>
      <c r="CIA71" s="85"/>
      <c r="CIB71" s="85"/>
      <c r="CIC71" s="85"/>
      <c r="CID71" s="85"/>
      <c r="CIE71" s="85"/>
      <c r="CIF71" s="85"/>
      <c r="CIG71" s="85"/>
      <c r="CIH71" s="85"/>
      <c r="CII71" s="85"/>
      <c r="CIJ71" s="85"/>
      <c r="CIK71" s="85"/>
      <c r="CIL71" s="85"/>
      <c r="CIM71" s="85"/>
      <c r="CIN71" s="85"/>
      <c r="CIO71" s="85"/>
      <c r="CIP71" s="85"/>
      <c r="CIQ71" s="85"/>
      <c r="CIR71" s="85"/>
      <c r="CIS71" s="85"/>
      <c r="CIT71" s="85"/>
      <c r="CIU71" s="85"/>
      <c r="CIV71" s="85"/>
      <c r="CIW71" s="85"/>
      <c r="CIX71" s="85"/>
      <c r="CIY71" s="85"/>
      <c r="CIZ71" s="85"/>
      <c r="CJA71" s="85"/>
      <c r="CJB71" s="85"/>
      <c r="CJC71" s="85"/>
      <c r="CJD71" s="85"/>
      <c r="CJE71" s="85"/>
      <c r="CJF71" s="85"/>
      <c r="CJG71" s="85"/>
      <c r="CJH71" s="85"/>
      <c r="CJI71" s="85"/>
      <c r="CJJ71" s="85"/>
      <c r="CJK71" s="85"/>
      <c r="CJL71" s="85"/>
      <c r="CJM71" s="85"/>
      <c r="CJN71" s="85"/>
      <c r="CJO71" s="85"/>
      <c r="CJP71" s="85"/>
      <c r="CJQ71" s="85"/>
      <c r="CJR71" s="85"/>
      <c r="CJS71" s="85"/>
      <c r="CJT71" s="85"/>
      <c r="CJU71" s="85"/>
      <c r="CJV71" s="85"/>
      <c r="CJW71" s="85"/>
      <c r="CJX71" s="85"/>
      <c r="CJY71" s="85"/>
      <c r="CJZ71" s="85"/>
      <c r="CKA71" s="85"/>
      <c r="CKB71" s="85"/>
      <c r="CKC71" s="85"/>
      <c r="CKD71" s="85"/>
      <c r="CKE71" s="85"/>
      <c r="CKF71" s="85"/>
      <c r="CKG71" s="85"/>
      <c r="CKH71" s="85"/>
      <c r="CKI71" s="85"/>
      <c r="CKJ71" s="85"/>
      <c r="CKK71" s="85"/>
      <c r="CKL71" s="85"/>
      <c r="CKM71" s="85"/>
      <c r="CKN71" s="85"/>
      <c r="CKO71" s="85"/>
      <c r="CKP71" s="85"/>
      <c r="CKQ71" s="85"/>
      <c r="CKR71" s="85"/>
      <c r="CKS71" s="85"/>
      <c r="CKT71" s="85"/>
      <c r="CKU71" s="85"/>
      <c r="CKV71" s="85"/>
      <c r="CKW71" s="85"/>
      <c r="CKX71" s="85"/>
      <c r="CKY71" s="85"/>
      <c r="CKZ71" s="85"/>
      <c r="CLA71" s="85"/>
      <c r="CLB71" s="85"/>
      <c r="CLC71" s="85"/>
      <c r="CLD71" s="85"/>
      <c r="CLE71" s="85"/>
      <c r="CLF71" s="85"/>
      <c r="CLG71" s="85"/>
      <c r="CLH71" s="85"/>
      <c r="CLI71" s="85"/>
      <c r="CLJ71" s="85"/>
      <c r="CLK71" s="85"/>
      <c r="CLL71" s="85"/>
      <c r="CLM71" s="85"/>
      <c r="CLN71" s="85"/>
      <c r="CLO71" s="85"/>
      <c r="CLP71" s="85"/>
      <c r="CLQ71" s="85"/>
      <c r="CLR71" s="85"/>
      <c r="CLS71" s="85"/>
      <c r="CLT71" s="85"/>
      <c r="CLU71" s="85"/>
      <c r="CLV71" s="85"/>
      <c r="CLW71" s="85"/>
      <c r="CLX71" s="85"/>
      <c r="CLY71" s="85"/>
      <c r="CLZ71" s="85"/>
      <c r="CMA71" s="85"/>
      <c r="CMB71" s="85"/>
      <c r="CMC71" s="85"/>
      <c r="CMD71" s="85"/>
      <c r="CME71" s="85"/>
      <c r="CMF71" s="85"/>
      <c r="CMG71" s="85"/>
      <c r="CMH71" s="85"/>
      <c r="CMI71" s="85"/>
      <c r="CMJ71" s="85"/>
      <c r="CMK71" s="85"/>
      <c r="CML71" s="85"/>
      <c r="CMM71" s="85"/>
      <c r="CMN71" s="85"/>
      <c r="CMO71" s="85"/>
      <c r="CMP71" s="85"/>
      <c r="CMQ71" s="85"/>
      <c r="CMR71" s="85"/>
      <c r="CMS71" s="85"/>
      <c r="CMT71" s="85"/>
      <c r="CMU71" s="85"/>
      <c r="CMV71" s="85"/>
      <c r="CMW71" s="85"/>
      <c r="CMX71" s="85"/>
      <c r="CMY71" s="85"/>
      <c r="CMZ71" s="85"/>
      <c r="CNA71" s="85"/>
      <c r="CNB71" s="85"/>
      <c r="CNC71" s="85"/>
      <c r="CND71" s="85"/>
      <c r="CNE71" s="85"/>
      <c r="CNF71" s="85"/>
      <c r="CNG71" s="85"/>
      <c r="CNH71" s="85"/>
      <c r="CNI71" s="85"/>
      <c r="CNJ71" s="85"/>
      <c r="CNK71" s="85"/>
      <c r="CNL71" s="85"/>
      <c r="CNM71" s="85"/>
      <c r="CNN71" s="85"/>
      <c r="CNO71" s="85"/>
      <c r="CNP71" s="85"/>
      <c r="CNQ71" s="85"/>
      <c r="CNR71" s="85"/>
      <c r="CNS71" s="85"/>
      <c r="CNT71" s="85"/>
      <c r="CNU71" s="85"/>
      <c r="CNV71" s="85"/>
      <c r="CNW71" s="85"/>
      <c r="CNX71" s="85"/>
      <c r="CNY71" s="85"/>
      <c r="CNZ71" s="85"/>
      <c r="COA71" s="85"/>
      <c r="COB71" s="85"/>
      <c r="COC71" s="85"/>
      <c r="COD71" s="85"/>
      <c r="COE71" s="85"/>
      <c r="COF71" s="85"/>
      <c r="COG71" s="85"/>
      <c r="COH71" s="85"/>
      <c r="COI71" s="85"/>
      <c r="COJ71" s="85"/>
      <c r="COK71" s="85"/>
      <c r="COL71" s="85"/>
      <c r="COM71" s="85"/>
      <c r="CON71" s="85"/>
      <c r="COO71" s="85"/>
      <c r="COP71" s="85"/>
      <c r="COQ71" s="85"/>
      <c r="COR71" s="85"/>
      <c r="COS71" s="85"/>
      <c r="COT71" s="85"/>
      <c r="COU71" s="85"/>
      <c r="COV71" s="85"/>
      <c r="COW71" s="85"/>
      <c r="COX71" s="85"/>
      <c r="COY71" s="85"/>
      <c r="COZ71" s="85"/>
      <c r="CPA71" s="85"/>
      <c r="CPB71" s="85"/>
      <c r="CPC71" s="85"/>
      <c r="CPD71" s="85"/>
      <c r="CPE71" s="85"/>
      <c r="CPF71" s="85"/>
      <c r="CPG71" s="85"/>
      <c r="CPH71" s="85"/>
      <c r="CPI71" s="85"/>
      <c r="CPJ71" s="85"/>
      <c r="CPK71" s="85"/>
      <c r="CPL71" s="85"/>
      <c r="CPM71" s="85"/>
      <c r="CPN71" s="85"/>
      <c r="CPO71" s="85"/>
      <c r="CPP71" s="85"/>
      <c r="CPQ71" s="85"/>
      <c r="CPR71" s="85"/>
      <c r="CPS71" s="85"/>
      <c r="CPT71" s="85"/>
      <c r="CPU71" s="85"/>
      <c r="CPV71" s="85"/>
      <c r="CPW71" s="85"/>
      <c r="CPX71" s="85"/>
      <c r="CPY71" s="85"/>
      <c r="CPZ71" s="85"/>
      <c r="CQA71" s="85"/>
      <c r="CQB71" s="85"/>
      <c r="CQC71" s="85"/>
      <c r="CQD71" s="85"/>
      <c r="CQE71" s="85"/>
      <c r="CQF71" s="85"/>
      <c r="CQG71" s="85"/>
      <c r="CQH71" s="85"/>
      <c r="CQI71" s="85"/>
      <c r="CQJ71" s="85"/>
      <c r="CQK71" s="85"/>
      <c r="CQL71" s="85"/>
      <c r="CQM71" s="85"/>
      <c r="CQN71" s="85"/>
      <c r="CQO71" s="85"/>
      <c r="CQP71" s="85"/>
      <c r="CQQ71" s="85"/>
      <c r="CQR71" s="85"/>
      <c r="CQS71" s="85"/>
      <c r="CQT71" s="85"/>
      <c r="CQU71" s="85"/>
      <c r="CQV71" s="85"/>
      <c r="CQW71" s="85"/>
      <c r="CQX71" s="85"/>
      <c r="CQY71" s="85"/>
      <c r="CQZ71" s="85"/>
      <c r="CRA71" s="85"/>
      <c r="CRB71" s="85"/>
      <c r="CRC71" s="85"/>
      <c r="CRD71" s="85"/>
      <c r="CRE71" s="85"/>
      <c r="CRF71" s="85"/>
      <c r="CRG71" s="85"/>
      <c r="CRH71" s="85"/>
      <c r="CRI71" s="85"/>
      <c r="CRJ71" s="85"/>
      <c r="CRK71" s="85"/>
      <c r="CRL71" s="85"/>
      <c r="CRM71" s="85"/>
      <c r="CRN71" s="85"/>
      <c r="CRO71" s="85"/>
      <c r="CRP71" s="85"/>
      <c r="CRQ71" s="85"/>
      <c r="CRR71" s="85"/>
      <c r="CRS71" s="85"/>
      <c r="CRT71" s="85"/>
      <c r="CRU71" s="85"/>
      <c r="CRV71" s="85"/>
      <c r="CRW71" s="85"/>
      <c r="CRX71" s="85"/>
      <c r="CRY71" s="85"/>
      <c r="CRZ71" s="85"/>
      <c r="CSA71" s="85"/>
      <c r="CSB71" s="85"/>
      <c r="CSC71" s="85"/>
      <c r="CSD71" s="85"/>
      <c r="CSE71" s="85"/>
      <c r="CSF71" s="85"/>
      <c r="CSG71" s="85"/>
      <c r="CSH71" s="85"/>
      <c r="CSI71" s="85"/>
      <c r="CSJ71" s="85"/>
      <c r="CSK71" s="85"/>
      <c r="CSL71" s="85"/>
      <c r="CSM71" s="85"/>
      <c r="CSN71" s="85"/>
      <c r="CSO71" s="85"/>
      <c r="CSP71" s="85"/>
      <c r="CSQ71" s="85"/>
      <c r="CSR71" s="85"/>
      <c r="CSS71" s="85"/>
      <c r="CST71" s="85"/>
      <c r="CSU71" s="85"/>
      <c r="CSV71" s="85"/>
      <c r="CSW71" s="85"/>
      <c r="CSX71" s="85"/>
      <c r="CSY71" s="85"/>
      <c r="CSZ71" s="85"/>
      <c r="CTA71" s="85"/>
      <c r="CTB71" s="85"/>
      <c r="CTC71" s="85"/>
      <c r="CTD71" s="85"/>
      <c r="CTE71" s="85"/>
      <c r="CTF71" s="85"/>
      <c r="CTG71" s="85"/>
      <c r="CTH71" s="85"/>
      <c r="CTI71" s="85"/>
      <c r="CTJ71" s="85"/>
      <c r="CTK71" s="85"/>
      <c r="CTL71" s="85"/>
      <c r="CTM71" s="85"/>
      <c r="CTN71" s="85"/>
      <c r="CTO71" s="85"/>
      <c r="CTP71" s="85"/>
      <c r="CTQ71" s="85"/>
      <c r="CTR71" s="85"/>
      <c r="CTS71" s="85"/>
      <c r="CTT71" s="85"/>
      <c r="CTU71" s="85"/>
      <c r="CTV71" s="85"/>
      <c r="CTW71" s="85"/>
      <c r="CTX71" s="85"/>
      <c r="CTY71" s="85"/>
      <c r="CTZ71" s="85"/>
      <c r="CUA71" s="85"/>
      <c r="CUB71" s="85"/>
      <c r="CUC71" s="85"/>
      <c r="CUD71" s="85"/>
      <c r="CUE71" s="85"/>
      <c r="CUF71" s="85"/>
      <c r="CUG71" s="85"/>
      <c r="CUH71" s="85"/>
      <c r="CUI71" s="85"/>
      <c r="CUJ71" s="85"/>
      <c r="CUK71" s="85"/>
      <c r="CUL71" s="85"/>
      <c r="CUM71" s="85"/>
      <c r="CUN71" s="85"/>
      <c r="CUO71" s="85"/>
      <c r="CUP71" s="85"/>
      <c r="CUQ71" s="85"/>
      <c r="CUR71" s="85"/>
      <c r="CUS71" s="85"/>
      <c r="CUT71" s="85"/>
      <c r="CUU71" s="85"/>
      <c r="CUV71" s="85"/>
      <c r="CUW71" s="85"/>
      <c r="CUX71" s="85"/>
      <c r="CUY71" s="85"/>
      <c r="CUZ71" s="85"/>
      <c r="CVA71" s="85"/>
      <c r="CVB71" s="85"/>
      <c r="CVC71" s="85"/>
      <c r="CVD71" s="85"/>
      <c r="CVE71" s="85"/>
      <c r="CVF71" s="85"/>
      <c r="CVG71" s="85"/>
      <c r="CVH71" s="85"/>
      <c r="CVI71" s="85"/>
      <c r="CVJ71" s="85"/>
      <c r="CVK71" s="85"/>
      <c r="CVL71" s="85"/>
      <c r="CVM71" s="85"/>
      <c r="CVN71" s="85"/>
      <c r="CVO71" s="85"/>
      <c r="CVP71" s="85"/>
      <c r="CVQ71" s="85"/>
      <c r="CVR71" s="85"/>
      <c r="CVS71" s="85"/>
      <c r="CVT71" s="85"/>
      <c r="CVU71" s="85"/>
      <c r="CVV71" s="85"/>
      <c r="CVW71" s="85"/>
      <c r="CVX71" s="85"/>
      <c r="CVY71" s="85"/>
      <c r="CVZ71" s="85"/>
      <c r="CWA71" s="85"/>
      <c r="CWB71" s="85"/>
      <c r="CWC71" s="85"/>
      <c r="CWD71" s="85"/>
      <c r="CWE71" s="85"/>
      <c r="CWF71" s="85"/>
      <c r="CWG71" s="85"/>
      <c r="CWH71" s="85"/>
      <c r="CWI71" s="85"/>
      <c r="CWJ71" s="85"/>
      <c r="CWK71" s="85"/>
      <c r="CWL71" s="85"/>
      <c r="CWM71" s="85"/>
      <c r="CWN71" s="85"/>
      <c r="CWO71" s="85"/>
      <c r="CWP71" s="85"/>
      <c r="CWQ71" s="85"/>
      <c r="CWR71" s="85"/>
      <c r="CWS71" s="85"/>
      <c r="CWT71" s="85"/>
      <c r="CWU71" s="85"/>
      <c r="CWV71" s="85"/>
      <c r="CWW71" s="85"/>
      <c r="CWX71" s="85"/>
      <c r="CWY71" s="85"/>
      <c r="CWZ71" s="85"/>
      <c r="CXA71" s="85"/>
      <c r="CXB71" s="85"/>
      <c r="CXC71" s="85"/>
      <c r="CXD71" s="85"/>
      <c r="CXE71" s="85"/>
      <c r="CXF71" s="85"/>
      <c r="CXG71" s="85"/>
      <c r="CXH71" s="85"/>
      <c r="CXI71" s="85"/>
      <c r="CXJ71" s="85"/>
      <c r="CXK71" s="85"/>
      <c r="CXL71" s="85"/>
      <c r="CXM71" s="85"/>
      <c r="CXN71" s="85"/>
      <c r="CXO71" s="85"/>
      <c r="CXP71" s="85"/>
      <c r="CXQ71" s="85"/>
      <c r="CXR71" s="85"/>
      <c r="CXS71" s="85"/>
      <c r="CXT71" s="85"/>
      <c r="CXU71" s="85"/>
      <c r="CXV71" s="85"/>
      <c r="CXW71" s="85"/>
      <c r="CXX71" s="85"/>
      <c r="CXY71" s="85"/>
      <c r="CXZ71" s="85"/>
      <c r="CYA71" s="85"/>
      <c r="CYB71" s="85"/>
      <c r="CYC71" s="85"/>
      <c r="CYD71" s="85"/>
      <c r="CYE71" s="85"/>
      <c r="CYF71" s="85"/>
      <c r="CYG71" s="85"/>
      <c r="CYH71" s="85"/>
      <c r="CYI71" s="85"/>
      <c r="CYJ71" s="85"/>
      <c r="CYK71" s="85"/>
      <c r="CYL71" s="85"/>
      <c r="CYM71" s="85"/>
      <c r="CYN71" s="85"/>
      <c r="CYO71" s="85"/>
      <c r="CYP71" s="85"/>
      <c r="CYQ71" s="85"/>
      <c r="CYR71" s="85"/>
      <c r="CYS71" s="85"/>
      <c r="CYT71" s="85"/>
      <c r="CYU71" s="85"/>
      <c r="CYV71" s="85"/>
      <c r="CYW71" s="85"/>
      <c r="CYX71" s="85"/>
      <c r="CYY71" s="85"/>
      <c r="CYZ71" s="85"/>
      <c r="CZA71" s="85"/>
      <c r="CZB71" s="85"/>
      <c r="CZC71" s="85"/>
      <c r="CZD71" s="85"/>
      <c r="CZE71" s="85"/>
      <c r="CZF71" s="85"/>
      <c r="CZG71" s="85"/>
      <c r="CZH71" s="85"/>
      <c r="CZI71" s="85"/>
      <c r="CZJ71" s="85"/>
      <c r="CZK71" s="85"/>
      <c r="CZL71" s="85"/>
      <c r="CZM71" s="85"/>
      <c r="CZN71" s="85"/>
      <c r="CZO71" s="85"/>
      <c r="CZP71" s="85"/>
      <c r="CZQ71" s="85"/>
      <c r="CZR71" s="85"/>
      <c r="CZS71" s="85"/>
      <c r="CZT71" s="85"/>
      <c r="CZU71" s="85"/>
      <c r="CZV71" s="85"/>
      <c r="CZW71" s="85"/>
      <c r="CZX71" s="85"/>
      <c r="CZY71" s="85"/>
      <c r="CZZ71" s="85"/>
      <c r="DAA71" s="85"/>
      <c r="DAB71" s="85"/>
      <c r="DAC71" s="85"/>
      <c r="DAD71" s="85"/>
      <c r="DAE71" s="85"/>
      <c r="DAF71" s="85"/>
      <c r="DAG71" s="85"/>
      <c r="DAH71" s="85"/>
      <c r="DAI71" s="85"/>
      <c r="DAJ71" s="85"/>
      <c r="DAK71" s="85"/>
      <c r="DAL71" s="85"/>
      <c r="DAM71" s="85"/>
      <c r="DAN71" s="85"/>
      <c r="DAO71" s="85"/>
      <c r="DAP71" s="85"/>
      <c r="DAQ71" s="85"/>
      <c r="DAR71" s="85"/>
      <c r="DAS71" s="85"/>
      <c r="DAT71" s="85"/>
      <c r="DAU71" s="85"/>
      <c r="DAV71" s="85"/>
      <c r="DAW71" s="85"/>
      <c r="DAX71" s="85"/>
      <c r="DAY71" s="85"/>
      <c r="DAZ71" s="85"/>
      <c r="DBA71" s="85"/>
      <c r="DBB71" s="85"/>
      <c r="DBC71" s="85"/>
      <c r="DBD71" s="85"/>
      <c r="DBE71" s="85"/>
      <c r="DBF71" s="85"/>
      <c r="DBG71" s="85"/>
      <c r="DBH71" s="85"/>
      <c r="DBI71" s="85"/>
      <c r="DBJ71" s="85"/>
      <c r="DBK71" s="85"/>
      <c r="DBL71" s="85"/>
      <c r="DBM71" s="85"/>
      <c r="DBN71" s="85"/>
      <c r="DBO71" s="85"/>
      <c r="DBP71" s="85"/>
      <c r="DBQ71" s="85"/>
      <c r="DBR71" s="85"/>
      <c r="DBS71" s="85"/>
      <c r="DBT71" s="85"/>
      <c r="DBU71" s="85"/>
      <c r="DBV71" s="85"/>
      <c r="DBW71" s="85"/>
      <c r="DBX71" s="85"/>
      <c r="DBY71" s="85"/>
      <c r="DBZ71" s="85"/>
      <c r="DCA71" s="85"/>
      <c r="DCB71" s="85"/>
      <c r="DCC71" s="85"/>
      <c r="DCD71" s="85"/>
      <c r="DCE71" s="85"/>
      <c r="DCF71" s="85"/>
      <c r="DCG71" s="85"/>
      <c r="DCH71" s="85"/>
      <c r="DCI71" s="85"/>
      <c r="DCJ71" s="85"/>
      <c r="DCK71" s="85"/>
      <c r="DCL71" s="85"/>
      <c r="DCM71" s="85"/>
      <c r="DCN71" s="85"/>
      <c r="DCO71" s="85"/>
      <c r="DCP71" s="85"/>
      <c r="DCQ71" s="85"/>
      <c r="DCR71" s="85"/>
      <c r="DCS71" s="85"/>
      <c r="DCT71" s="85"/>
      <c r="DCU71" s="85"/>
      <c r="DCV71" s="85"/>
      <c r="DCW71" s="85"/>
      <c r="DCX71" s="85"/>
      <c r="DCY71" s="85"/>
      <c r="DCZ71" s="85"/>
      <c r="DDA71" s="85"/>
      <c r="DDB71" s="85"/>
      <c r="DDC71" s="85"/>
      <c r="DDD71" s="85"/>
      <c r="DDE71" s="85"/>
      <c r="DDF71" s="85"/>
      <c r="DDG71" s="85"/>
      <c r="DDH71" s="85"/>
      <c r="DDI71" s="85"/>
      <c r="DDJ71" s="85"/>
      <c r="DDK71" s="85"/>
      <c r="DDL71" s="85"/>
      <c r="DDM71" s="85"/>
      <c r="DDN71" s="85"/>
      <c r="DDO71" s="85"/>
      <c r="DDP71" s="85"/>
      <c r="DDQ71" s="85"/>
      <c r="DDR71" s="85"/>
      <c r="DDS71" s="85"/>
      <c r="DDT71" s="85"/>
      <c r="DDU71" s="85"/>
      <c r="DDV71" s="85"/>
      <c r="DDW71" s="85"/>
      <c r="DDX71" s="85"/>
      <c r="DDY71" s="85"/>
      <c r="DDZ71" s="85"/>
      <c r="DEA71" s="85"/>
      <c r="DEB71" s="85"/>
      <c r="DEC71" s="85"/>
      <c r="DED71" s="85"/>
      <c r="DEE71" s="85"/>
      <c r="DEF71" s="85"/>
      <c r="DEG71" s="85"/>
      <c r="DEH71" s="85"/>
      <c r="DEI71" s="85"/>
      <c r="DEJ71" s="85"/>
      <c r="DEK71" s="85"/>
      <c r="DEL71" s="85"/>
      <c r="DEM71" s="85"/>
      <c r="DEN71" s="85"/>
      <c r="DEO71" s="85"/>
      <c r="DEP71" s="85"/>
      <c r="DEQ71" s="85"/>
      <c r="DER71" s="85"/>
      <c r="DES71" s="85"/>
      <c r="DET71" s="85"/>
      <c r="DEU71" s="85"/>
      <c r="DEV71" s="85"/>
      <c r="DEW71" s="85"/>
      <c r="DEX71" s="85"/>
      <c r="DEY71" s="85"/>
      <c r="DEZ71" s="85"/>
      <c r="DFA71" s="85"/>
      <c r="DFB71" s="85"/>
      <c r="DFC71" s="85"/>
      <c r="DFD71" s="85"/>
      <c r="DFE71" s="85"/>
      <c r="DFF71" s="85"/>
      <c r="DFG71" s="85"/>
      <c r="DFH71" s="85"/>
      <c r="DFI71" s="85"/>
      <c r="DFJ71" s="85"/>
      <c r="DFK71" s="85"/>
      <c r="DFL71" s="85"/>
      <c r="DFM71" s="85"/>
      <c r="DFN71" s="85"/>
      <c r="DFO71" s="85"/>
      <c r="DFP71" s="85"/>
      <c r="DFQ71" s="85"/>
      <c r="DFR71" s="85"/>
      <c r="DFS71" s="85"/>
      <c r="DFT71" s="85"/>
      <c r="DFU71" s="85"/>
      <c r="DFV71" s="85"/>
      <c r="DFW71" s="85"/>
      <c r="DFX71" s="85"/>
      <c r="DFY71" s="85"/>
      <c r="DFZ71" s="85"/>
      <c r="DGA71" s="85"/>
      <c r="DGB71" s="85"/>
      <c r="DGC71" s="85"/>
      <c r="DGD71" s="85"/>
      <c r="DGE71" s="85"/>
      <c r="DGF71" s="85"/>
      <c r="DGG71" s="85"/>
      <c r="DGH71" s="85"/>
      <c r="DGI71" s="85"/>
      <c r="DGJ71" s="85"/>
      <c r="DGK71" s="85"/>
      <c r="DGL71" s="85"/>
      <c r="DGM71" s="85"/>
      <c r="DGN71" s="85"/>
      <c r="DGO71" s="85"/>
      <c r="DGP71" s="85"/>
      <c r="DGQ71" s="85"/>
      <c r="DGR71" s="85"/>
      <c r="DGS71" s="85"/>
      <c r="DGT71" s="85"/>
      <c r="DGU71" s="85"/>
      <c r="DGV71" s="85"/>
      <c r="DGW71" s="85"/>
      <c r="DGX71" s="85"/>
      <c r="DGY71" s="85"/>
      <c r="DGZ71" s="85"/>
      <c r="DHA71" s="85"/>
      <c r="DHB71" s="85"/>
      <c r="DHC71" s="85"/>
      <c r="DHD71" s="85"/>
      <c r="DHE71" s="85"/>
      <c r="DHF71" s="85"/>
      <c r="DHG71" s="85"/>
      <c r="DHH71" s="85"/>
      <c r="DHI71" s="85"/>
      <c r="DHJ71" s="85"/>
      <c r="DHK71" s="85"/>
      <c r="DHL71" s="85"/>
      <c r="DHM71" s="85"/>
      <c r="DHN71" s="85"/>
      <c r="DHO71" s="85"/>
      <c r="DHP71" s="85"/>
      <c r="DHQ71" s="85"/>
      <c r="DHR71" s="85"/>
      <c r="DHS71" s="85"/>
      <c r="DHT71" s="85"/>
      <c r="DHU71" s="85"/>
      <c r="DHV71" s="85"/>
      <c r="DHW71" s="85"/>
      <c r="DHX71" s="85"/>
      <c r="DHY71" s="85"/>
      <c r="DHZ71" s="85"/>
      <c r="DIA71" s="85"/>
      <c r="DIB71" s="85"/>
      <c r="DIC71" s="85"/>
      <c r="DID71" s="85"/>
      <c r="DIE71" s="85"/>
      <c r="DIF71" s="85"/>
      <c r="DIG71" s="85"/>
      <c r="DIH71" s="85"/>
      <c r="DII71" s="85"/>
      <c r="DIJ71" s="85"/>
      <c r="DIK71" s="85"/>
      <c r="DIL71" s="85"/>
      <c r="DIM71" s="85"/>
      <c r="DIN71" s="85"/>
      <c r="DIO71" s="85"/>
      <c r="DIP71" s="85"/>
      <c r="DIQ71" s="85"/>
      <c r="DIR71" s="85"/>
      <c r="DIS71" s="85"/>
      <c r="DIT71" s="85"/>
      <c r="DIU71" s="85"/>
      <c r="DIV71" s="85"/>
      <c r="DIW71" s="85"/>
      <c r="DIX71" s="85"/>
      <c r="DIY71" s="85"/>
      <c r="DIZ71" s="85"/>
      <c r="DJA71" s="85"/>
      <c r="DJB71" s="85"/>
      <c r="DJC71" s="85"/>
      <c r="DJD71" s="85"/>
      <c r="DJE71" s="85"/>
      <c r="DJF71" s="85"/>
      <c r="DJG71" s="85"/>
      <c r="DJH71" s="85"/>
      <c r="DJI71" s="85"/>
      <c r="DJJ71" s="85"/>
      <c r="DJK71" s="85"/>
      <c r="DJL71" s="85"/>
      <c r="DJM71" s="85"/>
      <c r="DJN71" s="85"/>
      <c r="DJO71" s="85"/>
      <c r="DJP71" s="85"/>
      <c r="DJQ71" s="85"/>
      <c r="DJR71" s="85"/>
      <c r="DJS71" s="85"/>
      <c r="DJT71" s="85"/>
      <c r="DJU71" s="85"/>
      <c r="DJV71" s="85"/>
      <c r="DJW71" s="85"/>
      <c r="DJX71" s="85"/>
      <c r="DJY71" s="85"/>
      <c r="DJZ71" s="85"/>
      <c r="DKA71" s="85"/>
      <c r="DKB71" s="85"/>
      <c r="DKC71" s="85"/>
      <c r="DKD71" s="85"/>
      <c r="DKE71" s="85"/>
      <c r="DKF71" s="85"/>
      <c r="DKG71" s="85"/>
      <c r="DKH71" s="85"/>
      <c r="DKI71" s="85"/>
      <c r="DKJ71" s="85"/>
      <c r="DKK71" s="85"/>
      <c r="DKL71" s="85"/>
      <c r="DKM71" s="85"/>
      <c r="DKN71" s="85"/>
      <c r="DKO71" s="85"/>
      <c r="DKP71" s="85"/>
      <c r="DKQ71" s="85"/>
      <c r="DKR71" s="85"/>
      <c r="DKS71" s="85"/>
      <c r="DKT71" s="85"/>
      <c r="DKU71" s="85"/>
      <c r="DKV71" s="85"/>
      <c r="DKW71" s="85"/>
      <c r="DKX71" s="85"/>
      <c r="DKY71" s="85"/>
      <c r="DKZ71" s="85"/>
      <c r="DLA71" s="85"/>
      <c r="DLB71" s="85"/>
      <c r="DLC71" s="85"/>
      <c r="DLD71" s="85"/>
      <c r="DLE71" s="85"/>
      <c r="DLF71" s="85"/>
      <c r="DLG71" s="85"/>
      <c r="DLH71" s="85"/>
      <c r="DLI71" s="85"/>
      <c r="DLJ71" s="85"/>
      <c r="DLK71" s="85"/>
      <c r="DLL71" s="85"/>
      <c r="DLM71" s="85"/>
      <c r="DLN71" s="85"/>
      <c r="DLO71" s="85"/>
      <c r="DLP71" s="85"/>
      <c r="DLQ71" s="85"/>
      <c r="DLR71" s="85"/>
      <c r="DLS71" s="85"/>
      <c r="DLT71" s="85"/>
      <c r="DLU71" s="85"/>
      <c r="DLV71" s="85"/>
      <c r="DLW71" s="85"/>
      <c r="DLX71" s="85"/>
      <c r="DLY71" s="85"/>
      <c r="DLZ71" s="85"/>
      <c r="DMA71" s="85"/>
      <c r="DMB71" s="85"/>
      <c r="DMC71" s="85"/>
      <c r="DMD71" s="85"/>
      <c r="DME71" s="85"/>
      <c r="DMF71" s="85"/>
      <c r="DMG71" s="85"/>
      <c r="DMH71" s="85"/>
      <c r="DMI71" s="85"/>
      <c r="DMJ71" s="85"/>
      <c r="DMK71" s="85"/>
      <c r="DML71" s="85"/>
      <c r="DMM71" s="85"/>
      <c r="DMN71" s="85"/>
      <c r="DMO71" s="85"/>
      <c r="DMP71" s="85"/>
      <c r="DMQ71" s="85"/>
      <c r="DMR71" s="85"/>
      <c r="DMS71" s="85"/>
      <c r="DMT71" s="85"/>
      <c r="DMU71" s="85"/>
      <c r="DMV71" s="85"/>
      <c r="DMW71" s="85"/>
      <c r="DMX71" s="85"/>
      <c r="DMY71" s="85"/>
      <c r="DMZ71" s="85"/>
      <c r="DNA71" s="85"/>
      <c r="DNB71" s="85"/>
      <c r="DNC71" s="85"/>
      <c r="DND71" s="85"/>
      <c r="DNE71" s="85"/>
      <c r="DNF71" s="85"/>
      <c r="DNG71" s="85"/>
      <c r="DNH71" s="85"/>
      <c r="DNI71" s="85"/>
      <c r="DNJ71" s="85"/>
      <c r="DNK71" s="85"/>
      <c r="DNL71" s="85"/>
      <c r="DNM71" s="85"/>
      <c r="DNN71" s="85"/>
      <c r="DNO71" s="85"/>
      <c r="DNP71" s="85"/>
      <c r="DNQ71" s="85"/>
      <c r="DNR71" s="85"/>
      <c r="DNS71" s="85"/>
      <c r="DNT71" s="85"/>
      <c r="DNU71" s="85"/>
      <c r="DNV71" s="85"/>
      <c r="DNW71" s="85"/>
      <c r="DNX71" s="85"/>
      <c r="DNY71" s="85"/>
      <c r="DNZ71" s="85"/>
      <c r="DOA71" s="85"/>
      <c r="DOB71" s="85"/>
      <c r="DOC71" s="85"/>
      <c r="DOD71" s="85"/>
      <c r="DOE71" s="85"/>
      <c r="DOF71" s="85"/>
      <c r="DOG71" s="85"/>
      <c r="DOH71" s="85"/>
      <c r="DOI71" s="85"/>
      <c r="DOJ71" s="85"/>
      <c r="DOK71" s="85"/>
      <c r="DOL71" s="85"/>
      <c r="DOM71" s="85"/>
      <c r="DON71" s="85"/>
      <c r="DOO71" s="85"/>
      <c r="DOP71" s="85"/>
      <c r="DOQ71" s="85"/>
      <c r="DOR71" s="85"/>
      <c r="DOS71" s="85"/>
      <c r="DOT71" s="85"/>
      <c r="DOU71" s="85"/>
      <c r="DOV71" s="85"/>
      <c r="DOW71" s="85"/>
      <c r="DOX71" s="85"/>
      <c r="DOY71" s="85"/>
      <c r="DOZ71" s="85"/>
      <c r="DPA71" s="85"/>
      <c r="DPB71" s="85"/>
      <c r="DPC71" s="85"/>
      <c r="DPD71" s="85"/>
      <c r="DPE71" s="85"/>
      <c r="DPF71" s="85"/>
      <c r="DPG71" s="85"/>
      <c r="DPH71" s="85"/>
      <c r="DPI71" s="85"/>
      <c r="DPJ71" s="85"/>
      <c r="DPK71" s="85"/>
      <c r="DPL71" s="85"/>
      <c r="DPM71" s="85"/>
      <c r="DPN71" s="85"/>
      <c r="DPO71" s="85"/>
      <c r="DPP71" s="85"/>
      <c r="DPQ71" s="85"/>
      <c r="DPR71" s="85"/>
      <c r="DPS71" s="85"/>
      <c r="DPT71" s="85"/>
      <c r="DPU71" s="85"/>
      <c r="DPV71" s="85"/>
      <c r="DPW71" s="85"/>
      <c r="DPX71" s="85"/>
      <c r="DPY71" s="85"/>
      <c r="DPZ71" s="85"/>
      <c r="DQA71" s="85"/>
      <c r="DQB71" s="85"/>
      <c r="DQC71" s="85"/>
      <c r="DQD71" s="85"/>
      <c r="DQE71" s="85"/>
      <c r="DQF71" s="85"/>
      <c r="DQG71" s="85"/>
      <c r="DQH71" s="85"/>
      <c r="DQI71" s="85"/>
      <c r="DQJ71" s="85"/>
      <c r="DQK71" s="85"/>
      <c r="DQL71" s="85"/>
      <c r="DQM71" s="85"/>
      <c r="DQN71" s="85"/>
      <c r="DQO71" s="85"/>
      <c r="DQP71" s="85"/>
      <c r="DQQ71" s="85"/>
      <c r="DQR71" s="85"/>
      <c r="DQS71" s="85"/>
      <c r="DQT71" s="85"/>
      <c r="DQU71" s="85"/>
      <c r="DQV71" s="85"/>
      <c r="DQW71" s="85"/>
      <c r="DQX71" s="85"/>
      <c r="DQY71" s="85"/>
      <c r="DQZ71" s="85"/>
      <c r="DRA71" s="85"/>
      <c r="DRB71" s="85"/>
      <c r="DRC71" s="85"/>
      <c r="DRD71" s="85"/>
      <c r="DRE71" s="85"/>
      <c r="DRF71" s="85"/>
      <c r="DRG71" s="85"/>
      <c r="DRH71" s="85"/>
      <c r="DRI71" s="85"/>
      <c r="DRJ71" s="85"/>
      <c r="DRK71" s="85"/>
      <c r="DRL71" s="85"/>
      <c r="DRM71" s="85"/>
      <c r="DRN71" s="85"/>
      <c r="DRO71" s="85"/>
      <c r="DRP71" s="85"/>
      <c r="DRQ71" s="85"/>
      <c r="DRR71" s="85"/>
      <c r="DRS71" s="85"/>
      <c r="DRT71" s="85"/>
      <c r="DRU71" s="85"/>
      <c r="DRV71" s="85"/>
      <c r="DRW71" s="85"/>
      <c r="DRX71" s="85"/>
      <c r="DRY71" s="85"/>
      <c r="DRZ71" s="85"/>
      <c r="DSA71" s="85"/>
      <c r="DSB71" s="85"/>
      <c r="DSC71" s="85"/>
      <c r="DSD71" s="85"/>
      <c r="DSE71" s="85"/>
      <c r="DSF71" s="85"/>
      <c r="DSG71" s="85"/>
      <c r="DSH71" s="85"/>
      <c r="DSI71" s="85"/>
      <c r="DSJ71" s="85"/>
      <c r="DSK71" s="85"/>
      <c r="DSL71" s="85"/>
      <c r="DSM71" s="85"/>
      <c r="DSN71" s="85"/>
      <c r="DSO71" s="85"/>
      <c r="DSP71" s="85"/>
      <c r="DSQ71" s="85"/>
      <c r="DSR71" s="85"/>
      <c r="DSS71" s="85"/>
      <c r="DST71" s="85"/>
      <c r="DSU71" s="85"/>
      <c r="DSV71" s="85"/>
      <c r="DSW71" s="85"/>
      <c r="DSX71" s="85"/>
      <c r="DSY71" s="85"/>
      <c r="DSZ71" s="85"/>
      <c r="DTA71" s="85"/>
      <c r="DTB71" s="85"/>
      <c r="DTC71" s="85"/>
      <c r="DTD71" s="85"/>
      <c r="DTE71" s="85"/>
      <c r="DTF71" s="85"/>
      <c r="DTG71" s="85"/>
      <c r="DTH71" s="85"/>
      <c r="DTI71" s="85"/>
      <c r="DTJ71" s="85"/>
      <c r="DTK71" s="85"/>
      <c r="DTL71" s="85"/>
      <c r="DTM71" s="85"/>
      <c r="DTN71" s="85"/>
      <c r="DTO71" s="85"/>
      <c r="DTP71" s="85"/>
      <c r="DTQ71" s="85"/>
      <c r="DTR71" s="85"/>
      <c r="DTS71" s="85"/>
      <c r="DTT71" s="85"/>
      <c r="DTU71" s="85"/>
      <c r="DTV71" s="85"/>
      <c r="DTW71" s="85"/>
      <c r="DTX71" s="85"/>
      <c r="DTY71" s="85"/>
      <c r="DTZ71" s="85"/>
      <c r="DUA71" s="85"/>
      <c r="DUB71" s="85"/>
      <c r="DUC71" s="85"/>
      <c r="DUD71" s="85"/>
      <c r="DUE71" s="85"/>
      <c r="DUF71" s="85"/>
      <c r="DUG71" s="85"/>
      <c r="DUH71" s="85"/>
      <c r="DUI71" s="85"/>
      <c r="DUJ71" s="85"/>
      <c r="DUK71" s="85"/>
      <c r="DUL71" s="85"/>
      <c r="DUM71" s="85"/>
      <c r="DUN71" s="85"/>
      <c r="DUO71" s="85"/>
      <c r="DUP71" s="85"/>
      <c r="DUQ71" s="85"/>
      <c r="DUR71" s="85"/>
      <c r="DUS71" s="85"/>
      <c r="DUT71" s="85"/>
      <c r="DUU71" s="85"/>
      <c r="DUV71" s="85"/>
      <c r="DUW71" s="85"/>
      <c r="DUX71" s="85"/>
      <c r="DUY71" s="85"/>
      <c r="DUZ71" s="85"/>
      <c r="DVA71" s="85"/>
      <c r="DVB71" s="85"/>
      <c r="DVC71" s="85"/>
      <c r="DVD71" s="85"/>
      <c r="DVE71" s="85"/>
      <c r="DVF71" s="85"/>
      <c r="DVG71" s="85"/>
      <c r="DVH71" s="85"/>
      <c r="DVI71" s="85"/>
      <c r="DVJ71" s="85"/>
      <c r="DVK71" s="85"/>
      <c r="DVL71" s="85"/>
      <c r="DVM71" s="85"/>
      <c r="DVN71" s="85"/>
      <c r="DVO71" s="85"/>
      <c r="DVP71" s="85"/>
      <c r="DVQ71" s="85"/>
      <c r="DVR71" s="85"/>
      <c r="DVS71" s="85"/>
      <c r="DVT71" s="85"/>
      <c r="DVU71" s="85"/>
      <c r="DVV71" s="85"/>
      <c r="DVW71" s="85"/>
      <c r="DVX71" s="85"/>
      <c r="DVY71" s="85"/>
      <c r="DVZ71" s="85"/>
      <c r="DWA71" s="85"/>
      <c r="DWB71" s="85"/>
      <c r="DWC71" s="85"/>
      <c r="DWD71" s="85"/>
      <c r="DWE71" s="85"/>
      <c r="DWF71" s="85"/>
      <c r="DWG71" s="85"/>
      <c r="DWH71" s="85"/>
      <c r="DWI71" s="85"/>
      <c r="DWJ71" s="85"/>
      <c r="DWK71" s="85"/>
      <c r="DWL71" s="85"/>
      <c r="DWM71" s="85"/>
      <c r="DWN71" s="85"/>
      <c r="DWO71" s="85"/>
      <c r="DWP71" s="85"/>
      <c r="DWQ71" s="85"/>
      <c r="DWR71" s="85"/>
      <c r="DWS71" s="85"/>
      <c r="DWT71" s="85"/>
      <c r="DWU71" s="85"/>
      <c r="DWV71" s="85"/>
      <c r="DWW71" s="85"/>
      <c r="DWX71" s="85"/>
      <c r="DWY71" s="85"/>
      <c r="DWZ71" s="85"/>
      <c r="DXA71" s="85"/>
      <c r="DXB71" s="85"/>
      <c r="DXC71" s="85"/>
      <c r="DXD71" s="85"/>
      <c r="DXE71" s="85"/>
      <c r="DXF71" s="85"/>
      <c r="DXG71" s="85"/>
      <c r="DXH71" s="85"/>
      <c r="DXI71" s="85"/>
      <c r="DXJ71" s="85"/>
      <c r="DXK71" s="85"/>
      <c r="DXL71" s="85"/>
      <c r="DXM71" s="85"/>
      <c r="DXN71" s="85"/>
      <c r="DXO71" s="85"/>
      <c r="DXP71" s="85"/>
      <c r="DXQ71" s="85"/>
      <c r="DXR71" s="85"/>
      <c r="DXS71" s="85"/>
      <c r="DXT71" s="85"/>
      <c r="DXU71" s="85"/>
      <c r="DXV71" s="85"/>
      <c r="DXW71" s="85"/>
      <c r="DXX71" s="85"/>
      <c r="DXY71" s="85"/>
      <c r="DXZ71" s="85"/>
      <c r="DYA71" s="85"/>
      <c r="DYB71" s="85"/>
      <c r="DYC71" s="85"/>
      <c r="DYD71" s="85"/>
      <c r="DYE71" s="85"/>
      <c r="DYF71" s="85"/>
      <c r="DYG71" s="85"/>
      <c r="DYH71" s="85"/>
      <c r="DYI71" s="85"/>
      <c r="DYJ71" s="85"/>
      <c r="DYK71" s="85"/>
      <c r="DYL71" s="85"/>
      <c r="DYM71" s="85"/>
      <c r="DYN71" s="85"/>
      <c r="DYO71" s="85"/>
      <c r="DYP71" s="85"/>
      <c r="DYQ71" s="85"/>
      <c r="DYR71" s="85"/>
      <c r="DYS71" s="85"/>
      <c r="DYT71" s="85"/>
      <c r="DYU71" s="85"/>
      <c r="DYV71" s="85"/>
      <c r="DYW71" s="85"/>
      <c r="DYX71" s="85"/>
      <c r="DYY71" s="85"/>
      <c r="DYZ71" s="85"/>
      <c r="DZA71" s="85"/>
      <c r="DZB71" s="85"/>
      <c r="DZC71" s="85"/>
      <c r="DZD71" s="85"/>
      <c r="DZE71" s="85"/>
      <c r="DZF71" s="85"/>
      <c r="DZG71" s="85"/>
      <c r="DZH71" s="85"/>
      <c r="DZI71" s="85"/>
      <c r="DZJ71" s="85"/>
      <c r="DZK71" s="85"/>
      <c r="DZL71" s="85"/>
      <c r="DZM71" s="85"/>
      <c r="DZN71" s="85"/>
      <c r="DZO71" s="85"/>
      <c r="DZP71" s="85"/>
      <c r="DZQ71" s="85"/>
      <c r="DZR71" s="85"/>
      <c r="DZS71" s="85"/>
      <c r="DZT71" s="85"/>
      <c r="DZU71" s="85"/>
      <c r="DZV71" s="85"/>
      <c r="DZW71" s="85"/>
      <c r="DZX71" s="85"/>
      <c r="DZY71" s="85"/>
      <c r="DZZ71" s="85"/>
      <c r="EAA71" s="85"/>
      <c r="EAB71" s="85"/>
      <c r="EAC71" s="85"/>
      <c r="EAD71" s="85"/>
      <c r="EAE71" s="85"/>
      <c r="EAF71" s="85"/>
      <c r="EAG71" s="85"/>
      <c r="EAH71" s="85"/>
      <c r="EAI71" s="85"/>
      <c r="EAJ71" s="85"/>
      <c r="EAK71" s="85"/>
      <c r="EAL71" s="85"/>
      <c r="EAM71" s="85"/>
      <c r="EAN71" s="85"/>
      <c r="EAO71" s="85"/>
      <c r="EAP71" s="85"/>
      <c r="EAQ71" s="85"/>
      <c r="EAR71" s="85"/>
      <c r="EAS71" s="85"/>
      <c r="EAT71" s="85"/>
      <c r="EAU71" s="85"/>
      <c r="EAV71" s="85"/>
      <c r="EAW71" s="85"/>
      <c r="EAX71" s="85"/>
      <c r="EAY71" s="85"/>
      <c r="EAZ71" s="85"/>
      <c r="EBA71" s="85"/>
      <c r="EBB71" s="85"/>
      <c r="EBC71" s="85"/>
      <c r="EBD71" s="85"/>
      <c r="EBE71" s="85"/>
      <c r="EBF71" s="85"/>
      <c r="EBG71" s="85"/>
      <c r="EBH71" s="85"/>
      <c r="EBI71" s="85"/>
      <c r="EBJ71" s="85"/>
      <c r="EBK71" s="85"/>
      <c r="EBL71" s="85"/>
      <c r="EBM71" s="85"/>
      <c r="EBN71" s="85"/>
      <c r="EBO71" s="85"/>
      <c r="EBP71" s="85"/>
      <c r="EBQ71" s="85"/>
      <c r="EBR71" s="85"/>
      <c r="EBS71" s="85"/>
      <c r="EBT71" s="85"/>
      <c r="EBU71" s="85"/>
      <c r="EBV71" s="85"/>
      <c r="EBW71" s="85"/>
      <c r="EBX71" s="85"/>
      <c r="EBY71" s="85"/>
      <c r="EBZ71" s="85"/>
      <c r="ECA71" s="85"/>
      <c r="ECB71" s="85"/>
      <c r="ECC71" s="85"/>
      <c r="ECD71" s="85"/>
      <c r="ECE71" s="85"/>
      <c r="ECF71" s="85"/>
      <c r="ECG71" s="85"/>
      <c r="ECH71" s="85"/>
      <c r="ECI71" s="85"/>
      <c r="ECJ71" s="85"/>
      <c r="ECK71" s="85"/>
      <c r="ECL71" s="85"/>
      <c r="ECM71" s="85"/>
      <c r="ECN71" s="85"/>
      <c r="ECO71" s="85"/>
      <c r="ECP71" s="85"/>
      <c r="ECQ71" s="85"/>
      <c r="ECR71" s="85"/>
      <c r="ECS71" s="85"/>
      <c r="ECT71" s="85"/>
      <c r="ECU71" s="85"/>
      <c r="ECV71" s="85"/>
      <c r="ECW71" s="85"/>
      <c r="ECX71" s="85"/>
      <c r="ECY71" s="85"/>
      <c r="ECZ71" s="85"/>
      <c r="EDA71" s="85"/>
      <c r="EDB71" s="85"/>
      <c r="EDC71" s="85"/>
      <c r="EDD71" s="85"/>
      <c r="EDE71" s="85"/>
      <c r="EDF71" s="85"/>
      <c r="EDG71" s="85"/>
      <c r="EDH71" s="85"/>
      <c r="EDI71" s="85"/>
      <c r="EDJ71" s="85"/>
      <c r="EDK71" s="85"/>
      <c r="EDL71" s="85"/>
      <c r="EDM71" s="85"/>
      <c r="EDN71" s="85"/>
      <c r="EDO71" s="85"/>
      <c r="EDP71" s="85"/>
      <c r="EDQ71" s="85"/>
      <c r="EDR71" s="85"/>
      <c r="EDS71" s="85"/>
      <c r="EDT71" s="85"/>
      <c r="EDU71" s="85"/>
      <c r="EDV71" s="85"/>
      <c r="EDW71" s="85"/>
      <c r="EDX71" s="85"/>
      <c r="EDY71" s="85"/>
      <c r="EDZ71" s="85"/>
      <c r="EEA71" s="85"/>
      <c r="EEB71" s="85"/>
      <c r="EEC71" s="85"/>
      <c r="EED71" s="85"/>
      <c r="EEE71" s="85"/>
      <c r="EEF71" s="85"/>
      <c r="EEG71" s="85"/>
      <c r="EEH71" s="85"/>
      <c r="EEI71" s="85"/>
      <c r="EEJ71" s="85"/>
      <c r="EEK71" s="85"/>
      <c r="EEL71" s="85"/>
      <c r="EEM71" s="85"/>
      <c r="EEN71" s="85"/>
      <c r="EEO71" s="85"/>
      <c r="EEP71" s="85"/>
      <c r="EEQ71" s="85"/>
      <c r="EER71" s="85"/>
      <c r="EES71" s="85"/>
      <c r="EET71" s="85"/>
      <c r="EEU71" s="85"/>
      <c r="EEV71" s="85"/>
      <c r="EEW71" s="85"/>
      <c r="EEX71" s="85"/>
      <c r="EEY71" s="85"/>
      <c r="EEZ71" s="85"/>
      <c r="EFA71" s="85"/>
      <c r="EFB71" s="85"/>
      <c r="EFC71" s="85"/>
      <c r="EFD71" s="85"/>
      <c r="EFE71" s="85"/>
      <c r="EFF71" s="85"/>
      <c r="EFG71" s="85"/>
      <c r="EFH71" s="85"/>
      <c r="EFI71" s="85"/>
      <c r="EFJ71" s="85"/>
      <c r="EFK71" s="85"/>
      <c r="EFL71" s="85"/>
      <c r="EFM71" s="85"/>
      <c r="EFN71" s="85"/>
      <c r="EFO71" s="85"/>
      <c r="EFP71" s="85"/>
      <c r="EFQ71" s="85"/>
      <c r="EFR71" s="85"/>
      <c r="EFS71" s="85"/>
      <c r="EFT71" s="85"/>
      <c r="EFU71" s="85"/>
      <c r="EFV71" s="85"/>
      <c r="EFW71" s="85"/>
      <c r="EFX71" s="85"/>
      <c r="EFY71" s="85"/>
      <c r="EFZ71" s="85"/>
      <c r="EGA71" s="85"/>
      <c r="EGB71" s="85"/>
      <c r="EGC71" s="85"/>
      <c r="EGD71" s="85"/>
      <c r="EGE71" s="85"/>
      <c r="EGF71" s="85"/>
      <c r="EGG71" s="85"/>
      <c r="EGH71" s="85"/>
      <c r="EGI71" s="85"/>
      <c r="EGJ71" s="85"/>
      <c r="EGK71" s="85"/>
      <c r="EGL71" s="85"/>
      <c r="EGM71" s="85"/>
      <c r="EGN71" s="85"/>
      <c r="EGO71" s="85"/>
      <c r="EGP71" s="85"/>
      <c r="EGQ71" s="85"/>
      <c r="EGR71" s="85"/>
      <c r="EGS71" s="85"/>
      <c r="EGT71" s="85"/>
      <c r="EGU71" s="85"/>
      <c r="EGV71" s="85"/>
      <c r="EGW71" s="85"/>
      <c r="EGX71" s="85"/>
      <c r="EGY71" s="85"/>
      <c r="EGZ71" s="85"/>
      <c r="EHA71" s="85"/>
      <c r="EHB71" s="85"/>
      <c r="EHC71" s="85"/>
      <c r="EHD71" s="85"/>
      <c r="EHE71" s="85"/>
      <c r="EHF71" s="85"/>
      <c r="EHG71" s="85"/>
      <c r="EHH71" s="85"/>
      <c r="EHI71" s="85"/>
      <c r="EHJ71" s="85"/>
      <c r="EHK71" s="85"/>
      <c r="EHL71" s="85"/>
      <c r="EHM71" s="85"/>
      <c r="EHN71" s="85"/>
      <c r="EHO71" s="85"/>
      <c r="EHP71" s="85"/>
      <c r="EHQ71" s="85"/>
      <c r="EHR71" s="85"/>
      <c r="EHS71" s="85"/>
      <c r="EHT71" s="85"/>
      <c r="EHU71" s="85"/>
      <c r="EHV71" s="85"/>
      <c r="EHW71" s="85"/>
      <c r="EHX71" s="85"/>
      <c r="EHY71" s="85"/>
      <c r="EHZ71" s="85"/>
      <c r="EIA71" s="85"/>
      <c r="EIB71" s="85"/>
      <c r="EIC71" s="85"/>
      <c r="EID71" s="85"/>
      <c r="EIE71" s="85"/>
      <c r="EIF71" s="85"/>
      <c r="EIG71" s="85"/>
      <c r="EIH71" s="85"/>
      <c r="EII71" s="85"/>
      <c r="EIJ71" s="85"/>
      <c r="EIK71" s="85"/>
      <c r="EIL71" s="85"/>
      <c r="EIM71" s="85"/>
      <c r="EIN71" s="85"/>
      <c r="EIO71" s="85"/>
      <c r="EIP71" s="85"/>
      <c r="EIQ71" s="85"/>
      <c r="EIR71" s="85"/>
      <c r="EIS71" s="85"/>
      <c r="EIT71" s="85"/>
      <c r="EIU71" s="85"/>
      <c r="EIV71" s="85"/>
      <c r="EIW71" s="85"/>
      <c r="EIX71" s="85"/>
      <c r="EIY71" s="85"/>
      <c r="EIZ71" s="85"/>
      <c r="EJA71" s="85"/>
      <c r="EJB71" s="85"/>
      <c r="EJC71" s="85"/>
      <c r="EJD71" s="85"/>
      <c r="EJE71" s="85"/>
      <c r="EJF71" s="85"/>
      <c r="EJG71" s="85"/>
      <c r="EJH71" s="85"/>
      <c r="EJI71" s="85"/>
      <c r="EJJ71" s="85"/>
      <c r="EJK71" s="85"/>
      <c r="EJL71" s="85"/>
      <c r="EJM71" s="85"/>
      <c r="EJN71" s="85"/>
      <c r="EJO71" s="85"/>
      <c r="EJP71" s="85"/>
      <c r="EJQ71" s="85"/>
      <c r="EJR71" s="85"/>
      <c r="EJS71" s="85"/>
      <c r="EJT71" s="85"/>
      <c r="EJU71" s="85"/>
      <c r="EJV71" s="85"/>
      <c r="EJW71" s="85"/>
      <c r="EJX71" s="85"/>
      <c r="EJY71" s="85"/>
      <c r="EJZ71" s="85"/>
      <c r="EKA71" s="85"/>
      <c r="EKB71" s="85"/>
      <c r="EKC71" s="85"/>
      <c r="EKD71" s="85"/>
      <c r="EKE71" s="85"/>
      <c r="EKF71" s="85"/>
      <c r="EKG71" s="85"/>
      <c r="EKH71" s="85"/>
      <c r="EKI71" s="85"/>
      <c r="EKJ71" s="85"/>
      <c r="EKK71" s="85"/>
      <c r="EKL71" s="85"/>
      <c r="EKM71" s="85"/>
      <c r="EKN71" s="85"/>
      <c r="EKO71" s="85"/>
      <c r="EKP71" s="85"/>
      <c r="EKQ71" s="85"/>
      <c r="EKR71" s="85"/>
      <c r="EKS71" s="85"/>
      <c r="EKT71" s="85"/>
      <c r="EKU71" s="85"/>
      <c r="EKV71" s="85"/>
      <c r="EKW71" s="85"/>
      <c r="EKX71" s="85"/>
      <c r="EKY71" s="85"/>
      <c r="EKZ71" s="85"/>
      <c r="ELA71" s="85"/>
      <c r="ELB71" s="85"/>
      <c r="ELC71" s="85"/>
      <c r="ELD71" s="85"/>
      <c r="ELE71" s="85"/>
      <c r="ELF71" s="85"/>
      <c r="ELG71" s="85"/>
      <c r="ELH71" s="85"/>
      <c r="ELI71" s="85"/>
      <c r="ELJ71" s="85"/>
      <c r="ELK71" s="85"/>
      <c r="ELL71" s="85"/>
      <c r="ELM71" s="85"/>
      <c r="ELN71" s="85"/>
      <c r="ELO71" s="85"/>
      <c r="ELP71" s="85"/>
      <c r="ELQ71" s="85"/>
      <c r="ELR71" s="85"/>
      <c r="ELS71" s="85"/>
      <c r="ELT71" s="85"/>
      <c r="ELU71" s="85"/>
      <c r="ELV71" s="85"/>
      <c r="ELW71" s="85"/>
      <c r="ELX71" s="85"/>
      <c r="ELY71" s="85"/>
      <c r="ELZ71" s="85"/>
      <c r="EMA71" s="85"/>
      <c r="EMB71" s="85"/>
      <c r="EMC71" s="85"/>
      <c r="EMD71" s="85"/>
      <c r="EME71" s="85"/>
      <c r="EMF71" s="85"/>
      <c r="EMG71" s="85"/>
      <c r="EMH71" s="85"/>
      <c r="EMI71" s="85"/>
      <c r="EMJ71" s="85"/>
      <c r="EMK71" s="85"/>
      <c r="EML71" s="85"/>
      <c r="EMM71" s="85"/>
      <c r="EMN71" s="85"/>
      <c r="EMO71" s="85"/>
      <c r="EMP71" s="85"/>
      <c r="EMQ71" s="85"/>
      <c r="EMR71" s="85"/>
      <c r="EMS71" s="85"/>
      <c r="EMT71" s="85"/>
      <c r="EMU71" s="85"/>
      <c r="EMV71" s="85"/>
      <c r="EMW71" s="85"/>
      <c r="EMX71" s="85"/>
      <c r="EMY71" s="85"/>
      <c r="EMZ71" s="85"/>
      <c r="ENA71" s="85"/>
      <c r="ENB71" s="85"/>
      <c r="ENC71" s="85"/>
      <c r="END71" s="85"/>
      <c r="ENE71" s="85"/>
      <c r="ENF71" s="85"/>
      <c r="ENG71" s="85"/>
      <c r="ENH71" s="85"/>
      <c r="ENI71" s="85"/>
      <c r="ENJ71" s="85"/>
      <c r="ENK71" s="85"/>
      <c r="ENL71" s="85"/>
      <c r="ENM71" s="85"/>
      <c r="ENN71" s="85"/>
      <c r="ENO71" s="85"/>
      <c r="ENP71" s="85"/>
      <c r="ENQ71" s="85"/>
      <c r="ENR71" s="85"/>
      <c r="ENS71" s="85"/>
      <c r="ENT71" s="85"/>
      <c r="ENU71" s="85"/>
      <c r="ENV71" s="85"/>
      <c r="ENW71" s="85"/>
      <c r="ENX71" s="85"/>
      <c r="ENY71" s="85"/>
      <c r="ENZ71" s="85"/>
      <c r="EOA71" s="85"/>
      <c r="EOB71" s="85"/>
      <c r="EOC71" s="85"/>
      <c r="EOD71" s="85"/>
      <c r="EOE71" s="85"/>
      <c r="EOF71" s="85"/>
      <c r="EOG71" s="85"/>
      <c r="EOH71" s="85"/>
      <c r="EOI71" s="85"/>
      <c r="EOJ71" s="85"/>
      <c r="EOK71" s="85"/>
      <c r="EOL71" s="85"/>
      <c r="EOM71" s="85"/>
      <c r="EON71" s="85"/>
      <c r="EOO71" s="85"/>
      <c r="EOP71" s="85"/>
      <c r="EOQ71" s="85"/>
      <c r="EOR71" s="85"/>
      <c r="EOS71" s="85"/>
      <c r="EOT71" s="85"/>
      <c r="EOU71" s="85"/>
      <c r="EOV71" s="85"/>
      <c r="EOW71" s="85"/>
      <c r="EOX71" s="85"/>
      <c r="EOY71" s="85"/>
      <c r="EOZ71" s="85"/>
      <c r="EPA71" s="85"/>
      <c r="EPB71" s="85"/>
      <c r="EPC71" s="85"/>
      <c r="EPD71" s="85"/>
      <c r="EPE71" s="85"/>
      <c r="EPF71" s="85"/>
      <c r="EPG71" s="85"/>
      <c r="EPH71" s="85"/>
      <c r="EPI71" s="85"/>
      <c r="EPJ71" s="85"/>
      <c r="EPK71" s="85"/>
      <c r="EPL71" s="85"/>
      <c r="EPM71" s="85"/>
      <c r="EPN71" s="85"/>
      <c r="EPO71" s="85"/>
      <c r="EPP71" s="85"/>
      <c r="EPQ71" s="85"/>
      <c r="EPR71" s="85"/>
      <c r="EPS71" s="85"/>
      <c r="EPT71" s="85"/>
      <c r="EPU71" s="85"/>
      <c r="EPV71" s="85"/>
      <c r="EPW71" s="85"/>
      <c r="EPX71" s="85"/>
      <c r="EPY71" s="85"/>
      <c r="EPZ71" s="85"/>
      <c r="EQA71" s="85"/>
      <c r="EQB71" s="85"/>
      <c r="EQC71" s="85"/>
      <c r="EQD71" s="85"/>
      <c r="EQE71" s="85"/>
      <c r="EQF71" s="85"/>
      <c r="EQG71" s="85"/>
      <c r="EQH71" s="85"/>
      <c r="EQI71" s="85"/>
      <c r="EQJ71" s="85"/>
      <c r="EQK71" s="85"/>
      <c r="EQL71" s="85"/>
      <c r="EQM71" s="85"/>
      <c r="EQN71" s="85"/>
      <c r="EQO71" s="85"/>
      <c r="EQP71" s="85"/>
      <c r="EQQ71" s="85"/>
      <c r="EQR71" s="85"/>
      <c r="EQS71" s="85"/>
      <c r="EQT71" s="85"/>
      <c r="EQU71" s="85"/>
      <c r="EQV71" s="85"/>
      <c r="EQW71" s="85"/>
      <c r="EQX71" s="85"/>
      <c r="EQY71" s="85"/>
      <c r="EQZ71" s="85"/>
      <c r="ERA71" s="85"/>
      <c r="ERB71" s="85"/>
      <c r="ERC71" s="85"/>
      <c r="ERD71" s="85"/>
      <c r="ERE71" s="85"/>
      <c r="ERF71" s="85"/>
      <c r="ERG71" s="85"/>
      <c r="ERH71" s="85"/>
      <c r="ERI71" s="85"/>
      <c r="ERJ71" s="85"/>
      <c r="ERK71" s="85"/>
      <c r="ERL71" s="85"/>
      <c r="ERM71" s="85"/>
      <c r="ERN71" s="85"/>
      <c r="ERO71" s="85"/>
      <c r="ERP71" s="85"/>
      <c r="ERQ71" s="85"/>
      <c r="ERR71" s="85"/>
      <c r="ERS71" s="85"/>
      <c r="ERT71" s="85"/>
      <c r="ERU71" s="85"/>
      <c r="ERV71" s="85"/>
      <c r="ERW71" s="85"/>
      <c r="ERX71" s="85"/>
      <c r="ERY71" s="85"/>
      <c r="ERZ71" s="85"/>
      <c r="ESA71" s="85"/>
      <c r="ESB71" s="85"/>
      <c r="ESC71" s="85"/>
      <c r="ESD71" s="85"/>
      <c r="ESE71" s="85"/>
      <c r="ESF71" s="85"/>
      <c r="ESG71" s="85"/>
      <c r="ESH71" s="85"/>
      <c r="ESI71" s="85"/>
      <c r="ESJ71" s="85"/>
      <c r="ESK71" s="85"/>
      <c r="ESL71" s="85"/>
      <c r="ESM71" s="85"/>
      <c r="ESN71" s="85"/>
      <c r="ESO71" s="85"/>
      <c r="ESP71" s="85"/>
      <c r="ESQ71" s="85"/>
      <c r="ESR71" s="85"/>
      <c r="ESS71" s="85"/>
      <c r="EST71" s="85"/>
      <c r="ESU71" s="85"/>
      <c r="ESV71" s="85"/>
      <c r="ESW71" s="85"/>
      <c r="ESX71" s="85"/>
      <c r="ESY71" s="85"/>
      <c r="ESZ71" s="85"/>
      <c r="ETA71" s="85"/>
      <c r="ETB71" s="85"/>
      <c r="ETC71" s="85"/>
      <c r="ETD71" s="85"/>
      <c r="ETE71" s="85"/>
      <c r="ETF71" s="85"/>
      <c r="ETG71" s="85"/>
      <c r="ETH71" s="85"/>
      <c r="ETI71" s="85"/>
      <c r="ETJ71" s="85"/>
      <c r="ETK71" s="85"/>
      <c r="ETL71" s="85"/>
      <c r="ETM71" s="85"/>
      <c r="ETN71" s="85"/>
      <c r="ETO71" s="85"/>
      <c r="ETP71" s="85"/>
      <c r="ETQ71" s="85"/>
      <c r="ETR71" s="85"/>
      <c r="ETS71" s="85"/>
      <c r="ETT71" s="85"/>
      <c r="ETU71" s="85"/>
      <c r="ETV71" s="85"/>
      <c r="ETW71" s="85"/>
      <c r="ETX71" s="85"/>
      <c r="ETY71" s="85"/>
      <c r="ETZ71" s="85"/>
      <c r="EUA71" s="85"/>
      <c r="EUB71" s="85"/>
      <c r="EUC71" s="85"/>
      <c r="EUD71" s="85"/>
      <c r="EUE71" s="85"/>
      <c r="EUF71" s="85"/>
      <c r="EUG71" s="85"/>
      <c r="EUH71" s="85"/>
      <c r="EUI71" s="85"/>
      <c r="EUJ71" s="85"/>
      <c r="EUK71" s="85"/>
      <c r="EUL71" s="85"/>
      <c r="EUM71" s="85"/>
      <c r="EUN71" s="85"/>
      <c r="EUO71" s="85"/>
      <c r="EUP71" s="85"/>
      <c r="EUQ71" s="85"/>
      <c r="EUR71" s="85"/>
      <c r="EUS71" s="85"/>
      <c r="EUT71" s="85"/>
      <c r="EUU71" s="85"/>
      <c r="EUV71" s="85"/>
      <c r="EUW71" s="85"/>
      <c r="EUX71" s="85"/>
      <c r="EUY71" s="85"/>
      <c r="EUZ71" s="85"/>
      <c r="EVA71" s="85"/>
      <c r="EVB71" s="85"/>
      <c r="EVC71" s="85"/>
      <c r="EVD71" s="85"/>
      <c r="EVE71" s="85"/>
      <c r="EVF71" s="85"/>
      <c r="EVG71" s="85"/>
      <c r="EVH71" s="85"/>
      <c r="EVI71" s="85"/>
      <c r="EVJ71" s="85"/>
      <c r="EVK71" s="85"/>
      <c r="EVL71" s="85"/>
      <c r="EVM71" s="85"/>
      <c r="EVN71" s="85"/>
      <c r="EVO71" s="85"/>
      <c r="EVP71" s="85"/>
      <c r="EVQ71" s="85"/>
      <c r="EVR71" s="85"/>
      <c r="EVS71" s="85"/>
      <c r="EVT71" s="85"/>
      <c r="EVU71" s="85"/>
      <c r="EVV71" s="85"/>
      <c r="EVW71" s="85"/>
      <c r="EVX71" s="85"/>
      <c r="EVY71" s="85"/>
      <c r="EVZ71" s="85"/>
      <c r="EWA71" s="85"/>
      <c r="EWB71" s="85"/>
      <c r="EWC71" s="85"/>
      <c r="EWD71" s="85"/>
      <c r="EWE71" s="85"/>
      <c r="EWF71" s="85"/>
      <c r="EWG71" s="85"/>
      <c r="EWH71" s="85"/>
      <c r="EWI71" s="85"/>
      <c r="EWJ71" s="85"/>
      <c r="EWK71" s="85"/>
      <c r="EWL71" s="85"/>
      <c r="EWM71" s="85"/>
      <c r="EWN71" s="85"/>
      <c r="EWO71" s="85"/>
      <c r="EWP71" s="85"/>
      <c r="EWQ71" s="85"/>
      <c r="EWR71" s="85"/>
      <c r="EWS71" s="85"/>
      <c r="EWT71" s="85"/>
      <c r="EWU71" s="85"/>
      <c r="EWV71" s="85"/>
      <c r="EWW71" s="85"/>
      <c r="EWX71" s="85"/>
      <c r="EWY71" s="85"/>
      <c r="EWZ71" s="85"/>
      <c r="EXA71" s="85"/>
      <c r="EXB71" s="85"/>
      <c r="EXC71" s="85"/>
      <c r="EXD71" s="85"/>
      <c r="EXE71" s="85"/>
      <c r="EXF71" s="85"/>
      <c r="EXG71" s="85"/>
      <c r="EXH71" s="85"/>
      <c r="EXI71" s="85"/>
      <c r="EXJ71" s="85"/>
      <c r="EXK71" s="85"/>
      <c r="EXL71" s="85"/>
      <c r="EXM71" s="85"/>
      <c r="EXN71" s="85"/>
      <c r="EXO71" s="85"/>
      <c r="EXP71" s="85"/>
      <c r="EXQ71" s="85"/>
      <c r="EXR71" s="85"/>
      <c r="EXS71" s="85"/>
      <c r="EXT71" s="85"/>
      <c r="EXU71" s="85"/>
      <c r="EXV71" s="85"/>
      <c r="EXW71" s="85"/>
      <c r="EXX71" s="85"/>
      <c r="EXY71" s="85"/>
      <c r="EXZ71" s="85"/>
      <c r="EYA71" s="85"/>
      <c r="EYB71" s="85"/>
      <c r="EYC71" s="85"/>
      <c r="EYD71" s="85"/>
      <c r="EYE71" s="85"/>
      <c r="EYF71" s="85"/>
      <c r="EYG71" s="85"/>
      <c r="EYH71" s="85"/>
      <c r="EYI71" s="85"/>
      <c r="EYJ71" s="85"/>
      <c r="EYK71" s="85"/>
      <c r="EYL71" s="85"/>
      <c r="EYM71" s="85"/>
      <c r="EYN71" s="85"/>
      <c r="EYO71" s="85"/>
      <c r="EYP71" s="85"/>
      <c r="EYQ71" s="85"/>
      <c r="EYR71" s="85"/>
      <c r="EYS71" s="85"/>
      <c r="EYT71" s="85"/>
      <c r="EYU71" s="85"/>
      <c r="EYV71" s="85"/>
      <c r="EYW71" s="85"/>
      <c r="EYX71" s="85"/>
      <c r="EYY71" s="85"/>
      <c r="EYZ71" s="85"/>
      <c r="EZA71" s="85"/>
      <c r="EZB71" s="85"/>
      <c r="EZC71" s="85"/>
      <c r="EZD71" s="85"/>
      <c r="EZE71" s="85"/>
      <c r="EZF71" s="85"/>
      <c r="EZG71" s="85"/>
      <c r="EZH71" s="85"/>
      <c r="EZI71" s="85"/>
      <c r="EZJ71" s="85"/>
      <c r="EZK71" s="85"/>
      <c r="EZL71" s="85"/>
      <c r="EZM71" s="85"/>
      <c r="EZN71" s="85"/>
      <c r="EZO71" s="85"/>
      <c r="EZP71" s="85"/>
      <c r="EZQ71" s="85"/>
      <c r="EZR71" s="85"/>
      <c r="EZS71" s="85"/>
      <c r="EZT71" s="85"/>
      <c r="EZU71" s="85"/>
      <c r="EZV71" s="85"/>
      <c r="EZW71" s="85"/>
      <c r="EZX71" s="85"/>
      <c r="EZY71" s="85"/>
      <c r="EZZ71" s="85"/>
      <c r="FAA71" s="85"/>
      <c r="FAB71" s="85"/>
      <c r="FAC71" s="85"/>
      <c r="FAD71" s="85"/>
      <c r="FAE71" s="85"/>
      <c r="FAF71" s="85"/>
      <c r="FAG71" s="85"/>
      <c r="FAH71" s="85"/>
      <c r="FAI71" s="85"/>
      <c r="FAJ71" s="85"/>
      <c r="FAK71" s="85"/>
      <c r="FAL71" s="85"/>
      <c r="FAM71" s="85"/>
      <c r="FAN71" s="85"/>
      <c r="FAO71" s="85"/>
      <c r="FAP71" s="85"/>
      <c r="FAQ71" s="85"/>
      <c r="FAR71" s="85"/>
      <c r="FAS71" s="85"/>
      <c r="FAT71" s="85"/>
      <c r="FAU71" s="85"/>
      <c r="FAV71" s="85"/>
      <c r="FAW71" s="85"/>
      <c r="FAX71" s="85"/>
      <c r="FAY71" s="85"/>
      <c r="FAZ71" s="85"/>
      <c r="FBA71" s="85"/>
      <c r="FBB71" s="85"/>
      <c r="FBC71" s="85"/>
      <c r="FBD71" s="85"/>
      <c r="FBE71" s="85"/>
      <c r="FBF71" s="85"/>
      <c r="FBG71" s="85"/>
      <c r="FBH71" s="85"/>
      <c r="FBI71" s="85"/>
      <c r="FBJ71" s="85"/>
      <c r="FBK71" s="85"/>
      <c r="FBL71" s="85"/>
      <c r="FBM71" s="85"/>
      <c r="FBN71" s="85"/>
      <c r="FBO71" s="85"/>
      <c r="FBP71" s="85"/>
      <c r="FBQ71" s="85"/>
      <c r="FBR71" s="85"/>
      <c r="FBS71" s="85"/>
      <c r="FBT71" s="85"/>
      <c r="FBU71" s="85"/>
      <c r="FBV71" s="85"/>
      <c r="FBW71" s="85"/>
      <c r="FBX71" s="85"/>
      <c r="FBY71" s="85"/>
      <c r="FBZ71" s="85"/>
      <c r="FCA71" s="85"/>
      <c r="FCB71" s="85"/>
      <c r="FCC71" s="85"/>
      <c r="FCD71" s="85"/>
      <c r="FCE71" s="85"/>
      <c r="FCF71" s="85"/>
      <c r="FCG71" s="85"/>
      <c r="FCH71" s="85"/>
      <c r="FCI71" s="85"/>
      <c r="FCJ71" s="85"/>
      <c r="FCK71" s="85"/>
      <c r="FCL71" s="85"/>
      <c r="FCM71" s="85"/>
      <c r="FCN71" s="85"/>
      <c r="FCO71" s="85"/>
      <c r="FCP71" s="85"/>
      <c r="FCQ71" s="85"/>
      <c r="FCR71" s="85"/>
      <c r="FCS71" s="85"/>
      <c r="FCT71" s="85"/>
      <c r="FCU71" s="85"/>
      <c r="FCV71" s="85"/>
      <c r="FCW71" s="85"/>
      <c r="FCX71" s="85"/>
      <c r="FCY71" s="85"/>
      <c r="FCZ71" s="85"/>
      <c r="FDA71" s="85"/>
      <c r="FDB71" s="85"/>
      <c r="FDC71" s="85"/>
      <c r="FDD71" s="85"/>
      <c r="FDE71" s="85"/>
      <c r="FDF71" s="85"/>
      <c r="FDG71" s="85"/>
      <c r="FDH71" s="85"/>
      <c r="FDI71" s="85"/>
      <c r="FDJ71" s="85"/>
      <c r="FDK71" s="85"/>
      <c r="FDL71" s="85"/>
      <c r="FDM71" s="85"/>
      <c r="FDN71" s="85"/>
      <c r="FDO71" s="85"/>
      <c r="FDP71" s="85"/>
      <c r="FDQ71" s="85"/>
      <c r="FDR71" s="85"/>
      <c r="FDS71" s="85"/>
      <c r="FDT71" s="85"/>
      <c r="FDU71" s="85"/>
      <c r="FDV71" s="85"/>
      <c r="FDW71" s="85"/>
      <c r="FDX71" s="85"/>
      <c r="FDY71" s="85"/>
      <c r="FDZ71" s="85"/>
      <c r="FEA71" s="85"/>
      <c r="FEB71" s="85"/>
      <c r="FEC71" s="85"/>
      <c r="FED71" s="85"/>
      <c r="FEE71" s="85"/>
      <c r="FEF71" s="85"/>
      <c r="FEG71" s="85"/>
      <c r="FEH71" s="85"/>
      <c r="FEI71" s="85"/>
      <c r="FEJ71" s="85"/>
      <c r="FEK71" s="85"/>
      <c r="FEL71" s="85"/>
      <c r="FEM71" s="85"/>
      <c r="FEN71" s="85"/>
      <c r="FEO71" s="85"/>
      <c r="FEP71" s="85"/>
      <c r="FEQ71" s="85"/>
      <c r="FER71" s="85"/>
      <c r="FES71" s="85"/>
      <c r="FET71" s="85"/>
      <c r="FEU71" s="85"/>
      <c r="FEV71" s="85"/>
      <c r="FEW71" s="85"/>
      <c r="FEX71" s="85"/>
      <c r="FEY71" s="85"/>
      <c r="FEZ71" s="85"/>
      <c r="FFA71" s="85"/>
      <c r="FFB71" s="85"/>
      <c r="FFC71" s="85"/>
      <c r="FFD71" s="85"/>
      <c r="FFE71" s="85"/>
      <c r="FFF71" s="85"/>
      <c r="FFG71" s="85"/>
      <c r="FFH71" s="85"/>
      <c r="FFI71" s="85"/>
      <c r="FFJ71" s="85"/>
      <c r="FFK71" s="85"/>
      <c r="FFL71" s="85"/>
      <c r="FFM71" s="85"/>
      <c r="FFN71" s="85"/>
      <c r="FFO71" s="85"/>
      <c r="FFP71" s="85"/>
      <c r="FFQ71" s="85"/>
      <c r="FFR71" s="85"/>
      <c r="FFS71" s="85"/>
      <c r="FFT71" s="85"/>
      <c r="FFU71" s="85"/>
      <c r="FFV71" s="85"/>
      <c r="FFW71" s="85"/>
      <c r="FFX71" s="85"/>
      <c r="FFY71" s="85"/>
      <c r="FFZ71" s="85"/>
      <c r="FGA71" s="85"/>
      <c r="FGB71" s="85"/>
      <c r="FGC71" s="85"/>
      <c r="FGD71" s="85"/>
      <c r="FGE71" s="85"/>
      <c r="FGF71" s="85"/>
      <c r="FGG71" s="85"/>
      <c r="FGH71" s="85"/>
      <c r="FGI71" s="85"/>
      <c r="FGJ71" s="85"/>
      <c r="FGK71" s="85"/>
      <c r="FGL71" s="85"/>
      <c r="FGM71" s="85"/>
      <c r="FGN71" s="85"/>
      <c r="FGO71" s="85"/>
      <c r="FGP71" s="85"/>
      <c r="FGQ71" s="85"/>
      <c r="FGR71" s="85"/>
      <c r="FGS71" s="85"/>
      <c r="FGT71" s="85"/>
      <c r="FGU71" s="85"/>
      <c r="FGV71" s="85"/>
      <c r="FGW71" s="85"/>
      <c r="FGX71" s="85"/>
      <c r="FGY71" s="85"/>
      <c r="FGZ71" s="85"/>
      <c r="FHA71" s="85"/>
      <c r="FHB71" s="85"/>
      <c r="FHC71" s="85"/>
      <c r="FHD71" s="85"/>
      <c r="FHE71" s="85"/>
      <c r="FHF71" s="85"/>
      <c r="FHG71" s="85"/>
      <c r="FHH71" s="85"/>
      <c r="FHI71" s="85"/>
      <c r="FHJ71" s="85"/>
      <c r="FHK71" s="85"/>
      <c r="FHL71" s="85"/>
      <c r="FHM71" s="85"/>
      <c r="FHN71" s="85"/>
      <c r="FHO71" s="85"/>
      <c r="FHP71" s="85"/>
      <c r="FHQ71" s="85"/>
      <c r="FHR71" s="85"/>
      <c r="FHS71" s="85"/>
      <c r="FHT71" s="85"/>
      <c r="FHU71" s="85"/>
      <c r="FHV71" s="85"/>
      <c r="FHW71" s="85"/>
      <c r="FHX71" s="85"/>
      <c r="FHY71" s="85"/>
      <c r="FHZ71" s="85"/>
      <c r="FIA71" s="85"/>
      <c r="FIB71" s="85"/>
      <c r="FIC71" s="85"/>
      <c r="FID71" s="85"/>
      <c r="FIE71" s="85"/>
      <c r="FIF71" s="85"/>
      <c r="FIG71" s="85"/>
      <c r="FIH71" s="85"/>
      <c r="FII71" s="85"/>
      <c r="FIJ71" s="85"/>
      <c r="FIK71" s="85"/>
      <c r="FIL71" s="85"/>
      <c r="FIM71" s="85"/>
      <c r="FIN71" s="85"/>
      <c r="FIO71" s="85"/>
      <c r="FIP71" s="85"/>
      <c r="FIQ71" s="85"/>
      <c r="FIR71" s="85"/>
      <c r="FIS71" s="85"/>
      <c r="FIT71" s="85"/>
      <c r="FIU71" s="85"/>
      <c r="FIV71" s="85"/>
      <c r="FIW71" s="85"/>
      <c r="FIX71" s="85"/>
      <c r="FIY71" s="85"/>
      <c r="FIZ71" s="85"/>
      <c r="FJA71" s="85"/>
      <c r="FJB71" s="85"/>
      <c r="FJC71" s="85"/>
      <c r="FJD71" s="85"/>
      <c r="FJE71" s="85"/>
      <c r="FJF71" s="85"/>
      <c r="FJG71" s="85"/>
      <c r="FJH71" s="85"/>
      <c r="FJI71" s="85"/>
      <c r="FJJ71" s="85"/>
      <c r="FJK71" s="85"/>
      <c r="FJL71" s="85"/>
      <c r="FJM71" s="85"/>
      <c r="FJN71" s="85"/>
      <c r="FJO71" s="85"/>
      <c r="FJP71" s="85"/>
      <c r="FJQ71" s="85"/>
      <c r="FJR71" s="85"/>
      <c r="FJS71" s="85"/>
      <c r="FJT71" s="85"/>
      <c r="FJU71" s="85"/>
      <c r="FJV71" s="85"/>
      <c r="FJW71" s="85"/>
      <c r="FJX71" s="85"/>
      <c r="FJY71" s="85"/>
      <c r="FJZ71" s="85"/>
      <c r="FKA71" s="85"/>
      <c r="FKB71" s="85"/>
      <c r="FKC71" s="85"/>
      <c r="FKD71" s="85"/>
      <c r="FKE71" s="85"/>
      <c r="FKF71" s="85"/>
      <c r="FKG71" s="85"/>
      <c r="FKH71" s="85"/>
      <c r="FKI71" s="85"/>
      <c r="FKJ71" s="85"/>
      <c r="FKK71" s="85"/>
      <c r="FKL71" s="85"/>
      <c r="FKM71" s="85"/>
      <c r="FKN71" s="85"/>
      <c r="FKO71" s="85"/>
      <c r="FKP71" s="85"/>
      <c r="FKQ71" s="85"/>
      <c r="FKR71" s="85"/>
      <c r="FKS71" s="85"/>
      <c r="FKT71" s="85"/>
      <c r="FKU71" s="85"/>
      <c r="FKV71" s="85"/>
      <c r="FKW71" s="85"/>
      <c r="FKX71" s="85"/>
      <c r="FKY71" s="85"/>
      <c r="FKZ71" s="85"/>
      <c r="FLA71" s="85"/>
      <c r="FLB71" s="85"/>
      <c r="FLC71" s="85"/>
      <c r="FLD71" s="85"/>
      <c r="FLE71" s="85"/>
      <c r="FLF71" s="85"/>
      <c r="FLG71" s="85"/>
      <c r="FLH71" s="85"/>
      <c r="FLI71" s="85"/>
      <c r="FLJ71" s="85"/>
      <c r="FLK71" s="85"/>
      <c r="FLL71" s="85"/>
      <c r="FLM71" s="85"/>
      <c r="FLN71" s="85"/>
      <c r="FLO71" s="85"/>
      <c r="FLP71" s="85"/>
      <c r="FLQ71" s="85"/>
      <c r="FLR71" s="85"/>
      <c r="FLS71" s="85"/>
      <c r="FLT71" s="85"/>
      <c r="FLU71" s="85"/>
      <c r="FLV71" s="85"/>
      <c r="FLW71" s="85"/>
      <c r="FLX71" s="85"/>
      <c r="FLY71" s="85"/>
      <c r="FLZ71" s="85"/>
      <c r="FMA71" s="85"/>
      <c r="FMB71" s="85"/>
      <c r="FMC71" s="85"/>
      <c r="FMD71" s="85"/>
      <c r="FME71" s="85"/>
      <c r="FMF71" s="85"/>
      <c r="FMG71" s="85"/>
      <c r="FMH71" s="85"/>
      <c r="FMI71" s="85"/>
      <c r="FMJ71" s="85"/>
      <c r="FMK71" s="85"/>
      <c r="FML71" s="85"/>
      <c r="FMM71" s="85"/>
      <c r="FMN71" s="85"/>
      <c r="FMO71" s="85"/>
      <c r="FMP71" s="85"/>
      <c r="FMQ71" s="85"/>
      <c r="FMR71" s="85"/>
      <c r="FMS71" s="85"/>
      <c r="FMT71" s="85"/>
      <c r="FMU71" s="85"/>
      <c r="FMV71" s="85"/>
      <c r="FMW71" s="85"/>
      <c r="FMX71" s="85"/>
      <c r="FMY71" s="85"/>
      <c r="FMZ71" s="85"/>
      <c r="FNA71" s="85"/>
      <c r="FNB71" s="85"/>
      <c r="FNC71" s="85"/>
      <c r="FND71" s="85"/>
      <c r="FNE71" s="85"/>
      <c r="FNF71" s="85"/>
      <c r="FNG71" s="85"/>
      <c r="FNH71" s="85"/>
      <c r="FNI71" s="85"/>
      <c r="FNJ71" s="85"/>
      <c r="FNK71" s="85"/>
      <c r="FNL71" s="85"/>
      <c r="FNM71" s="85"/>
      <c r="FNN71" s="85"/>
      <c r="FNO71" s="85"/>
      <c r="FNP71" s="85"/>
      <c r="FNQ71" s="85"/>
      <c r="FNR71" s="85"/>
      <c r="FNS71" s="85"/>
      <c r="FNT71" s="85"/>
      <c r="FNU71" s="85"/>
      <c r="FNV71" s="85"/>
      <c r="FNW71" s="85"/>
      <c r="FNX71" s="85"/>
      <c r="FNY71" s="85"/>
      <c r="FNZ71" s="85"/>
      <c r="FOA71" s="85"/>
      <c r="FOB71" s="85"/>
      <c r="FOC71" s="85"/>
      <c r="FOD71" s="85"/>
      <c r="FOE71" s="85"/>
      <c r="FOF71" s="85"/>
      <c r="FOG71" s="85"/>
      <c r="FOH71" s="85"/>
      <c r="FOI71" s="85"/>
      <c r="FOJ71" s="85"/>
      <c r="FOK71" s="85"/>
      <c r="FOL71" s="85"/>
      <c r="FOM71" s="85"/>
      <c r="FON71" s="85"/>
      <c r="FOO71" s="85"/>
      <c r="FOP71" s="85"/>
      <c r="FOQ71" s="85"/>
      <c r="FOR71" s="85"/>
      <c r="FOS71" s="85"/>
      <c r="FOT71" s="85"/>
      <c r="FOU71" s="85"/>
      <c r="FOV71" s="85"/>
      <c r="FOW71" s="85"/>
      <c r="FOX71" s="85"/>
      <c r="FOY71" s="85"/>
      <c r="FOZ71" s="85"/>
      <c r="FPA71" s="85"/>
      <c r="FPB71" s="85"/>
      <c r="FPC71" s="85"/>
      <c r="FPD71" s="85"/>
      <c r="FPE71" s="85"/>
      <c r="FPF71" s="85"/>
      <c r="FPG71" s="85"/>
      <c r="FPH71" s="85"/>
      <c r="FPI71" s="85"/>
      <c r="FPJ71" s="85"/>
      <c r="FPK71" s="85"/>
      <c r="FPL71" s="85"/>
      <c r="FPM71" s="85"/>
      <c r="FPN71" s="85"/>
      <c r="FPO71" s="85"/>
      <c r="FPP71" s="85"/>
      <c r="FPQ71" s="85"/>
      <c r="FPR71" s="85"/>
      <c r="FPS71" s="85"/>
      <c r="FPT71" s="85"/>
      <c r="FPU71" s="85"/>
      <c r="FPV71" s="85"/>
      <c r="FPW71" s="85"/>
      <c r="FPX71" s="85"/>
      <c r="FPY71" s="85"/>
      <c r="FPZ71" s="85"/>
      <c r="FQA71" s="85"/>
      <c r="FQB71" s="85"/>
      <c r="FQC71" s="85"/>
      <c r="FQD71" s="85"/>
      <c r="FQE71" s="85"/>
      <c r="FQF71" s="85"/>
      <c r="FQG71" s="85"/>
      <c r="FQH71" s="85"/>
      <c r="FQI71" s="85"/>
      <c r="FQJ71" s="85"/>
      <c r="FQK71" s="85"/>
      <c r="FQL71" s="85"/>
      <c r="FQM71" s="85"/>
      <c r="FQN71" s="85"/>
      <c r="FQO71" s="85"/>
      <c r="FQP71" s="85"/>
      <c r="FQQ71" s="85"/>
      <c r="FQR71" s="85"/>
      <c r="FQS71" s="85"/>
      <c r="FQT71" s="85"/>
      <c r="FQU71" s="85"/>
      <c r="FQV71" s="85"/>
      <c r="FQW71" s="85"/>
      <c r="FQX71" s="85"/>
      <c r="FQY71" s="85"/>
      <c r="FQZ71" s="85"/>
      <c r="FRA71" s="85"/>
      <c r="FRB71" s="85"/>
      <c r="FRC71" s="85"/>
      <c r="FRD71" s="85"/>
      <c r="FRE71" s="85"/>
      <c r="FRF71" s="85"/>
      <c r="FRG71" s="85"/>
      <c r="FRH71" s="85"/>
      <c r="FRI71" s="85"/>
      <c r="FRJ71" s="85"/>
      <c r="FRK71" s="85"/>
      <c r="FRL71" s="85"/>
      <c r="FRM71" s="85"/>
      <c r="FRN71" s="85"/>
      <c r="FRO71" s="85"/>
      <c r="FRP71" s="85"/>
      <c r="FRQ71" s="85"/>
      <c r="FRR71" s="85"/>
      <c r="FRS71" s="85"/>
      <c r="FRT71" s="85"/>
      <c r="FRU71" s="85"/>
      <c r="FRV71" s="85"/>
      <c r="FRW71" s="85"/>
      <c r="FRX71" s="85"/>
      <c r="FRY71" s="85"/>
      <c r="FRZ71" s="85"/>
      <c r="FSA71" s="85"/>
      <c r="FSB71" s="85"/>
      <c r="FSC71" s="85"/>
      <c r="FSD71" s="85"/>
      <c r="FSE71" s="85"/>
      <c r="FSF71" s="85"/>
      <c r="FSG71" s="85"/>
      <c r="FSH71" s="85"/>
      <c r="FSI71" s="85"/>
      <c r="FSJ71" s="85"/>
      <c r="FSK71" s="85"/>
      <c r="FSL71" s="85"/>
      <c r="FSM71" s="85"/>
      <c r="FSN71" s="85"/>
      <c r="FSO71" s="85"/>
      <c r="FSP71" s="85"/>
      <c r="FSQ71" s="85"/>
      <c r="FSR71" s="85"/>
      <c r="FSS71" s="85"/>
      <c r="FST71" s="85"/>
      <c r="FSU71" s="85"/>
      <c r="FSV71" s="85"/>
      <c r="FSW71" s="85"/>
      <c r="FSX71" s="85"/>
      <c r="FSY71" s="85"/>
      <c r="FSZ71" s="85"/>
      <c r="FTA71" s="85"/>
      <c r="FTB71" s="85"/>
      <c r="FTC71" s="85"/>
      <c r="FTD71" s="85"/>
      <c r="FTE71" s="85"/>
      <c r="FTF71" s="85"/>
      <c r="FTG71" s="85"/>
      <c r="FTH71" s="85"/>
      <c r="FTI71" s="85"/>
      <c r="FTJ71" s="85"/>
      <c r="FTK71" s="85"/>
      <c r="FTL71" s="85"/>
      <c r="FTM71" s="85"/>
      <c r="FTN71" s="85"/>
      <c r="FTO71" s="85"/>
      <c r="FTP71" s="85"/>
      <c r="FTQ71" s="85"/>
      <c r="FTR71" s="85"/>
      <c r="FTS71" s="85"/>
      <c r="FTT71" s="85"/>
      <c r="FTU71" s="85"/>
      <c r="FTV71" s="85"/>
      <c r="FTW71" s="85"/>
      <c r="FTX71" s="85"/>
      <c r="FTY71" s="85"/>
      <c r="FTZ71" s="85"/>
      <c r="FUA71" s="85"/>
      <c r="FUB71" s="85"/>
      <c r="FUC71" s="85"/>
      <c r="FUD71" s="85"/>
      <c r="FUE71" s="85"/>
      <c r="FUF71" s="85"/>
      <c r="FUG71" s="85"/>
      <c r="FUH71" s="85"/>
      <c r="FUI71" s="85"/>
      <c r="FUJ71" s="85"/>
      <c r="FUK71" s="85"/>
      <c r="FUL71" s="85"/>
      <c r="FUM71" s="85"/>
      <c r="FUN71" s="85"/>
      <c r="FUO71" s="85"/>
      <c r="FUP71" s="85"/>
      <c r="FUQ71" s="85"/>
      <c r="FUR71" s="85"/>
      <c r="FUS71" s="85"/>
      <c r="FUT71" s="85"/>
      <c r="FUU71" s="85"/>
      <c r="FUV71" s="85"/>
      <c r="FUW71" s="85"/>
      <c r="FUX71" s="85"/>
      <c r="FUY71" s="85"/>
      <c r="FUZ71" s="85"/>
      <c r="FVA71" s="85"/>
      <c r="FVB71" s="85"/>
      <c r="FVC71" s="85"/>
      <c r="FVD71" s="85"/>
      <c r="FVE71" s="85"/>
      <c r="FVF71" s="85"/>
      <c r="FVG71" s="85"/>
      <c r="FVH71" s="85"/>
      <c r="FVI71" s="85"/>
      <c r="FVJ71" s="85"/>
      <c r="FVK71" s="85"/>
      <c r="FVL71" s="85"/>
      <c r="FVM71" s="85"/>
      <c r="FVN71" s="85"/>
      <c r="FVO71" s="85"/>
      <c r="FVP71" s="85"/>
      <c r="FVQ71" s="85"/>
      <c r="FVR71" s="85"/>
      <c r="FVS71" s="85"/>
      <c r="FVT71" s="85"/>
      <c r="FVU71" s="85"/>
      <c r="FVV71" s="85"/>
      <c r="FVW71" s="85"/>
      <c r="FVX71" s="85"/>
      <c r="FVY71" s="85"/>
      <c r="FVZ71" s="85"/>
      <c r="FWA71" s="85"/>
      <c r="FWB71" s="85"/>
      <c r="FWC71" s="85"/>
      <c r="FWD71" s="85"/>
      <c r="FWE71" s="85"/>
      <c r="FWF71" s="85"/>
      <c r="FWG71" s="85"/>
      <c r="FWH71" s="85"/>
      <c r="FWI71" s="85"/>
      <c r="FWJ71" s="85"/>
      <c r="FWK71" s="85"/>
      <c r="FWL71" s="85"/>
      <c r="FWM71" s="85"/>
      <c r="FWN71" s="85"/>
      <c r="FWO71" s="85"/>
      <c r="FWP71" s="85"/>
      <c r="FWQ71" s="85"/>
      <c r="FWR71" s="85"/>
      <c r="FWS71" s="85"/>
      <c r="FWT71" s="85"/>
      <c r="FWU71" s="85"/>
      <c r="FWV71" s="85"/>
      <c r="FWW71" s="85"/>
      <c r="FWX71" s="85"/>
      <c r="FWY71" s="85"/>
      <c r="FWZ71" s="85"/>
      <c r="FXA71" s="85"/>
      <c r="FXB71" s="85"/>
      <c r="FXC71" s="85"/>
      <c r="FXD71" s="85"/>
      <c r="FXE71" s="85"/>
      <c r="FXF71" s="85"/>
      <c r="FXG71" s="85"/>
      <c r="FXH71" s="85"/>
      <c r="FXI71" s="85"/>
      <c r="FXJ71" s="85"/>
      <c r="FXK71" s="85"/>
      <c r="FXL71" s="85"/>
      <c r="FXM71" s="85"/>
      <c r="FXN71" s="85"/>
      <c r="FXO71" s="85"/>
      <c r="FXP71" s="85"/>
      <c r="FXQ71" s="85"/>
      <c r="FXR71" s="85"/>
      <c r="FXS71" s="85"/>
      <c r="FXT71" s="85"/>
      <c r="FXU71" s="85"/>
      <c r="FXV71" s="85"/>
      <c r="FXW71" s="85"/>
      <c r="FXX71" s="85"/>
      <c r="FXY71" s="85"/>
      <c r="FXZ71" s="85"/>
      <c r="FYA71" s="85"/>
      <c r="FYB71" s="85"/>
      <c r="FYC71" s="85"/>
      <c r="FYD71" s="85"/>
      <c r="FYE71" s="85"/>
      <c r="FYF71" s="85"/>
      <c r="FYG71" s="85"/>
      <c r="FYH71" s="85"/>
      <c r="FYI71" s="85"/>
      <c r="FYJ71" s="85"/>
      <c r="FYK71" s="85"/>
      <c r="FYL71" s="85"/>
      <c r="FYM71" s="85"/>
      <c r="FYN71" s="85"/>
      <c r="FYO71" s="85"/>
      <c r="FYP71" s="85"/>
      <c r="FYQ71" s="85"/>
      <c r="FYR71" s="85"/>
      <c r="FYS71" s="85"/>
      <c r="FYT71" s="85"/>
      <c r="FYU71" s="85"/>
      <c r="FYV71" s="85"/>
      <c r="FYW71" s="85"/>
      <c r="FYX71" s="85"/>
      <c r="FYY71" s="85"/>
      <c r="FYZ71" s="85"/>
      <c r="FZA71" s="85"/>
      <c r="FZB71" s="85"/>
      <c r="FZC71" s="85"/>
      <c r="FZD71" s="85"/>
      <c r="FZE71" s="85"/>
      <c r="FZF71" s="85"/>
      <c r="FZG71" s="85"/>
      <c r="FZH71" s="85"/>
      <c r="FZI71" s="85"/>
      <c r="FZJ71" s="85"/>
      <c r="FZK71" s="85"/>
      <c r="FZL71" s="85"/>
      <c r="FZM71" s="85"/>
      <c r="FZN71" s="85"/>
      <c r="FZO71" s="85"/>
      <c r="FZP71" s="85"/>
      <c r="FZQ71" s="85"/>
      <c r="FZR71" s="85"/>
      <c r="FZS71" s="85"/>
      <c r="FZT71" s="85"/>
      <c r="FZU71" s="85"/>
      <c r="FZV71" s="85"/>
      <c r="FZW71" s="85"/>
      <c r="FZX71" s="85"/>
      <c r="FZY71" s="85"/>
      <c r="FZZ71" s="85"/>
      <c r="GAA71" s="85"/>
      <c r="GAB71" s="85"/>
      <c r="GAC71" s="85"/>
      <c r="GAD71" s="85"/>
      <c r="GAE71" s="85"/>
      <c r="GAF71" s="85"/>
      <c r="GAG71" s="85"/>
      <c r="GAH71" s="85"/>
      <c r="GAI71" s="85"/>
      <c r="GAJ71" s="85"/>
      <c r="GAK71" s="85"/>
      <c r="GAL71" s="85"/>
      <c r="GAM71" s="85"/>
      <c r="GAN71" s="85"/>
      <c r="GAO71" s="85"/>
      <c r="GAP71" s="85"/>
      <c r="GAQ71" s="85"/>
      <c r="GAR71" s="85"/>
      <c r="GAS71" s="85"/>
      <c r="GAT71" s="85"/>
      <c r="GAU71" s="85"/>
      <c r="GAV71" s="85"/>
      <c r="GAW71" s="85"/>
      <c r="GAX71" s="85"/>
      <c r="GAY71" s="85"/>
      <c r="GAZ71" s="85"/>
      <c r="GBA71" s="85"/>
      <c r="GBB71" s="85"/>
      <c r="GBC71" s="85"/>
      <c r="GBD71" s="85"/>
      <c r="GBE71" s="85"/>
      <c r="GBF71" s="85"/>
      <c r="GBG71" s="85"/>
      <c r="GBH71" s="85"/>
      <c r="GBI71" s="85"/>
      <c r="GBJ71" s="85"/>
      <c r="GBK71" s="85"/>
      <c r="GBL71" s="85"/>
      <c r="GBM71" s="85"/>
      <c r="GBN71" s="85"/>
      <c r="GBO71" s="85"/>
      <c r="GBP71" s="85"/>
      <c r="GBQ71" s="85"/>
      <c r="GBR71" s="85"/>
      <c r="GBS71" s="85"/>
      <c r="GBT71" s="85"/>
      <c r="GBU71" s="85"/>
      <c r="GBV71" s="85"/>
      <c r="GBW71" s="85"/>
      <c r="GBX71" s="85"/>
      <c r="GBY71" s="85"/>
      <c r="GBZ71" s="85"/>
      <c r="GCA71" s="85"/>
      <c r="GCB71" s="85"/>
      <c r="GCC71" s="85"/>
      <c r="GCD71" s="85"/>
      <c r="GCE71" s="85"/>
      <c r="GCF71" s="85"/>
      <c r="GCG71" s="85"/>
      <c r="GCH71" s="85"/>
      <c r="GCI71" s="85"/>
      <c r="GCJ71" s="85"/>
      <c r="GCK71" s="85"/>
      <c r="GCL71" s="85"/>
      <c r="GCM71" s="85"/>
      <c r="GCN71" s="85"/>
      <c r="GCO71" s="85"/>
      <c r="GCP71" s="85"/>
      <c r="GCQ71" s="85"/>
      <c r="GCR71" s="85"/>
      <c r="GCS71" s="85"/>
      <c r="GCT71" s="85"/>
      <c r="GCU71" s="85"/>
      <c r="GCV71" s="85"/>
      <c r="GCW71" s="85"/>
      <c r="GCX71" s="85"/>
      <c r="GCY71" s="85"/>
      <c r="GCZ71" s="85"/>
      <c r="GDA71" s="85"/>
      <c r="GDB71" s="85"/>
      <c r="GDC71" s="85"/>
      <c r="GDD71" s="85"/>
      <c r="GDE71" s="85"/>
      <c r="GDF71" s="85"/>
      <c r="GDG71" s="85"/>
      <c r="GDH71" s="85"/>
      <c r="GDI71" s="85"/>
      <c r="GDJ71" s="85"/>
      <c r="GDK71" s="85"/>
      <c r="GDL71" s="85"/>
      <c r="GDM71" s="85"/>
      <c r="GDN71" s="85"/>
      <c r="GDO71" s="85"/>
      <c r="GDP71" s="85"/>
      <c r="GDQ71" s="85"/>
      <c r="GDR71" s="85"/>
      <c r="GDS71" s="85"/>
      <c r="GDT71" s="85"/>
      <c r="GDU71" s="85"/>
      <c r="GDV71" s="85"/>
      <c r="GDW71" s="85"/>
      <c r="GDX71" s="85"/>
      <c r="GDY71" s="85"/>
      <c r="GDZ71" s="85"/>
      <c r="GEA71" s="85"/>
      <c r="GEB71" s="85"/>
      <c r="GEC71" s="85"/>
      <c r="GED71" s="85"/>
      <c r="GEE71" s="85"/>
      <c r="GEF71" s="85"/>
      <c r="GEG71" s="85"/>
      <c r="GEH71" s="85"/>
      <c r="GEI71" s="85"/>
      <c r="GEJ71" s="85"/>
      <c r="GEK71" s="85"/>
      <c r="GEL71" s="85"/>
      <c r="GEM71" s="85"/>
      <c r="GEN71" s="85"/>
      <c r="GEO71" s="85"/>
      <c r="GEP71" s="85"/>
      <c r="GEQ71" s="85"/>
      <c r="GER71" s="85"/>
      <c r="GES71" s="85"/>
      <c r="GET71" s="85"/>
      <c r="GEU71" s="85"/>
      <c r="GEV71" s="85"/>
      <c r="GEW71" s="85"/>
      <c r="GEX71" s="85"/>
      <c r="GEY71" s="85"/>
      <c r="GEZ71" s="85"/>
      <c r="GFA71" s="85"/>
      <c r="GFB71" s="85"/>
      <c r="GFC71" s="85"/>
      <c r="GFD71" s="85"/>
      <c r="GFE71" s="85"/>
      <c r="GFF71" s="85"/>
      <c r="GFG71" s="85"/>
      <c r="GFH71" s="85"/>
      <c r="GFI71" s="85"/>
      <c r="GFJ71" s="85"/>
      <c r="GFK71" s="85"/>
      <c r="GFL71" s="85"/>
      <c r="GFM71" s="85"/>
      <c r="GFN71" s="85"/>
      <c r="GFO71" s="85"/>
      <c r="GFP71" s="85"/>
      <c r="GFQ71" s="85"/>
      <c r="GFR71" s="85"/>
      <c r="GFS71" s="85"/>
      <c r="GFT71" s="85"/>
      <c r="GFU71" s="85"/>
      <c r="GFV71" s="85"/>
      <c r="GFW71" s="85"/>
      <c r="GFX71" s="85"/>
      <c r="GFY71" s="85"/>
      <c r="GFZ71" s="85"/>
      <c r="GGA71" s="85"/>
      <c r="GGB71" s="85"/>
      <c r="GGC71" s="85"/>
      <c r="GGD71" s="85"/>
      <c r="GGE71" s="85"/>
      <c r="GGF71" s="85"/>
      <c r="GGG71" s="85"/>
      <c r="GGH71" s="85"/>
      <c r="GGI71" s="85"/>
      <c r="GGJ71" s="85"/>
      <c r="GGK71" s="85"/>
      <c r="GGL71" s="85"/>
      <c r="GGM71" s="85"/>
      <c r="GGN71" s="85"/>
      <c r="GGO71" s="85"/>
      <c r="GGP71" s="85"/>
      <c r="GGQ71" s="85"/>
      <c r="GGR71" s="85"/>
      <c r="GGS71" s="85"/>
      <c r="GGT71" s="85"/>
      <c r="GGU71" s="85"/>
      <c r="GGV71" s="85"/>
      <c r="GGW71" s="85"/>
      <c r="GGX71" s="85"/>
      <c r="GGY71" s="85"/>
      <c r="GGZ71" s="85"/>
      <c r="GHA71" s="85"/>
      <c r="GHB71" s="85"/>
      <c r="GHC71" s="85"/>
      <c r="GHD71" s="85"/>
      <c r="GHE71" s="85"/>
      <c r="GHF71" s="85"/>
      <c r="GHG71" s="85"/>
      <c r="GHH71" s="85"/>
      <c r="GHI71" s="85"/>
      <c r="GHJ71" s="85"/>
      <c r="GHK71" s="85"/>
      <c r="GHL71" s="85"/>
      <c r="GHM71" s="85"/>
      <c r="GHN71" s="85"/>
      <c r="GHO71" s="85"/>
      <c r="GHP71" s="85"/>
      <c r="GHQ71" s="85"/>
      <c r="GHR71" s="85"/>
      <c r="GHS71" s="85"/>
      <c r="GHT71" s="85"/>
      <c r="GHU71" s="85"/>
      <c r="GHV71" s="85"/>
      <c r="GHW71" s="85"/>
      <c r="GHX71" s="85"/>
      <c r="GHY71" s="85"/>
      <c r="GHZ71" s="85"/>
      <c r="GIA71" s="85"/>
      <c r="GIB71" s="85"/>
      <c r="GIC71" s="85"/>
      <c r="GID71" s="85"/>
      <c r="GIE71" s="85"/>
      <c r="GIF71" s="85"/>
      <c r="GIG71" s="85"/>
      <c r="GIH71" s="85"/>
      <c r="GII71" s="85"/>
      <c r="GIJ71" s="85"/>
      <c r="GIK71" s="85"/>
      <c r="GIL71" s="85"/>
      <c r="GIM71" s="85"/>
      <c r="GIN71" s="85"/>
      <c r="GIO71" s="85"/>
      <c r="GIP71" s="85"/>
      <c r="GIQ71" s="85"/>
      <c r="GIR71" s="85"/>
      <c r="GIS71" s="85"/>
      <c r="GIT71" s="85"/>
      <c r="GIU71" s="85"/>
      <c r="GIV71" s="85"/>
      <c r="GIW71" s="85"/>
      <c r="GIX71" s="85"/>
      <c r="GIY71" s="85"/>
      <c r="GIZ71" s="85"/>
      <c r="GJA71" s="85"/>
      <c r="GJB71" s="85"/>
      <c r="GJC71" s="85"/>
      <c r="GJD71" s="85"/>
      <c r="GJE71" s="85"/>
      <c r="GJF71" s="85"/>
      <c r="GJG71" s="85"/>
      <c r="GJH71" s="85"/>
      <c r="GJI71" s="85"/>
      <c r="GJJ71" s="85"/>
      <c r="GJK71" s="85"/>
      <c r="GJL71" s="85"/>
      <c r="GJM71" s="85"/>
      <c r="GJN71" s="85"/>
      <c r="GJO71" s="85"/>
      <c r="GJP71" s="85"/>
      <c r="GJQ71" s="85"/>
      <c r="GJR71" s="85"/>
      <c r="GJS71" s="85"/>
      <c r="GJT71" s="85"/>
      <c r="GJU71" s="85"/>
      <c r="GJV71" s="85"/>
      <c r="GJW71" s="85"/>
      <c r="GJX71" s="85"/>
      <c r="GJY71" s="85"/>
      <c r="GJZ71" s="85"/>
      <c r="GKA71" s="85"/>
      <c r="GKB71" s="85"/>
      <c r="GKC71" s="85"/>
      <c r="GKD71" s="85"/>
      <c r="GKE71" s="85"/>
      <c r="GKF71" s="85"/>
      <c r="GKG71" s="85"/>
      <c r="GKH71" s="85"/>
      <c r="GKI71" s="85"/>
      <c r="GKJ71" s="85"/>
      <c r="GKK71" s="85"/>
      <c r="GKL71" s="85"/>
      <c r="GKM71" s="85"/>
      <c r="GKN71" s="85"/>
      <c r="GKO71" s="85"/>
      <c r="GKP71" s="85"/>
      <c r="GKQ71" s="85"/>
      <c r="GKR71" s="85"/>
      <c r="GKS71" s="85"/>
      <c r="GKT71" s="85"/>
      <c r="GKU71" s="85"/>
      <c r="GKV71" s="85"/>
      <c r="GKW71" s="85"/>
      <c r="GKX71" s="85"/>
      <c r="GKY71" s="85"/>
      <c r="GKZ71" s="85"/>
      <c r="GLA71" s="85"/>
      <c r="GLB71" s="85"/>
      <c r="GLC71" s="85"/>
      <c r="GLD71" s="85"/>
      <c r="GLE71" s="85"/>
      <c r="GLF71" s="85"/>
      <c r="GLG71" s="85"/>
      <c r="GLH71" s="85"/>
      <c r="GLI71" s="85"/>
      <c r="GLJ71" s="85"/>
      <c r="GLK71" s="85"/>
      <c r="GLL71" s="85"/>
      <c r="GLM71" s="85"/>
      <c r="GLN71" s="85"/>
      <c r="GLO71" s="85"/>
      <c r="GLP71" s="85"/>
      <c r="GLQ71" s="85"/>
      <c r="GLR71" s="85"/>
      <c r="GLS71" s="85"/>
      <c r="GLT71" s="85"/>
      <c r="GLU71" s="85"/>
      <c r="GLV71" s="85"/>
      <c r="GLW71" s="85"/>
      <c r="GLX71" s="85"/>
      <c r="GLY71" s="85"/>
      <c r="GLZ71" s="85"/>
      <c r="GMA71" s="85"/>
      <c r="GMB71" s="85"/>
      <c r="GMC71" s="85"/>
      <c r="GMD71" s="85"/>
      <c r="GME71" s="85"/>
      <c r="GMF71" s="85"/>
      <c r="GMG71" s="85"/>
      <c r="GMH71" s="85"/>
      <c r="GMI71" s="85"/>
      <c r="GMJ71" s="85"/>
      <c r="GMK71" s="85"/>
      <c r="GML71" s="85"/>
      <c r="GMM71" s="85"/>
      <c r="GMN71" s="85"/>
      <c r="GMO71" s="85"/>
      <c r="GMP71" s="85"/>
      <c r="GMQ71" s="85"/>
      <c r="GMR71" s="85"/>
      <c r="GMS71" s="85"/>
      <c r="GMT71" s="85"/>
      <c r="GMU71" s="85"/>
      <c r="GMV71" s="85"/>
      <c r="GMW71" s="85"/>
      <c r="GMX71" s="85"/>
      <c r="GMY71" s="85"/>
      <c r="GMZ71" s="85"/>
      <c r="GNA71" s="85"/>
      <c r="GNB71" s="85"/>
      <c r="GNC71" s="85"/>
      <c r="GND71" s="85"/>
      <c r="GNE71" s="85"/>
      <c r="GNF71" s="85"/>
      <c r="GNG71" s="85"/>
      <c r="GNH71" s="85"/>
      <c r="GNI71" s="85"/>
      <c r="GNJ71" s="85"/>
      <c r="GNK71" s="85"/>
      <c r="GNL71" s="85"/>
      <c r="GNM71" s="85"/>
      <c r="GNN71" s="85"/>
      <c r="GNO71" s="85"/>
      <c r="GNP71" s="85"/>
      <c r="GNQ71" s="85"/>
      <c r="GNR71" s="85"/>
      <c r="GNS71" s="85"/>
      <c r="GNT71" s="85"/>
      <c r="GNU71" s="85"/>
      <c r="GNV71" s="85"/>
      <c r="GNW71" s="85"/>
      <c r="GNX71" s="85"/>
      <c r="GNY71" s="85"/>
      <c r="GNZ71" s="85"/>
      <c r="GOA71" s="85"/>
      <c r="GOB71" s="85"/>
      <c r="GOC71" s="85"/>
      <c r="GOD71" s="85"/>
      <c r="GOE71" s="85"/>
      <c r="GOF71" s="85"/>
      <c r="GOG71" s="85"/>
      <c r="GOH71" s="85"/>
      <c r="GOI71" s="85"/>
      <c r="GOJ71" s="85"/>
      <c r="GOK71" s="85"/>
      <c r="GOL71" s="85"/>
      <c r="GOM71" s="85"/>
      <c r="GON71" s="85"/>
      <c r="GOO71" s="85"/>
      <c r="GOP71" s="85"/>
      <c r="GOQ71" s="85"/>
      <c r="GOR71" s="85"/>
      <c r="GOS71" s="85"/>
      <c r="GOT71" s="85"/>
      <c r="GOU71" s="85"/>
      <c r="GOV71" s="85"/>
      <c r="GOW71" s="85"/>
      <c r="GOX71" s="85"/>
      <c r="GOY71" s="85"/>
      <c r="GOZ71" s="85"/>
      <c r="GPA71" s="85"/>
      <c r="GPB71" s="85"/>
      <c r="GPC71" s="85"/>
      <c r="GPD71" s="85"/>
      <c r="GPE71" s="85"/>
      <c r="GPF71" s="85"/>
      <c r="GPG71" s="85"/>
      <c r="GPH71" s="85"/>
      <c r="GPI71" s="85"/>
      <c r="GPJ71" s="85"/>
      <c r="GPK71" s="85"/>
      <c r="GPL71" s="85"/>
      <c r="GPM71" s="85"/>
      <c r="GPN71" s="85"/>
      <c r="GPO71" s="85"/>
      <c r="GPP71" s="85"/>
      <c r="GPQ71" s="85"/>
      <c r="GPR71" s="85"/>
      <c r="GPS71" s="85"/>
      <c r="GPT71" s="85"/>
      <c r="GPU71" s="85"/>
      <c r="GPV71" s="85"/>
      <c r="GPW71" s="85"/>
      <c r="GPX71" s="85"/>
      <c r="GPY71" s="85"/>
      <c r="GPZ71" s="85"/>
      <c r="GQA71" s="85"/>
      <c r="GQB71" s="85"/>
      <c r="GQC71" s="85"/>
      <c r="GQD71" s="85"/>
      <c r="GQE71" s="85"/>
      <c r="GQF71" s="85"/>
      <c r="GQG71" s="85"/>
      <c r="GQH71" s="85"/>
      <c r="GQI71" s="85"/>
      <c r="GQJ71" s="85"/>
      <c r="GQK71" s="85"/>
      <c r="GQL71" s="85"/>
      <c r="GQM71" s="85"/>
      <c r="GQN71" s="85"/>
      <c r="GQO71" s="85"/>
      <c r="GQP71" s="85"/>
      <c r="GQQ71" s="85"/>
      <c r="GQR71" s="85"/>
      <c r="GQS71" s="85"/>
      <c r="GQT71" s="85"/>
      <c r="GQU71" s="85"/>
      <c r="GQV71" s="85"/>
      <c r="GQW71" s="85"/>
      <c r="GQX71" s="85"/>
      <c r="GQY71" s="85"/>
      <c r="GQZ71" s="85"/>
      <c r="GRA71" s="85"/>
      <c r="GRB71" s="85"/>
      <c r="GRC71" s="85"/>
      <c r="GRD71" s="85"/>
      <c r="GRE71" s="85"/>
      <c r="GRF71" s="85"/>
      <c r="GRG71" s="85"/>
      <c r="GRH71" s="85"/>
      <c r="GRI71" s="85"/>
      <c r="GRJ71" s="85"/>
      <c r="GRK71" s="85"/>
      <c r="GRL71" s="85"/>
      <c r="GRM71" s="85"/>
      <c r="GRN71" s="85"/>
      <c r="GRO71" s="85"/>
      <c r="GRP71" s="85"/>
      <c r="GRQ71" s="85"/>
      <c r="GRR71" s="85"/>
      <c r="GRS71" s="85"/>
      <c r="GRT71" s="85"/>
      <c r="GRU71" s="85"/>
      <c r="GRV71" s="85"/>
      <c r="GRW71" s="85"/>
      <c r="GRX71" s="85"/>
      <c r="GRY71" s="85"/>
      <c r="GRZ71" s="85"/>
      <c r="GSA71" s="85"/>
      <c r="GSB71" s="85"/>
      <c r="GSC71" s="85"/>
      <c r="GSD71" s="85"/>
      <c r="GSE71" s="85"/>
      <c r="GSF71" s="85"/>
      <c r="GSG71" s="85"/>
      <c r="GSH71" s="85"/>
      <c r="GSI71" s="85"/>
      <c r="GSJ71" s="85"/>
      <c r="GSK71" s="85"/>
      <c r="GSL71" s="85"/>
      <c r="GSM71" s="85"/>
      <c r="GSN71" s="85"/>
      <c r="GSO71" s="85"/>
      <c r="GSP71" s="85"/>
      <c r="GSQ71" s="85"/>
      <c r="GSR71" s="85"/>
      <c r="GSS71" s="85"/>
      <c r="GST71" s="85"/>
      <c r="GSU71" s="85"/>
      <c r="GSV71" s="85"/>
      <c r="GSW71" s="85"/>
      <c r="GSX71" s="85"/>
      <c r="GSY71" s="85"/>
      <c r="GSZ71" s="85"/>
      <c r="GTA71" s="85"/>
      <c r="GTB71" s="85"/>
      <c r="GTC71" s="85"/>
      <c r="GTD71" s="85"/>
      <c r="GTE71" s="85"/>
      <c r="GTF71" s="85"/>
      <c r="GTG71" s="85"/>
      <c r="GTH71" s="85"/>
      <c r="GTI71" s="85"/>
      <c r="GTJ71" s="85"/>
      <c r="GTK71" s="85"/>
      <c r="GTL71" s="85"/>
      <c r="GTM71" s="85"/>
      <c r="GTN71" s="85"/>
      <c r="GTO71" s="85"/>
      <c r="GTP71" s="85"/>
      <c r="GTQ71" s="85"/>
      <c r="GTR71" s="85"/>
      <c r="GTS71" s="85"/>
      <c r="GTT71" s="85"/>
      <c r="GTU71" s="85"/>
      <c r="GTV71" s="85"/>
      <c r="GTW71" s="85"/>
      <c r="GTX71" s="85"/>
      <c r="GTY71" s="85"/>
      <c r="GTZ71" s="85"/>
      <c r="GUA71" s="85"/>
      <c r="GUB71" s="85"/>
      <c r="GUC71" s="85"/>
      <c r="GUD71" s="85"/>
      <c r="GUE71" s="85"/>
      <c r="GUF71" s="85"/>
      <c r="GUG71" s="85"/>
      <c r="GUH71" s="85"/>
      <c r="GUI71" s="85"/>
      <c r="GUJ71" s="85"/>
      <c r="GUK71" s="85"/>
      <c r="GUL71" s="85"/>
      <c r="GUM71" s="85"/>
      <c r="GUN71" s="85"/>
      <c r="GUO71" s="85"/>
      <c r="GUP71" s="85"/>
      <c r="GUQ71" s="85"/>
      <c r="GUR71" s="85"/>
      <c r="GUS71" s="85"/>
      <c r="GUT71" s="85"/>
      <c r="GUU71" s="85"/>
      <c r="GUV71" s="85"/>
      <c r="GUW71" s="85"/>
      <c r="GUX71" s="85"/>
      <c r="GUY71" s="85"/>
      <c r="GUZ71" s="85"/>
      <c r="GVA71" s="85"/>
      <c r="GVB71" s="85"/>
      <c r="GVC71" s="85"/>
      <c r="GVD71" s="85"/>
      <c r="GVE71" s="85"/>
      <c r="GVF71" s="85"/>
      <c r="GVG71" s="85"/>
      <c r="GVH71" s="85"/>
      <c r="GVI71" s="85"/>
      <c r="GVJ71" s="85"/>
      <c r="GVK71" s="85"/>
      <c r="GVL71" s="85"/>
      <c r="GVM71" s="85"/>
      <c r="GVN71" s="85"/>
      <c r="GVO71" s="85"/>
      <c r="GVP71" s="85"/>
      <c r="GVQ71" s="85"/>
      <c r="GVR71" s="85"/>
      <c r="GVS71" s="85"/>
      <c r="GVT71" s="85"/>
      <c r="GVU71" s="85"/>
      <c r="GVV71" s="85"/>
      <c r="GVW71" s="85"/>
      <c r="GVX71" s="85"/>
      <c r="GVY71" s="85"/>
      <c r="GVZ71" s="85"/>
      <c r="GWA71" s="85"/>
      <c r="GWB71" s="85"/>
      <c r="GWC71" s="85"/>
      <c r="GWD71" s="85"/>
      <c r="GWE71" s="85"/>
      <c r="GWF71" s="85"/>
      <c r="GWG71" s="85"/>
      <c r="GWH71" s="85"/>
      <c r="GWI71" s="85"/>
      <c r="GWJ71" s="85"/>
      <c r="GWK71" s="85"/>
      <c r="GWL71" s="85"/>
      <c r="GWM71" s="85"/>
      <c r="GWN71" s="85"/>
      <c r="GWO71" s="85"/>
      <c r="GWP71" s="85"/>
      <c r="GWQ71" s="85"/>
      <c r="GWR71" s="85"/>
      <c r="GWS71" s="85"/>
      <c r="GWT71" s="85"/>
      <c r="GWU71" s="85"/>
      <c r="GWV71" s="85"/>
      <c r="GWW71" s="85"/>
      <c r="GWX71" s="85"/>
      <c r="GWY71" s="85"/>
      <c r="GWZ71" s="85"/>
      <c r="GXA71" s="85"/>
      <c r="GXB71" s="85"/>
      <c r="GXC71" s="85"/>
      <c r="GXD71" s="85"/>
      <c r="GXE71" s="85"/>
      <c r="GXF71" s="85"/>
      <c r="GXG71" s="85"/>
      <c r="GXH71" s="85"/>
      <c r="GXI71" s="85"/>
      <c r="GXJ71" s="85"/>
      <c r="GXK71" s="85"/>
      <c r="GXL71" s="85"/>
      <c r="GXM71" s="85"/>
      <c r="GXN71" s="85"/>
      <c r="GXO71" s="85"/>
      <c r="GXP71" s="85"/>
      <c r="GXQ71" s="85"/>
      <c r="GXR71" s="85"/>
      <c r="GXS71" s="85"/>
      <c r="GXT71" s="85"/>
      <c r="GXU71" s="85"/>
      <c r="GXV71" s="85"/>
      <c r="GXW71" s="85"/>
      <c r="GXX71" s="85"/>
      <c r="GXY71" s="85"/>
      <c r="GXZ71" s="85"/>
      <c r="GYA71" s="85"/>
      <c r="GYB71" s="85"/>
      <c r="GYC71" s="85"/>
      <c r="GYD71" s="85"/>
      <c r="GYE71" s="85"/>
      <c r="GYF71" s="85"/>
      <c r="GYG71" s="85"/>
      <c r="GYH71" s="85"/>
      <c r="GYI71" s="85"/>
      <c r="GYJ71" s="85"/>
      <c r="GYK71" s="85"/>
      <c r="GYL71" s="85"/>
      <c r="GYM71" s="85"/>
      <c r="GYN71" s="85"/>
      <c r="GYO71" s="85"/>
      <c r="GYP71" s="85"/>
      <c r="GYQ71" s="85"/>
      <c r="GYR71" s="85"/>
      <c r="GYS71" s="85"/>
      <c r="GYT71" s="85"/>
      <c r="GYU71" s="85"/>
      <c r="GYV71" s="85"/>
      <c r="GYW71" s="85"/>
      <c r="GYX71" s="85"/>
      <c r="GYY71" s="85"/>
      <c r="GYZ71" s="85"/>
      <c r="GZA71" s="85"/>
      <c r="GZB71" s="85"/>
      <c r="GZC71" s="85"/>
      <c r="GZD71" s="85"/>
      <c r="GZE71" s="85"/>
      <c r="GZF71" s="85"/>
      <c r="GZG71" s="85"/>
      <c r="GZH71" s="85"/>
      <c r="GZI71" s="85"/>
      <c r="GZJ71" s="85"/>
      <c r="GZK71" s="85"/>
      <c r="GZL71" s="85"/>
      <c r="GZM71" s="85"/>
      <c r="GZN71" s="85"/>
      <c r="GZO71" s="85"/>
      <c r="GZP71" s="85"/>
      <c r="GZQ71" s="85"/>
      <c r="GZR71" s="85"/>
      <c r="GZS71" s="85"/>
      <c r="GZT71" s="85"/>
      <c r="GZU71" s="85"/>
      <c r="GZV71" s="85"/>
      <c r="GZW71" s="85"/>
      <c r="GZX71" s="85"/>
      <c r="GZY71" s="85"/>
      <c r="GZZ71" s="85"/>
      <c r="HAA71" s="85"/>
      <c r="HAB71" s="85"/>
      <c r="HAC71" s="85"/>
      <c r="HAD71" s="85"/>
      <c r="HAE71" s="85"/>
      <c r="HAF71" s="85"/>
      <c r="HAG71" s="85"/>
      <c r="HAH71" s="85"/>
      <c r="HAI71" s="85"/>
      <c r="HAJ71" s="85"/>
      <c r="HAK71" s="85"/>
      <c r="HAL71" s="85"/>
      <c r="HAM71" s="85"/>
      <c r="HAN71" s="85"/>
      <c r="HAO71" s="85"/>
      <c r="HAP71" s="85"/>
      <c r="HAQ71" s="85"/>
      <c r="HAR71" s="85"/>
      <c r="HAS71" s="85"/>
      <c r="HAT71" s="85"/>
      <c r="HAU71" s="85"/>
      <c r="HAV71" s="85"/>
      <c r="HAW71" s="85"/>
      <c r="HAX71" s="85"/>
      <c r="HAY71" s="85"/>
      <c r="HAZ71" s="85"/>
      <c r="HBA71" s="85"/>
      <c r="HBB71" s="85"/>
      <c r="HBC71" s="85"/>
      <c r="HBD71" s="85"/>
      <c r="HBE71" s="85"/>
      <c r="HBF71" s="85"/>
      <c r="HBG71" s="85"/>
      <c r="HBH71" s="85"/>
      <c r="HBI71" s="85"/>
      <c r="HBJ71" s="85"/>
      <c r="HBK71" s="85"/>
      <c r="HBL71" s="85"/>
      <c r="HBM71" s="85"/>
      <c r="HBN71" s="85"/>
      <c r="HBO71" s="85"/>
      <c r="HBP71" s="85"/>
      <c r="HBQ71" s="85"/>
      <c r="HBR71" s="85"/>
      <c r="HBS71" s="85"/>
      <c r="HBT71" s="85"/>
      <c r="HBU71" s="85"/>
      <c r="HBV71" s="85"/>
      <c r="HBW71" s="85"/>
      <c r="HBX71" s="85"/>
      <c r="HBY71" s="85"/>
      <c r="HBZ71" s="85"/>
      <c r="HCA71" s="85"/>
      <c r="HCB71" s="85"/>
      <c r="HCC71" s="85"/>
      <c r="HCD71" s="85"/>
      <c r="HCE71" s="85"/>
      <c r="HCF71" s="85"/>
      <c r="HCG71" s="85"/>
      <c r="HCH71" s="85"/>
      <c r="HCI71" s="85"/>
      <c r="HCJ71" s="85"/>
      <c r="HCK71" s="85"/>
      <c r="HCL71" s="85"/>
      <c r="HCM71" s="85"/>
      <c r="HCN71" s="85"/>
      <c r="HCO71" s="85"/>
      <c r="HCP71" s="85"/>
      <c r="HCQ71" s="85"/>
      <c r="HCR71" s="85"/>
      <c r="HCS71" s="85"/>
      <c r="HCT71" s="85"/>
      <c r="HCU71" s="85"/>
      <c r="HCV71" s="85"/>
      <c r="HCW71" s="85"/>
      <c r="HCX71" s="85"/>
      <c r="HCY71" s="85"/>
      <c r="HCZ71" s="85"/>
      <c r="HDA71" s="85"/>
      <c r="HDB71" s="85"/>
      <c r="HDC71" s="85"/>
      <c r="HDD71" s="85"/>
      <c r="HDE71" s="85"/>
      <c r="HDF71" s="85"/>
      <c r="HDG71" s="85"/>
      <c r="HDH71" s="85"/>
      <c r="HDI71" s="85"/>
      <c r="HDJ71" s="85"/>
      <c r="HDK71" s="85"/>
      <c r="HDL71" s="85"/>
      <c r="HDM71" s="85"/>
      <c r="HDN71" s="85"/>
      <c r="HDO71" s="85"/>
      <c r="HDP71" s="85"/>
      <c r="HDQ71" s="85"/>
      <c r="HDR71" s="85"/>
      <c r="HDS71" s="85"/>
      <c r="HDT71" s="85"/>
      <c r="HDU71" s="85"/>
      <c r="HDV71" s="85"/>
      <c r="HDW71" s="85"/>
      <c r="HDX71" s="85"/>
      <c r="HDY71" s="85"/>
      <c r="HDZ71" s="85"/>
      <c r="HEA71" s="85"/>
      <c r="HEB71" s="85"/>
      <c r="HEC71" s="85"/>
      <c r="HED71" s="85"/>
      <c r="HEE71" s="85"/>
      <c r="HEF71" s="85"/>
      <c r="HEG71" s="85"/>
      <c r="HEH71" s="85"/>
      <c r="HEI71" s="85"/>
      <c r="HEJ71" s="85"/>
      <c r="HEK71" s="85"/>
      <c r="HEL71" s="85"/>
      <c r="HEM71" s="85"/>
      <c r="HEN71" s="85"/>
      <c r="HEO71" s="85"/>
      <c r="HEP71" s="85"/>
      <c r="HEQ71" s="85"/>
      <c r="HER71" s="85"/>
      <c r="HES71" s="85"/>
      <c r="HET71" s="85"/>
      <c r="HEU71" s="85"/>
      <c r="HEV71" s="85"/>
      <c r="HEW71" s="85"/>
      <c r="HEX71" s="85"/>
      <c r="HEY71" s="85"/>
      <c r="HEZ71" s="85"/>
      <c r="HFA71" s="85"/>
      <c r="HFB71" s="85"/>
      <c r="HFC71" s="85"/>
      <c r="HFD71" s="85"/>
      <c r="HFE71" s="85"/>
      <c r="HFF71" s="85"/>
      <c r="HFG71" s="85"/>
      <c r="HFH71" s="85"/>
      <c r="HFI71" s="85"/>
      <c r="HFJ71" s="85"/>
      <c r="HFK71" s="85"/>
      <c r="HFL71" s="85"/>
      <c r="HFM71" s="85"/>
      <c r="HFN71" s="85"/>
      <c r="HFO71" s="85"/>
      <c r="HFP71" s="85"/>
      <c r="HFQ71" s="85"/>
      <c r="HFR71" s="85"/>
      <c r="HFS71" s="85"/>
      <c r="HFT71" s="85"/>
      <c r="HFU71" s="85"/>
      <c r="HFV71" s="85"/>
      <c r="HFW71" s="85"/>
      <c r="HFX71" s="85"/>
      <c r="HFY71" s="85"/>
      <c r="HFZ71" s="85"/>
      <c r="HGA71" s="85"/>
      <c r="HGB71" s="85"/>
      <c r="HGC71" s="85"/>
      <c r="HGD71" s="85"/>
      <c r="HGE71" s="85"/>
      <c r="HGF71" s="85"/>
      <c r="HGG71" s="85"/>
      <c r="HGH71" s="85"/>
      <c r="HGI71" s="85"/>
      <c r="HGJ71" s="85"/>
      <c r="HGK71" s="85"/>
      <c r="HGL71" s="85"/>
      <c r="HGM71" s="85"/>
      <c r="HGN71" s="85"/>
      <c r="HGO71" s="85"/>
      <c r="HGP71" s="85"/>
      <c r="HGQ71" s="85"/>
      <c r="HGR71" s="85"/>
      <c r="HGS71" s="85"/>
      <c r="HGT71" s="85"/>
      <c r="HGU71" s="85"/>
      <c r="HGV71" s="85"/>
      <c r="HGW71" s="85"/>
      <c r="HGX71" s="85"/>
      <c r="HGY71" s="85"/>
      <c r="HGZ71" s="85"/>
      <c r="HHA71" s="85"/>
      <c r="HHB71" s="85"/>
      <c r="HHC71" s="85"/>
      <c r="HHD71" s="85"/>
      <c r="HHE71" s="85"/>
      <c r="HHF71" s="85"/>
      <c r="HHG71" s="85"/>
      <c r="HHH71" s="85"/>
      <c r="HHI71" s="85"/>
      <c r="HHJ71" s="85"/>
      <c r="HHK71" s="85"/>
      <c r="HHL71" s="85"/>
      <c r="HHM71" s="85"/>
      <c r="HHN71" s="85"/>
      <c r="HHO71" s="85"/>
      <c r="HHP71" s="85"/>
      <c r="HHQ71" s="85"/>
      <c r="HHR71" s="85"/>
      <c r="HHS71" s="85"/>
      <c r="HHT71" s="85"/>
      <c r="HHU71" s="85"/>
      <c r="HHV71" s="85"/>
      <c r="HHW71" s="85"/>
      <c r="HHX71" s="85"/>
      <c r="HHY71" s="85"/>
      <c r="HHZ71" s="85"/>
      <c r="HIA71" s="85"/>
      <c r="HIB71" s="85"/>
      <c r="HIC71" s="85"/>
      <c r="HID71" s="85"/>
      <c r="HIE71" s="85"/>
      <c r="HIF71" s="85"/>
      <c r="HIG71" s="85"/>
      <c r="HIH71" s="85"/>
      <c r="HII71" s="85"/>
      <c r="HIJ71" s="85"/>
      <c r="HIK71" s="85"/>
      <c r="HIL71" s="85"/>
      <c r="HIM71" s="85"/>
      <c r="HIN71" s="85"/>
      <c r="HIO71" s="85"/>
      <c r="HIP71" s="85"/>
      <c r="HIQ71" s="85"/>
      <c r="HIR71" s="85"/>
      <c r="HIS71" s="85"/>
      <c r="HIT71" s="85"/>
      <c r="HIU71" s="85"/>
      <c r="HIV71" s="85"/>
      <c r="HIW71" s="85"/>
      <c r="HIX71" s="85"/>
      <c r="HIY71" s="85"/>
      <c r="HIZ71" s="85"/>
      <c r="HJA71" s="85"/>
      <c r="HJB71" s="85"/>
      <c r="HJC71" s="85"/>
      <c r="HJD71" s="85"/>
      <c r="HJE71" s="85"/>
      <c r="HJF71" s="85"/>
      <c r="HJG71" s="85"/>
      <c r="HJH71" s="85"/>
      <c r="HJI71" s="85"/>
      <c r="HJJ71" s="85"/>
      <c r="HJK71" s="85"/>
      <c r="HJL71" s="85"/>
      <c r="HJM71" s="85"/>
      <c r="HJN71" s="85"/>
      <c r="HJO71" s="85"/>
      <c r="HJP71" s="85"/>
      <c r="HJQ71" s="85"/>
      <c r="HJR71" s="85"/>
      <c r="HJS71" s="85"/>
      <c r="HJT71" s="85"/>
      <c r="HJU71" s="85"/>
      <c r="HJV71" s="85"/>
      <c r="HJW71" s="85"/>
      <c r="HJX71" s="85"/>
      <c r="HJY71" s="85"/>
      <c r="HJZ71" s="85"/>
      <c r="HKA71" s="85"/>
      <c r="HKB71" s="85"/>
      <c r="HKC71" s="85"/>
      <c r="HKD71" s="85"/>
      <c r="HKE71" s="85"/>
      <c r="HKF71" s="85"/>
      <c r="HKG71" s="85"/>
      <c r="HKH71" s="85"/>
      <c r="HKI71" s="85"/>
      <c r="HKJ71" s="85"/>
      <c r="HKK71" s="85"/>
      <c r="HKL71" s="85"/>
      <c r="HKM71" s="85"/>
      <c r="HKN71" s="85"/>
      <c r="HKO71" s="85"/>
      <c r="HKP71" s="85"/>
      <c r="HKQ71" s="85"/>
      <c r="HKR71" s="85"/>
      <c r="HKS71" s="85"/>
      <c r="HKT71" s="85"/>
      <c r="HKU71" s="85"/>
      <c r="HKV71" s="85"/>
      <c r="HKW71" s="85"/>
      <c r="HKX71" s="85"/>
      <c r="HKY71" s="85"/>
      <c r="HKZ71" s="85"/>
      <c r="HLA71" s="85"/>
      <c r="HLB71" s="85"/>
      <c r="HLC71" s="85"/>
      <c r="HLD71" s="85"/>
      <c r="HLE71" s="85"/>
      <c r="HLF71" s="85"/>
      <c r="HLG71" s="85"/>
      <c r="HLH71" s="85"/>
      <c r="HLI71" s="85"/>
      <c r="HLJ71" s="85"/>
      <c r="HLK71" s="85"/>
      <c r="HLL71" s="85"/>
      <c r="HLM71" s="85"/>
      <c r="HLN71" s="85"/>
      <c r="HLO71" s="85"/>
      <c r="HLP71" s="85"/>
      <c r="HLQ71" s="85"/>
      <c r="HLR71" s="85"/>
      <c r="HLS71" s="85"/>
      <c r="HLT71" s="85"/>
      <c r="HLU71" s="85"/>
      <c r="HLV71" s="85"/>
      <c r="HLW71" s="85"/>
      <c r="HLX71" s="85"/>
      <c r="HLY71" s="85"/>
      <c r="HLZ71" s="85"/>
      <c r="HMA71" s="85"/>
      <c r="HMB71" s="85"/>
      <c r="HMC71" s="85"/>
      <c r="HMD71" s="85"/>
      <c r="HME71" s="85"/>
      <c r="HMF71" s="85"/>
      <c r="HMG71" s="85"/>
      <c r="HMH71" s="85"/>
      <c r="HMI71" s="85"/>
      <c r="HMJ71" s="85"/>
      <c r="HMK71" s="85"/>
      <c r="HML71" s="85"/>
      <c r="HMM71" s="85"/>
      <c r="HMN71" s="85"/>
      <c r="HMO71" s="85"/>
      <c r="HMP71" s="85"/>
      <c r="HMQ71" s="85"/>
      <c r="HMR71" s="85"/>
      <c r="HMS71" s="85"/>
      <c r="HMT71" s="85"/>
      <c r="HMU71" s="85"/>
      <c r="HMV71" s="85"/>
      <c r="HMW71" s="85"/>
      <c r="HMX71" s="85"/>
      <c r="HMY71" s="85"/>
      <c r="HMZ71" s="85"/>
      <c r="HNA71" s="85"/>
      <c r="HNB71" s="85"/>
      <c r="HNC71" s="85"/>
      <c r="HND71" s="85"/>
      <c r="HNE71" s="85"/>
      <c r="HNF71" s="85"/>
      <c r="HNG71" s="85"/>
      <c r="HNH71" s="85"/>
      <c r="HNI71" s="85"/>
      <c r="HNJ71" s="85"/>
      <c r="HNK71" s="85"/>
      <c r="HNL71" s="85"/>
      <c r="HNM71" s="85"/>
      <c r="HNN71" s="85"/>
      <c r="HNO71" s="85"/>
      <c r="HNP71" s="85"/>
      <c r="HNQ71" s="85"/>
      <c r="HNR71" s="85"/>
      <c r="HNS71" s="85"/>
      <c r="HNT71" s="85"/>
      <c r="HNU71" s="85"/>
      <c r="HNV71" s="85"/>
      <c r="HNW71" s="85"/>
      <c r="HNX71" s="85"/>
      <c r="HNY71" s="85"/>
      <c r="HNZ71" s="85"/>
      <c r="HOA71" s="85"/>
      <c r="HOB71" s="85"/>
      <c r="HOC71" s="85"/>
      <c r="HOD71" s="85"/>
      <c r="HOE71" s="85"/>
      <c r="HOF71" s="85"/>
      <c r="HOG71" s="85"/>
      <c r="HOH71" s="85"/>
      <c r="HOI71" s="85"/>
      <c r="HOJ71" s="85"/>
      <c r="HOK71" s="85"/>
      <c r="HOL71" s="85"/>
      <c r="HOM71" s="85"/>
      <c r="HON71" s="85"/>
      <c r="HOO71" s="85"/>
      <c r="HOP71" s="85"/>
      <c r="HOQ71" s="85"/>
      <c r="HOR71" s="85"/>
      <c r="HOS71" s="85"/>
      <c r="HOT71" s="85"/>
      <c r="HOU71" s="85"/>
      <c r="HOV71" s="85"/>
      <c r="HOW71" s="85"/>
      <c r="HOX71" s="85"/>
      <c r="HOY71" s="85"/>
      <c r="HOZ71" s="85"/>
      <c r="HPA71" s="85"/>
      <c r="HPB71" s="85"/>
      <c r="HPC71" s="85"/>
      <c r="HPD71" s="85"/>
      <c r="HPE71" s="85"/>
      <c r="HPF71" s="85"/>
      <c r="HPG71" s="85"/>
      <c r="HPH71" s="85"/>
      <c r="HPI71" s="85"/>
      <c r="HPJ71" s="85"/>
      <c r="HPK71" s="85"/>
      <c r="HPL71" s="85"/>
      <c r="HPM71" s="85"/>
      <c r="HPN71" s="85"/>
      <c r="HPO71" s="85"/>
      <c r="HPP71" s="85"/>
      <c r="HPQ71" s="85"/>
      <c r="HPR71" s="85"/>
      <c r="HPS71" s="85"/>
      <c r="HPT71" s="85"/>
      <c r="HPU71" s="85"/>
      <c r="HPV71" s="85"/>
      <c r="HPW71" s="85"/>
      <c r="HPX71" s="85"/>
      <c r="HPY71" s="85"/>
      <c r="HPZ71" s="85"/>
      <c r="HQA71" s="85"/>
      <c r="HQB71" s="85"/>
      <c r="HQC71" s="85"/>
      <c r="HQD71" s="85"/>
      <c r="HQE71" s="85"/>
      <c r="HQF71" s="85"/>
      <c r="HQG71" s="85"/>
      <c r="HQH71" s="85"/>
      <c r="HQI71" s="85"/>
      <c r="HQJ71" s="85"/>
      <c r="HQK71" s="85"/>
      <c r="HQL71" s="85"/>
      <c r="HQM71" s="85"/>
      <c r="HQN71" s="85"/>
      <c r="HQO71" s="85"/>
      <c r="HQP71" s="85"/>
      <c r="HQQ71" s="85"/>
      <c r="HQR71" s="85"/>
      <c r="HQS71" s="85"/>
      <c r="HQT71" s="85"/>
      <c r="HQU71" s="85"/>
      <c r="HQV71" s="85"/>
      <c r="HQW71" s="85"/>
      <c r="HQX71" s="85"/>
      <c r="HQY71" s="85"/>
      <c r="HQZ71" s="85"/>
      <c r="HRA71" s="85"/>
      <c r="HRB71" s="85"/>
      <c r="HRC71" s="85"/>
      <c r="HRD71" s="85"/>
      <c r="HRE71" s="85"/>
      <c r="HRF71" s="85"/>
      <c r="HRG71" s="85"/>
      <c r="HRH71" s="85"/>
      <c r="HRI71" s="85"/>
      <c r="HRJ71" s="85"/>
      <c r="HRK71" s="85"/>
      <c r="HRL71" s="85"/>
      <c r="HRM71" s="85"/>
      <c r="HRN71" s="85"/>
      <c r="HRO71" s="85"/>
      <c r="HRP71" s="85"/>
      <c r="HRQ71" s="85"/>
      <c r="HRR71" s="85"/>
      <c r="HRS71" s="85"/>
      <c r="HRT71" s="85"/>
      <c r="HRU71" s="85"/>
      <c r="HRV71" s="85"/>
      <c r="HRW71" s="85"/>
      <c r="HRX71" s="85"/>
      <c r="HRY71" s="85"/>
      <c r="HRZ71" s="85"/>
      <c r="HSA71" s="85"/>
      <c r="HSB71" s="85"/>
      <c r="HSC71" s="85"/>
      <c r="HSD71" s="85"/>
      <c r="HSE71" s="85"/>
      <c r="HSF71" s="85"/>
      <c r="HSG71" s="85"/>
      <c r="HSH71" s="85"/>
      <c r="HSI71" s="85"/>
      <c r="HSJ71" s="85"/>
      <c r="HSK71" s="85"/>
      <c r="HSL71" s="85"/>
      <c r="HSM71" s="85"/>
      <c r="HSN71" s="85"/>
      <c r="HSO71" s="85"/>
      <c r="HSP71" s="85"/>
      <c r="HSQ71" s="85"/>
      <c r="HSR71" s="85"/>
      <c r="HSS71" s="85"/>
      <c r="HST71" s="85"/>
      <c r="HSU71" s="85"/>
      <c r="HSV71" s="85"/>
      <c r="HSW71" s="85"/>
      <c r="HSX71" s="85"/>
      <c r="HSY71" s="85"/>
      <c r="HSZ71" s="85"/>
      <c r="HTA71" s="85"/>
      <c r="HTB71" s="85"/>
      <c r="HTC71" s="85"/>
      <c r="HTD71" s="85"/>
      <c r="HTE71" s="85"/>
      <c r="HTF71" s="85"/>
      <c r="HTG71" s="85"/>
      <c r="HTH71" s="85"/>
      <c r="HTI71" s="85"/>
      <c r="HTJ71" s="85"/>
      <c r="HTK71" s="85"/>
      <c r="HTL71" s="85"/>
      <c r="HTM71" s="85"/>
      <c r="HTN71" s="85"/>
      <c r="HTO71" s="85"/>
      <c r="HTP71" s="85"/>
      <c r="HTQ71" s="85"/>
      <c r="HTR71" s="85"/>
      <c r="HTS71" s="85"/>
      <c r="HTT71" s="85"/>
      <c r="HTU71" s="85"/>
      <c r="HTV71" s="85"/>
      <c r="HTW71" s="85"/>
      <c r="HTX71" s="85"/>
      <c r="HTY71" s="85"/>
      <c r="HTZ71" s="85"/>
      <c r="HUA71" s="85"/>
      <c r="HUB71" s="85"/>
      <c r="HUC71" s="85"/>
      <c r="HUD71" s="85"/>
      <c r="HUE71" s="85"/>
      <c r="HUF71" s="85"/>
      <c r="HUG71" s="85"/>
      <c r="HUH71" s="85"/>
      <c r="HUI71" s="85"/>
      <c r="HUJ71" s="85"/>
      <c r="HUK71" s="85"/>
      <c r="HUL71" s="85"/>
      <c r="HUM71" s="85"/>
      <c r="HUN71" s="85"/>
      <c r="HUO71" s="85"/>
      <c r="HUP71" s="85"/>
      <c r="HUQ71" s="85"/>
      <c r="HUR71" s="85"/>
      <c r="HUS71" s="85"/>
      <c r="HUT71" s="85"/>
      <c r="HUU71" s="85"/>
      <c r="HUV71" s="85"/>
      <c r="HUW71" s="85"/>
      <c r="HUX71" s="85"/>
      <c r="HUY71" s="85"/>
      <c r="HUZ71" s="85"/>
      <c r="HVA71" s="85"/>
      <c r="HVB71" s="85"/>
      <c r="HVC71" s="85"/>
      <c r="HVD71" s="85"/>
      <c r="HVE71" s="85"/>
      <c r="HVF71" s="85"/>
      <c r="HVG71" s="85"/>
      <c r="HVH71" s="85"/>
      <c r="HVI71" s="85"/>
      <c r="HVJ71" s="85"/>
      <c r="HVK71" s="85"/>
      <c r="HVL71" s="85"/>
      <c r="HVM71" s="85"/>
      <c r="HVN71" s="85"/>
      <c r="HVO71" s="85"/>
      <c r="HVP71" s="85"/>
      <c r="HVQ71" s="85"/>
      <c r="HVR71" s="85"/>
      <c r="HVS71" s="85"/>
      <c r="HVT71" s="85"/>
      <c r="HVU71" s="85"/>
      <c r="HVV71" s="85"/>
      <c r="HVW71" s="85"/>
      <c r="HVX71" s="85"/>
      <c r="HVY71" s="85"/>
      <c r="HVZ71" s="85"/>
      <c r="HWA71" s="85"/>
      <c r="HWB71" s="85"/>
      <c r="HWC71" s="85"/>
      <c r="HWD71" s="85"/>
      <c r="HWE71" s="85"/>
      <c r="HWF71" s="85"/>
      <c r="HWG71" s="85"/>
      <c r="HWH71" s="85"/>
      <c r="HWI71" s="85"/>
      <c r="HWJ71" s="85"/>
      <c r="HWK71" s="85"/>
      <c r="HWL71" s="85"/>
      <c r="HWM71" s="85"/>
      <c r="HWN71" s="85"/>
      <c r="HWO71" s="85"/>
      <c r="HWP71" s="85"/>
      <c r="HWQ71" s="85"/>
      <c r="HWR71" s="85"/>
      <c r="HWS71" s="85"/>
      <c r="HWT71" s="85"/>
      <c r="HWU71" s="85"/>
      <c r="HWV71" s="85"/>
      <c r="HWW71" s="85"/>
      <c r="HWX71" s="85"/>
      <c r="HWY71" s="85"/>
      <c r="HWZ71" s="85"/>
      <c r="HXA71" s="85"/>
      <c r="HXB71" s="85"/>
      <c r="HXC71" s="85"/>
      <c r="HXD71" s="85"/>
      <c r="HXE71" s="85"/>
      <c r="HXF71" s="85"/>
      <c r="HXG71" s="85"/>
      <c r="HXH71" s="85"/>
      <c r="HXI71" s="85"/>
      <c r="HXJ71" s="85"/>
      <c r="HXK71" s="85"/>
      <c r="HXL71" s="85"/>
      <c r="HXM71" s="85"/>
      <c r="HXN71" s="85"/>
      <c r="HXO71" s="85"/>
      <c r="HXP71" s="85"/>
      <c r="HXQ71" s="85"/>
      <c r="HXR71" s="85"/>
      <c r="HXS71" s="85"/>
      <c r="HXT71" s="85"/>
      <c r="HXU71" s="85"/>
      <c r="HXV71" s="85"/>
      <c r="HXW71" s="85"/>
      <c r="HXX71" s="85"/>
      <c r="HXY71" s="85"/>
      <c r="HXZ71" s="85"/>
      <c r="HYA71" s="85"/>
      <c r="HYB71" s="85"/>
      <c r="HYC71" s="85"/>
      <c r="HYD71" s="85"/>
      <c r="HYE71" s="85"/>
      <c r="HYF71" s="85"/>
      <c r="HYG71" s="85"/>
      <c r="HYH71" s="85"/>
      <c r="HYI71" s="85"/>
      <c r="HYJ71" s="85"/>
      <c r="HYK71" s="85"/>
      <c r="HYL71" s="85"/>
      <c r="HYM71" s="85"/>
      <c r="HYN71" s="85"/>
      <c r="HYO71" s="85"/>
      <c r="HYP71" s="85"/>
      <c r="HYQ71" s="85"/>
      <c r="HYR71" s="85"/>
      <c r="HYS71" s="85"/>
      <c r="HYT71" s="85"/>
      <c r="HYU71" s="85"/>
      <c r="HYV71" s="85"/>
      <c r="HYW71" s="85"/>
      <c r="HYX71" s="85"/>
      <c r="HYY71" s="85"/>
      <c r="HYZ71" s="85"/>
      <c r="HZA71" s="85"/>
      <c r="HZB71" s="85"/>
      <c r="HZC71" s="85"/>
      <c r="HZD71" s="85"/>
      <c r="HZE71" s="85"/>
      <c r="HZF71" s="85"/>
      <c r="HZG71" s="85"/>
      <c r="HZH71" s="85"/>
      <c r="HZI71" s="85"/>
      <c r="HZJ71" s="85"/>
      <c r="HZK71" s="85"/>
      <c r="HZL71" s="85"/>
      <c r="HZM71" s="85"/>
      <c r="HZN71" s="85"/>
      <c r="HZO71" s="85"/>
      <c r="HZP71" s="85"/>
      <c r="HZQ71" s="85"/>
      <c r="HZR71" s="85"/>
      <c r="HZS71" s="85"/>
      <c r="HZT71" s="85"/>
      <c r="HZU71" s="85"/>
      <c r="HZV71" s="85"/>
      <c r="HZW71" s="85"/>
      <c r="HZX71" s="85"/>
      <c r="HZY71" s="85"/>
      <c r="HZZ71" s="85"/>
      <c r="IAA71" s="85"/>
      <c r="IAB71" s="85"/>
      <c r="IAC71" s="85"/>
      <c r="IAD71" s="85"/>
      <c r="IAE71" s="85"/>
      <c r="IAF71" s="85"/>
      <c r="IAG71" s="85"/>
      <c r="IAH71" s="85"/>
      <c r="IAI71" s="85"/>
      <c r="IAJ71" s="85"/>
      <c r="IAK71" s="85"/>
      <c r="IAL71" s="85"/>
      <c r="IAM71" s="85"/>
      <c r="IAN71" s="85"/>
      <c r="IAO71" s="85"/>
      <c r="IAP71" s="85"/>
      <c r="IAQ71" s="85"/>
      <c r="IAR71" s="85"/>
      <c r="IAS71" s="85"/>
      <c r="IAT71" s="85"/>
      <c r="IAU71" s="85"/>
      <c r="IAV71" s="85"/>
      <c r="IAW71" s="85"/>
      <c r="IAX71" s="85"/>
      <c r="IAY71" s="85"/>
      <c r="IAZ71" s="85"/>
      <c r="IBA71" s="85"/>
      <c r="IBB71" s="85"/>
      <c r="IBC71" s="85"/>
      <c r="IBD71" s="85"/>
      <c r="IBE71" s="85"/>
      <c r="IBF71" s="85"/>
      <c r="IBG71" s="85"/>
      <c r="IBH71" s="85"/>
      <c r="IBI71" s="85"/>
      <c r="IBJ71" s="85"/>
      <c r="IBK71" s="85"/>
      <c r="IBL71" s="85"/>
      <c r="IBM71" s="85"/>
      <c r="IBN71" s="85"/>
      <c r="IBO71" s="85"/>
      <c r="IBP71" s="85"/>
      <c r="IBQ71" s="85"/>
      <c r="IBR71" s="85"/>
      <c r="IBS71" s="85"/>
      <c r="IBT71" s="85"/>
      <c r="IBU71" s="85"/>
      <c r="IBV71" s="85"/>
      <c r="IBW71" s="85"/>
      <c r="IBX71" s="85"/>
      <c r="IBY71" s="85"/>
      <c r="IBZ71" s="85"/>
      <c r="ICA71" s="85"/>
      <c r="ICB71" s="85"/>
      <c r="ICC71" s="85"/>
      <c r="ICD71" s="85"/>
      <c r="ICE71" s="85"/>
      <c r="ICF71" s="85"/>
      <c r="ICG71" s="85"/>
      <c r="ICH71" s="85"/>
      <c r="ICI71" s="85"/>
      <c r="ICJ71" s="85"/>
      <c r="ICK71" s="85"/>
      <c r="ICL71" s="85"/>
      <c r="ICM71" s="85"/>
      <c r="ICN71" s="85"/>
      <c r="ICO71" s="85"/>
      <c r="ICP71" s="85"/>
      <c r="ICQ71" s="85"/>
      <c r="ICR71" s="85"/>
      <c r="ICS71" s="85"/>
      <c r="ICT71" s="85"/>
      <c r="ICU71" s="85"/>
      <c r="ICV71" s="85"/>
      <c r="ICW71" s="85"/>
      <c r="ICX71" s="85"/>
      <c r="ICY71" s="85"/>
      <c r="ICZ71" s="85"/>
      <c r="IDA71" s="85"/>
      <c r="IDB71" s="85"/>
      <c r="IDC71" s="85"/>
      <c r="IDD71" s="85"/>
      <c r="IDE71" s="85"/>
      <c r="IDF71" s="85"/>
      <c r="IDG71" s="85"/>
      <c r="IDH71" s="85"/>
      <c r="IDI71" s="85"/>
      <c r="IDJ71" s="85"/>
      <c r="IDK71" s="85"/>
      <c r="IDL71" s="85"/>
      <c r="IDM71" s="85"/>
      <c r="IDN71" s="85"/>
      <c r="IDO71" s="85"/>
      <c r="IDP71" s="85"/>
      <c r="IDQ71" s="85"/>
      <c r="IDR71" s="85"/>
      <c r="IDS71" s="85"/>
      <c r="IDT71" s="85"/>
      <c r="IDU71" s="85"/>
      <c r="IDV71" s="85"/>
      <c r="IDW71" s="85"/>
      <c r="IDX71" s="85"/>
      <c r="IDY71" s="85"/>
      <c r="IDZ71" s="85"/>
      <c r="IEA71" s="85"/>
      <c r="IEB71" s="85"/>
      <c r="IEC71" s="85"/>
      <c r="IED71" s="85"/>
      <c r="IEE71" s="85"/>
      <c r="IEF71" s="85"/>
      <c r="IEG71" s="85"/>
      <c r="IEH71" s="85"/>
      <c r="IEI71" s="85"/>
      <c r="IEJ71" s="85"/>
      <c r="IEK71" s="85"/>
      <c r="IEL71" s="85"/>
      <c r="IEM71" s="85"/>
      <c r="IEN71" s="85"/>
      <c r="IEO71" s="85"/>
      <c r="IEP71" s="85"/>
      <c r="IEQ71" s="85"/>
      <c r="IER71" s="85"/>
      <c r="IES71" s="85"/>
      <c r="IET71" s="85"/>
      <c r="IEU71" s="85"/>
      <c r="IEV71" s="85"/>
      <c r="IEW71" s="85"/>
      <c r="IEX71" s="85"/>
      <c r="IEY71" s="85"/>
      <c r="IEZ71" s="85"/>
      <c r="IFA71" s="85"/>
      <c r="IFB71" s="85"/>
      <c r="IFC71" s="85"/>
      <c r="IFD71" s="85"/>
      <c r="IFE71" s="85"/>
      <c r="IFF71" s="85"/>
      <c r="IFG71" s="85"/>
      <c r="IFH71" s="85"/>
      <c r="IFI71" s="85"/>
      <c r="IFJ71" s="85"/>
      <c r="IFK71" s="85"/>
      <c r="IFL71" s="85"/>
      <c r="IFM71" s="85"/>
      <c r="IFN71" s="85"/>
      <c r="IFO71" s="85"/>
      <c r="IFP71" s="85"/>
      <c r="IFQ71" s="85"/>
      <c r="IFR71" s="85"/>
      <c r="IFS71" s="85"/>
      <c r="IFT71" s="85"/>
      <c r="IFU71" s="85"/>
      <c r="IFV71" s="85"/>
      <c r="IFW71" s="85"/>
      <c r="IFX71" s="85"/>
      <c r="IFY71" s="85"/>
      <c r="IFZ71" s="85"/>
      <c r="IGA71" s="85"/>
      <c r="IGB71" s="85"/>
      <c r="IGC71" s="85"/>
      <c r="IGD71" s="85"/>
      <c r="IGE71" s="85"/>
      <c r="IGF71" s="85"/>
      <c r="IGG71" s="85"/>
      <c r="IGH71" s="85"/>
      <c r="IGI71" s="85"/>
      <c r="IGJ71" s="85"/>
      <c r="IGK71" s="85"/>
      <c r="IGL71" s="85"/>
      <c r="IGM71" s="85"/>
      <c r="IGN71" s="85"/>
      <c r="IGO71" s="85"/>
      <c r="IGP71" s="85"/>
      <c r="IGQ71" s="85"/>
      <c r="IGR71" s="85"/>
      <c r="IGS71" s="85"/>
      <c r="IGT71" s="85"/>
      <c r="IGU71" s="85"/>
      <c r="IGV71" s="85"/>
      <c r="IGW71" s="85"/>
      <c r="IGX71" s="85"/>
      <c r="IGY71" s="85"/>
      <c r="IGZ71" s="85"/>
      <c r="IHA71" s="85"/>
      <c r="IHB71" s="85"/>
      <c r="IHC71" s="85"/>
      <c r="IHD71" s="85"/>
      <c r="IHE71" s="85"/>
      <c r="IHF71" s="85"/>
      <c r="IHG71" s="85"/>
      <c r="IHH71" s="85"/>
      <c r="IHI71" s="85"/>
      <c r="IHJ71" s="85"/>
      <c r="IHK71" s="85"/>
      <c r="IHL71" s="85"/>
      <c r="IHM71" s="85"/>
      <c r="IHN71" s="85"/>
      <c r="IHO71" s="85"/>
      <c r="IHP71" s="85"/>
      <c r="IHQ71" s="85"/>
      <c r="IHR71" s="85"/>
      <c r="IHS71" s="85"/>
      <c r="IHT71" s="85"/>
      <c r="IHU71" s="85"/>
      <c r="IHV71" s="85"/>
      <c r="IHW71" s="85"/>
      <c r="IHX71" s="85"/>
      <c r="IHY71" s="85"/>
      <c r="IHZ71" s="85"/>
      <c r="IIA71" s="85"/>
      <c r="IIB71" s="85"/>
      <c r="IIC71" s="85"/>
      <c r="IID71" s="85"/>
      <c r="IIE71" s="85"/>
      <c r="IIF71" s="85"/>
      <c r="IIG71" s="85"/>
      <c r="IIH71" s="85"/>
      <c r="III71" s="85"/>
      <c r="IIJ71" s="85"/>
      <c r="IIK71" s="85"/>
      <c r="IIL71" s="85"/>
      <c r="IIM71" s="85"/>
      <c r="IIN71" s="85"/>
      <c r="IIO71" s="85"/>
      <c r="IIP71" s="85"/>
      <c r="IIQ71" s="85"/>
      <c r="IIR71" s="85"/>
      <c r="IIS71" s="85"/>
      <c r="IIT71" s="85"/>
      <c r="IIU71" s="85"/>
      <c r="IIV71" s="85"/>
      <c r="IIW71" s="85"/>
      <c r="IIX71" s="85"/>
      <c r="IIY71" s="85"/>
      <c r="IIZ71" s="85"/>
      <c r="IJA71" s="85"/>
      <c r="IJB71" s="85"/>
      <c r="IJC71" s="85"/>
      <c r="IJD71" s="85"/>
      <c r="IJE71" s="85"/>
      <c r="IJF71" s="85"/>
      <c r="IJG71" s="85"/>
      <c r="IJH71" s="85"/>
      <c r="IJI71" s="85"/>
      <c r="IJJ71" s="85"/>
      <c r="IJK71" s="85"/>
      <c r="IJL71" s="85"/>
      <c r="IJM71" s="85"/>
      <c r="IJN71" s="85"/>
      <c r="IJO71" s="85"/>
      <c r="IJP71" s="85"/>
      <c r="IJQ71" s="85"/>
      <c r="IJR71" s="85"/>
      <c r="IJS71" s="85"/>
      <c r="IJT71" s="85"/>
      <c r="IJU71" s="85"/>
      <c r="IJV71" s="85"/>
      <c r="IJW71" s="85"/>
      <c r="IJX71" s="85"/>
      <c r="IJY71" s="85"/>
      <c r="IJZ71" s="85"/>
      <c r="IKA71" s="85"/>
      <c r="IKB71" s="85"/>
      <c r="IKC71" s="85"/>
      <c r="IKD71" s="85"/>
      <c r="IKE71" s="85"/>
      <c r="IKF71" s="85"/>
      <c r="IKG71" s="85"/>
      <c r="IKH71" s="85"/>
      <c r="IKI71" s="85"/>
      <c r="IKJ71" s="85"/>
      <c r="IKK71" s="85"/>
      <c r="IKL71" s="85"/>
      <c r="IKM71" s="85"/>
      <c r="IKN71" s="85"/>
      <c r="IKO71" s="85"/>
      <c r="IKP71" s="85"/>
      <c r="IKQ71" s="85"/>
      <c r="IKR71" s="85"/>
      <c r="IKS71" s="85"/>
      <c r="IKT71" s="85"/>
      <c r="IKU71" s="85"/>
      <c r="IKV71" s="85"/>
      <c r="IKW71" s="85"/>
      <c r="IKX71" s="85"/>
      <c r="IKY71" s="85"/>
      <c r="IKZ71" s="85"/>
      <c r="ILA71" s="85"/>
      <c r="ILB71" s="85"/>
      <c r="ILC71" s="85"/>
      <c r="ILD71" s="85"/>
      <c r="ILE71" s="85"/>
      <c r="ILF71" s="85"/>
      <c r="ILG71" s="85"/>
      <c r="ILH71" s="85"/>
      <c r="ILI71" s="85"/>
      <c r="ILJ71" s="85"/>
      <c r="ILK71" s="85"/>
      <c r="ILL71" s="85"/>
      <c r="ILM71" s="85"/>
      <c r="ILN71" s="85"/>
      <c r="ILO71" s="85"/>
      <c r="ILP71" s="85"/>
      <c r="ILQ71" s="85"/>
      <c r="ILR71" s="85"/>
      <c r="ILS71" s="85"/>
      <c r="ILT71" s="85"/>
      <c r="ILU71" s="85"/>
      <c r="ILV71" s="85"/>
      <c r="ILW71" s="85"/>
      <c r="ILX71" s="85"/>
      <c r="ILY71" s="85"/>
      <c r="ILZ71" s="85"/>
      <c r="IMA71" s="85"/>
      <c r="IMB71" s="85"/>
      <c r="IMC71" s="85"/>
      <c r="IMD71" s="85"/>
      <c r="IME71" s="85"/>
      <c r="IMF71" s="85"/>
      <c r="IMG71" s="85"/>
      <c r="IMH71" s="85"/>
      <c r="IMI71" s="85"/>
      <c r="IMJ71" s="85"/>
      <c r="IMK71" s="85"/>
      <c r="IML71" s="85"/>
      <c r="IMM71" s="85"/>
      <c r="IMN71" s="85"/>
      <c r="IMO71" s="85"/>
      <c r="IMP71" s="85"/>
      <c r="IMQ71" s="85"/>
      <c r="IMR71" s="85"/>
      <c r="IMS71" s="85"/>
      <c r="IMT71" s="85"/>
      <c r="IMU71" s="85"/>
      <c r="IMV71" s="85"/>
      <c r="IMW71" s="85"/>
      <c r="IMX71" s="85"/>
      <c r="IMY71" s="85"/>
      <c r="IMZ71" s="85"/>
      <c r="INA71" s="85"/>
      <c r="INB71" s="85"/>
      <c r="INC71" s="85"/>
      <c r="IND71" s="85"/>
      <c r="INE71" s="85"/>
      <c r="INF71" s="85"/>
      <c r="ING71" s="85"/>
      <c r="INH71" s="85"/>
      <c r="INI71" s="85"/>
      <c r="INJ71" s="85"/>
      <c r="INK71" s="85"/>
      <c r="INL71" s="85"/>
      <c r="INM71" s="85"/>
      <c r="INN71" s="85"/>
      <c r="INO71" s="85"/>
      <c r="INP71" s="85"/>
      <c r="INQ71" s="85"/>
      <c r="INR71" s="85"/>
      <c r="INS71" s="85"/>
      <c r="INT71" s="85"/>
      <c r="INU71" s="85"/>
      <c r="INV71" s="85"/>
      <c r="INW71" s="85"/>
      <c r="INX71" s="85"/>
      <c r="INY71" s="85"/>
      <c r="INZ71" s="85"/>
      <c r="IOA71" s="85"/>
      <c r="IOB71" s="85"/>
      <c r="IOC71" s="85"/>
      <c r="IOD71" s="85"/>
      <c r="IOE71" s="85"/>
      <c r="IOF71" s="85"/>
      <c r="IOG71" s="85"/>
      <c r="IOH71" s="85"/>
      <c r="IOI71" s="85"/>
      <c r="IOJ71" s="85"/>
      <c r="IOK71" s="85"/>
      <c r="IOL71" s="85"/>
      <c r="IOM71" s="85"/>
      <c r="ION71" s="85"/>
      <c r="IOO71" s="85"/>
      <c r="IOP71" s="85"/>
      <c r="IOQ71" s="85"/>
      <c r="IOR71" s="85"/>
      <c r="IOS71" s="85"/>
      <c r="IOT71" s="85"/>
      <c r="IOU71" s="85"/>
      <c r="IOV71" s="85"/>
      <c r="IOW71" s="85"/>
      <c r="IOX71" s="85"/>
      <c r="IOY71" s="85"/>
      <c r="IOZ71" s="85"/>
      <c r="IPA71" s="85"/>
      <c r="IPB71" s="85"/>
      <c r="IPC71" s="85"/>
      <c r="IPD71" s="85"/>
      <c r="IPE71" s="85"/>
      <c r="IPF71" s="85"/>
      <c r="IPG71" s="85"/>
      <c r="IPH71" s="85"/>
      <c r="IPI71" s="85"/>
      <c r="IPJ71" s="85"/>
      <c r="IPK71" s="85"/>
      <c r="IPL71" s="85"/>
      <c r="IPM71" s="85"/>
      <c r="IPN71" s="85"/>
      <c r="IPO71" s="85"/>
      <c r="IPP71" s="85"/>
      <c r="IPQ71" s="85"/>
      <c r="IPR71" s="85"/>
      <c r="IPS71" s="85"/>
      <c r="IPT71" s="85"/>
      <c r="IPU71" s="85"/>
      <c r="IPV71" s="85"/>
      <c r="IPW71" s="85"/>
      <c r="IPX71" s="85"/>
      <c r="IPY71" s="85"/>
      <c r="IPZ71" s="85"/>
      <c r="IQA71" s="85"/>
      <c r="IQB71" s="85"/>
      <c r="IQC71" s="85"/>
      <c r="IQD71" s="85"/>
      <c r="IQE71" s="85"/>
      <c r="IQF71" s="85"/>
      <c r="IQG71" s="85"/>
      <c r="IQH71" s="85"/>
      <c r="IQI71" s="85"/>
      <c r="IQJ71" s="85"/>
      <c r="IQK71" s="85"/>
      <c r="IQL71" s="85"/>
      <c r="IQM71" s="85"/>
      <c r="IQN71" s="85"/>
      <c r="IQO71" s="85"/>
      <c r="IQP71" s="85"/>
      <c r="IQQ71" s="85"/>
      <c r="IQR71" s="85"/>
      <c r="IQS71" s="85"/>
      <c r="IQT71" s="85"/>
      <c r="IQU71" s="85"/>
      <c r="IQV71" s="85"/>
      <c r="IQW71" s="85"/>
      <c r="IQX71" s="85"/>
      <c r="IQY71" s="85"/>
      <c r="IQZ71" s="85"/>
      <c r="IRA71" s="85"/>
      <c r="IRB71" s="85"/>
      <c r="IRC71" s="85"/>
      <c r="IRD71" s="85"/>
      <c r="IRE71" s="85"/>
      <c r="IRF71" s="85"/>
      <c r="IRG71" s="85"/>
      <c r="IRH71" s="85"/>
      <c r="IRI71" s="85"/>
      <c r="IRJ71" s="85"/>
      <c r="IRK71" s="85"/>
      <c r="IRL71" s="85"/>
      <c r="IRM71" s="85"/>
      <c r="IRN71" s="85"/>
      <c r="IRO71" s="85"/>
      <c r="IRP71" s="85"/>
      <c r="IRQ71" s="85"/>
      <c r="IRR71" s="85"/>
      <c r="IRS71" s="85"/>
      <c r="IRT71" s="85"/>
      <c r="IRU71" s="85"/>
      <c r="IRV71" s="85"/>
      <c r="IRW71" s="85"/>
      <c r="IRX71" s="85"/>
      <c r="IRY71" s="85"/>
      <c r="IRZ71" s="85"/>
      <c r="ISA71" s="85"/>
      <c r="ISB71" s="85"/>
      <c r="ISC71" s="85"/>
      <c r="ISD71" s="85"/>
      <c r="ISE71" s="85"/>
      <c r="ISF71" s="85"/>
      <c r="ISG71" s="85"/>
      <c r="ISH71" s="85"/>
      <c r="ISI71" s="85"/>
      <c r="ISJ71" s="85"/>
      <c r="ISK71" s="85"/>
      <c r="ISL71" s="85"/>
      <c r="ISM71" s="85"/>
      <c r="ISN71" s="85"/>
      <c r="ISO71" s="85"/>
      <c r="ISP71" s="85"/>
      <c r="ISQ71" s="85"/>
      <c r="ISR71" s="85"/>
      <c r="ISS71" s="85"/>
      <c r="IST71" s="85"/>
      <c r="ISU71" s="85"/>
      <c r="ISV71" s="85"/>
      <c r="ISW71" s="85"/>
      <c r="ISX71" s="85"/>
      <c r="ISY71" s="85"/>
      <c r="ISZ71" s="85"/>
      <c r="ITA71" s="85"/>
      <c r="ITB71" s="85"/>
      <c r="ITC71" s="85"/>
      <c r="ITD71" s="85"/>
      <c r="ITE71" s="85"/>
      <c r="ITF71" s="85"/>
      <c r="ITG71" s="85"/>
      <c r="ITH71" s="85"/>
      <c r="ITI71" s="85"/>
      <c r="ITJ71" s="85"/>
      <c r="ITK71" s="85"/>
      <c r="ITL71" s="85"/>
      <c r="ITM71" s="85"/>
      <c r="ITN71" s="85"/>
      <c r="ITO71" s="85"/>
      <c r="ITP71" s="85"/>
      <c r="ITQ71" s="85"/>
      <c r="ITR71" s="85"/>
      <c r="ITS71" s="85"/>
      <c r="ITT71" s="85"/>
      <c r="ITU71" s="85"/>
      <c r="ITV71" s="85"/>
      <c r="ITW71" s="85"/>
      <c r="ITX71" s="85"/>
      <c r="ITY71" s="85"/>
      <c r="ITZ71" s="85"/>
      <c r="IUA71" s="85"/>
      <c r="IUB71" s="85"/>
      <c r="IUC71" s="85"/>
      <c r="IUD71" s="85"/>
      <c r="IUE71" s="85"/>
      <c r="IUF71" s="85"/>
      <c r="IUG71" s="85"/>
      <c r="IUH71" s="85"/>
      <c r="IUI71" s="85"/>
      <c r="IUJ71" s="85"/>
      <c r="IUK71" s="85"/>
      <c r="IUL71" s="85"/>
      <c r="IUM71" s="85"/>
      <c r="IUN71" s="85"/>
      <c r="IUO71" s="85"/>
      <c r="IUP71" s="85"/>
      <c r="IUQ71" s="85"/>
      <c r="IUR71" s="85"/>
      <c r="IUS71" s="85"/>
      <c r="IUT71" s="85"/>
      <c r="IUU71" s="85"/>
      <c r="IUV71" s="85"/>
      <c r="IUW71" s="85"/>
      <c r="IUX71" s="85"/>
      <c r="IUY71" s="85"/>
      <c r="IUZ71" s="85"/>
      <c r="IVA71" s="85"/>
      <c r="IVB71" s="85"/>
      <c r="IVC71" s="85"/>
      <c r="IVD71" s="85"/>
      <c r="IVE71" s="85"/>
      <c r="IVF71" s="85"/>
      <c r="IVG71" s="85"/>
      <c r="IVH71" s="85"/>
      <c r="IVI71" s="85"/>
      <c r="IVJ71" s="85"/>
      <c r="IVK71" s="85"/>
      <c r="IVL71" s="85"/>
      <c r="IVM71" s="85"/>
      <c r="IVN71" s="85"/>
      <c r="IVO71" s="85"/>
      <c r="IVP71" s="85"/>
      <c r="IVQ71" s="85"/>
      <c r="IVR71" s="85"/>
      <c r="IVS71" s="85"/>
      <c r="IVT71" s="85"/>
      <c r="IVU71" s="85"/>
      <c r="IVV71" s="85"/>
      <c r="IVW71" s="85"/>
      <c r="IVX71" s="85"/>
      <c r="IVY71" s="85"/>
      <c r="IVZ71" s="85"/>
      <c r="IWA71" s="85"/>
      <c r="IWB71" s="85"/>
      <c r="IWC71" s="85"/>
      <c r="IWD71" s="85"/>
      <c r="IWE71" s="85"/>
      <c r="IWF71" s="85"/>
      <c r="IWG71" s="85"/>
      <c r="IWH71" s="85"/>
      <c r="IWI71" s="85"/>
      <c r="IWJ71" s="85"/>
      <c r="IWK71" s="85"/>
      <c r="IWL71" s="85"/>
      <c r="IWM71" s="85"/>
      <c r="IWN71" s="85"/>
      <c r="IWO71" s="85"/>
      <c r="IWP71" s="85"/>
      <c r="IWQ71" s="85"/>
      <c r="IWR71" s="85"/>
      <c r="IWS71" s="85"/>
      <c r="IWT71" s="85"/>
      <c r="IWU71" s="85"/>
      <c r="IWV71" s="85"/>
      <c r="IWW71" s="85"/>
      <c r="IWX71" s="85"/>
      <c r="IWY71" s="85"/>
      <c r="IWZ71" s="85"/>
      <c r="IXA71" s="85"/>
      <c r="IXB71" s="85"/>
      <c r="IXC71" s="85"/>
      <c r="IXD71" s="85"/>
      <c r="IXE71" s="85"/>
      <c r="IXF71" s="85"/>
      <c r="IXG71" s="85"/>
      <c r="IXH71" s="85"/>
      <c r="IXI71" s="85"/>
      <c r="IXJ71" s="85"/>
      <c r="IXK71" s="85"/>
      <c r="IXL71" s="85"/>
      <c r="IXM71" s="85"/>
      <c r="IXN71" s="85"/>
      <c r="IXO71" s="85"/>
      <c r="IXP71" s="85"/>
      <c r="IXQ71" s="85"/>
      <c r="IXR71" s="85"/>
      <c r="IXS71" s="85"/>
      <c r="IXT71" s="85"/>
      <c r="IXU71" s="85"/>
      <c r="IXV71" s="85"/>
      <c r="IXW71" s="85"/>
      <c r="IXX71" s="85"/>
      <c r="IXY71" s="85"/>
      <c r="IXZ71" s="85"/>
      <c r="IYA71" s="85"/>
      <c r="IYB71" s="85"/>
      <c r="IYC71" s="85"/>
      <c r="IYD71" s="85"/>
      <c r="IYE71" s="85"/>
      <c r="IYF71" s="85"/>
      <c r="IYG71" s="85"/>
      <c r="IYH71" s="85"/>
      <c r="IYI71" s="85"/>
      <c r="IYJ71" s="85"/>
      <c r="IYK71" s="85"/>
      <c r="IYL71" s="85"/>
      <c r="IYM71" s="85"/>
      <c r="IYN71" s="85"/>
      <c r="IYO71" s="85"/>
      <c r="IYP71" s="85"/>
      <c r="IYQ71" s="85"/>
      <c r="IYR71" s="85"/>
      <c r="IYS71" s="85"/>
      <c r="IYT71" s="85"/>
      <c r="IYU71" s="85"/>
      <c r="IYV71" s="85"/>
      <c r="IYW71" s="85"/>
      <c r="IYX71" s="85"/>
      <c r="IYY71" s="85"/>
      <c r="IYZ71" s="85"/>
      <c r="IZA71" s="85"/>
      <c r="IZB71" s="85"/>
      <c r="IZC71" s="85"/>
      <c r="IZD71" s="85"/>
      <c r="IZE71" s="85"/>
      <c r="IZF71" s="85"/>
      <c r="IZG71" s="85"/>
      <c r="IZH71" s="85"/>
      <c r="IZI71" s="85"/>
      <c r="IZJ71" s="85"/>
      <c r="IZK71" s="85"/>
      <c r="IZL71" s="85"/>
      <c r="IZM71" s="85"/>
      <c r="IZN71" s="85"/>
      <c r="IZO71" s="85"/>
      <c r="IZP71" s="85"/>
      <c r="IZQ71" s="85"/>
      <c r="IZR71" s="85"/>
      <c r="IZS71" s="85"/>
      <c r="IZT71" s="85"/>
      <c r="IZU71" s="85"/>
      <c r="IZV71" s="85"/>
      <c r="IZW71" s="85"/>
      <c r="IZX71" s="85"/>
      <c r="IZY71" s="85"/>
      <c r="IZZ71" s="85"/>
      <c r="JAA71" s="85"/>
      <c r="JAB71" s="85"/>
      <c r="JAC71" s="85"/>
      <c r="JAD71" s="85"/>
      <c r="JAE71" s="85"/>
      <c r="JAF71" s="85"/>
      <c r="JAG71" s="85"/>
      <c r="JAH71" s="85"/>
      <c r="JAI71" s="85"/>
      <c r="JAJ71" s="85"/>
      <c r="JAK71" s="85"/>
      <c r="JAL71" s="85"/>
      <c r="JAM71" s="85"/>
      <c r="JAN71" s="85"/>
      <c r="JAO71" s="85"/>
      <c r="JAP71" s="85"/>
      <c r="JAQ71" s="85"/>
      <c r="JAR71" s="85"/>
      <c r="JAS71" s="85"/>
      <c r="JAT71" s="85"/>
      <c r="JAU71" s="85"/>
      <c r="JAV71" s="85"/>
      <c r="JAW71" s="85"/>
      <c r="JAX71" s="85"/>
      <c r="JAY71" s="85"/>
      <c r="JAZ71" s="85"/>
      <c r="JBA71" s="85"/>
      <c r="JBB71" s="85"/>
      <c r="JBC71" s="85"/>
      <c r="JBD71" s="85"/>
      <c r="JBE71" s="85"/>
      <c r="JBF71" s="85"/>
      <c r="JBG71" s="85"/>
      <c r="JBH71" s="85"/>
      <c r="JBI71" s="85"/>
      <c r="JBJ71" s="85"/>
      <c r="JBK71" s="85"/>
      <c r="JBL71" s="85"/>
      <c r="JBM71" s="85"/>
      <c r="JBN71" s="85"/>
      <c r="JBO71" s="85"/>
      <c r="JBP71" s="85"/>
      <c r="JBQ71" s="85"/>
      <c r="JBR71" s="85"/>
      <c r="JBS71" s="85"/>
      <c r="JBT71" s="85"/>
      <c r="JBU71" s="85"/>
      <c r="JBV71" s="85"/>
      <c r="JBW71" s="85"/>
      <c r="JBX71" s="85"/>
      <c r="JBY71" s="85"/>
      <c r="JBZ71" s="85"/>
      <c r="JCA71" s="85"/>
      <c r="JCB71" s="85"/>
      <c r="JCC71" s="85"/>
      <c r="JCD71" s="85"/>
      <c r="JCE71" s="85"/>
      <c r="JCF71" s="85"/>
      <c r="JCG71" s="85"/>
      <c r="JCH71" s="85"/>
      <c r="JCI71" s="85"/>
      <c r="JCJ71" s="85"/>
      <c r="JCK71" s="85"/>
      <c r="JCL71" s="85"/>
      <c r="JCM71" s="85"/>
      <c r="JCN71" s="85"/>
      <c r="JCO71" s="85"/>
      <c r="JCP71" s="85"/>
      <c r="JCQ71" s="85"/>
      <c r="JCR71" s="85"/>
      <c r="JCS71" s="85"/>
      <c r="JCT71" s="85"/>
      <c r="JCU71" s="85"/>
      <c r="JCV71" s="85"/>
      <c r="JCW71" s="85"/>
      <c r="JCX71" s="85"/>
      <c r="JCY71" s="85"/>
      <c r="JCZ71" s="85"/>
      <c r="JDA71" s="85"/>
      <c r="JDB71" s="85"/>
      <c r="JDC71" s="85"/>
      <c r="JDD71" s="85"/>
      <c r="JDE71" s="85"/>
      <c r="JDF71" s="85"/>
      <c r="JDG71" s="85"/>
      <c r="JDH71" s="85"/>
      <c r="JDI71" s="85"/>
      <c r="JDJ71" s="85"/>
      <c r="JDK71" s="85"/>
      <c r="JDL71" s="85"/>
      <c r="JDM71" s="85"/>
      <c r="JDN71" s="85"/>
      <c r="JDO71" s="85"/>
      <c r="JDP71" s="85"/>
      <c r="JDQ71" s="85"/>
      <c r="JDR71" s="85"/>
      <c r="JDS71" s="85"/>
      <c r="JDT71" s="85"/>
      <c r="JDU71" s="85"/>
      <c r="JDV71" s="85"/>
      <c r="JDW71" s="85"/>
      <c r="JDX71" s="85"/>
      <c r="JDY71" s="85"/>
      <c r="JDZ71" s="85"/>
      <c r="JEA71" s="85"/>
      <c r="JEB71" s="85"/>
      <c r="JEC71" s="85"/>
      <c r="JED71" s="85"/>
      <c r="JEE71" s="85"/>
      <c r="JEF71" s="85"/>
      <c r="JEG71" s="85"/>
      <c r="JEH71" s="85"/>
      <c r="JEI71" s="85"/>
      <c r="JEJ71" s="85"/>
      <c r="JEK71" s="85"/>
      <c r="JEL71" s="85"/>
      <c r="JEM71" s="85"/>
      <c r="JEN71" s="85"/>
      <c r="JEO71" s="85"/>
      <c r="JEP71" s="85"/>
      <c r="JEQ71" s="85"/>
      <c r="JER71" s="85"/>
      <c r="JES71" s="85"/>
      <c r="JET71" s="85"/>
      <c r="JEU71" s="85"/>
      <c r="JEV71" s="85"/>
      <c r="JEW71" s="85"/>
      <c r="JEX71" s="85"/>
      <c r="JEY71" s="85"/>
      <c r="JEZ71" s="85"/>
      <c r="JFA71" s="85"/>
      <c r="JFB71" s="85"/>
      <c r="JFC71" s="85"/>
      <c r="JFD71" s="85"/>
      <c r="JFE71" s="85"/>
      <c r="JFF71" s="85"/>
      <c r="JFG71" s="85"/>
      <c r="JFH71" s="85"/>
      <c r="JFI71" s="85"/>
      <c r="JFJ71" s="85"/>
      <c r="JFK71" s="85"/>
      <c r="JFL71" s="85"/>
      <c r="JFM71" s="85"/>
      <c r="JFN71" s="85"/>
      <c r="JFO71" s="85"/>
      <c r="JFP71" s="85"/>
      <c r="JFQ71" s="85"/>
      <c r="JFR71" s="85"/>
      <c r="JFS71" s="85"/>
      <c r="JFT71" s="85"/>
      <c r="JFU71" s="85"/>
      <c r="JFV71" s="85"/>
      <c r="JFW71" s="85"/>
      <c r="JFX71" s="85"/>
      <c r="JFY71" s="85"/>
      <c r="JFZ71" s="85"/>
      <c r="JGA71" s="85"/>
      <c r="JGB71" s="85"/>
      <c r="JGC71" s="85"/>
      <c r="JGD71" s="85"/>
      <c r="JGE71" s="85"/>
      <c r="JGF71" s="85"/>
      <c r="JGG71" s="85"/>
      <c r="JGH71" s="85"/>
      <c r="JGI71" s="85"/>
      <c r="JGJ71" s="85"/>
      <c r="JGK71" s="85"/>
      <c r="JGL71" s="85"/>
      <c r="JGM71" s="85"/>
      <c r="JGN71" s="85"/>
      <c r="JGO71" s="85"/>
      <c r="JGP71" s="85"/>
      <c r="JGQ71" s="85"/>
      <c r="JGR71" s="85"/>
      <c r="JGS71" s="85"/>
      <c r="JGT71" s="85"/>
      <c r="JGU71" s="85"/>
      <c r="JGV71" s="85"/>
      <c r="JGW71" s="85"/>
      <c r="JGX71" s="85"/>
      <c r="JGY71" s="85"/>
      <c r="JGZ71" s="85"/>
      <c r="JHA71" s="85"/>
      <c r="JHB71" s="85"/>
      <c r="JHC71" s="85"/>
      <c r="JHD71" s="85"/>
      <c r="JHE71" s="85"/>
      <c r="JHF71" s="85"/>
      <c r="JHG71" s="85"/>
      <c r="JHH71" s="85"/>
      <c r="JHI71" s="85"/>
      <c r="JHJ71" s="85"/>
      <c r="JHK71" s="85"/>
      <c r="JHL71" s="85"/>
      <c r="JHM71" s="85"/>
      <c r="JHN71" s="85"/>
      <c r="JHO71" s="85"/>
      <c r="JHP71" s="85"/>
      <c r="JHQ71" s="85"/>
      <c r="JHR71" s="85"/>
      <c r="JHS71" s="85"/>
      <c r="JHT71" s="85"/>
      <c r="JHU71" s="85"/>
      <c r="JHV71" s="85"/>
      <c r="JHW71" s="85"/>
      <c r="JHX71" s="85"/>
      <c r="JHY71" s="85"/>
      <c r="JHZ71" s="85"/>
      <c r="JIA71" s="85"/>
      <c r="JIB71" s="85"/>
      <c r="JIC71" s="85"/>
      <c r="JID71" s="85"/>
      <c r="JIE71" s="85"/>
      <c r="JIF71" s="85"/>
      <c r="JIG71" s="85"/>
      <c r="JIH71" s="85"/>
      <c r="JII71" s="85"/>
      <c r="JIJ71" s="85"/>
      <c r="JIK71" s="85"/>
      <c r="JIL71" s="85"/>
      <c r="JIM71" s="85"/>
      <c r="JIN71" s="85"/>
      <c r="JIO71" s="85"/>
      <c r="JIP71" s="85"/>
      <c r="JIQ71" s="85"/>
      <c r="JIR71" s="85"/>
      <c r="JIS71" s="85"/>
      <c r="JIT71" s="85"/>
      <c r="JIU71" s="85"/>
      <c r="JIV71" s="85"/>
      <c r="JIW71" s="85"/>
      <c r="JIX71" s="85"/>
      <c r="JIY71" s="85"/>
      <c r="JIZ71" s="85"/>
      <c r="JJA71" s="85"/>
      <c r="JJB71" s="85"/>
      <c r="JJC71" s="85"/>
      <c r="JJD71" s="85"/>
      <c r="JJE71" s="85"/>
      <c r="JJF71" s="85"/>
      <c r="JJG71" s="85"/>
      <c r="JJH71" s="85"/>
      <c r="JJI71" s="85"/>
      <c r="JJJ71" s="85"/>
      <c r="JJK71" s="85"/>
      <c r="JJL71" s="85"/>
      <c r="JJM71" s="85"/>
      <c r="JJN71" s="85"/>
      <c r="JJO71" s="85"/>
      <c r="JJP71" s="85"/>
      <c r="JJQ71" s="85"/>
      <c r="JJR71" s="85"/>
      <c r="JJS71" s="85"/>
      <c r="JJT71" s="85"/>
      <c r="JJU71" s="85"/>
      <c r="JJV71" s="85"/>
      <c r="JJW71" s="85"/>
      <c r="JJX71" s="85"/>
      <c r="JJY71" s="85"/>
      <c r="JJZ71" s="85"/>
      <c r="JKA71" s="85"/>
      <c r="JKB71" s="85"/>
      <c r="JKC71" s="85"/>
      <c r="JKD71" s="85"/>
      <c r="JKE71" s="85"/>
      <c r="JKF71" s="85"/>
      <c r="JKG71" s="85"/>
      <c r="JKH71" s="85"/>
      <c r="JKI71" s="85"/>
      <c r="JKJ71" s="85"/>
      <c r="JKK71" s="85"/>
      <c r="JKL71" s="85"/>
      <c r="JKM71" s="85"/>
      <c r="JKN71" s="85"/>
      <c r="JKO71" s="85"/>
      <c r="JKP71" s="85"/>
      <c r="JKQ71" s="85"/>
      <c r="JKR71" s="85"/>
      <c r="JKS71" s="85"/>
      <c r="JKT71" s="85"/>
      <c r="JKU71" s="85"/>
      <c r="JKV71" s="85"/>
      <c r="JKW71" s="85"/>
      <c r="JKX71" s="85"/>
      <c r="JKY71" s="85"/>
      <c r="JKZ71" s="85"/>
      <c r="JLA71" s="85"/>
      <c r="JLB71" s="85"/>
      <c r="JLC71" s="85"/>
      <c r="JLD71" s="85"/>
      <c r="JLE71" s="85"/>
      <c r="JLF71" s="85"/>
      <c r="JLG71" s="85"/>
      <c r="JLH71" s="85"/>
      <c r="JLI71" s="85"/>
      <c r="JLJ71" s="85"/>
      <c r="JLK71" s="85"/>
      <c r="JLL71" s="85"/>
      <c r="JLM71" s="85"/>
      <c r="JLN71" s="85"/>
      <c r="JLO71" s="85"/>
      <c r="JLP71" s="85"/>
      <c r="JLQ71" s="85"/>
      <c r="JLR71" s="85"/>
      <c r="JLS71" s="85"/>
      <c r="JLT71" s="85"/>
      <c r="JLU71" s="85"/>
      <c r="JLV71" s="85"/>
      <c r="JLW71" s="85"/>
      <c r="JLX71" s="85"/>
      <c r="JLY71" s="85"/>
      <c r="JLZ71" s="85"/>
      <c r="JMA71" s="85"/>
      <c r="JMB71" s="85"/>
      <c r="JMC71" s="85"/>
      <c r="JMD71" s="85"/>
      <c r="JME71" s="85"/>
      <c r="JMF71" s="85"/>
      <c r="JMG71" s="85"/>
      <c r="JMH71" s="85"/>
      <c r="JMI71" s="85"/>
      <c r="JMJ71" s="85"/>
      <c r="JMK71" s="85"/>
      <c r="JML71" s="85"/>
      <c r="JMM71" s="85"/>
      <c r="JMN71" s="85"/>
      <c r="JMO71" s="85"/>
      <c r="JMP71" s="85"/>
      <c r="JMQ71" s="85"/>
      <c r="JMR71" s="85"/>
      <c r="JMS71" s="85"/>
      <c r="JMT71" s="85"/>
      <c r="JMU71" s="85"/>
      <c r="JMV71" s="85"/>
      <c r="JMW71" s="85"/>
      <c r="JMX71" s="85"/>
      <c r="JMY71" s="85"/>
      <c r="JMZ71" s="85"/>
      <c r="JNA71" s="85"/>
      <c r="JNB71" s="85"/>
      <c r="JNC71" s="85"/>
      <c r="JND71" s="85"/>
      <c r="JNE71" s="85"/>
      <c r="JNF71" s="85"/>
      <c r="JNG71" s="85"/>
      <c r="JNH71" s="85"/>
      <c r="JNI71" s="85"/>
      <c r="JNJ71" s="85"/>
      <c r="JNK71" s="85"/>
      <c r="JNL71" s="85"/>
      <c r="JNM71" s="85"/>
      <c r="JNN71" s="85"/>
      <c r="JNO71" s="85"/>
      <c r="JNP71" s="85"/>
      <c r="JNQ71" s="85"/>
      <c r="JNR71" s="85"/>
      <c r="JNS71" s="85"/>
      <c r="JNT71" s="85"/>
      <c r="JNU71" s="85"/>
      <c r="JNV71" s="85"/>
      <c r="JNW71" s="85"/>
      <c r="JNX71" s="85"/>
      <c r="JNY71" s="85"/>
      <c r="JNZ71" s="85"/>
      <c r="JOA71" s="85"/>
      <c r="JOB71" s="85"/>
      <c r="JOC71" s="85"/>
      <c r="JOD71" s="85"/>
      <c r="JOE71" s="85"/>
      <c r="JOF71" s="85"/>
      <c r="JOG71" s="85"/>
      <c r="JOH71" s="85"/>
      <c r="JOI71" s="85"/>
      <c r="JOJ71" s="85"/>
      <c r="JOK71" s="85"/>
      <c r="JOL71" s="85"/>
      <c r="JOM71" s="85"/>
      <c r="JON71" s="85"/>
      <c r="JOO71" s="85"/>
      <c r="JOP71" s="85"/>
      <c r="JOQ71" s="85"/>
      <c r="JOR71" s="85"/>
      <c r="JOS71" s="85"/>
      <c r="JOT71" s="85"/>
      <c r="JOU71" s="85"/>
      <c r="JOV71" s="85"/>
      <c r="JOW71" s="85"/>
      <c r="JOX71" s="85"/>
      <c r="JOY71" s="85"/>
      <c r="JOZ71" s="85"/>
      <c r="JPA71" s="85"/>
      <c r="JPB71" s="85"/>
      <c r="JPC71" s="85"/>
      <c r="JPD71" s="85"/>
      <c r="JPE71" s="85"/>
      <c r="JPF71" s="85"/>
      <c r="JPG71" s="85"/>
      <c r="JPH71" s="85"/>
      <c r="JPI71" s="85"/>
      <c r="JPJ71" s="85"/>
      <c r="JPK71" s="85"/>
      <c r="JPL71" s="85"/>
      <c r="JPM71" s="85"/>
      <c r="JPN71" s="85"/>
      <c r="JPO71" s="85"/>
      <c r="JPP71" s="85"/>
      <c r="JPQ71" s="85"/>
      <c r="JPR71" s="85"/>
      <c r="JPS71" s="85"/>
      <c r="JPT71" s="85"/>
      <c r="JPU71" s="85"/>
      <c r="JPV71" s="85"/>
      <c r="JPW71" s="85"/>
      <c r="JPX71" s="85"/>
      <c r="JPY71" s="85"/>
      <c r="JPZ71" s="85"/>
      <c r="JQA71" s="85"/>
      <c r="JQB71" s="85"/>
      <c r="JQC71" s="85"/>
      <c r="JQD71" s="85"/>
      <c r="JQE71" s="85"/>
      <c r="JQF71" s="85"/>
      <c r="JQG71" s="85"/>
      <c r="JQH71" s="85"/>
      <c r="JQI71" s="85"/>
      <c r="JQJ71" s="85"/>
      <c r="JQK71" s="85"/>
      <c r="JQL71" s="85"/>
      <c r="JQM71" s="85"/>
      <c r="JQN71" s="85"/>
      <c r="JQO71" s="85"/>
      <c r="JQP71" s="85"/>
      <c r="JQQ71" s="85"/>
      <c r="JQR71" s="85"/>
      <c r="JQS71" s="85"/>
      <c r="JQT71" s="85"/>
      <c r="JQU71" s="85"/>
      <c r="JQV71" s="85"/>
      <c r="JQW71" s="85"/>
      <c r="JQX71" s="85"/>
      <c r="JQY71" s="85"/>
      <c r="JQZ71" s="85"/>
      <c r="JRA71" s="85"/>
      <c r="JRB71" s="85"/>
      <c r="JRC71" s="85"/>
      <c r="JRD71" s="85"/>
      <c r="JRE71" s="85"/>
      <c r="JRF71" s="85"/>
      <c r="JRG71" s="85"/>
      <c r="JRH71" s="85"/>
      <c r="JRI71" s="85"/>
      <c r="JRJ71" s="85"/>
      <c r="JRK71" s="85"/>
      <c r="JRL71" s="85"/>
      <c r="JRM71" s="85"/>
      <c r="JRN71" s="85"/>
      <c r="JRO71" s="85"/>
      <c r="JRP71" s="85"/>
      <c r="JRQ71" s="85"/>
      <c r="JRR71" s="85"/>
      <c r="JRS71" s="85"/>
      <c r="JRT71" s="85"/>
      <c r="JRU71" s="85"/>
      <c r="JRV71" s="85"/>
      <c r="JRW71" s="85"/>
      <c r="JRX71" s="85"/>
      <c r="JRY71" s="85"/>
      <c r="JRZ71" s="85"/>
      <c r="JSA71" s="85"/>
      <c r="JSB71" s="85"/>
      <c r="JSC71" s="85"/>
      <c r="JSD71" s="85"/>
      <c r="JSE71" s="85"/>
      <c r="JSF71" s="85"/>
      <c r="JSG71" s="85"/>
      <c r="JSH71" s="85"/>
      <c r="JSI71" s="85"/>
      <c r="JSJ71" s="85"/>
      <c r="JSK71" s="85"/>
      <c r="JSL71" s="85"/>
      <c r="JSM71" s="85"/>
      <c r="JSN71" s="85"/>
      <c r="JSO71" s="85"/>
      <c r="JSP71" s="85"/>
      <c r="JSQ71" s="85"/>
      <c r="JSR71" s="85"/>
      <c r="JSS71" s="85"/>
      <c r="JST71" s="85"/>
      <c r="JSU71" s="85"/>
      <c r="JSV71" s="85"/>
      <c r="JSW71" s="85"/>
      <c r="JSX71" s="85"/>
      <c r="JSY71" s="85"/>
      <c r="JSZ71" s="85"/>
      <c r="JTA71" s="85"/>
      <c r="JTB71" s="85"/>
      <c r="JTC71" s="85"/>
      <c r="JTD71" s="85"/>
      <c r="JTE71" s="85"/>
      <c r="JTF71" s="85"/>
      <c r="JTG71" s="85"/>
      <c r="JTH71" s="85"/>
      <c r="JTI71" s="85"/>
      <c r="JTJ71" s="85"/>
      <c r="JTK71" s="85"/>
      <c r="JTL71" s="85"/>
      <c r="JTM71" s="85"/>
      <c r="JTN71" s="85"/>
      <c r="JTO71" s="85"/>
      <c r="JTP71" s="85"/>
      <c r="JTQ71" s="85"/>
      <c r="JTR71" s="85"/>
      <c r="JTS71" s="85"/>
      <c r="JTT71" s="85"/>
      <c r="JTU71" s="85"/>
      <c r="JTV71" s="85"/>
      <c r="JTW71" s="85"/>
      <c r="JTX71" s="85"/>
      <c r="JTY71" s="85"/>
      <c r="JTZ71" s="85"/>
      <c r="JUA71" s="85"/>
      <c r="JUB71" s="85"/>
      <c r="JUC71" s="85"/>
      <c r="JUD71" s="85"/>
      <c r="JUE71" s="85"/>
      <c r="JUF71" s="85"/>
      <c r="JUG71" s="85"/>
      <c r="JUH71" s="85"/>
      <c r="JUI71" s="85"/>
      <c r="JUJ71" s="85"/>
      <c r="JUK71" s="85"/>
      <c r="JUL71" s="85"/>
      <c r="JUM71" s="85"/>
      <c r="JUN71" s="85"/>
      <c r="JUO71" s="85"/>
      <c r="JUP71" s="85"/>
      <c r="JUQ71" s="85"/>
      <c r="JUR71" s="85"/>
      <c r="JUS71" s="85"/>
      <c r="JUT71" s="85"/>
      <c r="JUU71" s="85"/>
      <c r="JUV71" s="85"/>
      <c r="JUW71" s="85"/>
      <c r="JUX71" s="85"/>
      <c r="JUY71" s="85"/>
      <c r="JUZ71" s="85"/>
      <c r="JVA71" s="85"/>
      <c r="JVB71" s="85"/>
      <c r="JVC71" s="85"/>
      <c r="JVD71" s="85"/>
      <c r="JVE71" s="85"/>
      <c r="JVF71" s="85"/>
      <c r="JVG71" s="85"/>
      <c r="JVH71" s="85"/>
      <c r="JVI71" s="85"/>
      <c r="JVJ71" s="85"/>
      <c r="JVK71" s="85"/>
      <c r="JVL71" s="85"/>
      <c r="JVM71" s="85"/>
      <c r="JVN71" s="85"/>
      <c r="JVO71" s="85"/>
      <c r="JVP71" s="85"/>
      <c r="JVQ71" s="85"/>
      <c r="JVR71" s="85"/>
      <c r="JVS71" s="85"/>
      <c r="JVT71" s="85"/>
      <c r="JVU71" s="85"/>
      <c r="JVV71" s="85"/>
      <c r="JVW71" s="85"/>
      <c r="JVX71" s="85"/>
      <c r="JVY71" s="85"/>
      <c r="JVZ71" s="85"/>
      <c r="JWA71" s="85"/>
      <c r="JWB71" s="85"/>
      <c r="JWC71" s="85"/>
      <c r="JWD71" s="85"/>
      <c r="JWE71" s="85"/>
      <c r="JWF71" s="85"/>
      <c r="JWG71" s="85"/>
      <c r="JWH71" s="85"/>
      <c r="JWI71" s="85"/>
      <c r="JWJ71" s="85"/>
      <c r="JWK71" s="85"/>
      <c r="JWL71" s="85"/>
      <c r="JWM71" s="85"/>
      <c r="JWN71" s="85"/>
      <c r="JWO71" s="85"/>
      <c r="JWP71" s="85"/>
      <c r="JWQ71" s="85"/>
      <c r="JWR71" s="85"/>
      <c r="JWS71" s="85"/>
      <c r="JWT71" s="85"/>
      <c r="JWU71" s="85"/>
      <c r="JWV71" s="85"/>
      <c r="JWW71" s="85"/>
      <c r="JWX71" s="85"/>
      <c r="JWY71" s="85"/>
      <c r="JWZ71" s="85"/>
      <c r="JXA71" s="85"/>
      <c r="JXB71" s="85"/>
      <c r="JXC71" s="85"/>
      <c r="JXD71" s="85"/>
      <c r="JXE71" s="85"/>
      <c r="JXF71" s="85"/>
      <c r="JXG71" s="85"/>
      <c r="JXH71" s="85"/>
      <c r="JXI71" s="85"/>
      <c r="JXJ71" s="85"/>
      <c r="JXK71" s="85"/>
      <c r="JXL71" s="85"/>
      <c r="JXM71" s="85"/>
      <c r="JXN71" s="85"/>
      <c r="JXO71" s="85"/>
      <c r="JXP71" s="85"/>
      <c r="JXQ71" s="85"/>
      <c r="JXR71" s="85"/>
      <c r="JXS71" s="85"/>
      <c r="JXT71" s="85"/>
      <c r="JXU71" s="85"/>
      <c r="JXV71" s="85"/>
      <c r="JXW71" s="85"/>
      <c r="JXX71" s="85"/>
      <c r="JXY71" s="85"/>
      <c r="JXZ71" s="85"/>
      <c r="JYA71" s="85"/>
      <c r="JYB71" s="85"/>
      <c r="JYC71" s="85"/>
      <c r="JYD71" s="85"/>
      <c r="JYE71" s="85"/>
      <c r="JYF71" s="85"/>
      <c r="JYG71" s="85"/>
      <c r="JYH71" s="85"/>
      <c r="JYI71" s="85"/>
      <c r="JYJ71" s="85"/>
      <c r="JYK71" s="85"/>
      <c r="JYL71" s="85"/>
      <c r="JYM71" s="85"/>
      <c r="JYN71" s="85"/>
      <c r="JYO71" s="85"/>
      <c r="JYP71" s="85"/>
      <c r="JYQ71" s="85"/>
      <c r="JYR71" s="85"/>
      <c r="JYS71" s="85"/>
      <c r="JYT71" s="85"/>
      <c r="JYU71" s="85"/>
      <c r="JYV71" s="85"/>
      <c r="JYW71" s="85"/>
      <c r="JYX71" s="85"/>
      <c r="JYY71" s="85"/>
      <c r="JYZ71" s="85"/>
      <c r="JZA71" s="85"/>
      <c r="JZB71" s="85"/>
      <c r="JZC71" s="85"/>
      <c r="JZD71" s="85"/>
      <c r="JZE71" s="85"/>
      <c r="JZF71" s="85"/>
      <c r="JZG71" s="85"/>
      <c r="JZH71" s="85"/>
      <c r="JZI71" s="85"/>
      <c r="JZJ71" s="85"/>
      <c r="JZK71" s="85"/>
      <c r="JZL71" s="85"/>
      <c r="JZM71" s="85"/>
      <c r="JZN71" s="85"/>
      <c r="JZO71" s="85"/>
      <c r="JZP71" s="85"/>
      <c r="JZQ71" s="85"/>
      <c r="JZR71" s="85"/>
      <c r="JZS71" s="85"/>
      <c r="JZT71" s="85"/>
      <c r="JZU71" s="85"/>
      <c r="JZV71" s="85"/>
      <c r="JZW71" s="85"/>
      <c r="JZX71" s="85"/>
      <c r="JZY71" s="85"/>
      <c r="JZZ71" s="85"/>
      <c r="KAA71" s="85"/>
      <c r="KAB71" s="85"/>
      <c r="KAC71" s="85"/>
      <c r="KAD71" s="85"/>
      <c r="KAE71" s="85"/>
      <c r="KAF71" s="85"/>
      <c r="KAG71" s="85"/>
      <c r="KAH71" s="85"/>
      <c r="KAI71" s="85"/>
      <c r="KAJ71" s="85"/>
      <c r="KAK71" s="85"/>
      <c r="KAL71" s="85"/>
      <c r="KAM71" s="85"/>
      <c r="KAN71" s="85"/>
      <c r="KAO71" s="85"/>
      <c r="KAP71" s="85"/>
      <c r="KAQ71" s="85"/>
      <c r="KAR71" s="85"/>
      <c r="KAS71" s="85"/>
      <c r="KAT71" s="85"/>
      <c r="KAU71" s="85"/>
      <c r="KAV71" s="85"/>
      <c r="KAW71" s="85"/>
      <c r="KAX71" s="85"/>
      <c r="KAY71" s="85"/>
      <c r="KAZ71" s="85"/>
      <c r="KBA71" s="85"/>
      <c r="KBB71" s="85"/>
      <c r="KBC71" s="85"/>
      <c r="KBD71" s="85"/>
      <c r="KBE71" s="85"/>
      <c r="KBF71" s="85"/>
      <c r="KBG71" s="85"/>
      <c r="KBH71" s="85"/>
      <c r="KBI71" s="85"/>
      <c r="KBJ71" s="85"/>
      <c r="KBK71" s="85"/>
      <c r="KBL71" s="85"/>
      <c r="KBM71" s="85"/>
      <c r="KBN71" s="85"/>
      <c r="KBO71" s="85"/>
      <c r="KBP71" s="85"/>
      <c r="KBQ71" s="85"/>
      <c r="KBR71" s="85"/>
      <c r="KBS71" s="85"/>
      <c r="KBT71" s="85"/>
      <c r="KBU71" s="85"/>
      <c r="KBV71" s="85"/>
      <c r="KBW71" s="85"/>
      <c r="KBX71" s="85"/>
      <c r="KBY71" s="85"/>
      <c r="KBZ71" s="85"/>
      <c r="KCA71" s="85"/>
      <c r="KCB71" s="85"/>
      <c r="KCC71" s="85"/>
      <c r="KCD71" s="85"/>
      <c r="KCE71" s="85"/>
      <c r="KCF71" s="85"/>
      <c r="KCG71" s="85"/>
      <c r="KCH71" s="85"/>
      <c r="KCI71" s="85"/>
      <c r="KCJ71" s="85"/>
      <c r="KCK71" s="85"/>
      <c r="KCL71" s="85"/>
      <c r="KCM71" s="85"/>
      <c r="KCN71" s="85"/>
      <c r="KCO71" s="85"/>
      <c r="KCP71" s="85"/>
      <c r="KCQ71" s="85"/>
      <c r="KCR71" s="85"/>
      <c r="KCS71" s="85"/>
      <c r="KCT71" s="85"/>
      <c r="KCU71" s="85"/>
      <c r="KCV71" s="85"/>
      <c r="KCW71" s="85"/>
      <c r="KCX71" s="85"/>
      <c r="KCY71" s="85"/>
      <c r="KCZ71" s="85"/>
      <c r="KDA71" s="85"/>
      <c r="KDB71" s="85"/>
      <c r="KDC71" s="85"/>
      <c r="KDD71" s="85"/>
      <c r="KDE71" s="85"/>
      <c r="KDF71" s="85"/>
      <c r="KDG71" s="85"/>
      <c r="KDH71" s="85"/>
      <c r="KDI71" s="85"/>
      <c r="KDJ71" s="85"/>
      <c r="KDK71" s="85"/>
      <c r="KDL71" s="85"/>
      <c r="KDM71" s="85"/>
      <c r="KDN71" s="85"/>
      <c r="KDO71" s="85"/>
      <c r="KDP71" s="85"/>
      <c r="KDQ71" s="85"/>
      <c r="KDR71" s="85"/>
      <c r="KDS71" s="85"/>
      <c r="KDT71" s="85"/>
      <c r="KDU71" s="85"/>
      <c r="KDV71" s="85"/>
      <c r="KDW71" s="85"/>
      <c r="KDX71" s="85"/>
      <c r="KDY71" s="85"/>
      <c r="KDZ71" s="85"/>
      <c r="KEA71" s="85"/>
      <c r="KEB71" s="85"/>
      <c r="KEC71" s="85"/>
      <c r="KED71" s="85"/>
      <c r="KEE71" s="85"/>
      <c r="KEF71" s="85"/>
      <c r="KEG71" s="85"/>
      <c r="KEH71" s="85"/>
      <c r="KEI71" s="85"/>
      <c r="KEJ71" s="85"/>
      <c r="KEK71" s="85"/>
      <c r="KEL71" s="85"/>
      <c r="KEM71" s="85"/>
      <c r="KEN71" s="85"/>
      <c r="KEO71" s="85"/>
      <c r="KEP71" s="85"/>
      <c r="KEQ71" s="85"/>
      <c r="KER71" s="85"/>
      <c r="KES71" s="85"/>
      <c r="KET71" s="85"/>
      <c r="KEU71" s="85"/>
      <c r="KEV71" s="85"/>
      <c r="KEW71" s="85"/>
      <c r="KEX71" s="85"/>
      <c r="KEY71" s="85"/>
      <c r="KEZ71" s="85"/>
      <c r="KFA71" s="85"/>
      <c r="KFB71" s="85"/>
      <c r="KFC71" s="85"/>
      <c r="KFD71" s="85"/>
      <c r="KFE71" s="85"/>
      <c r="KFF71" s="85"/>
      <c r="KFG71" s="85"/>
      <c r="KFH71" s="85"/>
      <c r="KFI71" s="85"/>
      <c r="KFJ71" s="85"/>
      <c r="KFK71" s="85"/>
      <c r="KFL71" s="85"/>
      <c r="KFM71" s="85"/>
      <c r="KFN71" s="85"/>
      <c r="KFO71" s="85"/>
      <c r="KFP71" s="85"/>
      <c r="KFQ71" s="85"/>
      <c r="KFR71" s="85"/>
      <c r="KFS71" s="85"/>
      <c r="KFT71" s="85"/>
      <c r="KFU71" s="85"/>
      <c r="KFV71" s="85"/>
      <c r="KFW71" s="85"/>
      <c r="KFX71" s="85"/>
      <c r="KFY71" s="85"/>
      <c r="KFZ71" s="85"/>
      <c r="KGA71" s="85"/>
      <c r="KGB71" s="85"/>
      <c r="KGC71" s="85"/>
      <c r="KGD71" s="85"/>
      <c r="KGE71" s="85"/>
      <c r="KGF71" s="85"/>
      <c r="KGG71" s="85"/>
      <c r="KGH71" s="85"/>
      <c r="KGI71" s="85"/>
      <c r="KGJ71" s="85"/>
      <c r="KGK71" s="85"/>
      <c r="KGL71" s="85"/>
      <c r="KGM71" s="85"/>
      <c r="KGN71" s="85"/>
      <c r="KGO71" s="85"/>
      <c r="KGP71" s="85"/>
      <c r="KGQ71" s="85"/>
      <c r="KGR71" s="85"/>
      <c r="KGS71" s="85"/>
      <c r="KGT71" s="85"/>
      <c r="KGU71" s="85"/>
      <c r="KGV71" s="85"/>
      <c r="KGW71" s="85"/>
      <c r="KGX71" s="85"/>
      <c r="KGY71" s="85"/>
      <c r="KGZ71" s="85"/>
      <c r="KHA71" s="85"/>
      <c r="KHB71" s="85"/>
      <c r="KHC71" s="85"/>
      <c r="KHD71" s="85"/>
      <c r="KHE71" s="85"/>
      <c r="KHF71" s="85"/>
      <c r="KHG71" s="85"/>
      <c r="KHH71" s="85"/>
      <c r="KHI71" s="85"/>
      <c r="KHJ71" s="85"/>
      <c r="KHK71" s="85"/>
      <c r="KHL71" s="85"/>
      <c r="KHM71" s="85"/>
      <c r="KHN71" s="85"/>
      <c r="KHO71" s="85"/>
      <c r="KHP71" s="85"/>
      <c r="KHQ71" s="85"/>
      <c r="KHR71" s="85"/>
      <c r="KHS71" s="85"/>
      <c r="KHT71" s="85"/>
      <c r="KHU71" s="85"/>
      <c r="KHV71" s="85"/>
      <c r="KHW71" s="85"/>
      <c r="KHX71" s="85"/>
      <c r="KHY71" s="85"/>
      <c r="KHZ71" s="85"/>
      <c r="KIA71" s="85"/>
      <c r="KIB71" s="85"/>
      <c r="KIC71" s="85"/>
      <c r="KID71" s="85"/>
      <c r="KIE71" s="85"/>
      <c r="KIF71" s="85"/>
      <c r="KIG71" s="85"/>
      <c r="KIH71" s="85"/>
      <c r="KII71" s="85"/>
      <c r="KIJ71" s="85"/>
      <c r="KIK71" s="85"/>
      <c r="KIL71" s="85"/>
      <c r="KIM71" s="85"/>
      <c r="KIN71" s="85"/>
      <c r="KIO71" s="85"/>
      <c r="KIP71" s="85"/>
      <c r="KIQ71" s="85"/>
      <c r="KIR71" s="85"/>
      <c r="KIS71" s="85"/>
      <c r="KIT71" s="85"/>
      <c r="KIU71" s="85"/>
      <c r="KIV71" s="85"/>
      <c r="KIW71" s="85"/>
      <c r="KIX71" s="85"/>
      <c r="KIY71" s="85"/>
      <c r="KIZ71" s="85"/>
      <c r="KJA71" s="85"/>
      <c r="KJB71" s="85"/>
      <c r="KJC71" s="85"/>
      <c r="KJD71" s="85"/>
      <c r="KJE71" s="85"/>
      <c r="KJF71" s="85"/>
      <c r="KJG71" s="85"/>
      <c r="KJH71" s="85"/>
      <c r="KJI71" s="85"/>
      <c r="KJJ71" s="85"/>
      <c r="KJK71" s="85"/>
      <c r="KJL71" s="85"/>
      <c r="KJM71" s="85"/>
      <c r="KJN71" s="85"/>
      <c r="KJO71" s="85"/>
      <c r="KJP71" s="85"/>
      <c r="KJQ71" s="85"/>
      <c r="KJR71" s="85"/>
      <c r="KJS71" s="85"/>
      <c r="KJT71" s="85"/>
      <c r="KJU71" s="85"/>
      <c r="KJV71" s="85"/>
      <c r="KJW71" s="85"/>
      <c r="KJX71" s="85"/>
      <c r="KJY71" s="85"/>
      <c r="KJZ71" s="85"/>
      <c r="KKA71" s="85"/>
      <c r="KKB71" s="85"/>
      <c r="KKC71" s="85"/>
      <c r="KKD71" s="85"/>
      <c r="KKE71" s="85"/>
      <c r="KKF71" s="85"/>
      <c r="KKG71" s="85"/>
      <c r="KKH71" s="85"/>
      <c r="KKI71" s="85"/>
      <c r="KKJ71" s="85"/>
      <c r="KKK71" s="85"/>
      <c r="KKL71" s="85"/>
      <c r="KKM71" s="85"/>
      <c r="KKN71" s="85"/>
      <c r="KKO71" s="85"/>
      <c r="KKP71" s="85"/>
      <c r="KKQ71" s="85"/>
      <c r="KKR71" s="85"/>
      <c r="KKS71" s="85"/>
      <c r="KKT71" s="85"/>
      <c r="KKU71" s="85"/>
      <c r="KKV71" s="85"/>
      <c r="KKW71" s="85"/>
      <c r="KKX71" s="85"/>
      <c r="KKY71" s="85"/>
      <c r="KKZ71" s="85"/>
      <c r="KLA71" s="85"/>
      <c r="KLB71" s="85"/>
      <c r="KLC71" s="85"/>
      <c r="KLD71" s="85"/>
      <c r="KLE71" s="85"/>
      <c r="KLF71" s="85"/>
      <c r="KLG71" s="85"/>
      <c r="KLH71" s="85"/>
      <c r="KLI71" s="85"/>
      <c r="KLJ71" s="85"/>
      <c r="KLK71" s="85"/>
      <c r="KLL71" s="85"/>
      <c r="KLM71" s="85"/>
      <c r="KLN71" s="85"/>
      <c r="KLO71" s="85"/>
      <c r="KLP71" s="85"/>
      <c r="KLQ71" s="85"/>
      <c r="KLR71" s="85"/>
      <c r="KLS71" s="85"/>
      <c r="KLT71" s="85"/>
      <c r="KLU71" s="85"/>
      <c r="KLV71" s="85"/>
      <c r="KLW71" s="85"/>
      <c r="KLX71" s="85"/>
      <c r="KLY71" s="85"/>
      <c r="KLZ71" s="85"/>
      <c r="KMA71" s="85"/>
      <c r="KMB71" s="85"/>
      <c r="KMC71" s="85"/>
      <c r="KMD71" s="85"/>
      <c r="KME71" s="85"/>
      <c r="KMF71" s="85"/>
      <c r="KMG71" s="85"/>
      <c r="KMH71" s="85"/>
      <c r="KMI71" s="85"/>
      <c r="KMJ71" s="85"/>
      <c r="KMK71" s="85"/>
      <c r="KML71" s="85"/>
      <c r="KMM71" s="85"/>
      <c r="KMN71" s="85"/>
      <c r="KMO71" s="85"/>
      <c r="KMP71" s="85"/>
      <c r="KMQ71" s="85"/>
      <c r="KMR71" s="85"/>
      <c r="KMS71" s="85"/>
      <c r="KMT71" s="85"/>
      <c r="KMU71" s="85"/>
      <c r="KMV71" s="85"/>
      <c r="KMW71" s="85"/>
      <c r="KMX71" s="85"/>
      <c r="KMY71" s="85"/>
      <c r="KMZ71" s="85"/>
      <c r="KNA71" s="85"/>
      <c r="KNB71" s="85"/>
      <c r="KNC71" s="85"/>
      <c r="KND71" s="85"/>
      <c r="KNE71" s="85"/>
      <c r="KNF71" s="85"/>
      <c r="KNG71" s="85"/>
      <c r="KNH71" s="85"/>
      <c r="KNI71" s="85"/>
      <c r="KNJ71" s="85"/>
      <c r="KNK71" s="85"/>
      <c r="KNL71" s="85"/>
      <c r="KNM71" s="85"/>
      <c r="KNN71" s="85"/>
      <c r="KNO71" s="85"/>
      <c r="KNP71" s="85"/>
      <c r="KNQ71" s="85"/>
      <c r="KNR71" s="85"/>
      <c r="KNS71" s="85"/>
      <c r="KNT71" s="85"/>
      <c r="KNU71" s="85"/>
      <c r="KNV71" s="85"/>
      <c r="KNW71" s="85"/>
      <c r="KNX71" s="85"/>
      <c r="KNY71" s="85"/>
      <c r="KNZ71" s="85"/>
      <c r="KOA71" s="85"/>
      <c r="KOB71" s="85"/>
      <c r="KOC71" s="85"/>
      <c r="KOD71" s="85"/>
      <c r="KOE71" s="85"/>
      <c r="KOF71" s="85"/>
      <c r="KOG71" s="85"/>
      <c r="KOH71" s="85"/>
      <c r="KOI71" s="85"/>
      <c r="KOJ71" s="85"/>
      <c r="KOK71" s="85"/>
      <c r="KOL71" s="85"/>
      <c r="KOM71" s="85"/>
      <c r="KON71" s="85"/>
      <c r="KOO71" s="85"/>
      <c r="KOP71" s="85"/>
      <c r="KOQ71" s="85"/>
      <c r="KOR71" s="85"/>
      <c r="KOS71" s="85"/>
      <c r="KOT71" s="85"/>
      <c r="KOU71" s="85"/>
      <c r="KOV71" s="85"/>
      <c r="KOW71" s="85"/>
      <c r="KOX71" s="85"/>
      <c r="KOY71" s="85"/>
      <c r="KOZ71" s="85"/>
      <c r="KPA71" s="85"/>
      <c r="KPB71" s="85"/>
      <c r="KPC71" s="85"/>
      <c r="KPD71" s="85"/>
      <c r="KPE71" s="85"/>
      <c r="KPF71" s="85"/>
      <c r="KPG71" s="85"/>
      <c r="KPH71" s="85"/>
      <c r="KPI71" s="85"/>
      <c r="KPJ71" s="85"/>
      <c r="KPK71" s="85"/>
      <c r="KPL71" s="85"/>
      <c r="KPM71" s="85"/>
      <c r="KPN71" s="85"/>
      <c r="KPO71" s="85"/>
      <c r="KPP71" s="85"/>
      <c r="KPQ71" s="85"/>
      <c r="KPR71" s="85"/>
      <c r="KPS71" s="85"/>
      <c r="KPT71" s="85"/>
      <c r="KPU71" s="85"/>
      <c r="KPV71" s="85"/>
      <c r="KPW71" s="85"/>
      <c r="KPX71" s="85"/>
      <c r="KPY71" s="85"/>
      <c r="KPZ71" s="85"/>
      <c r="KQA71" s="85"/>
      <c r="KQB71" s="85"/>
      <c r="KQC71" s="85"/>
      <c r="KQD71" s="85"/>
      <c r="KQE71" s="85"/>
      <c r="KQF71" s="85"/>
      <c r="KQG71" s="85"/>
      <c r="KQH71" s="85"/>
      <c r="KQI71" s="85"/>
      <c r="KQJ71" s="85"/>
      <c r="KQK71" s="85"/>
      <c r="KQL71" s="85"/>
      <c r="KQM71" s="85"/>
      <c r="KQN71" s="85"/>
      <c r="KQO71" s="85"/>
      <c r="KQP71" s="85"/>
      <c r="KQQ71" s="85"/>
      <c r="KQR71" s="85"/>
      <c r="KQS71" s="85"/>
      <c r="KQT71" s="85"/>
      <c r="KQU71" s="85"/>
      <c r="KQV71" s="85"/>
      <c r="KQW71" s="85"/>
      <c r="KQX71" s="85"/>
      <c r="KQY71" s="85"/>
      <c r="KQZ71" s="85"/>
      <c r="KRA71" s="85"/>
      <c r="KRB71" s="85"/>
      <c r="KRC71" s="85"/>
      <c r="KRD71" s="85"/>
      <c r="KRE71" s="85"/>
      <c r="KRF71" s="85"/>
      <c r="KRG71" s="85"/>
      <c r="KRH71" s="85"/>
      <c r="KRI71" s="85"/>
      <c r="KRJ71" s="85"/>
      <c r="KRK71" s="85"/>
      <c r="KRL71" s="85"/>
      <c r="KRM71" s="85"/>
      <c r="KRN71" s="85"/>
      <c r="KRO71" s="85"/>
      <c r="KRP71" s="85"/>
      <c r="KRQ71" s="85"/>
      <c r="KRR71" s="85"/>
      <c r="KRS71" s="85"/>
      <c r="KRT71" s="85"/>
      <c r="KRU71" s="85"/>
      <c r="KRV71" s="85"/>
      <c r="KRW71" s="85"/>
      <c r="KRX71" s="85"/>
      <c r="KRY71" s="85"/>
      <c r="KRZ71" s="85"/>
      <c r="KSA71" s="85"/>
      <c r="KSB71" s="85"/>
      <c r="KSC71" s="85"/>
      <c r="KSD71" s="85"/>
      <c r="KSE71" s="85"/>
      <c r="KSF71" s="85"/>
      <c r="KSG71" s="85"/>
      <c r="KSH71" s="85"/>
      <c r="KSI71" s="85"/>
      <c r="KSJ71" s="85"/>
      <c r="KSK71" s="85"/>
      <c r="KSL71" s="85"/>
      <c r="KSM71" s="85"/>
      <c r="KSN71" s="85"/>
      <c r="KSO71" s="85"/>
      <c r="KSP71" s="85"/>
      <c r="KSQ71" s="85"/>
      <c r="KSR71" s="85"/>
      <c r="KSS71" s="85"/>
      <c r="KST71" s="85"/>
      <c r="KSU71" s="85"/>
      <c r="KSV71" s="85"/>
      <c r="KSW71" s="85"/>
      <c r="KSX71" s="85"/>
      <c r="KSY71" s="85"/>
      <c r="KSZ71" s="85"/>
      <c r="KTA71" s="85"/>
      <c r="KTB71" s="85"/>
      <c r="KTC71" s="85"/>
      <c r="KTD71" s="85"/>
      <c r="KTE71" s="85"/>
      <c r="KTF71" s="85"/>
      <c r="KTG71" s="85"/>
      <c r="KTH71" s="85"/>
      <c r="KTI71" s="85"/>
      <c r="KTJ71" s="85"/>
      <c r="KTK71" s="85"/>
      <c r="KTL71" s="85"/>
      <c r="KTM71" s="85"/>
      <c r="KTN71" s="85"/>
      <c r="KTO71" s="85"/>
      <c r="KTP71" s="85"/>
      <c r="KTQ71" s="85"/>
      <c r="KTR71" s="85"/>
      <c r="KTS71" s="85"/>
      <c r="KTT71" s="85"/>
      <c r="KTU71" s="85"/>
      <c r="KTV71" s="85"/>
      <c r="KTW71" s="85"/>
      <c r="KTX71" s="85"/>
      <c r="KTY71" s="85"/>
      <c r="KTZ71" s="85"/>
      <c r="KUA71" s="85"/>
      <c r="KUB71" s="85"/>
      <c r="KUC71" s="85"/>
      <c r="KUD71" s="85"/>
      <c r="KUE71" s="85"/>
      <c r="KUF71" s="85"/>
      <c r="KUG71" s="85"/>
      <c r="KUH71" s="85"/>
      <c r="KUI71" s="85"/>
      <c r="KUJ71" s="85"/>
      <c r="KUK71" s="85"/>
      <c r="KUL71" s="85"/>
      <c r="KUM71" s="85"/>
      <c r="KUN71" s="85"/>
      <c r="KUO71" s="85"/>
      <c r="KUP71" s="85"/>
      <c r="KUQ71" s="85"/>
      <c r="KUR71" s="85"/>
      <c r="KUS71" s="85"/>
      <c r="KUT71" s="85"/>
      <c r="KUU71" s="85"/>
      <c r="KUV71" s="85"/>
      <c r="KUW71" s="85"/>
      <c r="KUX71" s="85"/>
      <c r="KUY71" s="85"/>
      <c r="KUZ71" s="85"/>
      <c r="KVA71" s="85"/>
      <c r="KVB71" s="85"/>
      <c r="KVC71" s="85"/>
      <c r="KVD71" s="85"/>
      <c r="KVE71" s="85"/>
      <c r="KVF71" s="85"/>
      <c r="KVG71" s="85"/>
      <c r="KVH71" s="85"/>
      <c r="KVI71" s="85"/>
      <c r="KVJ71" s="85"/>
      <c r="KVK71" s="85"/>
      <c r="KVL71" s="85"/>
      <c r="KVM71" s="85"/>
      <c r="KVN71" s="85"/>
      <c r="KVO71" s="85"/>
      <c r="KVP71" s="85"/>
      <c r="KVQ71" s="85"/>
      <c r="KVR71" s="85"/>
      <c r="KVS71" s="85"/>
      <c r="KVT71" s="85"/>
      <c r="KVU71" s="85"/>
      <c r="KVV71" s="85"/>
      <c r="KVW71" s="85"/>
      <c r="KVX71" s="85"/>
      <c r="KVY71" s="85"/>
      <c r="KVZ71" s="85"/>
      <c r="KWA71" s="85"/>
      <c r="KWB71" s="85"/>
      <c r="KWC71" s="85"/>
      <c r="KWD71" s="85"/>
      <c r="KWE71" s="85"/>
      <c r="KWF71" s="85"/>
      <c r="KWG71" s="85"/>
      <c r="KWH71" s="85"/>
      <c r="KWI71" s="85"/>
      <c r="KWJ71" s="85"/>
      <c r="KWK71" s="85"/>
      <c r="KWL71" s="85"/>
      <c r="KWM71" s="85"/>
      <c r="KWN71" s="85"/>
      <c r="KWO71" s="85"/>
      <c r="KWP71" s="85"/>
      <c r="KWQ71" s="85"/>
      <c r="KWR71" s="85"/>
      <c r="KWS71" s="85"/>
      <c r="KWT71" s="85"/>
      <c r="KWU71" s="85"/>
      <c r="KWV71" s="85"/>
      <c r="KWW71" s="85"/>
      <c r="KWX71" s="85"/>
      <c r="KWY71" s="85"/>
      <c r="KWZ71" s="85"/>
      <c r="KXA71" s="85"/>
      <c r="KXB71" s="85"/>
      <c r="KXC71" s="85"/>
      <c r="KXD71" s="85"/>
      <c r="KXE71" s="85"/>
      <c r="KXF71" s="85"/>
      <c r="KXG71" s="85"/>
      <c r="KXH71" s="85"/>
      <c r="KXI71" s="85"/>
      <c r="KXJ71" s="85"/>
      <c r="KXK71" s="85"/>
      <c r="KXL71" s="85"/>
      <c r="KXM71" s="85"/>
      <c r="KXN71" s="85"/>
      <c r="KXO71" s="85"/>
      <c r="KXP71" s="85"/>
      <c r="KXQ71" s="85"/>
      <c r="KXR71" s="85"/>
      <c r="KXS71" s="85"/>
      <c r="KXT71" s="85"/>
      <c r="KXU71" s="85"/>
      <c r="KXV71" s="85"/>
      <c r="KXW71" s="85"/>
      <c r="KXX71" s="85"/>
      <c r="KXY71" s="85"/>
      <c r="KXZ71" s="85"/>
      <c r="KYA71" s="85"/>
      <c r="KYB71" s="85"/>
      <c r="KYC71" s="85"/>
      <c r="KYD71" s="85"/>
      <c r="KYE71" s="85"/>
      <c r="KYF71" s="85"/>
      <c r="KYG71" s="85"/>
      <c r="KYH71" s="85"/>
      <c r="KYI71" s="85"/>
      <c r="KYJ71" s="85"/>
      <c r="KYK71" s="85"/>
      <c r="KYL71" s="85"/>
      <c r="KYM71" s="85"/>
      <c r="KYN71" s="85"/>
      <c r="KYO71" s="85"/>
      <c r="KYP71" s="85"/>
      <c r="KYQ71" s="85"/>
      <c r="KYR71" s="85"/>
      <c r="KYS71" s="85"/>
      <c r="KYT71" s="85"/>
      <c r="KYU71" s="85"/>
      <c r="KYV71" s="85"/>
      <c r="KYW71" s="85"/>
      <c r="KYX71" s="85"/>
      <c r="KYY71" s="85"/>
      <c r="KYZ71" s="85"/>
      <c r="KZA71" s="85"/>
      <c r="KZB71" s="85"/>
      <c r="KZC71" s="85"/>
      <c r="KZD71" s="85"/>
      <c r="KZE71" s="85"/>
      <c r="KZF71" s="85"/>
      <c r="KZG71" s="85"/>
      <c r="KZH71" s="85"/>
      <c r="KZI71" s="85"/>
      <c r="KZJ71" s="85"/>
      <c r="KZK71" s="85"/>
      <c r="KZL71" s="85"/>
      <c r="KZM71" s="85"/>
      <c r="KZN71" s="85"/>
      <c r="KZO71" s="85"/>
      <c r="KZP71" s="85"/>
      <c r="KZQ71" s="85"/>
      <c r="KZR71" s="85"/>
      <c r="KZS71" s="85"/>
      <c r="KZT71" s="85"/>
      <c r="KZU71" s="85"/>
      <c r="KZV71" s="85"/>
      <c r="KZW71" s="85"/>
      <c r="KZX71" s="85"/>
      <c r="KZY71" s="85"/>
      <c r="KZZ71" s="85"/>
      <c r="LAA71" s="85"/>
      <c r="LAB71" s="85"/>
      <c r="LAC71" s="85"/>
      <c r="LAD71" s="85"/>
      <c r="LAE71" s="85"/>
      <c r="LAF71" s="85"/>
      <c r="LAG71" s="85"/>
      <c r="LAH71" s="85"/>
      <c r="LAI71" s="85"/>
      <c r="LAJ71" s="85"/>
      <c r="LAK71" s="85"/>
      <c r="LAL71" s="85"/>
      <c r="LAM71" s="85"/>
      <c r="LAN71" s="85"/>
      <c r="LAO71" s="85"/>
      <c r="LAP71" s="85"/>
      <c r="LAQ71" s="85"/>
      <c r="LAR71" s="85"/>
      <c r="LAS71" s="85"/>
      <c r="LAT71" s="85"/>
      <c r="LAU71" s="85"/>
      <c r="LAV71" s="85"/>
      <c r="LAW71" s="85"/>
      <c r="LAX71" s="85"/>
      <c r="LAY71" s="85"/>
      <c r="LAZ71" s="85"/>
      <c r="LBA71" s="85"/>
      <c r="LBB71" s="85"/>
      <c r="LBC71" s="85"/>
      <c r="LBD71" s="85"/>
      <c r="LBE71" s="85"/>
      <c r="LBF71" s="85"/>
      <c r="LBG71" s="85"/>
      <c r="LBH71" s="85"/>
      <c r="LBI71" s="85"/>
      <c r="LBJ71" s="85"/>
      <c r="LBK71" s="85"/>
      <c r="LBL71" s="85"/>
      <c r="LBM71" s="85"/>
      <c r="LBN71" s="85"/>
      <c r="LBO71" s="85"/>
      <c r="LBP71" s="85"/>
      <c r="LBQ71" s="85"/>
      <c r="LBR71" s="85"/>
      <c r="LBS71" s="85"/>
      <c r="LBT71" s="85"/>
      <c r="LBU71" s="85"/>
      <c r="LBV71" s="85"/>
      <c r="LBW71" s="85"/>
      <c r="LBX71" s="85"/>
      <c r="LBY71" s="85"/>
      <c r="LBZ71" s="85"/>
      <c r="LCA71" s="85"/>
      <c r="LCB71" s="85"/>
      <c r="LCC71" s="85"/>
      <c r="LCD71" s="85"/>
      <c r="LCE71" s="85"/>
      <c r="LCF71" s="85"/>
      <c r="LCG71" s="85"/>
      <c r="LCH71" s="85"/>
      <c r="LCI71" s="85"/>
      <c r="LCJ71" s="85"/>
      <c r="LCK71" s="85"/>
      <c r="LCL71" s="85"/>
      <c r="LCM71" s="85"/>
      <c r="LCN71" s="85"/>
      <c r="LCO71" s="85"/>
      <c r="LCP71" s="85"/>
      <c r="LCQ71" s="85"/>
      <c r="LCR71" s="85"/>
      <c r="LCS71" s="85"/>
      <c r="LCT71" s="85"/>
      <c r="LCU71" s="85"/>
      <c r="LCV71" s="85"/>
      <c r="LCW71" s="85"/>
      <c r="LCX71" s="85"/>
      <c r="LCY71" s="85"/>
      <c r="LCZ71" s="85"/>
      <c r="LDA71" s="85"/>
      <c r="LDB71" s="85"/>
      <c r="LDC71" s="85"/>
      <c r="LDD71" s="85"/>
      <c r="LDE71" s="85"/>
      <c r="LDF71" s="85"/>
      <c r="LDG71" s="85"/>
      <c r="LDH71" s="85"/>
      <c r="LDI71" s="85"/>
      <c r="LDJ71" s="85"/>
      <c r="LDK71" s="85"/>
      <c r="LDL71" s="85"/>
      <c r="LDM71" s="85"/>
      <c r="LDN71" s="85"/>
      <c r="LDO71" s="85"/>
      <c r="LDP71" s="85"/>
      <c r="LDQ71" s="85"/>
      <c r="LDR71" s="85"/>
      <c r="LDS71" s="85"/>
      <c r="LDT71" s="85"/>
      <c r="LDU71" s="85"/>
      <c r="LDV71" s="85"/>
      <c r="LDW71" s="85"/>
      <c r="LDX71" s="85"/>
      <c r="LDY71" s="85"/>
      <c r="LDZ71" s="85"/>
      <c r="LEA71" s="85"/>
      <c r="LEB71" s="85"/>
      <c r="LEC71" s="85"/>
      <c r="LED71" s="85"/>
      <c r="LEE71" s="85"/>
      <c r="LEF71" s="85"/>
      <c r="LEG71" s="85"/>
      <c r="LEH71" s="85"/>
      <c r="LEI71" s="85"/>
      <c r="LEJ71" s="85"/>
      <c r="LEK71" s="85"/>
      <c r="LEL71" s="85"/>
      <c r="LEM71" s="85"/>
      <c r="LEN71" s="85"/>
      <c r="LEO71" s="85"/>
      <c r="LEP71" s="85"/>
      <c r="LEQ71" s="85"/>
      <c r="LER71" s="85"/>
      <c r="LES71" s="85"/>
      <c r="LET71" s="85"/>
      <c r="LEU71" s="85"/>
      <c r="LEV71" s="85"/>
      <c r="LEW71" s="85"/>
      <c r="LEX71" s="85"/>
      <c r="LEY71" s="85"/>
      <c r="LEZ71" s="85"/>
      <c r="LFA71" s="85"/>
      <c r="LFB71" s="85"/>
      <c r="LFC71" s="85"/>
      <c r="LFD71" s="85"/>
      <c r="LFE71" s="85"/>
      <c r="LFF71" s="85"/>
      <c r="LFG71" s="85"/>
      <c r="LFH71" s="85"/>
      <c r="LFI71" s="85"/>
      <c r="LFJ71" s="85"/>
      <c r="LFK71" s="85"/>
      <c r="LFL71" s="85"/>
      <c r="LFM71" s="85"/>
      <c r="LFN71" s="85"/>
      <c r="LFO71" s="85"/>
      <c r="LFP71" s="85"/>
      <c r="LFQ71" s="85"/>
      <c r="LFR71" s="85"/>
      <c r="LFS71" s="85"/>
      <c r="LFT71" s="85"/>
      <c r="LFU71" s="85"/>
      <c r="LFV71" s="85"/>
      <c r="LFW71" s="85"/>
      <c r="LFX71" s="85"/>
      <c r="LFY71" s="85"/>
      <c r="LFZ71" s="85"/>
      <c r="LGA71" s="85"/>
      <c r="LGB71" s="85"/>
      <c r="LGC71" s="85"/>
      <c r="LGD71" s="85"/>
      <c r="LGE71" s="85"/>
      <c r="LGF71" s="85"/>
      <c r="LGG71" s="85"/>
      <c r="LGH71" s="85"/>
      <c r="LGI71" s="85"/>
      <c r="LGJ71" s="85"/>
      <c r="LGK71" s="85"/>
      <c r="LGL71" s="85"/>
      <c r="LGM71" s="85"/>
      <c r="LGN71" s="85"/>
      <c r="LGO71" s="85"/>
      <c r="LGP71" s="85"/>
      <c r="LGQ71" s="85"/>
      <c r="LGR71" s="85"/>
      <c r="LGS71" s="85"/>
      <c r="LGT71" s="85"/>
      <c r="LGU71" s="85"/>
      <c r="LGV71" s="85"/>
      <c r="LGW71" s="85"/>
      <c r="LGX71" s="85"/>
      <c r="LGY71" s="85"/>
      <c r="LGZ71" s="85"/>
      <c r="LHA71" s="85"/>
      <c r="LHB71" s="85"/>
      <c r="LHC71" s="85"/>
      <c r="LHD71" s="85"/>
      <c r="LHE71" s="85"/>
      <c r="LHF71" s="85"/>
      <c r="LHG71" s="85"/>
      <c r="LHH71" s="85"/>
      <c r="LHI71" s="85"/>
      <c r="LHJ71" s="85"/>
      <c r="LHK71" s="85"/>
      <c r="LHL71" s="85"/>
      <c r="LHM71" s="85"/>
      <c r="LHN71" s="85"/>
      <c r="LHO71" s="85"/>
      <c r="LHP71" s="85"/>
      <c r="LHQ71" s="85"/>
      <c r="LHR71" s="85"/>
      <c r="LHS71" s="85"/>
      <c r="LHT71" s="85"/>
      <c r="LHU71" s="85"/>
      <c r="LHV71" s="85"/>
      <c r="LHW71" s="85"/>
      <c r="LHX71" s="85"/>
      <c r="LHY71" s="85"/>
      <c r="LHZ71" s="85"/>
      <c r="LIA71" s="85"/>
      <c r="LIB71" s="85"/>
      <c r="LIC71" s="85"/>
      <c r="LID71" s="85"/>
      <c r="LIE71" s="85"/>
      <c r="LIF71" s="85"/>
      <c r="LIG71" s="85"/>
      <c r="LIH71" s="85"/>
      <c r="LII71" s="85"/>
      <c r="LIJ71" s="85"/>
      <c r="LIK71" s="85"/>
      <c r="LIL71" s="85"/>
      <c r="LIM71" s="85"/>
      <c r="LIN71" s="85"/>
      <c r="LIO71" s="85"/>
      <c r="LIP71" s="85"/>
      <c r="LIQ71" s="85"/>
      <c r="LIR71" s="85"/>
      <c r="LIS71" s="85"/>
      <c r="LIT71" s="85"/>
      <c r="LIU71" s="85"/>
      <c r="LIV71" s="85"/>
      <c r="LIW71" s="85"/>
      <c r="LIX71" s="85"/>
      <c r="LIY71" s="85"/>
      <c r="LIZ71" s="85"/>
      <c r="LJA71" s="85"/>
      <c r="LJB71" s="85"/>
      <c r="LJC71" s="85"/>
      <c r="LJD71" s="85"/>
      <c r="LJE71" s="85"/>
      <c r="LJF71" s="85"/>
      <c r="LJG71" s="85"/>
      <c r="LJH71" s="85"/>
      <c r="LJI71" s="85"/>
      <c r="LJJ71" s="85"/>
      <c r="LJK71" s="85"/>
      <c r="LJL71" s="85"/>
      <c r="LJM71" s="85"/>
      <c r="LJN71" s="85"/>
      <c r="LJO71" s="85"/>
      <c r="LJP71" s="85"/>
      <c r="LJQ71" s="85"/>
      <c r="LJR71" s="85"/>
      <c r="LJS71" s="85"/>
      <c r="LJT71" s="85"/>
      <c r="LJU71" s="85"/>
      <c r="LJV71" s="85"/>
      <c r="LJW71" s="85"/>
      <c r="LJX71" s="85"/>
      <c r="LJY71" s="85"/>
      <c r="LJZ71" s="85"/>
      <c r="LKA71" s="85"/>
      <c r="LKB71" s="85"/>
      <c r="LKC71" s="85"/>
      <c r="LKD71" s="85"/>
      <c r="LKE71" s="85"/>
      <c r="LKF71" s="85"/>
      <c r="LKG71" s="85"/>
      <c r="LKH71" s="85"/>
      <c r="LKI71" s="85"/>
      <c r="LKJ71" s="85"/>
      <c r="LKK71" s="85"/>
      <c r="LKL71" s="85"/>
      <c r="LKM71" s="85"/>
      <c r="LKN71" s="85"/>
      <c r="LKO71" s="85"/>
      <c r="LKP71" s="85"/>
      <c r="LKQ71" s="85"/>
      <c r="LKR71" s="85"/>
      <c r="LKS71" s="85"/>
      <c r="LKT71" s="85"/>
      <c r="LKU71" s="85"/>
      <c r="LKV71" s="85"/>
      <c r="LKW71" s="85"/>
      <c r="LKX71" s="85"/>
      <c r="LKY71" s="85"/>
      <c r="LKZ71" s="85"/>
      <c r="LLA71" s="85"/>
      <c r="LLB71" s="85"/>
      <c r="LLC71" s="85"/>
      <c r="LLD71" s="85"/>
      <c r="LLE71" s="85"/>
      <c r="LLF71" s="85"/>
      <c r="LLG71" s="85"/>
      <c r="LLH71" s="85"/>
      <c r="LLI71" s="85"/>
      <c r="LLJ71" s="85"/>
      <c r="LLK71" s="85"/>
      <c r="LLL71" s="85"/>
      <c r="LLM71" s="85"/>
      <c r="LLN71" s="85"/>
      <c r="LLO71" s="85"/>
      <c r="LLP71" s="85"/>
      <c r="LLQ71" s="85"/>
      <c r="LLR71" s="85"/>
      <c r="LLS71" s="85"/>
      <c r="LLT71" s="85"/>
      <c r="LLU71" s="85"/>
      <c r="LLV71" s="85"/>
      <c r="LLW71" s="85"/>
      <c r="LLX71" s="85"/>
      <c r="LLY71" s="85"/>
      <c r="LLZ71" s="85"/>
      <c r="LMA71" s="85"/>
      <c r="LMB71" s="85"/>
      <c r="LMC71" s="85"/>
      <c r="LMD71" s="85"/>
      <c r="LME71" s="85"/>
      <c r="LMF71" s="85"/>
      <c r="LMG71" s="85"/>
      <c r="LMH71" s="85"/>
      <c r="LMI71" s="85"/>
      <c r="LMJ71" s="85"/>
      <c r="LMK71" s="85"/>
      <c r="LML71" s="85"/>
      <c r="LMM71" s="85"/>
      <c r="LMN71" s="85"/>
      <c r="LMO71" s="85"/>
      <c r="LMP71" s="85"/>
      <c r="LMQ71" s="85"/>
      <c r="LMR71" s="85"/>
      <c r="LMS71" s="85"/>
      <c r="LMT71" s="85"/>
      <c r="LMU71" s="85"/>
      <c r="LMV71" s="85"/>
      <c r="LMW71" s="85"/>
      <c r="LMX71" s="85"/>
      <c r="LMY71" s="85"/>
      <c r="LMZ71" s="85"/>
      <c r="LNA71" s="85"/>
      <c r="LNB71" s="85"/>
      <c r="LNC71" s="85"/>
      <c r="LND71" s="85"/>
      <c r="LNE71" s="85"/>
      <c r="LNF71" s="85"/>
      <c r="LNG71" s="85"/>
      <c r="LNH71" s="85"/>
      <c r="LNI71" s="85"/>
      <c r="LNJ71" s="85"/>
      <c r="LNK71" s="85"/>
      <c r="LNL71" s="85"/>
      <c r="LNM71" s="85"/>
      <c r="LNN71" s="85"/>
      <c r="LNO71" s="85"/>
      <c r="LNP71" s="85"/>
      <c r="LNQ71" s="85"/>
      <c r="LNR71" s="85"/>
      <c r="LNS71" s="85"/>
      <c r="LNT71" s="85"/>
      <c r="LNU71" s="85"/>
      <c r="LNV71" s="85"/>
      <c r="LNW71" s="85"/>
      <c r="LNX71" s="85"/>
      <c r="LNY71" s="85"/>
      <c r="LNZ71" s="85"/>
      <c r="LOA71" s="85"/>
      <c r="LOB71" s="85"/>
      <c r="LOC71" s="85"/>
      <c r="LOD71" s="85"/>
      <c r="LOE71" s="85"/>
      <c r="LOF71" s="85"/>
      <c r="LOG71" s="85"/>
      <c r="LOH71" s="85"/>
      <c r="LOI71" s="85"/>
      <c r="LOJ71" s="85"/>
      <c r="LOK71" s="85"/>
      <c r="LOL71" s="85"/>
      <c r="LOM71" s="85"/>
      <c r="LON71" s="85"/>
      <c r="LOO71" s="85"/>
      <c r="LOP71" s="85"/>
      <c r="LOQ71" s="85"/>
      <c r="LOR71" s="85"/>
      <c r="LOS71" s="85"/>
      <c r="LOT71" s="85"/>
      <c r="LOU71" s="85"/>
      <c r="LOV71" s="85"/>
      <c r="LOW71" s="85"/>
      <c r="LOX71" s="85"/>
      <c r="LOY71" s="85"/>
      <c r="LOZ71" s="85"/>
      <c r="LPA71" s="85"/>
      <c r="LPB71" s="85"/>
      <c r="LPC71" s="85"/>
      <c r="LPD71" s="85"/>
      <c r="LPE71" s="85"/>
      <c r="LPF71" s="85"/>
      <c r="LPG71" s="85"/>
      <c r="LPH71" s="85"/>
      <c r="LPI71" s="85"/>
      <c r="LPJ71" s="85"/>
      <c r="LPK71" s="85"/>
      <c r="LPL71" s="85"/>
      <c r="LPM71" s="85"/>
      <c r="LPN71" s="85"/>
      <c r="LPO71" s="85"/>
      <c r="LPP71" s="85"/>
      <c r="LPQ71" s="85"/>
      <c r="LPR71" s="85"/>
      <c r="LPS71" s="85"/>
      <c r="LPT71" s="85"/>
      <c r="LPU71" s="85"/>
      <c r="LPV71" s="85"/>
      <c r="LPW71" s="85"/>
      <c r="LPX71" s="85"/>
      <c r="LPY71" s="85"/>
      <c r="LPZ71" s="85"/>
      <c r="LQA71" s="85"/>
      <c r="LQB71" s="85"/>
      <c r="LQC71" s="85"/>
      <c r="LQD71" s="85"/>
      <c r="LQE71" s="85"/>
      <c r="LQF71" s="85"/>
      <c r="LQG71" s="85"/>
      <c r="LQH71" s="85"/>
      <c r="LQI71" s="85"/>
      <c r="LQJ71" s="85"/>
      <c r="LQK71" s="85"/>
      <c r="LQL71" s="85"/>
      <c r="LQM71" s="85"/>
      <c r="LQN71" s="85"/>
      <c r="LQO71" s="85"/>
      <c r="LQP71" s="85"/>
      <c r="LQQ71" s="85"/>
      <c r="LQR71" s="85"/>
      <c r="LQS71" s="85"/>
      <c r="LQT71" s="85"/>
      <c r="LQU71" s="85"/>
      <c r="LQV71" s="85"/>
      <c r="LQW71" s="85"/>
      <c r="LQX71" s="85"/>
      <c r="LQY71" s="85"/>
      <c r="LQZ71" s="85"/>
      <c r="LRA71" s="85"/>
      <c r="LRB71" s="85"/>
      <c r="LRC71" s="85"/>
      <c r="LRD71" s="85"/>
      <c r="LRE71" s="85"/>
      <c r="LRF71" s="85"/>
      <c r="LRG71" s="85"/>
      <c r="LRH71" s="85"/>
      <c r="LRI71" s="85"/>
      <c r="LRJ71" s="85"/>
      <c r="LRK71" s="85"/>
      <c r="LRL71" s="85"/>
      <c r="LRM71" s="85"/>
      <c r="LRN71" s="85"/>
      <c r="LRO71" s="85"/>
      <c r="LRP71" s="85"/>
      <c r="LRQ71" s="85"/>
      <c r="LRR71" s="85"/>
      <c r="LRS71" s="85"/>
      <c r="LRT71" s="85"/>
      <c r="LRU71" s="85"/>
      <c r="LRV71" s="85"/>
      <c r="LRW71" s="85"/>
      <c r="LRX71" s="85"/>
      <c r="LRY71" s="85"/>
      <c r="LRZ71" s="85"/>
      <c r="LSA71" s="85"/>
      <c r="LSB71" s="85"/>
      <c r="LSC71" s="85"/>
      <c r="LSD71" s="85"/>
      <c r="LSE71" s="85"/>
      <c r="LSF71" s="85"/>
      <c r="LSG71" s="85"/>
      <c r="LSH71" s="85"/>
      <c r="LSI71" s="85"/>
      <c r="LSJ71" s="85"/>
      <c r="LSK71" s="85"/>
      <c r="LSL71" s="85"/>
      <c r="LSM71" s="85"/>
      <c r="LSN71" s="85"/>
      <c r="LSO71" s="85"/>
      <c r="LSP71" s="85"/>
      <c r="LSQ71" s="85"/>
      <c r="LSR71" s="85"/>
      <c r="LSS71" s="85"/>
      <c r="LST71" s="85"/>
      <c r="LSU71" s="85"/>
      <c r="LSV71" s="85"/>
      <c r="LSW71" s="85"/>
      <c r="LSX71" s="85"/>
      <c r="LSY71" s="85"/>
      <c r="LSZ71" s="85"/>
      <c r="LTA71" s="85"/>
      <c r="LTB71" s="85"/>
      <c r="LTC71" s="85"/>
      <c r="LTD71" s="85"/>
      <c r="LTE71" s="85"/>
      <c r="LTF71" s="85"/>
      <c r="LTG71" s="85"/>
      <c r="LTH71" s="85"/>
      <c r="LTI71" s="85"/>
      <c r="LTJ71" s="85"/>
      <c r="LTK71" s="85"/>
      <c r="LTL71" s="85"/>
      <c r="LTM71" s="85"/>
      <c r="LTN71" s="85"/>
      <c r="LTO71" s="85"/>
      <c r="LTP71" s="85"/>
      <c r="LTQ71" s="85"/>
      <c r="LTR71" s="85"/>
      <c r="LTS71" s="85"/>
      <c r="LTT71" s="85"/>
      <c r="LTU71" s="85"/>
      <c r="LTV71" s="85"/>
      <c r="LTW71" s="85"/>
      <c r="LTX71" s="85"/>
      <c r="LTY71" s="85"/>
      <c r="LTZ71" s="85"/>
      <c r="LUA71" s="85"/>
      <c r="LUB71" s="85"/>
      <c r="LUC71" s="85"/>
      <c r="LUD71" s="85"/>
      <c r="LUE71" s="85"/>
      <c r="LUF71" s="85"/>
      <c r="LUG71" s="85"/>
      <c r="LUH71" s="85"/>
      <c r="LUI71" s="85"/>
      <c r="LUJ71" s="85"/>
      <c r="LUK71" s="85"/>
      <c r="LUL71" s="85"/>
      <c r="LUM71" s="85"/>
      <c r="LUN71" s="85"/>
      <c r="LUO71" s="85"/>
      <c r="LUP71" s="85"/>
      <c r="LUQ71" s="85"/>
      <c r="LUR71" s="85"/>
      <c r="LUS71" s="85"/>
      <c r="LUT71" s="85"/>
      <c r="LUU71" s="85"/>
      <c r="LUV71" s="85"/>
      <c r="LUW71" s="85"/>
      <c r="LUX71" s="85"/>
      <c r="LUY71" s="85"/>
      <c r="LUZ71" s="85"/>
      <c r="LVA71" s="85"/>
      <c r="LVB71" s="85"/>
      <c r="LVC71" s="85"/>
      <c r="LVD71" s="85"/>
      <c r="LVE71" s="85"/>
      <c r="LVF71" s="85"/>
      <c r="LVG71" s="85"/>
      <c r="LVH71" s="85"/>
      <c r="LVI71" s="85"/>
      <c r="LVJ71" s="85"/>
      <c r="LVK71" s="85"/>
      <c r="LVL71" s="85"/>
      <c r="LVM71" s="85"/>
      <c r="LVN71" s="85"/>
      <c r="LVO71" s="85"/>
      <c r="LVP71" s="85"/>
      <c r="LVQ71" s="85"/>
      <c r="LVR71" s="85"/>
      <c r="LVS71" s="85"/>
      <c r="LVT71" s="85"/>
      <c r="LVU71" s="85"/>
      <c r="LVV71" s="85"/>
      <c r="LVW71" s="85"/>
      <c r="LVX71" s="85"/>
      <c r="LVY71" s="85"/>
      <c r="LVZ71" s="85"/>
      <c r="LWA71" s="85"/>
      <c r="LWB71" s="85"/>
      <c r="LWC71" s="85"/>
      <c r="LWD71" s="85"/>
      <c r="LWE71" s="85"/>
      <c r="LWF71" s="85"/>
      <c r="LWG71" s="85"/>
      <c r="LWH71" s="85"/>
      <c r="LWI71" s="85"/>
      <c r="LWJ71" s="85"/>
      <c r="LWK71" s="85"/>
      <c r="LWL71" s="85"/>
      <c r="LWM71" s="85"/>
      <c r="LWN71" s="85"/>
      <c r="LWO71" s="85"/>
      <c r="LWP71" s="85"/>
      <c r="LWQ71" s="85"/>
      <c r="LWR71" s="85"/>
      <c r="LWS71" s="85"/>
      <c r="LWT71" s="85"/>
      <c r="LWU71" s="85"/>
      <c r="LWV71" s="85"/>
      <c r="LWW71" s="85"/>
      <c r="LWX71" s="85"/>
      <c r="LWY71" s="85"/>
      <c r="LWZ71" s="85"/>
      <c r="LXA71" s="85"/>
      <c r="LXB71" s="85"/>
      <c r="LXC71" s="85"/>
      <c r="LXD71" s="85"/>
      <c r="LXE71" s="85"/>
      <c r="LXF71" s="85"/>
      <c r="LXG71" s="85"/>
      <c r="LXH71" s="85"/>
      <c r="LXI71" s="85"/>
      <c r="LXJ71" s="85"/>
      <c r="LXK71" s="85"/>
      <c r="LXL71" s="85"/>
      <c r="LXM71" s="85"/>
      <c r="LXN71" s="85"/>
      <c r="LXO71" s="85"/>
      <c r="LXP71" s="85"/>
      <c r="LXQ71" s="85"/>
      <c r="LXR71" s="85"/>
      <c r="LXS71" s="85"/>
      <c r="LXT71" s="85"/>
      <c r="LXU71" s="85"/>
      <c r="LXV71" s="85"/>
      <c r="LXW71" s="85"/>
      <c r="LXX71" s="85"/>
      <c r="LXY71" s="85"/>
      <c r="LXZ71" s="85"/>
      <c r="LYA71" s="85"/>
      <c r="LYB71" s="85"/>
      <c r="LYC71" s="85"/>
      <c r="LYD71" s="85"/>
      <c r="LYE71" s="85"/>
      <c r="LYF71" s="85"/>
      <c r="LYG71" s="85"/>
      <c r="LYH71" s="85"/>
      <c r="LYI71" s="85"/>
      <c r="LYJ71" s="85"/>
      <c r="LYK71" s="85"/>
      <c r="LYL71" s="85"/>
      <c r="LYM71" s="85"/>
      <c r="LYN71" s="85"/>
      <c r="LYO71" s="85"/>
      <c r="LYP71" s="85"/>
      <c r="LYQ71" s="85"/>
      <c r="LYR71" s="85"/>
      <c r="LYS71" s="85"/>
      <c r="LYT71" s="85"/>
      <c r="LYU71" s="85"/>
      <c r="LYV71" s="85"/>
      <c r="LYW71" s="85"/>
      <c r="LYX71" s="85"/>
      <c r="LYY71" s="85"/>
      <c r="LYZ71" s="85"/>
      <c r="LZA71" s="85"/>
      <c r="LZB71" s="85"/>
      <c r="LZC71" s="85"/>
      <c r="LZD71" s="85"/>
      <c r="LZE71" s="85"/>
      <c r="LZF71" s="85"/>
      <c r="LZG71" s="85"/>
      <c r="LZH71" s="85"/>
      <c r="LZI71" s="85"/>
      <c r="LZJ71" s="85"/>
      <c r="LZK71" s="85"/>
      <c r="LZL71" s="85"/>
      <c r="LZM71" s="85"/>
      <c r="LZN71" s="85"/>
      <c r="LZO71" s="85"/>
      <c r="LZP71" s="85"/>
      <c r="LZQ71" s="85"/>
      <c r="LZR71" s="85"/>
      <c r="LZS71" s="85"/>
      <c r="LZT71" s="85"/>
      <c r="LZU71" s="85"/>
      <c r="LZV71" s="85"/>
      <c r="LZW71" s="85"/>
      <c r="LZX71" s="85"/>
      <c r="LZY71" s="85"/>
      <c r="LZZ71" s="85"/>
      <c r="MAA71" s="85"/>
      <c r="MAB71" s="85"/>
      <c r="MAC71" s="85"/>
      <c r="MAD71" s="85"/>
      <c r="MAE71" s="85"/>
      <c r="MAF71" s="85"/>
      <c r="MAG71" s="85"/>
      <c r="MAH71" s="85"/>
      <c r="MAI71" s="85"/>
      <c r="MAJ71" s="85"/>
      <c r="MAK71" s="85"/>
      <c r="MAL71" s="85"/>
      <c r="MAM71" s="85"/>
      <c r="MAN71" s="85"/>
      <c r="MAO71" s="85"/>
      <c r="MAP71" s="85"/>
      <c r="MAQ71" s="85"/>
      <c r="MAR71" s="85"/>
      <c r="MAS71" s="85"/>
      <c r="MAT71" s="85"/>
      <c r="MAU71" s="85"/>
      <c r="MAV71" s="85"/>
      <c r="MAW71" s="85"/>
      <c r="MAX71" s="85"/>
      <c r="MAY71" s="85"/>
      <c r="MAZ71" s="85"/>
      <c r="MBA71" s="85"/>
      <c r="MBB71" s="85"/>
      <c r="MBC71" s="85"/>
      <c r="MBD71" s="85"/>
      <c r="MBE71" s="85"/>
      <c r="MBF71" s="85"/>
      <c r="MBG71" s="85"/>
      <c r="MBH71" s="85"/>
      <c r="MBI71" s="85"/>
      <c r="MBJ71" s="85"/>
      <c r="MBK71" s="85"/>
      <c r="MBL71" s="85"/>
      <c r="MBM71" s="85"/>
      <c r="MBN71" s="85"/>
      <c r="MBO71" s="85"/>
      <c r="MBP71" s="85"/>
      <c r="MBQ71" s="85"/>
      <c r="MBR71" s="85"/>
      <c r="MBS71" s="85"/>
      <c r="MBT71" s="85"/>
      <c r="MBU71" s="85"/>
      <c r="MBV71" s="85"/>
      <c r="MBW71" s="85"/>
      <c r="MBX71" s="85"/>
      <c r="MBY71" s="85"/>
      <c r="MBZ71" s="85"/>
      <c r="MCA71" s="85"/>
      <c r="MCB71" s="85"/>
      <c r="MCC71" s="85"/>
      <c r="MCD71" s="85"/>
      <c r="MCE71" s="85"/>
      <c r="MCF71" s="85"/>
      <c r="MCG71" s="85"/>
      <c r="MCH71" s="85"/>
      <c r="MCI71" s="85"/>
      <c r="MCJ71" s="85"/>
      <c r="MCK71" s="85"/>
      <c r="MCL71" s="85"/>
      <c r="MCM71" s="85"/>
      <c r="MCN71" s="85"/>
      <c r="MCO71" s="85"/>
      <c r="MCP71" s="85"/>
      <c r="MCQ71" s="85"/>
      <c r="MCR71" s="85"/>
      <c r="MCS71" s="85"/>
      <c r="MCT71" s="85"/>
      <c r="MCU71" s="85"/>
      <c r="MCV71" s="85"/>
      <c r="MCW71" s="85"/>
      <c r="MCX71" s="85"/>
      <c r="MCY71" s="85"/>
      <c r="MCZ71" s="85"/>
      <c r="MDA71" s="85"/>
      <c r="MDB71" s="85"/>
      <c r="MDC71" s="85"/>
      <c r="MDD71" s="85"/>
      <c r="MDE71" s="85"/>
      <c r="MDF71" s="85"/>
      <c r="MDG71" s="85"/>
      <c r="MDH71" s="85"/>
      <c r="MDI71" s="85"/>
      <c r="MDJ71" s="85"/>
      <c r="MDK71" s="85"/>
      <c r="MDL71" s="85"/>
      <c r="MDM71" s="85"/>
      <c r="MDN71" s="85"/>
      <c r="MDO71" s="85"/>
      <c r="MDP71" s="85"/>
      <c r="MDQ71" s="85"/>
      <c r="MDR71" s="85"/>
      <c r="MDS71" s="85"/>
      <c r="MDT71" s="85"/>
      <c r="MDU71" s="85"/>
      <c r="MDV71" s="85"/>
      <c r="MDW71" s="85"/>
      <c r="MDX71" s="85"/>
      <c r="MDY71" s="85"/>
      <c r="MDZ71" s="85"/>
      <c r="MEA71" s="85"/>
      <c r="MEB71" s="85"/>
      <c r="MEC71" s="85"/>
      <c r="MED71" s="85"/>
      <c r="MEE71" s="85"/>
      <c r="MEF71" s="85"/>
      <c r="MEG71" s="85"/>
      <c r="MEH71" s="85"/>
      <c r="MEI71" s="85"/>
      <c r="MEJ71" s="85"/>
      <c r="MEK71" s="85"/>
      <c r="MEL71" s="85"/>
      <c r="MEM71" s="85"/>
      <c r="MEN71" s="85"/>
      <c r="MEO71" s="85"/>
      <c r="MEP71" s="85"/>
      <c r="MEQ71" s="85"/>
      <c r="MER71" s="85"/>
      <c r="MES71" s="85"/>
      <c r="MET71" s="85"/>
      <c r="MEU71" s="85"/>
      <c r="MEV71" s="85"/>
      <c r="MEW71" s="85"/>
      <c r="MEX71" s="85"/>
      <c r="MEY71" s="85"/>
      <c r="MEZ71" s="85"/>
      <c r="MFA71" s="85"/>
      <c r="MFB71" s="85"/>
      <c r="MFC71" s="85"/>
      <c r="MFD71" s="85"/>
      <c r="MFE71" s="85"/>
      <c r="MFF71" s="85"/>
      <c r="MFG71" s="85"/>
      <c r="MFH71" s="85"/>
      <c r="MFI71" s="85"/>
      <c r="MFJ71" s="85"/>
      <c r="MFK71" s="85"/>
      <c r="MFL71" s="85"/>
      <c r="MFM71" s="85"/>
      <c r="MFN71" s="85"/>
      <c r="MFO71" s="85"/>
      <c r="MFP71" s="85"/>
      <c r="MFQ71" s="85"/>
      <c r="MFR71" s="85"/>
      <c r="MFS71" s="85"/>
      <c r="MFT71" s="85"/>
      <c r="MFU71" s="85"/>
      <c r="MFV71" s="85"/>
      <c r="MFW71" s="85"/>
      <c r="MFX71" s="85"/>
      <c r="MFY71" s="85"/>
      <c r="MFZ71" s="85"/>
      <c r="MGA71" s="85"/>
      <c r="MGB71" s="85"/>
      <c r="MGC71" s="85"/>
      <c r="MGD71" s="85"/>
      <c r="MGE71" s="85"/>
      <c r="MGF71" s="85"/>
      <c r="MGG71" s="85"/>
      <c r="MGH71" s="85"/>
      <c r="MGI71" s="85"/>
      <c r="MGJ71" s="85"/>
      <c r="MGK71" s="85"/>
      <c r="MGL71" s="85"/>
      <c r="MGM71" s="85"/>
      <c r="MGN71" s="85"/>
      <c r="MGO71" s="85"/>
      <c r="MGP71" s="85"/>
      <c r="MGQ71" s="85"/>
      <c r="MGR71" s="85"/>
      <c r="MGS71" s="85"/>
      <c r="MGT71" s="85"/>
      <c r="MGU71" s="85"/>
      <c r="MGV71" s="85"/>
      <c r="MGW71" s="85"/>
      <c r="MGX71" s="85"/>
      <c r="MGY71" s="85"/>
      <c r="MGZ71" s="85"/>
      <c r="MHA71" s="85"/>
      <c r="MHB71" s="85"/>
      <c r="MHC71" s="85"/>
      <c r="MHD71" s="85"/>
      <c r="MHE71" s="85"/>
      <c r="MHF71" s="85"/>
      <c r="MHG71" s="85"/>
      <c r="MHH71" s="85"/>
      <c r="MHI71" s="85"/>
      <c r="MHJ71" s="85"/>
      <c r="MHK71" s="85"/>
      <c r="MHL71" s="85"/>
      <c r="MHM71" s="85"/>
      <c r="MHN71" s="85"/>
      <c r="MHO71" s="85"/>
      <c r="MHP71" s="85"/>
      <c r="MHQ71" s="85"/>
      <c r="MHR71" s="85"/>
      <c r="MHS71" s="85"/>
      <c r="MHT71" s="85"/>
      <c r="MHU71" s="85"/>
      <c r="MHV71" s="85"/>
      <c r="MHW71" s="85"/>
      <c r="MHX71" s="85"/>
      <c r="MHY71" s="85"/>
      <c r="MHZ71" s="85"/>
      <c r="MIA71" s="85"/>
      <c r="MIB71" s="85"/>
      <c r="MIC71" s="85"/>
      <c r="MID71" s="85"/>
      <c r="MIE71" s="85"/>
      <c r="MIF71" s="85"/>
      <c r="MIG71" s="85"/>
      <c r="MIH71" s="85"/>
      <c r="MII71" s="85"/>
      <c r="MIJ71" s="85"/>
      <c r="MIK71" s="85"/>
      <c r="MIL71" s="85"/>
      <c r="MIM71" s="85"/>
      <c r="MIN71" s="85"/>
      <c r="MIO71" s="85"/>
      <c r="MIP71" s="85"/>
      <c r="MIQ71" s="85"/>
      <c r="MIR71" s="85"/>
      <c r="MIS71" s="85"/>
      <c r="MIT71" s="85"/>
      <c r="MIU71" s="85"/>
      <c r="MIV71" s="85"/>
      <c r="MIW71" s="85"/>
      <c r="MIX71" s="85"/>
      <c r="MIY71" s="85"/>
      <c r="MIZ71" s="85"/>
      <c r="MJA71" s="85"/>
      <c r="MJB71" s="85"/>
      <c r="MJC71" s="85"/>
      <c r="MJD71" s="85"/>
      <c r="MJE71" s="85"/>
      <c r="MJF71" s="85"/>
      <c r="MJG71" s="85"/>
      <c r="MJH71" s="85"/>
      <c r="MJI71" s="85"/>
      <c r="MJJ71" s="85"/>
      <c r="MJK71" s="85"/>
      <c r="MJL71" s="85"/>
      <c r="MJM71" s="85"/>
      <c r="MJN71" s="85"/>
      <c r="MJO71" s="85"/>
      <c r="MJP71" s="85"/>
      <c r="MJQ71" s="85"/>
      <c r="MJR71" s="85"/>
      <c r="MJS71" s="85"/>
      <c r="MJT71" s="85"/>
      <c r="MJU71" s="85"/>
      <c r="MJV71" s="85"/>
      <c r="MJW71" s="85"/>
      <c r="MJX71" s="85"/>
      <c r="MJY71" s="85"/>
      <c r="MJZ71" s="85"/>
      <c r="MKA71" s="85"/>
      <c r="MKB71" s="85"/>
      <c r="MKC71" s="85"/>
      <c r="MKD71" s="85"/>
      <c r="MKE71" s="85"/>
      <c r="MKF71" s="85"/>
      <c r="MKG71" s="85"/>
      <c r="MKH71" s="85"/>
      <c r="MKI71" s="85"/>
      <c r="MKJ71" s="85"/>
      <c r="MKK71" s="85"/>
      <c r="MKL71" s="85"/>
      <c r="MKM71" s="85"/>
      <c r="MKN71" s="85"/>
      <c r="MKO71" s="85"/>
      <c r="MKP71" s="85"/>
      <c r="MKQ71" s="85"/>
      <c r="MKR71" s="85"/>
      <c r="MKS71" s="85"/>
      <c r="MKT71" s="85"/>
      <c r="MKU71" s="85"/>
      <c r="MKV71" s="85"/>
      <c r="MKW71" s="85"/>
      <c r="MKX71" s="85"/>
      <c r="MKY71" s="85"/>
      <c r="MKZ71" s="85"/>
      <c r="MLA71" s="85"/>
      <c r="MLB71" s="85"/>
      <c r="MLC71" s="85"/>
      <c r="MLD71" s="85"/>
      <c r="MLE71" s="85"/>
      <c r="MLF71" s="85"/>
      <c r="MLG71" s="85"/>
      <c r="MLH71" s="85"/>
      <c r="MLI71" s="85"/>
      <c r="MLJ71" s="85"/>
      <c r="MLK71" s="85"/>
      <c r="MLL71" s="85"/>
      <c r="MLM71" s="85"/>
      <c r="MLN71" s="85"/>
      <c r="MLO71" s="85"/>
      <c r="MLP71" s="85"/>
      <c r="MLQ71" s="85"/>
      <c r="MLR71" s="85"/>
      <c r="MLS71" s="85"/>
      <c r="MLT71" s="85"/>
      <c r="MLU71" s="85"/>
      <c r="MLV71" s="85"/>
      <c r="MLW71" s="85"/>
      <c r="MLX71" s="85"/>
      <c r="MLY71" s="85"/>
      <c r="MLZ71" s="85"/>
      <c r="MMA71" s="85"/>
      <c r="MMB71" s="85"/>
      <c r="MMC71" s="85"/>
      <c r="MMD71" s="85"/>
      <c r="MME71" s="85"/>
      <c r="MMF71" s="85"/>
      <c r="MMG71" s="85"/>
      <c r="MMH71" s="85"/>
      <c r="MMI71" s="85"/>
      <c r="MMJ71" s="85"/>
      <c r="MMK71" s="85"/>
      <c r="MML71" s="85"/>
      <c r="MMM71" s="85"/>
      <c r="MMN71" s="85"/>
      <c r="MMO71" s="85"/>
      <c r="MMP71" s="85"/>
      <c r="MMQ71" s="85"/>
      <c r="MMR71" s="85"/>
      <c r="MMS71" s="85"/>
      <c r="MMT71" s="85"/>
      <c r="MMU71" s="85"/>
      <c r="MMV71" s="85"/>
      <c r="MMW71" s="85"/>
      <c r="MMX71" s="85"/>
      <c r="MMY71" s="85"/>
      <c r="MMZ71" s="85"/>
      <c r="MNA71" s="85"/>
      <c r="MNB71" s="85"/>
      <c r="MNC71" s="85"/>
      <c r="MND71" s="85"/>
      <c r="MNE71" s="85"/>
      <c r="MNF71" s="85"/>
      <c r="MNG71" s="85"/>
      <c r="MNH71" s="85"/>
      <c r="MNI71" s="85"/>
      <c r="MNJ71" s="85"/>
      <c r="MNK71" s="85"/>
      <c r="MNL71" s="85"/>
      <c r="MNM71" s="85"/>
      <c r="MNN71" s="85"/>
      <c r="MNO71" s="85"/>
      <c r="MNP71" s="85"/>
      <c r="MNQ71" s="85"/>
      <c r="MNR71" s="85"/>
      <c r="MNS71" s="85"/>
      <c r="MNT71" s="85"/>
      <c r="MNU71" s="85"/>
      <c r="MNV71" s="85"/>
      <c r="MNW71" s="85"/>
      <c r="MNX71" s="85"/>
      <c r="MNY71" s="85"/>
      <c r="MNZ71" s="85"/>
      <c r="MOA71" s="85"/>
      <c r="MOB71" s="85"/>
      <c r="MOC71" s="85"/>
      <c r="MOD71" s="85"/>
      <c r="MOE71" s="85"/>
      <c r="MOF71" s="85"/>
      <c r="MOG71" s="85"/>
      <c r="MOH71" s="85"/>
      <c r="MOI71" s="85"/>
      <c r="MOJ71" s="85"/>
      <c r="MOK71" s="85"/>
      <c r="MOL71" s="85"/>
      <c r="MOM71" s="85"/>
      <c r="MON71" s="85"/>
      <c r="MOO71" s="85"/>
      <c r="MOP71" s="85"/>
      <c r="MOQ71" s="85"/>
      <c r="MOR71" s="85"/>
      <c r="MOS71" s="85"/>
      <c r="MOT71" s="85"/>
      <c r="MOU71" s="85"/>
      <c r="MOV71" s="85"/>
      <c r="MOW71" s="85"/>
      <c r="MOX71" s="85"/>
      <c r="MOY71" s="85"/>
      <c r="MOZ71" s="85"/>
      <c r="MPA71" s="85"/>
      <c r="MPB71" s="85"/>
      <c r="MPC71" s="85"/>
      <c r="MPD71" s="85"/>
      <c r="MPE71" s="85"/>
      <c r="MPF71" s="85"/>
      <c r="MPG71" s="85"/>
      <c r="MPH71" s="85"/>
      <c r="MPI71" s="85"/>
      <c r="MPJ71" s="85"/>
      <c r="MPK71" s="85"/>
      <c r="MPL71" s="85"/>
      <c r="MPM71" s="85"/>
      <c r="MPN71" s="85"/>
      <c r="MPO71" s="85"/>
      <c r="MPP71" s="85"/>
      <c r="MPQ71" s="85"/>
      <c r="MPR71" s="85"/>
      <c r="MPS71" s="85"/>
      <c r="MPT71" s="85"/>
      <c r="MPU71" s="85"/>
      <c r="MPV71" s="85"/>
      <c r="MPW71" s="85"/>
      <c r="MPX71" s="85"/>
      <c r="MPY71" s="85"/>
      <c r="MPZ71" s="85"/>
      <c r="MQA71" s="85"/>
      <c r="MQB71" s="85"/>
      <c r="MQC71" s="85"/>
      <c r="MQD71" s="85"/>
      <c r="MQE71" s="85"/>
      <c r="MQF71" s="85"/>
      <c r="MQG71" s="85"/>
      <c r="MQH71" s="85"/>
      <c r="MQI71" s="85"/>
      <c r="MQJ71" s="85"/>
      <c r="MQK71" s="85"/>
      <c r="MQL71" s="85"/>
      <c r="MQM71" s="85"/>
      <c r="MQN71" s="85"/>
      <c r="MQO71" s="85"/>
      <c r="MQP71" s="85"/>
      <c r="MQQ71" s="85"/>
      <c r="MQR71" s="85"/>
      <c r="MQS71" s="85"/>
      <c r="MQT71" s="85"/>
      <c r="MQU71" s="85"/>
      <c r="MQV71" s="85"/>
      <c r="MQW71" s="85"/>
      <c r="MQX71" s="85"/>
      <c r="MQY71" s="85"/>
      <c r="MQZ71" s="85"/>
      <c r="MRA71" s="85"/>
      <c r="MRB71" s="85"/>
      <c r="MRC71" s="85"/>
      <c r="MRD71" s="85"/>
      <c r="MRE71" s="85"/>
      <c r="MRF71" s="85"/>
      <c r="MRG71" s="85"/>
      <c r="MRH71" s="85"/>
      <c r="MRI71" s="85"/>
      <c r="MRJ71" s="85"/>
      <c r="MRK71" s="85"/>
      <c r="MRL71" s="85"/>
      <c r="MRM71" s="85"/>
      <c r="MRN71" s="85"/>
      <c r="MRO71" s="85"/>
      <c r="MRP71" s="85"/>
      <c r="MRQ71" s="85"/>
      <c r="MRR71" s="85"/>
      <c r="MRS71" s="85"/>
      <c r="MRT71" s="85"/>
      <c r="MRU71" s="85"/>
      <c r="MRV71" s="85"/>
      <c r="MRW71" s="85"/>
      <c r="MRX71" s="85"/>
      <c r="MRY71" s="85"/>
      <c r="MRZ71" s="85"/>
      <c r="MSA71" s="85"/>
      <c r="MSB71" s="85"/>
      <c r="MSC71" s="85"/>
      <c r="MSD71" s="85"/>
      <c r="MSE71" s="85"/>
      <c r="MSF71" s="85"/>
      <c r="MSG71" s="85"/>
      <c r="MSH71" s="85"/>
      <c r="MSI71" s="85"/>
      <c r="MSJ71" s="85"/>
      <c r="MSK71" s="85"/>
      <c r="MSL71" s="85"/>
      <c r="MSM71" s="85"/>
      <c r="MSN71" s="85"/>
      <c r="MSO71" s="85"/>
      <c r="MSP71" s="85"/>
      <c r="MSQ71" s="85"/>
      <c r="MSR71" s="85"/>
      <c r="MSS71" s="85"/>
      <c r="MST71" s="85"/>
      <c r="MSU71" s="85"/>
      <c r="MSV71" s="85"/>
      <c r="MSW71" s="85"/>
      <c r="MSX71" s="85"/>
      <c r="MSY71" s="85"/>
      <c r="MSZ71" s="85"/>
      <c r="MTA71" s="85"/>
      <c r="MTB71" s="85"/>
      <c r="MTC71" s="85"/>
      <c r="MTD71" s="85"/>
      <c r="MTE71" s="85"/>
      <c r="MTF71" s="85"/>
      <c r="MTG71" s="85"/>
      <c r="MTH71" s="85"/>
      <c r="MTI71" s="85"/>
      <c r="MTJ71" s="85"/>
      <c r="MTK71" s="85"/>
      <c r="MTL71" s="85"/>
      <c r="MTM71" s="85"/>
      <c r="MTN71" s="85"/>
      <c r="MTO71" s="85"/>
      <c r="MTP71" s="85"/>
      <c r="MTQ71" s="85"/>
      <c r="MTR71" s="85"/>
      <c r="MTS71" s="85"/>
      <c r="MTT71" s="85"/>
      <c r="MTU71" s="85"/>
      <c r="MTV71" s="85"/>
      <c r="MTW71" s="85"/>
      <c r="MTX71" s="85"/>
      <c r="MTY71" s="85"/>
      <c r="MTZ71" s="85"/>
      <c r="MUA71" s="85"/>
      <c r="MUB71" s="85"/>
      <c r="MUC71" s="85"/>
      <c r="MUD71" s="85"/>
      <c r="MUE71" s="85"/>
      <c r="MUF71" s="85"/>
      <c r="MUG71" s="85"/>
      <c r="MUH71" s="85"/>
      <c r="MUI71" s="85"/>
      <c r="MUJ71" s="85"/>
      <c r="MUK71" s="85"/>
      <c r="MUL71" s="85"/>
      <c r="MUM71" s="85"/>
      <c r="MUN71" s="85"/>
      <c r="MUO71" s="85"/>
      <c r="MUP71" s="85"/>
      <c r="MUQ71" s="85"/>
      <c r="MUR71" s="85"/>
      <c r="MUS71" s="85"/>
      <c r="MUT71" s="85"/>
      <c r="MUU71" s="85"/>
      <c r="MUV71" s="85"/>
      <c r="MUW71" s="85"/>
      <c r="MUX71" s="85"/>
      <c r="MUY71" s="85"/>
      <c r="MUZ71" s="85"/>
      <c r="MVA71" s="85"/>
      <c r="MVB71" s="85"/>
      <c r="MVC71" s="85"/>
      <c r="MVD71" s="85"/>
      <c r="MVE71" s="85"/>
      <c r="MVF71" s="85"/>
      <c r="MVG71" s="85"/>
      <c r="MVH71" s="85"/>
      <c r="MVI71" s="85"/>
      <c r="MVJ71" s="85"/>
      <c r="MVK71" s="85"/>
      <c r="MVL71" s="85"/>
      <c r="MVM71" s="85"/>
      <c r="MVN71" s="85"/>
      <c r="MVO71" s="85"/>
      <c r="MVP71" s="85"/>
      <c r="MVQ71" s="85"/>
      <c r="MVR71" s="85"/>
      <c r="MVS71" s="85"/>
      <c r="MVT71" s="85"/>
      <c r="MVU71" s="85"/>
      <c r="MVV71" s="85"/>
      <c r="MVW71" s="85"/>
      <c r="MVX71" s="85"/>
      <c r="MVY71" s="85"/>
      <c r="MVZ71" s="85"/>
      <c r="MWA71" s="85"/>
      <c r="MWB71" s="85"/>
      <c r="MWC71" s="85"/>
      <c r="MWD71" s="85"/>
      <c r="MWE71" s="85"/>
      <c r="MWF71" s="85"/>
      <c r="MWG71" s="85"/>
      <c r="MWH71" s="85"/>
      <c r="MWI71" s="85"/>
      <c r="MWJ71" s="85"/>
      <c r="MWK71" s="85"/>
      <c r="MWL71" s="85"/>
      <c r="MWM71" s="85"/>
      <c r="MWN71" s="85"/>
      <c r="MWO71" s="85"/>
      <c r="MWP71" s="85"/>
      <c r="MWQ71" s="85"/>
      <c r="MWR71" s="85"/>
      <c r="MWS71" s="85"/>
      <c r="MWT71" s="85"/>
      <c r="MWU71" s="85"/>
      <c r="MWV71" s="85"/>
      <c r="MWW71" s="85"/>
      <c r="MWX71" s="85"/>
      <c r="MWY71" s="85"/>
      <c r="MWZ71" s="85"/>
      <c r="MXA71" s="85"/>
      <c r="MXB71" s="85"/>
      <c r="MXC71" s="85"/>
      <c r="MXD71" s="85"/>
      <c r="MXE71" s="85"/>
      <c r="MXF71" s="85"/>
      <c r="MXG71" s="85"/>
      <c r="MXH71" s="85"/>
      <c r="MXI71" s="85"/>
      <c r="MXJ71" s="85"/>
      <c r="MXK71" s="85"/>
      <c r="MXL71" s="85"/>
      <c r="MXM71" s="85"/>
      <c r="MXN71" s="85"/>
      <c r="MXO71" s="85"/>
      <c r="MXP71" s="85"/>
      <c r="MXQ71" s="85"/>
      <c r="MXR71" s="85"/>
      <c r="MXS71" s="85"/>
      <c r="MXT71" s="85"/>
      <c r="MXU71" s="85"/>
      <c r="MXV71" s="85"/>
      <c r="MXW71" s="85"/>
      <c r="MXX71" s="85"/>
      <c r="MXY71" s="85"/>
      <c r="MXZ71" s="85"/>
      <c r="MYA71" s="85"/>
      <c r="MYB71" s="85"/>
      <c r="MYC71" s="85"/>
      <c r="MYD71" s="85"/>
      <c r="MYE71" s="85"/>
      <c r="MYF71" s="85"/>
      <c r="MYG71" s="85"/>
      <c r="MYH71" s="85"/>
      <c r="MYI71" s="85"/>
      <c r="MYJ71" s="85"/>
      <c r="MYK71" s="85"/>
      <c r="MYL71" s="85"/>
      <c r="MYM71" s="85"/>
      <c r="MYN71" s="85"/>
      <c r="MYO71" s="85"/>
      <c r="MYP71" s="85"/>
      <c r="MYQ71" s="85"/>
      <c r="MYR71" s="85"/>
      <c r="MYS71" s="85"/>
      <c r="MYT71" s="85"/>
      <c r="MYU71" s="85"/>
      <c r="MYV71" s="85"/>
      <c r="MYW71" s="85"/>
      <c r="MYX71" s="85"/>
      <c r="MYY71" s="85"/>
      <c r="MYZ71" s="85"/>
      <c r="MZA71" s="85"/>
      <c r="MZB71" s="85"/>
      <c r="MZC71" s="85"/>
      <c r="MZD71" s="85"/>
      <c r="MZE71" s="85"/>
      <c r="MZF71" s="85"/>
      <c r="MZG71" s="85"/>
      <c r="MZH71" s="85"/>
      <c r="MZI71" s="85"/>
      <c r="MZJ71" s="85"/>
      <c r="MZK71" s="85"/>
      <c r="MZL71" s="85"/>
      <c r="MZM71" s="85"/>
      <c r="MZN71" s="85"/>
      <c r="MZO71" s="85"/>
      <c r="MZP71" s="85"/>
      <c r="MZQ71" s="85"/>
      <c r="MZR71" s="85"/>
      <c r="MZS71" s="85"/>
      <c r="MZT71" s="85"/>
      <c r="MZU71" s="85"/>
      <c r="MZV71" s="85"/>
      <c r="MZW71" s="85"/>
      <c r="MZX71" s="85"/>
      <c r="MZY71" s="85"/>
      <c r="MZZ71" s="85"/>
      <c r="NAA71" s="85"/>
      <c r="NAB71" s="85"/>
      <c r="NAC71" s="85"/>
      <c r="NAD71" s="85"/>
      <c r="NAE71" s="85"/>
      <c r="NAF71" s="85"/>
      <c r="NAG71" s="85"/>
      <c r="NAH71" s="85"/>
      <c r="NAI71" s="85"/>
      <c r="NAJ71" s="85"/>
      <c r="NAK71" s="85"/>
      <c r="NAL71" s="85"/>
      <c r="NAM71" s="85"/>
      <c r="NAN71" s="85"/>
      <c r="NAO71" s="85"/>
      <c r="NAP71" s="85"/>
      <c r="NAQ71" s="85"/>
      <c r="NAR71" s="85"/>
      <c r="NAS71" s="85"/>
      <c r="NAT71" s="85"/>
      <c r="NAU71" s="85"/>
      <c r="NAV71" s="85"/>
      <c r="NAW71" s="85"/>
      <c r="NAX71" s="85"/>
      <c r="NAY71" s="85"/>
      <c r="NAZ71" s="85"/>
      <c r="NBA71" s="85"/>
      <c r="NBB71" s="85"/>
      <c r="NBC71" s="85"/>
      <c r="NBD71" s="85"/>
      <c r="NBE71" s="85"/>
      <c r="NBF71" s="85"/>
      <c r="NBG71" s="85"/>
      <c r="NBH71" s="85"/>
      <c r="NBI71" s="85"/>
      <c r="NBJ71" s="85"/>
      <c r="NBK71" s="85"/>
      <c r="NBL71" s="85"/>
      <c r="NBM71" s="85"/>
      <c r="NBN71" s="85"/>
      <c r="NBO71" s="85"/>
      <c r="NBP71" s="85"/>
      <c r="NBQ71" s="85"/>
      <c r="NBR71" s="85"/>
      <c r="NBS71" s="85"/>
      <c r="NBT71" s="85"/>
      <c r="NBU71" s="85"/>
      <c r="NBV71" s="85"/>
      <c r="NBW71" s="85"/>
      <c r="NBX71" s="85"/>
      <c r="NBY71" s="85"/>
      <c r="NBZ71" s="85"/>
      <c r="NCA71" s="85"/>
      <c r="NCB71" s="85"/>
      <c r="NCC71" s="85"/>
      <c r="NCD71" s="85"/>
      <c r="NCE71" s="85"/>
      <c r="NCF71" s="85"/>
      <c r="NCG71" s="85"/>
      <c r="NCH71" s="85"/>
      <c r="NCI71" s="85"/>
      <c r="NCJ71" s="85"/>
      <c r="NCK71" s="85"/>
      <c r="NCL71" s="85"/>
      <c r="NCM71" s="85"/>
      <c r="NCN71" s="85"/>
      <c r="NCO71" s="85"/>
      <c r="NCP71" s="85"/>
      <c r="NCQ71" s="85"/>
      <c r="NCR71" s="85"/>
      <c r="NCS71" s="85"/>
      <c r="NCT71" s="85"/>
      <c r="NCU71" s="85"/>
      <c r="NCV71" s="85"/>
      <c r="NCW71" s="85"/>
      <c r="NCX71" s="85"/>
      <c r="NCY71" s="85"/>
      <c r="NCZ71" s="85"/>
      <c r="NDA71" s="85"/>
      <c r="NDB71" s="85"/>
      <c r="NDC71" s="85"/>
      <c r="NDD71" s="85"/>
      <c r="NDE71" s="85"/>
      <c r="NDF71" s="85"/>
      <c r="NDG71" s="85"/>
      <c r="NDH71" s="85"/>
      <c r="NDI71" s="85"/>
      <c r="NDJ71" s="85"/>
      <c r="NDK71" s="85"/>
      <c r="NDL71" s="85"/>
      <c r="NDM71" s="85"/>
      <c r="NDN71" s="85"/>
      <c r="NDO71" s="85"/>
      <c r="NDP71" s="85"/>
      <c r="NDQ71" s="85"/>
      <c r="NDR71" s="85"/>
      <c r="NDS71" s="85"/>
      <c r="NDT71" s="85"/>
      <c r="NDU71" s="85"/>
      <c r="NDV71" s="85"/>
      <c r="NDW71" s="85"/>
      <c r="NDX71" s="85"/>
      <c r="NDY71" s="85"/>
      <c r="NDZ71" s="85"/>
      <c r="NEA71" s="85"/>
      <c r="NEB71" s="85"/>
      <c r="NEC71" s="85"/>
      <c r="NED71" s="85"/>
      <c r="NEE71" s="85"/>
      <c r="NEF71" s="85"/>
      <c r="NEG71" s="85"/>
      <c r="NEH71" s="85"/>
      <c r="NEI71" s="85"/>
      <c r="NEJ71" s="85"/>
      <c r="NEK71" s="85"/>
      <c r="NEL71" s="85"/>
      <c r="NEM71" s="85"/>
      <c r="NEN71" s="85"/>
      <c r="NEO71" s="85"/>
      <c r="NEP71" s="85"/>
      <c r="NEQ71" s="85"/>
      <c r="NER71" s="85"/>
      <c r="NES71" s="85"/>
      <c r="NET71" s="85"/>
      <c r="NEU71" s="85"/>
      <c r="NEV71" s="85"/>
      <c r="NEW71" s="85"/>
      <c r="NEX71" s="85"/>
      <c r="NEY71" s="85"/>
      <c r="NEZ71" s="85"/>
      <c r="NFA71" s="85"/>
      <c r="NFB71" s="85"/>
      <c r="NFC71" s="85"/>
      <c r="NFD71" s="85"/>
      <c r="NFE71" s="85"/>
      <c r="NFF71" s="85"/>
      <c r="NFG71" s="85"/>
      <c r="NFH71" s="85"/>
      <c r="NFI71" s="85"/>
      <c r="NFJ71" s="85"/>
      <c r="NFK71" s="85"/>
      <c r="NFL71" s="85"/>
      <c r="NFM71" s="85"/>
      <c r="NFN71" s="85"/>
      <c r="NFO71" s="85"/>
      <c r="NFP71" s="85"/>
      <c r="NFQ71" s="85"/>
      <c r="NFR71" s="85"/>
      <c r="NFS71" s="85"/>
      <c r="NFT71" s="85"/>
      <c r="NFU71" s="85"/>
      <c r="NFV71" s="85"/>
      <c r="NFW71" s="85"/>
      <c r="NFX71" s="85"/>
      <c r="NFY71" s="85"/>
      <c r="NFZ71" s="85"/>
      <c r="NGA71" s="85"/>
      <c r="NGB71" s="85"/>
      <c r="NGC71" s="85"/>
      <c r="NGD71" s="85"/>
      <c r="NGE71" s="85"/>
      <c r="NGF71" s="85"/>
      <c r="NGG71" s="85"/>
      <c r="NGH71" s="85"/>
      <c r="NGI71" s="85"/>
      <c r="NGJ71" s="85"/>
      <c r="NGK71" s="85"/>
      <c r="NGL71" s="85"/>
      <c r="NGM71" s="85"/>
      <c r="NGN71" s="85"/>
      <c r="NGO71" s="85"/>
      <c r="NGP71" s="85"/>
      <c r="NGQ71" s="85"/>
      <c r="NGR71" s="85"/>
      <c r="NGS71" s="85"/>
      <c r="NGT71" s="85"/>
      <c r="NGU71" s="85"/>
      <c r="NGV71" s="85"/>
      <c r="NGW71" s="85"/>
      <c r="NGX71" s="85"/>
      <c r="NGY71" s="85"/>
      <c r="NGZ71" s="85"/>
      <c r="NHA71" s="85"/>
      <c r="NHB71" s="85"/>
      <c r="NHC71" s="85"/>
      <c r="NHD71" s="85"/>
      <c r="NHE71" s="85"/>
      <c r="NHF71" s="85"/>
      <c r="NHG71" s="85"/>
      <c r="NHH71" s="85"/>
      <c r="NHI71" s="85"/>
      <c r="NHJ71" s="85"/>
      <c r="NHK71" s="85"/>
      <c r="NHL71" s="85"/>
      <c r="NHM71" s="85"/>
      <c r="NHN71" s="85"/>
      <c r="NHO71" s="85"/>
      <c r="NHP71" s="85"/>
      <c r="NHQ71" s="85"/>
      <c r="NHR71" s="85"/>
      <c r="NHS71" s="85"/>
      <c r="NHT71" s="85"/>
      <c r="NHU71" s="85"/>
      <c r="NHV71" s="85"/>
      <c r="NHW71" s="85"/>
      <c r="NHX71" s="85"/>
      <c r="NHY71" s="85"/>
      <c r="NHZ71" s="85"/>
      <c r="NIA71" s="85"/>
      <c r="NIB71" s="85"/>
      <c r="NIC71" s="85"/>
      <c r="NID71" s="85"/>
      <c r="NIE71" s="85"/>
      <c r="NIF71" s="85"/>
      <c r="NIG71" s="85"/>
      <c r="NIH71" s="85"/>
      <c r="NII71" s="85"/>
      <c r="NIJ71" s="85"/>
      <c r="NIK71" s="85"/>
      <c r="NIL71" s="85"/>
      <c r="NIM71" s="85"/>
      <c r="NIN71" s="85"/>
      <c r="NIO71" s="85"/>
      <c r="NIP71" s="85"/>
      <c r="NIQ71" s="85"/>
      <c r="NIR71" s="85"/>
      <c r="NIS71" s="85"/>
      <c r="NIT71" s="85"/>
      <c r="NIU71" s="85"/>
      <c r="NIV71" s="85"/>
      <c r="NIW71" s="85"/>
      <c r="NIX71" s="85"/>
      <c r="NIY71" s="85"/>
      <c r="NIZ71" s="85"/>
      <c r="NJA71" s="85"/>
      <c r="NJB71" s="85"/>
      <c r="NJC71" s="85"/>
      <c r="NJD71" s="85"/>
      <c r="NJE71" s="85"/>
      <c r="NJF71" s="85"/>
      <c r="NJG71" s="85"/>
      <c r="NJH71" s="85"/>
      <c r="NJI71" s="85"/>
      <c r="NJJ71" s="85"/>
      <c r="NJK71" s="85"/>
      <c r="NJL71" s="85"/>
      <c r="NJM71" s="85"/>
      <c r="NJN71" s="85"/>
      <c r="NJO71" s="85"/>
      <c r="NJP71" s="85"/>
      <c r="NJQ71" s="85"/>
      <c r="NJR71" s="85"/>
      <c r="NJS71" s="85"/>
      <c r="NJT71" s="85"/>
      <c r="NJU71" s="85"/>
      <c r="NJV71" s="85"/>
      <c r="NJW71" s="85"/>
      <c r="NJX71" s="85"/>
      <c r="NJY71" s="85"/>
      <c r="NJZ71" s="85"/>
      <c r="NKA71" s="85"/>
      <c r="NKB71" s="85"/>
      <c r="NKC71" s="85"/>
      <c r="NKD71" s="85"/>
      <c r="NKE71" s="85"/>
      <c r="NKF71" s="85"/>
      <c r="NKG71" s="85"/>
      <c r="NKH71" s="85"/>
      <c r="NKI71" s="85"/>
      <c r="NKJ71" s="85"/>
      <c r="NKK71" s="85"/>
      <c r="NKL71" s="85"/>
      <c r="NKM71" s="85"/>
      <c r="NKN71" s="85"/>
      <c r="NKO71" s="85"/>
      <c r="NKP71" s="85"/>
      <c r="NKQ71" s="85"/>
      <c r="NKR71" s="85"/>
      <c r="NKS71" s="85"/>
      <c r="NKT71" s="85"/>
      <c r="NKU71" s="85"/>
      <c r="NKV71" s="85"/>
      <c r="NKW71" s="85"/>
      <c r="NKX71" s="85"/>
      <c r="NKY71" s="85"/>
      <c r="NKZ71" s="85"/>
      <c r="NLA71" s="85"/>
      <c r="NLB71" s="85"/>
      <c r="NLC71" s="85"/>
      <c r="NLD71" s="85"/>
      <c r="NLE71" s="85"/>
      <c r="NLF71" s="85"/>
      <c r="NLG71" s="85"/>
      <c r="NLH71" s="85"/>
      <c r="NLI71" s="85"/>
      <c r="NLJ71" s="85"/>
      <c r="NLK71" s="85"/>
      <c r="NLL71" s="85"/>
      <c r="NLM71" s="85"/>
      <c r="NLN71" s="85"/>
      <c r="NLO71" s="85"/>
      <c r="NLP71" s="85"/>
      <c r="NLQ71" s="85"/>
      <c r="NLR71" s="85"/>
      <c r="NLS71" s="85"/>
      <c r="NLT71" s="85"/>
      <c r="NLU71" s="85"/>
      <c r="NLV71" s="85"/>
      <c r="NLW71" s="85"/>
      <c r="NLX71" s="85"/>
      <c r="NLY71" s="85"/>
      <c r="NLZ71" s="85"/>
      <c r="NMA71" s="85"/>
      <c r="NMB71" s="85"/>
      <c r="NMC71" s="85"/>
      <c r="NMD71" s="85"/>
      <c r="NME71" s="85"/>
      <c r="NMF71" s="85"/>
      <c r="NMG71" s="85"/>
      <c r="NMH71" s="85"/>
      <c r="NMI71" s="85"/>
      <c r="NMJ71" s="85"/>
      <c r="NMK71" s="85"/>
      <c r="NML71" s="85"/>
      <c r="NMM71" s="85"/>
      <c r="NMN71" s="85"/>
      <c r="NMO71" s="85"/>
      <c r="NMP71" s="85"/>
      <c r="NMQ71" s="85"/>
      <c r="NMR71" s="85"/>
      <c r="NMS71" s="85"/>
      <c r="NMT71" s="85"/>
      <c r="NMU71" s="85"/>
      <c r="NMV71" s="85"/>
      <c r="NMW71" s="85"/>
      <c r="NMX71" s="85"/>
      <c r="NMY71" s="85"/>
      <c r="NMZ71" s="85"/>
      <c r="NNA71" s="85"/>
      <c r="NNB71" s="85"/>
      <c r="NNC71" s="85"/>
      <c r="NND71" s="85"/>
      <c r="NNE71" s="85"/>
      <c r="NNF71" s="85"/>
      <c r="NNG71" s="85"/>
      <c r="NNH71" s="85"/>
      <c r="NNI71" s="85"/>
      <c r="NNJ71" s="85"/>
      <c r="NNK71" s="85"/>
      <c r="NNL71" s="85"/>
      <c r="NNM71" s="85"/>
      <c r="NNN71" s="85"/>
      <c r="NNO71" s="85"/>
      <c r="NNP71" s="85"/>
      <c r="NNQ71" s="85"/>
      <c r="NNR71" s="85"/>
      <c r="NNS71" s="85"/>
      <c r="NNT71" s="85"/>
      <c r="NNU71" s="85"/>
      <c r="NNV71" s="85"/>
      <c r="NNW71" s="85"/>
      <c r="NNX71" s="85"/>
      <c r="NNY71" s="85"/>
      <c r="NNZ71" s="85"/>
      <c r="NOA71" s="85"/>
      <c r="NOB71" s="85"/>
      <c r="NOC71" s="85"/>
      <c r="NOD71" s="85"/>
      <c r="NOE71" s="85"/>
      <c r="NOF71" s="85"/>
      <c r="NOG71" s="85"/>
      <c r="NOH71" s="85"/>
      <c r="NOI71" s="85"/>
      <c r="NOJ71" s="85"/>
      <c r="NOK71" s="85"/>
      <c r="NOL71" s="85"/>
      <c r="NOM71" s="85"/>
      <c r="NON71" s="85"/>
      <c r="NOO71" s="85"/>
      <c r="NOP71" s="85"/>
      <c r="NOQ71" s="85"/>
      <c r="NOR71" s="85"/>
      <c r="NOS71" s="85"/>
      <c r="NOT71" s="85"/>
      <c r="NOU71" s="85"/>
      <c r="NOV71" s="85"/>
      <c r="NOW71" s="85"/>
      <c r="NOX71" s="85"/>
      <c r="NOY71" s="85"/>
      <c r="NOZ71" s="85"/>
      <c r="NPA71" s="85"/>
      <c r="NPB71" s="85"/>
      <c r="NPC71" s="85"/>
      <c r="NPD71" s="85"/>
      <c r="NPE71" s="85"/>
      <c r="NPF71" s="85"/>
      <c r="NPG71" s="85"/>
      <c r="NPH71" s="85"/>
      <c r="NPI71" s="85"/>
      <c r="NPJ71" s="85"/>
      <c r="NPK71" s="85"/>
      <c r="NPL71" s="85"/>
      <c r="NPM71" s="85"/>
      <c r="NPN71" s="85"/>
      <c r="NPO71" s="85"/>
      <c r="NPP71" s="85"/>
      <c r="NPQ71" s="85"/>
      <c r="NPR71" s="85"/>
      <c r="NPS71" s="85"/>
      <c r="NPT71" s="85"/>
      <c r="NPU71" s="85"/>
      <c r="NPV71" s="85"/>
      <c r="NPW71" s="85"/>
      <c r="NPX71" s="85"/>
      <c r="NPY71" s="85"/>
      <c r="NPZ71" s="85"/>
      <c r="NQA71" s="85"/>
      <c r="NQB71" s="85"/>
      <c r="NQC71" s="85"/>
      <c r="NQD71" s="85"/>
      <c r="NQE71" s="85"/>
      <c r="NQF71" s="85"/>
      <c r="NQG71" s="85"/>
      <c r="NQH71" s="85"/>
      <c r="NQI71" s="85"/>
      <c r="NQJ71" s="85"/>
      <c r="NQK71" s="85"/>
      <c r="NQL71" s="85"/>
      <c r="NQM71" s="85"/>
      <c r="NQN71" s="85"/>
      <c r="NQO71" s="85"/>
      <c r="NQP71" s="85"/>
      <c r="NQQ71" s="85"/>
      <c r="NQR71" s="85"/>
      <c r="NQS71" s="85"/>
      <c r="NQT71" s="85"/>
      <c r="NQU71" s="85"/>
      <c r="NQV71" s="85"/>
      <c r="NQW71" s="85"/>
      <c r="NQX71" s="85"/>
      <c r="NQY71" s="85"/>
      <c r="NQZ71" s="85"/>
      <c r="NRA71" s="85"/>
      <c r="NRB71" s="85"/>
      <c r="NRC71" s="85"/>
      <c r="NRD71" s="85"/>
      <c r="NRE71" s="85"/>
      <c r="NRF71" s="85"/>
      <c r="NRG71" s="85"/>
      <c r="NRH71" s="85"/>
      <c r="NRI71" s="85"/>
      <c r="NRJ71" s="85"/>
      <c r="NRK71" s="85"/>
      <c r="NRL71" s="85"/>
      <c r="NRM71" s="85"/>
      <c r="NRN71" s="85"/>
      <c r="NRO71" s="85"/>
      <c r="NRP71" s="85"/>
      <c r="NRQ71" s="85"/>
      <c r="NRR71" s="85"/>
      <c r="NRS71" s="85"/>
      <c r="NRT71" s="85"/>
      <c r="NRU71" s="85"/>
      <c r="NRV71" s="85"/>
      <c r="NRW71" s="85"/>
      <c r="NRX71" s="85"/>
      <c r="NRY71" s="85"/>
      <c r="NRZ71" s="85"/>
      <c r="NSA71" s="85"/>
      <c r="NSB71" s="85"/>
      <c r="NSC71" s="85"/>
      <c r="NSD71" s="85"/>
      <c r="NSE71" s="85"/>
      <c r="NSF71" s="85"/>
      <c r="NSG71" s="85"/>
      <c r="NSH71" s="85"/>
      <c r="NSI71" s="85"/>
      <c r="NSJ71" s="85"/>
      <c r="NSK71" s="85"/>
      <c r="NSL71" s="85"/>
      <c r="NSM71" s="85"/>
      <c r="NSN71" s="85"/>
      <c r="NSO71" s="85"/>
      <c r="NSP71" s="85"/>
      <c r="NSQ71" s="85"/>
      <c r="NSR71" s="85"/>
      <c r="NSS71" s="85"/>
      <c r="NST71" s="85"/>
      <c r="NSU71" s="85"/>
      <c r="NSV71" s="85"/>
      <c r="NSW71" s="85"/>
      <c r="NSX71" s="85"/>
      <c r="NSY71" s="85"/>
      <c r="NSZ71" s="85"/>
      <c r="NTA71" s="85"/>
      <c r="NTB71" s="85"/>
      <c r="NTC71" s="85"/>
      <c r="NTD71" s="85"/>
      <c r="NTE71" s="85"/>
      <c r="NTF71" s="85"/>
      <c r="NTG71" s="85"/>
      <c r="NTH71" s="85"/>
      <c r="NTI71" s="85"/>
      <c r="NTJ71" s="85"/>
      <c r="NTK71" s="85"/>
      <c r="NTL71" s="85"/>
      <c r="NTM71" s="85"/>
      <c r="NTN71" s="85"/>
      <c r="NTO71" s="85"/>
      <c r="NTP71" s="85"/>
      <c r="NTQ71" s="85"/>
      <c r="NTR71" s="85"/>
      <c r="NTS71" s="85"/>
      <c r="NTT71" s="85"/>
      <c r="NTU71" s="85"/>
      <c r="NTV71" s="85"/>
      <c r="NTW71" s="85"/>
      <c r="NTX71" s="85"/>
      <c r="NTY71" s="85"/>
      <c r="NTZ71" s="85"/>
      <c r="NUA71" s="85"/>
      <c r="NUB71" s="85"/>
      <c r="NUC71" s="85"/>
      <c r="NUD71" s="85"/>
      <c r="NUE71" s="85"/>
      <c r="NUF71" s="85"/>
      <c r="NUG71" s="85"/>
      <c r="NUH71" s="85"/>
      <c r="NUI71" s="85"/>
      <c r="NUJ71" s="85"/>
      <c r="NUK71" s="85"/>
      <c r="NUL71" s="85"/>
      <c r="NUM71" s="85"/>
      <c r="NUN71" s="85"/>
      <c r="NUO71" s="85"/>
      <c r="NUP71" s="85"/>
      <c r="NUQ71" s="85"/>
      <c r="NUR71" s="85"/>
      <c r="NUS71" s="85"/>
      <c r="NUT71" s="85"/>
      <c r="NUU71" s="85"/>
      <c r="NUV71" s="85"/>
      <c r="NUW71" s="85"/>
      <c r="NUX71" s="85"/>
      <c r="NUY71" s="85"/>
      <c r="NUZ71" s="85"/>
      <c r="NVA71" s="85"/>
      <c r="NVB71" s="85"/>
      <c r="NVC71" s="85"/>
      <c r="NVD71" s="85"/>
      <c r="NVE71" s="85"/>
      <c r="NVF71" s="85"/>
      <c r="NVG71" s="85"/>
      <c r="NVH71" s="85"/>
      <c r="NVI71" s="85"/>
      <c r="NVJ71" s="85"/>
      <c r="NVK71" s="85"/>
      <c r="NVL71" s="85"/>
      <c r="NVM71" s="85"/>
      <c r="NVN71" s="85"/>
      <c r="NVO71" s="85"/>
      <c r="NVP71" s="85"/>
      <c r="NVQ71" s="85"/>
      <c r="NVR71" s="85"/>
      <c r="NVS71" s="85"/>
      <c r="NVT71" s="85"/>
      <c r="NVU71" s="85"/>
      <c r="NVV71" s="85"/>
      <c r="NVW71" s="85"/>
      <c r="NVX71" s="85"/>
      <c r="NVY71" s="85"/>
      <c r="NVZ71" s="85"/>
      <c r="NWA71" s="85"/>
      <c r="NWB71" s="85"/>
      <c r="NWC71" s="85"/>
      <c r="NWD71" s="85"/>
      <c r="NWE71" s="85"/>
      <c r="NWF71" s="85"/>
      <c r="NWG71" s="85"/>
      <c r="NWH71" s="85"/>
      <c r="NWI71" s="85"/>
      <c r="NWJ71" s="85"/>
      <c r="NWK71" s="85"/>
      <c r="NWL71" s="85"/>
      <c r="NWM71" s="85"/>
      <c r="NWN71" s="85"/>
      <c r="NWO71" s="85"/>
      <c r="NWP71" s="85"/>
      <c r="NWQ71" s="85"/>
      <c r="NWR71" s="85"/>
      <c r="NWS71" s="85"/>
      <c r="NWT71" s="85"/>
      <c r="NWU71" s="85"/>
      <c r="NWV71" s="85"/>
      <c r="NWW71" s="85"/>
      <c r="NWX71" s="85"/>
      <c r="NWY71" s="85"/>
      <c r="NWZ71" s="85"/>
      <c r="NXA71" s="85"/>
      <c r="NXB71" s="85"/>
      <c r="NXC71" s="85"/>
      <c r="NXD71" s="85"/>
      <c r="NXE71" s="85"/>
      <c r="NXF71" s="85"/>
      <c r="NXG71" s="85"/>
      <c r="NXH71" s="85"/>
      <c r="NXI71" s="85"/>
      <c r="NXJ71" s="85"/>
      <c r="NXK71" s="85"/>
      <c r="NXL71" s="85"/>
      <c r="NXM71" s="85"/>
      <c r="NXN71" s="85"/>
      <c r="NXO71" s="85"/>
      <c r="NXP71" s="85"/>
      <c r="NXQ71" s="85"/>
      <c r="NXR71" s="85"/>
      <c r="NXS71" s="85"/>
      <c r="NXT71" s="85"/>
      <c r="NXU71" s="85"/>
      <c r="NXV71" s="85"/>
      <c r="NXW71" s="85"/>
      <c r="NXX71" s="85"/>
      <c r="NXY71" s="85"/>
      <c r="NXZ71" s="85"/>
      <c r="NYA71" s="85"/>
      <c r="NYB71" s="85"/>
      <c r="NYC71" s="85"/>
      <c r="NYD71" s="85"/>
      <c r="NYE71" s="85"/>
      <c r="NYF71" s="85"/>
      <c r="NYG71" s="85"/>
      <c r="NYH71" s="85"/>
      <c r="NYI71" s="85"/>
      <c r="NYJ71" s="85"/>
      <c r="NYK71" s="85"/>
      <c r="NYL71" s="85"/>
      <c r="NYM71" s="85"/>
      <c r="NYN71" s="85"/>
      <c r="NYO71" s="85"/>
      <c r="NYP71" s="85"/>
      <c r="NYQ71" s="85"/>
      <c r="NYR71" s="85"/>
      <c r="NYS71" s="85"/>
      <c r="NYT71" s="85"/>
      <c r="NYU71" s="85"/>
      <c r="NYV71" s="85"/>
      <c r="NYW71" s="85"/>
      <c r="NYX71" s="85"/>
      <c r="NYY71" s="85"/>
      <c r="NYZ71" s="85"/>
      <c r="NZA71" s="85"/>
      <c r="NZB71" s="85"/>
      <c r="NZC71" s="85"/>
      <c r="NZD71" s="85"/>
      <c r="NZE71" s="85"/>
      <c r="NZF71" s="85"/>
      <c r="NZG71" s="85"/>
      <c r="NZH71" s="85"/>
      <c r="NZI71" s="85"/>
      <c r="NZJ71" s="85"/>
      <c r="NZK71" s="85"/>
      <c r="NZL71" s="85"/>
      <c r="NZM71" s="85"/>
      <c r="NZN71" s="85"/>
      <c r="NZO71" s="85"/>
      <c r="NZP71" s="85"/>
      <c r="NZQ71" s="85"/>
      <c r="NZR71" s="85"/>
      <c r="NZS71" s="85"/>
      <c r="NZT71" s="85"/>
      <c r="NZU71" s="85"/>
      <c r="NZV71" s="85"/>
      <c r="NZW71" s="85"/>
      <c r="NZX71" s="85"/>
      <c r="NZY71" s="85"/>
      <c r="NZZ71" s="85"/>
      <c r="OAA71" s="85"/>
      <c r="OAB71" s="85"/>
      <c r="OAC71" s="85"/>
      <c r="OAD71" s="85"/>
      <c r="OAE71" s="85"/>
      <c r="OAF71" s="85"/>
      <c r="OAG71" s="85"/>
      <c r="OAH71" s="85"/>
      <c r="OAI71" s="85"/>
      <c r="OAJ71" s="85"/>
      <c r="OAK71" s="85"/>
      <c r="OAL71" s="85"/>
      <c r="OAM71" s="85"/>
      <c r="OAN71" s="85"/>
      <c r="OAO71" s="85"/>
      <c r="OAP71" s="85"/>
      <c r="OAQ71" s="85"/>
      <c r="OAR71" s="85"/>
      <c r="OAS71" s="85"/>
      <c r="OAT71" s="85"/>
      <c r="OAU71" s="85"/>
      <c r="OAV71" s="85"/>
      <c r="OAW71" s="85"/>
      <c r="OAX71" s="85"/>
      <c r="OAY71" s="85"/>
      <c r="OAZ71" s="85"/>
      <c r="OBA71" s="85"/>
      <c r="OBB71" s="85"/>
      <c r="OBC71" s="85"/>
      <c r="OBD71" s="85"/>
      <c r="OBE71" s="85"/>
      <c r="OBF71" s="85"/>
      <c r="OBG71" s="85"/>
      <c r="OBH71" s="85"/>
      <c r="OBI71" s="85"/>
      <c r="OBJ71" s="85"/>
      <c r="OBK71" s="85"/>
      <c r="OBL71" s="85"/>
      <c r="OBM71" s="85"/>
      <c r="OBN71" s="85"/>
      <c r="OBO71" s="85"/>
      <c r="OBP71" s="85"/>
      <c r="OBQ71" s="85"/>
      <c r="OBR71" s="85"/>
      <c r="OBS71" s="85"/>
      <c r="OBT71" s="85"/>
      <c r="OBU71" s="85"/>
      <c r="OBV71" s="85"/>
      <c r="OBW71" s="85"/>
      <c r="OBX71" s="85"/>
      <c r="OBY71" s="85"/>
      <c r="OBZ71" s="85"/>
      <c r="OCA71" s="85"/>
      <c r="OCB71" s="85"/>
      <c r="OCC71" s="85"/>
      <c r="OCD71" s="85"/>
      <c r="OCE71" s="85"/>
      <c r="OCF71" s="85"/>
      <c r="OCG71" s="85"/>
      <c r="OCH71" s="85"/>
      <c r="OCI71" s="85"/>
      <c r="OCJ71" s="85"/>
      <c r="OCK71" s="85"/>
      <c r="OCL71" s="85"/>
      <c r="OCM71" s="85"/>
      <c r="OCN71" s="85"/>
      <c r="OCO71" s="85"/>
      <c r="OCP71" s="85"/>
      <c r="OCQ71" s="85"/>
      <c r="OCR71" s="85"/>
      <c r="OCS71" s="85"/>
      <c r="OCT71" s="85"/>
      <c r="OCU71" s="85"/>
      <c r="OCV71" s="85"/>
      <c r="OCW71" s="85"/>
      <c r="OCX71" s="85"/>
      <c r="OCY71" s="85"/>
      <c r="OCZ71" s="85"/>
      <c r="ODA71" s="85"/>
      <c r="ODB71" s="85"/>
      <c r="ODC71" s="85"/>
      <c r="ODD71" s="85"/>
      <c r="ODE71" s="85"/>
      <c r="ODF71" s="85"/>
      <c r="ODG71" s="85"/>
      <c r="ODH71" s="85"/>
      <c r="ODI71" s="85"/>
      <c r="ODJ71" s="85"/>
      <c r="ODK71" s="85"/>
      <c r="ODL71" s="85"/>
      <c r="ODM71" s="85"/>
      <c r="ODN71" s="85"/>
      <c r="ODO71" s="85"/>
      <c r="ODP71" s="85"/>
      <c r="ODQ71" s="85"/>
      <c r="ODR71" s="85"/>
      <c r="ODS71" s="85"/>
      <c r="ODT71" s="85"/>
      <c r="ODU71" s="85"/>
      <c r="ODV71" s="85"/>
      <c r="ODW71" s="85"/>
      <c r="ODX71" s="85"/>
      <c r="ODY71" s="85"/>
      <c r="ODZ71" s="85"/>
      <c r="OEA71" s="85"/>
      <c r="OEB71" s="85"/>
      <c r="OEC71" s="85"/>
      <c r="OED71" s="85"/>
      <c r="OEE71" s="85"/>
      <c r="OEF71" s="85"/>
      <c r="OEG71" s="85"/>
      <c r="OEH71" s="85"/>
      <c r="OEI71" s="85"/>
      <c r="OEJ71" s="85"/>
      <c r="OEK71" s="85"/>
      <c r="OEL71" s="85"/>
      <c r="OEM71" s="85"/>
      <c r="OEN71" s="85"/>
      <c r="OEO71" s="85"/>
      <c r="OEP71" s="85"/>
      <c r="OEQ71" s="85"/>
      <c r="OER71" s="85"/>
      <c r="OES71" s="85"/>
      <c r="OET71" s="85"/>
      <c r="OEU71" s="85"/>
      <c r="OEV71" s="85"/>
      <c r="OEW71" s="85"/>
      <c r="OEX71" s="85"/>
      <c r="OEY71" s="85"/>
      <c r="OEZ71" s="85"/>
      <c r="OFA71" s="85"/>
      <c r="OFB71" s="85"/>
      <c r="OFC71" s="85"/>
      <c r="OFD71" s="85"/>
      <c r="OFE71" s="85"/>
      <c r="OFF71" s="85"/>
      <c r="OFG71" s="85"/>
      <c r="OFH71" s="85"/>
      <c r="OFI71" s="85"/>
      <c r="OFJ71" s="85"/>
      <c r="OFK71" s="85"/>
      <c r="OFL71" s="85"/>
      <c r="OFM71" s="85"/>
      <c r="OFN71" s="85"/>
      <c r="OFO71" s="85"/>
      <c r="OFP71" s="85"/>
      <c r="OFQ71" s="85"/>
      <c r="OFR71" s="85"/>
      <c r="OFS71" s="85"/>
      <c r="OFT71" s="85"/>
      <c r="OFU71" s="85"/>
      <c r="OFV71" s="85"/>
      <c r="OFW71" s="85"/>
      <c r="OFX71" s="85"/>
      <c r="OFY71" s="85"/>
      <c r="OFZ71" s="85"/>
      <c r="OGA71" s="85"/>
      <c r="OGB71" s="85"/>
      <c r="OGC71" s="85"/>
      <c r="OGD71" s="85"/>
      <c r="OGE71" s="85"/>
      <c r="OGF71" s="85"/>
      <c r="OGG71" s="85"/>
      <c r="OGH71" s="85"/>
      <c r="OGI71" s="85"/>
      <c r="OGJ71" s="85"/>
      <c r="OGK71" s="85"/>
      <c r="OGL71" s="85"/>
      <c r="OGM71" s="85"/>
      <c r="OGN71" s="85"/>
      <c r="OGO71" s="85"/>
      <c r="OGP71" s="85"/>
      <c r="OGQ71" s="85"/>
      <c r="OGR71" s="85"/>
      <c r="OGS71" s="85"/>
      <c r="OGT71" s="85"/>
      <c r="OGU71" s="85"/>
      <c r="OGV71" s="85"/>
      <c r="OGW71" s="85"/>
      <c r="OGX71" s="85"/>
      <c r="OGY71" s="85"/>
      <c r="OGZ71" s="85"/>
      <c r="OHA71" s="85"/>
      <c r="OHB71" s="85"/>
      <c r="OHC71" s="85"/>
      <c r="OHD71" s="85"/>
      <c r="OHE71" s="85"/>
      <c r="OHF71" s="85"/>
      <c r="OHG71" s="85"/>
      <c r="OHH71" s="85"/>
      <c r="OHI71" s="85"/>
      <c r="OHJ71" s="85"/>
      <c r="OHK71" s="85"/>
      <c r="OHL71" s="85"/>
      <c r="OHM71" s="85"/>
      <c r="OHN71" s="85"/>
      <c r="OHO71" s="85"/>
      <c r="OHP71" s="85"/>
      <c r="OHQ71" s="85"/>
      <c r="OHR71" s="85"/>
      <c r="OHS71" s="85"/>
      <c r="OHT71" s="85"/>
      <c r="OHU71" s="85"/>
      <c r="OHV71" s="85"/>
      <c r="OHW71" s="85"/>
      <c r="OHX71" s="85"/>
      <c r="OHY71" s="85"/>
      <c r="OHZ71" s="85"/>
      <c r="OIA71" s="85"/>
      <c r="OIB71" s="85"/>
      <c r="OIC71" s="85"/>
      <c r="OID71" s="85"/>
      <c r="OIE71" s="85"/>
      <c r="OIF71" s="85"/>
      <c r="OIG71" s="85"/>
      <c r="OIH71" s="85"/>
      <c r="OII71" s="85"/>
      <c r="OIJ71" s="85"/>
      <c r="OIK71" s="85"/>
      <c r="OIL71" s="85"/>
      <c r="OIM71" s="85"/>
      <c r="OIN71" s="85"/>
      <c r="OIO71" s="85"/>
      <c r="OIP71" s="85"/>
      <c r="OIQ71" s="85"/>
      <c r="OIR71" s="85"/>
      <c r="OIS71" s="85"/>
      <c r="OIT71" s="85"/>
      <c r="OIU71" s="85"/>
      <c r="OIV71" s="85"/>
      <c r="OIW71" s="85"/>
      <c r="OIX71" s="85"/>
      <c r="OIY71" s="85"/>
      <c r="OIZ71" s="85"/>
      <c r="OJA71" s="85"/>
      <c r="OJB71" s="85"/>
      <c r="OJC71" s="85"/>
      <c r="OJD71" s="85"/>
      <c r="OJE71" s="85"/>
      <c r="OJF71" s="85"/>
      <c r="OJG71" s="85"/>
      <c r="OJH71" s="85"/>
      <c r="OJI71" s="85"/>
      <c r="OJJ71" s="85"/>
      <c r="OJK71" s="85"/>
      <c r="OJL71" s="85"/>
      <c r="OJM71" s="85"/>
      <c r="OJN71" s="85"/>
      <c r="OJO71" s="85"/>
      <c r="OJP71" s="85"/>
      <c r="OJQ71" s="85"/>
      <c r="OJR71" s="85"/>
      <c r="OJS71" s="85"/>
      <c r="OJT71" s="85"/>
      <c r="OJU71" s="85"/>
      <c r="OJV71" s="85"/>
      <c r="OJW71" s="85"/>
      <c r="OJX71" s="85"/>
      <c r="OJY71" s="85"/>
      <c r="OJZ71" s="85"/>
      <c r="OKA71" s="85"/>
      <c r="OKB71" s="85"/>
      <c r="OKC71" s="85"/>
      <c r="OKD71" s="85"/>
      <c r="OKE71" s="85"/>
      <c r="OKF71" s="85"/>
      <c r="OKG71" s="85"/>
      <c r="OKH71" s="85"/>
      <c r="OKI71" s="85"/>
      <c r="OKJ71" s="85"/>
      <c r="OKK71" s="85"/>
      <c r="OKL71" s="85"/>
      <c r="OKM71" s="85"/>
      <c r="OKN71" s="85"/>
      <c r="OKO71" s="85"/>
      <c r="OKP71" s="85"/>
      <c r="OKQ71" s="85"/>
      <c r="OKR71" s="85"/>
      <c r="OKS71" s="85"/>
      <c r="OKT71" s="85"/>
      <c r="OKU71" s="85"/>
      <c r="OKV71" s="85"/>
      <c r="OKW71" s="85"/>
      <c r="OKX71" s="85"/>
      <c r="OKY71" s="85"/>
      <c r="OKZ71" s="85"/>
      <c r="OLA71" s="85"/>
      <c r="OLB71" s="85"/>
      <c r="OLC71" s="85"/>
      <c r="OLD71" s="85"/>
      <c r="OLE71" s="85"/>
      <c r="OLF71" s="85"/>
      <c r="OLG71" s="85"/>
      <c r="OLH71" s="85"/>
      <c r="OLI71" s="85"/>
      <c r="OLJ71" s="85"/>
      <c r="OLK71" s="85"/>
      <c r="OLL71" s="85"/>
      <c r="OLM71" s="85"/>
      <c r="OLN71" s="85"/>
      <c r="OLO71" s="85"/>
      <c r="OLP71" s="85"/>
      <c r="OLQ71" s="85"/>
      <c r="OLR71" s="85"/>
      <c r="OLS71" s="85"/>
      <c r="OLT71" s="85"/>
      <c r="OLU71" s="85"/>
      <c r="OLV71" s="85"/>
      <c r="OLW71" s="85"/>
      <c r="OLX71" s="85"/>
      <c r="OLY71" s="85"/>
      <c r="OLZ71" s="85"/>
      <c r="OMA71" s="85"/>
      <c r="OMB71" s="85"/>
      <c r="OMC71" s="85"/>
      <c r="OMD71" s="85"/>
      <c r="OME71" s="85"/>
      <c r="OMF71" s="85"/>
      <c r="OMG71" s="85"/>
      <c r="OMH71" s="85"/>
      <c r="OMI71" s="85"/>
      <c r="OMJ71" s="85"/>
      <c r="OMK71" s="85"/>
      <c r="OML71" s="85"/>
      <c r="OMM71" s="85"/>
      <c r="OMN71" s="85"/>
      <c r="OMO71" s="85"/>
      <c r="OMP71" s="85"/>
      <c r="OMQ71" s="85"/>
      <c r="OMR71" s="85"/>
      <c r="OMS71" s="85"/>
      <c r="OMT71" s="85"/>
      <c r="OMU71" s="85"/>
      <c r="OMV71" s="85"/>
      <c r="OMW71" s="85"/>
      <c r="OMX71" s="85"/>
      <c r="OMY71" s="85"/>
      <c r="OMZ71" s="85"/>
      <c r="ONA71" s="85"/>
      <c r="ONB71" s="85"/>
      <c r="ONC71" s="85"/>
      <c r="OND71" s="85"/>
      <c r="ONE71" s="85"/>
      <c r="ONF71" s="85"/>
      <c r="ONG71" s="85"/>
      <c r="ONH71" s="85"/>
      <c r="ONI71" s="85"/>
      <c r="ONJ71" s="85"/>
      <c r="ONK71" s="85"/>
      <c r="ONL71" s="85"/>
      <c r="ONM71" s="85"/>
      <c r="ONN71" s="85"/>
      <c r="ONO71" s="85"/>
      <c r="ONP71" s="85"/>
      <c r="ONQ71" s="85"/>
      <c r="ONR71" s="85"/>
      <c r="ONS71" s="85"/>
      <c r="ONT71" s="85"/>
      <c r="ONU71" s="85"/>
      <c r="ONV71" s="85"/>
      <c r="ONW71" s="85"/>
      <c r="ONX71" s="85"/>
      <c r="ONY71" s="85"/>
      <c r="ONZ71" s="85"/>
      <c r="OOA71" s="85"/>
      <c r="OOB71" s="85"/>
      <c r="OOC71" s="85"/>
      <c r="OOD71" s="85"/>
      <c r="OOE71" s="85"/>
      <c r="OOF71" s="85"/>
      <c r="OOG71" s="85"/>
      <c r="OOH71" s="85"/>
      <c r="OOI71" s="85"/>
      <c r="OOJ71" s="85"/>
      <c r="OOK71" s="85"/>
      <c r="OOL71" s="85"/>
      <c r="OOM71" s="85"/>
      <c r="OON71" s="85"/>
      <c r="OOO71" s="85"/>
      <c r="OOP71" s="85"/>
      <c r="OOQ71" s="85"/>
      <c r="OOR71" s="85"/>
      <c r="OOS71" s="85"/>
      <c r="OOT71" s="85"/>
      <c r="OOU71" s="85"/>
      <c r="OOV71" s="85"/>
      <c r="OOW71" s="85"/>
      <c r="OOX71" s="85"/>
      <c r="OOY71" s="85"/>
      <c r="OOZ71" s="85"/>
      <c r="OPA71" s="85"/>
      <c r="OPB71" s="85"/>
      <c r="OPC71" s="85"/>
      <c r="OPD71" s="85"/>
      <c r="OPE71" s="85"/>
      <c r="OPF71" s="85"/>
      <c r="OPG71" s="85"/>
      <c r="OPH71" s="85"/>
      <c r="OPI71" s="85"/>
      <c r="OPJ71" s="85"/>
      <c r="OPK71" s="85"/>
      <c r="OPL71" s="85"/>
      <c r="OPM71" s="85"/>
      <c r="OPN71" s="85"/>
      <c r="OPO71" s="85"/>
      <c r="OPP71" s="85"/>
      <c r="OPQ71" s="85"/>
      <c r="OPR71" s="85"/>
      <c r="OPS71" s="85"/>
      <c r="OPT71" s="85"/>
      <c r="OPU71" s="85"/>
      <c r="OPV71" s="85"/>
      <c r="OPW71" s="85"/>
      <c r="OPX71" s="85"/>
      <c r="OPY71" s="85"/>
      <c r="OPZ71" s="85"/>
      <c r="OQA71" s="85"/>
      <c r="OQB71" s="85"/>
      <c r="OQC71" s="85"/>
      <c r="OQD71" s="85"/>
      <c r="OQE71" s="85"/>
      <c r="OQF71" s="85"/>
      <c r="OQG71" s="85"/>
      <c r="OQH71" s="85"/>
      <c r="OQI71" s="85"/>
      <c r="OQJ71" s="85"/>
      <c r="OQK71" s="85"/>
      <c r="OQL71" s="85"/>
      <c r="OQM71" s="85"/>
      <c r="OQN71" s="85"/>
      <c r="OQO71" s="85"/>
      <c r="OQP71" s="85"/>
      <c r="OQQ71" s="85"/>
      <c r="OQR71" s="85"/>
      <c r="OQS71" s="85"/>
      <c r="OQT71" s="85"/>
      <c r="OQU71" s="85"/>
      <c r="OQV71" s="85"/>
      <c r="OQW71" s="85"/>
      <c r="OQX71" s="85"/>
      <c r="OQY71" s="85"/>
      <c r="OQZ71" s="85"/>
      <c r="ORA71" s="85"/>
      <c r="ORB71" s="85"/>
      <c r="ORC71" s="85"/>
      <c r="ORD71" s="85"/>
      <c r="ORE71" s="85"/>
      <c r="ORF71" s="85"/>
      <c r="ORG71" s="85"/>
      <c r="ORH71" s="85"/>
      <c r="ORI71" s="85"/>
      <c r="ORJ71" s="85"/>
      <c r="ORK71" s="85"/>
      <c r="ORL71" s="85"/>
      <c r="ORM71" s="85"/>
      <c r="ORN71" s="85"/>
      <c r="ORO71" s="85"/>
      <c r="ORP71" s="85"/>
      <c r="ORQ71" s="85"/>
      <c r="ORR71" s="85"/>
      <c r="ORS71" s="85"/>
      <c r="ORT71" s="85"/>
      <c r="ORU71" s="85"/>
      <c r="ORV71" s="85"/>
      <c r="ORW71" s="85"/>
      <c r="ORX71" s="85"/>
      <c r="ORY71" s="85"/>
      <c r="ORZ71" s="85"/>
      <c r="OSA71" s="85"/>
      <c r="OSB71" s="85"/>
      <c r="OSC71" s="85"/>
      <c r="OSD71" s="85"/>
      <c r="OSE71" s="85"/>
      <c r="OSF71" s="85"/>
      <c r="OSG71" s="85"/>
      <c r="OSH71" s="85"/>
      <c r="OSI71" s="85"/>
      <c r="OSJ71" s="85"/>
      <c r="OSK71" s="85"/>
      <c r="OSL71" s="85"/>
      <c r="OSM71" s="85"/>
      <c r="OSN71" s="85"/>
      <c r="OSO71" s="85"/>
      <c r="OSP71" s="85"/>
      <c r="OSQ71" s="85"/>
      <c r="OSR71" s="85"/>
      <c r="OSS71" s="85"/>
      <c r="OST71" s="85"/>
      <c r="OSU71" s="85"/>
      <c r="OSV71" s="85"/>
      <c r="OSW71" s="85"/>
      <c r="OSX71" s="85"/>
      <c r="OSY71" s="85"/>
      <c r="OSZ71" s="85"/>
      <c r="OTA71" s="85"/>
      <c r="OTB71" s="85"/>
      <c r="OTC71" s="85"/>
      <c r="OTD71" s="85"/>
      <c r="OTE71" s="85"/>
      <c r="OTF71" s="85"/>
      <c r="OTG71" s="85"/>
      <c r="OTH71" s="85"/>
      <c r="OTI71" s="85"/>
      <c r="OTJ71" s="85"/>
      <c r="OTK71" s="85"/>
      <c r="OTL71" s="85"/>
      <c r="OTM71" s="85"/>
      <c r="OTN71" s="85"/>
      <c r="OTO71" s="85"/>
      <c r="OTP71" s="85"/>
      <c r="OTQ71" s="85"/>
      <c r="OTR71" s="85"/>
      <c r="OTS71" s="85"/>
      <c r="OTT71" s="85"/>
      <c r="OTU71" s="85"/>
      <c r="OTV71" s="85"/>
      <c r="OTW71" s="85"/>
      <c r="OTX71" s="85"/>
      <c r="OTY71" s="85"/>
      <c r="OTZ71" s="85"/>
      <c r="OUA71" s="85"/>
      <c r="OUB71" s="85"/>
      <c r="OUC71" s="85"/>
      <c r="OUD71" s="85"/>
      <c r="OUE71" s="85"/>
      <c r="OUF71" s="85"/>
      <c r="OUG71" s="85"/>
      <c r="OUH71" s="85"/>
      <c r="OUI71" s="85"/>
      <c r="OUJ71" s="85"/>
      <c r="OUK71" s="85"/>
      <c r="OUL71" s="85"/>
      <c r="OUM71" s="85"/>
      <c r="OUN71" s="85"/>
      <c r="OUO71" s="85"/>
      <c r="OUP71" s="85"/>
      <c r="OUQ71" s="85"/>
      <c r="OUR71" s="85"/>
      <c r="OUS71" s="85"/>
      <c r="OUT71" s="85"/>
      <c r="OUU71" s="85"/>
      <c r="OUV71" s="85"/>
      <c r="OUW71" s="85"/>
      <c r="OUX71" s="85"/>
      <c r="OUY71" s="85"/>
      <c r="OUZ71" s="85"/>
      <c r="OVA71" s="85"/>
      <c r="OVB71" s="85"/>
      <c r="OVC71" s="85"/>
      <c r="OVD71" s="85"/>
      <c r="OVE71" s="85"/>
      <c r="OVF71" s="85"/>
      <c r="OVG71" s="85"/>
      <c r="OVH71" s="85"/>
      <c r="OVI71" s="85"/>
      <c r="OVJ71" s="85"/>
      <c r="OVK71" s="85"/>
      <c r="OVL71" s="85"/>
      <c r="OVM71" s="85"/>
      <c r="OVN71" s="85"/>
      <c r="OVO71" s="85"/>
      <c r="OVP71" s="85"/>
      <c r="OVQ71" s="85"/>
      <c r="OVR71" s="85"/>
      <c r="OVS71" s="85"/>
      <c r="OVT71" s="85"/>
      <c r="OVU71" s="85"/>
      <c r="OVV71" s="85"/>
      <c r="OVW71" s="85"/>
      <c r="OVX71" s="85"/>
      <c r="OVY71" s="85"/>
      <c r="OVZ71" s="85"/>
      <c r="OWA71" s="85"/>
      <c r="OWB71" s="85"/>
      <c r="OWC71" s="85"/>
      <c r="OWD71" s="85"/>
      <c r="OWE71" s="85"/>
      <c r="OWF71" s="85"/>
      <c r="OWG71" s="85"/>
      <c r="OWH71" s="85"/>
      <c r="OWI71" s="85"/>
      <c r="OWJ71" s="85"/>
      <c r="OWK71" s="85"/>
      <c r="OWL71" s="85"/>
      <c r="OWM71" s="85"/>
      <c r="OWN71" s="85"/>
      <c r="OWO71" s="85"/>
      <c r="OWP71" s="85"/>
      <c r="OWQ71" s="85"/>
      <c r="OWR71" s="85"/>
      <c r="OWS71" s="85"/>
      <c r="OWT71" s="85"/>
      <c r="OWU71" s="85"/>
      <c r="OWV71" s="85"/>
      <c r="OWW71" s="85"/>
      <c r="OWX71" s="85"/>
      <c r="OWY71" s="85"/>
      <c r="OWZ71" s="85"/>
      <c r="OXA71" s="85"/>
      <c r="OXB71" s="85"/>
      <c r="OXC71" s="85"/>
      <c r="OXD71" s="85"/>
      <c r="OXE71" s="85"/>
      <c r="OXF71" s="85"/>
      <c r="OXG71" s="85"/>
      <c r="OXH71" s="85"/>
      <c r="OXI71" s="85"/>
      <c r="OXJ71" s="85"/>
      <c r="OXK71" s="85"/>
      <c r="OXL71" s="85"/>
      <c r="OXM71" s="85"/>
      <c r="OXN71" s="85"/>
      <c r="OXO71" s="85"/>
      <c r="OXP71" s="85"/>
      <c r="OXQ71" s="85"/>
      <c r="OXR71" s="85"/>
      <c r="OXS71" s="85"/>
      <c r="OXT71" s="85"/>
      <c r="OXU71" s="85"/>
      <c r="OXV71" s="85"/>
      <c r="OXW71" s="85"/>
      <c r="OXX71" s="85"/>
      <c r="OXY71" s="85"/>
      <c r="OXZ71" s="85"/>
      <c r="OYA71" s="85"/>
      <c r="OYB71" s="85"/>
      <c r="OYC71" s="85"/>
      <c r="OYD71" s="85"/>
      <c r="OYE71" s="85"/>
      <c r="OYF71" s="85"/>
      <c r="OYG71" s="85"/>
      <c r="OYH71" s="85"/>
      <c r="OYI71" s="85"/>
      <c r="OYJ71" s="85"/>
      <c r="OYK71" s="85"/>
      <c r="OYL71" s="85"/>
      <c r="OYM71" s="85"/>
      <c r="OYN71" s="85"/>
      <c r="OYO71" s="85"/>
      <c r="OYP71" s="85"/>
      <c r="OYQ71" s="85"/>
      <c r="OYR71" s="85"/>
      <c r="OYS71" s="85"/>
      <c r="OYT71" s="85"/>
      <c r="OYU71" s="85"/>
      <c r="OYV71" s="85"/>
      <c r="OYW71" s="85"/>
      <c r="OYX71" s="85"/>
      <c r="OYY71" s="85"/>
      <c r="OYZ71" s="85"/>
      <c r="OZA71" s="85"/>
      <c r="OZB71" s="85"/>
      <c r="OZC71" s="85"/>
      <c r="OZD71" s="85"/>
      <c r="OZE71" s="85"/>
      <c r="OZF71" s="85"/>
      <c r="OZG71" s="85"/>
      <c r="OZH71" s="85"/>
      <c r="OZI71" s="85"/>
      <c r="OZJ71" s="85"/>
      <c r="OZK71" s="85"/>
      <c r="OZL71" s="85"/>
      <c r="OZM71" s="85"/>
      <c r="OZN71" s="85"/>
      <c r="OZO71" s="85"/>
      <c r="OZP71" s="85"/>
      <c r="OZQ71" s="85"/>
      <c r="OZR71" s="85"/>
      <c r="OZS71" s="85"/>
      <c r="OZT71" s="85"/>
      <c r="OZU71" s="85"/>
      <c r="OZV71" s="85"/>
      <c r="OZW71" s="85"/>
      <c r="OZX71" s="85"/>
      <c r="OZY71" s="85"/>
      <c r="OZZ71" s="85"/>
      <c r="PAA71" s="85"/>
      <c r="PAB71" s="85"/>
      <c r="PAC71" s="85"/>
      <c r="PAD71" s="85"/>
      <c r="PAE71" s="85"/>
      <c r="PAF71" s="85"/>
      <c r="PAG71" s="85"/>
      <c r="PAH71" s="85"/>
      <c r="PAI71" s="85"/>
      <c r="PAJ71" s="85"/>
      <c r="PAK71" s="85"/>
      <c r="PAL71" s="85"/>
      <c r="PAM71" s="85"/>
      <c r="PAN71" s="85"/>
      <c r="PAO71" s="85"/>
      <c r="PAP71" s="85"/>
      <c r="PAQ71" s="85"/>
      <c r="PAR71" s="85"/>
      <c r="PAS71" s="85"/>
      <c r="PAT71" s="85"/>
      <c r="PAU71" s="85"/>
      <c r="PAV71" s="85"/>
      <c r="PAW71" s="85"/>
      <c r="PAX71" s="85"/>
      <c r="PAY71" s="85"/>
      <c r="PAZ71" s="85"/>
      <c r="PBA71" s="85"/>
      <c r="PBB71" s="85"/>
      <c r="PBC71" s="85"/>
      <c r="PBD71" s="85"/>
      <c r="PBE71" s="85"/>
      <c r="PBF71" s="85"/>
      <c r="PBG71" s="85"/>
      <c r="PBH71" s="85"/>
      <c r="PBI71" s="85"/>
      <c r="PBJ71" s="85"/>
      <c r="PBK71" s="85"/>
      <c r="PBL71" s="85"/>
      <c r="PBM71" s="85"/>
      <c r="PBN71" s="85"/>
      <c r="PBO71" s="85"/>
      <c r="PBP71" s="85"/>
      <c r="PBQ71" s="85"/>
      <c r="PBR71" s="85"/>
      <c r="PBS71" s="85"/>
      <c r="PBT71" s="85"/>
      <c r="PBU71" s="85"/>
      <c r="PBV71" s="85"/>
      <c r="PBW71" s="85"/>
      <c r="PBX71" s="85"/>
      <c r="PBY71" s="85"/>
      <c r="PBZ71" s="85"/>
      <c r="PCA71" s="85"/>
      <c r="PCB71" s="85"/>
      <c r="PCC71" s="85"/>
      <c r="PCD71" s="85"/>
      <c r="PCE71" s="85"/>
      <c r="PCF71" s="85"/>
      <c r="PCG71" s="85"/>
      <c r="PCH71" s="85"/>
      <c r="PCI71" s="85"/>
      <c r="PCJ71" s="85"/>
      <c r="PCK71" s="85"/>
      <c r="PCL71" s="85"/>
      <c r="PCM71" s="85"/>
      <c r="PCN71" s="85"/>
      <c r="PCO71" s="85"/>
      <c r="PCP71" s="85"/>
      <c r="PCQ71" s="85"/>
      <c r="PCR71" s="85"/>
      <c r="PCS71" s="85"/>
      <c r="PCT71" s="85"/>
      <c r="PCU71" s="85"/>
      <c r="PCV71" s="85"/>
      <c r="PCW71" s="85"/>
      <c r="PCX71" s="85"/>
      <c r="PCY71" s="85"/>
      <c r="PCZ71" s="85"/>
      <c r="PDA71" s="85"/>
      <c r="PDB71" s="85"/>
      <c r="PDC71" s="85"/>
      <c r="PDD71" s="85"/>
      <c r="PDE71" s="85"/>
      <c r="PDF71" s="85"/>
      <c r="PDG71" s="85"/>
      <c r="PDH71" s="85"/>
      <c r="PDI71" s="85"/>
      <c r="PDJ71" s="85"/>
      <c r="PDK71" s="85"/>
      <c r="PDL71" s="85"/>
      <c r="PDM71" s="85"/>
      <c r="PDN71" s="85"/>
      <c r="PDO71" s="85"/>
      <c r="PDP71" s="85"/>
      <c r="PDQ71" s="85"/>
      <c r="PDR71" s="85"/>
      <c r="PDS71" s="85"/>
      <c r="PDT71" s="85"/>
      <c r="PDU71" s="85"/>
      <c r="PDV71" s="85"/>
      <c r="PDW71" s="85"/>
      <c r="PDX71" s="85"/>
      <c r="PDY71" s="85"/>
      <c r="PDZ71" s="85"/>
      <c r="PEA71" s="85"/>
      <c r="PEB71" s="85"/>
      <c r="PEC71" s="85"/>
      <c r="PED71" s="85"/>
      <c r="PEE71" s="85"/>
      <c r="PEF71" s="85"/>
      <c r="PEG71" s="85"/>
      <c r="PEH71" s="85"/>
      <c r="PEI71" s="85"/>
      <c r="PEJ71" s="85"/>
      <c r="PEK71" s="85"/>
      <c r="PEL71" s="85"/>
      <c r="PEM71" s="85"/>
      <c r="PEN71" s="85"/>
      <c r="PEO71" s="85"/>
      <c r="PEP71" s="85"/>
      <c r="PEQ71" s="85"/>
      <c r="PER71" s="85"/>
      <c r="PES71" s="85"/>
      <c r="PET71" s="85"/>
      <c r="PEU71" s="85"/>
      <c r="PEV71" s="85"/>
      <c r="PEW71" s="85"/>
      <c r="PEX71" s="85"/>
      <c r="PEY71" s="85"/>
      <c r="PEZ71" s="85"/>
      <c r="PFA71" s="85"/>
      <c r="PFB71" s="85"/>
      <c r="PFC71" s="85"/>
      <c r="PFD71" s="85"/>
      <c r="PFE71" s="85"/>
      <c r="PFF71" s="85"/>
      <c r="PFG71" s="85"/>
      <c r="PFH71" s="85"/>
      <c r="PFI71" s="85"/>
      <c r="PFJ71" s="85"/>
      <c r="PFK71" s="85"/>
      <c r="PFL71" s="85"/>
      <c r="PFM71" s="85"/>
      <c r="PFN71" s="85"/>
      <c r="PFO71" s="85"/>
      <c r="PFP71" s="85"/>
      <c r="PFQ71" s="85"/>
      <c r="PFR71" s="85"/>
      <c r="PFS71" s="85"/>
      <c r="PFT71" s="85"/>
      <c r="PFU71" s="85"/>
      <c r="PFV71" s="85"/>
      <c r="PFW71" s="85"/>
      <c r="PFX71" s="85"/>
      <c r="PFY71" s="85"/>
      <c r="PFZ71" s="85"/>
      <c r="PGA71" s="85"/>
      <c r="PGB71" s="85"/>
      <c r="PGC71" s="85"/>
      <c r="PGD71" s="85"/>
      <c r="PGE71" s="85"/>
      <c r="PGF71" s="85"/>
      <c r="PGG71" s="85"/>
      <c r="PGH71" s="85"/>
      <c r="PGI71" s="85"/>
      <c r="PGJ71" s="85"/>
      <c r="PGK71" s="85"/>
      <c r="PGL71" s="85"/>
      <c r="PGM71" s="85"/>
      <c r="PGN71" s="85"/>
      <c r="PGO71" s="85"/>
      <c r="PGP71" s="85"/>
      <c r="PGQ71" s="85"/>
      <c r="PGR71" s="85"/>
      <c r="PGS71" s="85"/>
      <c r="PGT71" s="85"/>
      <c r="PGU71" s="85"/>
      <c r="PGV71" s="85"/>
      <c r="PGW71" s="85"/>
      <c r="PGX71" s="85"/>
      <c r="PGY71" s="85"/>
      <c r="PGZ71" s="85"/>
      <c r="PHA71" s="85"/>
      <c r="PHB71" s="85"/>
      <c r="PHC71" s="85"/>
      <c r="PHD71" s="85"/>
      <c r="PHE71" s="85"/>
      <c r="PHF71" s="85"/>
      <c r="PHG71" s="85"/>
      <c r="PHH71" s="85"/>
      <c r="PHI71" s="85"/>
      <c r="PHJ71" s="85"/>
      <c r="PHK71" s="85"/>
      <c r="PHL71" s="85"/>
      <c r="PHM71" s="85"/>
      <c r="PHN71" s="85"/>
      <c r="PHO71" s="85"/>
      <c r="PHP71" s="85"/>
      <c r="PHQ71" s="85"/>
      <c r="PHR71" s="85"/>
      <c r="PHS71" s="85"/>
      <c r="PHT71" s="85"/>
      <c r="PHU71" s="85"/>
      <c r="PHV71" s="85"/>
      <c r="PHW71" s="85"/>
      <c r="PHX71" s="85"/>
      <c r="PHY71" s="85"/>
      <c r="PHZ71" s="85"/>
      <c r="PIA71" s="85"/>
      <c r="PIB71" s="85"/>
      <c r="PIC71" s="85"/>
      <c r="PID71" s="85"/>
      <c r="PIE71" s="85"/>
      <c r="PIF71" s="85"/>
      <c r="PIG71" s="85"/>
      <c r="PIH71" s="85"/>
      <c r="PII71" s="85"/>
      <c r="PIJ71" s="85"/>
      <c r="PIK71" s="85"/>
      <c r="PIL71" s="85"/>
      <c r="PIM71" s="85"/>
      <c r="PIN71" s="85"/>
      <c r="PIO71" s="85"/>
      <c r="PIP71" s="85"/>
      <c r="PIQ71" s="85"/>
      <c r="PIR71" s="85"/>
      <c r="PIS71" s="85"/>
      <c r="PIT71" s="85"/>
      <c r="PIU71" s="85"/>
      <c r="PIV71" s="85"/>
      <c r="PIW71" s="85"/>
      <c r="PIX71" s="85"/>
      <c r="PIY71" s="85"/>
      <c r="PIZ71" s="85"/>
      <c r="PJA71" s="85"/>
      <c r="PJB71" s="85"/>
      <c r="PJC71" s="85"/>
      <c r="PJD71" s="85"/>
      <c r="PJE71" s="85"/>
      <c r="PJF71" s="85"/>
      <c r="PJG71" s="85"/>
      <c r="PJH71" s="85"/>
      <c r="PJI71" s="85"/>
      <c r="PJJ71" s="85"/>
      <c r="PJK71" s="85"/>
      <c r="PJL71" s="85"/>
      <c r="PJM71" s="85"/>
      <c r="PJN71" s="85"/>
      <c r="PJO71" s="85"/>
      <c r="PJP71" s="85"/>
      <c r="PJQ71" s="85"/>
      <c r="PJR71" s="85"/>
      <c r="PJS71" s="85"/>
      <c r="PJT71" s="85"/>
      <c r="PJU71" s="85"/>
      <c r="PJV71" s="85"/>
      <c r="PJW71" s="85"/>
      <c r="PJX71" s="85"/>
      <c r="PJY71" s="85"/>
      <c r="PJZ71" s="85"/>
      <c r="PKA71" s="85"/>
      <c r="PKB71" s="85"/>
      <c r="PKC71" s="85"/>
      <c r="PKD71" s="85"/>
      <c r="PKE71" s="85"/>
      <c r="PKF71" s="85"/>
      <c r="PKG71" s="85"/>
      <c r="PKH71" s="85"/>
      <c r="PKI71" s="85"/>
      <c r="PKJ71" s="85"/>
      <c r="PKK71" s="85"/>
      <c r="PKL71" s="85"/>
      <c r="PKM71" s="85"/>
      <c r="PKN71" s="85"/>
      <c r="PKO71" s="85"/>
      <c r="PKP71" s="85"/>
      <c r="PKQ71" s="85"/>
      <c r="PKR71" s="85"/>
      <c r="PKS71" s="85"/>
      <c r="PKT71" s="85"/>
      <c r="PKU71" s="85"/>
      <c r="PKV71" s="85"/>
      <c r="PKW71" s="85"/>
      <c r="PKX71" s="85"/>
      <c r="PKY71" s="85"/>
      <c r="PKZ71" s="85"/>
      <c r="PLA71" s="85"/>
      <c r="PLB71" s="85"/>
      <c r="PLC71" s="85"/>
      <c r="PLD71" s="85"/>
      <c r="PLE71" s="85"/>
      <c r="PLF71" s="85"/>
      <c r="PLG71" s="85"/>
      <c r="PLH71" s="85"/>
      <c r="PLI71" s="85"/>
      <c r="PLJ71" s="85"/>
      <c r="PLK71" s="85"/>
      <c r="PLL71" s="85"/>
      <c r="PLM71" s="85"/>
      <c r="PLN71" s="85"/>
      <c r="PLO71" s="85"/>
      <c r="PLP71" s="85"/>
      <c r="PLQ71" s="85"/>
      <c r="PLR71" s="85"/>
      <c r="PLS71" s="85"/>
      <c r="PLT71" s="85"/>
      <c r="PLU71" s="85"/>
      <c r="PLV71" s="85"/>
      <c r="PLW71" s="85"/>
      <c r="PLX71" s="85"/>
      <c r="PLY71" s="85"/>
      <c r="PLZ71" s="85"/>
      <c r="PMA71" s="85"/>
      <c r="PMB71" s="85"/>
      <c r="PMC71" s="85"/>
      <c r="PMD71" s="85"/>
      <c r="PME71" s="85"/>
      <c r="PMF71" s="85"/>
      <c r="PMG71" s="85"/>
      <c r="PMH71" s="85"/>
      <c r="PMI71" s="85"/>
      <c r="PMJ71" s="85"/>
      <c r="PMK71" s="85"/>
      <c r="PML71" s="85"/>
      <c r="PMM71" s="85"/>
      <c r="PMN71" s="85"/>
      <c r="PMO71" s="85"/>
      <c r="PMP71" s="85"/>
      <c r="PMQ71" s="85"/>
      <c r="PMR71" s="85"/>
      <c r="PMS71" s="85"/>
      <c r="PMT71" s="85"/>
      <c r="PMU71" s="85"/>
      <c r="PMV71" s="85"/>
      <c r="PMW71" s="85"/>
      <c r="PMX71" s="85"/>
      <c r="PMY71" s="85"/>
      <c r="PMZ71" s="85"/>
      <c r="PNA71" s="85"/>
      <c r="PNB71" s="85"/>
      <c r="PNC71" s="85"/>
      <c r="PND71" s="85"/>
      <c r="PNE71" s="85"/>
      <c r="PNF71" s="85"/>
      <c r="PNG71" s="85"/>
      <c r="PNH71" s="85"/>
      <c r="PNI71" s="85"/>
      <c r="PNJ71" s="85"/>
      <c r="PNK71" s="85"/>
      <c r="PNL71" s="85"/>
      <c r="PNM71" s="85"/>
      <c r="PNN71" s="85"/>
      <c r="PNO71" s="85"/>
      <c r="PNP71" s="85"/>
      <c r="PNQ71" s="85"/>
      <c r="PNR71" s="85"/>
      <c r="PNS71" s="85"/>
      <c r="PNT71" s="85"/>
      <c r="PNU71" s="85"/>
      <c r="PNV71" s="85"/>
      <c r="PNW71" s="85"/>
      <c r="PNX71" s="85"/>
      <c r="PNY71" s="85"/>
      <c r="PNZ71" s="85"/>
      <c r="POA71" s="85"/>
      <c r="POB71" s="85"/>
      <c r="POC71" s="85"/>
      <c r="POD71" s="85"/>
      <c r="POE71" s="85"/>
      <c r="POF71" s="85"/>
      <c r="POG71" s="85"/>
      <c r="POH71" s="85"/>
      <c r="POI71" s="85"/>
      <c r="POJ71" s="85"/>
      <c r="POK71" s="85"/>
      <c r="POL71" s="85"/>
      <c r="POM71" s="85"/>
      <c r="PON71" s="85"/>
      <c r="POO71" s="85"/>
      <c r="POP71" s="85"/>
      <c r="POQ71" s="85"/>
      <c r="POR71" s="85"/>
      <c r="POS71" s="85"/>
      <c r="POT71" s="85"/>
      <c r="POU71" s="85"/>
      <c r="POV71" s="85"/>
      <c r="POW71" s="85"/>
      <c r="POX71" s="85"/>
      <c r="POY71" s="85"/>
      <c r="POZ71" s="85"/>
      <c r="PPA71" s="85"/>
      <c r="PPB71" s="85"/>
      <c r="PPC71" s="85"/>
      <c r="PPD71" s="85"/>
      <c r="PPE71" s="85"/>
      <c r="PPF71" s="85"/>
      <c r="PPG71" s="85"/>
      <c r="PPH71" s="85"/>
      <c r="PPI71" s="85"/>
      <c r="PPJ71" s="85"/>
      <c r="PPK71" s="85"/>
      <c r="PPL71" s="85"/>
      <c r="PPM71" s="85"/>
      <c r="PPN71" s="85"/>
      <c r="PPO71" s="85"/>
      <c r="PPP71" s="85"/>
      <c r="PPQ71" s="85"/>
      <c r="PPR71" s="85"/>
      <c r="PPS71" s="85"/>
      <c r="PPT71" s="85"/>
      <c r="PPU71" s="85"/>
      <c r="PPV71" s="85"/>
      <c r="PPW71" s="85"/>
      <c r="PPX71" s="85"/>
      <c r="PPY71" s="85"/>
      <c r="PPZ71" s="85"/>
      <c r="PQA71" s="85"/>
      <c r="PQB71" s="85"/>
      <c r="PQC71" s="85"/>
      <c r="PQD71" s="85"/>
      <c r="PQE71" s="85"/>
      <c r="PQF71" s="85"/>
      <c r="PQG71" s="85"/>
      <c r="PQH71" s="85"/>
      <c r="PQI71" s="85"/>
      <c r="PQJ71" s="85"/>
      <c r="PQK71" s="85"/>
      <c r="PQL71" s="85"/>
      <c r="PQM71" s="85"/>
      <c r="PQN71" s="85"/>
      <c r="PQO71" s="85"/>
      <c r="PQP71" s="85"/>
      <c r="PQQ71" s="85"/>
      <c r="PQR71" s="85"/>
      <c r="PQS71" s="85"/>
      <c r="PQT71" s="85"/>
      <c r="PQU71" s="85"/>
      <c r="PQV71" s="85"/>
      <c r="PQW71" s="85"/>
      <c r="PQX71" s="85"/>
      <c r="PQY71" s="85"/>
      <c r="PQZ71" s="85"/>
      <c r="PRA71" s="85"/>
      <c r="PRB71" s="85"/>
      <c r="PRC71" s="85"/>
      <c r="PRD71" s="85"/>
      <c r="PRE71" s="85"/>
      <c r="PRF71" s="85"/>
      <c r="PRG71" s="85"/>
      <c r="PRH71" s="85"/>
      <c r="PRI71" s="85"/>
      <c r="PRJ71" s="85"/>
      <c r="PRK71" s="85"/>
      <c r="PRL71" s="85"/>
      <c r="PRM71" s="85"/>
      <c r="PRN71" s="85"/>
      <c r="PRO71" s="85"/>
      <c r="PRP71" s="85"/>
      <c r="PRQ71" s="85"/>
      <c r="PRR71" s="85"/>
      <c r="PRS71" s="85"/>
      <c r="PRT71" s="85"/>
      <c r="PRU71" s="85"/>
      <c r="PRV71" s="85"/>
      <c r="PRW71" s="85"/>
      <c r="PRX71" s="85"/>
      <c r="PRY71" s="85"/>
      <c r="PRZ71" s="85"/>
      <c r="PSA71" s="85"/>
      <c r="PSB71" s="85"/>
      <c r="PSC71" s="85"/>
      <c r="PSD71" s="85"/>
      <c r="PSE71" s="85"/>
      <c r="PSF71" s="85"/>
      <c r="PSG71" s="85"/>
      <c r="PSH71" s="85"/>
      <c r="PSI71" s="85"/>
      <c r="PSJ71" s="85"/>
      <c r="PSK71" s="85"/>
      <c r="PSL71" s="85"/>
      <c r="PSM71" s="85"/>
      <c r="PSN71" s="85"/>
      <c r="PSO71" s="85"/>
      <c r="PSP71" s="85"/>
      <c r="PSQ71" s="85"/>
      <c r="PSR71" s="85"/>
      <c r="PSS71" s="85"/>
      <c r="PST71" s="85"/>
      <c r="PSU71" s="85"/>
      <c r="PSV71" s="85"/>
      <c r="PSW71" s="85"/>
      <c r="PSX71" s="85"/>
      <c r="PSY71" s="85"/>
      <c r="PSZ71" s="85"/>
      <c r="PTA71" s="85"/>
      <c r="PTB71" s="85"/>
      <c r="PTC71" s="85"/>
      <c r="PTD71" s="85"/>
      <c r="PTE71" s="85"/>
      <c r="PTF71" s="85"/>
      <c r="PTG71" s="85"/>
      <c r="PTH71" s="85"/>
      <c r="PTI71" s="85"/>
      <c r="PTJ71" s="85"/>
      <c r="PTK71" s="85"/>
      <c r="PTL71" s="85"/>
      <c r="PTM71" s="85"/>
      <c r="PTN71" s="85"/>
      <c r="PTO71" s="85"/>
      <c r="PTP71" s="85"/>
      <c r="PTQ71" s="85"/>
      <c r="PTR71" s="85"/>
      <c r="PTS71" s="85"/>
      <c r="PTT71" s="85"/>
      <c r="PTU71" s="85"/>
      <c r="PTV71" s="85"/>
      <c r="PTW71" s="85"/>
      <c r="PTX71" s="85"/>
      <c r="PTY71" s="85"/>
      <c r="PTZ71" s="85"/>
      <c r="PUA71" s="85"/>
      <c r="PUB71" s="85"/>
      <c r="PUC71" s="85"/>
      <c r="PUD71" s="85"/>
      <c r="PUE71" s="85"/>
      <c r="PUF71" s="85"/>
      <c r="PUG71" s="85"/>
      <c r="PUH71" s="85"/>
      <c r="PUI71" s="85"/>
      <c r="PUJ71" s="85"/>
      <c r="PUK71" s="85"/>
      <c r="PUL71" s="85"/>
      <c r="PUM71" s="85"/>
      <c r="PUN71" s="85"/>
      <c r="PUO71" s="85"/>
      <c r="PUP71" s="85"/>
      <c r="PUQ71" s="85"/>
      <c r="PUR71" s="85"/>
      <c r="PUS71" s="85"/>
      <c r="PUT71" s="85"/>
      <c r="PUU71" s="85"/>
      <c r="PUV71" s="85"/>
      <c r="PUW71" s="85"/>
      <c r="PUX71" s="85"/>
      <c r="PUY71" s="85"/>
      <c r="PUZ71" s="85"/>
      <c r="PVA71" s="85"/>
      <c r="PVB71" s="85"/>
      <c r="PVC71" s="85"/>
      <c r="PVD71" s="85"/>
      <c r="PVE71" s="85"/>
      <c r="PVF71" s="85"/>
      <c r="PVG71" s="85"/>
      <c r="PVH71" s="85"/>
      <c r="PVI71" s="85"/>
      <c r="PVJ71" s="85"/>
      <c r="PVK71" s="85"/>
      <c r="PVL71" s="85"/>
      <c r="PVM71" s="85"/>
      <c r="PVN71" s="85"/>
      <c r="PVO71" s="85"/>
      <c r="PVP71" s="85"/>
      <c r="PVQ71" s="85"/>
      <c r="PVR71" s="85"/>
      <c r="PVS71" s="85"/>
      <c r="PVT71" s="85"/>
      <c r="PVU71" s="85"/>
      <c r="PVV71" s="85"/>
      <c r="PVW71" s="85"/>
      <c r="PVX71" s="85"/>
      <c r="PVY71" s="85"/>
      <c r="PVZ71" s="85"/>
      <c r="PWA71" s="85"/>
      <c r="PWB71" s="85"/>
      <c r="PWC71" s="85"/>
      <c r="PWD71" s="85"/>
      <c r="PWE71" s="85"/>
      <c r="PWF71" s="85"/>
      <c r="PWG71" s="85"/>
      <c r="PWH71" s="85"/>
      <c r="PWI71" s="85"/>
      <c r="PWJ71" s="85"/>
      <c r="PWK71" s="85"/>
      <c r="PWL71" s="85"/>
      <c r="PWM71" s="85"/>
      <c r="PWN71" s="85"/>
      <c r="PWO71" s="85"/>
      <c r="PWP71" s="85"/>
      <c r="PWQ71" s="85"/>
      <c r="PWR71" s="85"/>
      <c r="PWS71" s="85"/>
      <c r="PWT71" s="85"/>
      <c r="PWU71" s="85"/>
      <c r="PWV71" s="85"/>
      <c r="PWW71" s="85"/>
      <c r="PWX71" s="85"/>
      <c r="PWY71" s="85"/>
      <c r="PWZ71" s="85"/>
      <c r="PXA71" s="85"/>
      <c r="PXB71" s="85"/>
      <c r="PXC71" s="85"/>
      <c r="PXD71" s="85"/>
      <c r="PXE71" s="85"/>
      <c r="PXF71" s="85"/>
      <c r="PXG71" s="85"/>
      <c r="PXH71" s="85"/>
      <c r="PXI71" s="85"/>
      <c r="PXJ71" s="85"/>
      <c r="PXK71" s="85"/>
      <c r="PXL71" s="85"/>
      <c r="PXM71" s="85"/>
      <c r="PXN71" s="85"/>
      <c r="PXO71" s="85"/>
      <c r="PXP71" s="85"/>
      <c r="PXQ71" s="85"/>
      <c r="PXR71" s="85"/>
      <c r="PXS71" s="85"/>
      <c r="PXT71" s="85"/>
      <c r="PXU71" s="85"/>
      <c r="PXV71" s="85"/>
      <c r="PXW71" s="85"/>
      <c r="PXX71" s="85"/>
      <c r="PXY71" s="85"/>
      <c r="PXZ71" s="85"/>
      <c r="PYA71" s="85"/>
      <c r="PYB71" s="85"/>
      <c r="PYC71" s="85"/>
      <c r="PYD71" s="85"/>
      <c r="PYE71" s="85"/>
      <c r="PYF71" s="85"/>
      <c r="PYG71" s="85"/>
      <c r="PYH71" s="85"/>
      <c r="PYI71" s="85"/>
      <c r="PYJ71" s="85"/>
      <c r="PYK71" s="85"/>
      <c r="PYL71" s="85"/>
      <c r="PYM71" s="85"/>
      <c r="PYN71" s="85"/>
      <c r="PYO71" s="85"/>
      <c r="PYP71" s="85"/>
      <c r="PYQ71" s="85"/>
      <c r="PYR71" s="85"/>
      <c r="PYS71" s="85"/>
      <c r="PYT71" s="85"/>
      <c r="PYU71" s="85"/>
      <c r="PYV71" s="85"/>
      <c r="PYW71" s="85"/>
      <c r="PYX71" s="85"/>
      <c r="PYY71" s="85"/>
      <c r="PYZ71" s="85"/>
      <c r="PZA71" s="85"/>
      <c r="PZB71" s="85"/>
      <c r="PZC71" s="85"/>
      <c r="PZD71" s="85"/>
      <c r="PZE71" s="85"/>
      <c r="PZF71" s="85"/>
      <c r="PZG71" s="85"/>
      <c r="PZH71" s="85"/>
      <c r="PZI71" s="85"/>
      <c r="PZJ71" s="85"/>
      <c r="PZK71" s="85"/>
      <c r="PZL71" s="85"/>
      <c r="PZM71" s="85"/>
      <c r="PZN71" s="85"/>
      <c r="PZO71" s="85"/>
      <c r="PZP71" s="85"/>
      <c r="PZQ71" s="85"/>
      <c r="PZR71" s="85"/>
      <c r="PZS71" s="85"/>
      <c r="PZT71" s="85"/>
      <c r="PZU71" s="85"/>
      <c r="PZV71" s="85"/>
      <c r="PZW71" s="85"/>
      <c r="PZX71" s="85"/>
      <c r="PZY71" s="85"/>
      <c r="PZZ71" s="85"/>
      <c r="QAA71" s="85"/>
      <c r="QAB71" s="85"/>
      <c r="QAC71" s="85"/>
      <c r="QAD71" s="85"/>
      <c r="QAE71" s="85"/>
      <c r="QAF71" s="85"/>
      <c r="QAG71" s="85"/>
      <c r="QAH71" s="85"/>
      <c r="QAI71" s="85"/>
      <c r="QAJ71" s="85"/>
      <c r="QAK71" s="85"/>
      <c r="QAL71" s="85"/>
      <c r="QAM71" s="85"/>
      <c r="QAN71" s="85"/>
      <c r="QAO71" s="85"/>
      <c r="QAP71" s="85"/>
      <c r="QAQ71" s="85"/>
      <c r="QAR71" s="85"/>
      <c r="QAS71" s="85"/>
      <c r="QAT71" s="85"/>
      <c r="QAU71" s="85"/>
      <c r="QAV71" s="85"/>
      <c r="QAW71" s="85"/>
      <c r="QAX71" s="85"/>
      <c r="QAY71" s="85"/>
      <c r="QAZ71" s="85"/>
      <c r="QBA71" s="85"/>
      <c r="QBB71" s="85"/>
      <c r="QBC71" s="85"/>
      <c r="QBD71" s="85"/>
      <c r="QBE71" s="85"/>
      <c r="QBF71" s="85"/>
      <c r="QBG71" s="85"/>
      <c r="QBH71" s="85"/>
      <c r="QBI71" s="85"/>
      <c r="QBJ71" s="85"/>
      <c r="QBK71" s="85"/>
      <c r="QBL71" s="85"/>
      <c r="QBM71" s="85"/>
      <c r="QBN71" s="85"/>
      <c r="QBO71" s="85"/>
      <c r="QBP71" s="85"/>
      <c r="QBQ71" s="85"/>
      <c r="QBR71" s="85"/>
      <c r="QBS71" s="85"/>
      <c r="QBT71" s="85"/>
      <c r="QBU71" s="85"/>
      <c r="QBV71" s="85"/>
      <c r="QBW71" s="85"/>
      <c r="QBX71" s="85"/>
      <c r="QBY71" s="85"/>
      <c r="QBZ71" s="85"/>
      <c r="QCA71" s="85"/>
      <c r="QCB71" s="85"/>
      <c r="QCC71" s="85"/>
      <c r="QCD71" s="85"/>
      <c r="QCE71" s="85"/>
      <c r="QCF71" s="85"/>
      <c r="QCG71" s="85"/>
      <c r="QCH71" s="85"/>
      <c r="QCI71" s="85"/>
      <c r="QCJ71" s="85"/>
      <c r="QCK71" s="85"/>
      <c r="QCL71" s="85"/>
      <c r="QCM71" s="85"/>
      <c r="QCN71" s="85"/>
      <c r="QCO71" s="85"/>
      <c r="QCP71" s="85"/>
      <c r="QCQ71" s="85"/>
      <c r="QCR71" s="85"/>
      <c r="QCS71" s="85"/>
      <c r="QCT71" s="85"/>
      <c r="QCU71" s="85"/>
      <c r="QCV71" s="85"/>
      <c r="QCW71" s="85"/>
      <c r="QCX71" s="85"/>
      <c r="QCY71" s="85"/>
      <c r="QCZ71" s="85"/>
      <c r="QDA71" s="85"/>
      <c r="QDB71" s="85"/>
      <c r="QDC71" s="85"/>
      <c r="QDD71" s="85"/>
      <c r="QDE71" s="85"/>
      <c r="QDF71" s="85"/>
      <c r="QDG71" s="85"/>
      <c r="QDH71" s="85"/>
      <c r="QDI71" s="85"/>
      <c r="QDJ71" s="85"/>
      <c r="QDK71" s="85"/>
      <c r="QDL71" s="85"/>
      <c r="QDM71" s="85"/>
      <c r="QDN71" s="85"/>
      <c r="QDO71" s="85"/>
      <c r="QDP71" s="85"/>
      <c r="QDQ71" s="85"/>
      <c r="QDR71" s="85"/>
      <c r="QDS71" s="85"/>
      <c r="QDT71" s="85"/>
      <c r="QDU71" s="85"/>
      <c r="QDV71" s="85"/>
      <c r="QDW71" s="85"/>
      <c r="QDX71" s="85"/>
      <c r="QDY71" s="85"/>
      <c r="QDZ71" s="85"/>
      <c r="QEA71" s="85"/>
      <c r="QEB71" s="85"/>
      <c r="QEC71" s="85"/>
      <c r="QED71" s="85"/>
      <c r="QEE71" s="85"/>
      <c r="QEF71" s="85"/>
      <c r="QEG71" s="85"/>
      <c r="QEH71" s="85"/>
      <c r="QEI71" s="85"/>
      <c r="QEJ71" s="85"/>
      <c r="QEK71" s="85"/>
      <c r="QEL71" s="85"/>
      <c r="QEM71" s="85"/>
      <c r="QEN71" s="85"/>
      <c r="QEO71" s="85"/>
      <c r="QEP71" s="85"/>
      <c r="QEQ71" s="85"/>
      <c r="QER71" s="85"/>
      <c r="QES71" s="85"/>
      <c r="QET71" s="85"/>
      <c r="QEU71" s="85"/>
      <c r="QEV71" s="85"/>
      <c r="QEW71" s="85"/>
      <c r="QEX71" s="85"/>
      <c r="QEY71" s="85"/>
      <c r="QEZ71" s="85"/>
      <c r="QFA71" s="85"/>
      <c r="QFB71" s="85"/>
      <c r="QFC71" s="85"/>
      <c r="QFD71" s="85"/>
      <c r="QFE71" s="85"/>
      <c r="QFF71" s="85"/>
      <c r="QFG71" s="85"/>
      <c r="QFH71" s="85"/>
      <c r="QFI71" s="85"/>
      <c r="QFJ71" s="85"/>
      <c r="QFK71" s="85"/>
      <c r="QFL71" s="85"/>
      <c r="QFM71" s="85"/>
      <c r="QFN71" s="85"/>
      <c r="QFO71" s="85"/>
      <c r="QFP71" s="85"/>
      <c r="QFQ71" s="85"/>
      <c r="QFR71" s="85"/>
      <c r="QFS71" s="85"/>
      <c r="QFT71" s="85"/>
      <c r="QFU71" s="85"/>
      <c r="QFV71" s="85"/>
      <c r="QFW71" s="85"/>
      <c r="QFX71" s="85"/>
      <c r="QFY71" s="85"/>
      <c r="QFZ71" s="85"/>
      <c r="QGA71" s="85"/>
      <c r="QGB71" s="85"/>
      <c r="QGC71" s="85"/>
      <c r="QGD71" s="85"/>
      <c r="QGE71" s="85"/>
      <c r="QGF71" s="85"/>
      <c r="QGG71" s="85"/>
      <c r="QGH71" s="85"/>
      <c r="QGI71" s="85"/>
      <c r="QGJ71" s="85"/>
      <c r="QGK71" s="85"/>
      <c r="QGL71" s="85"/>
      <c r="QGM71" s="85"/>
      <c r="QGN71" s="85"/>
      <c r="QGO71" s="85"/>
      <c r="QGP71" s="85"/>
      <c r="QGQ71" s="85"/>
      <c r="QGR71" s="85"/>
      <c r="QGS71" s="85"/>
      <c r="QGT71" s="85"/>
      <c r="QGU71" s="85"/>
      <c r="QGV71" s="85"/>
      <c r="QGW71" s="85"/>
      <c r="QGX71" s="85"/>
      <c r="QGY71" s="85"/>
      <c r="QGZ71" s="85"/>
      <c r="QHA71" s="85"/>
      <c r="QHB71" s="85"/>
      <c r="QHC71" s="85"/>
      <c r="QHD71" s="85"/>
      <c r="QHE71" s="85"/>
      <c r="QHF71" s="85"/>
      <c r="QHG71" s="85"/>
      <c r="QHH71" s="85"/>
      <c r="QHI71" s="85"/>
      <c r="QHJ71" s="85"/>
      <c r="QHK71" s="85"/>
      <c r="QHL71" s="85"/>
      <c r="QHM71" s="85"/>
      <c r="QHN71" s="85"/>
      <c r="QHO71" s="85"/>
      <c r="QHP71" s="85"/>
      <c r="QHQ71" s="85"/>
      <c r="QHR71" s="85"/>
      <c r="QHS71" s="85"/>
      <c r="QHT71" s="85"/>
      <c r="QHU71" s="85"/>
      <c r="QHV71" s="85"/>
      <c r="QHW71" s="85"/>
      <c r="QHX71" s="85"/>
      <c r="QHY71" s="85"/>
      <c r="QHZ71" s="85"/>
      <c r="QIA71" s="85"/>
      <c r="QIB71" s="85"/>
      <c r="QIC71" s="85"/>
      <c r="QID71" s="85"/>
      <c r="QIE71" s="85"/>
      <c r="QIF71" s="85"/>
      <c r="QIG71" s="85"/>
      <c r="QIH71" s="85"/>
      <c r="QII71" s="85"/>
      <c r="QIJ71" s="85"/>
      <c r="QIK71" s="85"/>
      <c r="QIL71" s="85"/>
      <c r="QIM71" s="85"/>
      <c r="QIN71" s="85"/>
      <c r="QIO71" s="85"/>
      <c r="QIP71" s="85"/>
      <c r="QIQ71" s="85"/>
      <c r="QIR71" s="85"/>
      <c r="QIS71" s="85"/>
      <c r="QIT71" s="85"/>
      <c r="QIU71" s="85"/>
      <c r="QIV71" s="85"/>
      <c r="QIW71" s="85"/>
      <c r="QIX71" s="85"/>
      <c r="QIY71" s="85"/>
      <c r="QIZ71" s="85"/>
      <c r="QJA71" s="85"/>
      <c r="QJB71" s="85"/>
      <c r="QJC71" s="85"/>
      <c r="QJD71" s="85"/>
      <c r="QJE71" s="85"/>
      <c r="QJF71" s="85"/>
      <c r="QJG71" s="85"/>
      <c r="QJH71" s="85"/>
      <c r="QJI71" s="85"/>
      <c r="QJJ71" s="85"/>
      <c r="QJK71" s="85"/>
      <c r="QJL71" s="85"/>
      <c r="QJM71" s="85"/>
      <c r="QJN71" s="85"/>
      <c r="QJO71" s="85"/>
      <c r="QJP71" s="85"/>
      <c r="QJQ71" s="85"/>
      <c r="QJR71" s="85"/>
      <c r="QJS71" s="85"/>
      <c r="QJT71" s="85"/>
      <c r="QJU71" s="85"/>
      <c r="QJV71" s="85"/>
      <c r="QJW71" s="85"/>
      <c r="QJX71" s="85"/>
      <c r="QJY71" s="85"/>
      <c r="QJZ71" s="85"/>
      <c r="QKA71" s="85"/>
      <c r="QKB71" s="85"/>
      <c r="QKC71" s="85"/>
      <c r="QKD71" s="85"/>
      <c r="QKE71" s="85"/>
      <c r="QKF71" s="85"/>
      <c r="QKG71" s="85"/>
      <c r="QKH71" s="85"/>
      <c r="QKI71" s="85"/>
      <c r="QKJ71" s="85"/>
      <c r="QKK71" s="85"/>
      <c r="QKL71" s="85"/>
      <c r="QKM71" s="85"/>
      <c r="QKN71" s="85"/>
      <c r="QKO71" s="85"/>
      <c r="QKP71" s="85"/>
      <c r="QKQ71" s="85"/>
      <c r="QKR71" s="85"/>
      <c r="QKS71" s="85"/>
      <c r="QKT71" s="85"/>
      <c r="QKU71" s="85"/>
      <c r="QKV71" s="85"/>
      <c r="QKW71" s="85"/>
      <c r="QKX71" s="85"/>
      <c r="QKY71" s="85"/>
      <c r="QKZ71" s="85"/>
      <c r="QLA71" s="85"/>
      <c r="QLB71" s="85"/>
      <c r="QLC71" s="85"/>
      <c r="QLD71" s="85"/>
      <c r="QLE71" s="85"/>
      <c r="QLF71" s="85"/>
      <c r="QLG71" s="85"/>
      <c r="QLH71" s="85"/>
      <c r="QLI71" s="85"/>
      <c r="QLJ71" s="85"/>
      <c r="QLK71" s="85"/>
      <c r="QLL71" s="85"/>
      <c r="QLM71" s="85"/>
      <c r="QLN71" s="85"/>
      <c r="QLO71" s="85"/>
      <c r="QLP71" s="85"/>
      <c r="QLQ71" s="85"/>
      <c r="QLR71" s="85"/>
      <c r="QLS71" s="85"/>
      <c r="QLT71" s="85"/>
      <c r="QLU71" s="85"/>
      <c r="QLV71" s="85"/>
      <c r="QLW71" s="85"/>
      <c r="QLX71" s="85"/>
      <c r="QLY71" s="85"/>
      <c r="QLZ71" s="85"/>
      <c r="QMA71" s="85"/>
      <c r="QMB71" s="85"/>
      <c r="QMC71" s="85"/>
      <c r="QMD71" s="85"/>
      <c r="QME71" s="85"/>
      <c r="QMF71" s="85"/>
      <c r="QMG71" s="85"/>
      <c r="QMH71" s="85"/>
      <c r="QMI71" s="85"/>
      <c r="QMJ71" s="85"/>
      <c r="QMK71" s="85"/>
      <c r="QML71" s="85"/>
      <c r="QMM71" s="85"/>
      <c r="QMN71" s="85"/>
      <c r="QMO71" s="85"/>
      <c r="QMP71" s="85"/>
      <c r="QMQ71" s="85"/>
      <c r="QMR71" s="85"/>
      <c r="QMS71" s="85"/>
      <c r="QMT71" s="85"/>
      <c r="QMU71" s="85"/>
      <c r="QMV71" s="85"/>
      <c r="QMW71" s="85"/>
      <c r="QMX71" s="85"/>
      <c r="QMY71" s="85"/>
      <c r="QMZ71" s="85"/>
      <c r="QNA71" s="85"/>
      <c r="QNB71" s="85"/>
      <c r="QNC71" s="85"/>
      <c r="QND71" s="85"/>
      <c r="QNE71" s="85"/>
      <c r="QNF71" s="85"/>
      <c r="QNG71" s="85"/>
      <c r="QNH71" s="85"/>
      <c r="QNI71" s="85"/>
      <c r="QNJ71" s="85"/>
      <c r="QNK71" s="85"/>
      <c r="QNL71" s="85"/>
      <c r="QNM71" s="85"/>
      <c r="QNN71" s="85"/>
      <c r="QNO71" s="85"/>
      <c r="QNP71" s="85"/>
      <c r="QNQ71" s="85"/>
      <c r="QNR71" s="85"/>
      <c r="QNS71" s="85"/>
      <c r="QNT71" s="85"/>
      <c r="QNU71" s="85"/>
      <c r="QNV71" s="85"/>
      <c r="QNW71" s="85"/>
      <c r="QNX71" s="85"/>
      <c r="QNY71" s="85"/>
      <c r="QNZ71" s="85"/>
      <c r="QOA71" s="85"/>
      <c r="QOB71" s="85"/>
      <c r="QOC71" s="85"/>
      <c r="QOD71" s="85"/>
      <c r="QOE71" s="85"/>
      <c r="QOF71" s="85"/>
      <c r="QOG71" s="85"/>
      <c r="QOH71" s="85"/>
      <c r="QOI71" s="85"/>
      <c r="QOJ71" s="85"/>
      <c r="QOK71" s="85"/>
      <c r="QOL71" s="85"/>
      <c r="QOM71" s="85"/>
      <c r="QON71" s="85"/>
      <c r="QOO71" s="85"/>
      <c r="QOP71" s="85"/>
      <c r="QOQ71" s="85"/>
      <c r="QOR71" s="85"/>
      <c r="QOS71" s="85"/>
      <c r="QOT71" s="85"/>
      <c r="QOU71" s="85"/>
      <c r="QOV71" s="85"/>
      <c r="QOW71" s="85"/>
      <c r="QOX71" s="85"/>
      <c r="QOY71" s="85"/>
      <c r="QOZ71" s="85"/>
      <c r="QPA71" s="85"/>
      <c r="QPB71" s="85"/>
      <c r="QPC71" s="85"/>
      <c r="QPD71" s="85"/>
      <c r="QPE71" s="85"/>
      <c r="QPF71" s="85"/>
      <c r="QPG71" s="85"/>
      <c r="QPH71" s="85"/>
      <c r="QPI71" s="85"/>
      <c r="QPJ71" s="85"/>
      <c r="QPK71" s="85"/>
      <c r="QPL71" s="85"/>
      <c r="QPM71" s="85"/>
      <c r="QPN71" s="85"/>
      <c r="QPO71" s="85"/>
      <c r="QPP71" s="85"/>
      <c r="QPQ71" s="85"/>
      <c r="QPR71" s="85"/>
      <c r="QPS71" s="85"/>
      <c r="QPT71" s="85"/>
      <c r="QPU71" s="85"/>
      <c r="QPV71" s="85"/>
      <c r="QPW71" s="85"/>
      <c r="QPX71" s="85"/>
      <c r="QPY71" s="85"/>
      <c r="QPZ71" s="85"/>
      <c r="QQA71" s="85"/>
      <c r="QQB71" s="85"/>
      <c r="QQC71" s="85"/>
      <c r="QQD71" s="85"/>
      <c r="QQE71" s="85"/>
      <c r="QQF71" s="85"/>
      <c r="QQG71" s="85"/>
      <c r="QQH71" s="85"/>
      <c r="QQI71" s="85"/>
      <c r="QQJ71" s="85"/>
      <c r="QQK71" s="85"/>
      <c r="QQL71" s="85"/>
      <c r="QQM71" s="85"/>
      <c r="QQN71" s="85"/>
      <c r="QQO71" s="85"/>
      <c r="QQP71" s="85"/>
      <c r="QQQ71" s="85"/>
      <c r="QQR71" s="85"/>
      <c r="QQS71" s="85"/>
      <c r="QQT71" s="85"/>
      <c r="QQU71" s="85"/>
      <c r="QQV71" s="85"/>
      <c r="QQW71" s="85"/>
      <c r="QQX71" s="85"/>
      <c r="QQY71" s="85"/>
      <c r="QQZ71" s="85"/>
      <c r="QRA71" s="85"/>
      <c r="QRB71" s="85"/>
      <c r="QRC71" s="85"/>
      <c r="QRD71" s="85"/>
      <c r="QRE71" s="85"/>
      <c r="QRF71" s="85"/>
      <c r="QRG71" s="85"/>
      <c r="QRH71" s="85"/>
      <c r="QRI71" s="85"/>
      <c r="QRJ71" s="85"/>
      <c r="QRK71" s="85"/>
      <c r="QRL71" s="85"/>
      <c r="QRM71" s="85"/>
      <c r="QRN71" s="85"/>
      <c r="QRO71" s="85"/>
      <c r="QRP71" s="85"/>
      <c r="QRQ71" s="85"/>
      <c r="QRR71" s="85"/>
      <c r="QRS71" s="85"/>
      <c r="QRT71" s="85"/>
      <c r="QRU71" s="85"/>
      <c r="QRV71" s="85"/>
      <c r="QRW71" s="85"/>
      <c r="QRX71" s="85"/>
      <c r="QRY71" s="85"/>
      <c r="QRZ71" s="85"/>
      <c r="QSA71" s="85"/>
      <c r="QSB71" s="85"/>
      <c r="QSC71" s="85"/>
      <c r="QSD71" s="85"/>
      <c r="QSE71" s="85"/>
      <c r="QSF71" s="85"/>
      <c r="QSG71" s="85"/>
      <c r="QSH71" s="85"/>
      <c r="QSI71" s="85"/>
      <c r="QSJ71" s="85"/>
      <c r="QSK71" s="85"/>
      <c r="QSL71" s="85"/>
      <c r="QSM71" s="85"/>
      <c r="QSN71" s="85"/>
      <c r="QSO71" s="85"/>
      <c r="QSP71" s="85"/>
      <c r="QSQ71" s="85"/>
      <c r="QSR71" s="85"/>
      <c r="QSS71" s="85"/>
      <c r="QST71" s="85"/>
      <c r="QSU71" s="85"/>
      <c r="QSV71" s="85"/>
      <c r="QSW71" s="85"/>
      <c r="QSX71" s="85"/>
      <c r="QSY71" s="85"/>
      <c r="QSZ71" s="85"/>
      <c r="QTA71" s="85"/>
      <c r="QTB71" s="85"/>
      <c r="QTC71" s="85"/>
      <c r="QTD71" s="85"/>
      <c r="QTE71" s="85"/>
      <c r="QTF71" s="85"/>
      <c r="QTG71" s="85"/>
      <c r="QTH71" s="85"/>
      <c r="QTI71" s="85"/>
      <c r="QTJ71" s="85"/>
      <c r="QTK71" s="85"/>
      <c r="QTL71" s="85"/>
      <c r="QTM71" s="85"/>
      <c r="QTN71" s="85"/>
      <c r="QTO71" s="85"/>
      <c r="QTP71" s="85"/>
      <c r="QTQ71" s="85"/>
      <c r="QTR71" s="85"/>
      <c r="QTS71" s="85"/>
      <c r="QTT71" s="85"/>
      <c r="QTU71" s="85"/>
      <c r="QTV71" s="85"/>
      <c r="QTW71" s="85"/>
      <c r="QTX71" s="85"/>
      <c r="QTY71" s="85"/>
      <c r="QTZ71" s="85"/>
      <c r="QUA71" s="85"/>
      <c r="QUB71" s="85"/>
      <c r="QUC71" s="85"/>
      <c r="QUD71" s="85"/>
      <c r="QUE71" s="85"/>
      <c r="QUF71" s="85"/>
      <c r="QUG71" s="85"/>
      <c r="QUH71" s="85"/>
      <c r="QUI71" s="85"/>
      <c r="QUJ71" s="85"/>
      <c r="QUK71" s="85"/>
      <c r="QUL71" s="85"/>
      <c r="QUM71" s="85"/>
      <c r="QUN71" s="85"/>
      <c r="QUO71" s="85"/>
      <c r="QUP71" s="85"/>
      <c r="QUQ71" s="85"/>
      <c r="QUR71" s="85"/>
      <c r="QUS71" s="85"/>
      <c r="QUT71" s="85"/>
      <c r="QUU71" s="85"/>
      <c r="QUV71" s="85"/>
      <c r="QUW71" s="85"/>
      <c r="QUX71" s="85"/>
      <c r="QUY71" s="85"/>
      <c r="QUZ71" s="85"/>
      <c r="QVA71" s="85"/>
      <c r="QVB71" s="85"/>
      <c r="QVC71" s="85"/>
      <c r="QVD71" s="85"/>
      <c r="QVE71" s="85"/>
      <c r="QVF71" s="85"/>
      <c r="QVG71" s="85"/>
      <c r="QVH71" s="85"/>
      <c r="QVI71" s="85"/>
      <c r="QVJ71" s="85"/>
      <c r="QVK71" s="85"/>
      <c r="QVL71" s="85"/>
      <c r="QVM71" s="85"/>
      <c r="QVN71" s="85"/>
      <c r="QVO71" s="85"/>
      <c r="QVP71" s="85"/>
      <c r="QVQ71" s="85"/>
      <c r="QVR71" s="85"/>
      <c r="QVS71" s="85"/>
      <c r="QVT71" s="85"/>
      <c r="QVU71" s="85"/>
      <c r="QVV71" s="85"/>
      <c r="QVW71" s="85"/>
      <c r="QVX71" s="85"/>
      <c r="QVY71" s="85"/>
      <c r="QVZ71" s="85"/>
      <c r="QWA71" s="85"/>
      <c r="QWB71" s="85"/>
      <c r="QWC71" s="85"/>
      <c r="QWD71" s="85"/>
      <c r="QWE71" s="85"/>
      <c r="QWF71" s="85"/>
      <c r="QWG71" s="85"/>
      <c r="QWH71" s="85"/>
      <c r="QWI71" s="85"/>
      <c r="QWJ71" s="85"/>
      <c r="QWK71" s="85"/>
      <c r="QWL71" s="85"/>
      <c r="QWM71" s="85"/>
      <c r="QWN71" s="85"/>
      <c r="QWO71" s="85"/>
      <c r="QWP71" s="85"/>
      <c r="QWQ71" s="85"/>
      <c r="QWR71" s="85"/>
      <c r="QWS71" s="85"/>
      <c r="QWT71" s="85"/>
      <c r="QWU71" s="85"/>
      <c r="QWV71" s="85"/>
      <c r="QWW71" s="85"/>
      <c r="QWX71" s="85"/>
      <c r="QWY71" s="85"/>
      <c r="QWZ71" s="85"/>
      <c r="QXA71" s="85"/>
      <c r="QXB71" s="85"/>
      <c r="QXC71" s="85"/>
      <c r="QXD71" s="85"/>
      <c r="QXE71" s="85"/>
      <c r="QXF71" s="85"/>
      <c r="QXG71" s="85"/>
      <c r="QXH71" s="85"/>
      <c r="QXI71" s="85"/>
      <c r="QXJ71" s="85"/>
      <c r="QXK71" s="85"/>
      <c r="QXL71" s="85"/>
      <c r="QXM71" s="85"/>
      <c r="QXN71" s="85"/>
      <c r="QXO71" s="85"/>
      <c r="QXP71" s="85"/>
      <c r="QXQ71" s="85"/>
      <c r="QXR71" s="85"/>
      <c r="QXS71" s="85"/>
      <c r="QXT71" s="85"/>
      <c r="QXU71" s="85"/>
      <c r="QXV71" s="85"/>
      <c r="QXW71" s="85"/>
      <c r="QXX71" s="85"/>
      <c r="QXY71" s="85"/>
      <c r="QXZ71" s="85"/>
      <c r="QYA71" s="85"/>
      <c r="QYB71" s="85"/>
      <c r="QYC71" s="85"/>
      <c r="QYD71" s="85"/>
      <c r="QYE71" s="85"/>
      <c r="QYF71" s="85"/>
      <c r="QYG71" s="85"/>
      <c r="QYH71" s="85"/>
      <c r="QYI71" s="85"/>
      <c r="QYJ71" s="85"/>
      <c r="QYK71" s="85"/>
      <c r="QYL71" s="85"/>
      <c r="QYM71" s="85"/>
      <c r="QYN71" s="85"/>
      <c r="QYO71" s="85"/>
      <c r="QYP71" s="85"/>
      <c r="QYQ71" s="85"/>
      <c r="QYR71" s="85"/>
      <c r="QYS71" s="85"/>
      <c r="QYT71" s="85"/>
      <c r="QYU71" s="85"/>
      <c r="QYV71" s="85"/>
      <c r="QYW71" s="85"/>
      <c r="QYX71" s="85"/>
      <c r="QYY71" s="85"/>
      <c r="QYZ71" s="85"/>
      <c r="QZA71" s="85"/>
      <c r="QZB71" s="85"/>
      <c r="QZC71" s="85"/>
      <c r="QZD71" s="85"/>
      <c r="QZE71" s="85"/>
      <c r="QZF71" s="85"/>
      <c r="QZG71" s="85"/>
      <c r="QZH71" s="85"/>
      <c r="QZI71" s="85"/>
      <c r="QZJ71" s="85"/>
      <c r="QZK71" s="85"/>
      <c r="QZL71" s="85"/>
      <c r="QZM71" s="85"/>
      <c r="QZN71" s="85"/>
      <c r="QZO71" s="85"/>
      <c r="QZP71" s="85"/>
      <c r="QZQ71" s="85"/>
      <c r="QZR71" s="85"/>
      <c r="QZS71" s="85"/>
      <c r="QZT71" s="85"/>
      <c r="QZU71" s="85"/>
      <c r="QZV71" s="85"/>
      <c r="QZW71" s="85"/>
      <c r="QZX71" s="85"/>
      <c r="QZY71" s="85"/>
      <c r="QZZ71" s="85"/>
      <c r="RAA71" s="85"/>
      <c r="RAB71" s="85"/>
      <c r="RAC71" s="85"/>
      <c r="RAD71" s="85"/>
      <c r="RAE71" s="85"/>
      <c r="RAF71" s="85"/>
      <c r="RAG71" s="85"/>
      <c r="RAH71" s="85"/>
      <c r="RAI71" s="85"/>
      <c r="RAJ71" s="85"/>
      <c r="RAK71" s="85"/>
      <c r="RAL71" s="85"/>
      <c r="RAM71" s="85"/>
      <c r="RAN71" s="85"/>
      <c r="RAO71" s="85"/>
      <c r="RAP71" s="85"/>
      <c r="RAQ71" s="85"/>
      <c r="RAR71" s="85"/>
      <c r="RAS71" s="85"/>
      <c r="RAT71" s="85"/>
      <c r="RAU71" s="85"/>
      <c r="RAV71" s="85"/>
      <c r="RAW71" s="85"/>
      <c r="RAX71" s="85"/>
      <c r="RAY71" s="85"/>
      <c r="RAZ71" s="85"/>
      <c r="RBA71" s="85"/>
      <c r="RBB71" s="85"/>
      <c r="RBC71" s="85"/>
      <c r="RBD71" s="85"/>
      <c r="RBE71" s="85"/>
      <c r="RBF71" s="85"/>
      <c r="RBG71" s="85"/>
      <c r="RBH71" s="85"/>
      <c r="RBI71" s="85"/>
      <c r="RBJ71" s="85"/>
      <c r="RBK71" s="85"/>
      <c r="RBL71" s="85"/>
      <c r="RBM71" s="85"/>
      <c r="RBN71" s="85"/>
      <c r="RBO71" s="85"/>
      <c r="RBP71" s="85"/>
      <c r="RBQ71" s="85"/>
      <c r="RBR71" s="85"/>
      <c r="RBS71" s="85"/>
      <c r="RBT71" s="85"/>
      <c r="RBU71" s="85"/>
      <c r="RBV71" s="85"/>
      <c r="RBW71" s="85"/>
      <c r="RBX71" s="85"/>
      <c r="RBY71" s="85"/>
      <c r="RBZ71" s="85"/>
      <c r="RCA71" s="85"/>
      <c r="RCB71" s="85"/>
      <c r="RCC71" s="85"/>
      <c r="RCD71" s="85"/>
      <c r="RCE71" s="85"/>
      <c r="RCF71" s="85"/>
      <c r="RCG71" s="85"/>
      <c r="RCH71" s="85"/>
      <c r="RCI71" s="85"/>
      <c r="RCJ71" s="85"/>
      <c r="RCK71" s="85"/>
      <c r="RCL71" s="85"/>
      <c r="RCM71" s="85"/>
      <c r="RCN71" s="85"/>
      <c r="RCO71" s="85"/>
      <c r="RCP71" s="85"/>
      <c r="RCQ71" s="85"/>
      <c r="RCR71" s="85"/>
      <c r="RCS71" s="85"/>
      <c r="RCT71" s="85"/>
      <c r="RCU71" s="85"/>
      <c r="RCV71" s="85"/>
      <c r="RCW71" s="85"/>
      <c r="RCX71" s="85"/>
      <c r="RCY71" s="85"/>
      <c r="RCZ71" s="85"/>
      <c r="RDA71" s="85"/>
      <c r="RDB71" s="85"/>
      <c r="RDC71" s="85"/>
      <c r="RDD71" s="85"/>
      <c r="RDE71" s="85"/>
      <c r="RDF71" s="85"/>
      <c r="RDG71" s="85"/>
      <c r="RDH71" s="85"/>
      <c r="RDI71" s="85"/>
      <c r="RDJ71" s="85"/>
      <c r="RDK71" s="85"/>
      <c r="RDL71" s="85"/>
      <c r="RDM71" s="85"/>
      <c r="RDN71" s="85"/>
      <c r="RDO71" s="85"/>
      <c r="RDP71" s="85"/>
      <c r="RDQ71" s="85"/>
      <c r="RDR71" s="85"/>
      <c r="RDS71" s="85"/>
      <c r="RDT71" s="85"/>
      <c r="RDU71" s="85"/>
      <c r="RDV71" s="85"/>
      <c r="RDW71" s="85"/>
      <c r="RDX71" s="85"/>
      <c r="RDY71" s="85"/>
      <c r="RDZ71" s="85"/>
      <c r="REA71" s="85"/>
      <c r="REB71" s="85"/>
      <c r="REC71" s="85"/>
      <c r="RED71" s="85"/>
      <c r="REE71" s="85"/>
      <c r="REF71" s="85"/>
      <c r="REG71" s="85"/>
      <c r="REH71" s="85"/>
      <c r="REI71" s="85"/>
      <c r="REJ71" s="85"/>
      <c r="REK71" s="85"/>
      <c r="REL71" s="85"/>
      <c r="REM71" s="85"/>
      <c r="REN71" s="85"/>
      <c r="REO71" s="85"/>
      <c r="REP71" s="85"/>
      <c r="REQ71" s="85"/>
      <c r="RER71" s="85"/>
      <c r="RES71" s="85"/>
      <c r="RET71" s="85"/>
      <c r="REU71" s="85"/>
      <c r="REV71" s="85"/>
      <c r="REW71" s="85"/>
      <c r="REX71" s="85"/>
      <c r="REY71" s="85"/>
      <c r="REZ71" s="85"/>
      <c r="RFA71" s="85"/>
      <c r="RFB71" s="85"/>
      <c r="RFC71" s="85"/>
      <c r="RFD71" s="85"/>
      <c r="RFE71" s="85"/>
      <c r="RFF71" s="85"/>
      <c r="RFG71" s="85"/>
      <c r="RFH71" s="85"/>
      <c r="RFI71" s="85"/>
      <c r="RFJ71" s="85"/>
      <c r="RFK71" s="85"/>
      <c r="RFL71" s="85"/>
      <c r="RFM71" s="85"/>
      <c r="RFN71" s="85"/>
      <c r="RFO71" s="85"/>
      <c r="RFP71" s="85"/>
      <c r="RFQ71" s="85"/>
      <c r="RFR71" s="85"/>
      <c r="RFS71" s="85"/>
      <c r="RFT71" s="85"/>
      <c r="RFU71" s="85"/>
      <c r="RFV71" s="85"/>
      <c r="RFW71" s="85"/>
      <c r="RFX71" s="85"/>
      <c r="RFY71" s="85"/>
      <c r="RFZ71" s="85"/>
      <c r="RGA71" s="85"/>
      <c r="RGB71" s="85"/>
      <c r="RGC71" s="85"/>
      <c r="RGD71" s="85"/>
      <c r="RGE71" s="85"/>
      <c r="RGF71" s="85"/>
      <c r="RGG71" s="85"/>
      <c r="RGH71" s="85"/>
      <c r="RGI71" s="85"/>
      <c r="RGJ71" s="85"/>
      <c r="RGK71" s="85"/>
      <c r="RGL71" s="85"/>
      <c r="RGM71" s="85"/>
      <c r="RGN71" s="85"/>
      <c r="RGO71" s="85"/>
      <c r="RGP71" s="85"/>
      <c r="RGQ71" s="85"/>
      <c r="RGR71" s="85"/>
      <c r="RGS71" s="85"/>
      <c r="RGT71" s="85"/>
      <c r="RGU71" s="85"/>
      <c r="RGV71" s="85"/>
      <c r="RGW71" s="85"/>
      <c r="RGX71" s="85"/>
      <c r="RGY71" s="85"/>
      <c r="RGZ71" s="85"/>
      <c r="RHA71" s="85"/>
      <c r="RHB71" s="85"/>
      <c r="RHC71" s="85"/>
      <c r="RHD71" s="85"/>
      <c r="RHE71" s="85"/>
      <c r="RHF71" s="85"/>
      <c r="RHG71" s="85"/>
      <c r="RHH71" s="85"/>
      <c r="RHI71" s="85"/>
      <c r="RHJ71" s="85"/>
      <c r="RHK71" s="85"/>
      <c r="RHL71" s="85"/>
      <c r="RHM71" s="85"/>
      <c r="RHN71" s="85"/>
      <c r="RHO71" s="85"/>
      <c r="RHP71" s="85"/>
      <c r="RHQ71" s="85"/>
      <c r="RHR71" s="85"/>
      <c r="RHS71" s="85"/>
      <c r="RHT71" s="85"/>
      <c r="RHU71" s="85"/>
      <c r="RHV71" s="85"/>
      <c r="RHW71" s="85"/>
      <c r="RHX71" s="85"/>
      <c r="RHY71" s="85"/>
      <c r="RHZ71" s="85"/>
      <c r="RIA71" s="85"/>
      <c r="RIB71" s="85"/>
      <c r="RIC71" s="85"/>
      <c r="RID71" s="85"/>
      <c r="RIE71" s="85"/>
      <c r="RIF71" s="85"/>
      <c r="RIG71" s="85"/>
      <c r="RIH71" s="85"/>
      <c r="RII71" s="85"/>
      <c r="RIJ71" s="85"/>
      <c r="RIK71" s="85"/>
      <c r="RIL71" s="85"/>
      <c r="RIM71" s="85"/>
      <c r="RIN71" s="85"/>
      <c r="RIO71" s="85"/>
      <c r="RIP71" s="85"/>
      <c r="RIQ71" s="85"/>
      <c r="RIR71" s="85"/>
      <c r="RIS71" s="85"/>
      <c r="RIT71" s="85"/>
      <c r="RIU71" s="85"/>
      <c r="RIV71" s="85"/>
      <c r="RIW71" s="85"/>
      <c r="RIX71" s="85"/>
      <c r="RIY71" s="85"/>
      <c r="RIZ71" s="85"/>
      <c r="RJA71" s="85"/>
      <c r="RJB71" s="85"/>
      <c r="RJC71" s="85"/>
      <c r="RJD71" s="85"/>
      <c r="RJE71" s="85"/>
      <c r="RJF71" s="85"/>
      <c r="RJG71" s="85"/>
      <c r="RJH71" s="85"/>
      <c r="RJI71" s="85"/>
      <c r="RJJ71" s="85"/>
      <c r="RJK71" s="85"/>
      <c r="RJL71" s="85"/>
      <c r="RJM71" s="85"/>
      <c r="RJN71" s="85"/>
      <c r="RJO71" s="85"/>
      <c r="RJP71" s="85"/>
      <c r="RJQ71" s="85"/>
      <c r="RJR71" s="85"/>
      <c r="RJS71" s="85"/>
      <c r="RJT71" s="85"/>
      <c r="RJU71" s="85"/>
      <c r="RJV71" s="85"/>
      <c r="RJW71" s="85"/>
      <c r="RJX71" s="85"/>
      <c r="RJY71" s="85"/>
      <c r="RJZ71" s="85"/>
      <c r="RKA71" s="85"/>
      <c r="RKB71" s="85"/>
      <c r="RKC71" s="85"/>
      <c r="RKD71" s="85"/>
      <c r="RKE71" s="85"/>
      <c r="RKF71" s="85"/>
      <c r="RKG71" s="85"/>
      <c r="RKH71" s="85"/>
      <c r="RKI71" s="85"/>
      <c r="RKJ71" s="85"/>
      <c r="RKK71" s="85"/>
      <c r="RKL71" s="85"/>
      <c r="RKM71" s="85"/>
      <c r="RKN71" s="85"/>
      <c r="RKO71" s="85"/>
      <c r="RKP71" s="85"/>
      <c r="RKQ71" s="85"/>
      <c r="RKR71" s="85"/>
      <c r="RKS71" s="85"/>
      <c r="RKT71" s="85"/>
      <c r="RKU71" s="85"/>
      <c r="RKV71" s="85"/>
      <c r="RKW71" s="85"/>
      <c r="RKX71" s="85"/>
      <c r="RKY71" s="85"/>
      <c r="RKZ71" s="85"/>
      <c r="RLA71" s="85"/>
      <c r="RLB71" s="85"/>
      <c r="RLC71" s="85"/>
      <c r="RLD71" s="85"/>
      <c r="RLE71" s="85"/>
      <c r="RLF71" s="85"/>
      <c r="RLG71" s="85"/>
      <c r="RLH71" s="85"/>
      <c r="RLI71" s="85"/>
      <c r="RLJ71" s="85"/>
      <c r="RLK71" s="85"/>
      <c r="RLL71" s="85"/>
      <c r="RLM71" s="85"/>
      <c r="RLN71" s="85"/>
      <c r="RLO71" s="85"/>
      <c r="RLP71" s="85"/>
      <c r="RLQ71" s="85"/>
      <c r="RLR71" s="85"/>
      <c r="RLS71" s="85"/>
      <c r="RLT71" s="85"/>
      <c r="RLU71" s="85"/>
      <c r="RLV71" s="85"/>
      <c r="RLW71" s="85"/>
      <c r="RLX71" s="85"/>
      <c r="RLY71" s="85"/>
      <c r="RLZ71" s="85"/>
      <c r="RMA71" s="85"/>
      <c r="RMB71" s="85"/>
      <c r="RMC71" s="85"/>
      <c r="RMD71" s="85"/>
      <c r="RME71" s="85"/>
      <c r="RMF71" s="85"/>
      <c r="RMG71" s="85"/>
      <c r="RMH71" s="85"/>
      <c r="RMI71" s="85"/>
      <c r="RMJ71" s="85"/>
      <c r="RMK71" s="85"/>
      <c r="RML71" s="85"/>
      <c r="RMM71" s="85"/>
      <c r="RMN71" s="85"/>
      <c r="RMO71" s="85"/>
      <c r="RMP71" s="85"/>
      <c r="RMQ71" s="85"/>
      <c r="RMR71" s="85"/>
      <c r="RMS71" s="85"/>
      <c r="RMT71" s="85"/>
      <c r="RMU71" s="85"/>
      <c r="RMV71" s="85"/>
      <c r="RMW71" s="85"/>
      <c r="RMX71" s="85"/>
      <c r="RMY71" s="85"/>
      <c r="RMZ71" s="85"/>
      <c r="RNA71" s="85"/>
      <c r="RNB71" s="85"/>
      <c r="RNC71" s="85"/>
      <c r="RND71" s="85"/>
      <c r="RNE71" s="85"/>
      <c r="RNF71" s="85"/>
      <c r="RNG71" s="85"/>
      <c r="RNH71" s="85"/>
      <c r="RNI71" s="85"/>
      <c r="RNJ71" s="85"/>
      <c r="RNK71" s="85"/>
      <c r="RNL71" s="85"/>
      <c r="RNM71" s="85"/>
      <c r="RNN71" s="85"/>
      <c r="RNO71" s="85"/>
      <c r="RNP71" s="85"/>
      <c r="RNQ71" s="85"/>
      <c r="RNR71" s="85"/>
      <c r="RNS71" s="85"/>
      <c r="RNT71" s="85"/>
      <c r="RNU71" s="85"/>
      <c r="RNV71" s="85"/>
      <c r="RNW71" s="85"/>
      <c r="RNX71" s="85"/>
      <c r="RNY71" s="85"/>
      <c r="RNZ71" s="85"/>
      <c r="ROA71" s="85"/>
      <c r="ROB71" s="85"/>
      <c r="ROC71" s="85"/>
      <c r="ROD71" s="85"/>
      <c r="ROE71" s="85"/>
      <c r="ROF71" s="85"/>
      <c r="ROG71" s="85"/>
      <c r="ROH71" s="85"/>
      <c r="ROI71" s="85"/>
      <c r="ROJ71" s="85"/>
      <c r="ROK71" s="85"/>
      <c r="ROL71" s="85"/>
      <c r="ROM71" s="85"/>
      <c r="RON71" s="85"/>
      <c r="ROO71" s="85"/>
      <c r="ROP71" s="85"/>
      <c r="ROQ71" s="85"/>
      <c r="ROR71" s="85"/>
      <c r="ROS71" s="85"/>
      <c r="ROT71" s="85"/>
      <c r="ROU71" s="85"/>
      <c r="ROV71" s="85"/>
      <c r="ROW71" s="85"/>
      <c r="ROX71" s="85"/>
      <c r="ROY71" s="85"/>
      <c r="ROZ71" s="85"/>
      <c r="RPA71" s="85"/>
      <c r="RPB71" s="85"/>
      <c r="RPC71" s="85"/>
      <c r="RPD71" s="85"/>
      <c r="RPE71" s="85"/>
      <c r="RPF71" s="85"/>
      <c r="RPG71" s="85"/>
      <c r="RPH71" s="85"/>
      <c r="RPI71" s="85"/>
      <c r="RPJ71" s="85"/>
      <c r="RPK71" s="85"/>
      <c r="RPL71" s="85"/>
      <c r="RPM71" s="85"/>
      <c r="RPN71" s="85"/>
      <c r="RPO71" s="85"/>
      <c r="RPP71" s="85"/>
      <c r="RPQ71" s="85"/>
      <c r="RPR71" s="85"/>
      <c r="RPS71" s="85"/>
      <c r="RPT71" s="85"/>
      <c r="RPU71" s="85"/>
      <c r="RPV71" s="85"/>
      <c r="RPW71" s="85"/>
      <c r="RPX71" s="85"/>
      <c r="RPY71" s="85"/>
      <c r="RPZ71" s="85"/>
      <c r="RQA71" s="85"/>
      <c r="RQB71" s="85"/>
      <c r="RQC71" s="85"/>
      <c r="RQD71" s="85"/>
      <c r="RQE71" s="85"/>
      <c r="RQF71" s="85"/>
      <c r="RQG71" s="85"/>
      <c r="RQH71" s="85"/>
      <c r="RQI71" s="85"/>
      <c r="RQJ71" s="85"/>
      <c r="RQK71" s="85"/>
      <c r="RQL71" s="85"/>
      <c r="RQM71" s="85"/>
      <c r="RQN71" s="85"/>
      <c r="RQO71" s="85"/>
      <c r="RQP71" s="85"/>
      <c r="RQQ71" s="85"/>
      <c r="RQR71" s="85"/>
      <c r="RQS71" s="85"/>
      <c r="RQT71" s="85"/>
      <c r="RQU71" s="85"/>
      <c r="RQV71" s="85"/>
      <c r="RQW71" s="85"/>
      <c r="RQX71" s="85"/>
      <c r="RQY71" s="85"/>
      <c r="RQZ71" s="85"/>
      <c r="RRA71" s="85"/>
      <c r="RRB71" s="85"/>
      <c r="RRC71" s="85"/>
      <c r="RRD71" s="85"/>
      <c r="RRE71" s="85"/>
      <c r="RRF71" s="85"/>
      <c r="RRG71" s="85"/>
      <c r="RRH71" s="85"/>
      <c r="RRI71" s="85"/>
      <c r="RRJ71" s="85"/>
      <c r="RRK71" s="85"/>
      <c r="RRL71" s="85"/>
      <c r="RRM71" s="85"/>
      <c r="RRN71" s="85"/>
      <c r="RRO71" s="85"/>
      <c r="RRP71" s="85"/>
      <c r="RRQ71" s="85"/>
      <c r="RRR71" s="85"/>
      <c r="RRS71" s="85"/>
      <c r="RRT71" s="85"/>
      <c r="RRU71" s="85"/>
      <c r="RRV71" s="85"/>
      <c r="RRW71" s="85"/>
      <c r="RRX71" s="85"/>
      <c r="RRY71" s="85"/>
      <c r="RRZ71" s="85"/>
      <c r="RSA71" s="85"/>
      <c r="RSB71" s="85"/>
      <c r="RSC71" s="85"/>
      <c r="RSD71" s="85"/>
      <c r="RSE71" s="85"/>
      <c r="RSF71" s="85"/>
      <c r="RSG71" s="85"/>
      <c r="RSH71" s="85"/>
      <c r="RSI71" s="85"/>
      <c r="RSJ71" s="85"/>
      <c r="RSK71" s="85"/>
      <c r="RSL71" s="85"/>
      <c r="RSM71" s="85"/>
      <c r="RSN71" s="85"/>
      <c r="RSO71" s="85"/>
      <c r="RSP71" s="85"/>
      <c r="RSQ71" s="85"/>
      <c r="RSR71" s="85"/>
      <c r="RSS71" s="85"/>
      <c r="RST71" s="85"/>
      <c r="RSU71" s="85"/>
      <c r="RSV71" s="85"/>
      <c r="RSW71" s="85"/>
      <c r="RSX71" s="85"/>
      <c r="RSY71" s="85"/>
      <c r="RSZ71" s="85"/>
      <c r="RTA71" s="85"/>
      <c r="RTB71" s="85"/>
      <c r="RTC71" s="85"/>
      <c r="RTD71" s="85"/>
      <c r="RTE71" s="85"/>
      <c r="RTF71" s="85"/>
      <c r="RTG71" s="85"/>
      <c r="RTH71" s="85"/>
      <c r="RTI71" s="85"/>
      <c r="RTJ71" s="85"/>
      <c r="RTK71" s="85"/>
      <c r="RTL71" s="85"/>
      <c r="RTM71" s="85"/>
      <c r="RTN71" s="85"/>
      <c r="RTO71" s="85"/>
      <c r="RTP71" s="85"/>
      <c r="RTQ71" s="85"/>
      <c r="RTR71" s="85"/>
      <c r="RTS71" s="85"/>
      <c r="RTT71" s="85"/>
      <c r="RTU71" s="85"/>
      <c r="RTV71" s="85"/>
      <c r="RTW71" s="85"/>
      <c r="RTX71" s="85"/>
      <c r="RTY71" s="85"/>
      <c r="RTZ71" s="85"/>
      <c r="RUA71" s="85"/>
      <c r="RUB71" s="85"/>
      <c r="RUC71" s="85"/>
      <c r="RUD71" s="85"/>
      <c r="RUE71" s="85"/>
      <c r="RUF71" s="85"/>
      <c r="RUG71" s="85"/>
      <c r="RUH71" s="85"/>
      <c r="RUI71" s="85"/>
      <c r="RUJ71" s="85"/>
      <c r="RUK71" s="85"/>
      <c r="RUL71" s="85"/>
      <c r="RUM71" s="85"/>
      <c r="RUN71" s="85"/>
      <c r="RUO71" s="85"/>
      <c r="RUP71" s="85"/>
      <c r="RUQ71" s="85"/>
      <c r="RUR71" s="85"/>
      <c r="RUS71" s="85"/>
      <c r="RUT71" s="85"/>
      <c r="RUU71" s="85"/>
      <c r="RUV71" s="85"/>
      <c r="RUW71" s="85"/>
      <c r="RUX71" s="85"/>
      <c r="RUY71" s="85"/>
      <c r="RUZ71" s="85"/>
      <c r="RVA71" s="85"/>
      <c r="RVB71" s="85"/>
      <c r="RVC71" s="85"/>
      <c r="RVD71" s="85"/>
      <c r="RVE71" s="85"/>
      <c r="RVF71" s="85"/>
      <c r="RVG71" s="85"/>
      <c r="RVH71" s="85"/>
      <c r="RVI71" s="85"/>
      <c r="RVJ71" s="85"/>
      <c r="RVK71" s="85"/>
      <c r="RVL71" s="85"/>
      <c r="RVM71" s="85"/>
      <c r="RVN71" s="85"/>
      <c r="RVO71" s="85"/>
      <c r="RVP71" s="85"/>
      <c r="RVQ71" s="85"/>
      <c r="RVR71" s="85"/>
      <c r="RVS71" s="85"/>
      <c r="RVT71" s="85"/>
      <c r="RVU71" s="85"/>
      <c r="RVV71" s="85"/>
      <c r="RVW71" s="85"/>
      <c r="RVX71" s="85"/>
      <c r="RVY71" s="85"/>
      <c r="RVZ71" s="85"/>
      <c r="RWA71" s="85"/>
      <c r="RWB71" s="85"/>
      <c r="RWC71" s="85"/>
      <c r="RWD71" s="85"/>
      <c r="RWE71" s="85"/>
      <c r="RWF71" s="85"/>
      <c r="RWG71" s="85"/>
      <c r="RWH71" s="85"/>
      <c r="RWI71" s="85"/>
      <c r="RWJ71" s="85"/>
      <c r="RWK71" s="85"/>
      <c r="RWL71" s="85"/>
      <c r="RWM71" s="85"/>
      <c r="RWN71" s="85"/>
      <c r="RWO71" s="85"/>
      <c r="RWP71" s="85"/>
      <c r="RWQ71" s="85"/>
      <c r="RWR71" s="85"/>
      <c r="RWS71" s="85"/>
      <c r="RWT71" s="85"/>
      <c r="RWU71" s="85"/>
      <c r="RWV71" s="85"/>
      <c r="RWW71" s="85"/>
      <c r="RWX71" s="85"/>
      <c r="RWY71" s="85"/>
      <c r="RWZ71" s="85"/>
      <c r="RXA71" s="85"/>
      <c r="RXB71" s="85"/>
      <c r="RXC71" s="85"/>
      <c r="RXD71" s="85"/>
      <c r="RXE71" s="85"/>
      <c r="RXF71" s="85"/>
      <c r="RXG71" s="85"/>
      <c r="RXH71" s="85"/>
      <c r="RXI71" s="85"/>
      <c r="RXJ71" s="85"/>
      <c r="RXK71" s="85"/>
      <c r="RXL71" s="85"/>
      <c r="RXM71" s="85"/>
      <c r="RXN71" s="85"/>
      <c r="RXO71" s="85"/>
      <c r="RXP71" s="85"/>
      <c r="RXQ71" s="85"/>
      <c r="RXR71" s="85"/>
      <c r="RXS71" s="85"/>
      <c r="RXT71" s="85"/>
      <c r="RXU71" s="85"/>
      <c r="RXV71" s="85"/>
      <c r="RXW71" s="85"/>
      <c r="RXX71" s="85"/>
      <c r="RXY71" s="85"/>
      <c r="RXZ71" s="85"/>
      <c r="RYA71" s="85"/>
      <c r="RYB71" s="85"/>
      <c r="RYC71" s="85"/>
      <c r="RYD71" s="85"/>
      <c r="RYE71" s="85"/>
      <c r="RYF71" s="85"/>
      <c r="RYG71" s="85"/>
      <c r="RYH71" s="85"/>
      <c r="RYI71" s="85"/>
      <c r="RYJ71" s="85"/>
      <c r="RYK71" s="85"/>
      <c r="RYL71" s="85"/>
      <c r="RYM71" s="85"/>
      <c r="RYN71" s="85"/>
      <c r="RYO71" s="85"/>
      <c r="RYP71" s="85"/>
      <c r="RYQ71" s="85"/>
      <c r="RYR71" s="85"/>
      <c r="RYS71" s="85"/>
      <c r="RYT71" s="85"/>
      <c r="RYU71" s="85"/>
      <c r="RYV71" s="85"/>
      <c r="RYW71" s="85"/>
      <c r="RYX71" s="85"/>
      <c r="RYY71" s="85"/>
      <c r="RYZ71" s="85"/>
      <c r="RZA71" s="85"/>
      <c r="RZB71" s="85"/>
      <c r="RZC71" s="85"/>
      <c r="RZD71" s="85"/>
      <c r="RZE71" s="85"/>
      <c r="RZF71" s="85"/>
      <c r="RZG71" s="85"/>
      <c r="RZH71" s="85"/>
      <c r="RZI71" s="85"/>
      <c r="RZJ71" s="85"/>
      <c r="RZK71" s="85"/>
      <c r="RZL71" s="85"/>
      <c r="RZM71" s="85"/>
      <c r="RZN71" s="85"/>
      <c r="RZO71" s="85"/>
      <c r="RZP71" s="85"/>
      <c r="RZQ71" s="85"/>
      <c r="RZR71" s="85"/>
      <c r="RZS71" s="85"/>
      <c r="RZT71" s="85"/>
      <c r="RZU71" s="85"/>
      <c r="RZV71" s="85"/>
      <c r="RZW71" s="85"/>
      <c r="RZX71" s="85"/>
      <c r="RZY71" s="85"/>
      <c r="RZZ71" s="85"/>
      <c r="SAA71" s="85"/>
      <c r="SAB71" s="85"/>
      <c r="SAC71" s="85"/>
      <c r="SAD71" s="85"/>
      <c r="SAE71" s="85"/>
      <c r="SAF71" s="85"/>
      <c r="SAG71" s="85"/>
      <c r="SAH71" s="85"/>
      <c r="SAI71" s="85"/>
      <c r="SAJ71" s="85"/>
      <c r="SAK71" s="85"/>
      <c r="SAL71" s="85"/>
      <c r="SAM71" s="85"/>
      <c r="SAN71" s="85"/>
      <c r="SAO71" s="85"/>
      <c r="SAP71" s="85"/>
      <c r="SAQ71" s="85"/>
      <c r="SAR71" s="85"/>
      <c r="SAS71" s="85"/>
      <c r="SAT71" s="85"/>
      <c r="SAU71" s="85"/>
      <c r="SAV71" s="85"/>
      <c r="SAW71" s="85"/>
      <c r="SAX71" s="85"/>
      <c r="SAY71" s="85"/>
      <c r="SAZ71" s="85"/>
      <c r="SBA71" s="85"/>
      <c r="SBB71" s="85"/>
      <c r="SBC71" s="85"/>
      <c r="SBD71" s="85"/>
      <c r="SBE71" s="85"/>
      <c r="SBF71" s="85"/>
      <c r="SBG71" s="85"/>
      <c r="SBH71" s="85"/>
      <c r="SBI71" s="85"/>
      <c r="SBJ71" s="85"/>
      <c r="SBK71" s="85"/>
      <c r="SBL71" s="85"/>
      <c r="SBM71" s="85"/>
      <c r="SBN71" s="85"/>
      <c r="SBO71" s="85"/>
      <c r="SBP71" s="85"/>
      <c r="SBQ71" s="85"/>
      <c r="SBR71" s="85"/>
      <c r="SBS71" s="85"/>
      <c r="SBT71" s="85"/>
      <c r="SBU71" s="85"/>
      <c r="SBV71" s="85"/>
      <c r="SBW71" s="85"/>
      <c r="SBX71" s="85"/>
      <c r="SBY71" s="85"/>
      <c r="SBZ71" s="85"/>
      <c r="SCA71" s="85"/>
      <c r="SCB71" s="85"/>
      <c r="SCC71" s="85"/>
      <c r="SCD71" s="85"/>
      <c r="SCE71" s="85"/>
      <c r="SCF71" s="85"/>
      <c r="SCG71" s="85"/>
      <c r="SCH71" s="85"/>
      <c r="SCI71" s="85"/>
      <c r="SCJ71" s="85"/>
      <c r="SCK71" s="85"/>
      <c r="SCL71" s="85"/>
      <c r="SCM71" s="85"/>
      <c r="SCN71" s="85"/>
      <c r="SCO71" s="85"/>
      <c r="SCP71" s="85"/>
      <c r="SCQ71" s="85"/>
      <c r="SCR71" s="85"/>
      <c r="SCS71" s="85"/>
      <c r="SCT71" s="85"/>
      <c r="SCU71" s="85"/>
      <c r="SCV71" s="85"/>
      <c r="SCW71" s="85"/>
      <c r="SCX71" s="85"/>
      <c r="SCY71" s="85"/>
      <c r="SCZ71" s="85"/>
      <c r="SDA71" s="85"/>
      <c r="SDB71" s="85"/>
      <c r="SDC71" s="85"/>
      <c r="SDD71" s="85"/>
      <c r="SDE71" s="85"/>
      <c r="SDF71" s="85"/>
      <c r="SDG71" s="85"/>
      <c r="SDH71" s="85"/>
      <c r="SDI71" s="85"/>
      <c r="SDJ71" s="85"/>
      <c r="SDK71" s="85"/>
      <c r="SDL71" s="85"/>
      <c r="SDM71" s="85"/>
      <c r="SDN71" s="85"/>
      <c r="SDO71" s="85"/>
      <c r="SDP71" s="85"/>
      <c r="SDQ71" s="85"/>
      <c r="SDR71" s="85"/>
      <c r="SDS71" s="85"/>
      <c r="SDT71" s="85"/>
      <c r="SDU71" s="85"/>
      <c r="SDV71" s="85"/>
      <c r="SDW71" s="85"/>
      <c r="SDX71" s="85"/>
      <c r="SDY71" s="85"/>
      <c r="SDZ71" s="85"/>
      <c r="SEA71" s="85"/>
      <c r="SEB71" s="85"/>
      <c r="SEC71" s="85"/>
      <c r="SED71" s="85"/>
      <c r="SEE71" s="85"/>
      <c r="SEF71" s="85"/>
      <c r="SEG71" s="85"/>
      <c r="SEH71" s="85"/>
      <c r="SEI71" s="85"/>
      <c r="SEJ71" s="85"/>
      <c r="SEK71" s="85"/>
      <c r="SEL71" s="85"/>
      <c r="SEM71" s="85"/>
      <c r="SEN71" s="85"/>
      <c r="SEO71" s="85"/>
      <c r="SEP71" s="85"/>
      <c r="SEQ71" s="85"/>
      <c r="SER71" s="85"/>
      <c r="SES71" s="85"/>
      <c r="SET71" s="85"/>
      <c r="SEU71" s="85"/>
      <c r="SEV71" s="85"/>
      <c r="SEW71" s="85"/>
      <c r="SEX71" s="85"/>
      <c r="SEY71" s="85"/>
      <c r="SEZ71" s="85"/>
      <c r="SFA71" s="85"/>
      <c r="SFB71" s="85"/>
      <c r="SFC71" s="85"/>
      <c r="SFD71" s="85"/>
      <c r="SFE71" s="85"/>
      <c r="SFF71" s="85"/>
      <c r="SFG71" s="85"/>
      <c r="SFH71" s="85"/>
      <c r="SFI71" s="85"/>
      <c r="SFJ71" s="85"/>
      <c r="SFK71" s="85"/>
      <c r="SFL71" s="85"/>
      <c r="SFM71" s="85"/>
      <c r="SFN71" s="85"/>
      <c r="SFO71" s="85"/>
      <c r="SFP71" s="85"/>
      <c r="SFQ71" s="85"/>
      <c r="SFR71" s="85"/>
      <c r="SFS71" s="85"/>
      <c r="SFT71" s="85"/>
      <c r="SFU71" s="85"/>
      <c r="SFV71" s="85"/>
      <c r="SFW71" s="85"/>
      <c r="SFX71" s="85"/>
      <c r="SFY71" s="85"/>
      <c r="SFZ71" s="85"/>
      <c r="SGA71" s="85"/>
      <c r="SGB71" s="85"/>
      <c r="SGC71" s="85"/>
      <c r="SGD71" s="85"/>
      <c r="SGE71" s="85"/>
      <c r="SGF71" s="85"/>
      <c r="SGG71" s="85"/>
      <c r="SGH71" s="85"/>
      <c r="SGI71" s="85"/>
      <c r="SGJ71" s="85"/>
      <c r="SGK71" s="85"/>
      <c r="SGL71" s="85"/>
      <c r="SGM71" s="85"/>
      <c r="SGN71" s="85"/>
      <c r="SGO71" s="85"/>
      <c r="SGP71" s="85"/>
      <c r="SGQ71" s="85"/>
      <c r="SGR71" s="85"/>
      <c r="SGS71" s="85"/>
      <c r="SGT71" s="85"/>
      <c r="SGU71" s="85"/>
      <c r="SGV71" s="85"/>
      <c r="SGW71" s="85"/>
      <c r="SGX71" s="85"/>
      <c r="SGY71" s="85"/>
      <c r="SGZ71" s="85"/>
      <c r="SHA71" s="85"/>
      <c r="SHB71" s="85"/>
      <c r="SHC71" s="85"/>
      <c r="SHD71" s="85"/>
      <c r="SHE71" s="85"/>
      <c r="SHF71" s="85"/>
      <c r="SHG71" s="85"/>
      <c r="SHH71" s="85"/>
      <c r="SHI71" s="85"/>
      <c r="SHJ71" s="85"/>
      <c r="SHK71" s="85"/>
      <c r="SHL71" s="85"/>
      <c r="SHM71" s="85"/>
      <c r="SHN71" s="85"/>
      <c r="SHO71" s="85"/>
      <c r="SHP71" s="85"/>
      <c r="SHQ71" s="85"/>
      <c r="SHR71" s="85"/>
      <c r="SHS71" s="85"/>
      <c r="SHT71" s="85"/>
      <c r="SHU71" s="85"/>
      <c r="SHV71" s="85"/>
      <c r="SHW71" s="85"/>
      <c r="SHX71" s="85"/>
      <c r="SHY71" s="85"/>
      <c r="SHZ71" s="85"/>
      <c r="SIA71" s="85"/>
      <c r="SIB71" s="85"/>
      <c r="SIC71" s="85"/>
      <c r="SID71" s="85"/>
      <c r="SIE71" s="85"/>
      <c r="SIF71" s="85"/>
      <c r="SIG71" s="85"/>
      <c r="SIH71" s="85"/>
      <c r="SII71" s="85"/>
      <c r="SIJ71" s="85"/>
      <c r="SIK71" s="85"/>
      <c r="SIL71" s="85"/>
      <c r="SIM71" s="85"/>
      <c r="SIN71" s="85"/>
      <c r="SIO71" s="85"/>
      <c r="SIP71" s="85"/>
      <c r="SIQ71" s="85"/>
      <c r="SIR71" s="85"/>
      <c r="SIS71" s="85"/>
      <c r="SIT71" s="85"/>
      <c r="SIU71" s="85"/>
      <c r="SIV71" s="85"/>
      <c r="SIW71" s="85"/>
      <c r="SIX71" s="85"/>
      <c r="SIY71" s="85"/>
      <c r="SIZ71" s="85"/>
      <c r="SJA71" s="85"/>
      <c r="SJB71" s="85"/>
      <c r="SJC71" s="85"/>
      <c r="SJD71" s="85"/>
      <c r="SJE71" s="85"/>
      <c r="SJF71" s="85"/>
      <c r="SJG71" s="85"/>
      <c r="SJH71" s="85"/>
      <c r="SJI71" s="85"/>
      <c r="SJJ71" s="85"/>
      <c r="SJK71" s="85"/>
      <c r="SJL71" s="85"/>
      <c r="SJM71" s="85"/>
      <c r="SJN71" s="85"/>
      <c r="SJO71" s="85"/>
      <c r="SJP71" s="85"/>
      <c r="SJQ71" s="85"/>
      <c r="SJR71" s="85"/>
      <c r="SJS71" s="85"/>
      <c r="SJT71" s="85"/>
      <c r="SJU71" s="85"/>
      <c r="SJV71" s="85"/>
      <c r="SJW71" s="85"/>
      <c r="SJX71" s="85"/>
      <c r="SJY71" s="85"/>
      <c r="SJZ71" s="85"/>
      <c r="SKA71" s="85"/>
      <c r="SKB71" s="85"/>
      <c r="SKC71" s="85"/>
      <c r="SKD71" s="85"/>
      <c r="SKE71" s="85"/>
      <c r="SKF71" s="85"/>
      <c r="SKG71" s="85"/>
      <c r="SKH71" s="85"/>
      <c r="SKI71" s="85"/>
      <c r="SKJ71" s="85"/>
      <c r="SKK71" s="85"/>
      <c r="SKL71" s="85"/>
      <c r="SKM71" s="85"/>
      <c r="SKN71" s="85"/>
      <c r="SKO71" s="85"/>
      <c r="SKP71" s="85"/>
      <c r="SKQ71" s="85"/>
      <c r="SKR71" s="85"/>
      <c r="SKS71" s="85"/>
      <c r="SKT71" s="85"/>
      <c r="SKU71" s="85"/>
      <c r="SKV71" s="85"/>
      <c r="SKW71" s="85"/>
      <c r="SKX71" s="85"/>
      <c r="SKY71" s="85"/>
      <c r="SKZ71" s="85"/>
      <c r="SLA71" s="85"/>
      <c r="SLB71" s="85"/>
      <c r="SLC71" s="85"/>
      <c r="SLD71" s="85"/>
      <c r="SLE71" s="85"/>
      <c r="SLF71" s="85"/>
      <c r="SLG71" s="85"/>
      <c r="SLH71" s="85"/>
      <c r="SLI71" s="85"/>
      <c r="SLJ71" s="85"/>
      <c r="SLK71" s="85"/>
      <c r="SLL71" s="85"/>
      <c r="SLM71" s="85"/>
      <c r="SLN71" s="85"/>
      <c r="SLO71" s="85"/>
      <c r="SLP71" s="85"/>
      <c r="SLQ71" s="85"/>
      <c r="SLR71" s="85"/>
      <c r="SLS71" s="85"/>
      <c r="SLT71" s="85"/>
      <c r="SLU71" s="85"/>
      <c r="SLV71" s="85"/>
      <c r="SLW71" s="85"/>
      <c r="SLX71" s="85"/>
      <c r="SLY71" s="85"/>
      <c r="SLZ71" s="85"/>
      <c r="SMA71" s="85"/>
      <c r="SMB71" s="85"/>
      <c r="SMC71" s="85"/>
      <c r="SMD71" s="85"/>
      <c r="SME71" s="85"/>
      <c r="SMF71" s="85"/>
      <c r="SMG71" s="85"/>
      <c r="SMH71" s="85"/>
      <c r="SMI71" s="85"/>
      <c r="SMJ71" s="85"/>
      <c r="SMK71" s="85"/>
      <c r="SML71" s="85"/>
      <c r="SMM71" s="85"/>
      <c r="SMN71" s="85"/>
      <c r="SMO71" s="85"/>
      <c r="SMP71" s="85"/>
      <c r="SMQ71" s="85"/>
      <c r="SMR71" s="85"/>
      <c r="SMS71" s="85"/>
      <c r="SMT71" s="85"/>
      <c r="SMU71" s="85"/>
      <c r="SMV71" s="85"/>
      <c r="SMW71" s="85"/>
      <c r="SMX71" s="85"/>
      <c r="SMY71" s="85"/>
      <c r="SMZ71" s="85"/>
      <c r="SNA71" s="85"/>
      <c r="SNB71" s="85"/>
      <c r="SNC71" s="85"/>
      <c r="SND71" s="85"/>
      <c r="SNE71" s="85"/>
      <c r="SNF71" s="85"/>
      <c r="SNG71" s="85"/>
      <c r="SNH71" s="85"/>
      <c r="SNI71" s="85"/>
      <c r="SNJ71" s="85"/>
      <c r="SNK71" s="85"/>
      <c r="SNL71" s="85"/>
      <c r="SNM71" s="85"/>
      <c r="SNN71" s="85"/>
      <c r="SNO71" s="85"/>
      <c r="SNP71" s="85"/>
      <c r="SNQ71" s="85"/>
      <c r="SNR71" s="85"/>
      <c r="SNS71" s="85"/>
      <c r="SNT71" s="85"/>
      <c r="SNU71" s="85"/>
      <c r="SNV71" s="85"/>
      <c r="SNW71" s="85"/>
      <c r="SNX71" s="85"/>
      <c r="SNY71" s="85"/>
      <c r="SNZ71" s="85"/>
      <c r="SOA71" s="85"/>
      <c r="SOB71" s="85"/>
      <c r="SOC71" s="85"/>
      <c r="SOD71" s="85"/>
      <c r="SOE71" s="85"/>
      <c r="SOF71" s="85"/>
      <c r="SOG71" s="85"/>
      <c r="SOH71" s="85"/>
      <c r="SOI71" s="85"/>
      <c r="SOJ71" s="85"/>
      <c r="SOK71" s="85"/>
      <c r="SOL71" s="85"/>
      <c r="SOM71" s="85"/>
      <c r="SON71" s="85"/>
      <c r="SOO71" s="85"/>
      <c r="SOP71" s="85"/>
      <c r="SOQ71" s="85"/>
      <c r="SOR71" s="85"/>
      <c r="SOS71" s="85"/>
      <c r="SOT71" s="85"/>
      <c r="SOU71" s="85"/>
      <c r="SOV71" s="85"/>
      <c r="SOW71" s="85"/>
      <c r="SOX71" s="85"/>
      <c r="SOY71" s="85"/>
      <c r="SOZ71" s="85"/>
      <c r="SPA71" s="85"/>
      <c r="SPB71" s="85"/>
      <c r="SPC71" s="85"/>
      <c r="SPD71" s="85"/>
      <c r="SPE71" s="85"/>
      <c r="SPF71" s="85"/>
      <c r="SPG71" s="85"/>
      <c r="SPH71" s="85"/>
      <c r="SPI71" s="85"/>
      <c r="SPJ71" s="85"/>
      <c r="SPK71" s="85"/>
      <c r="SPL71" s="85"/>
      <c r="SPM71" s="85"/>
      <c r="SPN71" s="85"/>
      <c r="SPO71" s="85"/>
      <c r="SPP71" s="85"/>
      <c r="SPQ71" s="85"/>
      <c r="SPR71" s="85"/>
      <c r="SPS71" s="85"/>
      <c r="SPT71" s="85"/>
      <c r="SPU71" s="85"/>
      <c r="SPV71" s="85"/>
      <c r="SPW71" s="85"/>
      <c r="SPX71" s="85"/>
      <c r="SPY71" s="85"/>
      <c r="SPZ71" s="85"/>
      <c r="SQA71" s="85"/>
      <c r="SQB71" s="85"/>
      <c r="SQC71" s="85"/>
      <c r="SQD71" s="85"/>
      <c r="SQE71" s="85"/>
      <c r="SQF71" s="85"/>
      <c r="SQG71" s="85"/>
      <c r="SQH71" s="85"/>
      <c r="SQI71" s="85"/>
      <c r="SQJ71" s="85"/>
      <c r="SQK71" s="85"/>
      <c r="SQL71" s="85"/>
      <c r="SQM71" s="85"/>
      <c r="SQN71" s="85"/>
      <c r="SQO71" s="85"/>
      <c r="SQP71" s="85"/>
      <c r="SQQ71" s="85"/>
      <c r="SQR71" s="85"/>
      <c r="SQS71" s="85"/>
      <c r="SQT71" s="85"/>
      <c r="SQU71" s="85"/>
      <c r="SQV71" s="85"/>
      <c r="SQW71" s="85"/>
      <c r="SQX71" s="85"/>
      <c r="SQY71" s="85"/>
      <c r="SQZ71" s="85"/>
      <c r="SRA71" s="85"/>
      <c r="SRB71" s="85"/>
      <c r="SRC71" s="85"/>
      <c r="SRD71" s="85"/>
      <c r="SRE71" s="85"/>
      <c r="SRF71" s="85"/>
      <c r="SRG71" s="85"/>
      <c r="SRH71" s="85"/>
      <c r="SRI71" s="85"/>
      <c r="SRJ71" s="85"/>
      <c r="SRK71" s="85"/>
      <c r="SRL71" s="85"/>
      <c r="SRM71" s="85"/>
      <c r="SRN71" s="85"/>
      <c r="SRO71" s="85"/>
      <c r="SRP71" s="85"/>
      <c r="SRQ71" s="85"/>
      <c r="SRR71" s="85"/>
      <c r="SRS71" s="85"/>
      <c r="SRT71" s="85"/>
      <c r="SRU71" s="85"/>
      <c r="SRV71" s="85"/>
      <c r="SRW71" s="85"/>
      <c r="SRX71" s="85"/>
      <c r="SRY71" s="85"/>
      <c r="SRZ71" s="85"/>
      <c r="SSA71" s="85"/>
      <c r="SSB71" s="85"/>
      <c r="SSC71" s="85"/>
      <c r="SSD71" s="85"/>
      <c r="SSE71" s="85"/>
      <c r="SSF71" s="85"/>
      <c r="SSG71" s="85"/>
      <c r="SSH71" s="85"/>
      <c r="SSI71" s="85"/>
      <c r="SSJ71" s="85"/>
      <c r="SSK71" s="85"/>
      <c r="SSL71" s="85"/>
      <c r="SSM71" s="85"/>
      <c r="SSN71" s="85"/>
      <c r="SSO71" s="85"/>
      <c r="SSP71" s="85"/>
      <c r="SSQ71" s="85"/>
      <c r="SSR71" s="85"/>
      <c r="SSS71" s="85"/>
      <c r="SST71" s="85"/>
      <c r="SSU71" s="85"/>
      <c r="SSV71" s="85"/>
      <c r="SSW71" s="85"/>
      <c r="SSX71" s="85"/>
      <c r="SSY71" s="85"/>
      <c r="SSZ71" s="85"/>
      <c r="STA71" s="85"/>
      <c r="STB71" s="85"/>
      <c r="STC71" s="85"/>
      <c r="STD71" s="85"/>
      <c r="STE71" s="85"/>
      <c r="STF71" s="85"/>
      <c r="STG71" s="85"/>
      <c r="STH71" s="85"/>
      <c r="STI71" s="85"/>
      <c r="STJ71" s="85"/>
      <c r="STK71" s="85"/>
      <c r="STL71" s="85"/>
      <c r="STM71" s="85"/>
      <c r="STN71" s="85"/>
      <c r="STO71" s="85"/>
      <c r="STP71" s="85"/>
      <c r="STQ71" s="85"/>
      <c r="STR71" s="85"/>
      <c r="STS71" s="85"/>
      <c r="STT71" s="85"/>
      <c r="STU71" s="85"/>
      <c r="STV71" s="85"/>
      <c r="STW71" s="85"/>
      <c r="STX71" s="85"/>
      <c r="STY71" s="85"/>
      <c r="STZ71" s="85"/>
      <c r="SUA71" s="85"/>
      <c r="SUB71" s="85"/>
      <c r="SUC71" s="85"/>
      <c r="SUD71" s="85"/>
      <c r="SUE71" s="85"/>
      <c r="SUF71" s="85"/>
      <c r="SUG71" s="85"/>
      <c r="SUH71" s="85"/>
      <c r="SUI71" s="85"/>
      <c r="SUJ71" s="85"/>
      <c r="SUK71" s="85"/>
      <c r="SUL71" s="85"/>
      <c r="SUM71" s="85"/>
      <c r="SUN71" s="85"/>
      <c r="SUO71" s="85"/>
      <c r="SUP71" s="85"/>
      <c r="SUQ71" s="85"/>
      <c r="SUR71" s="85"/>
      <c r="SUS71" s="85"/>
      <c r="SUT71" s="85"/>
      <c r="SUU71" s="85"/>
      <c r="SUV71" s="85"/>
      <c r="SUW71" s="85"/>
      <c r="SUX71" s="85"/>
      <c r="SUY71" s="85"/>
      <c r="SUZ71" s="85"/>
      <c r="SVA71" s="85"/>
      <c r="SVB71" s="85"/>
      <c r="SVC71" s="85"/>
      <c r="SVD71" s="85"/>
      <c r="SVE71" s="85"/>
      <c r="SVF71" s="85"/>
      <c r="SVG71" s="85"/>
      <c r="SVH71" s="85"/>
      <c r="SVI71" s="85"/>
      <c r="SVJ71" s="85"/>
      <c r="SVK71" s="85"/>
      <c r="SVL71" s="85"/>
      <c r="SVM71" s="85"/>
      <c r="SVN71" s="85"/>
      <c r="SVO71" s="85"/>
      <c r="SVP71" s="85"/>
      <c r="SVQ71" s="85"/>
      <c r="SVR71" s="85"/>
      <c r="SVS71" s="85"/>
      <c r="SVT71" s="85"/>
      <c r="SVU71" s="85"/>
      <c r="SVV71" s="85"/>
      <c r="SVW71" s="85"/>
      <c r="SVX71" s="85"/>
      <c r="SVY71" s="85"/>
      <c r="SVZ71" s="85"/>
      <c r="SWA71" s="85"/>
      <c r="SWB71" s="85"/>
      <c r="SWC71" s="85"/>
      <c r="SWD71" s="85"/>
      <c r="SWE71" s="85"/>
      <c r="SWF71" s="85"/>
      <c r="SWG71" s="85"/>
      <c r="SWH71" s="85"/>
      <c r="SWI71" s="85"/>
      <c r="SWJ71" s="85"/>
      <c r="SWK71" s="85"/>
      <c r="SWL71" s="85"/>
      <c r="SWM71" s="85"/>
      <c r="SWN71" s="85"/>
      <c r="SWO71" s="85"/>
      <c r="SWP71" s="85"/>
      <c r="SWQ71" s="85"/>
      <c r="SWR71" s="85"/>
      <c r="SWS71" s="85"/>
      <c r="SWT71" s="85"/>
      <c r="SWU71" s="85"/>
      <c r="SWV71" s="85"/>
      <c r="SWW71" s="85"/>
      <c r="SWX71" s="85"/>
      <c r="SWY71" s="85"/>
      <c r="SWZ71" s="85"/>
      <c r="SXA71" s="85"/>
      <c r="SXB71" s="85"/>
      <c r="SXC71" s="85"/>
      <c r="SXD71" s="85"/>
      <c r="SXE71" s="85"/>
      <c r="SXF71" s="85"/>
      <c r="SXG71" s="85"/>
      <c r="SXH71" s="85"/>
      <c r="SXI71" s="85"/>
      <c r="SXJ71" s="85"/>
      <c r="SXK71" s="85"/>
      <c r="SXL71" s="85"/>
      <c r="SXM71" s="85"/>
      <c r="SXN71" s="85"/>
      <c r="SXO71" s="85"/>
      <c r="SXP71" s="85"/>
      <c r="SXQ71" s="85"/>
      <c r="SXR71" s="85"/>
      <c r="SXS71" s="85"/>
      <c r="SXT71" s="85"/>
      <c r="SXU71" s="85"/>
      <c r="SXV71" s="85"/>
      <c r="SXW71" s="85"/>
      <c r="SXX71" s="85"/>
      <c r="SXY71" s="85"/>
      <c r="SXZ71" s="85"/>
      <c r="SYA71" s="85"/>
      <c r="SYB71" s="85"/>
      <c r="SYC71" s="85"/>
      <c r="SYD71" s="85"/>
      <c r="SYE71" s="85"/>
      <c r="SYF71" s="85"/>
      <c r="SYG71" s="85"/>
      <c r="SYH71" s="85"/>
      <c r="SYI71" s="85"/>
      <c r="SYJ71" s="85"/>
      <c r="SYK71" s="85"/>
      <c r="SYL71" s="85"/>
      <c r="SYM71" s="85"/>
      <c r="SYN71" s="85"/>
      <c r="SYO71" s="85"/>
      <c r="SYP71" s="85"/>
      <c r="SYQ71" s="85"/>
      <c r="SYR71" s="85"/>
      <c r="SYS71" s="85"/>
      <c r="SYT71" s="85"/>
      <c r="SYU71" s="85"/>
      <c r="SYV71" s="85"/>
      <c r="SYW71" s="85"/>
      <c r="SYX71" s="85"/>
      <c r="SYY71" s="85"/>
      <c r="SYZ71" s="85"/>
      <c r="SZA71" s="85"/>
      <c r="SZB71" s="85"/>
      <c r="SZC71" s="85"/>
      <c r="SZD71" s="85"/>
      <c r="SZE71" s="85"/>
      <c r="SZF71" s="85"/>
      <c r="SZG71" s="85"/>
      <c r="SZH71" s="85"/>
      <c r="SZI71" s="85"/>
      <c r="SZJ71" s="85"/>
      <c r="SZK71" s="85"/>
      <c r="SZL71" s="85"/>
      <c r="SZM71" s="85"/>
      <c r="SZN71" s="85"/>
      <c r="SZO71" s="85"/>
      <c r="SZP71" s="85"/>
      <c r="SZQ71" s="85"/>
      <c r="SZR71" s="85"/>
      <c r="SZS71" s="85"/>
      <c r="SZT71" s="85"/>
      <c r="SZU71" s="85"/>
      <c r="SZV71" s="85"/>
      <c r="SZW71" s="85"/>
      <c r="SZX71" s="85"/>
      <c r="SZY71" s="85"/>
      <c r="SZZ71" s="85"/>
      <c r="TAA71" s="85"/>
      <c r="TAB71" s="85"/>
      <c r="TAC71" s="85"/>
      <c r="TAD71" s="85"/>
      <c r="TAE71" s="85"/>
      <c r="TAF71" s="85"/>
      <c r="TAG71" s="85"/>
      <c r="TAH71" s="85"/>
      <c r="TAI71" s="85"/>
      <c r="TAJ71" s="85"/>
      <c r="TAK71" s="85"/>
      <c r="TAL71" s="85"/>
      <c r="TAM71" s="85"/>
      <c r="TAN71" s="85"/>
      <c r="TAO71" s="85"/>
      <c r="TAP71" s="85"/>
      <c r="TAQ71" s="85"/>
      <c r="TAR71" s="85"/>
      <c r="TAS71" s="85"/>
      <c r="TAT71" s="85"/>
      <c r="TAU71" s="85"/>
      <c r="TAV71" s="85"/>
      <c r="TAW71" s="85"/>
      <c r="TAX71" s="85"/>
      <c r="TAY71" s="85"/>
      <c r="TAZ71" s="85"/>
      <c r="TBA71" s="85"/>
      <c r="TBB71" s="85"/>
      <c r="TBC71" s="85"/>
      <c r="TBD71" s="85"/>
      <c r="TBE71" s="85"/>
      <c r="TBF71" s="85"/>
      <c r="TBG71" s="85"/>
      <c r="TBH71" s="85"/>
      <c r="TBI71" s="85"/>
      <c r="TBJ71" s="85"/>
      <c r="TBK71" s="85"/>
      <c r="TBL71" s="85"/>
      <c r="TBM71" s="85"/>
      <c r="TBN71" s="85"/>
      <c r="TBO71" s="85"/>
      <c r="TBP71" s="85"/>
      <c r="TBQ71" s="85"/>
      <c r="TBR71" s="85"/>
      <c r="TBS71" s="85"/>
      <c r="TBT71" s="85"/>
      <c r="TBU71" s="85"/>
      <c r="TBV71" s="85"/>
      <c r="TBW71" s="85"/>
      <c r="TBX71" s="85"/>
      <c r="TBY71" s="85"/>
      <c r="TBZ71" s="85"/>
      <c r="TCA71" s="85"/>
      <c r="TCB71" s="85"/>
      <c r="TCC71" s="85"/>
      <c r="TCD71" s="85"/>
      <c r="TCE71" s="85"/>
      <c r="TCF71" s="85"/>
      <c r="TCG71" s="85"/>
      <c r="TCH71" s="85"/>
      <c r="TCI71" s="85"/>
      <c r="TCJ71" s="85"/>
      <c r="TCK71" s="85"/>
      <c r="TCL71" s="85"/>
      <c r="TCM71" s="85"/>
      <c r="TCN71" s="85"/>
      <c r="TCO71" s="85"/>
      <c r="TCP71" s="85"/>
      <c r="TCQ71" s="85"/>
      <c r="TCR71" s="85"/>
      <c r="TCS71" s="85"/>
      <c r="TCT71" s="85"/>
      <c r="TCU71" s="85"/>
      <c r="TCV71" s="85"/>
      <c r="TCW71" s="85"/>
      <c r="TCX71" s="85"/>
      <c r="TCY71" s="85"/>
      <c r="TCZ71" s="85"/>
      <c r="TDA71" s="85"/>
      <c r="TDB71" s="85"/>
      <c r="TDC71" s="85"/>
      <c r="TDD71" s="85"/>
      <c r="TDE71" s="85"/>
      <c r="TDF71" s="85"/>
      <c r="TDG71" s="85"/>
      <c r="TDH71" s="85"/>
      <c r="TDI71" s="85"/>
      <c r="TDJ71" s="85"/>
      <c r="TDK71" s="85"/>
      <c r="TDL71" s="85"/>
      <c r="TDM71" s="85"/>
      <c r="TDN71" s="85"/>
      <c r="TDO71" s="85"/>
      <c r="TDP71" s="85"/>
      <c r="TDQ71" s="85"/>
      <c r="TDR71" s="85"/>
      <c r="TDS71" s="85"/>
      <c r="TDT71" s="85"/>
      <c r="TDU71" s="85"/>
      <c r="TDV71" s="85"/>
      <c r="TDW71" s="85"/>
      <c r="TDX71" s="85"/>
      <c r="TDY71" s="85"/>
      <c r="TDZ71" s="85"/>
      <c r="TEA71" s="85"/>
      <c r="TEB71" s="85"/>
      <c r="TEC71" s="85"/>
      <c r="TED71" s="85"/>
      <c r="TEE71" s="85"/>
      <c r="TEF71" s="85"/>
      <c r="TEG71" s="85"/>
      <c r="TEH71" s="85"/>
      <c r="TEI71" s="85"/>
      <c r="TEJ71" s="85"/>
      <c r="TEK71" s="85"/>
      <c r="TEL71" s="85"/>
      <c r="TEM71" s="85"/>
      <c r="TEN71" s="85"/>
      <c r="TEO71" s="85"/>
      <c r="TEP71" s="85"/>
      <c r="TEQ71" s="85"/>
      <c r="TER71" s="85"/>
      <c r="TES71" s="85"/>
      <c r="TET71" s="85"/>
      <c r="TEU71" s="85"/>
      <c r="TEV71" s="85"/>
      <c r="TEW71" s="85"/>
      <c r="TEX71" s="85"/>
      <c r="TEY71" s="85"/>
      <c r="TEZ71" s="85"/>
      <c r="TFA71" s="85"/>
      <c r="TFB71" s="85"/>
      <c r="TFC71" s="85"/>
      <c r="TFD71" s="85"/>
      <c r="TFE71" s="85"/>
      <c r="TFF71" s="85"/>
      <c r="TFG71" s="85"/>
      <c r="TFH71" s="85"/>
      <c r="TFI71" s="85"/>
      <c r="TFJ71" s="85"/>
      <c r="TFK71" s="85"/>
      <c r="TFL71" s="85"/>
      <c r="TFM71" s="85"/>
      <c r="TFN71" s="85"/>
      <c r="TFO71" s="85"/>
      <c r="TFP71" s="85"/>
      <c r="TFQ71" s="85"/>
      <c r="TFR71" s="85"/>
      <c r="TFS71" s="85"/>
      <c r="TFT71" s="85"/>
      <c r="TFU71" s="85"/>
      <c r="TFV71" s="85"/>
      <c r="TFW71" s="85"/>
      <c r="TFX71" s="85"/>
      <c r="TFY71" s="85"/>
      <c r="TFZ71" s="85"/>
      <c r="TGA71" s="85"/>
      <c r="TGB71" s="85"/>
      <c r="TGC71" s="85"/>
      <c r="TGD71" s="85"/>
      <c r="TGE71" s="85"/>
      <c r="TGF71" s="85"/>
      <c r="TGG71" s="85"/>
      <c r="TGH71" s="85"/>
      <c r="TGI71" s="85"/>
      <c r="TGJ71" s="85"/>
      <c r="TGK71" s="85"/>
      <c r="TGL71" s="85"/>
      <c r="TGM71" s="85"/>
      <c r="TGN71" s="85"/>
      <c r="TGO71" s="85"/>
      <c r="TGP71" s="85"/>
      <c r="TGQ71" s="85"/>
      <c r="TGR71" s="85"/>
      <c r="TGS71" s="85"/>
      <c r="TGT71" s="85"/>
      <c r="TGU71" s="85"/>
      <c r="TGV71" s="85"/>
      <c r="TGW71" s="85"/>
      <c r="TGX71" s="85"/>
      <c r="TGY71" s="85"/>
      <c r="TGZ71" s="85"/>
      <c r="THA71" s="85"/>
      <c r="THB71" s="85"/>
      <c r="THC71" s="85"/>
      <c r="THD71" s="85"/>
      <c r="THE71" s="85"/>
      <c r="THF71" s="85"/>
      <c r="THG71" s="85"/>
      <c r="THH71" s="85"/>
      <c r="THI71" s="85"/>
      <c r="THJ71" s="85"/>
      <c r="THK71" s="85"/>
      <c r="THL71" s="85"/>
      <c r="THM71" s="85"/>
      <c r="THN71" s="85"/>
      <c r="THO71" s="85"/>
      <c r="THP71" s="85"/>
      <c r="THQ71" s="85"/>
      <c r="THR71" s="85"/>
      <c r="THS71" s="85"/>
      <c r="THT71" s="85"/>
      <c r="THU71" s="85"/>
      <c r="THV71" s="85"/>
      <c r="THW71" s="85"/>
      <c r="THX71" s="85"/>
      <c r="THY71" s="85"/>
      <c r="THZ71" s="85"/>
      <c r="TIA71" s="85"/>
      <c r="TIB71" s="85"/>
      <c r="TIC71" s="85"/>
      <c r="TID71" s="85"/>
      <c r="TIE71" s="85"/>
      <c r="TIF71" s="85"/>
      <c r="TIG71" s="85"/>
      <c r="TIH71" s="85"/>
      <c r="TII71" s="85"/>
      <c r="TIJ71" s="85"/>
      <c r="TIK71" s="85"/>
      <c r="TIL71" s="85"/>
      <c r="TIM71" s="85"/>
      <c r="TIN71" s="85"/>
      <c r="TIO71" s="85"/>
      <c r="TIP71" s="85"/>
      <c r="TIQ71" s="85"/>
      <c r="TIR71" s="85"/>
      <c r="TIS71" s="85"/>
      <c r="TIT71" s="85"/>
      <c r="TIU71" s="85"/>
      <c r="TIV71" s="85"/>
      <c r="TIW71" s="85"/>
      <c r="TIX71" s="85"/>
      <c r="TIY71" s="85"/>
      <c r="TIZ71" s="85"/>
      <c r="TJA71" s="85"/>
      <c r="TJB71" s="85"/>
      <c r="TJC71" s="85"/>
      <c r="TJD71" s="85"/>
      <c r="TJE71" s="85"/>
      <c r="TJF71" s="85"/>
      <c r="TJG71" s="85"/>
      <c r="TJH71" s="85"/>
      <c r="TJI71" s="85"/>
      <c r="TJJ71" s="85"/>
      <c r="TJK71" s="85"/>
      <c r="TJL71" s="85"/>
      <c r="TJM71" s="85"/>
      <c r="TJN71" s="85"/>
      <c r="TJO71" s="85"/>
      <c r="TJP71" s="85"/>
      <c r="TJQ71" s="85"/>
      <c r="TJR71" s="85"/>
      <c r="TJS71" s="85"/>
      <c r="TJT71" s="85"/>
      <c r="TJU71" s="85"/>
      <c r="TJV71" s="85"/>
      <c r="TJW71" s="85"/>
      <c r="TJX71" s="85"/>
      <c r="TJY71" s="85"/>
      <c r="TJZ71" s="85"/>
      <c r="TKA71" s="85"/>
      <c r="TKB71" s="85"/>
      <c r="TKC71" s="85"/>
      <c r="TKD71" s="85"/>
      <c r="TKE71" s="85"/>
      <c r="TKF71" s="85"/>
      <c r="TKG71" s="85"/>
      <c r="TKH71" s="85"/>
      <c r="TKI71" s="85"/>
      <c r="TKJ71" s="85"/>
      <c r="TKK71" s="85"/>
      <c r="TKL71" s="85"/>
      <c r="TKM71" s="85"/>
      <c r="TKN71" s="85"/>
      <c r="TKO71" s="85"/>
      <c r="TKP71" s="85"/>
      <c r="TKQ71" s="85"/>
      <c r="TKR71" s="85"/>
      <c r="TKS71" s="85"/>
      <c r="TKT71" s="85"/>
      <c r="TKU71" s="85"/>
      <c r="TKV71" s="85"/>
      <c r="TKW71" s="85"/>
      <c r="TKX71" s="85"/>
      <c r="TKY71" s="85"/>
      <c r="TKZ71" s="85"/>
      <c r="TLA71" s="85"/>
      <c r="TLB71" s="85"/>
      <c r="TLC71" s="85"/>
      <c r="TLD71" s="85"/>
      <c r="TLE71" s="85"/>
      <c r="TLF71" s="85"/>
      <c r="TLG71" s="85"/>
      <c r="TLH71" s="85"/>
      <c r="TLI71" s="85"/>
      <c r="TLJ71" s="85"/>
      <c r="TLK71" s="85"/>
      <c r="TLL71" s="85"/>
      <c r="TLM71" s="85"/>
      <c r="TLN71" s="85"/>
      <c r="TLO71" s="85"/>
      <c r="TLP71" s="85"/>
      <c r="TLQ71" s="85"/>
      <c r="TLR71" s="85"/>
      <c r="TLS71" s="85"/>
      <c r="TLT71" s="85"/>
      <c r="TLU71" s="85"/>
      <c r="TLV71" s="85"/>
      <c r="TLW71" s="85"/>
      <c r="TLX71" s="85"/>
      <c r="TLY71" s="85"/>
      <c r="TLZ71" s="85"/>
      <c r="TMA71" s="85"/>
      <c r="TMB71" s="85"/>
      <c r="TMC71" s="85"/>
      <c r="TMD71" s="85"/>
      <c r="TME71" s="85"/>
      <c r="TMF71" s="85"/>
      <c r="TMG71" s="85"/>
      <c r="TMH71" s="85"/>
      <c r="TMI71" s="85"/>
      <c r="TMJ71" s="85"/>
      <c r="TMK71" s="85"/>
      <c r="TML71" s="85"/>
      <c r="TMM71" s="85"/>
      <c r="TMN71" s="85"/>
      <c r="TMO71" s="85"/>
      <c r="TMP71" s="85"/>
      <c r="TMQ71" s="85"/>
      <c r="TMR71" s="85"/>
      <c r="TMS71" s="85"/>
      <c r="TMT71" s="85"/>
      <c r="TMU71" s="85"/>
      <c r="TMV71" s="85"/>
      <c r="TMW71" s="85"/>
      <c r="TMX71" s="85"/>
      <c r="TMY71" s="85"/>
      <c r="TMZ71" s="85"/>
      <c r="TNA71" s="85"/>
      <c r="TNB71" s="85"/>
      <c r="TNC71" s="85"/>
      <c r="TND71" s="85"/>
      <c r="TNE71" s="85"/>
      <c r="TNF71" s="85"/>
      <c r="TNG71" s="85"/>
      <c r="TNH71" s="85"/>
      <c r="TNI71" s="85"/>
      <c r="TNJ71" s="85"/>
      <c r="TNK71" s="85"/>
      <c r="TNL71" s="85"/>
      <c r="TNM71" s="85"/>
      <c r="TNN71" s="85"/>
      <c r="TNO71" s="85"/>
      <c r="TNP71" s="85"/>
      <c r="TNQ71" s="85"/>
      <c r="TNR71" s="85"/>
      <c r="TNS71" s="85"/>
      <c r="TNT71" s="85"/>
      <c r="TNU71" s="85"/>
      <c r="TNV71" s="85"/>
      <c r="TNW71" s="85"/>
      <c r="TNX71" s="85"/>
      <c r="TNY71" s="85"/>
      <c r="TNZ71" s="85"/>
      <c r="TOA71" s="85"/>
      <c r="TOB71" s="85"/>
      <c r="TOC71" s="85"/>
      <c r="TOD71" s="85"/>
      <c r="TOE71" s="85"/>
      <c r="TOF71" s="85"/>
      <c r="TOG71" s="85"/>
      <c r="TOH71" s="85"/>
      <c r="TOI71" s="85"/>
      <c r="TOJ71" s="85"/>
      <c r="TOK71" s="85"/>
      <c r="TOL71" s="85"/>
      <c r="TOM71" s="85"/>
      <c r="TON71" s="85"/>
      <c r="TOO71" s="85"/>
      <c r="TOP71" s="85"/>
      <c r="TOQ71" s="85"/>
      <c r="TOR71" s="85"/>
      <c r="TOS71" s="85"/>
      <c r="TOT71" s="85"/>
      <c r="TOU71" s="85"/>
      <c r="TOV71" s="85"/>
      <c r="TOW71" s="85"/>
      <c r="TOX71" s="85"/>
      <c r="TOY71" s="85"/>
      <c r="TOZ71" s="85"/>
      <c r="TPA71" s="85"/>
      <c r="TPB71" s="85"/>
      <c r="TPC71" s="85"/>
      <c r="TPD71" s="85"/>
      <c r="TPE71" s="85"/>
      <c r="TPF71" s="85"/>
      <c r="TPG71" s="85"/>
      <c r="TPH71" s="85"/>
      <c r="TPI71" s="85"/>
      <c r="TPJ71" s="85"/>
      <c r="TPK71" s="85"/>
      <c r="TPL71" s="85"/>
      <c r="TPM71" s="85"/>
      <c r="TPN71" s="85"/>
      <c r="TPO71" s="85"/>
      <c r="TPP71" s="85"/>
      <c r="TPQ71" s="85"/>
      <c r="TPR71" s="85"/>
      <c r="TPS71" s="85"/>
      <c r="TPT71" s="85"/>
      <c r="TPU71" s="85"/>
      <c r="TPV71" s="85"/>
      <c r="TPW71" s="85"/>
      <c r="TPX71" s="85"/>
      <c r="TPY71" s="85"/>
      <c r="TPZ71" s="85"/>
      <c r="TQA71" s="85"/>
      <c r="TQB71" s="85"/>
      <c r="TQC71" s="85"/>
      <c r="TQD71" s="85"/>
      <c r="TQE71" s="85"/>
      <c r="TQF71" s="85"/>
      <c r="TQG71" s="85"/>
      <c r="TQH71" s="85"/>
      <c r="TQI71" s="85"/>
      <c r="TQJ71" s="85"/>
      <c r="TQK71" s="85"/>
      <c r="TQL71" s="85"/>
      <c r="TQM71" s="85"/>
      <c r="TQN71" s="85"/>
      <c r="TQO71" s="85"/>
      <c r="TQP71" s="85"/>
      <c r="TQQ71" s="85"/>
      <c r="TQR71" s="85"/>
      <c r="TQS71" s="85"/>
      <c r="TQT71" s="85"/>
      <c r="TQU71" s="85"/>
      <c r="TQV71" s="85"/>
      <c r="TQW71" s="85"/>
      <c r="TQX71" s="85"/>
      <c r="TQY71" s="85"/>
      <c r="TQZ71" s="85"/>
      <c r="TRA71" s="85"/>
      <c r="TRB71" s="85"/>
      <c r="TRC71" s="85"/>
      <c r="TRD71" s="85"/>
      <c r="TRE71" s="85"/>
      <c r="TRF71" s="85"/>
      <c r="TRG71" s="85"/>
      <c r="TRH71" s="85"/>
      <c r="TRI71" s="85"/>
      <c r="TRJ71" s="85"/>
      <c r="TRK71" s="85"/>
      <c r="TRL71" s="85"/>
      <c r="TRM71" s="85"/>
      <c r="TRN71" s="85"/>
      <c r="TRO71" s="85"/>
      <c r="TRP71" s="85"/>
      <c r="TRQ71" s="85"/>
      <c r="TRR71" s="85"/>
      <c r="TRS71" s="85"/>
      <c r="TRT71" s="85"/>
      <c r="TRU71" s="85"/>
      <c r="TRV71" s="85"/>
      <c r="TRW71" s="85"/>
      <c r="TRX71" s="85"/>
      <c r="TRY71" s="85"/>
      <c r="TRZ71" s="85"/>
      <c r="TSA71" s="85"/>
      <c r="TSB71" s="85"/>
      <c r="TSC71" s="85"/>
      <c r="TSD71" s="85"/>
      <c r="TSE71" s="85"/>
      <c r="TSF71" s="85"/>
      <c r="TSG71" s="85"/>
      <c r="TSH71" s="85"/>
      <c r="TSI71" s="85"/>
      <c r="TSJ71" s="85"/>
      <c r="TSK71" s="85"/>
      <c r="TSL71" s="85"/>
      <c r="TSM71" s="85"/>
      <c r="TSN71" s="85"/>
      <c r="TSO71" s="85"/>
      <c r="TSP71" s="85"/>
      <c r="TSQ71" s="85"/>
      <c r="TSR71" s="85"/>
      <c r="TSS71" s="85"/>
      <c r="TST71" s="85"/>
      <c r="TSU71" s="85"/>
      <c r="TSV71" s="85"/>
      <c r="TSW71" s="85"/>
      <c r="TSX71" s="85"/>
      <c r="TSY71" s="85"/>
      <c r="TSZ71" s="85"/>
      <c r="TTA71" s="85"/>
      <c r="TTB71" s="85"/>
      <c r="TTC71" s="85"/>
      <c r="TTD71" s="85"/>
      <c r="TTE71" s="85"/>
      <c r="TTF71" s="85"/>
      <c r="TTG71" s="85"/>
      <c r="TTH71" s="85"/>
      <c r="TTI71" s="85"/>
      <c r="TTJ71" s="85"/>
      <c r="TTK71" s="85"/>
      <c r="TTL71" s="85"/>
      <c r="TTM71" s="85"/>
      <c r="TTN71" s="85"/>
      <c r="TTO71" s="85"/>
      <c r="TTP71" s="85"/>
      <c r="TTQ71" s="85"/>
      <c r="TTR71" s="85"/>
      <c r="TTS71" s="85"/>
      <c r="TTT71" s="85"/>
      <c r="TTU71" s="85"/>
      <c r="TTV71" s="85"/>
      <c r="TTW71" s="85"/>
      <c r="TTX71" s="85"/>
      <c r="TTY71" s="85"/>
      <c r="TTZ71" s="85"/>
      <c r="TUA71" s="85"/>
      <c r="TUB71" s="85"/>
      <c r="TUC71" s="85"/>
      <c r="TUD71" s="85"/>
      <c r="TUE71" s="85"/>
      <c r="TUF71" s="85"/>
      <c r="TUG71" s="85"/>
      <c r="TUH71" s="85"/>
      <c r="TUI71" s="85"/>
      <c r="TUJ71" s="85"/>
      <c r="TUK71" s="85"/>
      <c r="TUL71" s="85"/>
      <c r="TUM71" s="85"/>
      <c r="TUN71" s="85"/>
      <c r="TUO71" s="85"/>
      <c r="TUP71" s="85"/>
      <c r="TUQ71" s="85"/>
      <c r="TUR71" s="85"/>
      <c r="TUS71" s="85"/>
      <c r="TUT71" s="85"/>
      <c r="TUU71" s="85"/>
      <c r="TUV71" s="85"/>
      <c r="TUW71" s="85"/>
      <c r="TUX71" s="85"/>
      <c r="TUY71" s="85"/>
      <c r="TUZ71" s="85"/>
      <c r="TVA71" s="85"/>
      <c r="TVB71" s="85"/>
      <c r="TVC71" s="85"/>
      <c r="TVD71" s="85"/>
      <c r="TVE71" s="85"/>
      <c r="TVF71" s="85"/>
      <c r="TVG71" s="85"/>
      <c r="TVH71" s="85"/>
      <c r="TVI71" s="85"/>
      <c r="TVJ71" s="85"/>
      <c r="TVK71" s="85"/>
      <c r="TVL71" s="85"/>
      <c r="TVM71" s="85"/>
      <c r="TVN71" s="85"/>
      <c r="TVO71" s="85"/>
      <c r="TVP71" s="85"/>
      <c r="TVQ71" s="85"/>
      <c r="TVR71" s="85"/>
      <c r="TVS71" s="85"/>
      <c r="TVT71" s="85"/>
      <c r="TVU71" s="85"/>
      <c r="TVV71" s="85"/>
      <c r="TVW71" s="85"/>
      <c r="TVX71" s="85"/>
      <c r="TVY71" s="85"/>
      <c r="TVZ71" s="85"/>
      <c r="TWA71" s="85"/>
      <c r="TWB71" s="85"/>
      <c r="TWC71" s="85"/>
      <c r="TWD71" s="85"/>
      <c r="TWE71" s="85"/>
      <c r="TWF71" s="85"/>
      <c r="TWG71" s="85"/>
      <c r="TWH71" s="85"/>
      <c r="TWI71" s="85"/>
      <c r="TWJ71" s="85"/>
      <c r="TWK71" s="85"/>
      <c r="TWL71" s="85"/>
      <c r="TWM71" s="85"/>
      <c r="TWN71" s="85"/>
      <c r="TWO71" s="85"/>
      <c r="TWP71" s="85"/>
      <c r="TWQ71" s="85"/>
      <c r="TWR71" s="85"/>
      <c r="TWS71" s="85"/>
      <c r="TWT71" s="85"/>
      <c r="TWU71" s="85"/>
      <c r="TWV71" s="85"/>
      <c r="TWW71" s="85"/>
      <c r="TWX71" s="85"/>
      <c r="TWY71" s="85"/>
      <c r="TWZ71" s="85"/>
      <c r="TXA71" s="85"/>
      <c r="TXB71" s="85"/>
      <c r="TXC71" s="85"/>
      <c r="TXD71" s="85"/>
      <c r="TXE71" s="85"/>
      <c r="TXF71" s="85"/>
      <c r="TXG71" s="85"/>
      <c r="TXH71" s="85"/>
      <c r="TXI71" s="85"/>
      <c r="TXJ71" s="85"/>
      <c r="TXK71" s="85"/>
      <c r="TXL71" s="85"/>
      <c r="TXM71" s="85"/>
      <c r="TXN71" s="85"/>
      <c r="TXO71" s="85"/>
      <c r="TXP71" s="85"/>
      <c r="TXQ71" s="85"/>
      <c r="TXR71" s="85"/>
      <c r="TXS71" s="85"/>
      <c r="TXT71" s="85"/>
      <c r="TXU71" s="85"/>
      <c r="TXV71" s="85"/>
      <c r="TXW71" s="85"/>
      <c r="TXX71" s="85"/>
      <c r="TXY71" s="85"/>
      <c r="TXZ71" s="85"/>
      <c r="TYA71" s="85"/>
      <c r="TYB71" s="85"/>
      <c r="TYC71" s="85"/>
      <c r="TYD71" s="85"/>
      <c r="TYE71" s="85"/>
      <c r="TYF71" s="85"/>
      <c r="TYG71" s="85"/>
      <c r="TYH71" s="85"/>
      <c r="TYI71" s="85"/>
      <c r="TYJ71" s="85"/>
      <c r="TYK71" s="85"/>
      <c r="TYL71" s="85"/>
      <c r="TYM71" s="85"/>
      <c r="TYN71" s="85"/>
      <c r="TYO71" s="85"/>
      <c r="TYP71" s="85"/>
      <c r="TYQ71" s="85"/>
      <c r="TYR71" s="85"/>
      <c r="TYS71" s="85"/>
      <c r="TYT71" s="85"/>
      <c r="TYU71" s="85"/>
      <c r="TYV71" s="85"/>
      <c r="TYW71" s="85"/>
      <c r="TYX71" s="85"/>
      <c r="TYY71" s="85"/>
      <c r="TYZ71" s="85"/>
      <c r="TZA71" s="85"/>
      <c r="TZB71" s="85"/>
      <c r="TZC71" s="85"/>
      <c r="TZD71" s="85"/>
      <c r="TZE71" s="85"/>
      <c r="TZF71" s="85"/>
      <c r="TZG71" s="85"/>
      <c r="TZH71" s="85"/>
      <c r="TZI71" s="85"/>
      <c r="TZJ71" s="85"/>
      <c r="TZK71" s="85"/>
      <c r="TZL71" s="85"/>
      <c r="TZM71" s="85"/>
      <c r="TZN71" s="85"/>
      <c r="TZO71" s="85"/>
      <c r="TZP71" s="85"/>
      <c r="TZQ71" s="85"/>
      <c r="TZR71" s="85"/>
      <c r="TZS71" s="85"/>
      <c r="TZT71" s="85"/>
      <c r="TZU71" s="85"/>
      <c r="TZV71" s="85"/>
      <c r="TZW71" s="85"/>
      <c r="TZX71" s="85"/>
      <c r="TZY71" s="85"/>
      <c r="TZZ71" s="85"/>
      <c r="UAA71" s="85"/>
      <c r="UAB71" s="85"/>
      <c r="UAC71" s="85"/>
      <c r="UAD71" s="85"/>
      <c r="UAE71" s="85"/>
      <c r="UAF71" s="85"/>
      <c r="UAG71" s="85"/>
      <c r="UAH71" s="85"/>
      <c r="UAI71" s="85"/>
      <c r="UAJ71" s="85"/>
      <c r="UAK71" s="85"/>
      <c r="UAL71" s="85"/>
      <c r="UAM71" s="85"/>
      <c r="UAN71" s="85"/>
      <c r="UAO71" s="85"/>
      <c r="UAP71" s="85"/>
      <c r="UAQ71" s="85"/>
      <c r="UAR71" s="85"/>
      <c r="UAS71" s="85"/>
      <c r="UAT71" s="85"/>
      <c r="UAU71" s="85"/>
      <c r="UAV71" s="85"/>
      <c r="UAW71" s="85"/>
      <c r="UAX71" s="85"/>
      <c r="UAY71" s="85"/>
      <c r="UAZ71" s="85"/>
      <c r="UBA71" s="85"/>
      <c r="UBB71" s="85"/>
      <c r="UBC71" s="85"/>
      <c r="UBD71" s="85"/>
      <c r="UBE71" s="85"/>
      <c r="UBF71" s="85"/>
      <c r="UBG71" s="85"/>
      <c r="UBH71" s="85"/>
      <c r="UBI71" s="85"/>
      <c r="UBJ71" s="85"/>
      <c r="UBK71" s="85"/>
      <c r="UBL71" s="85"/>
      <c r="UBM71" s="85"/>
      <c r="UBN71" s="85"/>
      <c r="UBO71" s="85"/>
      <c r="UBP71" s="85"/>
      <c r="UBQ71" s="85"/>
      <c r="UBR71" s="85"/>
      <c r="UBS71" s="85"/>
      <c r="UBT71" s="85"/>
      <c r="UBU71" s="85"/>
      <c r="UBV71" s="85"/>
      <c r="UBW71" s="85"/>
      <c r="UBX71" s="85"/>
      <c r="UBY71" s="85"/>
      <c r="UBZ71" s="85"/>
      <c r="UCA71" s="85"/>
      <c r="UCB71" s="85"/>
      <c r="UCC71" s="85"/>
      <c r="UCD71" s="85"/>
      <c r="UCE71" s="85"/>
      <c r="UCF71" s="85"/>
      <c r="UCG71" s="85"/>
      <c r="UCH71" s="85"/>
      <c r="UCI71" s="85"/>
      <c r="UCJ71" s="85"/>
      <c r="UCK71" s="85"/>
      <c r="UCL71" s="85"/>
      <c r="UCM71" s="85"/>
      <c r="UCN71" s="85"/>
      <c r="UCO71" s="85"/>
      <c r="UCP71" s="85"/>
      <c r="UCQ71" s="85"/>
      <c r="UCR71" s="85"/>
      <c r="UCS71" s="85"/>
      <c r="UCT71" s="85"/>
      <c r="UCU71" s="85"/>
      <c r="UCV71" s="85"/>
      <c r="UCW71" s="85"/>
      <c r="UCX71" s="85"/>
      <c r="UCY71" s="85"/>
      <c r="UCZ71" s="85"/>
      <c r="UDA71" s="85"/>
      <c r="UDB71" s="85"/>
      <c r="UDC71" s="85"/>
      <c r="UDD71" s="85"/>
      <c r="UDE71" s="85"/>
      <c r="UDF71" s="85"/>
      <c r="UDG71" s="85"/>
      <c r="UDH71" s="85"/>
      <c r="UDI71" s="85"/>
      <c r="UDJ71" s="85"/>
      <c r="UDK71" s="85"/>
      <c r="UDL71" s="85"/>
      <c r="UDM71" s="85"/>
      <c r="UDN71" s="85"/>
      <c r="UDO71" s="85"/>
      <c r="UDP71" s="85"/>
      <c r="UDQ71" s="85"/>
      <c r="UDR71" s="85"/>
      <c r="UDS71" s="85"/>
      <c r="UDT71" s="85"/>
      <c r="UDU71" s="85"/>
      <c r="UDV71" s="85"/>
      <c r="UDW71" s="85"/>
      <c r="UDX71" s="85"/>
      <c r="UDY71" s="85"/>
      <c r="UDZ71" s="85"/>
      <c r="UEA71" s="85"/>
      <c r="UEB71" s="85"/>
      <c r="UEC71" s="85"/>
      <c r="UED71" s="85"/>
      <c r="UEE71" s="85"/>
      <c r="UEF71" s="85"/>
      <c r="UEG71" s="85"/>
      <c r="UEH71" s="85"/>
      <c r="UEI71" s="85"/>
      <c r="UEJ71" s="85"/>
      <c r="UEK71" s="85"/>
      <c r="UEL71" s="85"/>
      <c r="UEM71" s="85"/>
      <c r="UEN71" s="85"/>
      <c r="UEO71" s="85"/>
      <c r="UEP71" s="85"/>
      <c r="UEQ71" s="85"/>
      <c r="UER71" s="85"/>
      <c r="UES71" s="85"/>
      <c r="UET71" s="85"/>
      <c r="UEU71" s="85"/>
      <c r="UEV71" s="85"/>
      <c r="UEW71" s="85"/>
      <c r="UEX71" s="85"/>
      <c r="UEY71" s="85"/>
      <c r="UEZ71" s="85"/>
      <c r="UFA71" s="85"/>
      <c r="UFB71" s="85"/>
      <c r="UFC71" s="85"/>
      <c r="UFD71" s="85"/>
      <c r="UFE71" s="85"/>
      <c r="UFF71" s="85"/>
      <c r="UFG71" s="85"/>
      <c r="UFH71" s="85"/>
      <c r="UFI71" s="85"/>
      <c r="UFJ71" s="85"/>
      <c r="UFK71" s="85"/>
      <c r="UFL71" s="85"/>
      <c r="UFM71" s="85"/>
      <c r="UFN71" s="85"/>
      <c r="UFO71" s="85"/>
      <c r="UFP71" s="85"/>
      <c r="UFQ71" s="85"/>
      <c r="UFR71" s="85"/>
      <c r="UFS71" s="85"/>
      <c r="UFT71" s="85"/>
      <c r="UFU71" s="85"/>
      <c r="UFV71" s="85"/>
      <c r="UFW71" s="85"/>
      <c r="UFX71" s="85"/>
      <c r="UFY71" s="85"/>
      <c r="UFZ71" s="85"/>
      <c r="UGA71" s="85"/>
      <c r="UGB71" s="85"/>
      <c r="UGC71" s="85"/>
      <c r="UGD71" s="85"/>
      <c r="UGE71" s="85"/>
      <c r="UGF71" s="85"/>
      <c r="UGG71" s="85"/>
      <c r="UGH71" s="85"/>
      <c r="UGI71" s="85"/>
      <c r="UGJ71" s="85"/>
      <c r="UGK71" s="85"/>
      <c r="UGL71" s="85"/>
      <c r="UGM71" s="85"/>
      <c r="UGN71" s="85"/>
      <c r="UGO71" s="85"/>
      <c r="UGP71" s="85"/>
      <c r="UGQ71" s="85"/>
      <c r="UGR71" s="85"/>
      <c r="UGS71" s="85"/>
      <c r="UGT71" s="85"/>
      <c r="UGU71" s="85"/>
      <c r="UGV71" s="85"/>
      <c r="UGW71" s="85"/>
      <c r="UGX71" s="85"/>
      <c r="UGY71" s="85"/>
      <c r="UGZ71" s="85"/>
      <c r="UHA71" s="85"/>
      <c r="UHB71" s="85"/>
      <c r="UHC71" s="85"/>
      <c r="UHD71" s="85"/>
      <c r="UHE71" s="85"/>
      <c r="UHF71" s="85"/>
      <c r="UHG71" s="85"/>
      <c r="UHH71" s="85"/>
      <c r="UHI71" s="85"/>
      <c r="UHJ71" s="85"/>
      <c r="UHK71" s="85"/>
      <c r="UHL71" s="85"/>
      <c r="UHM71" s="85"/>
      <c r="UHN71" s="85"/>
      <c r="UHO71" s="85"/>
      <c r="UHP71" s="85"/>
      <c r="UHQ71" s="85"/>
      <c r="UHR71" s="85"/>
      <c r="UHS71" s="85"/>
      <c r="UHT71" s="85"/>
      <c r="UHU71" s="85"/>
      <c r="UHV71" s="85"/>
      <c r="UHW71" s="85"/>
      <c r="UHX71" s="85"/>
      <c r="UHY71" s="85"/>
      <c r="UHZ71" s="85"/>
      <c r="UIA71" s="85"/>
      <c r="UIB71" s="85"/>
      <c r="UIC71" s="85"/>
      <c r="UID71" s="85"/>
      <c r="UIE71" s="85"/>
      <c r="UIF71" s="85"/>
      <c r="UIG71" s="85"/>
      <c r="UIH71" s="85"/>
      <c r="UII71" s="85"/>
      <c r="UIJ71" s="85"/>
      <c r="UIK71" s="85"/>
      <c r="UIL71" s="85"/>
      <c r="UIM71" s="85"/>
      <c r="UIN71" s="85"/>
      <c r="UIO71" s="85"/>
      <c r="UIP71" s="85"/>
      <c r="UIQ71" s="85"/>
      <c r="UIR71" s="85"/>
      <c r="UIS71" s="85"/>
      <c r="UIT71" s="85"/>
      <c r="UIU71" s="85"/>
      <c r="UIV71" s="85"/>
      <c r="UIW71" s="85"/>
      <c r="UIX71" s="85"/>
      <c r="UIY71" s="85"/>
      <c r="UIZ71" s="85"/>
      <c r="UJA71" s="85"/>
      <c r="UJB71" s="85"/>
      <c r="UJC71" s="85"/>
      <c r="UJD71" s="85"/>
      <c r="UJE71" s="85"/>
      <c r="UJF71" s="85"/>
      <c r="UJG71" s="85"/>
      <c r="UJH71" s="85"/>
      <c r="UJI71" s="85"/>
      <c r="UJJ71" s="85"/>
      <c r="UJK71" s="85"/>
      <c r="UJL71" s="85"/>
      <c r="UJM71" s="85"/>
      <c r="UJN71" s="85"/>
      <c r="UJO71" s="85"/>
      <c r="UJP71" s="85"/>
      <c r="UJQ71" s="85"/>
      <c r="UJR71" s="85"/>
      <c r="UJS71" s="85"/>
      <c r="UJT71" s="85"/>
      <c r="UJU71" s="85"/>
      <c r="UJV71" s="85"/>
      <c r="UJW71" s="85"/>
      <c r="UJX71" s="85"/>
      <c r="UJY71" s="85"/>
      <c r="UJZ71" s="85"/>
      <c r="UKA71" s="85"/>
      <c r="UKB71" s="85"/>
      <c r="UKC71" s="85"/>
      <c r="UKD71" s="85"/>
      <c r="UKE71" s="85"/>
      <c r="UKF71" s="85"/>
      <c r="UKG71" s="85"/>
      <c r="UKH71" s="85"/>
      <c r="UKI71" s="85"/>
      <c r="UKJ71" s="85"/>
      <c r="UKK71" s="85"/>
      <c r="UKL71" s="85"/>
      <c r="UKM71" s="85"/>
      <c r="UKN71" s="85"/>
      <c r="UKO71" s="85"/>
      <c r="UKP71" s="85"/>
      <c r="UKQ71" s="85"/>
      <c r="UKR71" s="85"/>
      <c r="UKS71" s="85"/>
      <c r="UKT71" s="85"/>
      <c r="UKU71" s="85"/>
      <c r="UKV71" s="85"/>
      <c r="UKW71" s="85"/>
      <c r="UKX71" s="85"/>
      <c r="UKY71" s="85"/>
      <c r="UKZ71" s="85"/>
      <c r="ULA71" s="85"/>
      <c r="ULB71" s="85"/>
      <c r="ULC71" s="85"/>
      <c r="ULD71" s="85"/>
      <c r="ULE71" s="85"/>
      <c r="ULF71" s="85"/>
      <c r="ULG71" s="85"/>
      <c r="ULH71" s="85"/>
      <c r="ULI71" s="85"/>
      <c r="ULJ71" s="85"/>
      <c r="ULK71" s="85"/>
      <c r="ULL71" s="85"/>
      <c r="ULM71" s="85"/>
      <c r="ULN71" s="85"/>
      <c r="ULO71" s="85"/>
      <c r="ULP71" s="85"/>
      <c r="ULQ71" s="85"/>
      <c r="ULR71" s="85"/>
      <c r="ULS71" s="85"/>
      <c r="ULT71" s="85"/>
      <c r="ULU71" s="85"/>
      <c r="ULV71" s="85"/>
      <c r="ULW71" s="85"/>
      <c r="ULX71" s="85"/>
      <c r="ULY71" s="85"/>
      <c r="ULZ71" s="85"/>
      <c r="UMA71" s="85"/>
      <c r="UMB71" s="85"/>
      <c r="UMC71" s="85"/>
      <c r="UMD71" s="85"/>
      <c r="UME71" s="85"/>
      <c r="UMF71" s="85"/>
      <c r="UMG71" s="85"/>
      <c r="UMH71" s="85"/>
      <c r="UMI71" s="85"/>
      <c r="UMJ71" s="85"/>
      <c r="UMK71" s="85"/>
      <c r="UML71" s="85"/>
      <c r="UMM71" s="85"/>
      <c r="UMN71" s="85"/>
      <c r="UMO71" s="85"/>
      <c r="UMP71" s="85"/>
      <c r="UMQ71" s="85"/>
      <c r="UMR71" s="85"/>
      <c r="UMS71" s="85"/>
      <c r="UMT71" s="85"/>
      <c r="UMU71" s="85"/>
      <c r="UMV71" s="85"/>
      <c r="UMW71" s="85"/>
      <c r="UMX71" s="85"/>
      <c r="UMY71" s="85"/>
      <c r="UMZ71" s="85"/>
      <c r="UNA71" s="85"/>
      <c r="UNB71" s="85"/>
      <c r="UNC71" s="85"/>
      <c r="UND71" s="85"/>
      <c r="UNE71" s="85"/>
      <c r="UNF71" s="85"/>
      <c r="UNG71" s="85"/>
      <c r="UNH71" s="85"/>
      <c r="UNI71" s="85"/>
      <c r="UNJ71" s="85"/>
      <c r="UNK71" s="85"/>
      <c r="UNL71" s="85"/>
      <c r="UNM71" s="85"/>
      <c r="UNN71" s="85"/>
      <c r="UNO71" s="85"/>
      <c r="UNP71" s="85"/>
      <c r="UNQ71" s="85"/>
      <c r="UNR71" s="85"/>
      <c r="UNS71" s="85"/>
      <c r="UNT71" s="85"/>
      <c r="UNU71" s="85"/>
      <c r="UNV71" s="85"/>
      <c r="UNW71" s="85"/>
      <c r="UNX71" s="85"/>
      <c r="UNY71" s="85"/>
      <c r="UNZ71" s="85"/>
      <c r="UOA71" s="85"/>
      <c r="UOB71" s="85"/>
      <c r="UOC71" s="85"/>
      <c r="UOD71" s="85"/>
      <c r="UOE71" s="85"/>
      <c r="UOF71" s="85"/>
      <c r="UOG71" s="85"/>
      <c r="UOH71" s="85"/>
      <c r="UOI71" s="85"/>
      <c r="UOJ71" s="85"/>
      <c r="UOK71" s="85"/>
      <c r="UOL71" s="85"/>
      <c r="UOM71" s="85"/>
      <c r="UON71" s="85"/>
      <c r="UOO71" s="85"/>
      <c r="UOP71" s="85"/>
      <c r="UOQ71" s="85"/>
      <c r="UOR71" s="85"/>
      <c r="UOS71" s="85"/>
      <c r="UOT71" s="85"/>
      <c r="UOU71" s="85"/>
      <c r="UOV71" s="85"/>
      <c r="UOW71" s="85"/>
      <c r="UOX71" s="85"/>
      <c r="UOY71" s="85"/>
      <c r="UOZ71" s="85"/>
      <c r="UPA71" s="85"/>
      <c r="UPB71" s="85"/>
      <c r="UPC71" s="85"/>
      <c r="UPD71" s="85"/>
      <c r="UPE71" s="85"/>
      <c r="UPF71" s="85"/>
      <c r="UPG71" s="85"/>
      <c r="UPH71" s="85"/>
      <c r="UPI71" s="85"/>
      <c r="UPJ71" s="85"/>
      <c r="UPK71" s="85"/>
      <c r="UPL71" s="85"/>
      <c r="UPM71" s="85"/>
      <c r="UPN71" s="85"/>
      <c r="UPO71" s="85"/>
      <c r="UPP71" s="85"/>
      <c r="UPQ71" s="85"/>
      <c r="UPR71" s="85"/>
      <c r="UPS71" s="85"/>
      <c r="UPT71" s="85"/>
      <c r="UPU71" s="85"/>
      <c r="UPV71" s="85"/>
      <c r="UPW71" s="85"/>
      <c r="UPX71" s="85"/>
      <c r="UPY71" s="85"/>
      <c r="UPZ71" s="85"/>
      <c r="UQA71" s="85"/>
      <c r="UQB71" s="85"/>
      <c r="UQC71" s="85"/>
      <c r="UQD71" s="85"/>
      <c r="UQE71" s="85"/>
      <c r="UQF71" s="85"/>
      <c r="UQG71" s="85"/>
      <c r="UQH71" s="85"/>
      <c r="UQI71" s="85"/>
      <c r="UQJ71" s="85"/>
      <c r="UQK71" s="85"/>
      <c r="UQL71" s="85"/>
      <c r="UQM71" s="85"/>
      <c r="UQN71" s="85"/>
      <c r="UQO71" s="85"/>
      <c r="UQP71" s="85"/>
      <c r="UQQ71" s="85"/>
      <c r="UQR71" s="85"/>
      <c r="UQS71" s="85"/>
      <c r="UQT71" s="85"/>
      <c r="UQU71" s="85"/>
      <c r="UQV71" s="85"/>
      <c r="UQW71" s="85"/>
      <c r="UQX71" s="85"/>
      <c r="UQY71" s="85"/>
      <c r="UQZ71" s="85"/>
      <c r="URA71" s="85"/>
      <c r="URB71" s="85"/>
      <c r="URC71" s="85"/>
      <c r="URD71" s="85"/>
      <c r="URE71" s="85"/>
      <c r="URF71" s="85"/>
      <c r="URG71" s="85"/>
      <c r="URH71" s="85"/>
      <c r="URI71" s="85"/>
      <c r="URJ71" s="85"/>
      <c r="URK71" s="85"/>
      <c r="URL71" s="85"/>
      <c r="URM71" s="85"/>
      <c r="URN71" s="85"/>
      <c r="URO71" s="85"/>
      <c r="URP71" s="85"/>
      <c r="URQ71" s="85"/>
      <c r="URR71" s="85"/>
      <c r="URS71" s="85"/>
      <c r="URT71" s="85"/>
      <c r="URU71" s="85"/>
      <c r="URV71" s="85"/>
      <c r="URW71" s="85"/>
      <c r="URX71" s="85"/>
      <c r="URY71" s="85"/>
      <c r="URZ71" s="85"/>
      <c r="USA71" s="85"/>
      <c r="USB71" s="85"/>
      <c r="USC71" s="85"/>
      <c r="USD71" s="85"/>
      <c r="USE71" s="85"/>
      <c r="USF71" s="85"/>
      <c r="USG71" s="85"/>
      <c r="USH71" s="85"/>
      <c r="USI71" s="85"/>
      <c r="USJ71" s="85"/>
      <c r="USK71" s="85"/>
      <c r="USL71" s="85"/>
      <c r="USM71" s="85"/>
      <c r="USN71" s="85"/>
      <c r="USO71" s="85"/>
      <c r="USP71" s="85"/>
      <c r="USQ71" s="85"/>
      <c r="USR71" s="85"/>
      <c r="USS71" s="85"/>
      <c r="UST71" s="85"/>
      <c r="USU71" s="85"/>
      <c r="USV71" s="85"/>
      <c r="USW71" s="85"/>
      <c r="USX71" s="85"/>
      <c r="USY71" s="85"/>
      <c r="USZ71" s="85"/>
      <c r="UTA71" s="85"/>
      <c r="UTB71" s="85"/>
      <c r="UTC71" s="85"/>
      <c r="UTD71" s="85"/>
      <c r="UTE71" s="85"/>
      <c r="UTF71" s="85"/>
      <c r="UTG71" s="85"/>
      <c r="UTH71" s="85"/>
      <c r="UTI71" s="85"/>
      <c r="UTJ71" s="85"/>
      <c r="UTK71" s="85"/>
      <c r="UTL71" s="85"/>
      <c r="UTM71" s="85"/>
      <c r="UTN71" s="85"/>
      <c r="UTO71" s="85"/>
      <c r="UTP71" s="85"/>
      <c r="UTQ71" s="85"/>
      <c r="UTR71" s="85"/>
      <c r="UTS71" s="85"/>
      <c r="UTT71" s="85"/>
      <c r="UTU71" s="85"/>
      <c r="UTV71" s="85"/>
      <c r="UTW71" s="85"/>
      <c r="UTX71" s="85"/>
      <c r="UTY71" s="85"/>
      <c r="UTZ71" s="85"/>
      <c r="UUA71" s="85"/>
      <c r="UUB71" s="85"/>
      <c r="UUC71" s="85"/>
      <c r="UUD71" s="85"/>
      <c r="UUE71" s="85"/>
      <c r="UUF71" s="85"/>
      <c r="UUG71" s="85"/>
      <c r="UUH71" s="85"/>
      <c r="UUI71" s="85"/>
      <c r="UUJ71" s="85"/>
      <c r="UUK71" s="85"/>
      <c r="UUL71" s="85"/>
      <c r="UUM71" s="85"/>
      <c r="UUN71" s="85"/>
      <c r="UUO71" s="85"/>
      <c r="UUP71" s="85"/>
      <c r="UUQ71" s="85"/>
      <c r="UUR71" s="85"/>
      <c r="UUS71" s="85"/>
      <c r="UUT71" s="85"/>
      <c r="UUU71" s="85"/>
      <c r="UUV71" s="85"/>
      <c r="UUW71" s="85"/>
      <c r="UUX71" s="85"/>
      <c r="UUY71" s="85"/>
      <c r="UUZ71" s="85"/>
      <c r="UVA71" s="85"/>
      <c r="UVB71" s="85"/>
      <c r="UVC71" s="85"/>
      <c r="UVD71" s="85"/>
      <c r="UVE71" s="85"/>
      <c r="UVF71" s="85"/>
      <c r="UVG71" s="85"/>
      <c r="UVH71" s="85"/>
      <c r="UVI71" s="85"/>
      <c r="UVJ71" s="85"/>
      <c r="UVK71" s="85"/>
      <c r="UVL71" s="85"/>
      <c r="UVM71" s="85"/>
      <c r="UVN71" s="85"/>
      <c r="UVO71" s="85"/>
      <c r="UVP71" s="85"/>
      <c r="UVQ71" s="85"/>
      <c r="UVR71" s="85"/>
      <c r="UVS71" s="85"/>
      <c r="UVT71" s="85"/>
      <c r="UVU71" s="85"/>
      <c r="UVV71" s="85"/>
      <c r="UVW71" s="85"/>
      <c r="UVX71" s="85"/>
      <c r="UVY71" s="85"/>
      <c r="UVZ71" s="85"/>
      <c r="UWA71" s="85"/>
      <c r="UWB71" s="85"/>
      <c r="UWC71" s="85"/>
      <c r="UWD71" s="85"/>
      <c r="UWE71" s="85"/>
      <c r="UWF71" s="85"/>
      <c r="UWG71" s="85"/>
      <c r="UWH71" s="85"/>
      <c r="UWI71" s="85"/>
      <c r="UWJ71" s="85"/>
      <c r="UWK71" s="85"/>
      <c r="UWL71" s="85"/>
      <c r="UWM71" s="85"/>
      <c r="UWN71" s="85"/>
      <c r="UWO71" s="85"/>
      <c r="UWP71" s="85"/>
      <c r="UWQ71" s="85"/>
      <c r="UWR71" s="85"/>
      <c r="UWS71" s="85"/>
      <c r="UWT71" s="85"/>
      <c r="UWU71" s="85"/>
      <c r="UWV71" s="85"/>
      <c r="UWW71" s="85"/>
      <c r="UWX71" s="85"/>
      <c r="UWY71" s="85"/>
      <c r="UWZ71" s="85"/>
      <c r="UXA71" s="85"/>
      <c r="UXB71" s="85"/>
      <c r="UXC71" s="85"/>
      <c r="UXD71" s="85"/>
      <c r="UXE71" s="85"/>
      <c r="UXF71" s="85"/>
      <c r="UXG71" s="85"/>
      <c r="UXH71" s="85"/>
      <c r="UXI71" s="85"/>
      <c r="UXJ71" s="85"/>
      <c r="UXK71" s="85"/>
      <c r="UXL71" s="85"/>
      <c r="UXM71" s="85"/>
      <c r="UXN71" s="85"/>
      <c r="UXO71" s="85"/>
      <c r="UXP71" s="85"/>
      <c r="UXQ71" s="85"/>
      <c r="UXR71" s="85"/>
      <c r="UXS71" s="85"/>
      <c r="UXT71" s="85"/>
      <c r="UXU71" s="85"/>
      <c r="UXV71" s="85"/>
      <c r="UXW71" s="85"/>
      <c r="UXX71" s="85"/>
      <c r="UXY71" s="85"/>
      <c r="UXZ71" s="85"/>
      <c r="UYA71" s="85"/>
      <c r="UYB71" s="85"/>
      <c r="UYC71" s="85"/>
      <c r="UYD71" s="85"/>
      <c r="UYE71" s="85"/>
      <c r="UYF71" s="85"/>
      <c r="UYG71" s="85"/>
      <c r="UYH71" s="85"/>
      <c r="UYI71" s="85"/>
      <c r="UYJ71" s="85"/>
      <c r="UYK71" s="85"/>
      <c r="UYL71" s="85"/>
      <c r="UYM71" s="85"/>
      <c r="UYN71" s="85"/>
      <c r="UYO71" s="85"/>
      <c r="UYP71" s="85"/>
      <c r="UYQ71" s="85"/>
      <c r="UYR71" s="85"/>
      <c r="UYS71" s="85"/>
      <c r="UYT71" s="85"/>
      <c r="UYU71" s="85"/>
      <c r="UYV71" s="85"/>
      <c r="UYW71" s="85"/>
      <c r="UYX71" s="85"/>
      <c r="UYY71" s="85"/>
      <c r="UYZ71" s="85"/>
      <c r="UZA71" s="85"/>
      <c r="UZB71" s="85"/>
      <c r="UZC71" s="85"/>
      <c r="UZD71" s="85"/>
      <c r="UZE71" s="85"/>
      <c r="UZF71" s="85"/>
      <c r="UZG71" s="85"/>
      <c r="UZH71" s="85"/>
      <c r="UZI71" s="85"/>
      <c r="UZJ71" s="85"/>
      <c r="UZK71" s="85"/>
      <c r="UZL71" s="85"/>
      <c r="UZM71" s="85"/>
      <c r="UZN71" s="85"/>
      <c r="UZO71" s="85"/>
      <c r="UZP71" s="85"/>
      <c r="UZQ71" s="85"/>
      <c r="UZR71" s="85"/>
      <c r="UZS71" s="85"/>
      <c r="UZT71" s="85"/>
      <c r="UZU71" s="85"/>
      <c r="UZV71" s="85"/>
      <c r="UZW71" s="85"/>
      <c r="UZX71" s="85"/>
      <c r="UZY71" s="85"/>
      <c r="UZZ71" s="85"/>
      <c r="VAA71" s="85"/>
      <c r="VAB71" s="85"/>
      <c r="VAC71" s="85"/>
      <c r="VAD71" s="85"/>
      <c r="VAE71" s="85"/>
      <c r="VAF71" s="85"/>
      <c r="VAG71" s="85"/>
      <c r="VAH71" s="85"/>
      <c r="VAI71" s="85"/>
      <c r="VAJ71" s="85"/>
      <c r="VAK71" s="85"/>
      <c r="VAL71" s="85"/>
      <c r="VAM71" s="85"/>
      <c r="VAN71" s="85"/>
      <c r="VAO71" s="85"/>
      <c r="VAP71" s="85"/>
      <c r="VAQ71" s="85"/>
      <c r="VAR71" s="85"/>
      <c r="VAS71" s="85"/>
      <c r="VAT71" s="85"/>
      <c r="VAU71" s="85"/>
      <c r="VAV71" s="85"/>
      <c r="VAW71" s="85"/>
      <c r="VAX71" s="85"/>
      <c r="VAY71" s="85"/>
      <c r="VAZ71" s="85"/>
      <c r="VBA71" s="85"/>
      <c r="VBB71" s="85"/>
      <c r="VBC71" s="85"/>
      <c r="VBD71" s="85"/>
      <c r="VBE71" s="85"/>
      <c r="VBF71" s="85"/>
      <c r="VBG71" s="85"/>
      <c r="VBH71" s="85"/>
      <c r="VBI71" s="85"/>
      <c r="VBJ71" s="85"/>
      <c r="VBK71" s="85"/>
      <c r="VBL71" s="85"/>
      <c r="VBM71" s="85"/>
      <c r="VBN71" s="85"/>
      <c r="VBO71" s="85"/>
      <c r="VBP71" s="85"/>
      <c r="VBQ71" s="85"/>
      <c r="VBR71" s="85"/>
      <c r="VBS71" s="85"/>
      <c r="VBT71" s="85"/>
      <c r="VBU71" s="85"/>
      <c r="VBV71" s="85"/>
      <c r="VBW71" s="85"/>
      <c r="VBX71" s="85"/>
      <c r="VBY71" s="85"/>
      <c r="VBZ71" s="85"/>
      <c r="VCA71" s="85"/>
      <c r="VCB71" s="85"/>
      <c r="VCC71" s="85"/>
      <c r="VCD71" s="85"/>
      <c r="VCE71" s="85"/>
      <c r="VCF71" s="85"/>
      <c r="VCG71" s="85"/>
      <c r="VCH71" s="85"/>
      <c r="VCI71" s="85"/>
      <c r="VCJ71" s="85"/>
      <c r="VCK71" s="85"/>
      <c r="VCL71" s="85"/>
      <c r="VCM71" s="85"/>
      <c r="VCN71" s="85"/>
      <c r="VCO71" s="85"/>
      <c r="VCP71" s="85"/>
      <c r="VCQ71" s="85"/>
      <c r="VCR71" s="85"/>
      <c r="VCS71" s="85"/>
      <c r="VCT71" s="85"/>
      <c r="VCU71" s="85"/>
      <c r="VCV71" s="85"/>
      <c r="VCW71" s="85"/>
      <c r="VCX71" s="85"/>
      <c r="VCY71" s="85"/>
      <c r="VCZ71" s="85"/>
      <c r="VDA71" s="85"/>
      <c r="VDB71" s="85"/>
      <c r="VDC71" s="85"/>
      <c r="VDD71" s="85"/>
      <c r="VDE71" s="85"/>
      <c r="VDF71" s="85"/>
      <c r="VDG71" s="85"/>
      <c r="VDH71" s="85"/>
      <c r="VDI71" s="85"/>
      <c r="VDJ71" s="85"/>
      <c r="VDK71" s="85"/>
      <c r="VDL71" s="85"/>
      <c r="VDM71" s="85"/>
      <c r="VDN71" s="85"/>
      <c r="VDO71" s="85"/>
      <c r="VDP71" s="85"/>
      <c r="VDQ71" s="85"/>
      <c r="VDR71" s="85"/>
      <c r="VDS71" s="85"/>
      <c r="VDT71" s="85"/>
      <c r="VDU71" s="85"/>
      <c r="VDV71" s="85"/>
      <c r="VDW71" s="85"/>
      <c r="VDX71" s="85"/>
      <c r="VDY71" s="85"/>
      <c r="VDZ71" s="85"/>
      <c r="VEA71" s="85"/>
      <c r="VEB71" s="85"/>
      <c r="VEC71" s="85"/>
      <c r="VED71" s="85"/>
      <c r="VEE71" s="85"/>
      <c r="VEF71" s="85"/>
      <c r="VEG71" s="85"/>
      <c r="VEH71" s="85"/>
      <c r="VEI71" s="85"/>
      <c r="VEJ71" s="85"/>
      <c r="VEK71" s="85"/>
      <c r="VEL71" s="85"/>
      <c r="VEM71" s="85"/>
      <c r="VEN71" s="85"/>
      <c r="VEO71" s="85"/>
      <c r="VEP71" s="85"/>
      <c r="VEQ71" s="85"/>
      <c r="VER71" s="85"/>
      <c r="VES71" s="85"/>
      <c r="VET71" s="85"/>
      <c r="VEU71" s="85"/>
      <c r="VEV71" s="85"/>
      <c r="VEW71" s="85"/>
      <c r="VEX71" s="85"/>
      <c r="VEY71" s="85"/>
      <c r="VEZ71" s="85"/>
      <c r="VFA71" s="85"/>
      <c r="VFB71" s="85"/>
      <c r="VFC71" s="85"/>
      <c r="VFD71" s="85"/>
      <c r="VFE71" s="85"/>
      <c r="VFF71" s="85"/>
      <c r="VFG71" s="85"/>
      <c r="VFH71" s="85"/>
      <c r="VFI71" s="85"/>
      <c r="VFJ71" s="85"/>
      <c r="VFK71" s="85"/>
      <c r="VFL71" s="85"/>
      <c r="VFM71" s="85"/>
      <c r="VFN71" s="85"/>
      <c r="VFO71" s="85"/>
      <c r="VFP71" s="85"/>
      <c r="VFQ71" s="85"/>
      <c r="VFR71" s="85"/>
      <c r="VFS71" s="85"/>
      <c r="VFT71" s="85"/>
      <c r="VFU71" s="85"/>
      <c r="VFV71" s="85"/>
      <c r="VFW71" s="85"/>
      <c r="VFX71" s="85"/>
      <c r="VFY71" s="85"/>
      <c r="VFZ71" s="85"/>
      <c r="VGA71" s="85"/>
      <c r="VGB71" s="85"/>
      <c r="VGC71" s="85"/>
      <c r="VGD71" s="85"/>
      <c r="VGE71" s="85"/>
      <c r="VGF71" s="85"/>
      <c r="VGG71" s="85"/>
      <c r="VGH71" s="85"/>
      <c r="VGI71" s="85"/>
      <c r="VGJ71" s="85"/>
      <c r="VGK71" s="85"/>
      <c r="VGL71" s="85"/>
      <c r="VGM71" s="85"/>
      <c r="VGN71" s="85"/>
      <c r="VGO71" s="85"/>
      <c r="VGP71" s="85"/>
      <c r="VGQ71" s="85"/>
      <c r="VGR71" s="85"/>
      <c r="VGS71" s="85"/>
      <c r="VGT71" s="85"/>
      <c r="VGU71" s="85"/>
      <c r="VGV71" s="85"/>
      <c r="VGW71" s="85"/>
      <c r="VGX71" s="85"/>
      <c r="VGY71" s="85"/>
      <c r="VGZ71" s="85"/>
      <c r="VHA71" s="85"/>
      <c r="VHB71" s="85"/>
      <c r="VHC71" s="85"/>
      <c r="VHD71" s="85"/>
      <c r="VHE71" s="85"/>
      <c r="VHF71" s="85"/>
      <c r="VHG71" s="85"/>
      <c r="VHH71" s="85"/>
      <c r="VHI71" s="85"/>
      <c r="VHJ71" s="85"/>
      <c r="VHK71" s="85"/>
      <c r="VHL71" s="85"/>
      <c r="VHM71" s="85"/>
      <c r="VHN71" s="85"/>
      <c r="VHO71" s="85"/>
      <c r="VHP71" s="85"/>
      <c r="VHQ71" s="85"/>
      <c r="VHR71" s="85"/>
      <c r="VHS71" s="85"/>
      <c r="VHT71" s="85"/>
      <c r="VHU71" s="85"/>
      <c r="VHV71" s="85"/>
      <c r="VHW71" s="85"/>
      <c r="VHX71" s="85"/>
      <c r="VHY71" s="85"/>
      <c r="VHZ71" s="85"/>
      <c r="VIA71" s="85"/>
      <c r="VIB71" s="85"/>
      <c r="VIC71" s="85"/>
      <c r="VID71" s="85"/>
      <c r="VIE71" s="85"/>
      <c r="VIF71" s="85"/>
      <c r="VIG71" s="85"/>
      <c r="VIH71" s="85"/>
      <c r="VII71" s="85"/>
      <c r="VIJ71" s="85"/>
      <c r="VIK71" s="85"/>
      <c r="VIL71" s="85"/>
      <c r="VIM71" s="85"/>
      <c r="VIN71" s="85"/>
      <c r="VIO71" s="85"/>
      <c r="VIP71" s="85"/>
      <c r="VIQ71" s="85"/>
      <c r="VIR71" s="85"/>
      <c r="VIS71" s="85"/>
      <c r="VIT71" s="85"/>
      <c r="VIU71" s="85"/>
      <c r="VIV71" s="85"/>
      <c r="VIW71" s="85"/>
      <c r="VIX71" s="85"/>
      <c r="VIY71" s="85"/>
      <c r="VIZ71" s="85"/>
      <c r="VJA71" s="85"/>
      <c r="VJB71" s="85"/>
      <c r="VJC71" s="85"/>
      <c r="VJD71" s="85"/>
      <c r="VJE71" s="85"/>
      <c r="VJF71" s="85"/>
      <c r="VJG71" s="85"/>
      <c r="VJH71" s="85"/>
      <c r="VJI71" s="85"/>
      <c r="VJJ71" s="85"/>
      <c r="VJK71" s="85"/>
      <c r="VJL71" s="85"/>
      <c r="VJM71" s="85"/>
      <c r="VJN71" s="85"/>
      <c r="VJO71" s="85"/>
      <c r="VJP71" s="85"/>
      <c r="VJQ71" s="85"/>
      <c r="VJR71" s="85"/>
      <c r="VJS71" s="85"/>
      <c r="VJT71" s="85"/>
      <c r="VJU71" s="85"/>
      <c r="VJV71" s="85"/>
      <c r="VJW71" s="85"/>
      <c r="VJX71" s="85"/>
      <c r="VJY71" s="85"/>
      <c r="VJZ71" s="85"/>
      <c r="VKA71" s="85"/>
      <c r="VKB71" s="85"/>
      <c r="VKC71" s="85"/>
      <c r="VKD71" s="85"/>
      <c r="VKE71" s="85"/>
      <c r="VKF71" s="85"/>
      <c r="VKG71" s="85"/>
      <c r="VKH71" s="85"/>
      <c r="VKI71" s="85"/>
      <c r="VKJ71" s="85"/>
      <c r="VKK71" s="85"/>
      <c r="VKL71" s="85"/>
      <c r="VKM71" s="85"/>
      <c r="VKN71" s="85"/>
      <c r="VKO71" s="85"/>
      <c r="VKP71" s="85"/>
      <c r="VKQ71" s="85"/>
      <c r="VKR71" s="85"/>
      <c r="VKS71" s="85"/>
      <c r="VKT71" s="85"/>
      <c r="VKU71" s="85"/>
      <c r="VKV71" s="85"/>
      <c r="VKW71" s="85"/>
      <c r="VKX71" s="85"/>
      <c r="VKY71" s="85"/>
      <c r="VKZ71" s="85"/>
      <c r="VLA71" s="85"/>
      <c r="VLB71" s="85"/>
      <c r="VLC71" s="85"/>
      <c r="VLD71" s="85"/>
      <c r="VLE71" s="85"/>
      <c r="VLF71" s="85"/>
      <c r="VLG71" s="85"/>
      <c r="VLH71" s="85"/>
      <c r="VLI71" s="85"/>
      <c r="VLJ71" s="85"/>
      <c r="VLK71" s="85"/>
      <c r="VLL71" s="85"/>
      <c r="VLM71" s="85"/>
      <c r="VLN71" s="85"/>
      <c r="VLO71" s="85"/>
      <c r="VLP71" s="85"/>
      <c r="VLQ71" s="85"/>
      <c r="VLR71" s="85"/>
      <c r="VLS71" s="85"/>
      <c r="VLT71" s="85"/>
      <c r="VLU71" s="85"/>
      <c r="VLV71" s="85"/>
      <c r="VLW71" s="85"/>
      <c r="VLX71" s="85"/>
      <c r="VLY71" s="85"/>
      <c r="VLZ71" s="85"/>
      <c r="VMA71" s="85"/>
      <c r="VMB71" s="85"/>
      <c r="VMC71" s="85"/>
      <c r="VMD71" s="85"/>
      <c r="VME71" s="85"/>
      <c r="VMF71" s="85"/>
      <c r="VMG71" s="85"/>
      <c r="VMH71" s="85"/>
      <c r="VMI71" s="85"/>
      <c r="VMJ71" s="85"/>
      <c r="VMK71" s="85"/>
      <c r="VML71" s="85"/>
      <c r="VMM71" s="85"/>
      <c r="VMN71" s="85"/>
      <c r="VMO71" s="85"/>
      <c r="VMP71" s="85"/>
      <c r="VMQ71" s="85"/>
      <c r="VMR71" s="85"/>
      <c r="VMS71" s="85"/>
      <c r="VMT71" s="85"/>
      <c r="VMU71" s="85"/>
      <c r="VMV71" s="85"/>
      <c r="VMW71" s="85"/>
      <c r="VMX71" s="85"/>
      <c r="VMY71" s="85"/>
      <c r="VMZ71" s="85"/>
      <c r="VNA71" s="85"/>
      <c r="VNB71" s="85"/>
      <c r="VNC71" s="85"/>
      <c r="VND71" s="85"/>
      <c r="VNE71" s="85"/>
      <c r="VNF71" s="85"/>
      <c r="VNG71" s="85"/>
      <c r="VNH71" s="85"/>
      <c r="VNI71" s="85"/>
      <c r="VNJ71" s="85"/>
      <c r="VNK71" s="85"/>
      <c r="VNL71" s="85"/>
      <c r="VNM71" s="85"/>
      <c r="VNN71" s="85"/>
      <c r="VNO71" s="85"/>
      <c r="VNP71" s="85"/>
      <c r="VNQ71" s="85"/>
      <c r="VNR71" s="85"/>
      <c r="VNS71" s="85"/>
      <c r="VNT71" s="85"/>
      <c r="VNU71" s="85"/>
      <c r="VNV71" s="85"/>
      <c r="VNW71" s="85"/>
      <c r="VNX71" s="85"/>
      <c r="VNY71" s="85"/>
      <c r="VNZ71" s="85"/>
      <c r="VOA71" s="85"/>
      <c r="VOB71" s="85"/>
      <c r="VOC71" s="85"/>
      <c r="VOD71" s="85"/>
      <c r="VOE71" s="85"/>
      <c r="VOF71" s="85"/>
      <c r="VOG71" s="85"/>
      <c r="VOH71" s="85"/>
      <c r="VOI71" s="85"/>
      <c r="VOJ71" s="85"/>
      <c r="VOK71" s="85"/>
      <c r="VOL71" s="85"/>
      <c r="VOM71" s="85"/>
      <c r="VON71" s="85"/>
      <c r="VOO71" s="85"/>
      <c r="VOP71" s="85"/>
      <c r="VOQ71" s="85"/>
      <c r="VOR71" s="85"/>
      <c r="VOS71" s="85"/>
      <c r="VOT71" s="85"/>
      <c r="VOU71" s="85"/>
      <c r="VOV71" s="85"/>
      <c r="VOW71" s="85"/>
      <c r="VOX71" s="85"/>
      <c r="VOY71" s="85"/>
      <c r="VOZ71" s="85"/>
      <c r="VPA71" s="85"/>
      <c r="VPB71" s="85"/>
      <c r="VPC71" s="85"/>
      <c r="VPD71" s="85"/>
      <c r="VPE71" s="85"/>
      <c r="VPF71" s="85"/>
      <c r="VPG71" s="85"/>
      <c r="VPH71" s="85"/>
      <c r="VPI71" s="85"/>
      <c r="VPJ71" s="85"/>
      <c r="VPK71" s="85"/>
      <c r="VPL71" s="85"/>
      <c r="VPM71" s="85"/>
      <c r="VPN71" s="85"/>
      <c r="VPO71" s="85"/>
      <c r="VPP71" s="85"/>
      <c r="VPQ71" s="85"/>
      <c r="VPR71" s="85"/>
      <c r="VPS71" s="85"/>
      <c r="VPT71" s="85"/>
      <c r="VPU71" s="85"/>
      <c r="VPV71" s="85"/>
      <c r="VPW71" s="85"/>
      <c r="VPX71" s="85"/>
      <c r="VPY71" s="85"/>
      <c r="VPZ71" s="85"/>
      <c r="VQA71" s="85"/>
      <c r="VQB71" s="85"/>
      <c r="VQC71" s="85"/>
      <c r="VQD71" s="85"/>
      <c r="VQE71" s="85"/>
      <c r="VQF71" s="85"/>
      <c r="VQG71" s="85"/>
      <c r="VQH71" s="85"/>
      <c r="VQI71" s="85"/>
      <c r="VQJ71" s="85"/>
      <c r="VQK71" s="85"/>
      <c r="VQL71" s="85"/>
      <c r="VQM71" s="85"/>
      <c r="VQN71" s="85"/>
      <c r="VQO71" s="85"/>
      <c r="VQP71" s="85"/>
      <c r="VQQ71" s="85"/>
      <c r="VQR71" s="85"/>
      <c r="VQS71" s="85"/>
      <c r="VQT71" s="85"/>
      <c r="VQU71" s="85"/>
      <c r="VQV71" s="85"/>
      <c r="VQW71" s="85"/>
      <c r="VQX71" s="85"/>
      <c r="VQY71" s="85"/>
      <c r="VQZ71" s="85"/>
      <c r="VRA71" s="85"/>
      <c r="VRB71" s="85"/>
      <c r="VRC71" s="85"/>
      <c r="VRD71" s="85"/>
      <c r="VRE71" s="85"/>
      <c r="VRF71" s="85"/>
      <c r="VRG71" s="85"/>
      <c r="VRH71" s="85"/>
      <c r="VRI71" s="85"/>
      <c r="VRJ71" s="85"/>
      <c r="VRK71" s="85"/>
      <c r="VRL71" s="85"/>
      <c r="VRM71" s="85"/>
      <c r="VRN71" s="85"/>
      <c r="VRO71" s="85"/>
      <c r="VRP71" s="85"/>
      <c r="VRQ71" s="85"/>
      <c r="VRR71" s="85"/>
      <c r="VRS71" s="85"/>
      <c r="VRT71" s="85"/>
      <c r="VRU71" s="85"/>
      <c r="VRV71" s="85"/>
      <c r="VRW71" s="85"/>
      <c r="VRX71" s="85"/>
      <c r="VRY71" s="85"/>
      <c r="VRZ71" s="85"/>
      <c r="VSA71" s="85"/>
      <c r="VSB71" s="85"/>
      <c r="VSC71" s="85"/>
      <c r="VSD71" s="85"/>
      <c r="VSE71" s="85"/>
      <c r="VSF71" s="85"/>
      <c r="VSG71" s="85"/>
      <c r="VSH71" s="85"/>
      <c r="VSI71" s="85"/>
      <c r="VSJ71" s="85"/>
      <c r="VSK71" s="85"/>
      <c r="VSL71" s="85"/>
      <c r="VSM71" s="85"/>
      <c r="VSN71" s="85"/>
      <c r="VSO71" s="85"/>
      <c r="VSP71" s="85"/>
      <c r="VSQ71" s="85"/>
      <c r="VSR71" s="85"/>
      <c r="VSS71" s="85"/>
      <c r="VST71" s="85"/>
      <c r="VSU71" s="85"/>
      <c r="VSV71" s="85"/>
      <c r="VSW71" s="85"/>
      <c r="VSX71" s="85"/>
      <c r="VSY71" s="85"/>
      <c r="VSZ71" s="85"/>
      <c r="VTA71" s="85"/>
      <c r="VTB71" s="85"/>
      <c r="VTC71" s="85"/>
      <c r="VTD71" s="85"/>
      <c r="VTE71" s="85"/>
      <c r="VTF71" s="85"/>
      <c r="VTG71" s="85"/>
      <c r="VTH71" s="85"/>
      <c r="VTI71" s="85"/>
      <c r="VTJ71" s="85"/>
      <c r="VTK71" s="85"/>
      <c r="VTL71" s="85"/>
      <c r="VTM71" s="85"/>
      <c r="VTN71" s="85"/>
      <c r="VTO71" s="85"/>
      <c r="VTP71" s="85"/>
      <c r="VTQ71" s="85"/>
      <c r="VTR71" s="85"/>
      <c r="VTS71" s="85"/>
      <c r="VTT71" s="85"/>
      <c r="VTU71" s="85"/>
      <c r="VTV71" s="85"/>
      <c r="VTW71" s="85"/>
      <c r="VTX71" s="85"/>
      <c r="VTY71" s="85"/>
      <c r="VTZ71" s="85"/>
      <c r="VUA71" s="85"/>
      <c r="VUB71" s="85"/>
      <c r="VUC71" s="85"/>
      <c r="VUD71" s="85"/>
      <c r="VUE71" s="85"/>
      <c r="VUF71" s="85"/>
      <c r="VUG71" s="85"/>
      <c r="VUH71" s="85"/>
      <c r="VUI71" s="85"/>
      <c r="VUJ71" s="85"/>
      <c r="VUK71" s="85"/>
      <c r="VUL71" s="85"/>
      <c r="VUM71" s="85"/>
      <c r="VUN71" s="85"/>
      <c r="VUO71" s="85"/>
      <c r="VUP71" s="85"/>
      <c r="VUQ71" s="85"/>
      <c r="VUR71" s="85"/>
      <c r="VUS71" s="85"/>
      <c r="VUT71" s="85"/>
      <c r="VUU71" s="85"/>
      <c r="VUV71" s="85"/>
      <c r="VUW71" s="85"/>
      <c r="VUX71" s="85"/>
      <c r="VUY71" s="85"/>
      <c r="VUZ71" s="85"/>
      <c r="VVA71" s="85"/>
      <c r="VVB71" s="85"/>
      <c r="VVC71" s="85"/>
      <c r="VVD71" s="85"/>
      <c r="VVE71" s="85"/>
      <c r="VVF71" s="85"/>
      <c r="VVG71" s="85"/>
      <c r="VVH71" s="85"/>
      <c r="VVI71" s="85"/>
      <c r="VVJ71" s="85"/>
      <c r="VVK71" s="85"/>
      <c r="VVL71" s="85"/>
      <c r="VVM71" s="85"/>
      <c r="VVN71" s="85"/>
      <c r="VVO71" s="85"/>
      <c r="VVP71" s="85"/>
      <c r="VVQ71" s="85"/>
      <c r="VVR71" s="85"/>
      <c r="VVS71" s="85"/>
      <c r="VVT71" s="85"/>
      <c r="VVU71" s="85"/>
      <c r="VVV71" s="85"/>
      <c r="VVW71" s="85"/>
      <c r="VVX71" s="85"/>
      <c r="VVY71" s="85"/>
      <c r="VVZ71" s="85"/>
      <c r="VWA71" s="85"/>
      <c r="VWB71" s="85"/>
      <c r="VWC71" s="85"/>
      <c r="VWD71" s="85"/>
      <c r="VWE71" s="85"/>
      <c r="VWF71" s="85"/>
      <c r="VWG71" s="85"/>
      <c r="VWH71" s="85"/>
      <c r="VWI71" s="85"/>
      <c r="VWJ71" s="85"/>
      <c r="VWK71" s="85"/>
      <c r="VWL71" s="85"/>
      <c r="VWM71" s="85"/>
      <c r="VWN71" s="85"/>
      <c r="VWO71" s="85"/>
      <c r="VWP71" s="85"/>
      <c r="VWQ71" s="85"/>
      <c r="VWR71" s="85"/>
      <c r="VWS71" s="85"/>
      <c r="VWT71" s="85"/>
      <c r="VWU71" s="85"/>
      <c r="VWV71" s="85"/>
      <c r="VWW71" s="85"/>
      <c r="VWX71" s="85"/>
      <c r="VWY71" s="85"/>
      <c r="VWZ71" s="85"/>
      <c r="VXA71" s="85"/>
      <c r="VXB71" s="85"/>
      <c r="VXC71" s="85"/>
      <c r="VXD71" s="85"/>
      <c r="VXE71" s="85"/>
      <c r="VXF71" s="85"/>
      <c r="VXG71" s="85"/>
      <c r="VXH71" s="85"/>
      <c r="VXI71" s="85"/>
      <c r="VXJ71" s="85"/>
      <c r="VXK71" s="85"/>
      <c r="VXL71" s="85"/>
      <c r="VXM71" s="85"/>
      <c r="VXN71" s="85"/>
      <c r="VXO71" s="85"/>
      <c r="VXP71" s="85"/>
      <c r="VXQ71" s="85"/>
      <c r="VXR71" s="85"/>
      <c r="VXS71" s="85"/>
      <c r="VXT71" s="85"/>
      <c r="VXU71" s="85"/>
      <c r="VXV71" s="85"/>
      <c r="VXW71" s="85"/>
      <c r="VXX71" s="85"/>
      <c r="VXY71" s="85"/>
      <c r="VXZ71" s="85"/>
      <c r="VYA71" s="85"/>
      <c r="VYB71" s="85"/>
      <c r="VYC71" s="85"/>
      <c r="VYD71" s="85"/>
      <c r="VYE71" s="85"/>
      <c r="VYF71" s="85"/>
      <c r="VYG71" s="85"/>
      <c r="VYH71" s="85"/>
      <c r="VYI71" s="85"/>
      <c r="VYJ71" s="85"/>
      <c r="VYK71" s="85"/>
      <c r="VYL71" s="85"/>
      <c r="VYM71" s="85"/>
      <c r="VYN71" s="85"/>
      <c r="VYO71" s="85"/>
      <c r="VYP71" s="85"/>
      <c r="VYQ71" s="85"/>
      <c r="VYR71" s="85"/>
      <c r="VYS71" s="85"/>
      <c r="VYT71" s="85"/>
      <c r="VYU71" s="85"/>
      <c r="VYV71" s="85"/>
      <c r="VYW71" s="85"/>
      <c r="VYX71" s="85"/>
      <c r="VYY71" s="85"/>
      <c r="VYZ71" s="85"/>
      <c r="VZA71" s="85"/>
      <c r="VZB71" s="85"/>
      <c r="VZC71" s="85"/>
      <c r="VZD71" s="85"/>
      <c r="VZE71" s="85"/>
      <c r="VZF71" s="85"/>
      <c r="VZG71" s="85"/>
      <c r="VZH71" s="85"/>
      <c r="VZI71" s="85"/>
      <c r="VZJ71" s="85"/>
      <c r="VZK71" s="85"/>
      <c r="VZL71" s="85"/>
      <c r="VZM71" s="85"/>
      <c r="VZN71" s="85"/>
      <c r="VZO71" s="85"/>
      <c r="VZP71" s="85"/>
      <c r="VZQ71" s="85"/>
      <c r="VZR71" s="85"/>
      <c r="VZS71" s="85"/>
      <c r="VZT71" s="85"/>
      <c r="VZU71" s="85"/>
      <c r="VZV71" s="85"/>
      <c r="VZW71" s="85"/>
      <c r="VZX71" s="85"/>
      <c r="VZY71" s="85"/>
      <c r="VZZ71" s="85"/>
      <c r="WAA71" s="85"/>
      <c r="WAB71" s="85"/>
      <c r="WAC71" s="85"/>
      <c r="WAD71" s="85"/>
      <c r="WAE71" s="85"/>
      <c r="WAF71" s="85"/>
      <c r="WAG71" s="85"/>
      <c r="WAH71" s="85"/>
      <c r="WAI71" s="85"/>
      <c r="WAJ71" s="85"/>
      <c r="WAK71" s="85"/>
      <c r="WAL71" s="85"/>
      <c r="WAM71" s="85"/>
      <c r="WAN71" s="85"/>
      <c r="WAO71" s="85"/>
      <c r="WAP71" s="85"/>
      <c r="WAQ71" s="85"/>
      <c r="WAR71" s="85"/>
      <c r="WAS71" s="85"/>
      <c r="WAT71" s="85"/>
      <c r="WAU71" s="85"/>
      <c r="WAV71" s="85"/>
      <c r="WAW71" s="85"/>
      <c r="WAX71" s="85"/>
      <c r="WAY71" s="85"/>
      <c r="WAZ71" s="85"/>
      <c r="WBA71" s="85"/>
      <c r="WBB71" s="85"/>
      <c r="WBC71" s="85"/>
      <c r="WBD71" s="85"/>
      <c r="WBE71" s="85"/>
      <c r="WBF71" s="85"/>
      <c r="WBG71" s="85"/>
      <c r="WBH71" s="85"/>
      <c r="WBI71" s="85"/>
      <c r="WBJ71" s="85"/>
      <c r="WBK71" s="85"/>
      <c r="WBL71" s="85"/>
      <c r="WBM71" s="85"/>
      <c r="WBN71" s="85"/>
      <c r="WBO71" s="85"/>
      <c r="WBP71" s="85"/>
      <c r="WBQ71" s="85"/>
      <c r="WBR71" s="85"/>
      <c r="WBS71" s="85"/>
      <c r="WBT71" s="85"/>
      <c r="WBU71" s="85"/>
      <c r="WBV71" s="85"/>
      <c r="WBW71" s="85"/>
      <c r="WBX71" s="85"/>
      <c r="WBY71" s="85"/>
      <c r="WBZ71" s="85"/>
      <c r="WCA71" s="85"/>
      <c r="WCB71" s="85"/>
      <c r="WCC71" s="85"/>
      <c r="WCD71" s="85"/>
      <c r="WCE71" s="85"/>
      <c r="WCF71" s="85"/>
      <c r="WCG71" s="85"/>
      <c r="WCH71" s="85"/>
      <c r="WCI71" s="85"/>
      <c r="WCJ71" s="85"/>
      <c r="WCK71" s="85"/>
      <c r="WCL71" s="85"/>
      <c r="WCM71" s="85"/>
      <c r="WCN71" s="85"/>
      <c r="WCO71" s="85"/>
      <c r="WCP71" s="85"/>
      <c r="WCQ71" s="85"/>
      <c r="WCR71" s="85"/>
      <c r="WCS71" s="85"/>
      <c r="WCT71" s="85"/>
      <c r="WCU71" s="85"/>
      <c r="WCV71" s="85"/>
      <c r="WCW71" s="85"/>
      <c r="WCX71" s="85"/>
      <c r="WCY71" s="85"/>
      <c r="WCZ71" s="85"/>
      <c r="WDA71" s="85"/>
      <c r="WDB71" s="85"/>
      <c r="WDC71" s="85"/>
      <c r="WDD71" s="85"/>
      <c r="WDE71" s="85"/>
      <c r="WDF71" s="85"/>
      <c r="WDG71" s="85"/>
      <c r="WDH71" s="85"/>
      <c r="WDI71" s="85"/>
      <c r="WDJ71" s="85"/>
      <c r="WDK71" s="85"/>
      <c r="WDL71" s="85"/>
      <c r="WDM71" s="85"/>
      <c r="WDN71" s="85"/>
      <c r="WDO71" s="85"/>
      <c r="WDP71" s="85"/>
      <c r="WDQ71" s="85"/>
      <c r="WDR71" s="85"/>
      <c r="WDS71" s="85"/>
      <c r="WDT71" s="85"/>
      <c r="WDU71" s="85"/>
      <c r="WDV71" s="85"/>
      <c r="WDW71" s="85"/>
      <c r="WDX71" s="85"/>
      <c r="WDY71" s="85"/>
      <c r="WDZ71" s="85"/>
      <c r="WEA71" s="85"/>
      <c r="WEB71" s="85"/>
      <c r="WEC71" s="85"/>
      <c r="WED71" s="85"/>
      <c r="WEE71" s="85"/>
      <c r="WEF71" s="85"/>
      <c r="WEG71" s="85"/>
      <c r="WEH71" s="85"/>
      <c r="WEI71" s="85"/>
      <c r="WEJ71" s="85"/>
      <c r="WEK71" s="85"/>
      <c r="WEL71" s="85"/>
      <c r="WEM71" s="85"/>
      <c r="WEN71" s="85"/>
      <c r="WEO71" s="85"/>
      <c r="WEP71" s="85"/>
      <c r="WEQ71" s="85"/>
      <c r="WER71" s="85"/>
      <c r="WES71" s="85"/>
      <c r="WET71" s="85"/>
      <c r="WEU71" s="85"/>
      <c r="WEV71" s="85"/>
      <c r="WEW71" s="85"/>
      <c r="WEX71" s="85"/>
      <c r="WEY71" s="85"/>
      <c r="WEZ71" s="85"/>
      <c r="WFA71" s="85"/>
      <c r="WFB71" s="85"/>
      <c r="WFC71" s="85"/>
      <c r="WFD71" s="85"/>
      <c r="WFE71" s="85"/>
      <c r="WFF71" s="85"/>
      <c r="WFG71" s="85"/>
      <c r="WFH71" s="85"/>
      <c r="WFI71" s="85"/>
      <c r="WFJ71" s="85"/>
      <c r="WFK71" s="85"/>
      <c r="WFL71" s="85"/>
      <c r="WFM71" s="85"/>
      <c r="WFN71" s="85"/>
      <c r="WFO71" s="85"/>
      <c r="WFP71" s="85"/>
      <c r="WFQ71" s="85"/>
      <c r="WFR71" s="85"/>
      <c r="WFS71" s="85"/>
      <c r="WFT71" s="85"/>
      <c r="WFU71" s="85"/>
      <c r="WFV71" s="85"/>
      <c r="WFW71" s="85"/>
      <c r="WFX71" s="85"/>
      <c r="WFY71" s="85"/>
      <c r="WFZ71" s="85"/>
      <c r="WGA71" s="85"/>
      <c r="WGB71" s="85"/>
      <c r="WGC71" s="85"/>
      <c r="WGD71" s="85"/>
      <c r="WGE71" s="85"/>
      <c r="WGF71" s="85"/>
      <c r="WGG71" s="85"/>
      <c r="WGH71" s="85"/>
      <c r="WGI71" s="85"/>
      <c r="WGJ71" s="85"/>
      <c r="WGK71" s="85"/>
      <c r="WGL71" s="85"/>
      <c r="WGM71" s="85"/>
      <c r="WGN71" s="85"/>
      <c r="WGO71" s="85"/>
      <c r="WGP71" s="85"/>
      <c r="WGQ71" s="85"/>
      <c r="WGR71" s="85"/>
      <c r="WGS71" s="85"/>
      <c r="WGT71" s="85"/>
      <c r="WGU71" s="85"/>
      <c r="WGV71" s="85"/>
      <c r="WGW71" s="85"/>
      <c r="WGX71" s="85"/>
      <c r="WGY71" s="85"/>
      <c r="WGZ71" s="85"/>
      <c r="WHA71" s="85"/>
      <c r="WHB71" s="85"/>
      <c r="WHC71" s="85"/>
      <c r="WHD71" s="85"/>
      <c r="WHE71" s="85"/>
      <c r="WHF71" s="85"/>
      <c r="WHG71" s="85"/>
      <c r="WHH71" s="85"/>
      <c r="WHI71" s="85"/>
      <c r="WHJ71" s="85"/>
      <c r="WHK71" s="85"/>
      <c r="WHL71" s="85"/>
      <c r="WHM71" s="85"/>
      <c r="WHN71" s="85"/>
      <c r="WHO71" s="85"/>
      <c r="WHP71" s="85"/>
      <c r="WHQ71" s="85"/>
      <c r="WHR71" s="85"/>
      <c r="WHS71" s="85"/>
      <c r="WHT71" s="85"/>
      <c r="WHU71" s="85"/>
      <c r="WHV71" s="85"/>
      <c r="WHW71" s="85"/>
      <c r="WHX71" s="85"/>
      <c r="WHY71" s="85"/>
      <c r="WHZ71" s="85"/>
      <c r="WIA71" s="85"/>
      <c r="WIB71" s="85"/>
      <c r="WIC71" s="85"/>
      <c r="WID71" s="85"/>
      <c r="WIE71" s="85"/>
      <c r="WIF71" s="85"/>
      <c r="WIG71" s="85"/>
      <c r="WIH71" s="85"/>
      <c r="WII71" s="85"/>
      <c r="WIJ71" s="85"/>
      <c r="WIK71" s="85"/>
      <c r="WIL71" s="85"/>
      <c r="WIM71" s="85"/>
      <c r="WIN71" s="85"/>
      <c r="WIO71" s="85"/>
      <c r="WIP71" s="85"/>
      <c r="WIQ71" s="85"/>
      <c r="WIR71" s="85"/>
      <c r="WIS71" s="85"/>
      <c r="WIT71" s="85"/>
      <c r="WIU71" s="85"/>
      <c r="WIV71" s="85"/>
      <c r="WIW71" s="85"/>
      <c r="WIX71" s="85"/>
      <c r="WIY71" s="85"/>
      <c r="WIZ71" s="85"/>
      <c r="WJA71" s="85"/>
      <c r="WJB71" s="85"/>
      <c r="WJC71" s="85"/>
      <c r="WJD71" s="85"/>
      <c r="WJE71" s="85"/>
      <c r="WJF71" s="85"/>
      <c r="WJG71" s="85"/>
      <c r="WJH71" s="85"/>
      <c r="WJI71" s="85"/>
      <c r="WJJ71" s="85"/>
      <c r="WJK71" s="85"/>
      <c r="WJL71" s="85"/>
      <c r="WJM71" s="85"/>
      <c r="WJN71" s="85"/>
      <c r="WJO71" s="85"/>
      <c r="WJP71" s="85"/>
      <c r="WJQ71" s="85"/>
      <c r="WJR71" s="85"/>
      <c r="WJS71" s="85"/>
      <c r="WJT71" s="85"/>
      <c r="WJU71" s="85"/>
      <c r="WJV71" s="85"/>
      <c r="WJW71" s="85"/>
      <c r="WJX71" s="85"/>
      <c r="WJY71" s="85"/>
      <c r="WJZ71" s="85"/>
      <c r="WKA71" s="85"/>
      <c r="WKB71" s="85"/>
      <c r="WKC71" s="85"/>
      <c r="WKD71" s="85"/>
      <c r="WKE71" s="85"/>
      <c r="WKF71" s="85"/>
      <c r="WKG71" s="85"/>
      <c r="WKH71" s="85"/>
      <c r="WKI71" s="85"/>
      <c r="WKJ71" s="85"/>
      <c r="WKK71" s="85"/>
      <c r="WKL71" s="85"/>
      <c r="WKM71" s="85"/>
      <c r="WKN71" s="85"/>
      <c r="WKO71" s="85"/>
      <c r="WKP71" s="85"/>
      <c r="WKQ71" s="85"/>
      <c r="WKR71" s="85"/>
      <c r="WKS71" s="85"/>
      <c r="WKT71" s="85"/>
      <c r="WKU71" s="85"/>
      <c r="WKV71" s="85"/>
      <c r="WKW71" s="85"/>
      <c r="WKX71" s="85"/>
      <c r="WKY71" s="85"/>
      <c r="WKZ71" s="85"/>
      <c r="WLA71" s="85"/>
      <c r="WLB71" s="85"/>
      <c r="WLC71" s="85"/>
      <c r="WLD71" s="85"/>
      <c r="WLE71" s="85"/>
      <c r="WLF71" s="85"/>
      <c r="WLG71" s="85"/>
      <c r="WLH71" s="85"/>
      <c r="WLI71" s="85"/>
      <c r="WLJ71" s="85"/>
      <c r="WLK71" s="85"/>
      <c r="WLL71" s="85"/>
      <c r="WLM71" s="85"/>
      <c r="WLN71" s="85"/>
      <c r="WLO71" s="85"/>
      <c r="WLP71" s="85"/>
      <c r="WLQ71" s="85"/>
      <c r="WLR71" s="85"/>
      <c r="WLS71" s="85"/>
      <c r="WLT71" s="85"/>
      <c r="WLU71" s="85"/>
      <c r="WLV71" s="85"/>
      <c r="WLW71" s="85"/>
      <c r="WLX71" s="85"/>
      <c r="WLY71" s="85"/>
      <c r="WLZ71" s="85"/>
      <c r="WMA71" s="85"/>
      <c r="WMB71" s="85"/>
      <c r="WMC71" s="85"/>
      <c r="WMD71" s="85"/>
      <c r="WME71" s="85"/>
      <c r="WMF71" s="85"/>
      <c r="WMG71" s="85"/>
      <c r="WMH71" s="85"/>
      <c r="WMI71" s="85"/>
      <c r="WMJ71" s="85"/>
      <c r="WMK71" s="85"/>
      <c r="WML71" s="85"/>
      <c r="WMM71" s="85"/>
      <c r="WMN71" s="85"/>
      <c r="WMO71" s="85"/>
      <c r="WMP71" s="85"/>
      <c r="WMQ71" s="85"/>
      <c r="WMR71" s="85"/>
      <c r="WMS71" s="85"/>
      <c r="WMT71" s="85"/>
      <c r="WMU71" s="85"/>
      <c r="WMV71" s="85"/>
      <c r="WMW71" s="85"/>
      <c r="WMX71" s="85"/>
      <c r="WMY71" s="85"/>
      <c r="WMZ71" s="85"/>
      <c r="WNA71" s="85"/>
      <c r="WNB71" s="85"/>
      <c r="WNC71" s="85"/>
      <c r="WND71" s="85"/>
      <c r="WNE71" s="85"/>
      <c r="WNF71" s="85"/>
      <c r="WNG71" s="85"/>
      <c r="WNH71" s="85"/>
      <c r="WNI71" s="85"/>
      <c r="WNJ71" s="85"/>
      <c r="WNK71" s="85"/>
      <c r="WNL71" s="85"/>
      <c r="WNM71" s="85"/>
      <c r="WNN71" s="85"/>
      <c r="WNO71" s="85"/>
      <c r="WNP71" s="85"/>
      <c r="WNQ71" s="85"/>
      <c r="WNR71" s="85"/>
      <c r="WNS71" s="85"/>
      <c r="WNT71" s="85"/>
      <c r="WNU71" s="85"/>
      <c r="WNV71" s="85"/>
      <c r="WNW71" s="85"/>
      <c r="WNX71" s="85"/>
      <c r="WNY71" s="85"/>
      <c r="WNZ71" s="85"/>
      <c r="WOA71" s="85"/>
      <c r="WOB71" s="85"/>
      <c r="WOC71" s="85"/>
      <c r="WOD71" s="85"/>
      <c r="WOE71" s="85"/>
      <c r="WOF71" s="85"/>
      <c r="WOG71" s="85"/>
      <c r="WOH71" s="85"/>
      <c r="WOI71" s="85"/>
      <c r="WOJ71" s="85"/>
      <c r="WOK71" s="85"/>
      <c r="WOL71" s="85"/>
      <c r="WOM71" s="85"/>
      <c r="WON71" s="85"/>
      <c r="WOO71" s="85"/>
      <c r="WOP71" s="85"/>
      <c r="WOQ71" s="85"/>
      <c r="WOR71" s="85"/>
      <c r="WOS71" s="85"/>
      <c r="WOT71" s="85"/>
      <c r="WOU71" s="85"/>
      <c r="WOV71" s="85"/>
      <c r="WOW71" s="85"/>
      <c r="WOX71" s="85"/>
      <c r="WOY71" s="85"/>
      <c r="WOZ71" s="85"/>
      <c r="WPA71" s="85"/>
      <c r="WPB71" s="85"/>
      <c r="WPC71" s="85"/>
      <c r="WPD71" s="85"/>
      <c r="WPE71" s="85"/>
      <c r="WPF71" s="85"/>
      <c r="WPG71" s="85"/>
      <c r="WPH71" s="85"/>
      <c r="WPI71" s="85"/>
      <c r="WPJ71" s="85"/>
      <c r="WPK71" s="85"/>
      <c r="WPL71" s="85"/>
      <c r="WPM71" s="85"/>
      <c r="WPN71" s="85"/>
      <c r="WPO71" s="85"/>
      <c r="WPP71" s="85"/>
      <c r="WPQ71" s="85"/>
      <c r="WPR71" s="85"/>
      <c r="WPS71" s="85"/>
      <c r="WPT71" s="85"/>
      <c r="WPU71" s="85"/>
      <c r="WPV71" s="85"/>
      <c r="WPW71" s="85"/>
      <c r="WPX71" s="85"/>
      <c r="WPY71" s="85"/>
      <c r="WPZ71" s="85"/>
      <c r="WQA71" s="85"/>
      <c r="WQB71" s="85"/>
      <c r="WQC71" s="85"/>
      <c r="WQD71" s="85"/>
      <c r="WQE71" s="85"/>
      <c r="WQF71" s="85"/>
      <c r="WQG71" s="85"/>
      <c r="WQH71" s="85"/>
      <c r="WQI71" s="85"/>
      <c r="WQJ71" s="85"/>
      <c r="WQK71" s="85"/>
      <c r="WQL71" s="85"/>
      <c r="WQM71" s="85"/>
      <c r="WQN71" s="85"/>
      <c r="WQO71" s="85"/>
      <c r="WQP71" s="85"/>
      <c r="WQQ71" s="85"/>
      <c r="WQR71" s="85"/>
      <c r="WQS71" s="85"/>
      <c r="WQT71" s="85"/>
      <c r="WQU71" s="85"/>
      <c r="WQV71" s="85"/>
      <c r="WQW71" s="85"/>
      <c r="WQX71" s="85"/>
      <c r="WQY71" s="85"/>
      <c r="WQZ71" s="85"/>
      <c r="WRA71" s="85"/>
      <c r="WRB71" s="85"/>
      <c r="WRC71" s="85"/>
      <c r="WRD71" s="85"/>
      <c r="WRE71" s="85"/>
      <c r="WRF71" s="85"/>
      <c r="WRG71" s="85"/>
      <c r="WRH71" s="85"/>
      <c r="WRI71" s="85"/>
      <c r="WRJ71" s="85"/>
      <c r="WRK71" s="85"/>
      <c r="WRL71" s="85"/>
      <c r="WRM71" s="85"/>
      <c r="WRN71" s="85"/>
      <c r="WRO71" s="85"/>
      <c r="WRP71" s="85"/>
      <c r="WRQ71" s="85"/>
      <c r="WRR71" s="85"/>
      <c r="WRS71" s="85"/>
      <c r="WRT71" s="85"/>
      <c r="WRU71" s="85"/>
      <c r="WRV71" s="85"/>
      <c r="WRW71" s="85"/>
      <c r="WRX71" s="85"/>
      <c r="WRY71" s="85"/>
      <c r="WRZ71" s="85"/>
      <c r="WSA71" s="85"/>
      <c r="WSB71" s="85"/>
      <c r="WSC71" s="85"/>
      <c r="WSD71" s="85"/>
      <c r="WSE71" s="85"/>
      <c r="WSF71" s="85"/>
      <c r="WSG71" s="85"/>
      <c r="WSH71" s="85"/>
      <c r="WSI71" s="85"/>
      <c r="WSJ71" s="85"/>
      <c r="WSK71" s="85"/>
      <c r="WSL71" s="85"/>
      <c r="WSM71" s="85"/>
      <c r="WSN71" s="85"/>
      <c r="WSO71" s="85"/>
      <c r="WSP71" s="85"/>
      <c r="WSQ71" s="85"/>
      <c r="WSR71" s="85"/>
      <c r="WSS71" s="85"/>
      <c r="WST71" s="85"/>
      <c r="WSU71" s="85"/>
      <c r="WSV71" s="85"/>
      <c r="WSW71" s="85"/>
      <c r="WSX71" s="85"/>
      <c r="WSY71" s="85"/>
      <c r="WSZ71" s="85"/>
      <c r="WTA71" s="85"/>
      <c r="WTB71" s="85"/>
      <c r="WTC71" s="85"/>
      <c r="WTD71" s="85"/>
      <c r="WTE71" s="85"/>
      <c r="WTF71" s="85"/>
      <c r="WTG71" s="85"/>
      <c r="WTH71" s="85"/>
      <c r="WTI71" s="85"/>
      <c r="WTJ71" s="85"/>
      <c r="WTK71" s="85"/>
      <c r="WTL71" s="85"/>
      <c r="WTM71" s="85"/>
      <c r="WTN71" s="85"/>
      <c r="WTO71" s="85"/>
      <c r="WTP71" s="85"/>
      <c r="WTQ71" s="85"/>
      <c r="WTR71" s="85"/>
      <c r="WTS71" s="85"/>
      <c r="WTT71" s="85"/>
      <c r="WTU71" s="85"/>
      <c r="WTV71" s="85"/>
      <c r="WTW71" s="85"/>
      <c r="WTX71" s="85"/>
      <c r="WTY71" s="85"/>
      <c r="WTZ71" s="85"/>
      <c r="WUA71" s="85"/>
      <c r="WUB71" s="85"/>
      <c r="WUC71" s="85"/>
      <c r="WUD71" s="85"/>
      <c r="WUE71" s="85"/>
      <c r="WUF71" s="85"/>
      <c r="WUG71" s="85"/>
      <c r="WUH71" s="85"/>
      <c r="WUI71" s="85"/>
      <c r="WUJ71" s="85"/>
      <c r="WUK71" s="85"/>
      <c r="WUL71" s="85"/>
      <c r="WUM71" s="85"/>
      <c r="WUN71" s="85"/>
      <c r="WUO71" s="85"/>
      <c r="WUP71" s="85"/>
      <c r="WUQ71" s="85"/>
      <c r="WUR71" s="85"/>
      <c r="WUS71" s="85"/>
      <c r="WUT71" s="85"/>
      <c r="WUU71" s="85"/>
      <c r="WUV71" s="85"/>
      <c r="WUW71" s="85"/>
      <c r="WUX71" s="85"/>
      <c r="WUY71" s="85"/>
      <c r="WUZ71" s="85"/>
      <c r="WVA71" s="85"/>
      <c r="WVB71" s="85"/>
      <c r="WVC71" s="85"/>
      <c r="WVD71" s="85"/>
      <c r="WVE71" s="85"/>
      <c r="WVF71" s="85"/>
      <c r="WVG71" s="85"/>
      <c r="WVH71" s="85"/>
      <c r="WVI71" s="85"/>
      <c r="WVJ71" s="85"/>
      <c r="WVK71" s="85"/>
      <c r="WVL71" s="85"/>
      <c r="WVM71" s="85"/>
      <c r="WVN71" s="85"/>
      <c r="WVO71" s="85"/>
      <c r="WVP71" s="85"/>
      <c r="WVQ71" s="85"/>
      <c r="WVR71" s="85"/>
      <c r="WVS71" s="85"/>
      <c r="WVT71" s="85"/>
      <c r="WVU71" s="85"/>
      <c r="WVV71" s="85"/>
      <c r="WVW71" s="85"/>
      <c r="WVX71" s="85"/>
      <c r="WVY71" s="85"/>
      <c r="WVZ71" s="85"/>
      <c r="WWA71" s="85"/>
      <c r="WWB71" s="85"/>
    </row>
    <row r="72" spans="1:16148" s="86" customFormat="1" ht="12.75" hidden="1" customHeight="1" x14ac:dyDescent="0.2">
      <c r="A72" s="261"/>
      <c r="B72" s="84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P72" s="85"/>
      <c r="Q72" s="88"/>
      <c r="R72" s="88"/>
      <c r="S72" s="89"/>
      <c r="T72" s="89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  <c r="CM72" s="85"/>
      <c r="CN72" s="85"/>
      <c r="CO72" s="85"/>
      <c r="CP72" s="85"/>
      <c r="CQ72" s="85"/>
      <c r="CR72" s="85"/>
      <c r="CS72" s="85"/>
      <c r="CT72" s="85"/>
      <c r="CU72" s="85"/>
      <c r="CV72" s="85"/>
      <c r="CW72" s="85"/>
      <c r="CX72" s="85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  <c r="GQ72" s="85"/>
      <c r="GR72" s="85"/>
      <c r="GS72" s="85"/>
      <c r="GT72" s="85"/>
      <c r="GU72" s="85"/>
      <c r="GV72" s="85"/>
      <c r="GW72" s="85"/>
      <c r="GX72" s="85"/>
      <c r="GY72" s="85"/>
      <c r="GZ72" s="85"/>
      <c r="HA72" s="85"/>
      <c r="HB72" s="85"/>
      <c r="HC72" s="85"/>
      <c r="HD72" s="85"/>
      <c r="HE72" s="85"/>
      <c r="HF72" s="85"/>
      <c r="HG72" s="85"/>
      <c r="HH72" s="85"/>
      <c r="HI72" s="85"/>
      <c r="HJ72" s="85"/>
      <c r="HK72" s="85"/>
      <c r="HL72" s="85"/>
      <c r="HM72" s="85"/>
      <c r="HN72" s="85"/>
      <c r="HO72" s="85"/>
      <c r="HP72" s="85"/>
      <c r="HQ72" s="85"/>
      <c r="HR72" s="85"/>
      <c r="HS72" s="85"/>
      <c r="HT72" s="85"/>
      <c r="HU72" s="85"/>
      <c r="HV72" s="85"/>
      <c r="HW72" s="85"/>
      <c r="HX72" s="85"/>
      <c r="HY72" s="85"/>
      <c r="HZ72" s="85"/>
      <c r="IA72" s="85"/>
      <c r="IB72" s="85"/>
      <c r="IC72" s="85"/>
      <c r="ID72" s="85"/>
      <c r="IE72" s="85"/>
      <c r="IF72" s="85"/>
      <c r="IG72" s="85"/>
      <c r="IH72" s="85"/>
      <c r="II72" s="85"/>
      <c r="IJ72" s="85"/>
      <c r="IK72" s="85"/>
      <c r="IL72" s="85"/>
      <c r="IM72" s="85"/>
      <c r="IN72" s="85"/>
      <c r="IO72" s="85"/>
      <c r="IP72" s="85"/>
      <c r="IQ72" s="85"/>
      <c r="IR72" s="85"/>
      <c r="IS72" s="85"/>
      <c r="IT72" s="85"/>
      <c r="IU72" s="85"/>
      <c r="IV72" s="85"/>
      <c r="IW72" s="85"/>
      <c r="IX72" s="85"/>
      <c r="IY72" s="85"/>
      <c r="IZ72" s="85"/>
      <c r="JA72" s="85"/>
      <c r="JB72" s="85"/>
      <c r="JC72" s="85"/>
      <c r="JD72" s="85"/>
      <c r="JE72" s="85"/>
      <c r="JF72" s="85"/>
      <c r="JG72" s="85"/>
      <c r="JH72" s="85"/>
      <c r="JI72" s="85"/>
      <c r="JJ72" s="85"/>
      <c r="JK72" s="85"/>
      <c r="JL72" s="85"/>
      <c r="JM72" s="85"/>
      <c r="JN72" s="85"/>
      <c r="JO72" s="85"/>
      <c r="JP72" s="85"/>
      <c r="JQ72" s="85"/>
      <c r="JR72" s="85"/>
      <c r="JS72" s="85"/>
      <c r="JT72" s="85"/>
      <c r="JU72" s="85"/>
      <c r="JV72" s="85"/>
      <c r="JW72" s="85"/>
      <c r="JX72" s="85"/>
      <c r="JY72" s="85"/>
      <c r="JZ72" s="85"/>
      <c r="KA72" s="85"/>
      <c r="KB72" s="85"/>
      <c r="KC72" s="85"/>
      <c r="KD72" s="85"/>
      <c r="KE72" s="85"/>
      <c r="KF72" s="85"/>
      <c r="KG72" s="85"/>
      <c r="KH72" s="85"/>
      <c r="KI72" s="85"/>
      <c r="KJ72" s="85"/>
      <c r="KK72" s="85"/>
      <c r="KL72" s="85"/>
      <c r="KM72" s="85"/>
      <c r="KN72" s="85"/>
      <c r="KO72" s="85"/>
      <c r="KP72" s="85"/>
      <c r="KQ72" s="85"/>
      <c r="KR72" s="85"/>
      <c r="KS72" s="85"/>
      <c r="KT72" s="85"/>
      <c r="KU72" s="85"/>
      <c r="KV72" s="85"/>
      <c r="KW72" s="85"/>
      <c r="KX72" s="85"/>
      <c r="KY72" s="85"/>
      <c r="KZ72" s="85"/>
      <c r="LA72" s="85"/>
      <c r="LB72" s="85"/>
      <c r="LC72" s="85"/>
      <c r="LD72" s="85"/>
      <c r="LE72" s="85"/>
      <c r="LF72" s="85"/>
      <c r="LG72" s="85"/>
      <c r="LH72" s="85"/>
      <c r="LI72" s="85"/>
      <c r="LJ72" s="85"/>
      <c r="LK72" s="85"/>
      <c r="LL72" s="85"/>
      <c r="LM72" s="85"/>
      <c r="LN72" s="85"/>
      <c r="LO72" s="85"/>
      <c r="LP72" s="85"/>
      <c r="LQ72" s="85"/>
      <c r="LR72" s="85"/>
      <c r="LS72" s="85"/>
      <c r="LT72" s="85"/>
      <c r="LU72" s="85"/>
      <c r="LV72" s="85"/>
      <c r="LW72" s="85"/>
      <c r="LX72" s="85"/>
      <c r="LY72" s="85"/>
      <c r="LZ72" s="85"/>
      <c r="MA72" s="85"/>
      <c r="MB72" s="85"/>
      <c r="MC72" s="85"/>
      <c r="MD72" s="85"/>
      <c r="ME72" s="85"/>
      <c r="MF72" s="85"/>
      <c r="MG72" s="85"/>
      <c r="MH72" s="85"/>
      <c r="MI72" s="85"/>
      <c r="MJ72" s="85"/>
      <c r="MK72" s="85"/>
      <c r="ML72" s="85"/>
      <c r="MM72" s="85"/>
      <c r="MN72" s="85"/>
      <c r="MO72" s="85"/>
      <c r="MP72" s="85"/>
      <c r="MQ72" s="85"/>
      <c r="MR72" s="85"/>
      <c r="MS72" s="85"/>
      <c r="MT72" s="85"/>
      <c r="MU72" s="85"/>
      <c r="MV72" s="85"/>
      <c r="MW72" s="85"/>
      <c r="MX72" s="85"/>
      <c r="MY72" s="85"/>
      <c r="MZ72" s="85"/>
      <c r="NA72" s="85"/>
      <c r="NB72" s="85"/>
      <c r="NC72" s="85"/>
      <c r="ND72" s="85"/>
      <c r="NE72" s="85"/>
      <c r="NF72" s="85"/>
      <c r="NG72" s="85"/>
      <c r="NH72" s="85"/>
      <c r="NI72" s="85"/>
      <c r="NJ72" s="85"/>
      <c r="NK72" s="85"/>
      <c r="NL72" s="85"/>
      <c r="NM72" s="85"/>
      <c r="NN72" s="85"/>
      <c r="NO72" s="85"/>
      <c r="NP72" s="85"/>
      <c r="NQ72" s="85"/>
      <c r="NR72" s="85"/>
      <c r="NS72" s="85"/>
      <c r="NT72" s="85"/>
      <c r="NU72" s="85"/>
      <c r="NV72" s="85"/>
      <c r="NW72" s="85"/>
      <c r="NX72" s="85"/>
      <c r="NY72" s="85"/>
      <c r="NZ72" s="85"/>
      <c r="OA72" s="85"/>
      <c r="OB72" s="85"/>
      <c r="OC72" s="85"/>
      <c r="OD72" s="85"/>
      <c r="OE72" s="85"/>
      <c r="OF72" s="85"/>
      <c r="OG72" s="85"/>
      <c r="OH72" s="85"/>
      <c r="OI72" s="85"/>
      <c r="OJ72" s="85"/>
      <c r="OK72" s="85"/>
      <c r="OL72" s="85"/>
      <c r="OM72" s="85"/>
      <c r="ON72" s="85"/>
      <c r="OO72" s="85"/>
      <c r="OP72" s="85"/>
      <c r="OQ72" s="85"/>
      <c r="OR72" s="85"/>
      <c r="OS72" s="85"/>
      <c r="OT72" s="85"/>
      <c r="OU72" s="85"/>
      <c r="OV72" s="85"/>
      <c r="OW72" s="85"/>
      <c r="OX72" s="85"/>
      <c r="OY72" s="85"/>
      <c r="OZ72" s="85"/>
      <c r="PA72" s="85"/>
      <c r="PB72" s="85"/>
      <c r="PC72" s="85"/>
      <c r="PD72" s="85"/>
      <c r="PE72" s="85"/>
      <c r="PF72" s="85"/>
      <c r="PG72" s="85"/>
      <c r="PH72" s="85"/>
      <c r="PI72" s="85"/>
      <c r="PJ72" s="85"/>
      <c r="PK72" s="85"/>
      <c r="PL72" s="85"/>
      <c r="PM72" s="85"/>
      <c r="PN72" s="85"/>
      <c r="PO72" s="85"/>
      <c r="PP72" s="85"/>
      <c r="PQ72" s="85"/>
      <c r="PR72" s="85"/>
      <c r="PS72" s="85"/>
      <c r="PT72" s="85"/>
      <c r="PU72" s="85"/>
      <c r="PV72" s="85"/>
      <c r="PW72" s="85"/>
      <c r="PX72" s="85"/>
      <c r="PY72" s="85"/>
      <c r="PZ72" s="85"/>
      <c r="QA72" s="85"/>
      <c r="QB72" s="85"/>
      <c r="QC72" s="85"/>
      <c r="QD72" s="85"/>
      <c r="QE72" s="85"/>
      <c r="QF72" s="85"/>
      <c r="QG72" s="85"/>
      <c r="QH72" s="85"/>
      <c r="QI72" s="85"/>
      <c r="QJ72" s="85"/>
      <c r="QK72" s="85"/>
      <c r="QL72" s="85"/>
      <c r="QM72" s="85"/>
      <c r="QN72" s="85"/>
      <c r="QO72" s="85"/>
      <c r="QP72" s="85"/>
      <c r="QQ72" s="85"/>
      <c r="QR72" s="85"/>
      <c r="QS72" s="85"/>
      <c r="QT72" s="85"/>
      <c r="QU72" s="85"/>
      <c r="QV72" s="85"/>
      <c r="QW72" s="85"/>
      <c r="QX72" s="85"/>
      <c r="QY72" s="85"/>
      <c r="QZ72" s="85"/>
      <c r="RA72" s="85"/>
      <c r="RB72" s="85"/>
      <c r="RC72" s="85"/>
      <c r="RD72" s="85"/>
      <c r="RE72" s="85"/>
      <c r="RF72" s="85"/>
      <c r="RG72" s="85"/>
      <c r="RH72" s="85"/>
      <c r="RI72" s="85"/>
      <c r="RJ72" s="85"/>
      <c r="RK72" s="85"/>
      <c r="RL72" s="85"/>
      <c r="RM72" s="85"/>
      <c r="RN72" s="85"/>
      <c r="RO72" s="85"/>
      <c r="RP72" s="85"/>
      <c r="RQ72" s="85"/>
      <c r="RR72" s="85"/>
      <c r="RS72" s="85"/>
      <c r="RT72" s="85"/>
      <c r="RU72" s="85"/>
      <c r="RV72" s="85"/>
      <c r="RW72" s="85"/>
      <c r="RX72" s="85"/>
      <c r="RY72" s="85"/>
      <c r="RZ72" s="85"/>
      <c r="SA72" s="85"/>
      <c r="SB72" s="85"/>
      <c r="SC72" s="85"/>
      <c r="SD72" s="85"/>
      <c r="SE72" s="85"/>
      <c r="SF72" s="85"/>
      <c r="SG72" s="85"/>
      <c r="SH72" s="85"/>
      <c r="SI72" s="85"/>
      <c r="SJ72" s="85"/>
      <c r="SK72" s="85"/>
      <c r="SL72" s="85"/>
      <c r="SM72" s="85"/>
      <c r="SN72" s="85"/>
      <c r="SO72" s="85"/>
      <c r="SP72" s="85"/>
      <c r="SQ72" s="85"/>
      <c r="SR72" s="85"/>
      <c r="SS72" s="85"/>
      <c r="ST72" s="85"/>
      <c r="SU72" s="85"/>
      <c r="SV72" s="85"/>
      <c r="SW72" s="85"/>
      <c r="SX72" s="85"/>
      <c r="SY72" s="85"/>
      <c r="SZ72" s="85"/>
      <c r="TA72" s="85"/>
      <c r="TB72" s="85"/>
      <c r="TC72" s="85"/>
      <c r="TD72" s="85"/>
      <c r="TE72" s="85"/>
      <c r="TF72" s="85"/>
      <c r="TG72" s="85"/>
      <c r="TH72" s="85"/>
      <c r="TI72" s="85"/>
      <c r="TJ72" s="85"/>
      <c r="TK72" s="85"/>
      <c r="TL72" s="85"/>
      <c r="TM72" s="85"/>
      <c r="TN72" s="85"/>
      <c r="TO72" s="85"/>
      <c r="TP72" s="85"/>
      <c r="TQ72" s="85"/>
      <c r="TR72" s="85"/>
      <c r="TS72" s="85"/>
      <c r="TT72" s="85"/>
      <c r="TU72" s="85"/>
      <c r="TV72" s="85"/>
      <c r="TW72" s="85"/>
      <c r="TX72" s="85"/>
      <c r="TY72" s="85"/>
      <c r="TZ72" s="85"/>
      <c r="UA72" s="85"/>
      <c r="UB72" s="85"/>
      <c r="UC72" s="85"/>
      <c r="UD72" s="85"/>
      <c r="UE72" s="85"/>
      <c r="UF72" s="85"/>
      <c r="UG72" s="85"/>
      <c r="UH72" s="85"/>
      <c r="UI72" s="85"/>
      <c r="UJ72" s="85"/>
      <c r="UK72" s="85"/>
      <c r="UL72" s="85"/>
      <c r="UM72" s="85"/>
      <c r="UN72" s="85"/>
      <c r="UO72" s="85"/>
      <c r="UP72" s="85"/>
      <c r="UQ72" s="85"/>
      <c r="UR72" s="85"/>
      <c r="US72" s="85"/>
      <c r="UT72" s="85"/>
      <c r="UU72" s="85"/>
      <c r="UV72" s="85"/>
      <c r="UW72" s="85"/>
      <c r="UX72" s="85"/>
      <c r="UY72" s="85"/>
      <c r="UZ72" s="85"/>
      <c r="VA72" s="85"/>
      <c r="VB72" s="85"/>
      <c r="VC72" s="85"/>
      <c r="VD72" s="85"/>
      <c r="VE72" s="85"/>
      <c r="VF72" s="85"/>
      <c r="VG72" s="85"/>
      <c r="VH72" s="85"/>
      <c r="VI72" s="85"/>
      <c r="VJ72" s="85"/>
      <c r="VK72" s="85"/>
      <c r="VL72" s="85"/>
      <c r="VM72" s="85"/>
      <c r="VN72" s="85"/>
      <c r="VO72" s="85"/>
      <c r="VP72" s="85"/>
      <c r="VQ72" s="85"/>
      <c r="VR72" s="85"/>
      <c r="VS72" s="85"/>
      <c r="VT72" s="85"/>
      <c r="VU72" s="85"/>
      <c r="VV72" s="85"/>
      <c r="VW72" s="85"/>
      <c r="VX72" s="85"/>
      <c r="VY72" s="85"/>
      <c r="VZ72" s="85"/>
      <c r="WA72" s="85"/>
      <c r="WB72" s="85"/>
      <c r="WC72" s="85"/>
      <c r="WD72" s="85"/>
      <c r="WE72" s="85"/>
      <c r="WF72" s="85"/>
      <c r="WG72" s="85"/>
      <c r="WH72" s="85"/>
      <c r="WI72" s="85"/>
      <c r="WJ72" s="85"/>
      <c r="WK72" s="85"/>
      <c r="WL72" s="85"/>
      <c r="WM72" s="85"/>
      <c r="WN72" s="85"/>
      <c r="WO72" s="85"/>
      <c r="WP72" s="85"/>
      <c r="WQ72" s="85"/>
      <c r="WR72" s="85"/>
      <c r="WS72" s="85"/>
      <c r="WT72" s="85"/>
      <c r="WU72" s="85"/>
      <c r="WV72" s="85"/>
      <c r="WW72" s="85"/>
      <c r="WX72" s="85"/>
      <c r="WY72" s="85"/>
      <c r="WZ72" s="85"/>
      <c r="XA72" s="85"/>
      <c r="XB72" s="85"/>
      <c r="XC72" s="85"/>
      <c r="XD72" s="85"/>
      <c r="XE72" s="85"/>
      <c r="XF72" s="85"/>
      <c r="XG72" s="85"/>
      <c r="XH72" s="85"/>
      <c r="XI72" s="85"/>
      <c r="XJ72" s="85"/>
      <c r="XK72" s="85"/>
      <c r="XL72" s="85"/>
      <c r="XM72" s="85"/>
      <c r="XN72" s="85"/>
      <c r="XO72" s="85"/>
      <c r="XP72" s="85"/>
      <c r="XQ72" s="85"/>
      <c r="XR72" s="85"/>
      <c r="XS72" s="85"/>
      <c r="XT72" s="85"/>
      <c r="XU72" s="85"/>
      <c r="XV72" s="85"/>
      <c r="XW72" s="85"/>
      <c r="XX72" s="85"/>
      <c r="XY72" s="85"/>
      <c r="XZ72" s="85"/>
      <c r="YA72" s="85"/>
      <c r="YB72" s="85"/>
      <c r="YC72" s="85"/>
      <c r="YD72" s="85"/>
      <c r="YE72" s="85"/>
      <c r="YF72" s="85"/>
      <c r="YG72" s="85"/>
      <c r="YH72" s="85"/>
      <c r="YI72" s="85"/>
      <c r="YJ72" s="85"/>
      <c r="YK72" s="85"/>
      <c r="YL72" s="85"/>
      <c r="YM72" s="85"/>
      <c r="YN72" s="85"/>
      <c r="YO72" s="85"/>
      <c r="YP72" s="85"/>
      <c r="YQ72" s="85"/>
      <c r="YR72" s="85"/>
      <c r="YS72" s="85"/>
      <c r="YT72" s="85"/>
      <c r="YU72" s="85"/>
      <c r="YV72" s="85"/>
      <c r="YW72" s="85"/>
      <c r="YX72" s="85"/>
      <c r="YY72" s="85"/>
      <c r="YZ72" s="85"/>
      <c r="ZA72" s="85"/>
      <c r="ZB72" s="85"/>
      <c r="ZC72" s="85"/>
      <c r="ZD72" s="85"/>
      <c r="ZE72" s="85"/>
      <c r="ZF72" s="85"/>
      <c r="ZG72" s="85"/>
      <c r="ZH72" s="85"/>
      <c r="ZI72" s="85"/>
      <c r="ZJ72" s="85"/>
      <c r="ZK72" s="85"/>
      <c r="ZL72" s="85"/>
      <c r="ZM72" s="85"/>
      <c r="ZN72" s="85"/>
      <c r="ZO72" s="85"/>
      <c r="ZP72" s="85"/>
      <c r="ZQ72" s="85"/>
      <c r="ZR72" s="85"/>
      <c r="ZS72" s="85"/>
      <c r="ZT72" s="85"/>
      <c r="ZU72" s="85"/>
      <c r="ZV72" s="85"/>
      <c r="ZW72" s="85"/>
      <c r="ZX72" s="85"/>
      <c r="ZY72" s="85"/>
      <c r="ZZ72" s="85"/>
      <c r="AAA72" s="85"/>
      <c r="AAB72" s="85"/>
      <c r="AAC72" s="85"/>
      <c r="AAD72" s="85"/>
      <c r="AAE72" s="85"/>
      <c r="AAF72" s="85"/>
      <c r="AAG72" s="85"/>
      <c r="AAH72" s="85"/>
      <c r="AAI72" s="85"/>
      <c r="AAJ72" s="85"/>
      <c r="AAK72" s="85"/>
      <c r="AAL72" s="85"/>
      <c r="AAM72" s="85"/>
      <c r="AAN72" s="85"/>
      <c r="AAO72" s="85"/>
      <c r="AAP72" s="85"/>
      <c r="AAQ72" s="85"/>
      <c r="AAR72" s="85"/>
      <c r="AAS72" s="85"/>
      <c r="AAT72" s="85"/>
      <c r="AAU72" s="85"/>
      <c r="AAV72" s="85"/>
      <c r="AAW72" s="85"/>
      <c r="AAX72" s="85"/>
      <c r="AAY72" s="85"/>
      <c r="AAZ72" s="85"/>
      <c r="ABA72" s="85"/>
      <c r="ABB72" s="85"/>
      <c r="ABC72" s="85"/>
      <c r="ABD72" s="85"/>
      <c r="ABE72" s="85"/>
      <c r="ABF72" s="85"/>
      <c r="ABG72" s="85"/>
      <c r="ABH72" s="85"/>
      <c r="ABI72" s="85"/>
      <c r="ABJ72" s="85"/>
      <c r="ABK72" s="85"/>
      <c r="ABL72" s="85"/>
      <c r="ABM72" s="85"/>
      <c r="ABN72" s="85"/>
      <c r="ABO72" s="85"/>
      <c r="ABP72" s="85"/>
      <c r="ABQ72" s="85"/>
      <c r="ABR72" s="85"/>
      <c r="ABS72" s="85"/>
      <c r="ABT72" s="85"/>
      <c r="ABU72" s="85"/>
      <c r="ABV72" s="85"/>
      <c r="ABW72" s="85"/>
      <c r="ABX72" s="85"/>
      <c r="ABY72" s="85"/>
      <c r="ABZ72" s="85"/>
      <c r="ACA72" s="85"/>
      <c r="ACB72" s="85"/>
      <c r="ACC72" s="85"/>
      <c r="ACD72" s="85"/>
      <c r="ACE72" s="85"/>
      <c r="ACF72" s="85"/>
      <c r="ACG72" s="85"/>
      <c r="ACH72" s="85"/>
      <c r="ACI72" s="85"/>
      <c r="ACJ72" s="85"/>
      <c r="ACK72" s="85"/>
      <c r="ACL72" s="85"/>
      <c r="ACM72" s="85"/>
      <c r="ACN72" s="85"/>
      <c r="ACO72" s="85"/>
      <c r="ACP72" s="85"/>
      <c r="ACQ72" s="85"/>
      <c r="ACR72" s="85"/>
      <c r="ACS72" s="85"/>
      <c r="ACT72" s="85"/>
      <c r="ACU72" s="85"/>
      <c r="ACV72" s="85"/>
      <c r="ACW72" s="85"/>
      <c r="ACX72" s="85"/>
      <c r="ACY72" s="85"/>
      <c r="ACZ72" s="85"/>
      <c r="ADA72" s="85"/>
      <c r="ADB72" s="85"/>
      <c r="ADC72" s="85"/>
      <c r="ADD72" s="85"/>
      <c r="ADE72" s="85"/>
      <c r="ADF72" s="85"/>
      <c r="ADG72" s="85"/>
      <c r="ADH72" s="85"/>
      <c r="ADI72" s="85"/>
      <c r="ADJ72" s="85"/>
      <c r="ADK72" s="85"/>
      <c r="ADL72" s="85"/>
      <c r="ADM72" s="85"/>
      <c r="ADN72" s="85"/>
      <c r="ADO72" s="85"/>
      <c r="ADP72" s="85"/>
      <c r="ADQ72" s="85"/>
      <c r="ADR72" s="85"/>
      <c r="ADS72" s="85"/>
      <c r="ADT72" s="85"/>
      <c r="ADU72" s="85"/>
      <c r="ADV72" s="85"/>
      <c r="ADW72" s="85"/>
      <c r="ADX72" s="85"/>
      <c r="ADY72" s="85"/>
      <c r="ADZ72" s="85"/>
      <c r="AEA72" s="85"/>
      <c r="AEB72" s="85"/>
      <c r="AEC72" s="85"/>
      <c r="AED72" s="85"/>
      <c r="AEE72" s="85"/>
      <c r="AEF72" s="85"/>
      <c r="AEG72" s="85"/>
      <c r="AEH72" s="85"/>
      <c r="AEI72" s="85"/>
      <c r="AEJ72" s="85"/>
      <c r="AEK72" s="85"/>
      <c r="AEL72" s="85"/>
      <c r="AEM72" s="85"/>
      <c r="AEN72" s="85"/>
      <c r="AEO72" s="85"/>
      <c r="AEP72" s="85"/>
      <c r="AEQ72" s="85"/>
      <c r="AER72" s="85"/>
      <c r="AES72" s="85"/>
      <c r="AET72" s="85"/>
      <c r="AEU72" s="85"/>
      <c r="AEV72" s="85"/>
      <c r="AEW72" s="85"/>
      <c r="AEX72" s="85"/>
      <c r="AEY72" s="85"/>
      <c r="AEZ72" s="85"/>
      <c r="AFA72" s="85"/>
      <c r="AFB72" s="85"/>
      <c r="AFC72" s="85"/>
      <c r="AFD72" s="85"/>
      <c r="AFE72" s="85"/>
      <c r="AFF72" s="85"/>
      <c r="AFG72" s="85"/>
      <c r="AFH72" s="85"/>
      <c r="AFI72" s="85"/>
      <c r="AFJ72" s="85"/>
      <c r="AFK72" s="85"/>
      <c r="AFL72" s="85"/>
      <c r="AFM72" s="85"/>
      <c r="AFN72" s="85"/>
      <c r="AFO72" s="85"/>
      <c r="AFP72" s="85"/>
      <c r="AFQ72" s="85"/>
      <c r="AFR72" s="85"/>
      <c r="AFS72" s="85"/>
      <c r="AFT72" s="85"/>
      <c r="AFU72" s="85"/>
      <c r="AFV72" s="85"/>
      <c r="AFW72" s="85"/>
      <c r="AFX72" s="85"/>
      <c r="AFY72" s="85"/>
      <c r="AFZ72" s="85"/>
      <c r="AGA72" s="85"/>
      <c r="AGB72" s="85"/>
      <c r="AGC72" s="85"/>
      <c r="AGD72" s="85"/>
      <c r="AGE72" s="85"/>
      <c r="AGF72" s="85"/>
      <c r="AGG72" s="85"/>
      <c r="AGH72" s="85"/>
      <c r="AGI72" s="85"/>
      <c r="AGJ72" s="85"/>
      <c r="AGK72" s="85"/>
      <c r="AGL72" s="85"/>
      <c r="AGM72" s="85"/>
      <c r="AGN72" s="85"/>
      <c r="AGO72" s="85"/>
      <c r="AGP72" s="85"/>
      <c r="AGQ72" s="85"/>
      <c r="AGR72" s="85"/>
      <c r="AGS72" s="85"/>
      <c r="AGT72" s="85"/>
      <c r="AGU72" s="85"/>
      <c r="AGV72" s="85"/>
      <c r="AGW72" s="85"/>
      <c r="AGX72" s="85"/>
      <c r="AGY72" s="85"/>
      <c r="AGZ72" s="85"/>
      <c r="AHA72" s="85"/>
      <c r="AHB72" s="85"/>
      <c r="AHC72" s="85"/>
      <c r="AHD72" s="85"/>
      <c r="AHE72" s="85"/>
      <c r="AHF72" s="85"/>
      <c r="AHG72" s="85"/>
      <c r="AHH72" s="85"/>
      <c r="AHI72" s="85"/>
      <c r="AHJ72" s="85"/>
      <c r="AHK72" s="85"/>
      <c r="AHL72" s="85"/>
      <c r="AHM72" s="85"/>
      <c r="AHN72" s="85"/>
      <c r="AHO72" s="85"/>
      <c r="AHP72" s="85"/>
      <c r="AHQ72" s="85"/>
      <c r="AHR72" s="85"/>
      <c r="AHS72" s="85"/>
      <c r="AHT72" s="85"/>
      <c r="AHU72" s="85"/>
      <c r="AHV72" s="85"/>
      <c r="AHW72" s="85"/>
      <c r="AHX72" s="85"/>
      <c r="AHY72" s="85"/>
      <c r="AHZ72" s="85"/>
      <c r="AIA72" s="85"/>
      <c r="AIB72" s="85"/>
      <c r="AIC72" s="85"/>
      <c r="AID72" s="85"/>
      <c r="AIE72" s="85"/>
      <c r="AIF72" s="85"/>
      <c r="AIG72" s="85"/>
      <c r="AIH72" s="85"/>
      <c r="AII72" s="85"/>
      <c r="AIJ72" s="85"/>
      <c r="AIK72" s="85"/>
      <c r="AIL72" s="85"/>
      <c r="AIM72" s="85"/>
      <c r="AIN72" s="85"/>
      <c r="AIO72" s="85"/>
      <c r="AIP72" s="85"/>
      <c r="AIQ72" s="85"/>
      <c r="AIR72" s="85"/>
      <c r="AIS72" s="85"/>
      <c r="AIT72" s="85"/>
      <c r="AIU72" s="85"/>
      <c r="AIV72" s="85"/>
      <c r="AIW72" s="85"/>
      <c r="AIX72" s="85"/>
      <c r="AIY72" s="85"/>
      <c r="AIZ72" s="85"/>
      <c r="AJA72" s="85"/>
      <c r="AJB72" s="85"/>
      <c r="AJC72" s="85"/>
      <c r="AJD72" s="85"/>
      <c r="AJE72" s="85"/>
      <c r="AJF72" s="85"/>
      <c r="AJG72" s="85"/>
      <c r="AJH72" s="85"/>
      <c r="AJI72" s="85"/>
      <c r="AJJ72" s="85"/>
      <c r="AJK72" s="85"/>
      <c r="AJL72" s="85"/>
      <c r="AJM72" s="85"/>
      <c r="AJN72" s="85"/>
      <c r="AJO72" s="85"/>
      <c r="AJP72" s="85"/>
      <c r="AJQ72" s="85"/>
      <c r="AJR72" s="85"/>
      <c r="AJS72" s="85"/>
      <c r="AJT72" s="85"/>
      <c r="AJU72" s="85"/>
      <c r="AJV72" s="85"/>
      <c r="AJW72" s="85"/>
      <c r="AJX72" s="85"/>
      <c r="AJY72" s="85"/>
      <c r="AJZ72" s="85"/>
      <c r="AKA72" s="85"/>
      <c r="AKB72" s="85"/>
      <c r="AKC72" s="85"/>
      <c r="AKD72" s="85"/>
      <c r="AKE72" s="85"/>
      <c r="AKF72" s="85"/>
      <c r="AKG72" s="85"/>
      <c r="AKH72" s="85"/>
      <c r="AKI72" s="85"/>
      <c r="AKJ72" s="85"/>
      <c r="AKK72" s="85"/>
      <c r="AKL72" s="85"/>
      <c r="AKM72" s="85"/>
      <c r="AKN72" s="85"/>
      <c r="AKO72" s="85"/>
      <c r="AKP72" s="85"/>
      <c r="AKQ72" s="85"/>
      <c r="AKR72" s="85"/>
      <c r="AKS72" s="85"/>
      <c r="AKT72" s="85"/>
      <c r="AKU72" s="85"/>
      <c r="AKV72" s="85"/>
      <c r="AKW72" s="85"/>
      <c r="AKX72" s="85"/>
      <c r="AKY72" s="85"/>
      <c r="AKZ72" s="85"/>
      <c r="ALA72" s="85"/>
      <c r="ALB72" s="85"/>
      <c r="ALC72" s="85"/>
      <c r="ALD72" s="85"/>
      <c r="ALE72" s="85"/>
      <c r="ALF72" s="85"/>
      <c r="ALG72" s="85"/>
      <c r="ALH72" s="85"/>
      <c r="ALI72" s="85"/>
      <c r="ALJ72" s="85"/>
      <c r="ALK72" s="85"/>
      <c r="ALL72" s="85"/>
      <c r="ALM72" s="85"/>
      <c r="ALN72" s="85"/>
      <c r="ALO72" s="85"/>
      <c r="ALP72" s="85"/>
      <c r="ALQ72" s="85"/>
      <c r="ALR72" s="85"/>
      <c r="ALS72" s="85"/>
      <c r="ALT72" s="85"/>
      <c r="ALU72" s="85"/>
      <c r="ALV72" s="85"/>
      <c r="ALW72" s="85"/>
      <c r="ALX72" s="85"/>
      <c r="ALY72" s="85"/>
      <c r="ALZ72" s="85"/>
      <c r="AMA72" s="85"/>
      <c r="AMB72" s="85"/>
      <c r="AMC72" s="85"/>
      <c r="AMD72" s="85"/>
      <c r="AME72" s="85"/>
      <c r="AMF72" s="85"/>
      <c r="AMG72" s="85"/>
      <c r="AMH72" s="85"/>
      <c r="AMI72" s="85"/>
      <c r="AMJ72" s="85"/>
      <c r="AMK72" s="85"/>
      <c r="AML72" s="85"/>
      <c r="AMM72" s="85"/>
      <c r="AMN72" s="85"/>
      <c r="AMO72" s="85"/>
      <c r="AMP72" s="85"/>
      <c r="AMQ72" s="85"/>
      <c r="AMR72" s="85"/>
      <c r="AMS72" s="85"/>
      <c r="AMT72" s="85"/>
      <c r="AMU72" s="85"/>
      <c r="AMV72" s="85"/>
      <c r="AMW72" s="85"/>
      <c r="AMX72" s="85"/>
      <c r="AMY72" s="85"/>
      <c r="AMZ72" s="85"/>
      <c r="ANA72" s="85"/>
      <c r="ANB72" s="85"/>
      <c r="ANC72" s="85"/>
      <c r="AND72" s="85"/>
      <c r="ANE72" s="85"/>
      <c r="ANF72" s="85"/>
      <c r="ANG72" s="85"/>
      <c r="ANH72" s="85"/>
      <c r="ANI72" s="85"/>
      <c r="ANJ72" s="85"/>
      <c r="ANK72" s="85"/>
      <c r="ANL72" s="85"/>
      <c r="ANM72" s="85"/>
      <c r="ANN72" s="85"/>
      <c r="ANO72" s="85"/>
      <c r="ANP72" s="85"/>
      <c r="ANQ72" s="85"/>
      <c r="ANR72" s="85"/>
      <c r="ANS72" s="85"/>
      <c r="ANT72" s="85"/>
      <c r="ANU72" s="85"/>
      <c r="ANV72" s="85"/>
      <c r="ANW72" s="85"/>
      <c r="ANX72" s="85"/>
      <c r="ANY72" s="85"/>
      <c r="ANZ72" s="85"/>
      <c r="AOA72" s="85"/>
      <c r="AOB72" s="85"/>
      <c r="AOC72" s="85"/>
      <c r="AOD72" s="85"/>
      <c r="AOE72" s="85"/>
      <c r="AOF72" s="85"/>
      <c r="AOG72" s="85"/>
      <c r="AOH72" s="85"/>
      <c r="AOI72" s="85"/>
      <c r="AOJ72" s="85"/>
      <c r="AOK72" s="85"/>
      <c r="AOL72" s="85"/>
      <c r="AOM72" s="85"/>
      <c r="AON72" s="85"/>
      <c r="AOO72" s="85"/>
      <c r="AOP72" s="85"/>
      <c r="AOQ72" s="85"/>
      <c r="AOR72" s="85"/>
      <c r="AOS72" s="85"/>
      <c r="AOT72" s="85"/>
      <c r="AOU72" s="85"/>
      <c r="AOV72" s="85"/>
      <c r="AOW72" s="85"/>
      <c r="AOX72" s="85"/>
      <c r="AOY72" s="85"/>
      <c r="AOZ72" s="85"/>
      <c r="APA72" s="85"/>
      <c r="APB72" s="85"/>
      <c r="APC72" s="85"/>
      <c r="APD72" s="85"/>
      <c r="APE72" s="85"/>
      <c r="APF72" s="85"/>
      <c r="APG72" s="85"/>
      <c r="APH72" s="85"/>
      <c r="API72" s="85"/>
      <c r="APJ72" s="85"/>
      <c r="APK72" s="85"/>
      <c r="APL72" s="85"/>
      <c r="APM72" s="85"/>
      <c r="APN72" s="85"/>
      <c r="APO72" s="85"/>
      <c r="APP72" s="85"/>
      <c r="APQ72" s="85"/>
      <c r="APR72" s="85"/>
      <c r="APS72" s="85"/>
      <c r="APT72" s="85"/>
      <c r="APU72" s="85"/>
      <c r="APV72" s="85"/>
      <c r="APW72" s="85"/>
      <c r="APX72" s="85"/>
      <c r="APY72" s="85"/>
      <c r="APZ72" s="85"/>
      <c r="AQA72" s="85"/>
      <c r="AQB72" s="85"/>
      <c r="AQC72" s="85"/>
      <c r="AQD72" s="85"/>
      <c r="AQE72" s="85"/>
      <c r="AQF72" s="85"/>
      <c r="AQG72" s="85"/>
      <c r="AQH72" s="85"/>
      <c r="AQI72" s="85"/>
      <c r="AQJ72" s="85"/>
      <c r="AQK72" s="85"/>
      <c r="AQL72" s="85"/>
      <c r="AQM72" s="85"/>
      <c r="AQN72" s="85"/>
      <c r="AQO72" s="85"/>
      <c r="AQP72" s="85"/>
      <c r="AQQ72" s="85"/>
      <c r="AQR72" s="85"/>
      <c r="AQS72" s="85"/>
      <c r="AQT72" s="85"/>
      <c r="AQU72" s="85"/>
      <c r="AQV72" s="85"/>
      <c r="AQW72" s="85"/>
      <c r="AQX72" s="85"/>
      <c r="AQY72" s="85"/>
      <c r="AQZ72" s="85"/>
      <c r="ARA72" s="85"/>
      <c r="ARB72" s="85"/>
      <c r="ARC72" s="85"/>
      <c r="ARD72" s="85"/>
      <c r="ARE72" s="85"/>
      <c r="ARF72" s="85"/>
      <c r="ARG72" s="85"/>
      <c r="ARH72" s="85"/>
      <c r="ARI72" s="85"/>
      <c r="ARJ72" s="85"/>
      <c r="ARK72" s="85"/>
      <c r="ARL72" s="85"/>
      <c r="ARM72" s="85"/>
      <c r="ARN72" s="85"/>
      <c r="ARO72" s="85"/>
      <c r="ARP72" s="85"/>
      <c r="ARQ72" s="85"/>
      <c r="ARR72" s="85"/>
      <c r="ARS72" s="85"/>
      <c r="ART72" s="85"/>
      <c r="ARU72" s="85"/>
      <c r="ARV72" s="85"/>
      <c r="ARW72" s="85"/>
      <c r="ARX72" s="85"/>
      <c r="ARY72" s="85"/>
      <c r="ARZ72" s="85"/>
      <c r="ASA72" s="85"/>
      <c r="ASB72" s="85"/>
      <c r="ASC72" s="85"/>
      <c r="ASD72" s="85"/>
      <c r="ASE72" s="85"/>
      <c r="ASF72" s="85"/>
      <c r="ASG72" s="85"/>
      <c r="ASH72" s="85"/>
      <c r="ASI72" s="85"/>
      <c r="ASJ72" s="85"/>
      <c r="ASK72" s="85"/>
      <c r="ASL72" s="85"/>
      <c r="ASM72" s="85"/>
      <c r="ASN72" s="85"/>
      <c r="ASO72" s="85"/>
      <c r="ASP72" s="85"/>
      <c r="ASQ72" s="85"/>
      <c r="ASR72" s="85"/>
      <c r="ASS72" s="85"/>
      <c r="AST72" s="85"/>
      <c r="ASU72" s="85"/>
      <c r="ASV72" s="85"/>
      <c r="ASW72" s="85"/>
      <c r="ASX72" s="85"/>
      <c r="ASY72" s="85"/>
      <c r="ASZ72" s="85"/>
      <c r="ATA72" s="85"/>
      <c r="ATB72" s="85"/>
      <c r="ATC72" s="85"/>
      <c r="ATD72" s="85"/>
      <c r="ATE72" s="85"/>
      <c r="ATF72" s="85"/>
      <c r="ATG72" s="85"/>
      <c r="ATH72" s="85"/>
      <c r="ATI72" s="85"/>
      <c r="ATJ72" s="85"/>
      <c r="ATK72" s="85"/>
      <c r="ATL72" s="85"/>
      <c r="ATM72" s="85"/>
      <c r="ATN72" s="85"/>
      <c r="ATO72" s="85"/>
      <c r="ATP72" s="85"/>
      <c r="ATQ72" s="85"/>
      <c r="ATR72" s="85"/>
      <c r="ATS72" s="85"/>
      <c r="ATT72" s="85"/>
      <c r="ATU72" s="85"/>
      <c r="ATV72" s="85"/>
      <c r="ATW72" s="85"/>
      <c r="ATX72" s="85"/>
      <c r="ATY72" s="85"/>
      <c r="ATZ72" s="85"/>
      <c r="AUA72" s="85"/>
      <c r="AUB72" s="85"/>
      <c r="AUC72" s="85"/>
      <c r="AUD72" s="85"/>
      <c r="AUE72" s="85"/>
      <c r="AUF72" s="85"/>
      <c r="AUG72" s="85"/>
      <c r="AUH72" s="85"/>
      <c r="AUI72" s="85"/>
      <c r="AUJ72" s="85"/>
      <c r="AUK72" s="85"/>
      <c r="AUL72" s="85"/>
      <c r="AUM72" s="85"/>
      <c r="AUN72" s="85"/>
      <c r="AUO72" s="85"/>
      <c r="AUP72" s="85"/>
      <c r="AUQ72" s="85"/>
      <c r="AUR72" s="85"/>
      <c r="AUS72" s="85"/>
      <c r="AUT72" s="85"/>
      <c r="AUU72" s="85"/>
      <c r="AUV72" s="85"/>
      <c r="AUW72" s="85"/>
      <c r="AUX72" s="85"/>
      <c r="AUY72" s="85"/>
      <c r="AUZ72" s="85"/>
      <c r="AVA72" s="85"/>
      <c r="AVB72" s="85"/>
      <c r="AVC72" s="85"/>
      <c r="AVD72" s="85"/>
      <c r="AVE72" s="85"/>
      <c r="AVF72" s="85"/>
      <c r="AVG72" s="85"/>
      <c r="AVH72" s="85"/>
      <c r="AVI72" s="85"/>
      <c r="AVJ72" s="85"/>
      <c r="AVK72" s="85"/>
      <c r="AVL72" s="85"/>
      <c r="AVM72" s="85"/>
      <c r="AVN72" s="85"/>
      <c r="AVO72" s="85"/>
      <c r="AVP72" s="85"/>
      <c r="AVQ72" s="85"/>
      <c r="AVR72" s="85"/>
      <c r="AVS72" s="85"/>
      <c r="AVT72" s="85"/>
      <c r="AVU72" s="85"/>
      <c r="AVV72" s="85"/>
      <c r="AVW72" s="85"/>
      <c r="AVX72" s="85"/>
      <c r="AVY72" s="85"/>
      <c r="AVZ72" s="85"/>
      <c r="AWA72" s="85"/>
      <c r="AWB72" s="85"/>
      <c r="AWC72" s="85"/>
      <c r="AWD72" s="85"/>
      <c r="AWE72" s="85"/>
      <c r="AWF72" s="85"/>
      <c r="AWG72" s="85"/>
      <c r="AWH72" s="85"/>
      <c r="AWI72" s="85"/>
      <c r="AWJ72" s="85"/>
      <c r="AWK72" s="85"/>
      <c r="AWL72" s="85"/>
      <c r="AWM72" s="85"/>
      <c r="AWN72" s="85"/>
      <c r="AWO72" s="85"/>
      <c r="AWP72" s="85"/>
      <c r="AWQ72" s="85"/>
      <c r="AWR72" s="85"/>
      <c r="AWS72" s="85"/>
      <c r="AWT72" s="85"/>
      <c r="AWU72" s="85"/>
      <c r="AWV72" s="85"/>
      <c r="AWW72" s="85"/>
      <c r="AWX72" s="85"/>
      <c r="AWY72" s="85"/>
      <c r="AWZ72" s="85"/>
      <c r="AXA72" s="85"/>
      <c r="AXB72" s="85"/>
      <c r="AXC72" s="85"/>
      <c r="AXD72" s="85"/>
      <c r="AXE72" s="85"/>
      <c r="AXF72" s="85"/>
      <c r="AXG72" s="85"/>
      <c r="AXH72" s="85"/>
      <c r="AXI72" s="85"/>
      <c r="AXJ72" s="85"/>
      <c r="AXK72" s="85"/>
      <c r="AXL72" s="85"/>
      <c r="AXM72" s="85"/>
      <c r="AXN72" s="85"/>
      <c r="AXO72" s="85"/>
      <c r="AXP72" s="85"/>
      <c r="AXQ72" s="85"/>
      <c r="AXR72" s="85"/>
      <c r="AXS72" s="85"/>
      <c r="AXT72" s="85"/>
      <c r="AXU72" s="85"/>
      <c r="AXV72" s="85"/>
      <c r="AXW72" s="85"/>
      <c r="AXX72" s="85"/>
      <c r="AXY72" s="85"/>
      <c r="AXZ72" s="85"/>
      <c r="AYA72" s="85"/>
      <c r="AYB72" s="85"/>
      <c r="AYC72" s="85"/>
      <c r="AYD72" s="85"/>
      <c r="AYE72" s="85"/>
      <c r="AYF72" s="85"/>
      <c r="AYG72" s="85"/>
      <c r="AYH72" s="85"/>
      <c r="AYI72" s="85"/>
      <c r="AYJ72" s="85"/>
      <c r="AYK72" s="85"/>
      <c r="AYL72" s="85"/>
      <c r="AYM72" s="85"/>
      <c r="AYN72" s="85"/>
      <c r="AYO72" s="85"/>
      <c r="AYP72" s="85"/>
      <c r="AYQ72" s="85"/>
      <c r="AYR72" s="85"/>
      <c r="AYS72" s="85"/>
      <c r="AYT72" s="85"/>
      <c r="AYU72" s="85"/>
      <c r="AYV72" s="85"/>
      <c r="AYW72" s="85"/>
      <c r="AYX72" s="85"/>
      <c r="AYY72" s="85"/>
      <c r="AYZ72" s="85"/>
      <c r="AZA72" s="85"/>
      <c r="AZB72" s="85"/>
      <c r="AZC72" s="85"/>
      <c r="AZD72" s="85"/>
      <c r="AZE72" s="85"/>
      <c r="AZF72" s="85"/>
      <c r="AZG72" s="85"/>
      <c r="AZH72" s="85"/>
      <c r="AZI72" s="85"/>
      <c r="AZJ72" s="85"/>
      <c r="AZK72" s="85"/>
      <c r="AZL72" s="85"/>
      <c r="AZM72" s="85"/>
      <c r="AZN72" s="85"/>
      <c r="AZO72" s="85"/>
      <c r="AZP72" s="85"/>
      <c r="AZQ72" s="85"/>
      <c r="AZR72" s="85"/>
      <c r="AZS72" s="85"/>
      <c r="AZT72" s="85"/>
      <c r="AZU72" s="85"/>
      <c r="AZV72" s="85"/>
      <c r="AZW72" s="85"/>
      <c r="AZX72" s="85"/>
      <c r="AZY72" s="85"/>
      <c r="AZZ72" s="85"/>
      <c r="BAA72" s="85"/>
      <c r="BAB72" s="85"/>
      <c r="BAC72" s="85"/>
      <c r="BAD72" s="85"/>
      <c r="BAE72" s="85"/>
      <c r="BAF72" s="85"/>
      <c r="BAG72" s="85"/>
      <c r="BAH72" s="85"/>
      <c r="BAI72" s="85"/>
      <c r="BAJ72" s="85"/>
      <c r="BAK72" s="85"/>
      <c r="BAL72" s="85"/>
      <c r="BAM72" s="85"/>
      <c r="BAN72" s="85"/>
      <c r="BAO72" s="85"/>
      <c r="BAP72" s="85"/>
      <c r="BAQ72" s="85"/>
      <c r="BAR72" s="85"/>
      <c r="BAS72" s="85"/>
      <c r="BAT72" s="85"/>
      <c r="BAU72" s="85"/>
      <c r="BAV72" s="85"/>
      <c r="BAW72" s="85"/>
      <c r="BAX72" s="85"/>
      <c r="BAY72" s="85"/>
      <c r="BAZ72" s="85"/>
      <c r="BBA72" s="85"/>
      <c r="BBB72" s="85"/>
      <c r="BBC72" s="85"/>
      <c r="BBD72" s="85"/>
      <c r="BBE72" s="85"/>
      <c r="BBF72" s="85"/>
      <c r="BBG72" s="85"/>
      <c r="BBH72" s="85"/>
      <c r="BBI72" s="85"/>
      <c r="BBJ72" s="85"/>
      <c r="BBK72" s="85"/>
      <c r="BBL72" s="85"/>
      <c r="BBM72" s="85"/>
      <c r="BBN72" s="85"/>
      <c r="BBO72" s="85"/>
      <c r="BBP72" s="85"/>
      <c r="BBQ72" s="85"/>
      <c r="BBR72" s="85"/>
      <c r="BBS72" s="85"/>
      <c r="BBT72" s="85"/>
      <c r="BBU72" s="85"/>
      <c r="BBV72" s="85"/>
      <c r="BBW72" s="85"/>
      <c r="BBX72" s="85"/>
      <c r="BBY72" s="85"/>
      <c r="BBZ72" s="85"/>
      <c r="BCA72" s="85"/>
      <c r="BCB72" s="85"/>
      <c r="BCC72" s="85"/>
      <c r="BCD72" s="85"/>
      <c r="BCE72" s="85"/>
      <c r="BCF72" s="85"/>
      <c r="BCG72" s="85"/>
      <c r="BCH72" s="85"/>
      <c r="BCI72" s="85"/>
      <c r="BCJ72" s="85"/>
      <c r="BCK72" s="85"/>
      <c r="BCL72" s="85"/>
      <c r="BCM72" s="85"/>
      <c r="BCN72" s="85"/>
      <c r="BCO72" s="85"/>
      <c r="BCP72" s="85"/>
      <c r="BCQ72" s="85"/>
      <c r="BCR72" s="85"/>
      <c r="BCS72" s="85"/>
      <c r="BCT72" s="85"/>
      <c r="BCU72" s="85"/>
      <c r="BCV72" s="85"/>
      <c r="BCW72" s="85"/>
      <c r="BCX72" s="85"/>
      <c r="BCY72" s="85"/>
      <c r="BCZ72" s="85"/>
      <c r="BDA72" s="85"/>
      <c r="BDB72" s="85"/>
      <c r="BDC72" s="85"/>
      <c r="BDD72" s="85"/>
      <c r="BDE72" s="85"/>
      <c r="BDF72" s="85"/>
      <c r="BDG72" s="85"/>
      <c r="BDH72" s="85"/>
      <c r="BDI72" s="85"/>
      <c r="BDJ72" s="85"/>
      <c r="BDK72" s="85"/>
      <c r="BDL72" s="85"/>
      <c r="BDM72" s="85"/>
      <c r="BDN72" s="85"/>
      <c r="BDO72" s="85"/>
      <c r="BDP72" s="85"/>
      <c r="BDQ72" s="85"/>
      <c r="BDR72" s="85"/>
      <c r="BDS72" s="85"/>
      <c r="BDT72" s="85"/>
      <c r="BDU72" s="85"/>
      <c r="BDV72" s="85"/>
      <c r="BDW72" s="85"/>
      <c r="BDX72" s="85"/>
      <c r="BDY72" s="85"/>
      <c r="BDZ72" s="85"/>
      <c r="BEA72" s="85"/>
      <c r="BEB72" s="85"/>
      <c r="BEC72" s="85"/>
      <c r="BED72" s="85"/>
      <c r="BEE72" s="85"/>
      <c r="BEF72" s="85"/>
      <c r="BEG72" s="85"/>
      <c r="BEH72" s="85"/>
      <c r="BEI72" s="85"/>
      <c r="BEJ72" s="85"/>
      <c r="BEK72" s="85"/>
      <c r="BEL72" s="85"/>
      <c r="BEM72" s="85"/>
      <c r="BEN72" s="85"/>
      <c r="BEO72" s="85"/>
      <c r="BEP72" s="85"/>
      <c r="BEQ72" s="85"/>
      <c r="BER72" s="85"/>
      <c r="BES72" s="85"/>
      <c r="BET72" s="85"/>
      <c r="BEU72" s="85"/>
      <c r="BEV72" s="85"/>
      <c r="BEW72" s="85"/>
      <c r="BEX72" s="85"/>
      <c r="BEY72" s="85"/>
      <c r="BEZ72" s="85"/>
      <c r="BFA72" s="85"/>
      <c r="BFB72" s="85"/>
      <c r="BFC72" s="85"/>
      <c r="BFD72" s="85"/>
      <c r="BFE72" s="85"/>
      <c r="BFF72" s="85"/>
      <c r="BFG72" s="85"/>
      <c r="BFH72" s="85"/>
      <c r="BFI72" s="85"/>
      <c r="BFJ72" s="85"/>
      <c r="BFK72" s="85"/>
      <c r="BFL72" s="85"/>
      <c r="BFM72" s="85"/>
      <c r="BFN72" s="85"/>
      <c r="BFO72" s="85"/>
      <c r="BFP72" s="85"/>
      <c r="BFQ72" s="85"/>
      <c r="BFR72" s="85"/>
      <c r="BFS72" s="85"/>
      <c r="BFT72" s="85"/>
      <c r="BFU72" s="85"/>
      <c r="BFV72" s="85"/>
      <c r="BFW72" s="85"/>
      <c r="BFX72" s="85"/>
      <c r="BFY72" s="85"/>
      <c r="BFZ72" s="85"/>
      <c r="BGA72" s="85"/>
      <c r="BGB72" s="85"/>
      <c r="BGC72" s="85"/>
      <c r="BGD72" s="85"/>
      <c r="BGE72" s="85"/>
      <c r="BGF72" s="85"/>
      <c r="BGG72" s="85"/>
      <c r="BGH72" s="85"/>
      <c r="BGI72" s="85"/>
      <c r="BGJ72" s="85"/>
      <c r="BGK72" s="85"/>
      <c r="BGL72" s="85"/>
      <c r="BGM72" s="85"/>
      <c r="BGN72" s="85"/>
      <c r="BGO72" s="85"/>
      <c r="BGP72" s="85"/>
      <c r="BGQ72" s="85"/>
      <c r="BGR72" s="85"/>
      <c r="BGS72" s="85"/>
      <c r="BGT72" s="85"/>
      <c r="BGU72" s="85"/>
      <c r="BGV72" s="85"/>
      <c r="BGW72" s="85"/>
      <c r="BGX72" s="85"/>
      <c r="BGY72" s="85"/>
      <c r="BGZ72" s="85"/>
      <c r="BHA72" s="85"/>
      <c r="BHB72" s="85"/>
      <c r="BHC72" s="85"/>
      <c r="BHD72" s="85"/>
      <c r="BHE72" s="85"/>
      <c r="BHF72" s="85"/>
      <c r="BHG72" s="85"/>
      <c r="BHH72" s="85"/>
      <c r="BHI72" s="85"/>
      <c r="BHJ72" s="85"/>
      <c r="BHK72" s="85"/>
      <c r="BHL72" s="85"/>
      <c r="BHM72" s="85"/>
      <c r="BHN72" s="85"/>
      <c r="BHO72" s="85"/>
      <c r="BHP72" s="85"/>
      <c r="BHQ72" s="85"/>
      <c r="BHR72" s="85"/>
      <c r="BHS72" s="85"/>
      <c r="BHT72" s="85"/>
      <c r="BHU72" s="85"/>
      <c r="BHV72" s="85"/>
      <c r="BHW72" s="85"/>
      <c r="BHX72" s="85"/>
      <c r="BHY72" s="85"/>
      <c r="BHZ72" s="85"/>
      <c r="BIA72" s="85"/>
      <c r="BIB72" s="85"/>
      <c r="BIC72" s="85"/>
      <c r="BID72" s="85"/>
      <c r="BIE72" s="85"/>
      <c r="BIF72" s="85"/>
      <c r="BIG72" s="85"/>
      <c r="BIH72" s="85"/>
      <c r="BII72" s="85"/>
      <c r="BIJ72" s="85"/>
      <c r="BIK72" s="85"/>
      <c r="BIL72" s="85"/>
      <c r="BIM72" s="85"/>
      <c r="BIN72" s="85"/>
      <c r="BIO72" s="85"/>
      <c r="BIP72" s="85"/>
      <c r="BIQ72" s="85"/>
      <c r="BIR72" s="85"/>
      <c r="BIS72" s="85"/>
      <c r="BIT72" s="85"/>
      <c r="BIU72" s="85"/>
      <c r="BIV72" s="85"/>
      <c r="BIW72" s="85"/>
      <c r="BIX72" s="85"/>
      <c r="BIY72" s="85"/>
      <c r="BIZ72" s="85"/>
      <c r="BJA72" s="85"/>
      <c r="BJB72" s="85"/>
      <c r="BJC72" s="85"/>
      <c r="BJD72" s="85"/>
      <c r="BJE72" s="85"/>
      <c r="BJF72" s="85"/>
      <c r="BJG72" s="85"/>
      <c r="BJH72" s="85"/>
      <c r="BJI72" s="85"/>
      <c r="BJJ72" s="85"/>
      <c r="BJK72" s="85"/>
      <c r="BJL72" s="85"/>
      <c r="BJM72" s="85"/>
      <c r="BJN72" s="85"/>
      <c r="BJO72" s="85"/>
      <c r="BJP72" s="85"/>
      <c r="BJQ72" s="85"/>
      <c r="BJR72" s="85"/>
      <c r="BJS72" s="85"/>
      <c r="BJT72" s="85"/>
      <c r="BJU72" s="85"/>
      <c r="BJV72" s="85"/>
      <c r="BJW72" s="85"/>
      <c r="BJX72" s="85"/>
      <c r="BJY72" s="85"/>
      <c r="BJZ72" s="85"/>
      <c r="BKA72" s="85"/>
      <c r="BKB72" s="85"/>
      <c r="BKC72" s="85"/>
      <c r="BKD72" s="85"/>
      <c r="BKE72" s="85"/>
      <c r="BKF72" s="85"/>
      <c r="BKG72" s="85"/>
      <c r="BKH72" s="85"/>
      <c r="BKI72" s="85"/>
      <c r="BKJ72" s="85"/>
      <c r="BKK72" s="85"/>
      <c r="BKL72" s="85"/>
      <c r="BKM72" s="85"/>
      <c r="BKN72" s="85"/>
      <c r="BKO72" s="85"/>
      <c r="BKP72" s="85"/>
      <c r="BKQ72" s="85"/>
      <c r="BKR72" s="85"/>
      <c r="BKS72" s="85"/>
      <c r="BKT72" s="85"/>
      <c r="BKU72" s="85"/>
      <c r="BKV72" s="85"/>
      <c r="BKW72" s="85"/>
      <c r="BKX72" s="85"/>
      <c r="BKY72" s="85"/>
      <c r="BKZ72" s="85"/>
      <c r="BLA72" s="85"/>
      <c r="BLB72" s="85"/>
      <c r="BLC72" s="85"/>
      <c r="BLD72" s="85"/>
      <c r="BLE72" s="85"/>
      <c r="BLF72" s="85"/>
      <c r="BLG72" s="85"/>
      <c r="BLH72" s="85"/>
      <c r="BLI72" s="85"/>
      <c r="BLJ72" s="85"/>
      <c r="BLK72" s="85"/>
      <c r="BLL72" s="85"/>
      <c r="BLM72" s="85"/>
      <c r="BLN72" s="85"/>
      <c r="BLO72" s="85"/>
      <c r="BLP72" s="85"/>
      <c r="BLQ72" s="85"/>
      <c r="BLR72" s="85"/>
      <c r="BLS72" s="85"/>
      <c r="BLT72" s="85"/>
      <c r="BLU72" s="85"/>
      <c r="BLV72" s="85"/>
      <c r="BLW72" s="85"/>
      <c r="BLX72" s="85"/>
      <c r="BLY72" s="85"/>
      <c r="BLZ72" s="85"/>
      <c r="BMA72" s="85"/>
      <c r="BMB72" s="85"/>
      <c r="BMC72" s="85"/>
      <c r="BMD72" s="85"/>
      <c r="BME72" s="85"/>
      <c r="BMF72" s="85"/>
      <c r="BMG72" s="85"/>
      <c r="BMH72" s="85"/>
      <c r="BMI72" s="85"/>
      <c r="BMJ72" s="85"/>
      <c r="BMK72" s="85"/>
      <c r="BML72" s="85"/>
      <c r="BMM72" s="85"/>
      <c r="BMN72" s="85"/>
      <c r="BMO72" s="85"/>
      <c r="BMP72" s="85"/>
      <c r="BMQ72" s="85"/>
      <c r="BMR72" s="85"/>
      <c r="BMS72" s="85"/>
      <c r="BMT72" s="85"/>
      <c r="BMU72" s="85"/>
      <c r="BMV72" s="85"/>
      <c r="BMW72" s="85"/>
      <c r="BMX72" s="85"/>
      <c r="BMY72" s="85"/>
      <c r="BMZ72" s="85"/>
      <c r="BNA72" s="85"/>
      <c r="BNB72" s="85"/>
      <c r="BNC72" s="85"/>
      <c r="BND72" s="85"/>
      <c r="BNE72" s="85"/>
      <c r="BNF72" s="85"/>
      <c r="BNG72" s="85"/>
      <c r="BNH72" s="85"/>
      <c r="BNI72" s="85"/>
      <c r="BNJ72" s="85"/>
      <c r="BNK72" s="85"/>
      <c r="BNL72" s="85"/>
      <c r="BNM72" s="85"/>
      <c r="BNN72" s="85"/>
      <c r="BNO72" s="85"/>
      <c r="BNP72" s="85"/>
      <c r="BNQ72" s="85"/>
      <c r="BNR72" s="85"/>
      <c r="BNS72" s="85"/>
      <c r="BNT72" s="85"/>
      <c r="BNU72" s="85"/>
      <c r="BNV72" s="85"/>
      <c r="BNW72" s="85"/>
      <c r="BNX72" s="85"/>
      <c r="BNY72" s="85"/>
      <c r="BNZ72" s="85"/>
      <c r="BOA72" s="85"/>
      <c r="BOB72" s="85"/>
      <c r="BOC72" s="85"/>
      <c r="BOD72" s="85"/>
      <c r="BOE72" s="85"/>
      <c r="BOF72" s="85"/>
      <c r="BOG72" s="85"/>
      <c r="BOH72" s="85"/>
      <c r="BOI72" s="85"/>
      <c r="BOJ72" s="85"/>
      <c r="BOK72" s="85"/>
      <c r="BOL72" s="85"/>
      <c r="BOM72" s="85"/>
      <c r="BON72" s="85"/>
      <c r="BOO72" s="85"/>
      <c r="BOP72" s="85"/>
      <c r="BOQ72" s="85"/>
      <c r="BOR72" s="85"/>
      <c r="BOS72" s="85"/>
      <c r="BOT72" s="85"/>
      <c r="BOU72" s="85"/>
      <c r="BOV72" s="85"/>
      <c r="BOW72" s="85"/>
      <c r="BOX72" s="85"/>
      <c r="BOY72" s="85"/>
      <c r="BOZ72" s="85"/>
      <c r="BPA72" s="85"/>
      <c r="BPB72" s="85"/>
      <c r="BPC72" s="85"/>
      <c r="BPD72" s="85"/>
      <c r="BPE72" s="85"/>
      <c r="BPF72" s="85"/>
      <c r="BPG72" s="85"/>
      <c r="BPH72" s="85"/>
      <c r="BPI72" s="85"/>
      <c r="BPJ72" s="85"/>
      <c r="BPK72" s="85"/>
      <c r="BPL72" s="85"/>
      <c r="BPM72" s="85"/>
      <c r="BPN72" s="85"/>
      <c r="BPO72" s="85"/>
      <c r="BPP72" s="85"/>
      <c r="BPQ72" s="85"/>
      <c r="BPR72" s="85"/>
      <c r="BPS72" s="85"/>
      <c r="BPT72" s="85"/>
      <c r="BPU72" s="85"/>
      <c r="BPV72" s="85"/>
      <c r="BPW72" s="85"/>
      <c r="BPX72" s="85"/>
      <c r="BPY72" s="85"/>
      <c r="BPZ72" s="85"/>
      <c r="BQA72" s="85"/>
      <c r="BQB72" s="85"/>
      <c r="BQC72" s="85"/>
      <c r="BQD72" s="85"/>
      <c r="BQE72" s="85"/>
      <c r="BQF72" s="85"/>
      <c r="BQG72" s="85"/>
      <c r="BQH72" s="85"/>
      <c r="BQI72" s="85"/>
      <c r="BQJ72" s="85"/>
      <c r="BQK72" s="85"/>
      <c r="BQL72" s="85"/>
      <c r="BQM72" s="85"/>
      <c r="BQN72" s="85"/>
      <c r="BQO72" s="85"/>
      <c r="BQP72" s="85"/>
      <c r="BQQ72" s="85"/>
      <c r="BQR72" s="85"/>
      <c r="BQS72" s="85"/>
      <c r="BQT72" s="85"/>
      <c r="BQU72" s="85"/>
      <c r="BQV72" s="85"/>
      <c r="BQW72" s="85"/>
      <c r="BQX72" s="85"/>
      <c r="BQY72" s="85"/>
      <c r="BQZ72" s="85"/>
      <c r="BRA72" s="85"/>
      <c r="BRB72" s="85"/>
      <c r="BRC72" s="85"/>
      <c r="BRD72" s="85"/>
      <c r="BRE72" s="85"/>
      <c r="BRF72" s="85"/>
      <c r="BRG72" s="85"/>
      <c r="BRH72" s="85"/>
      <c r="BRI72" s="85"/>
      <c r="BRJ72" s="85"/>
      <c r="BRK72" s="85"/>
      <c r="BRL72" s="85"/>
      <c r="BRM72" s="85"/>
      <c r="BRN72" s="85"/>
      <c r="BRO72" s="85"/>
      <c r="BRP72" s="85"/>
      <c r="BRQ72" s="85"/>
      <c r="BRR72" s="85"/>
      <c r="BRS72" s="85"/>
      <c r="BRT72" s="85"/>
      <c r="BRU72" s="85"/>
      <c r="BRV72" s="85"/>
      <c r="BRW72" s="85"/>
      <c r="BRX72" s="85"/>
      <c r="BRY72" s="85"/>
      <c r="BRZ72" s="85"/>
      <c r="BSA72" s="85"/>
      <c r="BSB72" s="85"/>
      <c r="BSC72" s="85"/>
      <c r="BSD72" s="85"/>
      <c r="BSE72" s="85"/>
      <c r="BSF72" s="85"/>
      <c r="BSG72" s="85"/>
      <c r="BSH72" s="85"/>
      <c r="BSI72" s="85"/>
      <c r="BSJ72" s="85"/>
      <c r="BSK72" s="85"/>
      <c r="BSL72" s="85"/>
      <c r="BSM72" s="85"/>
      <c r="BSN72" s="85"/>
      <c r="BSO72" s="85"/>
      <c r="BSP72" s="85"/>
      <c r="BSQ72" s="85"/>
      <c r="BSR72" s="85"/>
      <c r="BSS72" s="85"/>
      <c r="BST72" s="85"/>
      <c r="BSU72" s="85"/>
      <c r="BSV72" s="85"/>
      <c r="BSW72" s="85"/>
      <c r="BSX72" s="85"/>
      <c r="BSY72" s="85"/>
      <c r="BSZ72" s="85"/>
      <c r="BTA72" s="85"/>
      <c r="BTB72" s="85"/>
      <c r="BTC72" s="85"/>
      <c r="BTD72" s="85"/>
      <c r="BTE72" s="85"/>
      <c r="BTF72" s="85"/>
      <c r="BTG72" s="85"/>
      <c r="BTH72" s="85"/>
      <c r="BTI72" s="85"/>
      <c r="BTJ72" s="85"/>
      <c r="BTK72" s="85"/>
      <c r="BTL72" s="85"/>
      <c r="BTM72" s="85"/>
      <c r="BTN72" s="85"/>
      <c r="BTO72" s="85"/>
      <c r="BTP72" s="85"/>
      <c r="BTQ72" s="85"/>
      <c r="BTR72" s="85"/>
      <c r="BTS72" s="85"/>
      <c r="BTT72" s="85"/>
      <c r="BTU72" s="85"/>
      <c r="BTV72" s="85"/>
      <c r="BTW72" s="85"/>
      <c r="BTX72" s="85"/>
      <c r="BTY72" s="85"/>
      <c r="BTZ72" s="85"/>
      <c r="BUA72" s="85"/>
      <c r="BUB72" s="85"/>
      <c r="BUC72" s="85"/>
      <c r="BUD72" s="85"/>
      <c r="BUE72" s="85"/>
      <c r="BUF72" s="85"/>
      <c r="BUG72" s="85"/>
      <c r="BUH72" s="85"/>
      <c r="BUI72" s="85"/>
      <c r="BUJ72" s="85"/>
      <c r="BUK72" s="85"/>
      <c r="BUL72" s="85"/>
      <c r="BUM72" s="85"/>
      <c r="BUN72" s="85"/>
      <c r="BUO72" s="85"/>
      <c r="BUP72" s="85"/>
      <c r="BUQ72" s="85"/>
      <c r="BUR72" s="85"/>
      <c r="BUS72" s="85"/>
      <c r="BUT72" s="85"/>
      <c r="BUU72" s="85"/>
      <c r="BUV72" s="85"/>
      <c r="BUW72" s="85"/>
      <c r="BUX72" s="85"/>
      <c r="BUY72" s="85"/>
      <c r="BUZ72" s="85"/>
      <c r="BVA72" s="85"/>
      <c r="BVB72" s="85"/>
      <c r="BVC72" s="85"/>
      <c r="BVD72" s="85"/>
      <c r="BVE72" s="85"/>
      <c r="BVF72" s="85"/>
      <c r="BVG72" s="85"/>
      <c r="BVH72" s="85"/>
      <c r="BVI72" s="85"/>
      <c r="BVJ72" s="85"/>
      <c r="BVK72" s="85"/>
      <c r="BVL72" s="85"/>
      <c r="BVM72" s="85"/>
      <c r="BVN72" s="85"/>
      <c r="BVO72" s="85"/>
      <c r="BVP72" s="85"/>
      <c r="BVQ72" s="85"/>
      <c r="BVR72" s="85"/>
      <c r="BVS72" s="85"/>
      <c r="BVT72" s="85"/>
      <c r="BVU72" s="85"/>
      <c r="BVV72" s="85"/>
      <c r="BVW72" s="85"/>
      <c r="BVX72" s="85"/>
      <c r="BVY72" s="85"/>
      <c r="BVZ72" s="85"/>
      <c r="BWA72" s="85"/>
      <c r="BWB72" s="85"/>
      <c r="BWC72" s="85"/>
      <c r="BWD72" s="85"/>
      <c r="BWE72" s="85"/>
      <c r="BWF72" s="85"/>
      <c r="BWG72" s="85"/>
      <c r="BWH72" s="85"/>
      <c r="BWI72" s="85"/>
      <c r="BWJ72" s="85"/>
      <c r="BWK72" s="85"/>
      <c r="BWL72" s="85"/>
      <c r="BWM72" s="85"/>
      <c r="BWN72" s="85"/>
      <c r="BWO72" s="85"/>
      <c r="BWP72" s="85"/>
      <c r="BWQ72" s="85"/>
      <c r="BWR72" s="85"/>
      <c r="BWS72" s="85"/>
      <c r="BWT72" s="85"/>
      <c r="BWU72" s="85"/>
      <c r="BWV72" s="85"/>
      <c r="BWW72" s="85"/>
      <c r="BWX72" s="85"/>
      <c r="BWY72" s="85"/>
      <c r="BWZ72" s="85"/>
      <c r="BXA72" s="85"/>
      <c r="BXB72" s="85"/>
      <c r="BXC72" s="85"/>
      <c r="BXD72" s="85"/>
      <c r="BXE72" s="85"/>
      <c r="BXF72" s="85"/>
      <c r="BXG72" s="85"/>
      <c r="BXH72" s="85"/>
      <c r="BXI72" s="85"/>
      <c r="BXJ72" s="85"/>
      <c r="BXK72" s="85"/>
      <c r="BXL72" s="85"/>
      <c r="BXM72" s="85"/>
      <c r="BXN72" s="85"/>
      <c r="BXO72" s="85"/>
      <c r="BXP72" s="85"/>
      <c r="BXQ72" s="85"/>
      <c r="BXR72" s="85"/>
      <c r="BXS72" s="85"/>
      <c r="BXT72" s="85"/>
      <c r="BXU72" s="85"/>
      <c r="BXV72" s="85"/>
      <c r="BXW72" s="85"/>
      <c r="BXX72" s="85"/>
      <c r="BXY72" s="85"/>
      <c r="BXZ72" s="85"/>
      <c r="BYA72" s="85"/>
      <c r="BYB72" s="85"/>
      <c r="BYC72" s="85"/>
      <c r="BYD72" s="85"/>
      <c r="BYE72" s="85"/>
      <c r="BYF72" s="85"/>
      <c r="BYG72" s="85"/>
      <c r="BYH72" s="85"/>
      <c r="BYI72" s="85"/>
      <c r="BYJ72" s="85"/>
      <c r="BYK72" s="85"/>
      <c r="BYL72" s="85"/>
      <c r="BYM72" s="85"/>
      <c r="BYN72" s="85"/>
      <c r="BYO72" s="85"/>
      <c r="BYP72" s="85"/>
      <c r="BYQ72" s="85"/>
      <c r="BYR72" s="85"/>
      <c r="BYS72" s="85"/>
      <c r="BYT72" s="85"/>
      <c r="BYU72" s="85"/>
      <c r="BYV72" s="85"/>
      <c r="BYW72" s="85"/>
      <c r="BYX72" s="85"/>
      <c r="BYY72" s="85"/>
      <c r="BYZ72" s="85"/>
      <c r="BZA72" s="85"/>
      <c r="BZB72" s="85"/>
      <c r="BZC72" s="85"/>
      <c r="BZD72" s="85"/>
      <c r="BZE72" s="85"/>
      <c r="BZF72" s="85"/>
      <c r="BZG72" s="85"/>
      <c r="BZH72" s="85"/>
      <c r="BZI72" s="85"/>
      <c r="BZJ72" s="85"/>
      <c r="BZK72" s="85"/>
      <c r="BZL72" s="85"/>
      <c r="BZM72" s="85"/>
      <c r="BZN72" s="85"/>
      <c r="BZO72" s="85"/>
      <c r="BZP72" s="85"/>
      <c r="BZQ72" s="85"/>
      <c r="BZR72" s="85"/>
      <c r="BZS72" s="85"/>
      <c r="BZT72" s="85"/>
      <c r="BZU72" s="85"/>
      <c r="BZV72" s="85"/>
      <c r="BZW72" s="85"/>
      <c r="BZX72" s="85"/>
      <c r="BZY72" s="85"/>
      <c r="BZZ72" s="85"/>
      <c r="CAA72" s="85"/>
      <c r="CAB72" s="85"/>
      <c r="CAC72" s="85"/>
      <c r="CAD72" s="85"/>
      <c r="CAE72" s="85"/>
      <c r="CAF72" s="85"/>
      <c r="CAG72" s="85"/>
      <c r="CAH72" s="85"/>
      <c r="CAI72" s="85"/>
      <c r="CAJ72" s="85"/>
      <c r="CAK72" s="85"/>
      <c r="CAL72" s="85"/>
      <c r="CAM72" s="85"/>
      <c r="CAN72" s="85"/>
      <c r="CAO72" s="85"/>
      <c r="CAP72" s="85"/>
      <c r="CAQ72" s="85"/>
      <c r="CAR72" s="85"/>
      <c r="CAS72" s="85"/>
      <c r="CAT72" s="85"/>
      <c r="CAU72" s="85"/>
      <c r="CAV72" s="85"/>
      <c r="CAW72" s="85"/>
      <c r="CAX72" s="85"/>
      <c r="CAY72" s="85"/>
      <c r="CAZ72" s="85"/>
      <c r="CBA72" s="85"/>
      <c r="CBB72" s="85"/>
      <c r="CBC72" s="85"/>
      <c r="CBD72" s="85"/>
      <c r="CBE72" s="85"/>
      <c r="CBF72" s="85"/>
      <c r="CBG72" s="85"/>
      <c r="CBH72" s="85"/>
      <c r="CBI72" s="85"/>
      <c r="CBJ72" s="85"/>
      <c r="CBK72" s="85"/>
      <c r="CBL72" s="85"/>
      <c r="CBM72" s="85"/>
      <c r="CBN72" s="85"/>
      <c r="CBO72" s="85"/>
      <c r="CBP72" s="85"/>
      <c r="CBQ72" s="85"/>
      <c r="CBR72" s="85"/>
      <c r="CBS72" s="85"/>
      <c r="CBT72" s="85"/>
      <c r="CBU72" s="85"/>
      <c r="CBV72" s="85"/>
      <c r="CBW72" s="85"/>
      <c r="CBX72" s="85"/>
      <c r="CBY72" s="85"/>
      <c r="CBZ72" s="85"/>
      <c r="CCA72" s="85"/>
      <c r="CCB72" s="85"/>
      <c r="CCC72" s="85"/>
      <c r="CCD72" s="85"/>
      <c r="CCE72" s="85"/>
      <c r="CCF72" s="85"/>
      <c r="CCG72" s="85"/>
      <c r="CCH72" s="85"/>
      <c r="CCI72" s="85"/>
      <c r="CCJ72" s="85"/>
      <c r="CCK72" s="85"/>
      <c r="CCL72" s="85"/>
      <c r="CCM72" s="85"/>
      <c r="CCN72" s="85"/>
      <c r="CCO72" s="85"/>
      <c r="CCP72" s="85"/>
      <c r="CCQ72" s="85"/>
      <c r="CCR72" s="85"/>
      <c r="CCS72" s="85"/>
      <c r="CCT72" s="85"/>
      <c r="CCU72" s="85"/>
      <c r="CCV72" s="85"/>
      <c r="CCW72" s="85"/>
      <c r="CCX72" s="85"/>
      <c r="CCY72" s="85"/>
      <c r="CCZ72" s="85"/>
      <c r="CDA72" s="85"/>
      <c r="CDB72" s="85"/>
      <c r="CDC72" s="85"/>
      <c r="CDD72" s="85"/>
      <c r="CDE72" s="85"/>
      <c r="CDF72" s="85"/>
      <c r="CDG72" s="85"/>
      <c r="CDH72" s="85"/>
      <c r="CDI72" s="85"/>
      <c r="CDJ72" s="85"/>
      <c r="CDK72" s="85"/>
      <c r="CDL72" s="85"/>
      <c r="CDM72" s="85"/>
      <c r="CDN72" s="85"/>
      <c r="CDO72" s="85"/>
      <c r="CDP72" s="85"/>
      <c r="CDQ72" s="85"/>
      <c r="CDR72" s="85"/>
      <c r="CDS72" s="85"/>
      <c r="CDT72" s="85"/>
      <c r="CDU72" s="85"/>
      <c r="CDV72" s="85"/>
      <c r="CDW72" s="85"/>
      <c r="CDX72" s="85"/>
      <c r="CDY72" s="85"/>
      <c r="CDZ72" s="85"/>
      <c r="CEA72" s="85"/>
      <c r="CEB72" s="85"/>
      <c r="CEC72" s="85"/>
      <c r="CED72" s="85"/>
      <c r="CEE72" s="85"/>
      <c r="CEF72" s="85"/>
      <c r="CEG72" s="85"/>
      <c r="CEH72" s="85"/>
      <c r="CEI72" s="85"/>
      <c r="CEJ72" s="85"/>
      <c r="CEK72" s="85"/>
      <c r="CEL72" s="85"/>
      <c r="CEM72" s="85"/>
      <c r="CEN72" s="85"/>
      <c r="CEO72" s="85"/>
      <c r="CEP72" s="85"/>
      <c r="CEQ72" s="85"/>
      <c r="CER72" s="85"/>
      <c r="CES72" s="85"/>
      <c r="CET72" s="85"/>
      <c r="CEU72" s="85"/>
      <c r="CEV72" s="85"/>
      <c r="CEW72" s="85"/>
      <c r="CEX72" s="85"/>
      <c r="CEY72" s="85"/>
      <c r="CEZ72" s="85"/>
      <c r="CFA72" s="85"/>
      <c r="CFB72" s="85"/>
      <c r="CFC72" s="85"/>
      <c r="CFD72" s="85"/>
      <c r="CFE72" s="85"/>
      <c r="CFF72" s="85"/>
      <c r="CFG72" s="85"/>
      <c r="CFH72" s="85"/>
      <c r="CFI72" s="85"/>
      <c r="CFJ72" s="85"/>
      <c r="CFK72" s="85"/>
      <c r="CFL72" s="85"/>
      <c r="CFM72" s="85"/>
      <c r="CFN72" s="85"/>
      <c r="CFO72" s="85"/>
      <c r="CFP72" s="85"/>
      <c r="CFQ72" s="85"/>
      <c r="CFR72" s="85"/>
      <c r="CFS72" s="85"/>
      <c r="CFT72" s="85"/>
      <c r="CFU72" s="85"/>
      <c r="CFV72" s="85"/>
      <c r="CFW72" s="85"/>
      <c r="CFX72" s="85"/>
      <c r="CFY72" s="85"/>
      <c r="CFZ72" s="85"/>
      <c r="CGA72" s="85"/>
      <c r="CGB72" s="85"/>
      <c r="CGC72" s="85"/>
      <c r="CGD72" s="85"/>
      <c r="CGE72" s="85"/>
      <c r="CGF72" s="85"/>
      <c r="CGG72" s="85"/>
      <c r="CGH72" s="85"/>
      <c r="CGI72" s="85"/>
      <c r="CGJ72" s="85"/>
      <c r="CGK72" s="85"/>
      <c r="CGL72" s="85"/>
      <c r="CGM72" s="85"/>
      <c r="CGN72" s="85"/>
      <c r="CGO72" s="85"/>
      <c r="CGP72" s="85"/>
      <c r="CGQ72" s="85"/>
      <c r="CGR72" s="85"/>
      <c r="CGS72" s="85"/>
      <c r="CGT72" s="85"/>
      <c r="CGU72" s="85"/>
      <c r="CGV72" s="85"/>
      <c r="CGW72" s="85"/>
      <c r="CGX72" s="85"/>
      <c r="CGY72" s="85"/>
      <c r="CGZ72" s="85"/>
      <c r="CHA72" s="85"/>
      <c r="CHB72" s="85"/>
      <c r="CHC72" s="85"/>
      <c r="CHD72" s="85"/>
      <c r="CHE72" s="85"/>
      <c r="CHF72" s="85"/>
      <c r="CHG72" s="85"/>
      <c r="CHH72" s="85"/>
      <c r="CHI72" s="85"/>
      <c r="CHJ72" s="85"/>
      <c r="CHK72" s="85"/>
      <c r="CHL72" s="85"/>
      <c r="CHM72" s="85"/>
      <c r="CHN72" s="85"/>
      <c r="CHO72" s="85"/>
      <c r="CHP72" s="85"/>
      <c r="CHQ72" s="85"/>
      <c r="CHR72" s="85"/>
      <c r="CHS72" s="85"/>
      <c r="CHT72" s="85"/>
      <c r="CHU72" s="85"/>
      <c r="CHV72" s="85"/>
      <c r="CHW72" s="85"/>
      <c r="CHX72" s="85"/>
      <c r="CHY72" s="85"/>
      <c r="CHZ72" s="85"/>
      <c r="CIA72" s="85"/>
      <c r="CIB72" s="85"/>
      <c r="CIC72" s="85"/>
      <c r="CID72" s="85"/>
      <c r="CIE72" s="85"/>
      <c r="CIF72" s="85"/>
      <c r="CIG72" s="85"/>
      <c r="CIH72" s="85"/>
      <c r="CII72" s="85"/>
      <c r="CIJ72" s="85"/>
      <c r="CIK72" s="85"/>
      <c r="CIL72" s="85"/>
      <c r="CIM72" s="85"/>
      <c r="CIN72" s="85"/>
      <c r="CIO72" s="85"/>
      <c r="CIP72" s="85"/>
      <c r="CIQ72" s="85"/>
      <c r="CIR72" s="85"/>
      <c r="CIS72" s="85"/>
      <c r="CIT72" s="85"/>
      <c r="CIU72" s="85"/>
      <c r="CIV72" s="85"/>
      <c r="CIW72" s="85"/>
      <c r="CIX72" s="85"/>
      <c r="CIY72" s="85"/>
      <c r="CIZ72" s="85"/>
      <c r="CJA72" s="85"/>
      <c r="CJB72" s="85"/>
      <c r="CJC72" s="85"/>
      <c r="CJD72" s="85"/>
      <c r="CJE72" s="85"/>
      <c r="CJF72" s="85"/>
      <c r="CJG72" s="85"/>
      <c r="CJH72" s="85"/>
      <c r="CJI72" s="85"/>
      <c r="CJJ72" s="85"/>
      <c r="CJK72" s="85"/>
      <c r="CJL72" s="85"/>
      <c r="CJM72" s="85"/>
      <c r="CJN72" s="85"/>
      <c r="CJO72" s="85"/>
      <c r="CJP72" s="85"/>
      <c r="CJQ72" s="85"/>
      <c r="CJR72" s="85"/>
      <c r="CJS72" s="85"/>
      <c r="CJT72" s="85"/>
      <c r="CJU72" s="85"/>
      <c r="CJV72" s="85"/>
      <c r="CJW72" s="85"/>
      <c r="CJX72" s="85"/>
      <c r="CJY72" s="85"/>
      <c r="CJZ72" s="85"/>
      <c r="CKA72" s="85"/>
      <c r="CKB72" s="85"/>
      <c r="CKC72" s="85"/>
      <c r="CKD72" s="85"/>
      <c r="CKE72" s="85"/>
      <c r="CKF72" s="85"/>
      <c r="CKG72" s="85"/>
      <c r="CKH72" s="85"/>
      <c r="CKI72" s="85"/>
      <c r="CKJ72" s="85"/>
      <c r="CKK72" s="85"/>
      <c r="CKL72" s="85"/>
      <c r="CKM72" s="85"/>
      <c r="CKN72" s="85"/>
      <c r="CKO72" s="85"/>
      <c r="CKP72" s="85"/>
      <c r="CKQ72" s="85"/>
      <c r="CKR72" s="85"/>
      <c r="CKS72" s="85"/>
      <c r="CKT72" s="85"/>
      <c r="CKU72" s="85"/>
      <c r="CKV72" s="85"/>
      <c r="CKW72" s="85"/>
      <c r="CKX72" s="85"/>
      <c r="CKY72" s="85"/>
      <c r="CKZ72" s="85"/>
      <c r="CLA72" s="85"/>
      <c r="CLB72" s="85"/>
      <c r="CLC72" s="85"/>
      <c r="CLD72" s="85"/>
      <c r="CLE72" s="85"/>
      <c r="CLF72" s="85"/>
      <c r="CLG72" s="85"/>
      <c r="CLH72" s="85"/>
      <c r="CLI72" s="85"/>
      <c r="CLJ72" s="85"/>
      <c r="CLK72" s="85"/>
      <c r="CLL72" s="85"/>
      <c r="CLM72" s="85"/>
      <c r="CLN72" s="85"/>
      <c r="CLO72" s="85"/>
      <c r="CLP72" s="85"/>
      <c r="CLQ72" s="85"/>
      <c r="CLR72" s="85"/>
      <c r="CLS72" s="85"/>
      <c r="CLT72" s="85"/>
      <c r="CLU72" s="85"/>
      <c r="CLV72" s="85"/>
      <c r="CLW72" s="85"/>
      <c r="CLX72" s="85"/>
      <c r="CLY72" s="85"/>
      <c r="CLZ72" s="85"/>
      <c r="CMA72" s="85"/>
      <c r="CMB72" s="85"/>
      <c r="CMC72" s="85"/>
      <c r="CMD72" s="85"/>
      <c r="CME72" s="85"/>
      <c r="CMF72" s="85"/>
      <c r="CMG72" s="85"/>
      <c r="CMH72" s="85"/>
      <c r="CMI72" s="85"/>
      <c r="CMJ72" s="85"/>
      <c r="CMK72" s="85"/>
      <c r="CML72" s="85"/>
      <c r="CMM72" s="85"/>
      <c r="CMN72" s="85"/>
      <c r="CMO72" s="85"/>
      <c r="CMP72" s="85"/>
      <c r="CMQ72" s="85"/>
      <c r="CMR72" s="85"/>
      <c r="CMS72" s="85"/>
      <c r="CMT72" s="85"/>
      <c r="CMU72" s="85"/>
      <c r="CMV72" s="85"/>
      <c r="CMW72" s="85"/>
      <c r="CMX72" s="85"/>
      <c r="CMY72" s="85"/>
      <c r="CMZ72" s="85"/>
      <c r="CNA72" s="85"/>
      <c r="CNB72" s="85"/>
      <c r="CNC72" s="85"/>
      <c r="CND72" s="85"/>
      <c r="CNE72" s="85"/>
      <c r="CNF72" s="85"/>
      <c r="CNG72" s="85"/>
      <c r="CNH72" s="85"/>
      <c r="CNI72" s="85"/>
      <c r="CNJ72" s="85"/>
      <c r="CNK72" s="85"/>
      <c r="CNL72" s="85"/>
      <c r="CNM72" s="85"/>
      <c r="CNN72" s="85"/>
      <c r="CNO72" s="85"/>
      <c r="CNP72" s="85"/>
      <c r="CNQ72" s="85"/>
      <c r="CNR72" s="85"/>
      <c r="CNS72" s="85"/>
      <c r="CNT72" s="85"/>
      <c r="CNU72" s="85"/>
      <c r="CNV72" s="85"/>
      <c r="CNW72" s="85"/>
      <c r="CNX72" s="85"/>
      <c r="CNY72" s="85"/>
      <c r="CNZ72" s="85"/>
      <c r="COA72" s="85"/>
      <c r="COB72" s="85"/>
      <c r="COC72" s="85"/>
      <c r="COD72" s="85"/>
      <c r="COE72" s="85"/>
      <c r="COF72" s="85"/>
      <c r="COG72" s="85"/>
      <c r="COH72" s="85"/>
      <c r="COI72" s="85"/>
      <c r="COJ72" s="85"/>
      <c r="COK72" s="85"/>
      <c r="COL72" s="85"/>
      <c r="COM72" s="85"/>
      <c r="CON72" s="85"/>
      <c r="COO72" s="85"/>
      <c r="COP72" s="85"/>
      <c r="COQ72" s="85"/>
      <c r="COR72" s="85"/>
      <c r="COS72" s="85"/>
      <c r="COT72" s="85"/>
      <c r="COU72" s="85"/>
      <c r="COV72" s="85"/>
      <c r="COW72" s="85"/>
      <c r="COX72" s="85"/>
      <c r="COY72" s="85"/>
      <c r="COZ72" s="85"/>
      <c r="CPA72" s="85"/>
      <c r="CPB72" s="85"/>
      <c r="CPC72" s="85"/>
      <c r="CPD72" s="85"/>
      <c r="CPE72" s="85"/>
      <c r="CPF72" s="85"/>
      <c r="CPG72" s="85"/>
      <c r="CPH72" s="85"/>
      <c r="CPI72" s="85"/>
      <c r="CPJ72" s="85"/>
      <c r="CPK72" s="85"/>
      <c r="CPL72" s="85"/>
      <c r="CPM72" s="85"/>
      <c r="CPN72" s="85"/>
      <c r="CPO72" s="85"/>
      <c r="CPP72" s="85"/>
      <c r="CPQ72" s="85"/>
      <c r="CPR72" s="85"/>
      <c r="CPS72" s="85"/>
      <c r="CPT72" s="85"/>
      <c r="CPU72" s="85"/>
      <c r="CPV72" s="85"/>
      <c r="CPW72" s="85"/>
      <c r="CPX72" s="85"/>
      <c r="CPY72" s="85"/>
      <c r="CPZ72" s="85"/>
      <c r="CQA72" s="85"/>
      <c r="CQB72" s="85"/>
      <c r="CQC72" s="85"/>
      <c r="CQD72" s="85"/>
      <c r="CQE72" s="85"/>
      <c r="CQF72" s="85"/>
      <c r="CQG72" s="85"/>
      <c r="CQH72" s="85"/>
      <c r="CQI72" s="85"/>
      <c r="CQJ72" s="85"/>
      <c r="CQK72" s="85"/>
      <c r="CQL72" s="85"/>
      <c r="CQM72" s="85"/>
      <c r="CQN72" s="85"/>
      <c r="CQO72" s="85"/>
      <c r="CQP72" s="85"/>
      <c r="CQQ72" s="85"/>
      <c r="CQR72" s="85"/>
      <c r="CQS72" s="85"/>
      <c r="CQT72" s="85"/>
      <c r="CQU72" s="85"/>
      <c r="CQV72" s="85"/>
      <c r="CQW72" s="85"/>
      <c r="CQX72" s="85"/>
      <c r="CQY72" s="85"/>
      <c r="CQZ72" s="85"/>
      <c r="CRA72" s="85"/>
      <c r="CRB72" s="85"/>
      <c r="CRC72" s="85"/>
      <c r="CRD72" s="85"/>
      <c r="CRE72" s="85"/>
      <c r="CRF72" s="85"/>
      <c r="CRG72" s="85"/>
      <c r="CRH72" s="85"/>
      <c r="CRI72" s="85"/>
      <c r="CRJ72" s="85"/>
      <c r="CRK72" s="85"/>
      <c r="CRL72" s="85"/>
      <c r="CRM72" s="85"/>
      <c r="CRN72" s="85"/>
      <c r="CRO72" s="85"/>
      <c r="CRP72" s="85"/>
      <c r="CRQ72" s="85"/>
      <c r="CRR72" s="85"/>
      <c r="CRS72" s="85"/>
      <c r="CRT72" s="85"/>
      <c r="CRU72" s="85"/>
      <c r="CRV72" s="85"/>
      <c r="CRW72" s="85"/>
      <c r="CRX72" s="85"/>
      <c r="CRY72" s="85"/>
      <c r="CRZ72" s="85"/>
      <c r="CSA72" s="85"/>
      <c r="CSB72" s="85"/>
      <c r="CSC72" s="85"/>
      <c r="CSD72" s="85"/>
      <c r="CSE72" s="85"/>
      <c r="CSF72" s="85"/>
      <c r="CSG72" s="85"/>
      <c r="CSH72" s="85"/>
      <c r="CSI72" s="85"/>
      <c r="CSJ72" s="85"/>
      <c r="CSK72" s="85"/>
      <c r="CSL72" s="85"/>
      <c r="CSM72" s="85"/>
      <c r="CSN72" s="85"/>
      <c r="CSO72" s="85"/>
      <c r="CSP72" s="85"/>
      <c r="CSQ72" s="85"/>
      <c r="CSR72" s="85"/>
      <c r="CSS72" s="85"/>
      <c r="CST72" s="85"/>
      <c r="CSU72" s="85"/>
      <c r="CSV72" s="85"/>
      <c r="CSW72" s="85"/>
      <c r="CSX72" s="85"/>
      <c r="CSY72" s="85"/>
      <c r="CSZ72" s="85"/>
      <c r="CTA72" s="85"/>
      <c r="CTB72" s="85"/>
      <c r="CTC72" s="85"/>
      <c r="CTD72" s="85"/>
      <c r="CTE72" s="85"/>
      <c r="CTF72" s="85"/>
      <c r="CTG72" s="85"/>
      <c r="CTH72" s="85"/>
      <c r="CTI72" s="85"/>
      <c r="CTJ72" s="85"/>
      <c r="CTK72" s="85"/>
      <c r="CTL72" s="85"/>
      <c r="CTM72" s="85"/>
      <c r="CTN72" s="85"/>
      <c r="CTO72" s="85"/>
      <c r="CTP72" s="85"/>
      <c r="CTQ72" s="85"/>
      <c r="CTR72" s="85"/>
      <c r="CTS72" s="85"/>
      <c r="CTT72" s="85"/>
      <c r="CTU72" s="85"/>
      <c r="CTV72" s="85"/>
      <c r="CTW72" s="85"/>
      <c r="CTX72" s="85"/>
      <c r="CTY72" s="85"/>
      <c r="CTZ72" s="85"/>
      <c r="CUA72" s="85"/>
      <c r="CUB72" s="85"/>
      <c r="CUC72" s="85"/>
      <c r="CUD72" s="85"/>
      <c r="CUE72" s="85"/>
      <c r="CUF72" s="85"/>
      <c r="CUG72" s="85"/>
      <c r="CUH72" s="85"/>
      <c r="CUI72" s="85"/>
      <c r="CUJ72" s="85"/>
      <c r="CUK72" s="85"/>
      <c r="CUL72" s="85"/>
      <c r="CUM72" s="85"/>
      <c r="CUN72" s="85"/>
      <c r="CUO72" s="85"/>
      <c r="CUP72" s="85"/>
      <c r="CUQ72" s="85"/>
      <c r="CUR72" s="85"/>
      <c r="CUS72" s="85"/>
      <c r="CUT72" s="85"/>
      <c r="CUU72" s="85"/>
      <c r="CUV72" s="85"/>
      <c r="CUW72" s="85"/>
      <c r="CUX72" s="85"/>
      <c r="CUY72" s="85"/>
      <c r="CUZ72" s="85"/>
      <c r="CVA72" s="85"/>
      <c r="CVB72" s="85"/>
      <c r="CVC72" s="85"/>
      <c r="CVD72" s="85"/>
      <c r="CVE72" s="85"/>
      <c r="CVF72" s="85"/>
      <c r="CVG72" s="85"/>
      <c r="CVH72" s="85"/>
      <c r="CVI72" s="85"/>
      <c r="CVJ72" s="85"/>
      <c r="CVK72" s="85"/>
      <c r="CVL72" s="85"/>
      <c r="CVM72" s="85"/>
      <c r="CVN72" s="85"/>
      <c r="CVO72" s="85"/>
      <c r="CVP72" s="85"/>
      <c r="CVQ72" s="85"/>
      <c r="CVR72" s="85"/>
      <c r="CVS72" s="85"/>
      <c r="CVT72" s="85"/>
      <c r="CVU72" s="85"/>
      <c r="CVV72" s="85"/>
      <c r="CVW72" s="85"/>
      <c r="CVX72" s="85"/>
      <c r="CVY72" s="85"/>
      <c r="CVZ72" s="85"/>
      <c r="CWA72" s="85"/>
      <c r="CWB72" s="85"/>
      <c r="CWC72" s="85"/>
      <c r="CWD72" s="85"/>
      <c r="CWE72" s="85"/>
      <c r="CWF72" s="85"/>
      <c r="CWG72" s="85"/>
      <c r="CWH72" s="85"/>
      <c r="CWI72" s="85"/>
      <c r="CWJ72" s="85"/>
      <c r="CWK72" s="85"/>
      <c r="CWL72" s="85"/>
      <c r="CWM72" s="85"/>
      <c r="CWN72" s="85"/>
      <c r="CWO72" s="85"/>
      <c r="CWP72" s="85"/>
      <c r="CWQ72" s="85"/>
      <c r="CWR72" s="85"/>
      <c r="CWS72" s="85"/>
      <c r="CWT72" s="85"/>
      <c r="CWU72" s="85"/>
      <c r="CWV72" s="85"/>
      <c r="CWW72" s="85"/>
      <c r="CWX72" s="85"/>
      <c r="CWY72" s="85"/>
      <c r="CWZ72" s="85"/>
      <c r="CXA72" s="85"/>
      <c r="CXB72" s="85"/>
      <c r="CXC72" s="85"/>
      <c r="CXD72" s="85"/>
      <c r="CXE72" s="85"/>
      <c r="CXF72" s="85"/>
      <c r="CXG72" s="85"/>
      <c r="CXH72" s="85"/>
      <c r="CXI72" s="85"/>
      <c r="CXJ72" s="85"/>
      <c r="CXK72" s="85"/>
      <c r="CXL72" s="85"/>
      <c r="CXM72" s="85"/>
      <c r="CXN72" s="85"/>
      <c r="CXO72" s="85"/>
      <c r="CXP72" s="85"/>
      <c r="CXQ72" s="85"/>
      <c r="CXR72" s="85"/>
      <c r="CXS72" s="85"/>
      <c r="CXT72" s="85"/>
      <c r="CXU72" s="85"/>
      <c r="CXV72" s="85"/>
      <c r="CXW72" s="85"/>
      <c r="CXX72" s="85"/>
      <c r="CXY72" s="85"/>
      <c r="CXZ72" s="85"/>
      <c r="CYA72" s="85"/>
      <c r="CYB72" s="85"/>
      <c r="CYC72" s="85"/>
      <c r="CYD72" s="85"/>
      <c r="CYE72" s="85"/>
      <c r="CYF72" s="85"/>
      <c r="CYG72" s="85"/>
      <c r="CYH72" s="85"/>
      <c r="CYI72" s="85"/>
      <c r="CYJ72" s="85"/>
      <c r="CYK72" s="85"/>
      <c r="CYL72" s="85"/>
      <c r="CYM72" s="85"/>
      <c r="CYN72" s="85"/>
      <c r="CYO72" s="85"/>
      <c r="CYP72" s="85"/>
      <c r="CYQ72" s="85"/>
      <c r="CYR72" s="85"/>
      <c r="CYS72" s="85"/>
      <c r="CYT72" s="85"/>
      <c r="CYU72" s="85"/>
      <c r="CYV72" s="85"/>
      <c r="CYW72" s="85"/>
      <c r="CYX72" s="85"/>
      <c r="CYY72" s="85"/>
      <c r="CYZ72" s="85"/>
      <c r="CZA72" s="85"/>
      <c r="CZB72" s="85"/>
      <c r="CZC72" s="85"/>
      <c r="CZD72" s="85"/>
      <c r="CZE72" s="85"/>
      <c r="CZF72" s="85"/>
      <c r="CZG72" s="85"/>
      <c r="CZH72" s="85"/>
      <c r="CZI72" s="85"/>
      <c r="CZJ72" s="85"/>
      <c r="CZK72" s="85"/>
      <c r="CZL72" s="85"/>
      <c r="CZM72" s="85"/>
      <c r="CZN72" s="85"/>
      <c r="CZO72" s="85"/>
      <c r="CZP72" s="85"/>
      <c r="CZQ72" s="85"/>
      <c r="CZR72" s="85"/>
      <c r="CZS72" s="85"/>
      <c r="CZT72" s="85"/>
      <c r="CZU72" s="85"/>
      <c r="CZV72" s="85"/>
      <c r="CZW72" s="85"/>
      <c r="CZX72" s="85"/>
      <c r="CZY72" s="85"/>
      <c r="CZZ72" s="85"/>
      <c r="DAA72" s="85"/>
      <c r="DAB72" s="85"/>
      <c r="DAC72" s="85"/>
      <c r="DAD72" s="85"/>
      <c r="DAE72" s="85"/>
      <c r="DAF72" s="85"/>
      <c r="DAG72" s="85"/>
      <c r="DAH72" s="85"/>
      <c r="DAI72" s="85"/>
      <c r="DAJ72" s="85"/>
      <c r="DAK72" s="85"/>
      <c r="DAL72" s="85"/>
      <c r="DAM72" s="85"/>
      <c r="DAN72" s="85"/>
      <c r="DAO72" s="85"/>
      <c r="DAP72" s="85"/>
      <c r="DAQ72" s="85"/>
      <c r="DAR72" s="85"/>
      <c r="DAS72" s="85"/>
      <c r="DAT72" s="85"/>
      <c r="DAU72" s="85"/>
      <c r="DAV72" s="85"/>
      <c r="DAW72" s="85"/>
      <c r="DAX72" s="85"/>
      <c r="DAY72" s="85"/>
      <c r="DAZ72" s="85"/>
      <c r="DBA72" s="85"/>
      <c r="DBB72" s="85"/>
      <c r="DBC72" s="85"/>
      <c r="DBD72" s="85"/>
      <c r="DBE72" s="85"/>
      <c r="DBF72" s="85"/>
      <c r="DBG72" s="85"/>
      <c r="DBH72" s="85"/>
      <c r="DBI72" s="85"/>
      <c r="DBJ72" s="85"/>
      <c r="DBK72" s="85"/>
      <c r="DBL72" s="85"/>
      <c r="DBM72" s="85"/>
      <c r="DBN72" s="85"/>
      <c r="DBO72" s="85"/>
      <c r="DBP72" s="85"/>
      <c r="DBQ72" s="85"/>
      <c r="DBR72" s="85"/>
      <c r="DBS72" s="85"/>
      <c r="DBT72" s="85"/>
      <c r="DBU72" s="85"/>
      <c r="DBV72" s="85"/>
      <c r="DBW72" s="85"/>
      <c r="DBX72" s="85"/>
      <c r="DBY72" s="85"/>
      <c r="DBZ72" s="85"/>
      <c r="DCA72" s="85"/>
      <c r="DCB72" s="85"/>
      <c r="DCC72" s="85"/>
      <c r="DCD72" s="85"/>
      <c r="DCE72" s="85"/>
      <c r="DCF72" s="85"/>
      <c r="DCG72" s="85"/>
      <c r="DCH72" s="85"/>
      <c r="DCI72" s="85"/>
      <c r="DCJ72" s="85"/>
      <c r="DCK72" s="85"/>
      <c r="DCL72" s="85"/>
      <c r="DCM72" s="85"/>
      <c r="DCN72" s="85"/>
      <c r="DCO72" s="85"/>
      <c r="DCP72" s="85"/>
      <c r="DCQ72" s="85"/>
      <c r="DCR72" s="85"/>
      <c r="DCS72" s="85"/>
      <c r="DCT72" s="85"/>
      <c r="DCU72" s="85"/>
      <c r="DCV72" s="85"/>
      <c r="DCW72" s="85"/>
      <c r="DCX72" s="85"/>
      <c r="DCY72" s="85"/>
      <c r="DCZ72" s="85"/>
      <c r="DDA72" s="85"/>
      <c r="DDB72" s="85"/>
      <c r="DDC72" s="85"/>
      <c r="DDD72" s="85"/>
      <c r="DDE72" s="85"/>
      <c r="DDF72" s="85"/>
      <c r="DDG72" s="85"/>
      <c r="DDH72" s="85"/>
      <c r="DDI72" s="85"/>
      <c r="DDJ72" s="85"/>
      <c r="DDK72" s="85"/>
      <c r="DDL72" s="85"/>
      <c r="DDM72" s="85"/>
      <c r="DDN72" s="85"/>
      <c r="DDO72" s="85"/>
      <c r="DDP72" s="85"/>
      <c r="DDQ72" s="85"/>
      <c r="DDR72" s="85"/>
      <c r="DDS72" s="85"/>
      <c r="DDT72" s="85"/>
      <c r="DDU72" s="85"/>
      <c r="DDV72" s="85"/>
      <c r="DDW72" s="85"/>
      <c r="DDX72" s="85"/>
      <c r="DDY72" s="85"/>
      <c r="DDZ72" s="85"/>
      <c r="DEA72" s="85"/>
      <c r="DEB72" s="85"/>
      <c r="DEC72" s="85"/>
      <c r="DED72" s="85"/>
      <c r="DEE72" s="85"/>
      <c r="DEF72" s="85"/>
      <c r="DEG72" s="85"/>
      <c r="DEH72" s="85"/>
      <c r="DEI72" s="85"/>
      <c r="DEJ72" s="85"/>
      <c r="DEK72" s="85"/>
      <c r="DEL72" s="85"/>
      <c r="DEM72" s="85"/>
      <c r="DEN72" s="85"/>
      <c r="DEO72" s="85"/>
      <c r="DEP72" s="85"/>
      <c r="DEQ72" s="85"/>
      <c r="DER72" s="85"/>
      <c r="DES72" s="85"/>
      <c r="DET72" s="85"/>
      <c r="DEU72" s="85"/>
      <c r="DEV72" s="85"/>
      <c r="DEW72" s="85"/>
      <c r="DEX72" s="85"/>
      <c r="DEY72" s="85"/>
      <c r="DEZ72" s="85"/>
      <c r="DFA72" s="85"/>
      <c r="DFB72" s="85"/>
      <c r="DFC72" s="85"/>
      <c r="DFD72" s="85"/>
      <c r="DFE72" s="85"/>
      <c r="DFF72" s="85"/>
      <c r="DFG72" s="85"/>
      <c r="DFH72" s="85"/>
      <c r="DFI72" s="85"/>
      <c r="DFJ72" s="85"/>
      <c r="DFK72" s="85"/>
      <c r="DFL72" s="85"/>
      <c r="DFM72" s="85"/>
      <c r="DFN72" s="85"/>
      <c r="DFO72" s="85"/>
      <c r="DFP72" s="85"/>
      <c r="DFQ72" s="85"/>
      <c r="DFR72" s="85"/>
      <c r="DFS72" s="85"/>
      <c r="DFT72" s="85"/>
      <c r="DFU72" s="85"/>
      <c r="DFV72" s="85"/>
      <c r="DFW72" s="85"/>
      <c r="DFX72" s="85"/>
      <c r="DFY72" s="85"/>
      <c r="DFZ72" s="85"/>
      <c r="DGA72" s="85"/>
      <c r="DGB72" s="85"/>
      <c r="DGC72" s="85"/>
      <c r="DGD72" s="85"/>
      <c r="DGE72" s="85"/>
      <c r="DGF72" s="85"/>
      <c r="DGG72" s="85"/>
      <c r="DGH72" s="85"/>
      <c r="DGI72" s="85"/>
      <c r="DGJ72" s="85"/>
      <c r="DGK72" s="85"/>
      <c r="DGL72" s="85"/>
      <c r="DGM72" s="85"/>
      <c r="DGN72" s="85"/>
      <c r="DGO72" s="85"/>
      <c r="DGP72" s="85"/>
      <c r="DGQ72" s="85"/>
      <c r="DGR72" s="85"/>
      <c r="DGS72" s="85"/>
      <c r="DGT72" s="85"/>
      <c r="DGU72" s="85"/>
      <c r="DGV72" s="85"/>
      <c r="DGW72" s="85"/>
      <c r="DGX72" s="85"/>
      <c r="DGY72" s="85"/>
      <c r="DGZ72" s="85"/>
      <c r="DHA72" s="85"/>
      <c r="DHB72" s="85"/>
      <c r="DHC72" s="85"/>
      <c r="DHD72" s="85"/>
      <c r="DHE72" s="85"/>
      <c r="DHF72" s="85"/>
      <c r="DHG72" s="85"/>
      <c r="DHH72" s="85"/>
      <c r="DHI72" s="85"/>
      <c r="DHJ72" s="85"/>
      <c r="DHK72" s="85"/>
      <c r="DHL72" s="85"/>
      <c r="DHM72" s="85"/>
      <c r="DHN72" s="85"/>
      <c r="DHO72" s="85"/>
      <c r="DHP72" s="85"/>
      <c r="DHQ72" s="85"/>
      <c r="DHR72" s="85"/>
      <c r="DHS72" s="85"/>
      <c r="DHT72" s="85"/>
      <c r="DHU72" s="85"/>
      <c r="DHV72" s="85"/>
      <c r="DHW72" s="85"/>
      <c r="DHX72" s="85"/>
      <c r="DHY72" s="85"/>
      <c r="DHZ72" s="85"/>
      <c r="DIA72" s="85"/>
      <c r="DIB72" s="85"/>
      <c r="DIC72" s="85"/>
      <c r="DID72" s="85"/>
      <c r="DIE72" s="85"/>
      <c r="DIF72" s="85"/>
      <c r="DIG72" s="85"/>
      <c r="DIH72" s="85"/>
      <c r="DII72" s="85"/>
      <c r="DIJ72" s="85"/>
      <c r="DIK72" s="85"/>
      <c r="DIL72" s="85"/>
      <c r="DIM72" s="85"/>
      <c r="DIN72" s="85"/>
      <c r="DIO72" s="85"/>
      <c r="DIP72" s="85"/>
      <c r="DIQ72" s="85"/>
      <c r="DIR72" s="85"/>
      <c r="DIS72" s="85"/>
      <c r="DIT72" s="85"/>
      <c r="DIU72" s="85"/>
      <c r="DIV72" s="85"/>
      <c r="DIW72" s="85"/>
      <c r="DIX72" s="85"/>
      <c r="DIY72" s="85"/>
      <c r="DIZ72" s="85"/>
      <c r="DJA72" s="85"/>
      <c r="DJB72" s="85"/>
      <c r="DJC72" s="85"/>
      <c r="DJD72" s="85"/>
      <c r="DJE72" s="85"/>
      <c r="DJF72" s="85"/>
      <c r="DJG72" s="85"/>
      <c r="DJH72" s="85"/>
      <c r="DJI72" s="85"/>
      <c r="DJJ72" s="85"/>
      <c r="DJK72" s="85"/>
      <c r="DJL72" s="85"/>
      <c r="DJM72" s="85"/>
      <c r="DJN72" s="85"/>
      <c r="DJO72" s="85"/>
      <c r="DJP72" s="85"/>
      <c r="DJQ72" s="85"/>
      <c r="DJR72" s="85"/>
      <c r="DJS72" s="85"/>
      <c r="DJT72" s="85"/>
      <c r="DJU72" s="85"/>
      <c r="DJV72" s="85"/>
      <c r="DJW72" s="85"/>
      <c r="DJX72" s="85"/>
      <c r="DJY72" s="85"/>
      <c r="DJZ72" s="85"/>
      <c r="DKA72" s="85"/>
      <c r="DKB72" s="85"/>
      <c r="DKC72" s="85"/>
      <c r="DKD72" s="85"/>
      <c r="DKE72" s="85"/>
      <c r="DKF72" s="85"/>
      <c r="DKG72" s="85"/>
      <c r="DKH72" s="85"/>
      <c r="DKI72" s="85"/>
      <c r="DKJ72" s="85"/>
      <c r="DKK72" s="85"/>
      <c r="DKL72" s="85"/>
      <c r="DKM72" s="85"/>
      <c r="DKN72" s="85"/>
      <c r="DKO72" s="85"/>
      <c r="DKP72" s="85"/>
      <c r="DKQ72" s="85"/>
      <c r="DKR72" s="85"/>
      <c r="DKS72" s="85"/>
      <c r="DKT72" s="85"/>
      <c r="DKU72" s="85"/>
      <c r="DKV72" s="85"/>
      <c r="DKW72" s="85"/>
      <c r="DKX72" s="85"/>
      <c r="DKY72" s="85"/>
      <c r="DKZ72" s="85"/>
      <c r="DLA72" s="85"/>
      <c r="DLB72" s="85"/>
      <c r="DLC72" s="85"/>
      <c r="DLD72" s="85"/>
      <c r="DLE72" s="85"/>
      <c r="DLF72" s="85"/>
      <c r="DLG72" s="85"/>
      <c r="DLH72" s="85"/>
      <c r="DLI72" s="85"/>
      <c r="DLJ72" s="85"/>
      <c r="DLK72" s="85"/>
      <c r="DLL72" s="85"/>
      <c r="DLM72" s="85"/>
      <c r="DLN72" s="85"/>
      <c r="DLO72" s="85"/>
      <c r="DLP72" s="85"/>
      <c r="DLQ72" s="85"/>
      <c r="DLR72" s="85"/>
      <c r="DLS72" s="85"/>
      <c r="DLT72" s="85"/>
      <c r="DLU72" s="85"/>
      <c r="DLV72" s="85"/>
      <c r="DLW72" s="85"/>
      <c r="DLX72" s="85"/>
      <c r="DLY72" s="85"/>
      <c r="DLZ72" s="85"/>
      <c r="DMA72" s="85"/>
      <c r="DMB72" s="85"/>
      <c r="DMC72" s="85"/>
      <c r="DMD72" s="85"/>
      <c r="DME72" s="85"/>
      <c r="DMF72" s="85"/>
      <c r="DMG72" s="85"/>
      <c r="DMH72" s="85"/>
      <c r="DMI72" s="85"/>
      <c r="DMJ72" s="85"/>
      <c r="DMK72" s="85"/>
      <c r="DML72" s="85"/>
      <c r="DMM72" s="85"/>
      <c r="DMN72" s="85"/>
      <c r="DMO72" s="85"/>
      <c r="DMP72" s="85"/>
      <c r="DMQ72" s="85"/>
      <c r="DMR72" s="85"/>
      <c r="DMS72" s="85"/>
      <c r="DMT72" s="85"/>
      <c r="DMU72" s="85"/>
      <c r="DMV72" s="85"/>
      <c r="DMW72" s="85"/>
      <c r="DMX72" s="85"/>
      <c r="DMY72" s="85"/>
      <c r="DMZ72" s="85"/>
      <c r="DNA72" s="85"/>
      <c r="DNB72" s="85"/>
      <c r="DNC72" s="85"/>
      <c r="DND72" s="85"/>
      <c r="DNE72" s="85"/>
      <c r="DNF72" s="85"/>
      <c r="DNG72" s="85"/>
      <c r="DNH72" s="85"/>
      <c r="DNI72" s="85"/>
      <c r="DNJ72" s="85"/>
      <c r="DNK72" s="85"/>
      <c r="DNL72" s="85"/>
      <c r="DNM72" s="85"/>
      <c r="DNN72" s="85"/>
      <c r="DNO72" s="85"/>
      <c r="DNP72" s="85"/>
      <c r="DNQ72" s="85"/>
      <c r="DNR72" s="85"/>
      <c r="DNS72" s="85"/>
      <c r="DNT72" s="85"/>
      <c r="DNU72" s="85"/>
      <c r="DNV72" s="85"/>
      <c r="DNW72" s="85"/>
      <c r="DNX72" s="85"/>
      <c r="DNY72" s="85"/>
      <c r="DNZ72" s="85"/>
      <c r="DOA72" s="85"/>
      <c r="DOB72" s="85"/>
      <c r="DOC72" s="85"/>
      <c r="DOD72" s="85"/>
      <c r="DOE72" s="85"/>
      <c r="DOF72" s="85"/>
      <c r="DOG72" s="85"/>
      <c r="DOH72" s="85"/>
      <c r="DOI72" s="85"/>
      <c r="DOJ72" s="85"/>
      <c r="DOK72" s="85"/>
      <c r="DOL72" s="85"/>
      <c r="DOM72" s="85"/>
      <c r="DON72" s="85"/>
      <c r="DOO72" s="85"/>
      <c r="DOP72" s="85"/>
      <c r="DOQ72" s="85"/>
      <c r="DOR72" s="85"/>
      <c r="DOS72" s="85"/>
      <c r="DOT72" s="85"/>
      <c r="DOU72" s="85"/>
      <c r="DOV72" s="85"/>
      <c r="DOW72" s="85"/>
      <c r="DOX72" s="85"/>
      <c r="DOY72" s="85"/>
      <c r="DOZ72" s="85"/>
      <c r="DPA72" s="85"/>
      <c r="DPB72" s="85"/>
      <c r="DPC72" s="85"/>
      <c r="DPD72" s="85"/>
      <c r="DPE72" s="85"/>
      <c r="DPF72" s="85"/>
      <c r="DPG72" s="85"/>
      <c r="DPH72" s="85"/>
      <c r="DPI72" s="85"/>
      <c r="DPJ72" s="85"/>
      <c r="DPK72" s="85"/>
      <c r="DPL72" s="85"/>
      <c r="DPM72" s="85"/>
      <c r="DPN72" s="85"/>
      <c r="DPO72" s="85"/>
      <c r="DPP72" s="85"/>
      <c r="DPQ72" s="85"/>
      <c r="DPR72" s="85"/>
      <c r="DPS72" s="85"/>
      <c r="DPT72" s="85"/>
      <c r="DPU72" s="85"/>
      <c r="DPV72" s="85"/>
      <c r="DPW72" s="85"/>
      <c r="DPX72" s="85"/>
      <c r="DPY72" s="85"/>
      <c r="DPZ72" s="85"/>
      <c r="DQA72" s="85"/>
      <c r="DQB72" s="85"/>
      <c r="DQC72" s="85"/>
      <c r="DQD72" s="85"/>
      <c r="DQE72" s="85"/>
      <c r="DQF72" s="85"/>
      <c r="DQG72" s="85"/>
      <c r="DQH72" s="85"/>
      <c r="DQI72" s="85"/>
      <c r="DQJ72" s="85"/>
      <c r="DQK72" s="85"/>
      <c r="DQL72" s="85"/>
      <c r="DQM72" s="85"/>
      <c r="DQN72" s="85"/>
      <c r="DQO72" s="85"/>
      <c r="DQP72" s="85"/>
      <c r="DQQ72" s="85"/>
      <c r="DQR72" s="85"/>
      <c r="DQS72" s="85"/>
      <c r="DQT72" s="85"/>
      <c r="DQU72" s="85"/>
      <c r="DQV72" s="85"/>
      <c r="DQW72" s="85"/>
      <c r="DQX72" s="85"/>
      <c r="DQY72" s="85"/>
      <c r="DQZ72" s="85"/>
      <c r="DRA72" s="85"/>
      <c r="DRB72" s="85"/>
      <c r="DRC72" s="85"/>
      <c r="DRD72" s="85"/>
      <c r="DRE72" s="85"/>
      <c r="DRF72" s="85"/>
      <c r="DRG72" s="85"/>
      <c r="DRH72" s="85"/>
      <c r="DRI72" s="85"/>
      <c r="DRJ72" s="85"/>
      <c r="DRK72" s="85"/>
      <c r="DRL72" s="85"/>
      <c r="DRM72" s="85"/>
      <c r="DRN72" s="85"/>
      <c r="DRO72" s="85"/>
      <c r="DRP72" s="85"/>
      <c r="DRQ72" s="85"/>
      <c r="DRR72" s="85"/>
      <c r="DRS72" s="85"/>
      <c r="DRT72" s="85"/>
      <c r="DRU72" s="85"/>
      <c r="DRV72" s="85"/>
      <c r="DRW72" s="85"/>
      <c r="DRX72" s="85"/>
      <c r="DRY72" s="85"/>
      <c r="DRZ72" s="85"/>
      <c r="DSA72" s="85"/>
      <c r="DSB72" s="85"/>
      <c r="DSC72" s="85"/>
      <c r="DSD72" s="85"/>
      <c r="DSE72" s="85"/>
      <c r="DSF72" s="85"/>
      <c r="DSG72" s="85"/>
      <c r="DSH72" s="85"/>
      <c r="DSI72" s="85"/>
      <c r="DSJ72" s="85"/>
      <c r="DSK72" s="85"/>
      <c r="DSL72" s="85"/>
      <c r="DSM72" s="85"/>
      <c r="DSN72" s="85"/>
      <c r="DSO72" s="85"/>
      <c r="DSP72" s="85"/>
      <c r="DSQ72" s="85"/>
      <c r="DSR72" s="85"/>
      <c r="DSS72" s="85"/>
      <c r="DST72" s="85"/>
      <c r="DSU72" s="85"/>
      <c r="DSV72" s="85"/>
      <c r="DSW72" s="85"/>
      <c r="DSX72" s="85"/>
      <c r="DSY72" s="85"/>
      <c r="DSZ72" s="85"/>
      <c r="DTA72" s="85"/>
      <c r="DTB72" s="85"/>
      <c r="DTC72" s="85"/>
      <c r="DTD72" s="85"/>
      <c r="DTE72" s="85"/>
      <c r="DTF72" s="85"/>
      <c r="DTG72" s="85"/>
      <c r="DTH72" s="85"/>
      <c r="DTI72" s="85"/>
      <c r="DTJ72" s="85"/>
      <c r="DTK72" s="85"/>
      <c r="DTL72" s="85"/>
      <c r="DTM72" s="85"/>
      <c r="DTN72" s="85"/>
      <c r="DTO72" s="85"/>
      <c r="DTP72" s="85"/>
      <c r="DTQ72" s="85"/>
      <c r="DTR72" s="85"/>
      <c r="DTS72" s="85"/>
      <c r="DTT72" s="85"/>
      <c r="DTU72" s="85"/>
      <c r="DTV72" s="85"/>
      <c r="DTW72" s="85"/>
      <c r="DTX72" s="85"/>
      <c r="DTY72" s="85"/>
      <c r="DTZ72" s="85"/>
      <c r="DUA72" s="85"/>
      <c r="DUB72" s="85"/>
      <c r="DUC72" s="85"/>
      <c r="DUD72" s="85"/>
      <c r="DUE72" s="85"/>
      <c r="DUF72" s="85"/>
      <c r="DUG72" s="85"/>
      <c r="DUH72" s="85"/>
      <c r="DUI72" s="85"/>
      <c r="DUJ72" s="85"/>
      <c r="DUK72" s="85"/>
      <c r="DUL72" s="85"/>
      <c r="DUM72" s="85"/>
      <c r="DUN72" s="85"/>
      <c r="DUO72" s="85"/>
      <c r="DUP72" s="85"/>
      <c r="DUQ72" s="85"/>
      <c r="DUR72" s="85"/>
      <c r="DUS72" s="85"/>
      <c r="DUT72" s="85"/>
      <c r="DUU72" s="85"/>
      <c r="DUV72" s="85"/>
      <c r="DUW72" s="85"/>
      <c r="DUX72" s="85"/>
      <c r="DUY72" s="85"/>
      <c r="DUZ72" s="85"/>
      <c r="DVA72" s="85"/>
      <c r="DVB72" s="85"/>
      <c r="DVC72" s="85"/>
      <c r="DVD72" s="85"/>
      <c r="DVE72" s="85"/>
      <c r="DVF72" s="85"/>
      <c r="DVG72" s="85"/>
      <c r="DVH72" s="85"/>
      <c r="DVI72" s="85"/>
      <c r="DVJ72" s="85"/>
      <c r="DVK72" s="85"/>
      <c r="DVL72" s="85"/>
      <c r="DVM72" s="85"/>
      <c r="DVN72" s="85"/>
      <c r="DVO72" s="85"/>
      <c r="DVP72" s="85"/>
      <c r="DVQ72" s="85"/>
      <c r="DVR72" s="85"/>
      <c r="DVS72" s="85"/>
      <c r="DVT72" s="85"/>
      <c r="DVU72" s="85"/>
      <c r="DVV72" s="85"/>
      <c r="DVW72" s="85"/>
      <c r="DVX72" s="85"/>
      <c r="DVY72" s="85"/>
      <c r="DVZ72" s="85"/>
      <c r="DWA72" s="85"/>
      <c r="DWB72" s="85"/>
      <c r="DWC72" s="85"/>
      <c r="DWD72" s="85"/>
      <c r="DWE72" s="85"/>
      <c r="DWF72" s="85"/>
      <c r="DWG72" s="85"/>
      <c r="DWH72" s="85"/>
      <c r="DWI72" s="85"/>
      <c r="DWJ72" s="85"/>
      <c r="DWK72" s="85"/>
      <c r="DWL72" s="85"/>
      <c r="DWM72" s="85"/>
      <c r="DWN72" s="85"/>
      <c r="DWO72" s="85"/>
      <c r="DWP72" s="85"/>
      <c r="DWQ72" s="85"/>
      <c r="DWR72" s="85"/>
      <c r="DWS72" s="85"/>
      <c r="DWT72" s="85"/>
      <c r="DWU72" s="85"/>
      <c r="DWV72" s="85"/>
      <c r="DWW72" s="85"/>
      <c r="DWX72" s="85"/>
      <c r="DWY72" s="85"/>
      <c r="DWZ72" s="85"/>
      <c r="DXA72" s="85"/>
      <c r="DXB72" s="85"/>
      <c r="DXC72" s="85"/>
      <c r="DXD72" s="85"/>
      <c r="DXE72" s="85"/>
      <c r="DXF72" s="85"/>
      <c r="DXG72" s="85"/>
      <c r="DXH72" s="85"/>
      <c r="DXI72" s="85"/>
      <c r="DXJ72" s="85"/>
      <c r="DXK72" s="85"/>
      <c r="DXL72" s="85"/>
      <c r="DXM72" s="85"/>
      <c r="DXN72" s="85"/>
      <c r="DXO72" s="85"/>
      <c r="DXP72" s="85"/>
      <c r="DXQ72" s="85"/>
      <c r="DXR72" s="85"/>
      <c r="DXS72" s="85"/>
      <c r="DXT72" s="85"/>
      <c r="DXU72" s="85"/>
      <c r="DXV72" s="85"/>
      <c r="DXW72" s="85"/>
      <c r="DXX72" s="85"/>
      <c r="DXY72" s="85"/>
      <c r="DXZ72" s="85"/>
      <c r="DYA72" s="85"/>
      <c r="DYB72" s="85"/>
      <c r="DYC72" s="85"/>
      <c r="DYD72" s="85"/>
      <c r="DYE72" s="85"/>
      <c r="DYF72" s="85"/>
      <c r="DYG72" s="85"/>
      <c r="DYH72" s="85"/>
      <c r="DYI72" s="85"/>
      <c r="DYJ72" s="85"/>
      <c r="DYK72" s="85"/>
      <c r="DYL72" s="85"/>
      <c r="DYM72" s="85"/>
      <c r="DYN72" s="85"/>
      <c r="DYO72" s="85"/>
      <c r="DYP72" s="85"/>
      <c r="DYQ72" s="85"/>
      <c r="DYR72" s="85"/>
      <c r="DYS72" s="85"/>
      <c r="DYT72" s="85"/>
      <c r="DYU72" s="85"/>
      <c r="DYV72" s="85"/>
      <c r="DYW72" s="85"/>
      <c r="DYX72" s="85"/>
      <c r="DYY72" s="85"/>
      <c r="DYZ72" s="85"/>
      <c r="DZA72" s="85"/>
      <c r="DZB72" s="85"/>
      <c r="DZC72" s="85"/>
      <c r="DZD72" s="85"/>
      <c r="DZE72" s="85"/>
      <c r="DZF72" s="85"/>
      <c r="DZG72" s="85"/>
      <c r="DZH72" s="85"/>
      <c r="DZI72" s="85"/>
      <c r="DZJ72" s="85"/>
      <c r="DZK72" s="85"/>
      <c r="DZL72" s="85"/>
      <c r="DZM72" s="85"/>
      <c r="DZN72" s="85"/>
      <c r="DZO72" s="85"/>
      <c r="DZP72" s="85"/>
      <c r="DZQ72" s="85"/>
      <c r="DZR72" s="85"/>
      <c r="DZS72" s="85"/>
      <c r="DZT72" s="85"/>
      <c r="DZU72" s="85"/>
      <c r="DZV72" s="85"/>
      <c r="DZW72" s="85"/>
      <c r="DZX72" s="85"/>
      <c r="DZY72" s="85"/>
      <c r="DZZ72" s="85"/>
      <c r="EAA72" s="85"/>
      <c r="EAB72" s="85"/>
      <c r="EAC72" s="85"/>
      <c r="EAD72" s="85"/>
      <c r="EAE72" s="85"/>
      <c r="EAF72" s="85"/>
      <c r="EAG72" s="85"/>
      <c r="EAH72" s="85"/>
      <c r="EAI72" s="85"/>
      <c r="EAJ72" s="85"/>
      <c r="EAK72" s="85"/>
      <c r="EAL72" s="85"/>
      <c r="EAM72" s="85"/>
      <c r="EAN72" s="85"/>
      <c r="EAO72" s="85"/>
      <c r="EAP72" s="85"/>
      <c r="EAQ72" s="85"/>
      <c r="EAR72" s="85"/>
      <c r="EAS72" s="85"/>
      <c r="EAT72" s="85"/>
      <c r="EAU72" s="85"/>
      <c r="EAV72" s="85"/>
      <c r="EAW72" s="85"/>
      <c r="EAX72" s="85"/>
      <c r="EAY72" s="85"/>
      <c r="EAZ72" s="85"/>
      <c r="EBA72" s="85"/>
      <c r="EBB72" s="85"/>
      <c r="EBC72" s="85"/>
      <c r="EBD72" s="85"/>
      <c r="EBE72" s="85"/>
      <c r="EBF72" s="85"/>
      <c r="EBG72" s="85"/>
      <c r="EBH72" s="85"/>
      <c r="EBI72" s="85"/>
      <c r="EBJ72" s="85"/>
      <c r="EBK72" s="85"/>
      <c r="EBL72" s="85"/>
      <c r="EBM72" s="85"/>
      <c r="EBN72" s="85"/>
      <c r="EBO72" s="85"/>
      <c r="EBP72" s="85"/>
      <c r="EBQ72" s="85"/>
      <c r="EBR72" s="85"/>
      <c r="EBS72" s="85"/>
      <c r="EBT72" s="85"/>
      <c r="EBU72" s="85"/>
      <c r="EBV72" s="85"/>
      <c r="EBW72" s="85"/>
      <c r="EBX72" s="85"/>
      <c r="EBY72" s="85"/>
      <c r="EBZ72" s="85"/>
      <c r="ECA72" s="85"/>
      <c r="ECB72" s="85"/>
      <c r="ECC72" s="85"/>
      <c r="ECD72" s="85"/>
      <c r="ECE72" s="85"/>
      <c r="ECF72" s="85"/>
      <c r="ECG72" s="85"/>
      <c r="ECH72" s="85"/>
      <c r="ECI72" s="85"/>
      <c r="ECJ72" s="85"/>
      <c r="ECK72" s="85"/>
      <c r="ECL72" s="85"/>
      <c r="ECM72" s="85"/>
      <c r="ECN72" s="85"/>
      <c r="ECO72" s="85"/>
      <c r="ECP72" s="85"/>
      <c r="ECQ72" s="85"/>
      <c r="ECR72" s="85"/>
      <c r="ECS72" s="85"/>
      <c r="ECT72" s="85"/>
      <c r="ECU72" s="85"/>
      <c r="ECV72" s="85"/>
      <c r="ECW72" s="85"/>
      <c r="ECX72" s="85"/>
      <c r="ECY72" s="85"/>
      <c r="ECZ72" s="85"/>
      <c r="EDA72" s="85"/>
      <c r="EDB72" s="85"/>
      <c r="EDC72" s="85"/>
      <c r="EDD72" s="85"/>
      <c r="EDE72" s="85"/>
      <c r="EDF72" s="85"/>
      <c r="EDG72" s="85"/>
      <c r="EDH72" s="85"/>
      <c r="EDI72" s="85"/>
      <c r="EDJ72" s="85"/>
      <c r="EDK72" s="85"/>
      <c r="EDL72" s="85"/>
      <c r="EDM72" s="85"/>
      <c r="EDN72" s="85"/>
      <c r="EDO72" s="85"/>
      <c r="EDP72" s="85"/>
      <c r="EDQ72" s="85"/>
      <c r="EDR72" s="85"/>
      <c r="EDS72" s="85"/>
      <c r="EDT72" s="85"/>
      <c r="EDU72" s="85"/>
      <c r="EDV72" s="85"/>
      <c r="EDW72" s="85"/>
      <c r="EDX72" s="85"/>
      <c r="EDY72" s="85"/>
      <c r="EDZ72" s="85"/>
      <c r="EEA72" s="85"/>
      <c r="EEB72" s="85"/>
      <c r="EEC72" s="85"/>
      <c r="EED72" s="85"/>
      <c r="EEE72" s="85"/>
      <c r="EEF72" s="85"/>
      <c r="EEG72" s="85"/>
      <c r="EEH72" s="85"/>
      <c r="EEI72" s="85"/>
      <c r="EEJ72" s="85"/>
      <c r="EEK72" s="85"/>
      <c r="EEL72" s="85"/>
      <c r="EEM72" s="85"/>
      <c r="EEN72" s="85"/>
      <c r="EEO72" s="85"/>
      <c r="EEP72" s="85"/>
      <c r="EEQ72" s="85"/>
      <c r="EER72" s="85"/>
      <c r="EES72" s="85"/>
      <c r="EET72" s="85"/>
      <c r="EEU72" s="85"/>
      <c r="EEV72" s="85"/>
      <c r="EEW72" s="85"/>
      <c r="EEX72" s="85"/>
      <c r="EEY72" s="85"/>
      <c r="EEZ72" s="85"/>
      <c r="EFA72" s="85"/>
      <c r="EFB72" s="85"/>
      <c r="EFC72" s="85"/>
      <c r="EFD72" s="85"/>
      <c r="EFE72" s="85"/>
      <c r="EFF72" s="85"/>
      <c r="EFG72" s="85"/>
      <c r="EFH72" s="85"/>
      <c r="EFI72" s="85"/>
      <c r="EFJ72" s="85"/>
      <c r="EFK72" s="85"/>
      <c r="EFL72" s="85"/>
      <c r="EFM72" s="85"/>
      <c r="EFN72" s="85"/>
      <c r="EFO72" s="85"/>
      <c r="EFP72" s="85"/>
      <c r="EFQ72" s="85"/>
      <c r="EFR72" s="85"/>
      <c r="EFS72" s="85"/>
      <c r="EFT72" s="85"/>
      <c r="EFU72" s="85"/>
      <c r="EFV72" s="85"/>
      <c r="EFW72" s="85"/>
      <c r="EFX72" s="85"/>
      <c r="EFY72" s="85"/>
      <c r="EFZ72" s="85"/>
      <c r="EGA72" s="85"/>
      <c r="EGB72" s="85"/>
      <c r="EGC72" s="85"/>
      <c r="EGD72" s="85"/>
      <c r="EGE72" s="85"/>
      <c r="EGF72" s="85"/>
      <c r="EGG72" s="85"/>
      <c r="EGH72" s="85"/>
      <c r="EGI72" s="85"/>
      <c r="EGJ72" s="85"/>
      <c r="EGK72" s="85"/>
      <c r="EGL72" s="85"/>
      <c r="EGM72" s="85"/>
      <c r="EGN72" s="85"/>
      <c r="EGO72" s="85"/>
      <c r="EGP72" s="85"/>
      <c r="EGQ72" s="85"/>
      <c r="EGR72" s="85"/>
      <c r="EGS72" s="85"/>
      <c r="EGT72" s="85"/>
      <c r="EGU72" s="85"/>
      <c r="EGV72" s="85"/>
      <c r="EGW72" s="85"/>
      <c r="EGX72" s="85"/>
      <c r="EGY72" s="85"/>
      <c r="EGZ72" s="85"/>
      <c r="EHA72" s="85"/>
      <c r="EHB72" s="85"/>
      <c r="EHC72" s="85"/>
      <c r="EHD72" s="85"/>
      <c r="EHE72" s="85"/>
      <c r="EHF72" s="85"/>
      <c r="EHG72" s="85"/>
      <c r="EHH72" s="85"/>
      <c r="EHI72" s="85"/>
      <c r="EHJ72" s="85"/>
      <c r="EHK72" s="85"/>
      <c r="EHL72" s="85"/>
      <c r="EHM72" s="85"/>
      <c r="EHN72" s="85"/>
      <c r="EHO72" s="85"/>
      <c r="EHP72" s="85"/>
      <c r="EHQ72" s="85"/>
      <c r="EHR72" s="85"/>
      <c r="EHS72" s="85"/>
      <c r="EHT72" s="85"/>
      <c r="EHU72" s="85"/>
      <c r="EHV72" s="85"/>
      <c r="EHW72" s="85"/>
      <c r="EHX72" s="85"/>
      <c r="EHY72" s="85"/>
      <c r="EHZ72" s="85"/>
      <c r="EIA72" s="85"/>
      <c r="EIB72" s="85"/>
      <c r="EIC72" s="85"/>
      <c r="EID72" s="85"/>
      <c r="EIE72" s="85"/>
      <c r="EIF72" s="85"/>
      <c r="EIG72" s="85"/>
      <c r="EIH72" s="85"/>
      <c r="EII72" s="85"/>
      <c r="EIJ72" s="85"/>
      <c r="EIK72" s="85"/>
      <c r="EIL72" s="85"/>
      <c r="EIM72" s="85"/>
      <c r="EIN72" s="85"/>
      <c r="EIO72" s="85"/>
      <c r="EIP72" s="85"/>
      <c r="EIQ72" s="85"/>
      <c r="EIR72" s="85"/>
      <c r="EIS72" s="85"/>
      <c r="EIT72" s="85"/>
      <c r="EIU72" s="85"/>
      <c r="EIV72" s="85"/>
      <c r="EIW72" s="85"/>
      <c r="EIX72" s="85"/>
      <c r="EIY72" s="85"/>
      <c r="EIZ72" s="85"/>
      <c r="EJA72" s="85"/>
      <c r="EJB72" s="85"/>
      <c r="EJC72" s="85"/>
      <c r="EJD72" s="85"/>
      <c r="EJE72" s="85"/>
      <c r="EJF72" s="85"/>
      <c r="EJG72" s="85"/>
      <c r="EJH72" s="85"/>
      <c r="EJI72" s="85"/>
      <c r="EJJ72" s="85"/>
      <c r="EJK72" s="85"/>
      <c r="EJL72" s="85"/>
      <c r="EJM72" s="85"/>
      <c r="EJN72" s="85"/>
      <c r="EJO72" s="85"/>
      <c r="EJP72" s="85"/>
      <c r="EJQ72" s="85"/>
      <c r="EJR72" s="85"/>
      <c r="EJS72" s="85"/>
      <c r="EJT72" s="85"/>
      <c r="EJU72" s="85"/>
      <c r="EJV72" s="85"/>
      <c r="EJW72" s="85"/>
      <c r="EJX72" s="85"/>
      <c r="EJY72" s="85"/>
      <c r="EJZ72" s="85"/>
      <c r="EKA72" s="85"/>
      <c r="EKB72" s="85"/>
      <c r="EKC72" s="85"/>
      <c r="EKD72" s="85"/>
      <c r="EKE72" s="85"/>
      <c r="EKF72" s="85"/>
      <c r="EKG72" s="85"/>
      <c r="EKH72" s="85"/>
      <c r="EKI72" s="85"/>
      <c r="EKJ72" s="85"/>
      <c r="EKK72" s="85"/>
      <c r="EKL72" s="85"/>
      <c r="EKM72" s="85"/>
      <c r="EKN72" s="85"/>
      <c r="EKO72" s="85"/>
      <c r="EKP72" s="85"/>
      <c r="EKQ72" s="85"/>
      <c r="EKR72" s="85"/>
      <c r="EKS72" s="85"/>
      <c r="EKT72" s="85"/>
      <c r="EKU72" s="85"/>
      <c r="EKV72" s="85"/>
      <c r="EKW72" s="85"/>
      <c r="EKX72" s="85"/>
      <c r="EKY72" s="85"/>
      <c r="EKZ72" s="85"/>
      <c r="ELA72" s="85"/>
      <c r="ELB72" s="85"/>
      <c r="ELC72" s="85"/>
      <c r="ELD72" s="85"/>
      <c r="ELE72" s="85"/>
      <c r="ELF72" s="85"/>
      <c r="ELG72" s="85"/>
      <c r="ELH72" s="85"/>
      <c r="ELI72" s="85"/>
      <c r="ELJ72" s="85"/>
      <c r="ELK72" s="85"/>
      <c r="ELL72" s="85"/>
      <c r="ELM72" s="85"/>
      <c r="ELN72" s="85"/>
      <c r="ELO72" s="85"/>
      <c r="ELP72" s="85"/>
      <c r="ELQ72" s="85"/>
      <c r="ELR72" s="85"/>
      <c r="ELS72" s="85"/>
      <c r="ELT72" s="85"/>
      <c r="ELU72" s="85"/>
      <c r="ELV72" s="85"/>
      <c r="ELW72" s="85"/>
      <c r="ELX72" s="85"/>
      <c r="ELY72" s="85"/>
      <c r="ELZ72" s="85"/>
      <c r="EMA72" s="85"/>
      <c r="EMB72" s="85"/>
      <c r="EMC72" s="85"/>
      <c r="EMD72" s="85"/>
      <c r="EME72" s="85"/>
      <c r="EMF72" s="85"/>
      <c r="EMG72" s="85"/>
      <c r="EMH72" s="85"/>
      <c r="EMI72" s="85"/>
      <c r="EMJ72" s="85"/>
      <c r="EMK72" s="85"/>
      <c r="EML72" s="85"/>
      <c r="EMM72" s="85"/>
      <c r="EMN72" s="85"/>
      <c r="EMO72" s="85"/>
      <c r="EMP72" s="85"/>
      <c r="EMQ72" s="85"/>
      <c r="EMR72" s="85"/>
      <c r="EMS72" s="85"/>
      <c r="EMT72" s="85"/>
      <c r="EMU72" s="85"/>
      <c r="EMV72" s="85"/>
      <c r="EMW72" s="85"/>
      <c r="EMX72" s="85"/>
      <c r="EMY72" s="85"/>
      <c r="EMZ72" s="85"/>
      <c r="ENA72" s="85"/>
      <c r="ENB72" s="85"/>
      <c r="ENC72" s="85"/>
      <c r="END72" s="85"/>
      <c r="ENE72" s="85"/>
      <c r="ENF72" s="85"/>
      <c r="ENG72" s="85"/>
      <c r="ENH72" s="85"/>
      <c r="ENI72" s="85"/>
      <c r="ENJ72" s="85"/>
      <c r="ENK72" s="85"/>
      <c r="ENL72" s="85"/>
      <c r="ENM72" s="85"/>
      <c r="ENN72" s="85"/>
      <c r="ENO72" s="85"/>
      <c r="ENP72" s="85"/>
      <c r="ENQ72" s="85"/>
      <c r="ENR72" s="85"/>
      <c r="ENS72" s="85"/>
      <c r="ENT72" s="85"/>
      <c r="ENU72" s="85"/>
      <c r="ENV72" s="85"/>
      <c r="ENW72" s="85"/>
      <c r="ENX72" s="85"/>
      <c r="ENY72" s="85"/>
      <c r="ENZ72" s="85"/>
      <c r="EOA72" s="85"/>
      <c r="EOB72" s="85"/>
      <c r="EOC72" s="85"/>
      <c r="EOD72" s="85"/>
      <c r="EOE72" s="85"/>
      <c r="EOF72" s="85"/>
      <c r="EOG72" s="85"/>
      <c r="EOH72" s="85"/>
      <c r="EOI72" s="85"/>
      <c r="EOJ72" s="85"/>
      <c r="EOK72" s="85"/>
      <c r="EOL72" s="85"/>
      <c r="EOM72" s="85"/>
      <c r="EON72" s="85"/>
      <c r="EOO72" s="85"/>
      <c r="EOP72" s="85"/>
      <c r="EOQ72" s="85"/>
      <c r="EOR72" s="85"/>
      <c r="EOS72" s="85"/>
      <c r="EOT72" s="85"/>
      <c r="EOU72" s="85"/>
      <c r="EOV72" s="85"/>
      <c r="EOW72" s="85"/>
      <c r="EOX72" s="85"/>
      <c r="EOY72" s="85"/>
      <c r="EOZ72" s="85"/>
      <c r="EPA72" s="85"/>
      <c r="EPB72" s="85"/>
      <c r="EPC72" s="85"/>
      <c r="EPD72" s="85"/>
      <c r="EPE72" s="85"/>
      <c r="EPF72" s="85"/>
      <c r="EPG72" s="85"/>
      <c r="EPH72" s="85"/>
      <c r="EPI72" s="85"/>
      <c r="EPJ72" s="85"/>
      <c r="EPK72" s="85"/>
      <c r="EPL72" s="85"/>
      <c r="EPM72" s="85"/>
      <c r="EPN72" s="85"/>
      <c r="EPO72" s="85"/>
      <c r="EPP72" s="85"/>
      <c r="EPQ72" s="85"/>
      <c r="EPR72" s="85"/>
      <c r="EPS72" s="85"/>
      <c r="EPT72" s="85"/>
      <c r="EPU72" s="85"/>
      <c r="EPV72" s="85"/>
      <c r="EPW72" s="85"/>
      <c r="EPX72" s="85"/>
      <c r="EPY72" s="85"/>
      <c r="EPZ72" s="85"/>
      <c r="EQA72" s="85"/>
      <c r="EQB72" s="85"/>
      <c r="EQC72" s="85"/>
      <c r="EQD72" s="85"/>
      <c r="EQE72" s="85"/>
      <c r="EQF72" s="85"/>
      <c r="EQG72" s="85"/>
      <c r="EQH72" s="85"/>
      <c r="EQI72" s="85"/>
      <c r="EQJ72" s="85"/>
      <c r="EQK72" s="85"/>
      <c r="EQL72" s="85"/>
      <c r="EQM72" s="85"/>
      <c r="EQN72" s="85"/>
      <c r="EQO72" s="85"/>
      <c r="EQP72" s="85"/>
      <c r="EQQ72" s="85"/>
      <c r="EQR72" s="85"/>
      <c r="EQS72" s="85"/>
      <c r="EQT72" s="85"/>
      <c r="EQU72" s="85"/>
      <c r="EQV72" s="85"/>
      <c r="EQW72" s="85"/>
      <c r="EQX72" s="85"/>
      <c r="EQY72" s="85"/>
      <c r="EQZ72" s="85"/>
      <c r="ERA72" s="85"/>
      <c r="ERB72" s="85"/>
      <c r="ERC72" s="85"/>
      <c r="ERD72" s="85"/>
      <c r="ERE72" s="85"/>
      <c r="ERF72" s="85"/>
      <c r="ERG72" s="85"/>
      <c r="ERH72" s="85"/>
      <c r="ERI72" s="85"/>
      <c r="ERJ72" s="85"/>
      <c r="ERK72" s="85"/>
      <c r="ERL72" s="85"/>
      <c r="ERM72" s="85"/>
      <c r="ERN72" s="85"/>
      <c r="ERO72" s="85"/>
      <c r="ERP72" s="85"/>
      <c r="ERQ72" s="85"/>
      <c r="ERR72" s="85"/>
      <c r="ERS72" s="85"/>
      <c r="ERT72" s="85"/>
      <c r="ERU72" s="85"/>
      <c r="ERV72" s="85"/>
      <c r="ERW72" s="85"/>
      <c r="ERX72" s="85"/>
      <c r="ERY72" s="85"/>
      <c r="ERZ72" s="85"/>
      <c r="ESA72" s="85"/>
      <c r="ESB72" s="85"/>
      <c r="ESC72" s="85"/>
      <c r="ESD72" s="85"/>
      <c r="ESE72" s="85"/>
      <c r="ESF72" s="85"/>
      <c r="ESG72" s="85"/>
      <c r="ESH72" s="85"/>
      <c r="ESI72" s="85"/>
      <c r="ESJ72" s="85"/>
      <c r="ESK72" s="85"/>
      <c r="ESL72" s="85"/>
      <c r="ESM72" s="85"/>
      <c r="ESN72" s="85"/>
      <c r="ESO72" s="85"/>
      <c r="ESP72" s="85"/>
      <c r="ESQ72" s="85"/>
      <c r="ESR72" s="85"/>
      <c r="ESS72" s="85"/>
      <c r="EST72" s="85"/>
      <c r="ESU72" s="85"/>
      <c r="ESV72" s="85"/>
      <c r="ESW72" s="85"/>
      <c r="ESX72" s="85"/>
      <c r="ESY72" s="85"/>
      <c r="ESZ72" s="85"/>
      <c r="ETA72" s="85"/>
      <c r="ETB72" s="85"/>
      <c r="ETC72" s="85"/>
      <c r="ETD72" s="85"/>
      <c r="ETE72" s="85"/>
      <c r="ETF72" s="85"/>
      <c r="ETG72" s="85"/>
      <c r="ETH72" s="85"/>
      <c r="ETI72" s="85"/>
      <c r="ETJ72" s="85"/>
      <c r="ETK72" s="85"/>
      <c r="ETL72" s="85"/>
      <c r="ETM72" s="85"/>
      <c r="ETN72" s="85"/>
      <c r="ETO72" s="85"/>
      <c r="ETP72" s="85"/>
      <c r="ETQ72" s="85"/>
      <c r="ETR72" s="85"/>
      <c r="ETS72" s="85"/>
      <c r="ETT72" s="85"/>
      <c r="ETU72" s="85"/>
      <c r="ETV72" s="85"/>
      <c r="ETW72" s="85"/>
      <c r="ETX72" s="85"/>
      <c r="ETY72" s="85"/>
      <c r="ETZ72" s="85"/>
      <c r="EUA72" s="85"/>
      <c r="EUB72" s="85"/>
      <c r="EUC72" s="85"/>
      <c r="EUD72" s="85"/>
      <c r="EUE72" s="85"/>
      <c r="EUF72" s="85"/>
      <c r="EUG72" s="85"/>
      <c r="EUH72" s="85"/>
      <c r="EUI72" s="85"/>
      <c r="EUJ72" s="85"/>
      <c r="EUK72" s="85"/>
      <c r="EUL72" s="85"/>
      <c r="EUM72" s="85"/>
      <c r="EUN72" s="85"/>
      <c r="EUO72" s="85"/>
      <c r="EUP72" s="85"/>
      <c r="EUQ72" s="85"/>
      <c r="EUR72" s="85"/>
      <c r="EUS72" s="85"/>
      <c r="EUT72" s="85"/>
      <c r="EUU72" s="85"/>
      <c r="EUV72" s="85"/>
      <c r="EUW72" s="85"/>
      <c r="EUX72" s="85"/>
      <c r="EUY72" s="85"/>
      <c r="EUZ72" s="85"/>
      <c r="EVA72" s="85"/>
      <c r="EVB72" s="85"/>
      <c r="EVC72" s="85"/>
      <c r="EVD72" s="85"/>
      <c r="EVE72" s="85"/>
      <c r="EVF72" s="85"/>
      <c r="EVG72" s="85"/>
      <c r="EVH72" s="85"/>
      <c r="EVI72" s="85"/>
      <c r="EVJ72" s="85"/>
      <c r="EVK72" s="85"/>
      <c r="EVL72" s="85"/>
      <c r="EVM72" s="85"/>
      <c r="EVN72" s="85"/>
      <c r="EVO72" s="85"/>
      <c r="EVP72" s="85"/>
      <c r="EVQ72" s="85"/>
      <c r="EVR72" s="85"/>
      <c r="EVS72" s="85"/>
      <c r="EVT72" s="85"/>
      <c r="EVU72" s="85"/>
      <c r="EVV72" s="85"/>
      <c r="EVW72" s="85"/>
      <c r="EVX72" s="85"/>
      <c r="EVY72" s="85"/>
      <c r="EVZ72" s="85"/>
      <c r="EWA72" s="85"/>
      <c r="EWB72" s="85"/>
      <c r="EWC72" s="85"/>
      <c r="EWD72" s="85"/>
      <c r="EWE72" s="85"/>
      <c r="EWF72" s="85"/>
      <c r="EWG72" s="85"/>
      <c r="EWH72" s="85"/>
      <c r="EWI72" s="85"/>
      <c r="EWJ72" s="85"/>
      <c r="EWK72" s="85"/>
      <c r="EWL72" s="85"/>
      <c r="EWM72" s="85"/>
      <c r="EWN72" s="85"/>
      <c r="EWO72" s="85"/>
      <c r="EWP72" s="85"/>
      <c r="EWQ72" s="85"/>
      <c r="EWR72" s="85"/>
      <c r="EWS72" s="85"/>
      <c r="EWT72" s="85"/>
      <c r="EWU72" s="85"/>
      <c r="EWV72" s="85"/>
      <c r="EWW72" s="85"/>
      <c r="EWX72" s="85"/>
      <c r="EWY72" s="85"/>
      <c r="EWZ72" s="85"/>
      <c r="EXA72" s="85"/>
      <c r="EXB72" s="85"/>
      <c r="EXC72" s="85"/>
      <c r="EXD72" s="85"/>
      <c r="EXE72" s="85"/>
      <c r="EXF72" s="85"/>
      <c r="EXG72" s="85"/>
      <c r="EXH72" s="85"/>
      <c r="EXI72" s="85"/>
      <c r="EXJ72" s="85"/>
      <c r="EXK72" s="85"/>
      <c r="EXL72" s="85"/>
      <c r="EXM72" s="85"/>
      <c r="EXN72" s="85"/>
      <c r="EXO72" s="85"/>
      <c r="EXP72" s="85"/>
      <c r="EXQ72" s="85"/>
      <c r="EXR72" s="85"/>
      <c r="EXS72" s="85"/>
      <c r="EXT72" s="85"/>
      <c r="EXU72" s="85"/>
      <c r="EXV72" s="85"/>
      <c r="EXW72" s="85"/>
      <c r="EXX72" s="85"/>
      <c r="EXY72" s="85"/>
      <c r="EXZ72" s="85"/>
      <c r="EYA72" s="85"/>
      <c r="EYB72" s="85"/>
      <c r="EYC72" s="85"/>
      <c r="EYD72" s="85"/>
      <c r="EYE72" s="85"/>
      <c r="EYF72" s="85"/>
      <c r="EYG72" s="85"/>
      <c r="EYH72" s="85"/>
      <c r="EYI72" s="85"/>
      <c r="EYJ72" s="85"/>
      <c r="EYK72" s="85"/>
      <c r="EYL72" s="85"/>
      <c r="EYM72" s="85"/>
      <c r="EYN72" s="85"/>
      <c r="EYO72" s="85"/>
      <c r="EYP72" s="85"/>
      <c r="EYQ72" s="85"/>
      <c r="EYR72" s="85"/>
      <c r="EYS72" s="85"/>
      <c r="EYT72" s="85"/>
      <c r="EYU72" s="85"/>
      <c r="EYV72" s="85"/>
      <c r="EYW72" s="85"/>
      <c r="EYX72" s="85"/>
      <c r="EYY72" s="85"/>
      <c r="EYZ72" s="85"/>
      <c r="EZA72" s="85"/>
      <c r="EZB72" s="85"/>
      <c r="EZC72" s="85"/>
      <c r="EZD72" s="85"/>
      <c r="EZE72" s="85"/>
      <c r="EZF72" s="85"/>
      <c r="EZG72" s="85"/>
      <c r="EZH72" s="85"/>
      <c r="EZI72" s="85"/>
      <c r="EZJ72" s="85"/>
      <c r="EZK72" s="85"/>
      <c r="EZL72" s="85"/>
      <c r="EZM72" s="85"/>
      <c r="EZN72" s="85"/>
      <c r="EZO72" s="85"/>
      <c r="EZP72" s="85"/>
      <c r="EZQ72" s="85"/>
      <c r="EZR72" s="85"/>
      <c r="EZS72" s="85"/>
      <c r="EZT72" s="85"/>
      <c r="EZU72" s="85"/>
      <c r="EZV72" s="85"/>
      <c r="EZW72" s="85"/>
      <c r="EZX72" s="85"/>
      <c r="EZY72" s="85"/>
      <c r="EZZ72" s="85"/>
      <c r="FAA72" s="85"/>
      <c r="FAB72" s="85"/>
      <c r="FAC72" s="85"/>
      <c r="FAD72" s="85"/>
      <c r="FAE72" s="85"/>
      <c r="FAF72" s="85"/>
      <c r="FAG72" s="85"/>
      <c r="FAH72" s="85"/>
      <c r="FAI72" s="85"/>
      <c r="FAJ72" s="85"/>
      <c r="FAK72" s="85"/>
      <c r="FAL72" s="85"/>
      <c r="FAM72" s="85"/>
      <c r="FAN72" s="85"/>
      <c r="FAO72" s="85"/>
      <c r="FAP72" s="85"/>
      <c r="FAQ72" s="85"/>
      <c r="FAR72" s="85"/>
      <c r="FAS72" s="85"/>
      <c r="FAT72" s="85"/>
      <c r="FAU72" s="85"/>
      <c r="FAV72" s="85"/>
      <c r="FAW72" s="85"/>
      <c r="FAX72" s="85"/>
      <c r="FAY72" s="85"/>
      <c r="FAZ72" s="85"/>
      <c r="FBA72" s="85"/>
      <c r="FBB72" s="85"/>
      <c r="FBC72" s="85"/>
      <c r="FBD72" s="85"/>
      <c r="FBE72" s="85"/>
      <c r="FBF72" s="85"/>
      <c r="FBG72" s="85"/>
      <c r="FBH72" s="85"/>
      <c r="FBI72" s="85"/>
      <c r="FBJ72" s="85"/>
      <c r="FBK72" s="85"/>
      <c r="FBL72" s="85"/>
      <c r="FBM72" s="85"/>
      <c r="FBN72" s="85"/>
      <c r="FBO72" s="85"/>
      <c r="FBP72" s="85"/>
      <c r="FBQ72" s="85"/>
      <c r="FBR72" s="85"/>
      <c r="FBS72" s="85"/>
      <c r="FBT72" s="85"/>
      <c r="FBU72" s="85"/>
      <c r="FBV72" s="85"/>
      <c r="FBW72" s="85"/>
      <c r="FBX72" s="85"/>
      <c r="FBY72" s="85"/>
      <c r="FBZ72" s="85"/>
      <c r="FCA72" s="85"/>
      <c r="FCB72" s="85"/>
      <c r="FCC72" s="85"/>
      <c r="FCD72" s="85"/>
      <c r="FCE72" s="85"/>
      <c r="FCF72" s="85"/>
      <c r="FCG72" s="85"/>
      <c r="FCH72" s="85"/>
      <c r="FCI72" s="85"/>
      <c r="FCJ72" s="85"/>
      <c r="FCK72" s="85"/>
      <c r="FCL72" s="85"/>
      <c r="FCM72" s="85"/>
      <c r="FCN72" s="85"/>
      <c r="FCO72" s="85"/>
      <c r="FCP72" s="85"/>
      <c r="FCQ72" s="85"/>
      <c r="FCR72" s="85"/>
      <c r="FCS72" s="85"/>
      <c r="FCT72" s="85"/>
      <c r="FCU72" s="85"/>
      <c r="FCV72" s="85"/>
      <c r="FCW72" s="85"/>
      <c r="FCX72" s="85"/>
      <c r="FCY72" s="85"/>
      <c r="FCZ72" s="85"/>
      <c r="FDA72" s="85"/>
      <c r="FDB72" s="85"/>
      <c r="FDC72" s="85"/>
      <c r="FDD72" s="85"/>
      <c r="FDE72" s="85"/>
      <c r="FDF72" s="85"/>
      <c r="FDG72" s="85"/>
      <c r="FDH72" s="85"/>
      <c r="FDI72" s="85"/>
      <c r="FDJ72" s="85"/>
      <c r="FDK72" s="85"/>
      <c r="FDL72" s="85"/>
      <c r="FDM72" s="85"/>
      <c r="FDN72" s="85"/>
      <c r="FDO72" s="85"/>
      <c r="FDP72" s="85"/>
      <c r="FDQ72" s="85"/>
      <c r="FDR72" s="85"/>
      <c r="FDS72" s="85"/>
      <c r="FDT72" s="85"/>
      <c r="FDU72" s="85"/>
      <c r="FDV72" s="85"/>
      <c r="FDW72" s="85"/>
      <c r="FDX72" s="85"/>
      <c r="FDY72" s="85"/>
      <c r="FDZ72" s="85"/>
      <c r="FEA72" s="85"/>
      <c r="FEB72" s="85"/>
      <c r="FEC72" s="85"/>
      <c r="FED72" s="85"/>
      <c r="FEE72" s="85"/>
      <c r="FEF72" s="85"/>
      <c r="FEG72" s="85"/>
      <c r="FEH72" s="85"/>
      <c r="FEI72" s="85"/>
      <c r="FEJ72" s="85"/>
      <c r="FEK72" s="85"/>
      <c r="FEL72" s="85"/>
      <c r="FEM72" s="85"/>
      <c r="FEN72" s="85"/>
      <c r="FEO72" s="85"/>
      <c r="FEP72" s="85"/>
      <c r="FEQ72" s="85"/>
      <c r="FER72" s="85"/>
      <c r="FES72" s="85"/>
      <c r="FET72" s="85"/>
      <c r="FEU72" s="85"/>
      <c r="FEV72" s="85"/>
      <c r="FEW72" s="85"/>
      <c r="FEX72" s="85"/>
      <c r="FEY72" s="85"/>
      <c r="FEZ72" s="85"/>
      <c r="FFA72" s="85"/>
      <c r="FFB72" s="85"/>
      <c r="FFC72" s="85"/>
      <c r="FFD72" s="85"/>
      <c r="FFE72" s="85"/>
      <c r="FFF72" s="85"/>
      <c r="FFG72" s="85"/>
      <c r="FFH72" s="85"/>
      <c r="FFI72" s="85"/>
      <c r="FFJ72" s="85"/>
      <c r="FFK72" s="85"/>
      <c r="FFL72" s="85"/>
      <c r="FFM72" s="85"/>
      <c r="FFN72" s="85"/>
      <c r="FFO72" s="85"/>
      <c r="FFP72" s="85"/>
      <c r="FFQ72" s="85"/>
      <c r="FFR72" s="85"/>
      <c r="FFS72" s="85"/>
      <c r="FFT72" s="85"/>
      <c r="FFU72" s="85"/>
      <c r="FFV72" s="85"/>
      <c r="FFW72" s="85"/>
      <c r="FFX72" s="85"/>
      <c r="FFY72" s="85"/>
      <c r="FFZ72" s="85"/>
      <c r="FGA72" s="85"/>
      <c r="FGB72" s="85"/>
      <c r="FGC72" s="85"/>
      <c r="FGD72" s="85"/>
      <c r="FGE72" s="85"/>
      <c r="FGF72" s="85"/>
      <c r="FGG72" s="85"/>
      <c r="FGH72" s="85"/>
      <c r="FGI72" s="85"/>
      <c r="FGJ72" s="85"/>
      <c r="FGK72" s="85"/>
      <c r="FGL72" s="85"/>
      <c r="FGM72" s="85"/>
      <c r="FGN72" s="85"/>
      <c r="FGO72" s="85"/>
      <c r="FGP72" s="85"/>
      <c r="FGQ72" s="85"/>
      <c r="FGR72" s="85"/>
      <c r="FGS72" s="85"/>
      <c r="FGT72" s="85"/>
      <c r="FGU72" s="85"/>
      <c r="FGV72" s="85"/>
      <c r="FGW72" s="85"/>
      <c r="FGX72" s="85"/>
      <c r="FGY72" s="85"/>
      <c r="FGZ72" s="85"/>
      <c r="FHA72" s="85"/>
      <c r="FHB72" s="85"/>
      <c r="FHC72" s="85"/>
      <c r="FHD72" s="85"/>
      <c r="FHE72" s="85"/>
      <c r="FHF72" s="85"/>
      <c r="FHG72" s="85"/>
      <c r="FHH72" s="85"/>
      <c r="FHI72" s="85"/>
      <c r="FHJ72" s="85"/>
      <c r="FHK72" s="85"/>
      <c r="FHL72" s="85"/>
      <c r="FHM72" s="85"/>
      <c r="FHN72" s="85"/>
      <c r="FHO72" s="85"/>
      <c r="FHP72" s="85"/>
      <c r="FHQ72" s="85"/>
      <c r="FHR72" s="85"/>
      <c r="FHS72" s="85"/>
      <c r="FHT72" s="85"/>
      <c r="FHU72" s="85"/>
      <c r="FHV72" s="85"/>
      <c r="FHW72" s="85"/>
      <c r="FHX72" s="85"/>
      <c r="FHY72" s="85"/>
      <c r="FHZ72" s="85"/>
      <c r="FIA72" s="85"/>
      <c r="FIB72" s="85"/>
      <c r="FIC72" s="85"/>
      <c r="FID72" s="85"/>
      <c r="FIE72" s="85"/>
      <c r="FIF72" s="85"/>
      <c r="FIG72" s="85"/>
      <c r="FIH72" s="85"/>
      <c r="FII72" s="85"/>
      <c r="FIJ72" s="85"/>
      <c r="FIK72" s="85"/>
      <c r="FIL72" s="85"/>
      <c r="FIM72" s="85"/>
      <c r="FIN72" s="85"/>
      <c r="FIO72" s="85"/>
      <c r="FIP72" s="85"/>
      <c r="FIQ72" s="85"/>
      <c r="FIR72" s="85"/>
      <c r="FIS72" s="85"/>
      <c r="FIT72" s="85"/>
      <c r="FIU72" s="85"/>
      <c r="FIV72" s="85"/>
      <c r="FIW72" s="85"/>
      <c r="FIX72" s="85"/>
      <c r="FIY72" s="85"/>
      <c r="FIZ72" s="85"/>
      <c r="FJA72" s="85"/>
      <c r="FJB72" s="85"/>
      <c r="FJC72" s="85"/>
      <c r="FJD72" s="85"/>
      <c r="FJE72" s="85"/>
      <c r="FJF72" s="85"/>
      <c r="FJG72" s="85"/>
      <c r="FJH72" s="85"/>
      <c r="FJI72" s="85"/>
      <c r="FJJ72" s="85"/>
      <c r="FJK72" s="85"/>
      <c r="FJL72" s="85"/>
      <c r="FJM72" s="85"/>
      <c r="FJN72" s="85"/>
      <c r="FJO72" s="85"/>
      <c r="FJP72" s="85"/>
      <c r="FJQ72" s="85"/>
      <c r="FJR72" s="85"/>
      <c r="FJS72" s="85"/>
      <c r="FJT72" s="85"/>
      <c r="FJU72" s="85"/>
      <c r="FJV72" s="85"/>
      <c r="FJW72" s="85"/>
      <c r="FJX72" s="85"/>
      <c r="FJY72" s="85"/>
      <c r="FJZ72" s="85"/>
      <c r="FKA72" s="85"/>
      <c r="FKB72" s="85"/>
      <c r="FKC72" s="85"/>
      <c r="FKD72" s="85"/>
      <c r="FKE72" s="85"/>
      <c r="FKF72" s="85"/>
      <c r="FKG72" s="85"/>
      <c r="FKH72" s="85"/>
      <c r="FKI72" s="85"/>
      <c r="FKJ72" s="85"/>
      <c r="FKK72" s="85"/>
      <c r="FKL72" s="85"/>
      <c r="FKM72" s="85"/>
      <c r="FKN72" s="85"/>
      <c r="FKO72" s="85"/>
      <c r="FKP72" s="85"/>
      <c r="FKQ72" s="85"/>
      <c r="FKR72" s="85"/>
      <c r="FKS72" s="85"/>
      <c r="FKT72" s="85"/>
      <c r="FKU72" s="85"/>
      <c r="FKV72" s="85"/>
      <c r="FKW72" s="85"/>
      <c r="FKX72" s="85"/>
      <c r="FKY72" s="85"/>
      <c r="FKZ72" s="85"/>
      <c r="FLA72" s="85"/>
      <c r="FLB72" s="85"/>
      <c r="FLC72" s="85"/>
      <c r="FLD72" s="85"/>
      <c r="FLE72" s="85"/>
      <c r="FLF72" s="85"/>
      <c r="FLG72" s="85"/>
      <c r="FLH72" s="85"/>
      <c r="FLI72" s="85"/>
      <c r="FLJ72" s="85"/>
      <c r="FLK72" s="85"/>
      <c r="FLL72" s="85"/>
      <c r="FLM72" s="85"/>
      <c r="FLN72" s="85"/>
      <c r="FLO72" s="85"/>
      <c r="FLP72" s="85"/>
      <c r="FLQ72" s="85"/>
      <c r="FLR72" s="85"/>
      <c r="FLS72" s="85"/>
      <c r="FLT72" s="85"/>
      <c r="FLU72" s="85"/>
      <c r="FLV72" s="85"/>
      <c r="FLW72" s="85"/>
      <c r="FLX72" s="85"/>
      <c r="FLY72" s="85"/>
      <c r="FLZ72" s="85"/>
      <c r="FMA72" s="85"/>
      <c r="FMB72" s="85"/>
      <c r="FMC72" s="85"/>
      <c r="FMD72" s="85"/>
      <c r="FME72" s="85"/>
      <c r="FMF72" s="85"/>
      <c r="FMG72" s="85"/>
      <c r="FMH72" s="85"/>
      <c r="FMI72" s="85"/>
      <c r="FMJ72" s="85"/>
      <c r="FMK72" s="85"/>
      <c r="FML72" s="85"/>
      <c r="FMM72" s="85"/>
      <c r="FMN72" s="85"/>
      <c r="FMO72" s="85"/>
      <c r="FMP72" s="85"/>
      <c r="FMQ72" s="85"/>
      <c r="FMR72" s="85"/>
      <c r="FMS72" s="85"/>
      <c r="FMT72" s="85"/>
      <c r="FMU72" s="85"/>
      <c r="FMV72" s="85"/>
      <c r="FMW72" s="85"/>
      <c r="FMX72" s="85"/>
      <c r="FMY72" s="85"/>
      <c r="FMZ72" s="85"/>
      <c r="FNA72" s="85"/>
      <c r="FNB72" s="85"/>
      <c r="FNC72" s="85"/>
      <c r="FND72" s="85"/>
      <c r="FNE72" s="85"/>
      <c r="FNF72" s="85"/>
      <c r="FNG72" s="85"/>
      <c r="FNH72" s="85"/>
      <c r="FNI72" s="85"/>
      <c r="FNJ72" s="85"/>
      <c r="FNK72" s="85"/>
      <c r="FNL72" s="85"/>
      <c r="FNM72" s="85"/>
      <c r="FNN72" s="85"/>
      <c r="FNO72" s="85"/>
      <c r="FNP72" s="85"/>
      <c r="FNQ72" s="85"/>
      <c r="FNR72" s="85"/>
      <c r="FNS72" s="85"/>
      <c r="FNT72" s="85"/>
      <c r="FNU72" s="85"/>
      <c r="FNV72" s="85"/>
      <c r="FNW72" s="85"/>
      <c r="FNX72" s="85"/>
      <c r="FNY72" s="85"/>
      <c r="FNZ72" s="85"/>
      <c r="FOA72" s="85"/>
      <c r="FOB72" s="85"/>
      <c r="FOC72" s="85"/>
      <c r="FOD72" s="85"/>
      <c r="FOE72" s="85"/>
      <c r="FOF72" s="85"/>
      <c r="FOG72" s="85"/>
      <c r="FOH72" s="85"/>
      <c r="FOI72" s="85"/>
      <c r="FOJ72" s="85"/>
      <c r="FOK72" s="85"/>
      <c r="FOL72" s="85"/>
      <c r="FOM72" s="85"/>
      <c r="FON72" s="85"/>
      <c r="FOO72" s="85"/>
      <c r="FOP72" s="85"/>
      <c r="FOQ72" s="85"/>
      <c r="FOR72" s="85"/>
      <c r="FOS72" s="85"/>
      <c r="FOT72" s="85"/>
      <c r="FOU72" s="85"/>
      <c r="FOV72" s="85"/>
      <c r="FOW72" s="85"/>
      <c r="FOX72" s="85"/>
      <c r="FOY72" s="85"/>
      <c r="FOZ72" s="85"/>
      <c r="FPA72" s="85"/>
      <c r="FPB72" s="85"/>
      <c r="FPC72" s="85"/>
      <c r="FPD72" s="85"/>
      <c r="FPE72" s="85"/>
      <c r="FPF72" s="85"/>
      <c r="FPG72" s="85"/>
      <c r="FPH72" s="85"/>
      <c r="FPI72" s="85"/>
      <c r="FPJ72" s="85"/>
      <c r="FPK72" s="85"/>
      <c r="FPL72" s="85"/>
      <c r="FPM72" s="85"/>
      <c r="FPN72" s="85"/>
      <c r="FPO72" s="85"/>
      <c r="FPP72" s="85"/>
      <c r="FPQ72" s="85"/>
      <c r="FPR72" s="85"/>
      <c r="FPS72" s="85"/>
      <c r="FPT72" s="85"/>
      <c r="FPU72" s="85"/>
      <c r="FPV72" s="85"/>
      <c r="FPW72" s="85"/>
      <c r="FPX72" s="85"/>
      <c r="FPY72" s="85"/>
      <c r="FPZ72" s="85"/>
      <c r="FQA72" s="85"/>
      <c r="FQB72" s="85"/>
      <c r="FQC72" s="85"/>
      <c r="FQD72" s="85"/>
      <c r="FQE72" s="85"/>
      <c r="FQF72" s="85"/>
      <c r="FQG72" s="85"/>
      <c r="FQH72" s="85"/>
      <c r="FQI72" s="85"/>
      <c r="FQJ72" s="85"/>
      <c r="FQK72" s="85"/>
      <c r="FQL72" s="85"/>
      <c r="FQM72" s="85"/>
      <c r="FQN72" s="85"/>
      <c r="FQO72" s="85"/>
      <c r="FQP72" s="85"/>
      <c r="FQQ72" s="85"/>
      <c r="FQR72" s="85"/>
      <c r="FQS72" s="85"/>
      <c r="FQT72" s="85"/>
      <c r="FQU72" s="85"/>
      <c r="FQV72" s="85"/>
      <c r="FQW72" s="85"/>
      <c r="FQX72" s="85"/>
      <c r="FQY72" s="85"/>
      <c r="FQZ72" s="85"/>
      <c r="FRA72" s="85"/>
      <c r="FRB72" s="85"/>
      <c r="FRC72" s="85"/>
      <c r="FRD72" s="85"/>
      <c r="FRE72" s="85"/>
      <c r="FRF72" s="85"/>
      <c r="FRG72" s="85"/>
      <c r="FRH72" s="85"/>
      <c r="FRI72" s="85"/>
      <c r="FRJ72" s="85"/>
      <c r="FRK72" s="85"/>
      <c r="FRL72" s="85"/>
      <c r="FRM72" s="85"/>
      <c r="FRN72" s="85"/>
      <c r="FRO72" s="85"/>
      <c r="FRP72" s="85"/>
      <c r="FRQ72" s="85"/>
      <c r="FRR72" s="85"/>
      <c r="FRS72" s="85"/>
      <c r="FRT72" s="85"/>
      <c r="FRU72" s="85"/>
      <c r="FRV72" s="85"/>
      <c r="FRW72" s="85"/>
      <c r="FRX72" s="85"/>
      <c r="FRY72" s="85"/>
      <c r="FRZ72" s="85"/>
      <c r="FSA72" s="85"/>
      <c r="FSB72" s="85"/>
      <c r="FSC72" s="85"/>
      <c r="FSD72" s="85"/>
      <c r="FSE72" s="85"/>
      <c r="FSF72" s="85"/>
      <c r="FSG72" s="85"/>
      <c r="FSH72" s="85"/>
      <c r="FSI72" s="85"/>
      <c r="FSJ72" s="85"/>
      <c r="FSK72" s="85"/>
      <c r="FSL72" s="85"/>
      <c r="FSM72" s="85"/>
      <c r="FSN72" s="85"/>
      <c r="FSO72" s="85"/>
      <c r="FSP72" s="85"/>
      <c r="FSQ72" s="85"/>
      <c r="FSR72" s="85"/>
      <c r="FSS72" s="85"/>
      <c r="FST72" s="85"/>
      <c r="FSU72" s="85"/>
      <c r="FSV72" s="85"/>
      <c r="FSW72" s="85"/>
      <c r="FSX72" s="85"/>
      <c r="FSY72" s="85"/>
      <c r="FSZ72" s="85"/>
      <c r="FTA72" s="85"/>
      <c r="FTB72" s="85"/>
      <c r="FTC72" s="85"/>
      <c r="FTD72" s="85"/>
      <c r="FTE72" s="85"/>
      <c r="FTF72" s="85"/>
      <c r="FTG72" s="85"/>
      <c r="FTH72" s="85"/>
      <c r="FTI72" s="85"/>
      <c r="FTJ72" s="85"/>
      <c r="FTK72" s="85"/>
      <c r="FTL72" s="85"/>
      <c r="FTM72" s="85"/>
      <c r="FTN72" s="85"/>
      <c r="FTO72" s="85"/>
      <c r="FTP72" s="85"/>
      <c r="FTQ72" s="85"/>
      <c r="FTR72" s="85"/>
      <c r="FTS72" s="85"/>
      <c r="FTT72" s="85"/>
      <c r="FTU72" s="85"/>
      <c r="FTV72" s="85"/>
      <c r="FTW72" s="85"/>
      <c r="FTX72" s="85"/>
      <c r="FTY72" s="85"/>
      <c r="FTZ72" s="85"/>
      <c r="FUA72" s="85"/>
      <c r="FUB72" s="85"/>
      <c r="FUC72" s="85"/>
      <c r="FUD72" s="85"/>
      <c r="FUE72" s="85"/>
      <c r="FUF72" s="85"/>
      <c r="FUG72" s="85"/>
      <c r="FUH72" s="85"/>
      <c r="FUI72" s="85"/>
      <c r="FUJ72" s="85"/>
      <c r="FUK72" s="85"/>
      <c r="FUL72" s="85"/>
      <c r="FUM72" s="85"/>
      <c r="FUN72" s="85"/>
      <c r="FUO72" s="85"/>
      <c r="FUP72" s="85"/>
      <c r="FUQ72" s="85"/>
      <c r="FUR72" s="85"/>
      <c r="FUS72" s="85"/>
      <c r="FUT72" s="85"/>
      <c r="FUU72" s="85"/>
      <c r="FUV72" s="85"/>
      <c r="FUW72" s="85"/>
      <c r="FUX72" s="85"/>
      <c r="FUY72" s="85"/>
      <c r="FUZ72" s="85"/>
      <c r="FVA72" s="85"/>
      <c r="FVB72" s="85"/>
      <c r="FVC72" s="85"/>
      <c r="FVD72" s="85"/>
      <c r="FVE72" s="85"/>
      <c r="FVF72" s="85"/>
      <c r="FVG72" s="85"/>
      <c r="FVH72" s="85"/>
      <c r="FVI72" s="85"/>
      <c r="FVJ72" s="85"/>
      <c r="FVK72" s="85"/>
      <c r="FVL72" s="85"/>
      <c r="FVM72" s="85"/>
      <c r="FVN72" s="85"/>
      <c r="FVO72" s="85"/>
      <c r="FVP72" s="85"/>
      <c r="FVQ72" s="85"/>
      <c r="FVR72" s="85"/>
      <c r="FVS72" s="85"/>
      <c r="FVT72" s="85"/>
      <c r="FVU72" s="85"/>
      <c r="FVV72" s="85"/>
      <c r="FVW72" s="85"/>
      <c r="FVX72" s="85"/>
      <c r="FVY72" s="85"/>
      <c r="FVZ72" s="85"/>
      <c r="FWA72" s="85"/>
      <c r="FWB72" s="85"/>
      <c r="FWC72" s="85"/>
      <c r="FWD72" s="85"/>
      <c r="FWE72" s="85"/>
      <c r="FWF72" s="85"/>
      <c r="FWG72" s="85"/>
      <c r="FWH72" s="85"/>
      <c r="FWI72" s="85"/>
      <c r="FWJ72" s="85"/>
      <c r="FWK72" s="85"/>
      <c r="FWL72" s="85"/>
      <c r="FWM72" s="85"/>
      <c r="FWN72" s="85"/>
      <c r="FWO72" s="85"/>
      <c r="FWP72" s="85"/>
      <c r="FWQ72" s="85"/>
      <c r="FWR72" s="85"/>
      <c r="FWS72" s="85"/>
      <c r="FWT72" s="85"/>
      <c r="FWU72" s="85"/>
      <c r="FWV72" s="85"/>
      <c r="FWW72" s="85"/>
      <c r="FWX72" s="85"/>
      <c r="FWY72" s="85"/>
      <c r="FWZ72" s="85"/>
      <c r="FXA72" s="85"/>
      <c r="FXB72" s="85"/>
      <c r="FXC72" s="85"/>
      <c r="FXD72" s="85"/>
      <c r="FXE72" s="85"/>
      <c r="FXF72" s="85"/>
      <c r="FXG72" s="85"/>
      <c r="FXH72" s="85"/>
      <c r="FXI72" s="85"/>
      <c r="FXJ72" s="85"/>
      <c r="FXK72" s="85"/>
      <c r="FXL72" s="85"/>
      <c r="FXM72" s="85"/>
      <c r="FXN72" s="85"/>
      <c r="FXO72" s="85"/>
      <c r="FXP72" s="85"/>
      <c r="FXQ72" s="85"/>
      <c r="FXR72" s="85"/>
      <c r="FXS72" s="85"/>
      <c r="FXT72" s="85"/>
      <c r="FXU72" s="85"/>
      <c r="FXV72" s="85"/>
      <c r="FXW72" s="85"/>
      <c r="FXX72" s="85"/>
      <c r="FXY72" s="85"/>
      <c r="FXZ72" s="85"/>
      <c r="FYA72" s="85"/>
      <c r="FYB72" s="85"/>
      <c r="FYC72" s="85"/>
      <c r="FYD72" s="85"/>
      <c r="FYE72" s="85"/>
      <c r="FYF72" s="85"/>
      <c r="FYG72" s="85"/>
      <c r="FYH72" s="85"/>
      <c r="FYI72" s="85"/>
      <c r="FYJ72" s="85"/>
      <c r="FYK72" s="85"/>
      <c r="FYL72" s="85"/>
      <c r="FYM72" s="85"/>
      <c r="FYN72" s="85"/>
      <c r="FYO72" s="85"/>
      <c r="FYP72" s="85"/>
      <c r="FYQ72" s="85"/>
      <c r="FYR72" s="85"/>
      <c r="FYS72" s="85"/>
      <c r="FYT72" s="85"/>
      <c r="FYU72" s="85"/>
      <c r="FYV72" s="85"/>
      <c r="FYW72" s="85"/>
      <c r="FYX72" s="85"/>
      <c r="FYY72" s="85"/>
      <c r="FYZ72" s="85"/>
      <c r="FZA72" s="85"/>
      <c r="FZB72" s="85"/>
      <c r="FZC72" s="85"/>
      <c r="FZD72" s="85"/>
      <c r="FZE72" s="85"/>
      <c r="FZF72" s="85"/>
      <c r="FZG72" s="85"/>
      <c r="FZH72" s="85"/>
      <c r="FZI72" s="85"/>
      <c r="FZJ72" s="85"/>
      <c r="FZK72" s="85"/>
      <c r="FZL72" s="85"/>
      <c r="FZM72" s="85"/>
      <c r="FZN72" s="85"/>
      <c r="FZO72" s="85"/>
      <c r="FZP72" s="85"/>
      <c r="FZQ72" s="85"/>
      <c r="FZR72" s="85"/>
      <c r="FZS72" s="85"/>
      <c r="FZT72" s="85"/>
      <c r="FZU72" s="85"/>
      <c r="FZV72" s="85"/>
      <c r="FZW72" s="85"/>
      <c r="FZX72" s="85"/>
      <c r="FZY72" s="85"/>
      <c r="FZZ72" s="85"/>
      <c r="GAA72" s="85"/>
      <c r="GAB72" s="85"/>
      <c r="GAC72" s="85"/>
      <c r="GAD72" s="85"/>
      <c r="GAE72" s="85"/>
      <c r="GAF72" s="85"/>
      <c r="GAG72" s="85"/>
      <c r="GAH72" s="85"/>
      <c r="GAI72" s="85"/>
      <c r="GAJ72" s="85"/>
      <c r="GAK72" s="85"/>
      <c r="GAL72" s="85"/>
      <c r="GAM72" s="85"/>
      <c r="GAN72" s="85"/>
      <c r="GAO72" s="85"/>
      <c r="GAP72" s="85"/>
      <c r="GAQ72" s="85"/>
      <c r="GAR72" s="85"/>
      <c r="GAS72" s="85"/>
      <c r="GAT72" s="85"/>
      <c r="GAU72" s="85"/>
      <c r="GAV72" s="85"/>
      <c r="GAW72" s="85"/>
      <c r="GAX72" s="85"/>
      <c r="GAY72" s="85"/>
      <c r="GAZ72" s="85"/>
      <c r="GBA72" s="85"/>
      <c r="GBB72" s="85"/>
      <c r="GBC72" s="85"/>
      <c r="GBD72" s="85"/>
      <c r="GBE72" s="85"/>
      <c r="GBF72" s="85"/>
      <c r="GBG72" s="85"/>
      <c r="GBH72" s="85"/>
      <c r="GBI72" s="85"/>
      <c r="GBJ72" s="85"/>
      <c r="GBK72" s="85"/>
      <c r="GBL72" s="85"/>
      <c r="GBM72" s="85"/>
      <c r="GBN72" s="85"/>
      <c r="GBO72" s="85"/>
      <c r="GBP72" s="85"/>
      <c r="GBQ72" s="85"/>
      <c r="GBR72" s="85"/>
      <c r="GBS72" s="85"/>
      <c r="GBT72" s="85"/>
      <c r="GBU72" s="85"/>
      <c r="GBV72" s="85"/>
      <c r="GBW72" s="85"/>
      <c r="GBX72" s="85"/>
      <c r="GBY72" s="85"/>
      <c r="GBZ72" s="85"/>
      <c r="GCA72" s="85"/>
      <c r="GCB72" s="85"/>
      <c r="GCC72" s="85"/>
      <c r="GCD72" s="85"/>
      <c r="GCE72" s="85"/>
      <c r="GCF72" s="85"/>
      <c r="GCG72" s="85"/>
      <c r="GCH72" s="85"/>
      <c r="GCI72" s="85"/>
      <c r="GCJ72" s="85"/>
      <c r="GCK72" s="85"/>
      <c r="GCL72" s="85"/>
      <c r="GCM72" s="85"/>
      <c r="GCN72" s="85"/>
      <c r="GCO72" s="85"/>
      <c r="GCP72" s="85"/>
      <c r="GCQ72" s="85"/>
      <c r="GCR72" s="85"/>
      <c r="GCS72" s="85"/>
      <c r="GCT72" s="85"/>
      <c r="GCU72" s="85"/>
      <c r="GCV72" s="85"/>
      <c r="GCW72" s="85"/>
      <c r="GCX72" s="85"/>
      <c r="GCY72" s="85"/>
      <c r="GCZ72" s="85"/>
      <c r="GDA72" s="85"/>
      <c r="GDB72" s="85"/>
      <c r="GDC72" s="85"/>
      <c r="GDD72" s="85"/>
      <c r="GDE72" s="85"/>
      <c r="GDF72" s="85"/>
      <c r="GDG72" s="85"/>
      <c r="GDH72" s="85"/>
      <c r="GDI72" s="85"/>
      <c r="GDJ72" s="85"/>
      <c r="GDK72" s="85"/>
      <c r="GDL72" s="85"/>
      <c r="GDM72" s="85"/>
      <c r="GDN72" s="85"/>
      <c r="GDO72" s="85"/>
      <c r="GDP72" s="85"/>
      <c r="GDQ72" s="85"/>
      <c r="GDR72" s="85"/>
      <c r="GDS72" s="85"/>
      <c r="GDT72" s="85"/>
      <c r="GDU72" s="85"/>
      <c r="GDV72" s="85"/>
      <c r="GDW72" s="85"/>
      <c r="GDX72" s="85"/>
      <c r="GDY72" s="85"/>
      <c r="GDZ72" s="85"/>
      <c r="GEA72" s="85"/>
      <c r="GEB72" s="85"/>
      <c r="GEC72" s="85"/>
      <c r="GED72" s="85"/>
      <c r="GEE72" s="85"/>
      <c r="GEF72" s="85"/>
      <c r="GEG72" s="85"/>
      <c r="GEH72" s="85"/>
      <c r="GEI72" s="85"/>
      <c r="GEJ72" s="85"/>
      <c r="GEK72" s="85"/>
      <c r="GEL72" s="85"/>
      <c r="GEM72" s="85"/>
      <c r="GEN72" s="85"/>
      <c r="GEO72" s="85"/>
      <c r="GEP72" s="85"/>
      <c r="GEQ72" s="85"/>
      <c r="GER72" s="85"/>
      <c r="GES72" s="85"/>
      <c r="GET72" s="85"/>
      <c r="GEU72" s="85"/>
      <c r="GEV72" s="85"/>
      <c r="GEW72" s="85"/>
      <c r="GEX72" s="85"/>
      <c r="GEY72" s="85"/>
      <c r="GEZ72" s="85"/>
      <c r="GFA72" s="85"/>
      <c r="GFB72" s="85"/>
      <c r="GFC72" s="85"/>
      <c r="GFD72" s="85"/>
      <c r="GFE72" s="85"/>
      <c r="GFF72" s="85"/>
      <c r="GFG72" s="85"/>
      <c r="GFH72" s="85"/>
      <c r="GFI72" s="85"/>
      <c r="GFJ72" s="85"/>
      <c r="GFK72" s="85"/>
      <c r="GFL72" s="85"/>
      <c r="GFM72" s="85"/>
      <c r="GFN72" s="85"/>
      <c r="GFO72" s="85"/>
      <c r="GFP72" s="85"/>
      <c r="GFQ72" s="85"/>
      <c r="GFR72" s="85"/>
      <c r="GFS72" s="85"/>
      <c r="GFT72" s="85"/>
      <c r="GFU72" s="85"/>
      <c r="GFV72" s="85"/>
      <c r="GFW72" s="85"/>
      <c r="GFX72" s="85"/>
      <c r="GFY72" s="85"/>
      <c r="GFZ72" s="85"/>
      <c r="GGA72" s="85"/>
      <c r="GGB72" s="85"/>
      <c r="GGC72" s="85"/>
      <c r="GGD72" s="85"/>
      <c r="GGE72" s="85"/>
      <c r="GGF72" s="85"/>
      <c r="GGG72" s="85"/>
      <c r="GGH72" s="85"/>
      <c r="GGI72" s="85"/>
      <c r="GGJ72" s="85"/>
      <c r="GGK72" s="85"/>
      <c r="GGL72" s="85"/>
      <c r="GGM72" s="85"/>
      <c r="GGN72" s="85"/>
      <c r="GGO72" s="85"/>
      <c r="GGP72" s="85"/>
      <c r="GGQ72" s="85"/>
      <c r="GGR72" s="85"/>
      <c r="GGS72" s="85"/>
      <c r="GGT72" s="85"/>
      <c r="GGU72" s="85"/>
      <c r="GGV72" s="85"/>
      <c r="GGW72" s="85"/>
      <c r="GGX72" s="85"/>
      <c r="GGY72" s="85"/>
      <c r="GGZ72" s="85"/>
      <c r="GHA72" s="85"/>
      <c r="GHB72" s="85"/>
      <c r="GHC72" s="85"/>
      <c r="GHD72" s="85"/>
      <c r="GHE72" s="85"/>
      <c r="GHF72" s="85"/>
      <c r="GHG72" s="85"/>
      <c r="GHH72" s="85"/>
      <c r="GHI72" s="85"/>
      <c r="GHJ72" s="85"/>
      <c r="GHK72" s="85"/>
      <c r="GHL72" s="85"/>
      <c r="GHM72" s="85"/>
      <c r="GHN72" s="85"/>
      <c r="GHO72" s="85"/>
      <c r="GHP72" s="85"/>
      <c r="GHQ72" s="85"/>
      <c r="GHR72" s="85"/>
      <c r="GHS72" s="85"/>
      <c r="GHT72" s="85"/>
      <c r="GHU72" s="85"/>
      <c r="GHV72" s="85"/>
      <c r="GHW72" s="85"/>
      <c r="GHX72" s="85"/>
      <c r="GHY72" s="85"/>
      <c r="GHZ72" s="85"/>
      <c r="GIA72" s="85"/>
      <c r="GIB72" s="85"/>
      <c r="GIC72" s="85"/>
      <c r="GID72" s="85"/>
      <c r="GIE72" s="85"/>
      <c r="GIF72" s="85"/>
      <c r="GIG72" s="85"/>
      <c r="GIH72" s="85"/>
      <c r="GII72" s="85"/>
      <c r="GIJ72" s="85"/>
      <c r="GIK72" s="85"/>
      <c r="GIL72" s="85"/>
      <c r="GIM72" s="85"/>
      <c r="GIN72" s="85"/>
      <c r="GIO72" s="85"/>
      <c r="GIP72" s="85"/>
      <c r="GIQ72" s="85"/>
      <c r="GIR72" s="85"/>
      <c r="GIS72" s="85"/>
      <c r="GIT72" s="85"/>
      <c r="GIU72" s="85"/>
      <c r="GIV72" s="85"/>
      <c r="GIW72" s="85"/>
      <c r="GIX72" s="85"/>
      <c r="GIY72" s="85"/>
      <c r="GIZ72" s="85"/>
      <c r="GJA72" s="85"/>
      <c r="GJB72" s="85"/>
      <c r="GJC72" s="85"/>
      <c r="GJD72" s="85"/>
      <c r="GJE72" s="85"/>
      <c r="GJF72" s="85"/>
      <c r="GJG72" s="85"/>
      <c r="GJH72" s="85"/>
      <c r="GJI72" s="85"/>
      <c r="GJJ72" s="85"/>
      <c r="GJK72" s="85"/>
      <c r="GJL72" s="85"/>
      <c r="GJM72" s="85"/>
      <c r="GJN72" s="85"/>
      <c r="GJO72" s="85"/>
      <c r="GJP72" s="85"/>
      <c r="GJQ72" s="85"/>
      <c r="GJR72" s="85"/>
      <c r="GJS72" s="85"/>
      <c r="GJT72" s="85"/>
      <c r="GJU72" s="85"/>
      <c r="GJV72" s="85"/>
      <c r="GJW72" s="85"/>
      <c r="GJX72" s="85"/>
      <c r="GJY72" s="85"/>
      <c r="GJZ72" s="85"/>
      <c r="GKA72" s="85"/>
      <c r="GKB72" s="85"/>
      <c r="GKC72" s="85"/>
      <c r="GKD72" s="85"/>
      <c r="GKE72" s="85"/>
      <c r="GKF72" s="85"/>
      <c r="GKG72" s="85"/>
      <c r="GKH72" s="85"/>
      <c r="GKI72" s="85"/>
      <c r="GKJ72" s="85"/>
      <c r="GKK72" s="85"/>
      <c r="GKL72" s="85"/>
      <c r="GKM72" s="85"/>
      <c r="GKN72" s="85"/>
      <c r="GKO72" s="85"/>
      <c r="GKP72" s="85"/>
      <c r="GKQ72" s="85"/>
      <c r="GKR72" s="85"/>
      <c r="GKS72" s="85"/>
      <c r="GKT72" s="85"/>
      <c r="GKU72" s="85"/>
      <c r="GKV72" s="85"/>
      <c r="GKW72" s="85"/>
      <c r="GKX72" s="85"/>
      <c r="GKY72" s="85"/>
      <c r="GKZ72" s="85"/>
      <c r="GLA72" s="85"/>
      <c r="GLB72" s="85"/>
      <c r="GLC72" s="85"/>
      <c r="GLD72" s="85"/>
      <c r="GLE72" s="85"/>
      <c r="GLF72" s="85"/>
      <c r="GLG72" s="85"/>
      <c r="GLH72" s="85"/>
      <c r="GLI72" s="85"/>
      <c r="GLJ72" s="85"/>
      <c r="GLK72" s="85"/>
      <c r="GLL72" s="85"/>
      <c r="GLM72" s="85"/>
      <c r="GLN72" s="85"/>
      <c r="GLO72" s="85"/>
      <c r="GLP72" s="85"/>
      <c r="GLQ72" s="85"/>
      <c r="GLR72" s="85"/>
      <c r="GLS72" s="85"/>
      <c r="GLT72" s="85"/>
      <c r="GLU72" s="85"/>
      <c r="GLV72" s="85"/>
      <c r="GLW72" s="85"/>
      <c r="GLX72" s="85"/>
      <c r="GLY72" s="85"/>
      <c r="GLZ72" s="85"/>
      <c r="GMA72" s="85"/>
      <c r="GMB72" s="85"/>
      <c r="GMC72" s="85"/>
      <c r="GMD72" s="85"/>
      <c r="GME72" s="85"/>
      <c r="GMF72" s="85"/>
      <c r="GMG72" s="85"/>
      <c r="GMH72" s="85"/>
      <c r="GMI72" s="85"/>
      <c r="GMJ72" s="85"/>
      <c r="GMK72" s="85"/>
      <c r="GML72" s="85"/>
      <c r="GMM72" s="85"/>
      <c r="GMN72" s="85"/>
      <c r="GMO72" s="85"/>
      <c r="GMP72" s="85"/>
      <c r="GMQ72" s="85"/>
      <c r="GMR72" s="85"/>
      <c r="GMS72" s="85"/>
      <c r="GMT72" s="85"/>
      <c r="GMU72" s="85"/>
      <c r="GMV72" s="85"/>
      <c r="GMW72" s="85"/>
      <c r="GMX72" s="85"/>
      <c r="GMY72" s="85"/>
      <c r="GMZ72" s="85"/>
      <c r="GNA72" s="85"/>
      <c r="GNB72" s="85"/>
      <c r="GNC72" s="85"/>
      <c r="GND72" s="85"/>
      <c r="GNE72" s="85"/>
      <c r="GNF72" s="85"/>
      <c r="GNG72" s="85"/>
      <c r="GNH72" s="85"/>
      <c r="GNI72" s="85"/>
      <c r="GNJ72" s="85"/>
      <c r="GNK72" s="85"/>
      <c r="GNL72" s="85"/>
      <c r="GNM72" s="85"/>
      <c r="GNN72" s="85"/>
      <c r="GNO72" s="85"/>
      <c r="GNP72" s="85"/>
      <c r="GNQ72" s="85"/>
      <c r="GNR72" s="85"/>
      <c r="GNS72" s="85"/>
      <c r="GNT72" s="85"/>
      <c r="GNU72" s="85"/>
      <c r="GNV72" s="85"/>
      <c r="GNW72" s="85"/>
      <c r="GNX72" s="85"/>
      <c r="GNY72" s="85"/>
      <c r="GNZ72" s="85"/>
      <c r="GOA72" s="85"/>
      <c r="GOB72" s="85"/>
      <c r="GOC72" s="85"/>
      <c r="GOD72" s="85"/>
      <c r="GOE72" s="85"/>
      <c r="GOF72" s="85"/>
      <c r="GOG72" s="85"/>
      <c r="GOH72" s="85"/>
      <c r="GOI72" s="85"/>
      <c r="GOJ72" s="85"/>
      <c r="GOK72" s="85"/>
      <c r="GOL72" s="85"/>
      <c r="GOM72" s="85"/>
      <c r="GON72" s="85"/>
      <c r="GOO72" s="85"/>
      <c r="GOP72" s="85"/>
      <c r="GOQ72" s="85"/>
      <c r="GOR72" s="85"/>
      <c r="GOS72" s="85"/>
      <c r="GOT72" s="85"/>
      <c r="GOU72" s="85"/>
      <c r="GOV72" s="85"/>
      <c r="GOW72" s="85"/>
      <c r="GOX72" s="85"/>
      <c r="GOY72" s="85"/>
      <c r="GOZ72" s="85"/>
      <c r="GPA72" s="85"/>
      <c r="GPB72" s="85"/>
      <c r="GPC72" s="85"/>
      <c r="GPD72" s="85"/>
      <c r="GPE72" s="85"/>
      <c r="GPF72" s="85"/>
      <c r="GPG72" s="85"/>
      <c r="GPH72" s="85"/>
      <c r="GPI72" s="85"/>
      <c r="GPJ72" s="85"/>
      <c r="GPK72" s="85"/>
      <c r="GPL72" s="85"/>
      <c r="GPM72" s="85"/>
      <c r="GPN72" s="85"/>
      <c r="GPO72" s="85"/>
      <c r="GPP72" s="85"/>
      <c r="GPQ72" s="85"/>
      <c r="GPR72" s="85"/>
      <c r="GPS72" s="85"/>
      <c r="GPT72" s="85"/>
      <c r="GPU72" s="85"/>
      <c r="GPV72" s="85"/>
      <c r="GPW72" s="85"/>
      <c r="GPX72" s="85"/>
      <c r="GPY72" s="85"/>
      <c r="GPZ72" s="85"/>
      <c r="GQA72" s="85"/>
      <c r="GQB72" s="85"/>
      <c r="GQC72" s="85"/>
      <c r="GQD72" s="85"/>
      <c r="GQE72" s="85"/>
      <c r="GQF72" s="85"/>
      <c r="GQG72" s="85"/>
      <c r="GQH72" s="85"/>
      <c r="GQI72" s="85"/>
      <c r="GQJ72" s="85"/>
      <c r="GQK72" s="85"/>
      <c r="GQL72" s="85"/>
      <c r="GQM72" s="85"/>
      <c r="GQN72" s="85"/>
      <c r="GQO72" s="85"/>
      <c r="GQP72" s="85"/>
      <c r="GQQ72" s="85"/>
      <c r="GQR72" s="85"/>
      <c r="GQS72" s="85"/>
      <c r="GQT72" s="85"/>
      <c r="GQU72" s="85"/>
      <c r="GQV72" s="85"/>
      <c r="GQW72" s="85"/>
      <c r="GQX72" s="85"/>
      <c r="GQY72" s="85"/>
      <c r="GQZ72" s="85"/>
      <c r="GRA72" s="85"/>
      <c r="GRB72" s="85"/>
      <c r="GRC72" s="85"/>
      <c r="GRD72" s="85"/>
      <c r="GRE72" s="85"/>
      <c r="GRF72" s="85"/>
      <c r="GRG72" s="85"/>
      <c r="GRH72" s="85"/>
      <c r="GRI72" s="85"/>
      <c r="GRJ72" s="85"/>
      <c r="GRK72" s="85"/>
      <c r="GRL72" s="85"/>
      <c r="GRM72" s="85"/>
      <c r="GRN72" s="85"/>
      <c r="GRO72" s="85"/>
      <c r="GRP72" s="85"/>
      <c r="GRQ72" s="85"/>
      <c r="GRR72" s="85"/>
      <c r="GRS72" s="85"/>
      <c r="GRT72" s="85"/>
      <c r="GRU72" s="85"/>
      <c r="GRV72" s="85"/>
      <c r="GRW72" s="85"/>
      <c r="GRX72" s="85"/>
      <c r="GRY72" s="85"/>
      <c r="GRZ72" s="85"/>
      <c r="GSA72" s="85"/>
      <c r="GSB72" s="85"/>
      <c r="GSC72" s="85"/>
      <c r="GSD72" s="85"/>
      <c r="GSE72" s="85"/>
      <c r="GSF72" s="85"/>
      <c r="GSG72" s="85"/>
      <c r="GSH72" s="85"/>
      <c r="GSI72" s="85"/>
      <c r="GSJ72" s="85"/>
      <c r="GSK72" s="85"/>
      <c r="GSL72" s="85"/>
      <c r="GSM72" s="85"/>
      <c r="GSN72" s="85"/>
      <c r="GSO72" s="85"/>
      <c r="GSP72" s="85"/>
      <c r="GSQ72" s="85"/>
      <c r="GSR72" s="85"/>
      <c r="GSS72" s="85"/>
      <c r="GST72" s="85"/>
      <c r="GSU72" s="85"/>
      <c r="GSV72" s="85"/>
      <c r="GSW72" s="85"/>
      <c r="GSX72" s="85"/>
      <c r="GSY72" s="85"/>
      <c r="GSZ72" s="85"/>
      <c r="GTA72" s="85"/>
      <c r="GTB72" s="85"/>
      <c r="GTC72" s="85"/>
      <c r="GTD72" s="85"/>
      <c r="GTE72" s="85"/>
      <c r="GTF72" s="85"/>
      <c r="GTG72" s="85"/>
      <c r="GTH72" s="85"/>
      <c r="GTI72" s="85"/>
      <c r="GTJ72" s="85"/>
      <c r="GTK72" s="85"/>
      <c r="GTL72" s="85"/>
      <c r="GTM72" s="85"/>
      <c r="GTN72" s="85"/>
      <c r="GTO72" s="85"/>
      <c r="GTP72" s="85"/>
      <c r="GTQ72" s="85"/>
      <c r="GTR72" s="85"/>
      <c r="GTS72" s="85"/>
      <c r="GTT72" s="85"/>
      <c r="GTU72" s="85"/>
      <c r="GTV72" s="85"/>
      <c r="GTW72" s="85"/>
      <c r="GTX72" s="85"/>
      <c r="GTY72" s="85"/>
      <c r="GTZ72" s="85"/>
      <c r="GUA72" s="85"/>
      <c r="GUB72" s="85"/>
      <c r="GUC72" s="85"/>
      <c r="GUD72" s="85"/>
      <c r="GUE72" s="85"/>
      <c r="GUF72" s="85"/>
      <c r="GUG72" s="85"/>
      <c r="GUH72" s="85"/>
      <c r="GUI72" s="85"/>
      <c r="GUJ72" s="85"/>
      <c r="GUK72" s="85"/>
      <c r="GUL72" s="85"/>
      <c r="GUM72" s="85"/>
      <c r="GUN72" s="85"/>
      <c r="GUO72" s="85"/>
      <c r="GUP72" s="85"/>
      <c r="GUQ72" s="85"/>
      <c r="GUR72" s="85"/>
      <c r="GUS72" s="85"/>
      <c r="GUT72" s="85"/>
      <c r="GUU72" s="85"/>
      <c r="GUV72" s="85"/>
      <c r="GUW72" s="85"/>
      <c r="GUX72" s="85"/>
      <c r="GUY72" s="85"/>
      <c r="GUZ72" s="85"/>
      <c r="GVA72" s="85"/>
      <c r="GVB72" s="85"/>
      <c r="GVC72" s="85"/>
      <c r="GVD72" s="85"/>
      <c r="GVE72" s="85"/>
      <c r="GVF72" s="85"/>
      <c r="GVG72" s="85"/>
      <c r="GVH72" s="85"/>
      <c r="GVI72" s="85"/>
      <c r="GVJ72" s="85"/>
      <c r="GVK72" s="85"/>
      <c r="GVL72" s="85"/>
      <c r="GVM72" s="85"/>
      <c r="GVN72" s="85"/>
      <c r="GVO72" s="85"/>
      <c r="GVP72" s="85"/>
      <c r="GVQ72" s="85"/>
      <c r="GVR72" s="85"/>
      <c r="GVS72" s="85"/>
      <c r="GVT72" s="85"/>
      <c r="GVU72" s="85"/>
      <c r="GVV72" s="85"/>
      <c r="GVW72" s="85"/>
      <c r="GVX72" s="85"/>
      <c r="GVY72" s="85"/>
      <c r="GVZ72" s="85"/>
      <c r="GWA72" s="85"/>
      <c r="GWB72" s="85"/>
      <c r="GWC72" s="85"/>
      <c r="GWD72" s="85"/>
      <c r="GWE72" s="85"/>
      <c r="GWF72" s="85"/>
      <c r="GWG72" s="85"/>
      <c r="GWH72" s="85"/>
      <c r="GWI72" s="85"/>
      <c r="GWJ72" s="85"/>
      <c r="GWK72" s="85"/>
      <c r="GWL72" s="85"/>
      <c r="GWM72" s="85"/>
      <c r="GWN72" s="85"/>
      <c r="GWO72" s="85"/>
      <c r="GWP72" s="85"/>
      <c r="GWQ72" s="85"/>
      <c r="GWR72" s="85"/>
      <c r="GWS72" s="85"/>
      <c r="GWT72" s="85"/>
      <c r="GWU72" s="85"/>
      <c r="GWV72" s="85"/>
      <c r="GWW72" s="85"/>
      <c r="GWX72" s="85"/>
      <c r="GWY72" s="85"/>
      <c r="GWZ72" s="85"/>
      <c r="GXA72" s="85"/>
      <c r="GXB72" s="85"/>
      <c r="GXC72" s="85"/>
      <c r="GXD72" s="85"/>
      <c r="GXE72" s="85"/>
      <c r="GXF72" s="85"/>
      <c r="GXG72" s="85"/>
      <c r="GXH72" s="85"/>
      <c r="GXI72" s="85"/>
      <c r="GXJ72" s="85"/>
      <c r="GXK72" s="85"/>
      <c r="GXL72" s="85"/>
      <c r="GXM72" s="85"/>
      <c r="GXN72" s="85"/>
      <c r="GXO72" s="85"/>
      <c r="GXP72" s="85"/>
      <c r="GXQ72" s="85"/>
      <c r="GXR72" s="85"/>
      <c r="GXS72" s="85"/>
      <c r="GXT72" s="85"/>
      <c r="GXU72" s="85"/>
      <c r="GXV72" s="85"/>
      <c r="GXW72" s="85"/>
      <c r="GXX72" s="85"/>
      <c r="GXY72" s="85"/>
      <c r="GXZ72" s="85"/>
      <c r="GYA72" s="85"/>
      <c r="GYB72" s="85"/>
      <c r="GYC72" s="85"/>
      <c r="GYD72" s="85"/>
      <c r="GYE72" s="85"/>
      <c r="GYF72" s="85"/>
      <c r="GYG72" s="85"/>
      <c r="GYH72" s="85"/>
      <c r="GYI72" s="85"/>
      <c r="GYJ72" s="85"/>
      <c r="GYK72" s="85"/>
      <c r="GYL72" s="85"/>
      <c r="GYM72" s="85"/>
      <c r="GYN72" s="85"/>
      <c r="GYO72" s="85"/>
      <c r="GYP72" s="85"/>
      <c r="GYQ72" s="85"/>
      <c r="GYR72" s="85"/>
      <c r="GYS72" s="85"/>
      <c r="GYT72" s="85"/>
      <c r="GYU72" s="85"/>
      <c r="GYV72" s="85"/>
      <c r="GYW72" s="85"/>
      <c r="GYX72" s="85"/>
      <c r="GYY72" s="85"/>
      <c r="GYZ72" s="85"/>
      <c r="GZA72" s="85"/>
      <c r="GZB72" s="85"/>
      <c r="GZC72" s="85"/>
      <c r="GZD72" s="85"/>
      <c r="GZE72" s="85"/>
      <c r="GZF72" s="85"/>
      <c r="GZG72" s="85"/>
      <c r="GZH72" s="85"/>
      <c r="GZI72" s="85"/>
      <c r="GZJ72" s="85"/>
      <c r="GZK72" s="85"/>
      <c r="GZL72" s="85"/>
      <c r="GZM72" s="85"/>
      <c r="GZN72" s="85"/>
      <c r="GZO72" s="85"/>
      <c r="GZP72" s="85"/>
      <c r="GZQ72" s="85"/>
      <c r="GZR72" s="85"/>
      <c r="GZS72" s="85"/>
      <c r="GZT72" s="85"/>
      <c r="GZU72" s="85"/>
      <c r="GZV72" s="85"/>
      <c r="GZW72" s="85"/>
      <c r="GZX72" s="85"/>
      <c r="GZY72" s="85"/>
      <c r="GZZ72" s="85"/>
      <c r="HAA72" s="85"/>
      <c r="HAB72" s="85"/>
      <c r="HAC72" s="85"/>
      <c r="HAD72" s="85"/>
      <c r="HAE72" s="85"/>
      <c r="HAF72" s="85"/>
      <c r="HAG72" s="85"/>
      <c r="HAH72" s="85"/>
      <c r="HAI72" s="85"/>
      <c r="HAJ72" s="85"/>
      <c r="HAK72" s="85"/>
      <c r="HAL72" s="85"/>
      <c r="HAM72" s="85"/>
      <c r="HAN72" s="85"/>
      <c r="HAO72" s="85"/>
      <c r="HAP72" s="85"/>
      <c r="HAQ72" s="85"/>
      <c r="HAR72" s="85"/>
      <c r="HAS72" s="85"/>
      <c r="HAT72" s="85"/>
      <c r="HAU72" s="85"/>
      <c r="HAV72" s="85"/>
      <c r="HAW72" s="85"/>
      <c r="HAX72" s="85"/>
      <c r="HAY72" s="85"/>
      <c r="HAZ72" s="85"/>
      <c r="HBA72" s="85"/>
      <c r="HBB72" s="85"/>
      <c r="HBC72" s="85"/>
      <c r="HBD72" s="85"/>
      <c r="HBE72" s="85"/>
      <c r="HBF72" s="85"/>
      <c r="HBG72" s="85"/>
      <c r="HBH72" s="85"/>
      <c r="HBI72" s="85"/>
      <c r="HBJ72" s="85"/>
      <c r="HBK72" s="85"/>
      <c r="HBL72" s="85"/>
      <c r="HBM72" s="85"/>
      <c r="HBN72" s="85"/>
      <c r="HBO72" s="85"/>
      <c r="HBP72" s="85"/>
      <c r="HBQ72" s="85"/>
      <c r="HBR72" s="85"/>
      <c r="HBS72" s="85"/>
      <c r="HBT72" s="85"/>
      <c r="HBU72" s="85"/>
      <c r="HBV72" s="85"/>
      <c r="HBW72" s="85"/>
      <c r="HBX72" s="85"/>
      <c r="HBY72" s="85"/>
      <c r="HBZ72" s="85"/>
      <c r="HCA72" s="85"/>
      <c r="HCB72" s="85"/>
      <c r="HCC72" s="85"/>
      <c r="HCD72" s="85"/>
      <c r="HCE72" s="85"/>
      <c r="HCF72" s="85"/>
      <c r="HCG72" s="85"/>
      <c r="HCH72" s="85"/>
      <c r="HCI72" s="85"/>
      <c r="HCJ72" s="85"/>
      <c r="HCK72" s="85"/>
      <c r="HCL72" s="85"/>
      <c r="HCM72" s="85"/>
      <c r="HCN72" s="85"/>
      <c r="HCO72" s="85"/>
      <c r="HCP72" s="85"/>
      <c r="HCQ72" s="85"/>
      <c r="HCR72" s="85"/>
      <c r="HCS72" s="85"/>
      <c r="HCT72" s="85"/>
      <c r="HCU72" s="85"/>
      <c r="HCV72" s="85"/>
      <c r="HCW72" s="85"/>
      <c r="HCX72" s="85"/>
      <c r="HCY72" s="85"/>
      <c r="HCZ72" s="85"/>
      <c r="HDA72" s="85"/>
      <c r="HDB72" s="85"/>
      <c r="HDC72" s="85"/>
      <c r="HDD72" s="85"/>
      <c r="HDE72" s="85"/>
      <c r="HDF72" s="85"/>
      <c r="HDG72" s="85"/>
      <c r="HDH72" s="85"/>
      <c r="HDI72" s="85"/>
      <c r="HDJ72" s="85"/>
      <c r="HDK72" s="85"/>
      <c r="HDL72" s="85"/>
      <c r="HDM72" s="85"/>
      <c r="HDN72" s="85"/>
      <c r="HDO72" s="85"/>
      <c r="HDP72" s="85"/>
      <c r="HDQ72" s="85"/>
      <c r="HDR72" s="85"/>
      <c r="HDS72" s="85"/>
      <c r="HDT72" s="85"/>
      <c r="HDU72" s="85"/>
      <c r="HDV72" s="85"/>
      <c r="HDW72" s="85"/>
      <c r="HDX72" s="85"/>
      <c r="HDY72" s="85"/>
      <c r="HDZ72" s="85"/>
      <c r="HEA72" s="85"/>
      <c r="HEB72" s="85"/>
      <c r="HEC72" s="85"/>
      <c r="HED72" s="85"/>
      <c r="HEE72" s="85"/>
      <c r="HEF72" s="85"/>
      <c r="HEG72" s="85"/>
      <c r="HEH72" s="85"/>
      <c r="HEI72" s="85"/>
      <c r="HEJ72" s="85"/>
      <c r="HEK72" s="85"/>
      <c r="HEL72" s="85"/>
      <c r="HEM72" s="85"/>
      <c r="HEN72" s="85"/>
      <c r="HEO72" s="85"/>
      <c r="HEP72" s="85"/>
      <c r="HEQ72" s="85"/>
      <c r="HER72" s="85"/>
      <c r="HES72" s="85"/>
      <c r="HET72" s="85"/>
      <c r="HEU72" s="85"/>
      <c r="HEV72" s="85"/>
      <c r="HEW72" s="85"/>
      <c r="HEX72" s="85"/>
      <c r="HEY72" s="85"/>
      <c r="HEZ72" s="85"/>
      <c r="HFA72" s="85"/>
      <c r="HFB72" s="85"/>
      <c r="HFC72" s="85"/>
      <c r="HFD72" s="85"/>
      <c r="HFE72" s="85"/>
      <c r="HFF72" s="85"/>
      <c r="HFG72" s="85"/>
      <c r="HFH72" s="85"/>
      <c r="HFI72" s="85"/>
      <c r="HFJ72" s="85"/>
      <c r="HFK72" s="85"/>
      <c r="HFL72" s="85"/>
      <c r="HFM72" s="85"/>
      <c r="HFN72" s="85"/>
      <c r="HFO72" s="85"/>
      <c r="HFP72" s="85"/>
      <c r="HFQ72" s="85"/>
      <c r="HFR72" s="85"/>
      <c r="HFS72" s="85"/>
      <c r="HFT72" s="85"/>
      <c r="HFU72" s="85"/>
      <c r="HFV72" s="85"/>
      <c r="HFW72" s="85"/>
      <c r="HFX72" s="85"/>
      <c r="HFY72" s="85"/>
      <c r="HFZ72" s="85"/>
      <c r="HGA72" s="85"/>
      <c r="HGB72" s="85"/>
      <c r="HGC72" s="85"/>
      <c r="HGD72" s="85"/>
      <c r="HGE72" s="85"/>
      <c r="HGF72" s="85"/>
      <c r="HGG72" s="85"/>
      <c r="HGH72" s="85"/>
      <c r="HGI72" s="85"/>
      <c r="HGJ72" s="85"/>
      <c r="HGK72" s="85"/>
      <c r="HGL72" s="85"/>
      <c r="HGM72" s="85"/>
      <c r="HGN72" s="85"/>
      <c r="HGO72" s="85"/>
      <c r="HGP72" s="85"/>
      <c r="HGQ72" s="85"/>
      <c r="HGR72" s="85"/>
      <c r="HGS72" s="85"/>
      <c r="HGT72" s="85"/>
      <c r="HGU72" s="85"/>
      <c r="HGV72" s="85"/>
      <c r="HGW72" s="85"/>
      <c r="HGX72" s="85"/>
      <c r="HGY72" s="85"/>
      <c r="HGZ72" s="85"/>
      <c r="HHA72" s="85"/>
      <c r="HHB72" s="85"/>
      <c r="HHC72" s="85"/>
      <c r="HHD72" s="85"/>
      <c r="HHE72" s="85"/>
      <c r="HHF72" s="85"/>
      <c r="HHG72" s="85"/>
      <c r="HHH72" s="85"/>
      <c r="HHI72" s="85"/>
      <c r="HHJ72" s="85"/>
      <c r="HHK72" s="85"/>
      <c r="HHL72" s="85"/>
      <c r="HHM72" s="85"/>
      <c r="HHN72" s="85"/>
      <c r="HHO72" s="85"/>
      <c r="HHP72" s="85"/>
      <c r="HHQ72" s="85"/>
      <c r="HHR72" s="85"/>
      <c r="HHS72" s="85"/>
      <c r="HHT72" s="85"/>
      <c r="HHU72" s="85"/>
      <c r="HHV72" s="85"/>
      <c r="HHW72" s="85"/>
      <c r="HHX72" s="85"/>
      <c r="HHY72" s="85"/>
      <c r="HHZ72" s="85"/>
      <c r="HIA72" s="85"/>
      <c r="HIB72" s="85"/>
      <c r="HIC72" s="85"/>
      <c r="HID72" s="85"/>
      <c r="HIE72" s="85"/>
      <c r="HIF72" s="85"/>
      <c r="HIG72" s="85"/>
      <c r="HIH72" s="85"/>
      <c r="HII72" s="85"/>
      <c r="HIJ72" s="85"/>
      <c r="HIK72" s="85"/>
      <c r="HIL72" s="85"/>
      <c r="HIM72" s="85"/>
      <c r="HIN72" s="85"/>
      <c r="HIO72" s="85"/>
      <c r="HIP72" s="85"/>
      <c r="HIQ72" s="85"/>
      <c r="HIR72" s="85"/>
      <c r="HIS72" s="85"/>
      <c r="HIT72" s="85"/>
      <c r="HIU72" s="85"/>
      <c r="HIV72" s="85"/>
      <c r="HIW72" s="85"/>
      <c r="HIX72" s="85"/>
      <c r="HIY72" s="85"/>
      <c r="HIZ72" s="85"/>
      <c r="HJA72" s="85"/>
      <c r="HJB72" s="85"/>
      <c r="HJC72" s="85"/>
      <c r="HJD72" s="85"/>
      <c r="HJE72" s="85"/>
      <c r="HJF72" s="85"/>
      <c r="HJG72" s="85"/>
      <c r="HJH72" s="85"/>
      <c r="HJI72" s="85"/>
      <c r="HJJ72" s="85"/>
      <c r="HJK72" s="85"/>
      <c r="HJL72" s="85"/>
      <c r="HJM72" s="85"/>
      <c r="HJN72" s="85"/>
      <c r="HJO72" s="85"/>
      <c r="HJP72" s="85"/>
      <c r="HJQ72" s="85"/>
      <c r="HJR72" s="85"/>
      <c r="HJS72" s="85"/>
      <c r="HJT72" s="85"/>
      <c r="HJU72" s="85"/>
      <c r="HJV72" s="85"/>
      <c r="HJW72" s="85"/>
      <c r="HJX72" s="85"/>
      <c r="HJY72" s="85"/>
      <c r="HJZ72" s="85"/>
      <c r="HKA72" s="85"/>
      <c r="HKB72" s="85"/>
      <c r="HKC72" s="85"/>
      <c r="HKD72" s="85"/>
      <c r="HKE72" s="85"/>
      <c r="HKF72" s="85"/>
      <c r="HKG72" s="85"/>
      <c r="HKH72" s="85"/>
      <c r="HKI72" s="85"/>
      <c r="HKJ72" s="85"/>
      <c r="HKK72" s="85"/>
      <c r="HKL72" s="85"/>
      <c r="HKM72" s="85"/>
      <c r="HKN72" s="85"/>
      <c r="HKO72" s="85"/>
      <c r="HKP72" s="85"/>
      <c r="HKQ72" s="85"/>
      <c r="HKR72" s="85"/>
      <c r="HKS72" s="85"/>
      <c r="HKT72" s="85"/>
      <c r="HKU72" s="85"/>
      <c r="HKV72" s="85"/>
      <c r="HKW72" s="85"/>
      <c r="HKX72" s="85"/>
      <c r="HKY72" s="85"/>
      <c r="HKZ72" s="85"/>
      <c r="HLA72" s="85"/>
      <c r="HLB72" s="85"/>
      <c r="HLC72" s="85"/>
      <c r="HLD72" s="85"/>
      <c r="HLE72" s="85"/>
      <c r="HLF72" s="85"/>
      <c r="HLG72" s="85"/>
      <c r="HLH72" s="85"/>
      <c r="HLI72" s="85"/>
      <c r="HLJ72" s="85"/>
      <c r="HLK72" s="85"/>
      <c r="HLL72" s="85"/>
      <c r="HLM72" s="85"/>
      <c r="HLN72" s="85"/>
      <c r="HLO72" s="85"/>
      <c r="HLP72" s="85"/>
      <c r="HLQ72" s="85"/>
      <c r="HLR72" s="85"/>
      <c r="HLS72" s="85"/>
      <c r="HLT72" s="85"/>
      <c r="HLU72" s="85"/>
      <c r="HLV72" s="85"/>
      <c r="HLW72" s="85"/>
      <c r="HLX72" s="85"/>
      <c r="HLY72" s="85"/>
      <c r="HLZ72" s="85"/>
      <c r="HMA72" s="85"/>
      <c r="HMB72" s="85"/>
      <c r="HMC72" s="85"/>
      <c r="HMD72" s="85"/>
      <c r="HME72" s="85"/>
      <c r="HMF72" s="85"/>
      <c r="HMG72" s="85"/>
      <c r="HMH72" s="85"/>
      <c r="HMI72" s="85"/>
      <c r="HMJ72" s="85"/>
      <c r="HMK72" s="85"/>
      <c r="HML72" s="85"/>
      <c r="HMM72" s="85"/>
      <c r="HMN72" s="85"/>
      <c r="HMO72" s="85"/>
      <c r="HMP72" s="85"/>
      <c r="HMQ72" s="85"/>
      <c r="HMR72" s="85"/>
      <c r="HMS72" s="85"/>
      <c r="HMT72" s="85"/>
      <c r="HMU72" s="85"/>
      <c r="HMV72" s="85"/>
      <c r="HMW72" s="85"/>
      <c r="HMX72" s="85"/>
      <c r="HMY72" s="85"/>
      <c r="HMZ72" s="85"/>
      <c r="HNA72" s="85"/>
      <c r="HNB72" s="85"/>
      <c r="HNC72" s="85"/>
      <c r="HND72" s="85"/>
      <c r="HNE72" s="85"/>
      <c r="HNF72" s="85"/>
      <c r="HNG72" s="85"/>
      <c r="HNH72" s="85"/>
      <c r="HNI72" s="85"/>
      <c r="HNJ72" s="85"/>
      <c r="HNK72" s="85"/>
      <c r="HNL72" s="85"/>
      <c r="HNM72" s="85"/>
      <c r="HNN72" s="85"/>
      <c r="HNO72" s="85"/>
      <c r="HNP72" s="85"/>
      <c r="HNQ72" s="85"/>
      <c r="HNR72" s="85"/>
      <c r="HNS72" s="85"/>
      <c r="HNT72" s="85"/>
      <c r="HNU72" s="85"/>
      <c r="HNV72" s="85"/>
      <c r="HNW72" s="85"/>
      <c r="HNX72" s="85"/>
      <c r="HNY72" s="85"/>
      <c r="HNZ72" s="85"/>
      <c r="HOA72" s="85"/>
      <c r="HOB72" s="85"/>
      <c r="HOC72" s="85"/>
      <c r="HOD72" s="85"/>
      <c r="HOE72" s="85"/>
      <c r="HOF72" s="85"/>
      <c r="HOG72" s="85"/>
      <c r="HOH72" s="85"/>
      <c r="HOI72" s="85"/>
      <c r="HOJ72" s="85"/>
      <c r="HOK72" s="85"/>
      <c r="HOL72" s="85"/>
      <c r="HOM72" s="85"/>
      <c r="HON72" s="85"/>
      <c r="HOO72" s="85"/>
      <c r="HOP72" s="85"/>
      <c r="HOQ72" s="85"/>
      <c r="HOR72" s="85"/>
      <c r="HOS72" s="85"/>
      <c r="HOT72" s="85"/>
      <c r="HOU72" s="85"/>
      <c r="HOV72" s="85"/>
      <c r="HOW72" s="85"/>
      <c r="HOX72" s="85"/>
      <c r="HOY72" s="85"/>
      <c r="HOZ72" s="85"/>
      <c r="HPA72" s="85"/>
      <c r="HPB72" s="85"/>
      <c r="HPC72" s="85"/>
      <c r="HPD72" s="85"/>
      <c r="HPE72" s="85"/>
      <c r="HPF72" s="85"/>
      <c r="HPG72" s="85"/>
      <c r="HPH72" s="85"/>
      <c r="HPI72" s="85"/>
      <c r="HPJ72" s="85"/>
      <c r="HPK72" s="85"/>
      <c r="HPL72" s="85"/>
      <c r="HPM72" s="85"/>
      <c r="HPN72" s="85"/>
      <c r="HPO72" s="85"/>
      <c r="HPP72" s="85"/>
      <c r="HPQ72" s="85"/>
      <c r="HPR72" s="85"/>
      <c r="HPS72" s="85"/>
      <c r="HPT72" s="85"/>
      <c r="HPU72" s="85"/>
      <c r="HPV72" s="85"/>
      <c r="HPW72" s="85"/>
      <c r="HPX72" s="85"/>
      <c r="HPY72" s="85"/>
      <c r="HPZ72" s="85"/>
      <c r="HQA72" s="85"/>
      <c r="HQB72" s="85"/>
      <c r="HQC72" s="85"/>
      <c r="HQD72" s="85"/>
      <c r="HQE72" s="85"/>
      <c r="HQF72" s="85"/>
      <c r="HQG72" s="85"/>
      <c r="HQH72" s="85"/>
      <c r="HQI72" s="85"/>
      <c r="HQJ72" s="85"/>
      <c r="HQK72" s="85"/>
      <c r="HQL72" s="85"/>
      <c r="HQM72" s="85"/>
      <c r="HQN72" s="85"/>
      <c r="HQO72" s="85"/>
      <c r="HQP72" s="85"/>
      <c r="HQQ72" s="85"/>
      <c r="HQR72" s="85"/>
      <c r="HQS72" s="85"/>
      <c r="HQT72" s="85"/>
      <c r="HQU72" s="85"/>
      <c r="HQV72" s="85"/>
      <c r="HQW72" s="85"/>
      <c r="HQX72" s="85"/>
      <c r="HQY72" s="85"/>
      <c r="HQZ72" s="85"/>
      <c r="HRA72" s="85"/>
      <c r="HRB72" s="85"/>
      <c r="HRC72" s="85"/>
      <c r="HRD72" s="85"/>
      <c r="HRE72" s="85"/>
      <c r="HRF72" s="85"/>
      <c r="HRG72" s="85"/>
      <c r="HRH72" s="85"/>
      <c r="HRI72" s="85"/>
      <c r="HRJ72" s="85"/>
      <c r="HRK72" s="85"/>
      <c r="HRL72" s="85"/>
      <c r="HRM72" s="85"/>
      <c r="HRN72" s="85"/>
      <c r="HRO72" s="85"/>
      <c r="HRP72" s="85"/>
      <c r="HRQ72" s="85"/>
      <c r="HRR72" s="85"/>
      <c r="HRS72" s="85"/>
      <c r="HRT72" s="85"/>
      <c r="HRU72" s="85"/>
      <c r="HRV72" s="85"/>
      <c r="HRW72" s="85"/>
      <c r="HRX72" s="85"/>
      <c r="HRY72" s="85"/>
      <c r="HRZ72" s="85"/>
      <c r="HSA72" s="85"/>
      <c r="HSB72" s="85"/>
      <c r="HSC72" s="85"/>
      <c r="HSD72" s="85"/>
      <c r="HSE72" s="85"/>
      <c r="HSF72" s="85"/>
      <c r="HSG72" s="85"/>
      <c r="HSH72" s="85"/>
      <c r="HSI72" s="85"/>
      <c r="HSJ72" s="85"/>
      <c r="HSK72" s="85"/>
      <c r="HSL72" s="85"/>
      <c r="HSM72" s="85"/>
      <c r="HSN72" s="85"/>
      <c r="HSO72" s="85"/>
      <c r="HSP72" s="85"/>
      <c r="HSQ72" s="85"/>
      <c r="HSR72" s="85"/>
      <c r="HSS72" s="85"/>
      <c r="HST72" s="85"/>
      <c r="HSU72" s="85"/>
      <c r="HSV72" s="85"/>
      <c r="HSW72" s="85"/>
      <c r="HSX72" s="85"/>
      <c r="HSY72" s="85"/>
      <c r="HSZ72" s="85"/>
      <c r="HTA72" s="85"/>
      <c r="HTB72" s="85"/>
      <c r="HTC72" s="85"/>
      <c r="HTD72" s="85"/>
      <c r="HTE72" s="85"/>
      <c r="HTF72" s="85"/>
      <c r="HTG72" s="85"/>
      <c r="HTH72" s="85"/>
      <c r="HTI72" s="85"/>
      <c r="HTJ72" s="85"/>
      <c r="HTK72" s="85"/>
      <c r="HTL72" s="85"/>
      <c r="HTM72" s="85"/>
      <c r="HTN72" s="85"/>
      <c r="HTO72" s="85"/>
      <c r="HTP72" s="85"/>
      <c r="HTQ72" s="85"/>
      <c r="HTR72" s="85"/>
      <c r="HTS72" s="85"/>
      <c r="HTT72" s="85"/>
      <c r="HTU72" s="85"/>
      <c r="HTV72" s="85"/>
      <c r="HTW72" s="85"/>
      <c r="HTX72" s="85"/>
      <c r="HTY72" s="85"/>
      <c r="HTZ72" s="85"/>
      <c r="HUA72" s="85"/>
      <c r="HUB72" s="85"/>
      <c r="HUC72" s="85"/>
      <c r="HUD72" s="85"/>
      <c r="HUE72" s="85"/>
      <c r="HUF72" s="85"/>
      <c r="HUG72" s="85"/>
      <c r="HUH72" s="85"/>
      <c r="HUI72" s="85"/>
      <c r="HUJ72" s="85"/>
      <c r="HUK72" s="85"/>
      <c r="HUL72" s="85"/>
      <c r="HUM72" s="85"/>
      <c r="HUN72" s="85"/>
      <c r="HUO72" s="85"/>
      <c r="HUP72" s="85"/>
      <c r="HUQ72" s="85"/>
      <c r="HUR72" s="85"/>
      <c r="HUS72" s="85"/>
      <c r="HUT72" s="85"/>
      <c r="HUU72" s="85"/>
      <c r="HUV72" s="85"/>
      <c r="HUW72" s="85"/>
      <c r="HUX72" s="85"/>
      <c r="HUY72" s="85"/>
      <c r="HUZ72" s="85"/>
      <c r="HVA72" s="85"/>
      <c r="HVB72" s="85"/>
      <c r="HVC72" s="85"/>
      <c r="HVD72" s="85"/>
      <c r="HVE72" s="85"/>
      <c r="HVF72" s="85"/>
      <c r="HVG72" s="85"/>
      <c r="HVH72" s="85"/>
      <c r="HVI72" s="85"/>
      <c r="HVJ72" s="85"/>
      <c r="HVK72" s="85"/>
      <c r="HVL72" s="85"/>
      <c r="HVM72" s="85"/>
      <c r="HVN72" s="85"/>
      <c r="HVO72" s="85"/>
      <c r="HVP72" s="85"/>
      <c r="HVQ72" s="85"/>
      <c r="HVR72" s="85"/>
      <c r="HVS72" s="85"/>
      <c r="HVT72" s="85"/>
      <c r="HVU72" s="85"/>
      <c r="HVV72" s="85"/>
      <c r="HVW72" s="85"/>
      <c r="HVX72" s="85"/>
      <c r="HVY72" s="85"/>
      <c r="HVZ72" s="85"/>
      <c r="HWA72" s="85"/>
      <c r="HWB72" s="85"/>
      <c r="HWC72" s="85"/>
      <c r="HWD72" s="85"/>
      <c r="HWE72" s="85"/>
      <c r="HWF72" s="85"/>
      <c r="HWG72" s="85"/>
      <c r="HWH72" s="85"/>
      <c r="HWI72" s="85"/>
      <c r="HWJ72" s="85"/>
      <c r="HWK72" s="85"/>
      <c r="HWL72" s="85"/>
      <c r="HWM72" s="85"/>
      <c r="HWN72" s="85"/>
      <c r="HWO72" s="85"/>
      <c r="HWP72" s="85"/>
      <c r="HWQ72" s="85"/>
      <c r="HWR72" s="85"/>
      <c r="HWS72" s="85"/>
      <c r="HWT72" s="85"/>
      <c r="HWU72" s="85"/>
      <c r="HWV72" s="85"/>
      <c r="HWW72" s="85"/>
      <c r="HWX72" s="85"/>
      <c r="HWY72" s="85"/>
      <c r="HWZ72" s="85"/>
      <c r="HXA72" s="85"/>
      <c r="HXB72" s="85"/>
      <c r="HXC72" s="85"/>
      <c r="HXD72" s="85"/>
      <c r="HXE72" s="85"/>
      <c r="HXF72" s="85"/>
      <c r="HXG72" s="85"/>
      <c r="HXH72" s="85"/>
      <c r="HXI72" s="85"/>
      <c r="HXJ72" s="85"/>
      <c r="HXK72" s="85"/>
      <c r="HXL72" s="85"/>
      <c r="HXM72" s="85"/>
      <c r="HXN72" s="85"/>
      <c r="HXO72" s="85"/>
      <c r="HXP72" s="85"/>
      <c r="HXQ72" s="85"/>
      <c r="HXR72" s="85"/>
      <c r="HXS72" s="85"/>
      <c r="HXT72" s="85"/>
      <c r="HXU72" s="85"/>
      <c r="HXV72" s="85"/>
      <c r="HXW72" s="85"/>
      <c r="HXX72" s="85"/>
      <c r="HXY72" s="85"/>
      <c r="HXZ72" s="85"/>
      <c r="HYA72" s="85"/>
      <c r="HYB72" s="85"/>
      <c r="HYC72" s="85"/>
      <c r="HYD72" s="85"/>
      <c r="HYE72" s="85"/>
      <c r="HYF72" s="85"/>
      <c r="HYG72" s="85"/>
      <c r="HYH72" s="85"/>
      <c r="HYI72" s="85"/>
      <c r="HYJ72" s="85"/>
      <c r="HYK72" s="85"/>
      <c r="HYL72" s="85"/>
      <c r="HYM72" s="85"/>
      <c r="HYN72" s="85"/>
      <c r="HYO72" s="85"/>
      <c r="HYP72" s="85"/>
      <c r="HYQ72" s="85"/>
      <c r="HYR72" s="85"/>
      <c r="HYS72" s="85"/>
      <c r="HYT72" s="85"/>
      <c r="HYU72" s="85"/>
      <c r="HYV72" s="85"/>
      <c r="HYW72" s="85"/>
      <c r="HYX72" s="85"/>
      <c r="HYY72" s="85"/>
      <c r="HYZ72" s="85"/>
      <c r="HZA72" s="85"/>
      <c r="HZB72" s="85"/>
      <c r="HZC72" s="85"/>
      <c r="HZD72" s="85"/>
      <c r="HZE72" s="85"/>
      <c r="HZF72" s="85"/>
      <c r="HZG72" s="85"/>
      <c r="HZH72" s="85"/>
      <c r="HZI72" s="85"/>
      <c r="HZJ72" s="85"/>
      <c r="HZK72" s="85"/>
      <c r="HZL72" s="85"/>
      <c r="HZM72" s="85"/>
      <c r="HZN72" s="85"/>
      <c r="HZO72" s="85"/>
      <c r="HZP72" s="85"/>
      <c r="HZQ72" s="85"/>
      <c r="HZR72" s="85"/>
      <c r="HZS72" s="85"/>
      <c r="HZT72" s="85"/>
      <c r="HZU72" s="85"/>
      <c r="HZV72" s="85"/>
      <c r="HZW72" s="85"/>
      <c r="HZX72" s="85"/>
      <c r="HZY72" s="85"/>
      <c r="HZZ72" s="85"/>
      <c r="IAA72" s="85"/>
      <c r="IAB72" s="85"/>
      <c r="IAC72" s="85"/>
      <c r="IAD72" s="85"/>
      <c r="IAE72" s="85"/>
      <c r="IAF72" s="85"/>
      <c r="IAG72" s="85"/>
      <c r="IAH72" s="85"/>
      <c r="IAI72" s="85"/>
      <c r="IAJ72" s="85"/>
      <c r="IAK72" s="85"/>
      <c r="IAL72" s="85"/>
      <c r="IAM72" s="85"/>
      <c r="IAN72" s="85"/>
      <c r="IAO72" s="85"/>
      <c r="IAP72" s="85"/>
      <c r="IAQ72" s="85"/>
      <c r="IAR72" s="85"/>
      <c r="IAS72" s="85"/>
      <c r="IAT72" s="85"/>
      <c r="IAU72" s="85"/>
      <c r="IAV72" s="85"/>
      <c r="IAW72" s="85"/>
      <c r="IAX72" s="85"/>
      <c r="IAY72" s="85"/>
      <c r="IAZ72" s="85"/>
      <c r="IBA72" s="85"/>
      <c r="IBB72" s="85"/>
      <c r="IBC72" s="85"/>
      <c r="IBD72" s="85"/>
      <c r="IBE72" s="85"/>
      <c r="IBF72" s="85"/>
      <c r="IBG72" s="85"/>
      <c r="IBH72" s="85"/>
      <c r="IBI72" s="85"/>
      <c r="IBJ72" s="85"/>
      <c r="IBK72" s="85"/>
      <c r="IBL72" s="85"/>
      <c r="IBM72" s="85"/>
      <c r="IBN72" s="85"/>
      <c r="IBO72" s="85"/>
      <c r="IBP72" s="85"/>
      <c r="IBQ72" s="85"/>
      <c r="IBR72" s="85"/>
      <c r="IBS72" s="85"/>
      <c r="IBT72" s="85"/>
      <c r="IBU72" s="85"/>
      <c r="IBV72" s="85"/>
      <c r="IBW72" s="85"/>
      <c r="IBX72" s="85"/>
      <c r="IBY72" s="85"/>
      <c r="IBZ72" s="85"/>
      <c r="ICA72" s="85"/>
      <c r="ICB72" s="85"/>
      <c r="ICC72" s="85"/>
      <c r="ICD72" s="85"/>
      <c r="ICE72" s="85"/>
      <c r="ICF72" s="85"/>
      <c r="ICG72" s="85"/>
      <c r="ICH72" s="85"/>
      <c r="ICI72" s="85"/>
      <c r="ICJ72" s="85"/>
      <c r="ICK72" s="85"/>
      <c r="ICL72" s="85"/>
      <c r="ICM72" s="85"/>
      <c r="ICN72" s="85"/>
      <c r="ICO72" s="85"/>
      <c r="ICP72" s="85"/>
      <c r="ICQ72" s="85"/>
      <c r="ICR72" s="85"/>
      <c r="ICS72" s="85"/>
      <c r="ICT72" s="85"/>
      <c r="ICU72" s="85"/>
      <c r="ICV72" s="85"/>
      <c r="ICW72" s="85"/>
      <c r="ICX72" s="85"/>
      <c r="ICY72" s="85"/>
      <c r="ICZ72" s="85"/>
      <c r="IDA72" s="85"/>
      <c r="IDB72" s="85"/>
      <c r="IDC72" s="85"/>
      <c r="IDD72" s="85"/>
      <c r="IDE72" s="85"/>
      <c r="IDF72" s="85"/>
      <c r="IDG72" s="85"/>
      <c r="IDH72" s="85"/>
      <c r="IDI72" s="85"/>
      <c r="IDJ72" s="85"/>
      <c r="IDK72" s="85"/>
      <c r="IDL72" s="85"/>
      <c r="IDM72" s="85"/>
      <c r="IDN72" s="85"/>
      <c r="IDO72" s="85"/>
      <c r="IDP72" s="85"/>
      <c r="IDQ72" s="85"/>
      <c r="IDR72" s="85"/>
      <c r="IDS72" s="85"/>
      <c r="IDT72" s="85"/>
      <c r="IDU72" s="85"/>
      <c r="IDV72" s="85"/>
      <c r="IDW72" s="85"/>
      <c r="IDX72" s="85"/>
      <c r="IDY72" s="85"/>
      <c r="IDZ72" s="85"/>
      <c r="IEA72" s="85"/>
      <c r="IEB72" s="85"/>
      <c r="IEC72" s="85"/>
      <c r="IED72" s="85"/>
      <c r="IEE72" s="85"/>
      <c r="IEF72" s="85"/>
      <c r="IEG72" s="85"/>
      <c r="IEH72" s="85"/>
      <c r="IEI72" s="85"/>
      <c r="IEJ72" s="85"/>
      <c r="IEK72" s="85"/>
      <c r="IEL72" s="85"/>
      <c r="IEM72" s="85"/>
      <c r="IEN72" s="85"/>
      <c r="IEO72" s="85"/>
      <c r="IEP72" s="85"/>
      <c r="IEQ72" s="85"/>
      <c r="IER72" s="85"/>
      <c r="IES72" s="85"/>
      <c r="IET72" s="85"/>
      <c r="IEU72" s="85"/>
      <c r="IEV72" s="85"/>
      <c r="IEW72" s="85"/>
      <c r="IEX72" s="85"/>
      <c r="IEY72" s="85"/>
      <c r="IEZ72" s="85"/>
      <c r="IFA72" s="85"/>
      <c r="IFB72" s="85"/>
      <c r="IFC72" s="85"/>
      <c r="IFD72" s="85"/>
      <c r="IFE72" s="85"/>
      <c r="IFF72" s="85"/>
      <c r="IFG72" s="85"/>
      <c r="IFH72" s="85"/>
      <c r="IFI72" s="85"/>
      <c r="IFJ72" s="85"/>
      <c r="IFK72" s="85"/>
      <c r="IFL72" s="85"/>
      <c r="IFM72" s="85"/>
      <c r="IFN72" s="85"/>
      <c r="IFO72" s="85"/>
      <c r="IFP72" s="85"/>
      <c r="IFQ72" s="85"/>
      <c r="IFR72" s="85"/>
      <c r="IFS72" s="85"/>
      <c r="IFT72" s="85"/>
      <c r="IFU72" s="85"/>
      <c r="IFV72" s="85"/>
      <c r="IFW72" s="85"/>
      <c r="IFX72" s="85"/>
      <c r="IFY72" s="85"/>
      <c r="IFZ72" s="85"/>
      <c r="IGA72" s="85"/>
      <c r="IGB72" s="85"/>
      <c r="IGC72" s="85"/>
      <c r="IGD72" s="85"/>
      <c r="IGE72" s="85"/>
      <c r="IGF72" s="85"/>
      <c r="IGG72" s="85"/>
      <c r="IGH72" s="85"/>
      <c r="IGI72" s="85"/>
      <c r="IGJ72" s="85"/>
      <c r="IGK72" s="85"/>
      <c r="IGL72" s="85"/>
      <c r="IGM72" s="85"/>
      <c r="IGN72" s="85"/>
      <c r="IGO72" s="85"/>
      <c r="IGP72" s="85"/>
      <c r="IGQ72" s="85"/>
      <c r="IGR72" s="85"/>
      <c r="IGS72" s="85"/>
      <c r="IGT72" s="85"/>
      <c r="IGU72" s="85"/>
      <c r="IGV72" s="85"/>
      <c r="IGW72" s="85"/>
      <c r="IGX72" s="85"/>
      <c r="IGY72" s="85"/>
      <c r="IGZ72" s="85"/>
      <c r="IHA72" s="85"/>
      <c r="IHB72" s="85"/>
      <c r="IHC72" s="85"/>
      <c r="IHD72" s="85"/>
      <c r="IHE72" s="85"/>
      <c r="IHF72" s="85"/>
      <c r="IHG72" s="85"/>
      <c r="IHH72" s="85"/>
      <c r="IHI72" s="85"/>
      <c r="IHJ72" s="85"/>
      <c r="IHK72" s="85"/>
      <c r="IHL72" s="85"/>
      <c r="IHM72" s="85"/>
      <c r="IHN72" s="85"/>
      <c r="IHO72" s="85"/>
      <c r="IHP72" s="85"/>
      <c r="IHQ72" s="85"/>
      <c r="IHR72" s="85"/>
      <c r="IHS72" s="85"/>
      <c r="IHT72" s="85"/>
      <c r="IHU72" s="85"/>
      <c r="IHV72" s="85"/>
      <c r="IHW72" s="85"/>
      <c r="IHX72" s="85"/>
      <c r="IHY72" s="85"/>
      <c r="IHZ72" s="85"/>
      <c r="IIA72" s="85"/>
      <c r="IIB72" s="85"/>
      <c r="IIC72" s="85"/>
      <c r="IID72" s="85"/>
      <c r="IIE72" s="85"/>
      <c r="IIF72" s="85"/>
      <c r="IIG72" s="85"/>
      <c r="IIH72" s="85"/>
      <c r="III72" s="85"/>
      <c r="IIJ72" s="85"/>
      <c r="IIK72" s="85"/>
      <c r="IIL72" s="85"/>
      <c r="IIM72" s="85"/>
      <c r="IIN72" s="85"/>
      <c r="IIO72" s="85"/>
      <c r="IIP72" s="85"/>
      <c r="IIQ72" s="85"/>
      <c r="IIR72" s="85"/>
      <c r="IIS72" s="85"/>
      <c r="IIT72" s="85"/>
      <c r="IIU72" s="85"/>
      <c r="IIV72" s="85"/>
      <c r="IIW72" s="85"/>
      <c r="IIX72" s="85"/>
      <c r="IIY72" s="85"/>
      <c r="IIZ72" s="85"/>
      <c r="IJA72" s="85"/>
      <c r="IJB72" s="85"/>
      <c r="IJC72" s="85"/>
      <c r="IJD72" s="85"/>
      <c r="IJE72" s="85"/>
      <c r="IJF72" s="85"/>
      <c r="IJG72" s="85"/>
      <c r="IJH72" s="85"/>
      <c r="IJI72" s="85"/>
      <c r="IJJ72" s="85"/>
      <c r="IJK72" s="85"/>
      <c r="IJL72" s="85"/>
      <c r="IJM72" s="85"/>
      <c r="IJN72" s="85"/>
      <c r="IJO72" s="85"/>
      <c r="IJP72" s="85"/>
      <c r="IJQ72" s="85"/>
      <c r="IJR72" s="85"/>
      <c r="IJS72" s="85"/>
      <c r="IJT72" s="85"/>
      <c r="IJU72" s="85"/>
      <c r="IJV72" s="85"/>
      <c r="IJW72" s="85"/>
      <c r="IJX72" s="85"/>
      <c r="IJY72" s="85"/>
      <c r="IJZ72" s="85"/>
      <c r="IKA72" s="85"/>
      <c r="IKB72" s="85"/>
      <c r="IKC72" s="85"/>
      <c r="IKD72" s="85"/>
      <c r="IKE72" s="85"/>
      <c r="IKF72" s="85"/>
      <c r="IKG72" s="85"/>
      <c r="IKH72" s="85"/>
      <c r="IKI72" s="85"/>
      <c r="IKJ72" s="85"/>
      <c r="IKK72" s="85"/>
      <c r="IKL72" s="85"/>
      <c r="IKM72" s="85"/>
      <c r="IKN72" s="85"/>
      <c r="IKO72" s="85"/>
      <c r="IKP72" s="85"/>
      <c r="IKQ72" s="85"/>
      <c r="IKR72" s="85"/>
      <c r="IKS72" s="85"/>
      <c r="IKT72" s="85"/>
      <c r="IKU72" s="85"/>
      <c r="IKV72" s="85"/>
      <c r="IKW72" s="85"/>
      <c r="IKX72" s="85"/>
      <c r="IKY72" s="85"/>
      <c r="IKZ72" s="85"/>
      <c r="ILA72" s="85"/>
      <c r="ILB72" s="85"/>
      <c r="ILC72" s="85"/>
      <c r="ILD72" s="85"/>
      <c r="ILE72" s="85"/>
      <c r="ILF72" s="85"/>
      <c r="ILG72" s="85"/>
      <c r="ILH72" s="85"/>
      <c r="ILI72" s="85"/>
      <c r="ILJ72" s="85"/>
      <c r="ILK72" s="85"/>
      <c r="ILL72" s="85"/>
      <c r="ILM72" s="85"/>
      <c r="ILN72" s="85"/>
      <c r="ILO72" s="85"/>
      <c r="ILP72" s="85"/>
      <c r="ILQ72" s="85"/>
      <c r="ILR72" s="85"/>
      <c r="ILS72" s="85"/>
      <c r="ILT72" s="85"/>
      <c r="ILU72" s="85"/>
      <c r="ILV72" s="85"/>
      <c r="ILW72" s="85"/>
      <c r="ILX72" s="85"/>
      <c r="ILY72" s="85"/>
      <c r="ILZ72" s="85"/>
      <c r="IMA72" s="85"/>
      <c r="IMB72" s="85"/>
      <c r="IMC72" s="85"/>
      <c r="IMD72" s="85"/>
      <c r="IME72" s="85"/>
      <c r="IMF72" s="85"/>
      <c r="IMG72" s="85"/>
      <c r="IMH72" s="85"/>
      <c r="IMI72" s="85"/>
      <c r="IMJ72" s="85"/>
      <c r="IMK72" s="85"/>
      <c r="IML72" s="85"/>
      <c r="IMM72" s="85"/>
      <c r="IMN72" s="85"/>
      <c r="IMO72" s="85"/>
      <c r="IMP72" s="85"/>
      <c r="IMQ72" s="85"/>
      <c r="IMR72" s="85"/>
      <c r="IMS72" s="85"/>
      <c r="IMT72" s="85"/>
      <c r="IMU72" s="85"/>
      <c r="IMV72" s="85"/>
      <c r="IMW72" s="85"/>
      <c r="IMX72" s="85"/>
      <c r="IMY72" s="85"/>
      <c r="IMZ72" s="85"/>
      <c r="INA72" s="85"/>
      <c r="INB72" s="85"/>
      <c r="INC72" s="85"/>
      <c r="IND72" s="85"/>
      <c r="INE72" s="85"/>
      <c r="INF72" s="85"/>
      <c r="ING72" s="85"/>
      <c r="INH72" s="85"/>
      <c r="INI72" s="85"/>
      <c r="INJ72" s="85"/>
      <c r="INK72" s="85"/>
      <c r="INL72" s="85"/>
      <c r="INM72" s="85"/>
      <c r="INN72" s="85"/>
      <c r="INO72" s="85"/>
      <c r="INP72" s="85"/>
      <c r="INQ72" s="85"/>
      <c r="INR72" s="85"/>
      <c r="INS72" s="85"/>
      <c r="INT72" s="85"/>
      <c r="INU72" s="85"/>
      <c r="INV72" s="85"/>
      <c r="INW72" s="85"/>
      <c r="INX72" s="85"/>
      <c r="INY72" s="85"/>
      <c r="INZ72" s="85"/>
      <c r="IOA72" s="85"/>
      <c r="IOB72" s="85"/>
      <c r="IOC72" s="85"/>
      <c r="IOD72" s="85"/>
      <c r="IOE72" s="85"/>
      <c r="IOF72" s="85"/>
      <c r="IOG72" s="85"/>
      <c r="IOH72" s="85"/>
      <c r="IOI72" s="85"/>
      <c r="IOJ72" s="85"/>
      <c r="IOK72" s="85"/>
      <c r="IOL72" s="85"/>
      <c r="IOM72" s="85"/>
      <c r="ION72" s="85"/>
      <c r="IOO72" s="85"/>
      <c r="IOP72" s="85"/>
      <c r="IOQ72" s="85"/>
      <c r="IOR72" s="85"/>
      <c r="IOS72" s="85"/>
      <c r="IOT72" s="85"/>
      <c r="IOU72" s="85"/>
      <c r="IOV72" s="85"/>
      <c r="IOW72" s="85"/>
      <c r="IOX72" s="85"/>
      <c r="IOY72" s="85"/>
      <c r="IOZ72" s="85"/>
      <c r="IPA72" s="85"/>
      <c r="IPB72" s="85"/>
      <c r="IPC72" s="85"/>
      <c r="IPD72" s="85"/>
      <c r="IPE72" s="85"/>
      <c r="IPF72" s="85"/>
      <c r="IPG72" s="85"/>
      <c r="IPH72" s="85"/>
      <c r="IPI72" s="85"/>
      <c r="IPJ72" s="85"/>
      <c r="IPK72" s="85"/>
      <c r="IPL72" s="85"/>
      <c r="IPM72" s="85"/>
      <c r="IPN72" s="85"/>
      <c r="IPO72" s="85"/>
      <c r="IPP72" s="85"/>
      <c r="IPQ72" s="85"/>
      <c r="IPR72" s="85"/>
      <c r="IPS72" s="85"/>
      <c r="IPT72" s="85"/>
      <c r="IPU72" s="85"/>
      <c r="IPV72" s="85"/>
      <c r="IPW72" s="85"/>
      <c r="IPX72" s="85"/>
      <c r="IPY72" s="85"/>
      <c r="IPZ72" s="85"/>
      <c r="IQA72" s="85"/>
      <c r="IQB72" s="85"/>
      <c r="IQC72" s="85"/>
      <c r="IQD72" s="85"/>
      <c r="IQE72" s="85"/>
      <c r="IQF72" s="85"/>
      <c r="IQG72" s="85"/>
      <c r="IQH72" s="85"/>
      <c r="IQI72" s="85"/>
      <c r="IQJ72" s="85"/>
      <c r="IQK72" s="85"/>
      <c r="IQL72" s="85"/>
      <c r="IQM72" s="85"/>
      <c r="IQN72" s="85"/>
      <c r="IQO72" s="85"/>
      <c r="IQP72" s="85"/>
      <c r="IQQ72" s="85"/>
      <c r="IQR72" s="85"/>
      <c r="IQS72" s="85"/>
      <c r="IQT72" s="85"/>
      <c r="IQU72" s="85"/>
      <c r="IQV72" s="85"/>
      <c r="IQW72" s="85"/>
      <c r="IQX72" s="85"/>
      <c r="IQY72" s="85"/>
      <c r="IQZ72" s="85"/>
      <c r="IRA72" s="85"/>
      <c r="IRB72" s="85"/>
      <c r="IRC72" s="85"/>
      <c r="IRD72" s="85"/>
      <c r="IRE72" s="85"/>
      <c r="IRF72" s="85"/>
      <c r="IRG72" s="85"/>
      <c r="IRH72" s="85"/>
      <c r="IRI72" s="85"/>
      <c r="IRJ72" s="85"/>
      <c r="IRK72" s="85"/>
      <c r="IRL72" s="85"/>
      <c r="IRM72" s="85"/>
      <c r="IRN72" s="85"/>
      <c r="IRO72" s="85"/>
      <c r="IRP72" s="85"/>
      <c r="IRQ72" s="85"/>
      <c r="IRR72" s="85"/>
      <c r="IRS72" s="85"/>
      <c r="IRT72" s="85"/>
      <c r="IRU72" s="85"/>
      <c r="IRV72" s="85"/>
      <c r="IRW72" s="85"/>
      <c r="IRX72" s="85"/>
      <c r="IRY72" s="85"/>
      <c r="IRZ72" s="85"/>
      <c r="ISA72" s="85"/>
      <c r="ISB72" s="85"/>
      <c r="ISC72" s="85"/>
      <c r="ISD72" s="85"/>
      <c r="ISE72" s="85"/>
      <c r="ISF72" s="85"/>
      <c r="ISG72" s="85"/>
      <c r="ISH72" s="85"/>
      <c r="ISI72" s="85"/>
      <c r="ISJ72" s="85"/>
      <c r="ISK72" s="85"/>
      <c r="ISL72" s="85"/>
      <c r="ISM72" s="85"/>
      <c r="ISN72" s="85"/>
      <c r="ISO72" s="85"/>
      <c r="ISP72" s="85"/>
      <c r="ISQ72" s="85"/>
      <c r="ISR72" s="85"/>
      <c r="ISS72" s="85"/>
      <c r="IST72" s="85"/>
      <c r="ISU72" s="85"/>
      <c r="ISV72" s="85"/>
      <c r="ISW72" s="85"/>
      <c r="ISX72" s="85"/>
      <c r="ISY72" s="85"/>
      <c r="ISZ72" s="85"/>
      <c r="ITA72" s="85"/>
      <c r="ITB72" s="85"/>
      <c r="ITC72" s="85"/>
      <c r="ITD72" s="85"/>
      <c r="ITE72" s="85"/>
      <c r="ITF72" s="85"/>
      <c r="ITG72" s="85"/>
      <c r="ITH72" s="85"/>
      <c r="ITI72" s="85"/>
      <c r="ITJ72" s="85"/>
      <c r="ITK72" s="85"/>
      <c r="ITL72" s="85"/>
      <c r="ITM72" s="85"/>
      <c r="ITN72" s="85"/>
      <c r="ITO72" s="85"/>
      <c r="ITP72" s="85"/>
      <c r="ITQ72" s="85"/>
      <c r="ITR72" s="85"/>
      <c r="ITS72" s="85"/>
      <c r="ITT72" s="85"/>
      <c r="ITU72" s="85"/>
      <c r="ITV72" s="85"/>
      <c r="ITW72" s="85"/>
      <c r="ITX72" s="85"/>
      <c r="ITY72" s="85"/>
      <c r="ITZ72" s="85"/>
      <c r="IUA72" s="85"/>
      <c r="IUB72" s="85"/>
      <c r="IUC72" s="85"/>
      <c r="IUD72" s="85"/>
      <c r="IUE72" s="85"/>
      <c r="IUF72" s="85"/>
      <c r="IUG72" s="85"/>
      <c r="IUH72" s="85"/>
      <c r="IUI72" s="85"/>
      <c r="IUJ72" s="85"/>
      <c r="IUK72" s="85"/>
      <c r="IUL72" s="85"/>
      <c r="IUM72" s="85"/>
      <c r="IUN72" s="85"/>
      <c r="IUO72" s="85"/>
      <c r="IUP72" s="85"/>
      <c r="IUQ72" s="85"/>
      <c r="IUR72" s="85"/>
      <c r="IUS72" s="85"/>
      <c r="IUT72" s="85"/>
      <c r="IUU72" s="85"/>
      <c r="IUV72" s="85"/>
      <c r="IUW72" s="85"/>
      <c r="IUX72" s="85"/>
      <c r="IUY72" s="85"/>
      <c r="IUZ72" s="85"/>
      <c r="IVA72" s="85"/>
      <c r="IVB72" s="85"/>
      <c r="IVC72" s="85"/>
      <c r="IVD72" s="85"/>
      <c r="IVE72" s="85"/>
      <c r="IVF72" s="85"/>
      <c r="IVG72" s="85"/>
      <c r="IVH72" s="85"/>
      <c r="IVI72" s="85"/>
      <c r="IVJ72" s="85"/>
      <c r="IVK72" s="85"/>
      <c r="IVL72" s="85"/>
      <c r="IVM72" s="85"/>
      <c r="IVN72" s="85"/>
      <c r="IVO72" s="85"/>
      <c r="IVP72" s="85"/>
      <c r="IVQ72" s="85"/>
      <c r="IVR72" s="85"/>
      <c r="IVS72" s="85"/>
      <c r="IVT72" s="85"/>
      <c r="IVU72" s="85"/>
      <c r="IVV72" s="85"/>
      <c r="IVW72" s="85"/>
      <c r="IVX72" s="85"/>
      <c r="IVY72" s="85"/>
      <c r="IVZ72" s="85"/>
      <c r="IWA72" s="85"/>
      <c r="IWB72" s="85"/>
      <c r="IWC72" s="85"/>
      <c r="IWD72" s="85"/>
      <c r="IWE72" s="85"/>
      <c r="IWF72" s="85"/>
      <c r="IWG72" s="85"/>
      <c r="IWH72" s="85"/>
      <c r="IWI72" s="85"/>
      <c r="IWJ72" s="85"/>
      <c r="IWK72" s="85"/>
      <c r="IWL72" s="85"/>
      <c r="IWM72" s="85"/>
      <c r="IWN72" s="85"/>
      <c r="IWO72" s="85"/>
      <c r="IWP72" s="85"/>
      <c r="IWQ72" s="85"/>
      <c r="IWR72" s="85"/>
      <c r="IWS72" s="85"/>
      <c r="IWT72" s="85"/>
      <c r="IWU72" s="85"/>
      <c r="IWV72" s="85"/>
      <c r="IWW72" s="85"/>
      <c r="IWX72" s="85"/>
      <c r="IWY72" s="85"/>
      <c r="IWZ72" s="85"/>
      <c r="IXA72" s="85"/>
      <c r="IXB72" s="85"/>
      <c r="IXC72" s="85"/>
      <c r="IXD72" s="85"/>
      <c r="IXE72" s="85"/>
      <c r="IXF72" s="85"/>
      <c r="IXG72" s="85"/>
      <c r="IXH72" s="85"/>
      <c r="IXI72" s="85"/>
      <c r="IXJ72" s="85"/>
      <c r="IXK72" s="85"/>
      <c r="IXL72" s="85"/>
      <c r="IXM72" s="85"/>
      <c r="IXN72" s="85"/>
      <c r="IXO72" s="85"/>
      <c r="IXP72" s="85"/>
      <c r="IXQ72" s="85"/>
      <c r="IXR72" s="85"/>
      <c r="IXS72" s="85"/>
      <c r="IXT72" s="85"/>
      <c r="IXU72" s="85"/>
      <c r="IXV72" s="85"/>
      <c r="IXW72" s="85"/>
      <c r="IXX72" s="85"/>
      <c r="IXY72" s="85"/>
      <c r="IXZ72" s="85"/>
      <c r="IYA72" s="85"/>
      <c r="IYB72" s="85"/>
      <c r="IYC72" s="85"/>
      <c r="IYD72" s="85"/>
      <c r="IYE72" s="85"/>
      <c r="IYF72" s="85"/>
      <c r="IYG72" s="85"/>
      <c r="IYH72" s="85"/>
      <c r="IYI72" s="85"/>
      <c r="IYJ72" s="85"/>
      <c r="IYK72" s="85"/>
      <c r="IYL72" s="85"/>
      <c r="IYM72" s="85"/>
      <c r="IYN72" s="85"/>
      <c r="IYO72" s="85"/>
      <c r="IYP72" s="85"/>
      <c r="IYQ72" s="85"/>
      <c r="IYR72" s="85"/>
      <c r="IYS72" s="85"/>
      <c r="IYT72" s="85"/>
      <c r="IYU72" s="85"/>
      <c r="IYV72" s="85"/>
      <c r="IYW72" s="85"/>
      <c r="IYX72" s="85"/>
      <c r="IYY72" s="85"/>
      <c r="IYZ72" s="85"/>
      <c r="IZA72" s="85"/>
      <c r="IZB72" s="85"/>
      <c r="IZC72" s="85"/>
      <c r="IZD72" s="85"/>
      <c r="IZE72" s="85"/>
      <c r="IZF72" s="85"/>
      <c r="IZG72" s="85"/>
      <c r="IZH72" s="85"/>
      <c r="IZI72" s="85"/>
      <c r="IZJ72" s="85"/>
      <c r="IZK72" s="85"/>
      <c r="IZL72" s="85"/>
      <c r="IZM72" s="85"/>
      <c r="IZN72" s="85"/>
      <c r="IZO72" s="85"/>
      <c r="IZP72" s="85"/>
      <c r="IZQ72" s="85"/>
      <c r="IZR72" s="85"/>
      <c r="IZS72" s="85"/>
      <c r="IZT72" s="85"/>
      <c r="IZU72" s="85"/>
      <c r="IZV72" s="85"/>
      <c r="IZW72" s="85"/>
      <c r="IZX72" s="85"/>
      <c r="IZY72" s="85"/>
      <c r="IZZ72" s="85"/>
      <c r="JAA72" s="85"/>
      <c r="JAB72" s="85"/>
      <c r="JAC72" s="85"/>
      <c r="JAD72" s="85"/>
      <c r="JAE72" s="85"/>
      <c r="JAF72" s="85"/>
      <c r="JAG72" s="85"/>
      <c r="JAH72" s="85"/>
      <c r="JAI72" s="85"/>
      <c r="JAJ72" s="85"/>
      <c r="JAK72" s="85"/>
      <c r="JAL72" s="85"/>
      <c r="JAM72" s="85"/>
      <c r="JAN72" s="85"/>
      <c r="JAO72" s="85"/>
      <c r="JAP72" s="85"/>
      <c r="JAQ72" s="85"/>
      <c r="JAR72" s="85"/>
      <c r="JAS72" s="85"/>
      <c r="JAT72" s="85"/>
      <c r="JAU72" s="85"/>
      <c r="JAV72" s="85"/>
      <c r="JAW72" s="85"/>
      <c r="JAX72" s="85"/>
      <c r="JAY72" s="85"/>
      <c r="JAZ72" s="85"/>
      <c r="JBA72" s="85"/>
      <c r="JBB72" s="85"/>
      <c r="JBC72" s="85"/>
      <c r="JBD72" s="85"/>
      <c r="JBE72" s="85"/>
      <c r="JBF72" s="85"/>
      <c r="JBG72" s="85"/>
      <c r="JBH72" s="85"/>
      <c r="JBI72" s="85"/>
      <c r="JBJ72" s="85"/>
      <c r="JBK72" s="85"/>
      <c r="JBL72" s="85"/>
      <c r="JBM72" s="85"/>
      <c r="JBN72" s="85"/>
      <c r="JBO72" s="85"/>
      <c r="JBP72" s="85"/>
      <c r="JBQ72" s="85"/>
      <c r="JBR72" s="85"/>
      <c r="JBS72" s="85"/>
      <c r="JBT72" s="85"/>
      <c r="JBU72" s="85"/>
      <c r="JBV72" s="85"/>
      <c r="JBW72" s="85"/>
      <c r="JBX72" s="85"/>
      <c r="JBY72" s="85"/>
      <c r="JBZ72" s="85"/>
      <c r="JCA72" s="85"/>
      <c r="JCB72" s="85"/>
      <c r="JCC72" s="85"/>
      <c r="JCD72" s="85"/>
      <c r="JCE72" s="85"/>
      <c r="JCF72" s="85"/>
      <c r="JCG72" s="85"/>
      <c r="JCH72" s="85"/>
      <c r="JCI72" s="85"/>
      <c r="JCJ72" s="85"/>
      <c r="JCK72" s="85"/>
      <c r="JCL72" s="85"/>
      <c r="JCM72" s="85"/>
      <c r="JCN72" s="85"/>
      <c r="JCO72" s="85"/>
      <c r="JCP72" s="85"/>
      <c r="JCQ72" s="85"/>
      <c r="JCR72" s="85"/>
      <c r="JCS72" s="85"/>
      <c r="JCT72" s="85"/>
      <c r="JCU72" s="85"/>
      <c r="JCV72" s="85"/>
      <c r="JCW72" s="85"/>
      <c r="JCX72" s="85"/>
      <c r="JCY72" s="85"/>
      <c r="JCZ72" s="85"/>
      <c r="JDA72" s="85"/>
      <c r="JDB72" s="85"/>
      <c r="JDC72" s="85"/>
      <c r="JDD72" s="85"/>
      <c r="JDE72" s="85"/>
      <c r="JDF72" s="85"/>
      <c r="JDG72" s="85"/>
      <c r="JDH72" s="85"/>
      <c r="JDI72" s="85"/>
      <c r="JDJ72" s="85"/>
      <c r="JDK72" s="85"/>
      <c r="JDL72" s="85"/>
      <c r="JDM72" s="85"/>
      <c r="JDN72" s="85"/>
      <c r="JDO72" s="85"/>
      <c r="JDP72" s="85"/>
      <c r="JDQ72" s="85"/>
      <c r="JDR72" s="85"/>
      <c r="JDS72" s="85"/>
      <c r="JDT72" s="85"/>
      <c r="JDU72" s="85"/>
      <c r="JDV72" s="85"/>
      <c r="JDW72" s="85"/>
      <c r="JDX72" s="85"/>
      <c r="JDY72" s="85"/>
      <c r="JDZ72" s="85"/>
      <c r="JEA72" s="85"/>
      <c r="JEB72" s="85"/>
      <c r="JEC72" s="85"/>
      <c r="JED72" s="85"/>
      <c r="JEE72" s="85"/>
      <c r="JEF72" s="85"/>
      <c r="JEG72" s="85"/>
      <c r="JEH72" s="85"/>
      <c r="JEI72" s="85"/>
      <c r="JEJ72" s="85"/>
      <c r="JEK72" s="85"/>
      <c r="JEL72" s="85"/>
      <c r="JEM72" s="85"/>
      <c r="JEN72" s="85"/>
      <c r="JEO72" s="85"/>
      <c r="JEP72" s="85"/>
      <c r="JEQ72" s="85"/>
      <c r="JER72" s="85"/>
      <c r="JES72" s="85"/>
      <c r="JET72" s="85"/>
      <c r="JEU72" s="85"/>
      <c r="JEV72" s="85"/>
      <c r="JEW72" s="85"/>
      <c r="JEX72" s="85"/>
      <c r="JEY72" s="85"/>
      <c r="JEZ72" s="85"/>
      <c r="JFA72" s="85"/>
      <c r="JFB72" s="85"/>
      <c r="JFC72" s="85"/>
      <c r="JFD72" s="85"/>
      <c r="JFE72" s="85"/>
      <c r="JFF72" s="85"/>
      <c r="JFG72" s="85"/>
      <c r="JFH72" s="85"/>
      <c r="JFI72" s="85"/>
      <c r="JFJ72" s="85"/>
      <c r="JFK72" s="85"/>
      <c r="JFL72" s="85"/>
      <c r="JFM72" s="85"/>
      <c r="JFN72" s="85"/>
      <c r="JFO72" s="85"/>
      <c r="JFP72" s="85"/>
      <c r="JFQ72" s="85"/>
      <c r="JFR72" s="85"/>
      <c r="JFS72" s="85"/>
      <c r="JFT72" s="85"/>
      <c r="JFU72" s="85"/>
      <c r="JFV72" s="85"/>
      <c r="JFW72" s="85"/>
      <c r="JFX72" s="85"/>
      <c r="JFY72" s="85"/>
      <c r="JFZ72" s="85"/>
      <c r="JGA72" s="85"/>
      <c r="JGB72" s="85"/>
      <c r="JGC72" s="85"/>
      <c r="JGD72" s="85"/>
      <c r="JGE72" s="85"/>
      <c r="JGF72" s="85"/>
      <c r="JGG72" s="85"/>
      <c r="JGH72" s="85"/>
      <c r="JGI72" s="85"/>
      <c r="JGJ72" s="85"/>
      <c r="JGK72" s="85"/>
      <c r="JGL72" s="85"/>
      <c r="JGM72" s="85"/>
      <c r="JGN72" s="85"/>
      <c r="JGO72" s="85"/>
      <c r="JGP72" s="85"/>
      <c r="JGQ72" s="85"/>
      <c r="JGR72" s="85"/>
      <c r="JGS72" s="85"/>
      <c r="JGT72" s="85"/>
      <c r="JGU72" s="85"/>
      <c r="JGV72" s="85"/>
      <c r="JGW72" s="85"/>
      <c r="JGX72" s="85"/>
      <c r="JGY72" s="85"/>
      <c r="JGZ72" s="85"/>
      <c r="JHA72" s="85"/>
      <c r="JHB72" s="85"/>
      <c r="JHC72" s="85"/>
      <c r="JHD72" s="85"/>
      <c r="JHE72" s="85"/>
      <c r="JHF72" s="85"/>
      <c r="JHG72" s="85"/>
      <c r="JHH72" s="85"/>
      <c r="JHI72" s="85"/>
      <c r="JHJ72" s="85"/>
      <c r="JHK72" s="85"/>
      <c r="JHL72" s="85"/>
      <c r="JHM72" s="85"/>
      <c r="JHN72" s="85"/>
      <c r="JHO72" s="85"/>
      <c r="JHP72" s="85"/>
      <c r="JHQ72" s="85"/>
      <c r="JHR72" s="85"/>
      <c r="JHS72" s="85"/>
      <c r="JHT72" s="85"/>
      <c r="JHU72" s="85"/>
      <c r="JHV72" s="85"/>
      <c r="JHW72" s="85"/>
      <c r="JHX72" s="85"/>
      <c r="JHY72" s="85"/>
      <c r="JHZ72" s="85"/>
      <c r="JIA72" s="85"/>
      <c r="JIB72" s="85"/>
      <c r="JIC72" s="85"/>
      <c r="JID72" s="85"/>
      <c r="JIE72" s="85"/>
      <c r="JIF72" s="85"/>
      <c r="JIG72" s="85"/>
      <c r="JIH72" s="85"/>
      <c r="JII72" s="85"/>
      <c r="JIJ72" s="85"/>
      <c r="JIK72" s="85"/>
      <c r="JIL72" s="85"/>
      <c r="JIM72" s="85"/>
      <c r="JIN72" s="85"/>
      <c r="JIO72" s="85"/>
      <c r="JIP72" s="85"/>
      <c r="JIQ72" s="85"/>
      <c r="JIR72" s="85"/>
      <c r="JIS72" s="85"/>
      <c r="JIT72" s="85"/>
      <c r="JIU72" s="85"/>
      <c r="JIV72" s="85"/>
      <c r="JIW72" s="85"/>
      <c r="JIX72" s="85"/>
      <c r="JIY72" s="85"/>
      <c r="JIZ72" s="85"/>
      <c r="JJA72" s="85"/>
      <c r="JJB72" s="85"/>
      <c r="JJC72" s="85"/>
      <c r="JJD72" s="85"/>
      <c r="JJE72" s="85"/>
      <c r="JJF72" s="85"/>
      <c r="JJG72" s="85"/>
      <c r="JJH72" s="85"/>
      <c r="JJI72" s="85"/>
      <c r="JJJ72" s="85"/>
      <c r="JJK72" s="85"/>
      <c r="JJL72" s="85"/>
      <c r="JJM72" s="85"/>
      <c r="JJN72" s="85"/>
      <c r="JJO72" s="85"/>
      <c r="JJP72" s="85"/>
      <c r="JJQ72" s="85"/>
      <c r="JJR72" s="85"/>
      <c r="JJS72" s="85"/>
      <c r="JJT72" s="85"/>
      <c r="JJU72" s="85"/>
      <c r="JJV72" s="85"/>
      <c r="JJW72" s="85"/>
      <c r="JJX72" s="85"/>
      <c r="JJY72" s="85"/>
      <c r="JJZ72" s="85"/>
      <c r="JKA72" s="85"/>
      <c r="JKB72" s="85"/>
      <c r="JKC72" s="85"/>
      <c r="JKD72" s="85"/>
      <c r="JKE72" s="85"/>
      <c r="JKF72" s="85"/>
      <c r="JKG72" s="85"/>
      <c r="JKH72" s="85"/>
      <c r="JKI72" s="85"/>
      <c r="JKJ72" s="85"/>
      <c r="JKK72" s="85"/>
      <c r="JKL72" s="85"/>
      <c r="JKM72" s="85"/>
      <c r="JKN72" s="85"/>
      <c r="JKO72" s="85"/>
      <c r="JKP72" s="85"/>
      <c r="JKQ72" s="85"/>
      <c r="JKR72" s="85"/>
      <c r="JKS72" s="85"/>
      <c r="JKT72" s="85"/>
      <c r="JKU72" s="85"/>
      <c r="JKV72" s="85"/>
      <c r="JKW72" s="85"/>
      <c r="JKX72" s="85"/>
      <c r="JKY72" s="85"/>
      <c r="JKZ72" s="85"/>
      <c r="JLA72" s="85"/>
      <c r="JLB72" s="85"/>
      <c r="JLC72" s="85"/>
      <c r="JLD72" s="85"/>
      <c r="JLE72" s="85"/>
      <c r="JLF72" s="85"/>
      <c r="JLG72" s="85"/>
      <c r="JLH72" s="85"/>
      <c r="JLI72" s="85"/>
      <c r="JLJ72" s="85"/>
      <c r="JLK72" s="85"/>
      <c r="JLL72" s="85"/>
      <c r="JLM72" s="85"/>
      <c r="JLN72" s="85"/>
      <c r="JLO72" s="85"/>
      <c r="JLP72" s="85"/>
      <c r="JLQ72" s="85"/>
      <c r="JLR72" s="85"/>
      <c r="JLS72" s="85"/>
      <c r="JLT72" s="85"/>
      <c r="JLU72" s="85"/>
      <c r="JLV72" s="85"/>
      <c r="JLW72" s="85"/>
      <c r="JLX72" s="85"/>
      <c r="JLY72" s="85"/>
      <c r="JLZ72" s="85"/>
      <c r="JMA72" s="85"/>
      <c r="JMB72" s="85"/>
      <c r="JMC72" s="85"/>
      <c r="JMD72" s="85"/>
      <c r="JME72" s="85"/>
      <c r="JMF72" s="85"/>
      <c r="JMG72" s="85"/>
      <c r="JMH72" s="85"/>
      <c r="JMI72" s="85"/>
      <c r="JMJ72" s="85"/>
      <c r="JMK72" s="85"/>
      <c r="JML72" s="85"/>
      <c r="JMM72" s="85"/>
      <c r="JMN72" s="85"/>
      <c r="JMO72" s="85"/>
      <c r="JMP72" s="85"/>
      <c r="JMQ72" s="85"/>
      <c r="JMR72" s="85"/>
      <c r="JMS72" s="85"/>
      <c r="JMT72" s="85"/>
      <c r="JMU72" s="85"/>
      <c r="JMV72" s="85"/>
      <c r="JMW72" s="85"/>
      <c r="JMX72" s="85"/>
      <c r="JMY72" s="85"/>
      <c r="JMZ72" s="85"/>
      <c r="JNA72" s="85"/>
      <c r="JNB72" s="85"/>
      <c r="JNC72" s="85"/>
      <c r="JND72" s="85"/>
      <c r="JNE72" s="85"/>
      <c r="JNF72" s="85"/>
      <c r="JNG72" s="85"/>
      <c r="JNH72" s="85"/>
      <c r="JNI72" s="85"/>
      <c r="JNJ72" s="85"/>
      <c r="JNK72" s="85"/>
      <c r="JNL72" s="85"/>
      <c r="JNM72" s="85"/>
      <c r="JNN72" s="85"/>
      <c r="JNO72" s="85"/>
      <c r="JNP72" s="85"/>
      <c r="JNQ72" s="85"/>
      <c r="JNR72" s="85"/>
      <c r="JNS72" s="85"/>
      <c r="JNT72" s="85"/>
      <c r="JNU72" s="85"/>
      <c r="JNV72" s="85"/>
      <c r="JNW72" s="85"/>
      <c r="JNX72" s="85"/>
      <c r="JNY72" s="85"/>
      <c r="JNZ72" s="85"/>
      <c r="JOA72" s="85"/>
      <c r="JOB72" s="85"/>
      <c r="JOC72" s="85"/>
      <c r="JOD72" s="85"/>
      <c r="JOE72" s="85"/>
      <c r="JOF72" s="85"/>
      <c r="JOG72" s="85"/>
      <c r="JOH72" s="85"/>
      <c r="JOI72" s="85"/>
      <c r="JOJ72" s="85"/>
      <c r="JOK72" s="85"/>
      <c r="JOL72" s="85"/>
      <c r="JOM72" s="85"/>
      <c r="JON72" s="85"/>
      <c r="JOO72" s="85"/>
      <c r="JOP72" s="85"/>
      <c r="JOQ72" s="85"/>
      <c r="JOR72" s="85"/>
      <c r="JOS72" s="85"/>
      <c r="JOT72" s="85"/>
      <c r="JOU72" s="85"/>
      <c r="JOV72" s="85"/>
      <c r="JOW72" s="85"/>
      <c r="JOX72" s="85"/>
      <c r="JOY72" s="85"/>
      <c r="JOZ72" s="85"/>
      <c r="JPA72" s="85"/>
      <c r="JPB72" s="85"/>
      <c r="JPC72" s="85"/>
      <c r="JPD72" s="85"/>
      <c r="JPE72" s="85"/>
      <c r="JPF72" s="85"/>
      <c r="JPG72" s="85"/>
      <c r="JPH72" s="85"/>
      <c r="JPI72" s="85"/>
      <c r="JPJ72" s="85"/>
      <c r="JPK72" s="85"/>
      <c r="JPL72" s="85"/>
      <c r="JPM72" s="85"/>
      <c r="JPN72" s="85"/>
      <c r="JPO72" s="85"/>
      <c r="JPP72" s="85"/>
      <c r="JPQ72" s="85"/>
      <c r="JPR72" s="85"/>
      <c r="JPS72" s="85"/>
      <c r="JPT72" s="85"/>
      <c r="JPU72" s="85"/>
      <c r="JPV72" s="85"/>
      <c r="JPW72" s="85"/>
      <c r="JPX72" s="85"/>
      <c r="JPY72" s="85"/>
      <c r="JPZ72" s="85"/>
      <c r="JQA72" s="85"/>
      <c r="JQB72" s="85"/>
      <c r="JQC72" s="85"/>
      <c r="JQD72" s="85"/>
      <c r="JQE72" s="85"/>
      <c r="JQF72" s="85"/>
      <c r="JQG72" s="85"/>
      <c r="JQH72" s="85"/>
      <c r="JQI72" s="85"/>
      <c r="JQJ72" s="85"/>
      <c r="JQK72" s="85"/>
      <c r="JQL72" s="85"/>
      <c r="JQM72" s="85"/>
      <c r="JQN72" s="85"/>
      <c r="JQO72" s="85"/>
      <c r="JQP72" s="85"/>
      <c r="JQQ72" s="85"/>
      <c r="JQR72" s="85"/>
      <c r="JQS72" s="85"/>
      <c r="JQT72" s="85"/>
      <c r="JQU72" s="85"/>
      <c r="JQV72" s="85"/>
      <c r="JQW72" s="85"/>
      <c r="JQX72" s="85"/>
      <c r="JQY72" s="85"/>
      <c r="JQZ72" s="85"/>
      <c r="JRA72" s="85"/>
      <c r="JRB72" s="85"/>
      <c r="JRC72" s="85"/>
      <c r="JRD72" s="85"/>
      <c r="JRE72" s="85"/>
      <c r="JRF72" s="85"/>
      <c r="JRG72" s="85"/>
      <c r="JRH72" s="85"/>
      <c r="JRI72" s="85"/>
      <c r="JRJ72" s="85"/>
      <c r="JRK72" s="85"/>
      <c r="JRL72" s="85"/>
      <c r="JRM72" s="85"/>
      <c r="JRN72" s="85"/>
      <c r="JRO72" s="85"/>
      <c r="JRP72" s="85"/>
      <c r="JRQ72" s="85"/>
      <c r="JRR72" s="85"/>
      <c r="JRS72" s="85"/>
      <c r="JRT72" s="85"/>
      <c r="JRU72" s="85"/>
      <c r="JRV72" s="85"/>
      <c r="JRW72" s="85"/>
      <c r="JRX72" s="85"/>
      <c r="JRY72" s="85"/>
      <c r="JRZ72" s="85"/>
      <c r="JSA72" s="85"/>
      <c r="JSB72" s="85"/>
      <c r="JSC72" s="85"/>
      <c r="JSD72" s="85"/>
      <c r="JSE72" s="85"/>
      <c r="JSF72" s="85"/>
      <c r="JSG72" s="85"/>
      <c r="JSH72" s="85"/>
      <c r="JSI72" s="85"/>
      <c r="JSJ72" s="85"/>
      <c r="JSK72" s="85"/>
      <c r="JSL72" s="85"/>
      <c r="JSM72" s="85"/>
      <c r="JSN72" s="85"/>
      <c r="JSO72" s="85"/>
      <c r="JSP72" s="85"/>
      <c r="JSQ72" s="85"/>
      <c r="JSR72" s="85"/>
      <c r="JSS72" s="85"/>
      <c r="JST72" s="85"/>
      <c r="JSU72" s="85"/>
      <c r="JSV72" s="85"/>
      <c r="JSW72" s="85"/>
      <c r="JSX72" s="85"/>
      <c r="JSY72" s="85"/>
      <c r="JSZ72" s="85"/>
      <c r="JTA72" s="85"/>
      <c r="JTB72" s="85"/>
      <c r="JTC72" s="85"/>
      <c r="JTD72" s="85"/>
      <c r="JTE72" s="85"/>
      <c r="JTF72" s="85"/>
      <c r="JTG72" s="85"/>
      <c r="JTH72" s="85"/>
      <c r="JTI72" s="85"/>
      <c r="JTJ72" s="85"/>
      <c r="JTK72" s="85"/>
      <c r="JTL72" s="85"/>
      <c r="JTM72" s="85"/>
      <c r="JTN72" s="85"/>
      <c r="JTO72" s="85"/>
      <c r="JTP72" s="85"/>
      <c r="JTQ72" s="85"/>
      <c r="JTR72" s="85"/>
      <c r="JTS72" s="85"/>
      <c r="JTT72" s="85"/>
      <c r="JTU72" s="85"/>
      <c r="JTV72" s="85"/>
      <c r="JTW72" s="85"/>
      <c r="JTX72" s="85"/>
      <c r="JTY72" s="85"/>
      <c r="JTZ72" s="85"/>
      <c r="JUA72" s="85"/>
      <c r="JUB72" s="85"/>
      <c r="JUC72" s="85"/>
      <c r="JUD72" s="85"/>
      <c r="JUE72" s="85"/>
      <c r="JUF72" s="85"/>
      <c r="JUG72" s="85"/>
      <c r="JUH72" s="85"/>
      <c r="JUI72" s="85"/>
      <c r="JUJ72" s="85"/>
      <c r="JUK72" s="85"/>
      <c r="JUL72" s="85"/>
      <c r="JUM72" s="85"/>
      <c r="JUN72" s="85"/>
      <c r="JUO72" s="85"/>
      <c r="JUP72" s="85"/>
      <c r="JUQ72" s="85"/>
      <c r="JUR72" s="85"/>
      <c r="JUS72" s="85"/>
      <c r="JUT72" s="85"/>
      <c r="JUU72" s="85"/>
      <c r="JUV72" s="85"/>
      <c r="JUW72" s="85"/>
      <c r="JUX72" s="85"/>
      <c r="JUY72" s="85"/>
      <c r="JUZ72" s="85"/>
      <c r="JVA72" s="85"/>
      <c r="JVB72" s="85"/>
      <c r="JVC72" s="85"/>
      <c r="JVD72" s="85"/>
      <c r="JVE72" s="85"/>
      <c r="JVF72" s="85"/>
      <c r="JVG72" s="85"/>
      <c r="JVH72" s="85"/>
      <c r="JVI72" s="85"/>
      <c r="JVJ72" s="85"/>
      <c r="JVK72" s="85"/>
      <c r="JVL72" s="85"/>
      <c r="JVM72" s="85"/>
      <c r="JVN72" s="85"/>
      <c r="JVO72" s="85"/>
      <c r="JVP72" s="85"/>
      <c r="JVQ72" s="85"/>
      <c r="JVR72" s="85"/>
      <c r="JVS72" s="85"/>
      <c r="JVT72" s="85"/>
      <c r="JVU72" s="85"/>
      <c r="JVV72" s="85"/>
      <c r="JVW72" s="85"/>
      <c r="JVX72" s="85"/>
      <c r="JVY72" s="85"/>
      <c r="JVZ72" s="85"/>
      <c r="JWA72" s="85"/>
      <c r="JWB72" s="85"/>
      <c r="JWC72" s="85"/>
      <c r="JWD72" s="85"/>
      <c r="JWE72" s="85"/>
      <c r="JWF72" s="85"/>
      <c r="JWG72" s="85"/>
      <c r="JWH72" s="85"/>
      <c r="JWI72" s="85"/>
      <c r="JWJ72" s="85"/>
      <c r="JWK72" s="85"/>
      <c r="JWL72" s="85"/>
      <c r="JWM72" s="85"/>
      <c r="JWN72" s="85"/>
      <c r="JWO72" s="85"/>
      <c r="JWP72" s="85"/>
      <c r="JWQ72" s="85"/>
      <c r="JWR72" s="85"/>
      <c r="JWS72" s="85"/>
      <c r="JWT72" s="85"/>
      <c r="JWU72" s="85"/>
      <c r="JWV72" s="85"/>
      <c r="JWW72" s="85"/>
      <c r="JWX72" s="85"/>
      <c r="JWY72" s="85"/>
      <c r="JWZ72" s="85"/>
      <c r="JXA72" s="85"/>
      <c r="JXB72" s="85"/>
      <c r="JXC72" s="85"/>
      <c r="JXD72" s="85"/>
      <c r="JXE72" s="85"/>
      <c r="JXF72" s="85"/>
      <c r="JXG72" s="85"/>
      <c r="JXH72" s="85"/>
      <c r="JXI72" s="85"/>
      <c r="JXJ72" s="85"/>
      <c r="JXK72" s="85"/>
      <c r="JXL72" s="85"/>
      <c r="JXM72" s="85"/>
      <c r="JXN72" s="85"/>
      <c r="JXO72" s="85"/>
      <c r="JXP72" s="85"/>
      <c r="JXQ72" s="85"/>
      <c r="JXR72" s="85"/>
      <c r="JXS72" s="85"/>
      <c r="JXT72" s="85"/>
      <c r="JXU72" s="85"/>
      <c r="JXV72" s="85"/>
      <c r="JXW72" s="85"/>
      <c r="JXX72" s="85"/>
      <c r="JXY72" s="85"/>
      <c r="JXZ72" s="85"/>
      <c r="JYA72" s="85"/>
      <c r="JYB72" s="85"/>
      <c r="JYC72" s="85"/>
      <c r="JYD72" s="85"/>
      <c r="JYE72" s="85"/>
      <c r="JYF72" s="85"/>
      <c r="JYG72" s="85"/>
      <c r="JYH72" s="85"/>
      <c r="JYI72" s="85"/>
      <c r="JYJ72" s="85"/>
      <c r="JYK72" s="85"/>
      <c r="JYL72" s="85"/>
      <c r="JYM72" s="85"/>
      <c r="JYN72" s="85"/>
      <c r="JYO72" s="85"/>
      <c r="JYP72" s="85"/>
      <c r="JYQ72" s="85"/>
      <c r="JYR72" s="85"/>
      <c r="JYS72" s="85"/>
      <c r="JYT72" s="85"/>
      <c r="JYU72" s="85"/>
      <c r="JYV72" s="85"/>
      <c r="JYW72" s="85"/>
      <c r="JYX72" s="85"/>
      <c r="JYY72" s="85"/>
      <c r="JYZ72" s="85"/>
      <c r="JZA72" s="85"/>
      <c r="JZB72" s="85"/>
      <c r="JZC72" s="85"/>
      <c r="JZD72" s="85"/>
      <c r="JZE72" s="85"/>
      <c r="JZF72" s="85"/>
      <c r="JZG72" s="85"/>
      <c r="JZH72" s="85"/>
      <c r="JZI72" s="85"/>
      <c r="JZJ72" s="85"/>
      <c r="JZK72" s="85"/>
      <c r="JZL72" s="85"/>
      <c r="JZM72" s="85"/>
      <c r="JZN72" s="85"/>
      <c r="JZO72" s="85"/>
      <c r="JZP72" s="85"/>
      <c r="JZQ72" s="85"/>
      <c r="JZR72" s="85"/>
      <c r="JZS72" s="85"/>
      <c r="JZT72" s="85"/>
      <c r="JZU72" s="85"/>
      <c r="JZV72" s="85"/>
      <c r="JZW72" s="85"/>
      <c r="JZX72" s="85"/>
      <c r="JZY72" s="85"/>
      <c r="JZZ72" s="85"/>
      <c r="KAA72" s="85"/>
      <c r="KAB72" s="85"/>
      <c r="KAC72" s="85"/>
      <c r="KAD72" s="85"/>
      <c r="KAE72" s="85"/>
      <c r="KAF72" s="85"/>
      <c r="KAG72" s="85"/>
      <c r="KAH72" s="85"/>
      <c r="KAI72" s="85"/>
      <c r="KAJ72" s="85"/>
      <c r="KAK72" s="85"/>
      <c r="KAL72" s="85"/>
      <c r="KAM72" s="85"/>
      <c r="KAN72" s="85"/>
      <c r="KAO72" s="85"/>
      <c r="KAP72" s="85"/>
      <c r="KAQ72" s="85"/>
      <c r="KAR72" s="85"/>
      <c r="KAS72" s="85"/>
      <c r="KAT72" s="85"/>
      <c r="KAU72" s="85"/>
      <c r="KAV72" s="85"/>
      <c r="KAW72" s="85"/>
      <c r="KAX72" s="85"/>
      <c r="KAY72" s="85"/>
      <c r="KAZ72" s="85"/>
      <c r="KBA72" s="85"/>
      <c r="KBB72" s="85"/>
      <c r="KBC72" s="85"/>
      <c r="KBD72" s="85"/>
      <c r="KBE72" s="85"/>
      <c r="KBF72" s="85"/>
      <c r="KBG72" s="85"/>
      <c r="KBH72" s="85"/>
      <c r="KBI72" s="85"/>
      <c r="KBJ72" s="85"/>
      <c r="KBK72" s="85"/>
      <c r="KBL72" s="85"/>
      <c r="KBM72" s="85"/>
      <c r="KBN72" s="85"/>
      <c r="KBO72" s="85"/>
      <c r="KBP72" s="85"/>
      <c r="KBQ72" s="85"/>
      <c r="KBR72" s="85"/>
      <c r="KBS72" s="85"/>
      <c r="KBT72" s="85"/>
      <c r="KBU72" s="85"/>
      <c r="KBV72" s="85"/>
      <c r="KBW72" s="85"/>
      <c r="KBX72" s="85"/>
      <c r="KBY72" s="85"/>
      <c r="KBZ72" s="85"/>
      <c r="KCA72" s="85"/>
      <c r="KCB72" s="85"/>
      <c r="KCC72" s="85"/>
      <c r="KCD72" s="85"/>
      <c r="KCE72" s="85"/>
      <c r="KCF72" s="85"/>
      <c r="KCG72" s="85"/>
      <c r="KCH72" s="85"/>
      <c r="KCI72" s="85"/>
      <c r="KCJ72" s="85"/>
      <c r="KCK72" s="85"/>
      <c r="KCL72" s="85"/>
      <c r="KCM72" s="85"/>
      <c r="KCN72" s="85"/>
      <c r="KCO72" s="85"/>
      <c r="KCP72" s="85"/>
      <c r="KCQ72" s="85"/>
      <c r="KCR72" s="85"/>
      <c r="KCS72" s="85"/>
      <c r="KCT72" s="85"/>
      <c r="KCU72" s="85"/>
      <c r="KCV72" s="85"/>
      <c r="KCW72" s="85"/>
      <c r="KCX72" s="85"/>
      <c r="KCY72" s="85"/>
      <c r="KCZ72" s="85"/>
      <c r="KDA72" s="85"/>
      <c r="KDB72" s="85"/>
      <c r="KDC72" s="85"/>
      <c r="KDD72" s="85"/>
      <c r="KDE72" s="85"/>
      <c r="KDF72" s="85"/>
      <c r="KDG72" s="85"/>
      <c r="KDH72" s="85"/>
      <c r="KDI72" s="85"/>
      <c r="KDJ72" s="85"/>
      <c r="KDK72" s="85"/>
      <c r="KDL72" s="85"/>
      <c r="KDM72" s="85"/>
      <c r="KDN72" s="85"/>
      <c r="KDO72" s="85"/>
      <c r="KDP72" s="85"/>
      <c r="KDQ72" s="85"/>
      <c r="KDR72" s="85"/>
      <c r="KDS72" s="85"/>
      <c r="KDT72" s="85"/>
      <c r="KDU72" s="85"/>
      <c r="KDV72" s="85"/>
      <c r="KDW72" s="85"/>
      <c r="KDX72" s="85"/>
      <c r="KDY72" s="85"/>
      <c r="KDZ72" s="85"/>
      <c r="KEA72" s="85"/>
      <c r="KEB72" s="85"/>
      <c r="KEC72" s="85"/>
      <c r="KED72" s="85"/>
      <c r="KEE72" s="85"/>
      <c r="KEF72" s="85"/>
      <c r="KEG72" s="85"/>
      <c r="KEH72" s="85"/>
      <c r="KEI72" s="85"/>
      <c r="KEJ72" s="85"/>
      <c r="KEK72" s="85"/>
      <c r="KEL72" s="85"/>
      <c r="KEM72" s="85"/>
      <c r="KEN72" s="85"/>
      <c r="KEO72" s="85"/>
      <c r="KEP72" s="85"/>
      <c r="KEQ72" s="85"/>
      <c r="KER72" s="85"/>
      <c r="KES72" s="85"/>
      <c r="KET72" s="85"/>
      <c r="KEU72" s="85"/>
      <c r="KEV72" s="85"/>
      <c r="KEW72" s="85"/>
      <c r="KEX72" s="85"/>
      <c r="KEY72" s="85"/>
      <c r="KEZ72" s="85"/>
      <c r="KFA72" s="85"/>
      <c r="KFB72" s="85"/>
      <c r="KFC72" s="85"/>
      <c r="KFD72" s="85"/>
      <c r="KFE72" s="85"/>
      <c r="KFF72" s="85"/>
      <c r="KFG72" s="85"/>
      <c r="KFH72" s="85"/>
      <c r="KFI72" s="85"/>
      <c r="KFJ72" s="85"/>
      <c r="KFK72" s="85"/>
      <c r="KFL72" s="85"/>
      <c r="KFM72" s="85"/>
      <c r="KFN72" s="85"/>
      <c r="KFO72" s="85"/>
      <c r="KFP72" s="85"/>
      <c r="KFQ72" s="85"/>
      <c r="KFR72" s="85"/>
      <c r="KFS72" s="85"/>
      <c r="KFT72" s="85"/>
      <c r="KFU72" s="85"/>
      <c r="KFV72" s="85"/>
      <c r="KFW72" s="85"/>
      <c r="KFX72" s="85"/>
      <c r="KFY72" s="85"/>
      <c r="KFZ72" s="85"/>
      <c r="KGA72" s="85"/>
      <c r="KGB72" s="85"/>
      <c r="KGC72" s="85"/>
      <c r="KGD72" s="85"/>
      <c r="KGE72" s="85"/>
      <c r="KGF72" s="85"/>
      <c r="KGG72" s="85"/>
      <c r="KGH72" s="85"/>
      <c r="KGI72" s="85"/>
      <c r="KGJ72" s="85"/>
      <c r="KGK72" s="85"/>
      <c r="KGL72" s="85"/>
      <c r="KGM72" s="85"/>
      <c r="KGN72" s="85"/>
      <c r="KGO72" s="85"/>
      <c r="KGP72" s="85"/>
      <c r="KGQ72" s="85"/>
      <c r="KGR72" s="85"/>
      <c r="KGS72" s="85"/>
      <c r="KGT72" s="85"/>
      <c r="KGU72" s="85"/>
      <c r="KGV72" s="85"/>
      <c r="KGW72" s="85"/>
      <c r="KGX72" s="85"/>
      <c r="KGY72" s="85"/>
      <c r="KGZ72" s="85"/>
      <c r="KHA72" s="85"/>
      <c r="KHB72" s="85"/>
      <c r="KHC72" s="85"/>
      <c r="KHD72" s="85"/>
      <c r="KHE72" s="85"/>
      <c r="KHF72" s="85"/>
      <c r="KHG72" s="85"/>
      <c r="KHH72" s="85"/>
      <c r="KHI72" s="85"/>
      <c r="KHJ72" s="85"/>
      <c r="KHK72" s="85"/>
      <c r="KHL72" s="85"/>
      <c r="KHM72" s="85"/>
      <c r="KHN72" s="85"/>
      <c r="KHO72" s="85"/>
      <c r="KHP72" s="85"/>
      <c r="KHQ72" s="85"/>
      <c r="KHR72" s="85"/>
      <c r="KHS72" s="85"/>
      <c r="KHT72" s="85"/>
      <c r="KHU72" s="85"/>
      <c r="KHV72" s="85"/>
      <c r="KHW72" s="85"/>
      <c r="KHX72" s="85"/>
      <c r="KHY72" s="85"/>
      <c r="KHZ72" s="85"/>
      <c r="KIA72" s="85"/>
      <c r="KIB72" s="85"/>
      <c r="KIC72" s="85"/>
      <c r="KID72" s="85"/>
      <c r="KIE72" s="85"/>
      <c r="KIF72" s="85"/>
      <c r="KIG72" s="85"/>
      <c r="KIH72" s="85"/>
      <c r="KII72" s="85"/>
      <c r="KIJ72" s="85"/>
      <c r="KIK72" s="85"/>
      <c r="KIL72" s="85"/>
      <c r="KIM72" s="85"/>
      <c r="KIN72" s="85"/>
      <c r="KIO72" s="85"/>
      <c r="KIP72" s="85"/>
      <c r="KIQ72" s="85"/>
      <c r="KIR72" s="85"/>
      <c r="KIS72" s="85"/>
      <c r="KIT72" s="85"/>
      <c r="KIU72" s="85"/>
      <c r="KIV72" s="85"/>
      <c r="KIW72" s="85"/>
      <c r="KIX72" s="85"/>
      <c r="KIY72" s="85"/>
      <c r="KIZ72" s="85"/>
      <c r="KJA72" s="85"/>
      <c r="KJB72" s="85"/>
      <c r="KJC72" s="85"/>
      <c r="KJD72" s="85"/>
      <c r="KJE72" s="85"/>
      <c r="KJF72" s="85"/>
      <c r="KJG72" s="85"/>
      <c r="KJH72" s="85"/>
      <c r="KJI72" s="85"/>
      <c r="KJJ72" s="85"/>
      <c r="KJK72" s="85"/>
      <c r="KJL72" s="85"/>
      <c r="KJM72" s="85"/>
      <c r="KJN72" s="85"/>
      <c r="KJO72" s="85"/>
      <c r="KJP72" s="85"/>
      <c r="KJQ72" s="85"/>
      <c r="KJR72" s="85"/>
      <c r="KJS72" s="85"/>
      <c r="KJT72" s="85"/>
      <c r="KJU72" s="85"/>
      <c r="KJV72" s="85"/>
      <c r="KJW72" s="85"/>
      <c r="KJX72" s="85"/>
      <c r="KJY72" s="85"/>
      <c r="KJZ72" s="85"/>
      <c r="KKA72" s="85"/>
      <c r="KKB72" s="85"/>
      <c r="KKC72" s="85"/>
      <c r="KKD72" s="85"/>
      <c r="KKE72" s="85"/>
      <c r="KKF72" s="85"/>
      <c r="KKG72" s="85"/>
      <c r="KKH72" s="85"/>
      <c r="KKI72" s="85"/>
      <c r="KKJ72" s="85"/>
      <c r="KKK72" s="85"/>
      <c r="KKL72" s="85"/>
      <c r="KKM72" s="85"/>
      <c r="KKN72" s="85"/>
      <c r="KKO72" s="85"/>
      <c r="KKP72" s="85"/>
      <c r="KKQ72" s="85"/>
      <c r="KKR72" s="85"/>
      <c r="KKS72" s="85"/>
      <c r="KKT72" s="85"/>
      <c r="KKU72" s="85"/>
      <c r="KKV72" s="85"/>
      <c r="KKW72" s="85"/>
      <c r="KKX72" s="85"/>
      <c r="KKY72" s="85"/>
      <c r="KKZ72" s="85"/>
      <c r="KLA72" s="85"/>
      <c r="KLB72" s="85"/>
      <c r="KLC72" s="85"/>
      <c r="KLD72" s="85"/>
      <c r="KLE72" s="85"/>
      <c r="KLF72" s="85"/>
      <c r="KLG72" s="85"/>
      <c r="KLH72" s="85"/>
      <c r="KLI72" s="85"/>
      <c r="KLJ72" s="85"/>
      <c r="KLK72" s="85"/>
      <c r="KLL72" s="85"/>
      <c r="KLM72" s="85"/>
      <c r="KLN72" s="85"/>
      <c r="KLO72" s="85"/>
      <c r="KLP72" s="85"/>
      <c r="KLQ72" s="85"/>
      <c r="KLR72" s="85"/>
      <c r="KLS72" s="85"/>
      <c r="KLT72" s="85"/>
      <c r="KLU72" s="85"/>
      <c r="KLV72" s="85"/>
      <c r="KLW72" s="85"/>
      <c r="KLX72" s="85"/>
      <c r="KLY72" s="85"/>
      <c r="KLZ72" s="85"/>
      <c r="KMA72" s="85"/>
      <c r="KMB72" s="85"/>
      <c r="KMC72" s="85"/>
      <c r="KMD72" s="85"/>
      <c r="KME72" s="85"/>
      <c r="KMF72" s="85"/>
      <c r="KMG72" s="85"/>
      <c r="KMH72" s="85"/>
      <c r="KMI72" s="85"/>
      <c r="KMJ72" s="85"/>
      <c r="KMK72" s="85"/>
      <c r="KML72" s="85"/>
      <c r="KMM72" s="85"/>
      <c r="KMN72" s="85"/>
      <c r="KMO72" s="85"/>
      <c r="KMP72" s="85"/>
      <c r="KMQ72" s="85"/>
      <c r="KMR72" s="85"/>
      <c r="KMS72" s="85"/>
      <c r="KMT72" s="85"/>
      <c r="KMU72" s="85"/>
      <c r="KMV72" s="85"/>
      <c r="KMW72" s="85"/>
      <c r="KMX72" s="85"/>
      <c r="KMY72" s="85"/>
      <c r="KMZ72" s="85"/>
      <c r="KNA72" s="85"/>
      <c r="KNB72" s="85"/>
      <c r="KNC72" s="85"/>
      <c r="KND72" s="85"/>
      <c r="KNE72" s="85"/>
      <c r="KNF72" s="85"/>
      <c r="KNG72" s="85"/>
      <c r="KNH72" s="85"/>
      <c r="KNI72" s="85"/>
      <c r="KNJ72" s="85"/>
      <c r="KNK72" s="85"/>
      <c r="KNL72" s="85"/>
      <c r="KNM72" s="85"/>
      <c r="KNN72" s="85"/>
      <c r="KNO72" s="85"/>
      <c r="KNP72" s="85"/>
      <c r="KNQ72" s="85"/>
      <c r="KNR72" s="85"/>
      <c r="KNS72" s="85"/>
      <c r="KNT72" s="85"/>
      <c r="KNU72" s="85"/>
      <c r="KNV72" s="85"/>
      <c r="KNW72" s="85"/>
      <c r="KNX72" s="85"/>
      <c r="KNY72" s="85"/>
      <c r="KNZ72" s="85"/>
      <c r="KOA72" s="85"/>
      <c r="KOB72" s="85"/>
      <c r="KOC72" s="85"/>
      <c r="KOD72" s="85"/>
      <c r="KOE72" s="85"/>
      <c r="KOF72" s="85"/>
      <c r="KOG72" s="85"/>
      <c r="KOH72" s="85"/>
      <c r="KOI72" s="85"/>
      <c r="KOJ72" s="85"/>
      <c r="KOK72" s="85"/>
      <c r="KOL72" s="85"/>
      <c r="KOM72" s="85"/>
      <c r="KON72" s="85"/>
      <c r="KOO72" s="85"/>
      <c r="KOP72" s="85"/>
      <c r="KOQ72" s="85"/>
      <c r="KOR72" s="85"/>
      <c r="KOS72" s="85"/>
      <c r="KOT72" s="85"/>
      <c r="KOU72" s="85"/>
      <c r="KOV72" s="85"/>
      <c r="KOW72" s="85"/>
      <c r="KOX72" s="85"/>
      <c r="KOY72" s="85"/>
      <c r="KOZ72" s="85"/>
      <c r="KPA72" s="85"/>
      <c r="KPB72" s="85"/>
      <c r="KPC72" s="85"/>
      <c r="KPD72" s="85"/>
      <c r="KPE72" s="85"/>
      <c r="KPF72" s="85"/>
      <c r="KPG72" s="85"/>
      <c r="KPH72" s="85"/>
      <c r="KPI72" s="85"/>
      <c r="KPJ72" s="85"/>
      <c r="KPK72" s="85"/>
      <c r="KPL72" s="85"/>
      <c r="KPM72" s="85"/>
      <c r="KPN72" s="85"/>
      <c r="KPO72" s="85"/>
      <c r="KPP72" s="85"/>
      <c r="KPQ72" s="85"/>
      <c r="KPR72" s="85"/>
      <c r="KPS72" s="85"/>
      <c r="KPT72" s="85"/>
      <c r="KPU72" s="85"/>
      <c r="KPV72" s="85"/>
      <c r="KPW72" s="85"/>
      <c r="KPX72" s="85"/>
      <c r="KPY72" s="85"/>
      <c r="KPZ72" s="85"/>
      <c r="KQA72" s="85"/>
      <c r="KQB72" s="85"/>
      <c r="KQC72" s="85"/>
      <c r="KQD72" s="85"/>
      <c r="KQE72" s="85"/>
      <c r="KQF72" s="85"/>
      <c r="KQG72" s="85"/>
      <c r="KQH72" s="85"/>
      <c r="KQI72" s="85"/>
      <c r="KQJ72" s="85"/>
      <c r="KQK72" s="85"/>
      <c r="KQL72" s="85"/>
      <c r="KQM72" s="85"/>
      <c r="KQN72" s="85"/>
      <c r="KQO72" s="85"/>
      <c r="KQP72" s="85"/>
      <c r="KQQ72" s="85"/>
      <c r="KQR72" s="85"/>
      <c r="KQS72" s="85"/>
      <c r="KQT72" s="85"/>
      <c r="KQU72" s="85"/>
      <c r="KQV72" s="85"/>
      <c r="KQW72" s="85"/>
      <c r="KQX72" s="85"/>
      <c r="KQY72" s="85"/>
      <c r="KQZ72" s="85"/>
      <c r="KRA72" s="85"/>
      <c r="KRB72" s="85"/>
      <c r="KRC72" s="85"/>
      <c r="KRD72" s="85"/>
      <c r="KRE72" s="85"/>
      <c r="KRF72" s="85"/>
      <c r="KRG72" s="85"/>
      <c r="KRH72" s="85"/>
      <c r="KRI72" s="85"/>
      <c r="KRJ72" s="85"/>
      <c r="KRK72" s="85"/>
      <c r="KRL72" s="85"/>
      <c r="KRM72" s="85"/>
      <c r="KRN72" s="85"/>
      <c r="KRO72" s="85"/>
      <c r="KRP72" s="85"/>
      <c r="KRQ72" s="85"/>
      <c r="KRR72" s="85"/>
      <c r="KRS72" s="85"/>
      <c r="KRT72" s="85"/>
      <c r="KRU72" s="85"/>
      <c r="KRV72" s="85"/>
      <c r="KRW72" s="85"/>
      <c r="KRX72" s="85"/>
      <c r="KRY72" s="85"/>
      <c r="KRZ72" s="85"/>
      <c r="KSA72" s="85"/>
      <c r="KSB72" s="85"/>
      <c r="KSC72" s="85"/>
      <c r="KSD72" s="85"/>
      <c r="KSE72" s="85"/>
      <c r="KSF72" s="85"/>
      <c r="KSG72" s="85"/>
      <c r="KSH72" s="85"/>
      <c r="KSI72" s="85"/>
      <c r="KSJ72" s="85"/>
      <c r="KSK72" s="85"/>
      <c r="KSL72" s="85"/>
      <c r="KSM72" s="85"/>
      <c r="KSN72" s="85"/>
      <c r="KSO72" s="85"/>
      <c r="KSP72" s="85"/>
      <c r="KSQ72" s="85"/>
      <c r="KSR72" s="85"/>
      <c r="KSS72" s="85"/>
      <c r="KST72" s="85"/>
      <c r="KSU72" s="85"/>
      <c r="KSV72" s="85"/>
      <c r="KSW72" s="85"/>
      <c r="KSX72" s="85"/>
      <c r="KSY72" s="85"/>
      <c r="KSZ72" s="85"/>
      <c r="KTA72" s="85"/>
      <c r="KTB72" s="85"/>
      <c r="KTC72" s="85"/>
      <c r="KTD72" s="85"/>
      <c r="KTE72" s="85"/>
      <c r="KTF72" s="85"/>
      <c r="KTG72" s="85"/>
      <c r="KTH72" s="85"/>
      <c r="KTI72" s="85"/>
      <c r="KTJ72" s="85"/>
      <c r="KTK72" s="85"/>
      <c r="KTL72" s="85"/>
      <c r="KTM72" s="85"/>
      <c r="KTN72" s="85"/>
      <c r="KTO72" s="85"/>
      <c r="KTP72" s="85"/>
      <c r="KTQ72" s="85"/>
      <c r="KTR72" s="85"/>
      <c r="KTS72" s="85"/>
      <c r="KTT72" s="85"/>
      <c r="KTU72" s="85"/>
      <c r="KTV72" s="85"/>
      <c r="KTW72" s="85"/>
      <c r="KTX72" s="85"/>
      <c r="KTY72" s="85"/>
      <c r="KTZ72" s="85"/>
      <c r="KUA72" s="85"/>
      <c r="KUB72" s="85"/>
      <c r="KUC72" s="85"/>
      <c r="KUD72" s="85"/>
      <c r="KUE72" s="85"/>
      <c r="KUF72" s="85"/>
      <c r="KUG72" s="85"/>
      <c r="KUH72" s="85"/>
      <c r="KUI72" s="85"/>
      <c r="KUJ72" s="85"/>
      <c r="KUK72" s="85"/>
      <c r="KUL72" s="85"/>
      <c r="KUM72" s="85"/>
      <c r="KUN72" s="85"/>
      <c r="KUO72" s="85"/>
      <c r="KUP72" s="85"/>
      <c r="KUQ72" s="85"/>
      <c r="KUR72" s="85"/>
      <c r="KUS72" s="85"/>
      <c r="KUT72" s="85"/>
      <c r="KUU72" s="85"/>
      <c r="KUV72" s="85"/>
      <c r="KUW72" s="85"/>
      <c r="KUX72" s="85"/>
      <c r="KUY72" s="85"/>
      <c r="KUZ72" s="85"/>
      <c r="KVA72" s="85"/>
      <c r="KVB72" s="85"/>
      <c r="KVC72" s="85"/>
      <c r="KVD72" s="85"/>
      <c r="KVE72" s="85"/>
      <c r="KVF72" s="85"/>
      <c r="KVG72" s="85"/>
      <c r="KVH72" s="85"/>
      <c r="KVI72" s="85"/>
      <c r="KVJ72" s="85"/>
      <c r="KVK72" s="85"/>
      <c r="KVL72" s="85"/>
      <c r="KVM72" s="85"/>
      <c r="KVN72" s="85"/>
      <c r="KVO72" s="85"/>
      <c r="KVP72" s="85"/>
      <c r="KVQ72" s="85"/>
      <c r="KVR72" s="85"/>
      <c r="KVS72" s="85"/>
      <c r="KVT72" s="85"/>
      <c r="KVU72" s="85"/>
      <c r="KVV72" s="85"/>
      <c r="KVW72" s="85"/>
      <c r="KVX72" s="85"/>
      <c r="KVY72" s="85"/>
      <c r="KVZ72" s="85"/>
      <c r="KWA72" s="85"/>
      <c r="KWB72" s="85"/>
      <c r="KWC72" s="85"/>
      <c r="KWD72" s="85"/>
      <c r="KWE72" s="85"/>
      <c r="KWF72" s="85"/>
      <c r="KWG72" s="85"/>
      <c r="KWH72" s="85"/>
      <c r="KWI72" s="85"/>
      <c r="KWJ72" s="85"/>
      <c r="KWK72" s="85"/>
      <c r="KWL72" s="85"/>
      <c r="KWM72" s="85"/>
      <c r="KWN72" s="85"/>
      <c r="KWO72" s="85"/>
      <c r="KWP72" s="85"/>
      <c r="KWQ72" s="85"/>
      <c r="KWR72" s="85"/>
      <c r="KWS72" s="85"/>
      <c r="KWT72" s="85"/>
      <c r="KWU72" s="85"/>
      <c r="KWV72" s="85"/>
      <c r="KWW72" s="85"/>
      <c r="KWX72" s="85"/>
      <c r="KWY72" s="85"/>
      <c r="KWZ72" s="85"/>
      <c r="KXA72" s="85"/>
      <c r="KXB72" s="85"/>
      <c r="KXC72" s="85"/>
      <c r="KXD72" s="85"/>
      <c r="KXE72" s="85"/>
      <c r="KXF72" s="85"/>
      <c r="KXG72" s="85"/>
      <c r="KXH72" s="85"/>
      <c r="KXI72" s="85"/>
      <c r="KXJ72" s="85"/>
      <c r="KXK72" s="85"/>
      <c r="KXL72" s="85"/>
      <c r="KXM72" s="85"/>
      <c r="KXN72" s="85"/>
      <c r="KXO72" s="85"/>
      <c r="KXP72" s="85"/>
      <c r="KXQ72" s="85"/>
      <c r="KXR72" s="85"/>
      <c r="KXS72" s="85"/>
      <c r="KXT72" s="85"/>
      <c r="KXU72" s="85"/>
      <c r="KXV72" s="85"/>
      <c r="KXW72" s="85"/>
      <c r="KXX72" s="85"/>
      <c r="KXY72" s="85"/>
      <c r="KXZ72" s="85"/>
      <c r="KYA72" s="85"/>
      <c r="KYB72" s="85"/>
      <c r="KYC72" s="85"/>
      <c r="KYD72" s="85"/>
      <c r="KYE72" s="85"/>
      <c r="KYF72" s="85"/>
      <c r="KYG72" s="85"/>
      <c r="KYH72" s="85"/>
      <c r="KYI72" s="85"/>
      <c r="KYJ72" s="85"/>
      <c r="KYK72" s="85"/>
      <c r="KYL72" s="85"/>
      <c r="KYM72" s="85"/>
      <c r="KYN72" s="85"/>
      <c r="KYO72" s="85"/>
      <c r="KYP72" s="85"/>
      <c r="KYQ72" s="85"/>
      <c r="KYR72" s="85"/>
      <c r="KYS72" s="85"/>
      <c r="KYT72" s="85"/>
      <c r="KYU72" s="85"/>
      <c r="KYV72" s="85"/>
      <c r="KYW72" s="85"/>
      <c r="KYX72" s="85"/>
      <c r="KYY72" s="85"/>
      <c r="KYZ72" s="85"/>
      <c r="KZA72" s="85"/>
      <c r="KZB72" s="85"/>
      <c r="KZC72" s="85"/>
      <c r="KZD72" s="85"/>
      <c r="KZE72" s="85"/>
      <c r="KZF72" s="85"/>
      <c r="KZG72" s="85"/>
      <c r="KZH72" s="85"/>
      <c r="KZI72" s="85"/>
      <c r="KZJ72" s="85"/>
      <c r="KZK72" s="85"/>
      <c r="KZL72" s="85"/>
      <c r="KZM72" s="85"/>
      <c r="KZN72" s="85"/>
      <c r="KZO72" s="85"/>
      <c r="KZP72" s="85"/>
      <c r="KZQ72" s="85"/>
      <c r="KZR72" s="85"/>
      <c r="KZS72" s="85"/>
      <c r="KZT72" s="85"/>
      <c r="KZU72" s="85"/>
      <c r="KZV72" s="85"/>
      <c r="KZW72" s="85"/>
      <c r="KZX72" s="85"/>
      <c r="KZY72" s="85"/>
      <c r="KZZ72" s="85"/>
      <c r="LAA72" s="85"/>
      <c r="LAB72" s="85"/>
      <c r="LAC72" s="85"/>
      <c r="LAD72" s="85"/>
      <c r="LAE72" s="85"/>
      <c r="LAF72" s="85"/>
      <c r="LAG72" s="85"/>
      <c r="LAH72" s="85"/>
      <c r="LAI72" s="85"/>
      <c r="LAJ72" s="85"/>
      <c r="LAK72" s="85"/>
      <c r="LAL72" s="85"/>
      <c r="LAM72" s="85"/>
      <c r="LAN72" s="85"/>
      <c r="LAO72" s="85"/>
      <c r="LAP72" s="85"/>
      <c r="LAQ72" s="85"/>
      <c r="LAR72" s="85"/>
      <c r="LAS72" s="85"/>
      <c r="LAT72" s="85"/>
      <c r="LAU72" s="85"/>
      <c r="LAV72" s="85"/>
      <c r="LAW72" s="85"/>
      <c r="LAX72" s="85"/>
      <c r="LAY72" s="85"/>
      <c r="LAZ72" s="85"/>
      <c r="LBA72" s="85"/>
      <c r="LBB72" s="85"/>
      <c r="LBC72" s="85"/>
      <c r="LBD72" s="85"/>
      <c r="LBE72" s="85"/>
      <c r="LBF72" s="85"/>
      <c r="LBG72" s="85"/>
      <c r="LBH72" s="85"/>
      <c r="LBI72" s="85"/>
      <c r="LBJ72" s="85"/>
      <c r="LBK72" s="85"/>
      <c r="LBL72" s="85"/>
      <c r="LBM72" s="85"/>
      <c r="LBN72" s="85"/>
      <c r="LBO72" s="85"/>
      <c r="LBP72" s="85"/>
      <c r="LBQ72" s="85"/>
      <c r="LBR72" s="85"/>
      <c r="LBS72" s="85"/>
      <c r="LBT72" s="85"/>
      <c r="LBU72" s="85"/>
      <c r="LBV72" s="85"/>
      <c r="LBW72" s="85"/>
      <c r="LBX72" s="85"/>
      <c r="LBY72" s="85"/>
      <c r="LBZ72" s="85"/>
      <c r="LCA72" s="85"/>
      <c r="LCB72" s="85"/>
      <c r="LCC72" s="85"/>
      <c r="LCD72" s="85"/>
      <c r="LCE72" s="85"/>
      <c r="LCF72" s="85"/>
      <c r="LCG72" s="85"/>
      <c r="LCH72" s="85"/>
      <c r="LCI72" s="85"/>
      <c r="LCJ72" s="85"/>
      <c r="LCK72" s="85"/>
      <c r="LCL72" s="85"/>
      <c r="LCM72" s="85"/>
      <c r="LCN72" s="85"/>
      <c r="LCO72" s="85"/>
      <c r="LCP72" s="85"/>
      <c r="LCQ72" s="85"/>
      <c r="LCR72" s="85"/>
      <c r="LCS72" s="85"/>
      <c r="LCT72" s="85"/>
      <c r="LCU72" s="85"/>
      <c r="LCV72" s="85"/>
      <c r="LCW72" s="85"/>
      <c r="LCX72" s="85"/>
      <c r="LCY72" s="85"/>
      <c r="LCZ72" s="85"/>
      <c r="LDA72" s="85"/>
      <c r="LDB72" s="85"/>
      <c r="LDC72" s="85"/>
      <c r="LDD72" s="85"/>
      <c r="LDE72" s="85"/>
      <c r="LDF72" s="85"/>
      <c r="LDG72" s="85"/>
      <c r="LDH72" s="85"/>
      <c r="LDI72" s="85"/>
      <c r="LDJ72" s="85"/>
      <c r="LDK72" s="85"/>
      <c r="LDL72" s="85"/>
      <c r="LDM72" s="85"/>
      <c r="LDN72" s="85"/>
      <c r="LDO72" s="85"/>
      <c r="LDP72" s="85"/>
      <c r="LDQ72" s="85"/>
      <c r="LDR72" s="85"/>
      <c r="LDS72" s="85"/>
      <c r="LDT72" s="85"/>
      <c r="LDU72" s="85"/>
      <c r="LDV72" s="85"/>
      <c r="LDW72" s="85"/>
      <c r="LDX72" s="85"/>
      <c r="LDY72" s="85"/>
      <c r="LDZ72" s="85"/>
      <c r="LEA72" s="85"/>
      <c r="LEB72" s="85"/>
      <c r="LEC72" s="85"/>
      <c r="LED72" s="85"/>
      <c r="LEE72" s="85"/>
      <c r="LEF72" s="85"/>
      <c r="LEG72" s="85"/>
      <c r="LEH72" s="85"/>
      <c r="LEI72" s="85"/>
      <c r="LEJ72" s="85"/>
      <c r="LEK72" s="85"/>
      <c r="LEL72" s="85"/>
      <c r="LEM72" s="85"/>
      <c r="LEN72" s="85"/>
      <c r="LEO72" s="85"/>
      <c r="LEP72" s="85"/>
      <c r="LEQ72" s="85"/>
      <c r="LER72" s="85"/>
      <c r="LES72" s="85"/>
      <c r="LET72" s="85"/>
      <c r="LEU72" s="85"/>
      <c r="LEV72" s="85"/>
      <c r="LEW72" s="85"/>
      <c r="LEX72" s="85"/>
      <c r="LEY72" s="85"/>
      <c r="LEZ72" s="85"/>
      <c r="LFA72" s="85"/>
      <c r="LFB72" s="85"/>
      <c r="LFC72" s="85"/>
      <c r="LFD72" s="85"/>
      <c r="LFE72" s="85"/>
      <c r="LFF72" s="85"/>
      <c r="LFG72" s="85"/>
      <c r="LFH72" s="85"/>
      <c r="LFI72" s="85"/>
      <c r="LFJ72" s="85"/>
      <c r="LFK72" s="85"/>
      <c r="LFL72" s="85"/>
      <c r="LFM72" s="85"/>
      <c r="LFN72" s="85"/>
      <c r="LFO72" s="85"/>
      <c r="LFP72" s="85"/>
      <c r="LFQ72" s="85"/>
      <c r="LFR72" s="85"/>
      <c r="LFS72" s="85"/>
      <c r="LFT72" s="85"/>
      <c r="LFU72" s="85"/>
      <c r="LFV72" s="85"/>
      <c r="LFW72" s="85"/>
      <c r="LFX72" s="85"/>
      <c r="LFY72" s="85"/>
      <c r="LFZ72" s="85"/>
      <c r="LGA72" s="85"/>
      <c r="LGB72" s="85"/>
      <c r="LGC72" s="85"/>
      <c r="LGD72" s="85"/>
      <c r="LGE72" s="85"/>
      <c r="LGF72" s="85"/>
      <c r="LGG72" s="85"/>
      <c r="LGH72" s="85"/>
      <c r="LGI72" s="85"/>
      <c r="LGJ72" s="85"/>
      <c r="LGK72" s="85"/>
      <c r="LGL72" s="85"/>
      <c r="LGM72" s="85"/>
      <c r="LGN72" s="85"/>
      <c r="LGO72" s="85"/>
      <c r="LGP72" s="85"/>
      <c r="LGQ72" s="85"/>
      <c r="LGR72" s="85"/>
      <c r="LGS72" s="85"/>
      <c r="LGT72" s="85"/>
      <c r="LGU72" s="85"/>
      <c r="LGV72" s="85"/>
      <c r="LGW72" s="85"/>
      <c r="LGX72" s="85"/>
      <c r="LGY72" s="85"/>
      <c r="LGZ72" s="85"/>
      <c r="LHA72" s="85"/>
      <c r="LHB72" s="85"/>
      <c r="LHC72" s="85"/>
      <c r="LHD72" s="85"/>
      <c r="LHE72" s="85"/>
      <c r="LHF72" s="85"/>
      <c r="LHG72" s="85"/>
      <c r="LHH72" s="85"/>
      <c r="LHI72" s="85"/>
      <c r="LHJ72" s="85"/>
      <c r="LHK72" s="85"/>
      <c r="LHL72" s="85"/>
      <c r="LHM72" s="85"/>
      <c r="LHN72" s="85"/>
      <c r="LHO72" s="85"/>
      <c r="LHP72" s="85"/>
      <c r="LHQ72" s="85"/>
      <c r="LHR72" s="85"/>
      <c r="LHS72" s="85"/>
      <c r="LHT72" s="85"/>
      <c r="LHU72" s="85"/>
      <c r="LHV72" s="85"/>
      <c r="LHW72" s="85"/>
      <c r="LHX72" s="85"/>
      <c r="LHY72" s="85"/>
      <c r="LHZ72" s="85"/>
      <c r="LIA72" s="85"/>
      <c r="LIB72" s="85"/>
      <c r="LIC72" s="85"/>
      <c r="LID72" s="85"/>
      <c r="LIE72" s="85"/>
      <c r="LIF72" s="85"/>
      <c r="LIG72" s="85"/>
      <c r="LIH72" s="85"/>
      <c r="LII72" s="85"/>
      <c r="LIJ72" s="85"/>
      <c r="LIK72" s="85"/>
      <c r="LIL72" s="85"/>
      <c r="LIM72" s="85"/>
      <c r="LIN72" s="85"/>
      <c r="LIO72" s="85"/>
      <c r="LIP72" s="85"/>
      <c r="LIQ72" s="85"/>
      <c r="LIR72" s="85"/>
      <c r="LIS72" s="85"/>
      <c r="LIT72" s="85"/>
      <c r="LIU72" s="85"/>
      <c r="LIV72" s="85"/>
      <c r="LIW72" s="85"/>
      <c r="LIX72" s="85"/>
      <c r="LIY72" s="85"/>
      <c r="LIZ72" s="85"/>
      <c r="LJA72" s="85"/>
      <c r="LJB72" s="85"/>
      <c r="LJC72" s="85"/>
      <c r="LJD72" s="85"/>
      <c r="LJE72" s="85"/>
      <c r="LJF72" s="85"/>
      <c r="LJG72" s="85"/>
      <c r="LJH72" s="85"/>
      <c r="LJI72" s="85"/>
      <c r="LJJ72" s="85"/>
      <c r="LJK72" s="85"/>
      <c r="LJL72" s="85"/>
      <c r="LJM72" s="85"/>
      <c r="LJN72" s="85"/>
      <c r="LJO72" s="85"/>
      <c r="LJP72" s="85"/>
      <c r="LJQ72" s="85"/>
      <c r="LJR72" s="85"/>
      <c r="LJS72" s="85"/>
      <c r="LJT72" s="85"/>
      <c r="LJU72" s="85"/>
      <c r="LJV72" s="85"/>
      <c r="LJW72" s="85"/>
      <c r="LJX72" s="85"/>
      <c r="LJY72" s="85"/>
      <c r="LJZ72" s="85"/>
      <c r="LKA72" s="85"/>
      <c r="LKB72" s="85"/>
      <c r="LKC72" s="85"/>
      <c r="LKD72" s="85"/>
      <c r="LKE72" s="85"/>
      <c r="LKF72" s="85"/>
      <c r="LKG72" s="85"/>
      <c r="LKH72" s="85"/>
      <c r="LKI72" s="85"/>
      <c r="LKJ72" s="85"/>
      <c r="LKK72" s="85"/>
      <c r="LKL72" s="85"/>
      <c r="LKM72" s="85"/>
      <c r="LKN72" s="85"/>
      <c r="LKO72" s="85"/>
      <c r="LKP72" s="85"/>
      <c r="LKQ72" s="85"/>
      <c r="LKR72" s="85"/>
      <c r="LKS72" s="85"/>
      <c r="LKT72" s="85"/>
      <c r="LKU72" s="85"/>
      <c r="LKV72" s="85"/>
      <c r="LKW72" s="85"/>
      <c r="LKX72" s="85"/>
      <c r="LKY72" s="85"/>
      <c r="LKZ72" s="85"/>
      <c r="LLA72" s="85"/>
      <c r="LLB72" s="85"/>
      <c r="LLC72" s="85"/>
      <c r="LLD72" s="85"/>
      <c r="LLE72" s="85"/>
      <c r="LLF72" s="85"/>
      <c r="LLG72" s="85"/>
      <c r="LLH72" s="85"/>
      <c r="LLI72" s="85"/>
      <c r="LLJ72" s="85"/>
      <c r="LLK72" s="85"/>
      <c r="LLL72" s="85"/>
      <c r="LLM72" s="85"/>
      <c r="LLN72" s="85"/>
      <c r="LLO72" s="85"/>
      <c r="LLP72" s="85"/>
      <c r="LLQ72" s="85"/>
      <c r="LLR72" s="85"/>
      <c r="LLS72" s="85"/>
      <c r="LLT72" s="85"/>
      <c r="LLU72" s="85"/>
      <c r="LLV72" s="85"/>
      <c r="LLW72" s="85"/>
      <c r="LLX72" s="85"/>
      <c r="LLY72" s="85"/>
      <c r="LLZ72" s="85"/>
      <c r="LMA72" s="85"/>
      <c r="LMB72" s="85"/>
      <c r="LMC72" s="85"/>
      <c r="LMD72" s="85"/>
      <c r="LME72" s="85"/>
      <c r="LMF72" s="85"/>
      <c r="LMG72" s="85"/>
      <c r="LMH72" s="85"/>
      <c r="LMI72" s="85"/>
      <c r="LMJ72" s="85"/>
      <c r="LMK72" s="85"/>
      <c r="LML72" s="85"/>
      <c r="LMM72" s="85"/>
      <c r="LMN72" s="85"/>
      <c r="LMO72" s="85"/>
      <c r="LMP72" s="85"/>
      <c r="LMQ72" s="85"/>
      <c r="LMR72" s="85"/>
      <c r="LMS72" s="85"/>
      <c r="LMT72" s="85"/>
      <c r="LMU72" s="85"/>
      <c r="LMV72" s="85"/>
      <c r="LMW72" s="85"/>
      <c r="LMX72" s="85"/>
      <c r="LMY72" s="85"/>
      <c r="LMZ72" s="85"/>
      <c r="LNA72" s="85"/>
      <c r="LNB72" s="85"/>
      <c r="LNC72" s="85"/>
      <c r="LND72" s="85"/>
      <c r="LNE72" s="85"/>
      <c r="LNF72" s="85"/>
      <c r="LNG72" s="85"/>
      <c r="LNH72" s="85"/>
      <c r="LNI72" s="85"/>
      <c r="LNJ72" s="85"/>
      <c r="LNK72" s="85"/>
      <c r="LNL72" s="85"/>
      <c r="LNM72" s="85"/>
      <c r="LNN72" s="85"/>
      <c r="LNO72" s="85"/>
      <c r="LNP72" s="85"/>
      <c r="LNQ72" s="85"/>
      <c r="LNR72" s="85"/>
      <c r="LNS72" s="85"/>
      <c r="LNT72" s="85"/>
      <c r="LNU72" s="85"/>
      <c r="LNV72" s="85"/>
      <c r="LNW72" s="85"/>
      <c r="LNX72" s="85"/>
      <c r="LNY72" s="85"/>
      <c r="LNZ72" s="85"/>
      <c r="LOA72" s="85"/>
      <c r="LOB72" s="85"/>
      <c r="LOC72" s="85"/>
      <c r="LOD72" s="85"/>
      <c r="LOE72" s="85"/>
      <c r="LOF72" s="85"/>
      <c r="LOG72" s="85"/>
      <c r="LOH72" s="85"/>
      <c r="LOI72" s="85"/>
      <c r="LOJ72" s="85"/>
      <c r="LOK72" s="85"/>
      <c r="LOL72" s="85"/>
      <c r="LOM72" s="85"/>
      <c r="LON72" s="85"/>
      <c r="LOO72" s="85"/>
      <c r="LOP72" s="85"/>
      <c r="LOQ72" s="85"/>
      <c r="LOR72" s="85"/>
      <c r="LOS72" s="85"/>
      <c r="LOT72" s="85"/>
      <c r="LOU72" s="85"/>
      <c r="LOV72" s="85"/>
      <c r="LOW72" s="85"/>
      <c r="LOX72" s="85"/>
      <c r="LOY72" s="85"/>
      <c r="LOZ72" s="85"/>
      <c r="LPA72" s="85"/>
      <c r="LPB72" s="85"/>
      <c r="LPC72" s="85"/>
      <c r="LPD72" s="85"/>
      <c r="LPE72" s="85"/>
      <c r="LPF72" s="85"/>
      <c r="LPG72" s="85"/>
      <c r="LPH72" s="85"/>
      <c r="LPI72" s="85"/>
      <c r="LPJ72" s="85"/>
      <c r="LPK72" s="85"/>
      <c r="LPL72" s="85"/>
      <c r="LPM72" s="85"/>
      <c r="LPN72" s="85"/>
      <c r="LPO72" s="85"/>
      <c r="LPP72" s="85"/>
      <c r="LPQ72" s="85"/>
      <c r="LPR72" s="85"/>
      <c r="LPS72" s="85"/>
      <c r="LPT72" s="85"/>
      <c r="LPU72" s="85"/>
      <c r="LPV72" s="85"/>
      <c r="LPW72" s="85"/>
      <c r="LPX72" s="85"/>
      <c r="LPY72" s="85"/>
      <c r="LPZ72" s="85"/>
      <c r="LQA72" s="85"/>
      <c r="LQB72" s="85"/>
      <c r="LQC72" s="85"/>
      <c r="LQD72" s="85"/>
      <c r="LQE72" s="85"/>
      <c r="LQF72" s="85"/>
      <c r="LQG72" s="85"/>
      <c r="LQH72" s="85"/>
      <c r="LQI72" s="85"/>
      <c r="LQJ72" s="85"/>
      <c r="LQK72" s="85"/>
      <c r="LQL72" s="85"/>
      <c r="LQM72" s="85"/>
      <c r="LQN72" s="85"/>
      <c r="LQO72" s="85"/>
      <c r="LQP72" s="85"/>
      <c r="LQQ72" s="85"/>
      <c r="LQR72" s="85"/>
      <c r="LQS72" s="85"/>
      <c r="LQT72" s="85"/>
      <c r="LQU72" s="85"/>
      <c r="LQV72" s="85"/>
      <c r="LQW72" s="85"/>
      <c r="LQX72" s="85"/>
      <c r="LQY72" s="85"/>
      <c r="LQZ72" s="85"/>
      <c r="LRA72" s="85"/>
      <c r="LRB72" s="85"/>
      <c r="LRC72" s="85"/>
      <c r="LRD72" s="85"/>
      <c r="LRE72" s="85"/>
      <c r="LRF72" s="85"/>
      <c r="LRG72" s="85"/>
      <c r="LRH72" s="85"/>
      <c r="LRI72" s="85"/>
      <c r="LRJ72" s="85"/>
      <c r="LRK72" s="85"/>
      <c r="LRL72" s="85"/>
      <c r="LRM72" s="85"/>
      <c r="LRN72" s="85"/>
      <c r="LRO72" s="85"/>
      <c r="LRP72" s="85"/>
      <c r="LRQ72" s="85"/>
      <c r="LRR72" s="85"/>
      <c r="LRS72" s="85"/>
      <c r="LRT72" s="85"/>
      <c r="LRU72" s="85"/>
      <c r="LRV72" s="85"/>
      <c r="LRW72" s="85"/>
      <c r="LRX72" s="85"/>
      <c r="LRY72" s="85"/>
      <c r="LRZ72" s="85"/>
      <c r="LSA72" s="85"/>
      <c r="LSB72" s="85"/>
      <c r="LSC72" s="85"/>
      <c r="LSD72" s="85"/>
      <c r="LSE72" s="85"/>
      <c r="LSF72" s="85"/>
      <c r="LSG72" s="85"/>
      <c r="LSH72" s="85"/>
      <c r="LSI72" s="85"/>
      <c r="LSJ72" s="85"/>
      <c r="LSK72" s="85"/>
      <c r="LSL72" s="85"/>
      <c r="LSM72" s="85"/>
      <c r="LSN72" s="85"/>
      <c r="LSO72" s="85"/>
      <c r="LSP72" s="85"/>
      <c r="LSQ72" s="85"/>
      <c r="LSR72" s="85"/>
      <c r="LSS72" s="85"/>
      <c r="LST72" s="85"/>
      <c r="LSU72" s="85"/>
      <c r="LSV72" s="85"/>
      <c r="LSW72" s="85"/>
      <c r="LSX72" s="85"/>
      <c r="LSY72" s="85"/>
      <c r="LSZ72" s="85"/>
      <c r="LTA72" s="85"/>
      <c r="LTB72" s="85"/>
      <c r="LTC72" s="85"/>
      <c r="LTD72" s="85"/>
      <c r="LTE72" s="85"/>
      <c r="LTF72" s="85"/>
      <c r="LTG72" s="85"/>
      <c r="LTH72" s="85"/>
      <c r="LTI72" s="85"/>
      <c r="LTJ72" s="85"/>
      <c r="LTK72" s="85"/>
      <c r="LTL72" s="85"/>
      <c r="LTM72" s="85"/>
      <c r="LTN72" s="85"/>
      <c r="LTO72" s="85"/>
      <c r="LTP72" s="85"/>
      <c r="LTQ72" s="85"/>
      <c r="LTR72" s="85"/>
      <c r="LTS72" s="85"/>
      <c r="LTT72" s="85"/>
      <c r="LTU72" s="85"/>
      <c r="LTV72" s="85"/>
      <c r="LTW72" s="85"/>
      <c r="LTX72" s="85"/>
      <c r="LTY72" s="85"/>
      <c r="LTZ72" s="85"/>
      <c r="LUA72" s="85"/>
      <c r="LUB72" s="85"/>
      <c r="LUC72" s="85"/>
      <c r="LUD72" s="85"/>
      <c r="LUE72" s="85"/>
      <c r="LUF72" s="85"/>
      <c r="LUG72" s="85"/>
      <c r="LUH72" s="85"/>
      <c r="LUI72" s="85"/>
      <c r="LUJ72" s="85"/>
      <c r="LUK72" s="85"/>
      <c r="LUL72" s="85"/>
      <c r="LUM72" s="85"/>
      <c r="LUN72" s="85"/>
      <c r="LUO72" s="85"/>
      <c r="LUP72" s="85"/>
      <c r="LUQ72" s="85"/>
      <c r="LUR72" s="85"/>
      <c r="LUS72" s="85"/>
      <c r="LUT72" s="85"/>
      <c r="LUU72" s="85"/>
      <c r="LUV72" s="85"/>
      <c r="LUW72" s="85"/>
      <c r="LUX72" s="85"/>
      <c r="LUY72" s="85"/>
      <c r="LUZ72" s="85"/>
      <c r="LVA72" s="85"/>
      <c r="LVB72" s="85"/>
      <c r="LVC72" s="85"/>
      <c r="LVD72" s="85"/>
      <c r="LVE72" s="85"/>
      <c r="LVF72" s="85"/>
      <c r="LVG72" s="85"/>
      <c r="LVH72" s="85"/>
      <c r="LVI72" s="85"/>
      <c r="LVJ72" s="85"/>
      <c r="LVK72" s="85"/>
      <c r="LVL72" s="85"/>
      <c r="LVM72" s="85"/>
      <c r="LVN72" s="85"/>
      <c r="LVO72" s="85"/>
      <c r="LVP72" s="85"/>
      <c r="LVQ72" s="85"/>
      <c r="LVR72" s="85"/>
      <c r="LVS72" s="85"/>
      <c r="LVT72" s="85"/>
      <c r="LVU72" s="85"/>
      <c r="LVV72" s="85"/>
      <c r="LVW72" s="85"/>
      <c r="LVX72" s="85"/>
      <c r="LVY72" s="85"/>
      <c r="LVZ72" s="85"/>
      <c r="LWA72" s="85"/>
      <c r="LWB72" s="85"/>
      <c r="LWC72" s="85"/>
      <c r="LWD72" s="85"/>
      <c r="LWE72" s="85"/>
      <c r="LWF72" s="85"/>
      <c r="LWG72" s="85"/>
      <c r="LWH72" s="85"/>
      <c r="LWI72" s="85"/>
      <c r="LWJ72" s="85"/>
      <c r="LWK72" s="85"/>
      <c r="LWL72" s="85"/>
      <c r="LWM72" s="85"/>
      <c r="LWN72" s="85"/>
      <c r="LWO72" s="85"/>
      <c r="LWP72" s="85"/>
      <c r="LWQ72" s="85"/>
      <c r="LWR72" s="85"/>
      <c r="LWS72" s="85"/>
      <c r="LWT72" s="85"/>
      <c r="LWU72" s="85"/>
      <c r="LWV72" s="85"/>
      <c r="LWW72" s="85"/>
      <c r="LWX72" s="85"/>
      <c r="LWY72" s="85"/>
      <c r="LWZ72" s="85"/>
      <c r="LXA72" s="85"/>
      <c r="LXB72" s="85"/>
      <c r="LXC72" s="85"/>
      <c r="LXD72" s="85"/>
      <c r="LXE72" s="85"/>
      <c r="LXF72" s="85"/>
      <c r="LXG72" s="85"/>
      <c r="LXH72" s="85"/>
      <c r="LXI72" s="85"/>
      <c r="LXJ72" s="85"/>
      <c r="LXK72" s="85"/>
      <c r="LXL72" s="85"/>
      <c r="LXM72" s="85"/>
      <c r="LXN72" s="85"/>
      <c r="LXO72" s="85"/>
      <c r="LXP72" s="85"/>
      <c r="LXQ72" s="85"/>
      <c r="LXR72" s="85"/>
      <c r="LXS72" s="85"/>
      <c r="LXT72" s="85"/>
      <c r="LXU72" s="85"/>
      <c r="LXV72" s="85"/>
      <c r="LXW72" s="85"/>
      <c r="LXX72" s="85"/>
      <c r="LXY72" s="85"/>
      <c r="LXZ72" s="85"/>
      <c r="LYA72" s="85"/>
      <c r="LYB72" s="85"/>
      <c r="LYC72" s="85"/>
      <c r="LYD72" s="85"/>
      <c r="LYE72" s="85"/>
      <c r="LYF72" s="85"/>
      <c r="LYG72" s="85"/>
      <c r="LYH72" s="85"/>
      <c r="LYI72" s="85"/>
      <c r="LYJ72" s="85"/>
      <c r="LYK72" s="85"/>
      <c r="LYL72" s="85"/>
      <c r="LYM72" s="85"/>
      <c r="LYN72" s="85"/>
      <c r="LYO72" s="85"/>
      <c r="LYP72" s="85"/>
      <c r="LYQ72" s="85"/>
      <c r="LYR72" s="85"/>
      <c r="LYS72" s="85"/>
      <c r="LYT72" s="85"/>
      <c r="LYU72" s="85"/>
      <c r="LYV72" s="85"/>
      <c r="LYW72" s="85"/>
      <c r="LYX72" s="85"/>
      <c r="LYY72" s="85"/>
      <c r="LYZ72" s="85"/>
      <c r="LZA72" s="85"/>
      <c r="LZB72" s="85"/>
      <c r="LZC72" s="85"/>
      <c r="LZD72" s="85"/>
      <c r="LZE72" s="85"/>
      <c r="LZF72" s="85"/>
      <c r="LZG72" s="85"/>
      <c r="LZH72" s="85"/>
      <c r="LZI72" s="85"/>
      <c r="LZJ72" s="85"/>
      <c r="LZK72" s="85"/>
      <c r="LZL72" s="85"/>
      <c r="LZM72" s="85"/>
      <c r="LZN72" s="85"/>
      <c r="LZO72" s="85"/>
      <c r="LZP72" s="85"/>
      <c r="LZQ72" s="85"/>
      <c r="LZR72" s="85"/>
      <c r="LZS72" s="85"/>
      <c r="LZT72" s="85"/>
      <c r="LZU72" s="85"/>
      <c r="LZV72" s="85"/>
      <c r="LZW72" s="85"/>
      <c r="LZX72" s="85"/>
      <c r="LZY72" s="85"/>
      <c r="LZZ72" s="85"/>
      <c r="MAA72" s="85"/>
      <c r="MAB72" s="85"/>
      <c r="MAC72" s="85"/>
      <c r="MAD72" s="85"/>
      <c r="MAE72" s="85"/>
      <c r="MAF72" s="85"/>
      <c r="MAG72" s="85"/>
      <c r="MAH72" s="85"/>
      <c r="MAI72" s="85"/>
      <c r="MAJ72" s="85"/>
      <c r="MAK72" s="85"/>
      <c r="MAL72" s="85"/>
      <c r="MAM72" s="85"/>
      <c r="MAN72" s="85"/>
      <c r="MAO72" s="85"/>
      <c r="MAP72" s="85"/>
      <c r="MAQ72" s="85"/>
      <c r="MAR72" s="85"/>
      <c r="MAS72" s="85"/>
      <c r="MAT72" s="85"/>
      <c r="MAU72" s="85"/>
      <c r="MAV72" s="85"/>
      <c r="MAW72" s="85"/>
      <c r="MAX72" s="85"/>
      <c r="MAY72" s="85"/>
      <c r="MAZ72" s="85"/>
      <c r="MBA72" s="85"/>
      <c r="MBB72" s="85"/>
      <c r="MBC72" s="85"/>
      <c r="MBD72" s="85"/>
      <c r="MBE72" s="85"/>
      <c r="MBF72" s="85"/>
      <c r="MBG72" s="85"/>
      <c r="MBH72" s="85"/>
      <c r="MBI72" s="85"/>
      <c r="MBJ72" s="85"/>
      <c r="MBK72" s="85"/>
      <c r="MBL72" s="85"/>
      <c r="MBM72" s="85"/>
      <c r="MBN72" s="85"/>
      <c r="MBO72" s="85"/>
      <c r="MBP72" s="85"/>
      <c r="MBQ72" s="85"/>
      <c r="MBR72" s="85"/>
      <c r="MBS72" s="85"/>
      <c r="MBT72" s="85"/>
      <c r="MBU72" s="85"/>
      <c r="MBV72" s="85"/>
      <c r="MBW72" s="85"/>
      <c r="MBX72" s="85"/>
      <c r="MBY72" s="85"/>
      <c r="MBZ72" s="85"/>
      <c r="MCA72" s="85"/>
      <c r="MCB72" s="85"/>
      <c r="MCC72" s="85"/>
      <c r="MCD72" s="85"/>
      <c r="MCE72" s="85"/>
      <c r="MCF72" s="85"/>
      <c r="MCG72" s="85"/>
      <c r="MCH72" s="85"/>
      <c r="MCI72" s="85"/>
      <c r="MCJ72" s="85"/>
      <c r="MCK72" s="85"/>
      <c r="MCL72" s="85"/>
      <c r="MCM72" s="85"/>
      <c r="MCN72" s="85"/>
      <c r="MCO72" s="85"/>
      <c r="MCP72" s="85"/>
      <c r="MCQ72" s="85"/>
      <c r="MCR72" s="85"/>
      <c r="MCS72" s="85"/>
      <c r="MCT72" s="85"/>
      <c r="MCU72" s="85"/>
      <c r="MCV72" s="85"/>
      <c r="MCW72" s="85"/>
      <c r="MCX72" s="85"/>
      <c r="MCY72" s="85"/>
      <c r="MCZ72" s="85"/>
      <c r="MDA72" s="85"/>
      <c r="MDB72" s="85"/>
      <c r="MDC72" s="85"/>
      <c r="MDD72" s="85"/>
      <c r="MDE72" s="85"/>
      <c r="MDF72" s="85"/>
      <c r="MDG72" s="85"/>
      <c r="MDH72" s="85"/>
      <c r="MDI72" s="85"/>
      <c r="MDJ72" s="85"/>
      <c r="MDK72" s="85"/>
      <c r="MDL72" s="85"/>
      <c r="MDM72" s="85"/>
      <c r="MDN72" s="85"/>
      <c r="MDO72" s="85"/>
      <c r="MDP72" s="85"/>
      <c r="MDQ72" s="85"/>
      <c r="MDR72" s="85"/>
      <c r="MDS72" s="85"/>
      <c r="MDT72" s="85"/>
      <c r="MDU72" s="85"/>
      <c r="MDV72" s="85"/>
      <c r="MDW72" s="85"/>
      <c r="MDX72" s="85"/>
      <c r="MDY72" s="85"/>
      <c r="MDZ72" s="85"/>
      <c r="MEA72" s="85"/>
      <c r="MEB72" s="85"/>
      <c r="MEC72" s="85"/>
      <c r="MED72" s="85"/>
      <c r="MEE72" s="85"/>
      <c r="MEF72" s="85"/>
      <c r="MEG72" s="85"/>
      <c r="MEH72" s="85"/>
      <c r="MEI72" s="85"/>
      <c r="MEJ72" s="85"/>
      <c r="MEK72" s="85"/>
      <c r="MEL72" s="85"/>
      <c r="MEM72" s="85"/>
      <c r="MEN72" s="85"/>
      <c r="MEO72" s="85"/>
      <c r="MEP72" s="85"/>
      <c r="MEQ72" s="85"/>
      <c r="MER72" s="85"/>
      <c r="MES72" s="85"/>
      <c r="MET72" s="85"/>
      <c r="MEU72" s="85"/>
      <c r="MEV72" s="85"/>
      <c r="MEW72" s="85"/>
      <c r="MEX72" s="85"/>
      <c r="MEY72" s="85"/>
      <c r="MEZ72" s="85"/>
      <c r="MFA72" s="85"/>
      <c r="MFB72" s="85"/>
      <c r="MFC72" s="85"/>
      <c r="MFD72" s="85"/>
      <c r="MFE72" s="85"/>
      <c r="MFF72" s="85"/>
      <c r="MFG72" s="85"/>
      <c r="MFH72" s="85"/>
      <c r="MFI72" s="85"/>
      <c r="MFJ72" s="85"/>
      <c r="MFK72" s="85"/>
      <c r="MFL72" s="85"/>
      <c r="MFM72" s="85"/>
      <c r="MFN72" s="85"/>
      <c r="MFO72" s="85"/>
      <c r="MFP72" s="85"/>
      <c r="MFQ72" s="85"/>
      <c r="MFR72" s="85"/>
      <c r="MFS72" s="85"/>
      <c r="MFT72" s="85"/>
      <c r="MFU72" s="85"/>
      <c r="MFV72" s="85"/>
      <c r="MFW72" s="85"/>
      <c r="MFX72" s="85"/>
      <c r="MFY72" s="85"/>
      <c r="MFZ72" s="85"/>
      <c r="MGA72" s="85"/>
      <c r="MGB72" s="85"/>
      <c r="MGC72" s="85"/>
      <c r="MGD72" s="85"/>
      <c r="MGE72" s="85"/>
      <c r="MGF72" s="85"/>
      <c r="MGG72" s="85"/>
      <c r="MGH72" s="85"/>
      <c r="MGI72" s="85"/>
      <c r="MGJ72" s="85"/>
      <c r="MGK72" s="85"/>
      <c r="MGL72" s="85"/>
      <c r="MGM72" s="85"/>
      <c r="MGN72" s="85"/>
      <c r="MGO72" s="85"/>
      <c r="MGP72" s="85"/>
      <c r="MGQ72" s="85"/>
      <c r="MGR72" s="85"/>
      <c r="MGS72" s="85"/>
      <c r="MGT72" s="85"/>
      <c r="MGU72" s="85"/>
      <c r="MGV72" s="85"/>
      <c r="MGW72" s="85"/>
      <c r="MGX72" s="85"/>
      <c r="MGY72" s="85"/>
      <c r="MGZ72" s="85"/>
      <c r="MHA72" s="85"/>
      <c r="MHB72" s="85"/>
      <c r="MHC72" s="85"/>
      <c r="MHD72" s="85"/>
      <c r="MHE72" s="85"/>
      <c r="MHF72" s="85"/>
      <c r="MHG72" s="85"/>
      <c r="MHH72" s="85"/>
      <c r="MHI72" s="85"/>
      <c r="MHJ72" s="85"/>
      <c r="MHK72" s="85"/>
      <c r="MHL72" s="85"/>
      <c r="MHM72" s="85"/>
      <c r="MHN72" s="85"/>
      <c r="MHO72" s="85"/>
      <c r="MHP72" s="85"/>
      <c r="MHQ72" s="85"/>
      <c r="MHR72" s="85"/>
      <c r="MHS72" s="85"/>
      <c r="MHT72" s="85"/>
      <c r="MHU72" s="85"/>
      <c r="MHV72" s="85"/>
      <c r="MHW72" s="85"/>
      <c r="MHX72" s="85"/>
      <c r="MHY72" s="85"/>
      <c r="MHZ72" s="85"/>
      <c r="MIA72" s="85"/>
      <c r="MIB72" s="85"/>
      <c r="MIC72" s="85"/>
      <c r="MID72" s="85"/>
      <c r="MIE72" s="85"/>
      <c r="MIF72" s="85"/>
      <c r="MIG72" s="85"/>
      <c r="MIH72" s="85"/>
      <c r="MII72" s="85"/>
      <c r="MIJ72" s="85"/>
      <c r="MIK72" s="85"/>
      <c r="MIL72" s="85"/>
      <c r="MIM72" s="85"/>
      <c r="MIN72" s="85"/>
      <c r="MIO72" s="85"/>
      <c r="MIP72" s="85"/>
      <c r="MIQ72" s="85"/>
      <c r="MIR72" s="85"/>
      <c r="MIS72" s="85"/>
      <c r="MIT72" s="85"/>
      <c r="MIU72" s="85"/>
      <c r="MIV72" s="85"/>
      <c r="MIW72" s="85"/>
      <c r="MIX72" s="85"/>
      <c r="MIY72" s="85"/>
      <c r="MIZ72" s="85"/>
      <c r="MJA72" s="85"/>
      <c r="MJB72" s="85"/>
      <c r="MJC72" s="85"/>
      <c r="MJD72" s="85"/>
      <c r="MJE72" s="85"/>
      <c r="MJF72" s="85"/>
      <c r="MJG72" s="85"/>
      <c r="MJH72" s="85"/>
      <c r="MJI72" s="85"/>
      <c r="MJJ72" s="85"/>
      <c r="MJK72" s="85"/>
      <c r="MJL72" s="85"/>
      <c r="MJM72" s="85"/>
      <c r="MJN72" s="85"/>
      <c r="MJO72" s="85"/>
      <c r="MJP72" s="85"/>
      <c r="MJQ72" s="85"/>
      <c r="MJR72" s="85"/>
      <c r="MJS72" s="85"/>
      <c r="MJT72" s="85"/>
      <c r="MJU72" s="85"/>
      <c r="MJV72" s="85"/>
      <c r="MJW72" s="85"/>
      <c r="MJX72" s="85"/>
      <c r="MJY72" s="85"/>
      <c r="MJZ72" s="85"/>
      <c r="MKA72" s="85"/>
      <c r="MKB72" s="85"/>
      <c r="MKC72" s="85"/>
      <c r="MKD72" s="85"/>
      <c r="MKE72" s="85"/>
      <c r="MKF72" s="85"/>
      <c r="MKG72" s="85"/>
      <c r="MKH72" s="85"/>
      <c r="MKI72" s="85"/>
      <c r="MKJ72" s="85"/>
      <c r="MKK72" s="85"/>
      <c r="MKL72" s="85"/>
      <c r="MKM72" s="85"/>
      <c r="MKN72" s="85"/>
      <c r="MKO72" s="85"/>
      <c r="MKP72" s="85"/>
      <c r="MKQ72" s="85"/>
      <c r="MKR72" s="85"/>
      <c r="MKS72" s="85"/>
      <c r="MKT72" s="85"/>
      <c r="MKU72" s="85"/>
      <c r="MKV72" s="85"/>
      <c r="MKW72" s="85"/>
      <c r="MKX72" s="85"/>
      <c r="MKY72" s="85"/>
      <c r="MKZ72" s="85"/>
      <c r="MLA72" s="85"/>
      <c r="MLB72" s="85"/>
      <c r="MLC72" s="85"/>
      <c r="MLD72" s="85"/>
      <c r="MLE72" s="85"/>
      <c r="MLF72" s="85"/>
      <c r="MLG72" s="85"/>
      <c r="MLH72" s="85"/>
      <c r="MLI72" s="85"/>
      <c r="MLJ72" s="85"/>
      <c r="MLK72" s="85"/>
      <c r="MLL72" s="85"/>
      <c r="MLM72" s="85"/>
      <c r="MLN72" s="85"/>
      <c r="MLO72" s="85"/>
      <c r="MLP72" s="85"/>
      <c r="MLQ72" s="85"/>
      <c r="MLR72" s="85"/>
      <c r="MLS72" s="85"/>
      <c r="MLT72" s="85"/>
      <c r="MLU72" s="85"/>
      <c r="MLV72" s="85"/>
      <c r="MLW72" s="85"/>
      <c r="MLX72" s="85"/>
      <c r="MLY72" s="85"/>
      <c r="MLZ72" s="85"/>
      <c r="MMA72" s="85"/>
      <c r="MMB72" s="85"/>
      <c r="MMC72" s="85"/>
      <c r="MMD72" s="85"/>
      <c r="MME72" s="85"/>
      <c r="MMF72" s="85"/>
      <c r="MMG72" s="85"/>
      <c r="MMH72" s="85"/>
      <c r="MMI72" s="85"/>
      <c r="MMJ72" s="85"/>
      <c r="MMK72" s="85"/>
      <c r="MML72" s="85"/>
      <c r="MMM72" s="85"/>
      <c r="MMN72" s="85"/>
      <c r="MMO72" s="85"/>
      <c r="MMP72" s="85"/>
      <c r="MMQ72" s="85"/>
      <c r="MMR72" s="85"/>
      <c r="MMS72" s="85"/>
      <c r="MMT72" s="85"/>
      <c r="MMU72" s="85"/>
      <c r="MMV72" s="85"/>
      <c r="MMW72" s="85"/>
      <c r="MMX72" s="85"/>
      <c r="MMY72" s="85"/>
      <c r="MMZ72" s="85"/>
      <c r="MNA72" s="85"/>
      <c r="MNB72" s="85"/>
      <c r="MNC72" s="85"/>
      <c r="MND72" s="85"/>
      <c r="MNE72" s="85"/>
      <c r="MNF72" s="85"/>
      <c r="MNG72" s="85"/>
      <c r="MNH72" s="85"/>
      <c r="MNI72" s="85"/>
      <c r="MNJ72" s="85"/>
      <c r="MNK72" s="85"/>
      <c r="MNL72" s="85"/>
      <c r="MNM72" s="85"/>
      <c r="MNN72" s="85"/>
      <c r="MNO72" s="85"/>
      <c r="MNP72" s="85"/>
      <c r="MNQ72" s="85"/>
      <c r="MNR72" s="85"/>
      <c r="MNS72" s="85"/>
      <c r="MNT72" s="85"/>
      <c r="MNU72" s="85"/>
      <c r="MNV72" s="85"/>
      <c r="MNW72" s="85"/>
      <c r="MNX72" s="85"/>
      <c r="MNY72" s="85"/>
      <c r="MNZ72" s="85"/>
      <c r="MOA72" s="85"/>
      <c r="MOB72" s="85"/>
      <c r="MOC72" s="85"/>
      <c r="MOD72" s="85"/>
      <c r="MOE72" s="85"/>
      <c r="MOF72" s="85"/>
      <c r="MOG72" s="85"/>
      <c r="MOH72" s="85"/>
      <c r="MOI72" s="85"/>
      <c r="MOJ72" s="85"/>
      <c r="MOK72" s="85"/>
      <c r="MOL72" s="85"/>
      <c r="MOM72" s="85"/>
      <c r="MON72" s="85"/>
      <c r="MOO72" s="85"/>
      <c r="MOP72" s="85"/>
      <c r="MOQ72" s="85"/>
      <c r="MOR72" s="85"/>
      <c r="MOS72" s="85"/>
      <c r="MOT72" s="85"/>
      <c r="MOU72" s="85"/>
      <c r="MOV72" s="85"/>
      <c r="MOW72" s="85"/>
      <c r="MOX72" s="85"/>
      <c r="MOY72" s="85"/>
      <c r="MOZ72" s="85"/>
      <c r="MPA72" s="85"/>
      <c r="MPB72" s="85"/>
      <c r="MPC72" s="85"/>
      <c r="MPD72" s="85"/>
      <c r="MPE72" s="85"/>
      <c r="MPF72" s="85"/>
      <c r="MPG72" s="85"/>
      <c r="MPH72" s="85"/>
      <c r="MPI72" s="85"/>
      <c r="MPJ72" s="85"/>
      <c r="MPK72" s="85"/>
      <c r="MPL72" s="85"/>
      <c r="MPM72" s="85"/>
      <c r="MPN72" s="85"/>
      <c r="MPO72" s="85"/>
      <c r="MPP72" s="85"/>
      <c r="MPQ72" s="85"/>
      <c r="MPR72" s="85"/>
      <c r="MPS72" s="85"/>
      <c r="MPT72" s="85"/>
      <c r="MPU72" s="85"/>
      <c r="MPV72" s="85"/>
      <c r="MPW72" s="85"/>
      <c r="MPX72" s="85"/>
      <c r="MPY72" s="85"/>
      <c r="MPZ72" s="85"/>
      <c r="MQA72" s="85"/>
      <c r="MQB72" s="85"/>
      <c r="MQC72" s="85"/>
      <c r="MQD72" s="85"/>
      <c r="MQE72" s="85"/>
      <c r="MQF72" s="85"/>
      <c r="MQG72" s="85"/>
      <c r="MQH72" s="85"/>
      <c r="MQI72" s="85"/>
      <c r="MQJ72" s="85"/>
      <c r="MQK72" s="85"/>
      <c r="MQL72" s="85"/>
      <c r="MQM72" s="85"/>
      <c r="MQN72" s="85"/>
      <c r="MQO72" s="85"/>
      <c r="MQP72" s="85"/>
      <c r="MQQ72" s="85"/>
      <c r="MQR72" s="85"/>
      <c r="MQS72" s="85"/>
      <c r="MQT72" s="85"/>
      <c r="MQU72" s="85"/>
      <c r="MQV72" s="85"/>
      <c r="MQW72" s="85"/>
      <c r="MQX72" s="85"/>
      <c r="MQY72" s="85"/>
      <c r="MQZ72" s="85"/>
      <c r="MRA72" s="85"/>
      <c r="MRB72" s="85"/>
      <c r="MRC72" s="85"/>
      <c r="MRD72" s="85"/>
      <c r="MRE72" s="85"/>
      <c r="MRF72" s="85"/>
      <c r="MRG72" s="85"/>
      <c r="MRH72" s="85"/>
      <c r="MRI72" s="85"/>
      <c r="MRJ72" s="85"/>
      <c r="MRK72" s="85"/>
      <c r="MRL72" s="85"/>
      <c r="MRM72" s="85"/>
      <c r="MRN72" s="85"/>
      <c r="MRO72" s="85"/>
      <c r="MRP72" s="85"/>
      <c r="MRQ72" s="85"/>
      <c r="MRR72" s="85"/>
      <c r="MRS72" s="85"/>
      <c r="MRT72" s="85"/>
      <c r="MRU72" s="85"/>
      <c r="MRV72" s="85"/>
      <c r="MRW72" s="85"/>
      <c r="MRX72" s="85"/>
      <c r="MRY72" s="85"/>
      <c r="MRZ72" s="85"/>
      <c r="MSA72" s="85"/>
      <c r="MSB72" s="85"/>
      <c r="MSC72" s="85"/>
      <c r="MSD72" s="85"/>
      <c r="MSE72" s="85"/>
      <c r="MSF72" s="85"/>
      <c r="MSG72" s="85"/>
      <c r="MSH72" s="85"/>
      <c r="MSI72" s="85"/>
      <c r="MSJ72" s="85"/>
      <c r="MSK72" s="85"/>
      <c r="MSL72" s="85"/>
      <c r="MSM72" s="85"/>
      <c r="MSN72" s="85"/>
      <c r="MSO72" s="85"/>
      <c r="MSP72" s="85"/>
      <c r="MSQ72" s="85"/>
      <c r="MSR72" s="85"/>
      <c r="MSS72" s="85"/>
      <c r="MST72" s="85"/>
      <c r="MSU72" s="85"/>
      <c r="MSV72" s="85"/>
      <c r="MSW72" s="85"/>
      <c r="MSX72" s="85"/>
      <c r="MSY72" s="85"/>
      <c r="MSZ72" s="85"/>
      <c r="MTA72" s="85"/>
      <c r="MTB72" s="85"/>
      <c r="MTC72" s="85"/>
      <c r="MTD72" s="85"/>
      <c r="MTE72" s="85"/>
      <c r="MTF72" s="85"/>
      <c r="MTG72" s="85"/>
      <c r="MTH72" s="85"/>
      <c r="MTI72" s="85"/>
      <c r="MTJ72" s="85"/>
      <c r="MTK72" s="85"/>
      <c r="MTL72" s="85"/>
      <c r="MTM72" s="85"/>
      <c r="MTN72" s="85"/>
      <c r="MTO72" s="85"/>
      <c r="MTP72" s="85"/>
      <c r="MTQ72" s="85"/>
      <c r="MTR72" s="85"/>
      <c r="MTS72" s="85"/>
      <c r="MTT72" s="85"/>
      <c r="MTU72" s="85"/>
      <c r="MTV72" s="85"/>
      <c r="MTW72" s="85"/>
      <c r="MTX72" s="85"/>
      <c r="MTY72" s="85"/>
      <c r="MTZ72" s="85"/>
      <c r="MUA72" s="85"/>
      <c r="MUB72" s="85"/>
      <c r="MUC72" s="85"/>
      <c r="MUD72" s="85"/>
      <c r="MUE72" s="85"/>
      <c r="MUF72" s="85"/>
      <c r="MUG72" s="85"/>
      <c r="MUH72" s="85"/>
      <c r="MUI72" s="85"/>
      <c r="MUJ72" s="85"/>
      <c r="MUK72" s="85"/>
      <c r="MUL72" s="85"/>
      <c r="MUM72" s="85"/>
      <c r="MUN72" s="85"/>
      <c r="MUO72" s="85"/>
      <c r="MUP72" s="85"/>
      <c r="MUQ72" s="85"/>
      <c r="MUR72" s="85"/>
      <c r="MUS72" s="85"/>
      <c r="MUT72" s="85"/>
      <c r="MUU72" s="85"/>
      <c r="MUV72" s="85"/>
      <c r="MUW72" s="85"/>
      <c r="MUX72" s="85"/>
      <c r="MUY72" s="85"/>
      <c r="MUZ72" s="85"/>
      <c r="MVA72" s="85"/>
      <c r="MVB72" s="85"/>
      <c r="MVC72" s="85"/>
      <c r="MVD72" s="85"/>
      <c r="MVE72" s="85"/>
      <c r="MVF72" s="85"/>
      <c r="MVG72" s="85"/>
      <c r="MVH72" s="85"/>
      <c r="MVI72" s="85"/>
      <c r="MVJ72" s="85"/>
      <c r="MVK72" s="85"/>
      <c r="MVL72" s="85"/>
      <c r="MVM72" s="85"/>
      <c r="MVN72" s="85"/>
      <c r="MVO72" s="85"/>
      <c r="MVP72" s="85"/>
      <c r="MVQ72" s="85"/>
      <c r="MVR72" s="85"/>
      <c r="MVS72" s="85"/>
      <c r="MVT72" s="85"/>
      <c r="MVU72" s="85"/>
      <c r="MVV72" s="85"/>
      <c r="MVW72" s="85"/>
      <c r="MVX72" s="85"/>
      <c r="MVY72" s="85"/>
      <c r="MVZ72" s="85"/>
      <c r="MWA72" s="85"/>
      <c r="MWB72" s="85"/>
      <c r="MWC72" s="85"/>
      <c r="MWD72" s="85"/>
      <c r="MWE72" s="85"/>
      <c r="MWF72" s="85"/>
      <c r="MWG72" s="85"/>
      <c r="MWH72" s="85"/>
      <c r="MWI72" s="85"/>
      <c r="MWJ72" s="85"/>
      <c r="MWK72" s="85"/>
      <c r="MWL72" s="85"/>
      <c r="MWM72" s="85"/>
      <c r="MWN72" s="85"/>
      <c r="MWO72" s="85"/>
      <c r="MWP72" s="85"/>
      <c r="MWQ72" s="85"/>
      <c r="MWR72" s="85"/>
      <c r="MWS72" s="85"/>
      <c r="MWT72" s="85"/>
      <c r="MWU72" s="85"/>
      <c r="MWV72" s="85"/>
      <c r="MWW72" s="85"/>
      <c r="MWX72" s="85"/>
      <c r="MWY72" s="85"/>
      <c r="MWZ72" s="85"/>
      <c r="MXA72" s="85"/>
      <c r="MXB72" s="85"/>
      <c r="MXC72" s="85"/>
      <c r="MXD72" s="85"/>
      <c r="MXE72" s="85"/>
      <c r="MXF72" s="85"/>
      <c r="MXG72" s="85"/>
      <c r="MXH72" s="85"/>
      <c r="MXI72" s="85"/>
      <c r="MXJ72" s="85"/>
      <c r="MXK72" s="85"/>
      <c r="MXL72" s="85"/>
      <c r="MXM72" s="85"/>
      <c r="MXN72" s="85"/>
      <c r="MXO72" s="85"/>
      <c r="MXP72" s="85"/>
      <c r="MXQ72" s="85"/>
      <c r="MXR72" s="85"/>
      <c r="MXS72" s="85"/>
      <c r="MXT72" s="85"/>
      <c r="MXU72" s="85"/>
      <c r="MXV72" s="85"/>
      <c r="MXW72" s="85"/>
      <c r="MXX72" s="85"/>
      <c r="MXY72" s="85"/>
      <c r="MXZ72" s="85"/>
      <c r="MYA72" s="85"/>
      <c r="MYB72" s="85"/>
      <c r="MYC72" s="85"/>
      <c r="MYD72" s="85"/>
      <c r="MYE72" s="85"/>
      <c r="MYF72" s="85"/>
      <c r="MYG72" s="85"/>
      <c r="MYH72" s="85"/>
      <c r="MYI72" s="85"/>
      <c r="MYJ72" s="85"/>
      <c r="MYK72" s="85"/>
      <c r="MYL72" s="85"/>
      <c r="MYM72" s="85"/>
      <c r="MYN72" s="85"/>
      <c r="MYO72" s="85"/>
      <c r="MYP72" s="85"/>
      <c r="MYQ72" s="85"/>
      <c r="MYR72" s="85"/>
      <c r="MYS72" s="85"/>
      <c r="MYT72" s="85"/>
      <c r="MYU72" s="85"/>
      <c r="MYV72" s="85"/>
      <c r="MYW72" s="85"/>
      <c r="MYX72" s="85"/>
      <c r="MYY72" s="85"/>
      <c r="MYZ72" s="85"/>
      <c r="MZA72" s="85"/>
      <c r="MZB72" s="85"/>
      <c r="MZC72" s="85"/>
      <c r="MZD72" s="85"/>
      <c r="MZE72" s="85"/>
      <c r="MZF72" s="85"/>
      <c r="MZG72" s="85"/>
      <c r="MZH72" s="85"/>
      <c r="MZI72" s="85"/>
      <c r="MZJ72" s="85"/>
      <c r="MZK72" s="85"/>
      <c r="MZL72" s="85"/>
      <c r="MZM72" s="85"/>
      <c r="MZN72" s="85"/>
      <c r="MZO72" s="85"/>
      <c r="MZP72" s="85"/>
      <c r="MZQ72" s="85"/>
      <c r="MZR72" s="85"/>
      <c r="MZS72" s="85"/>
      <c r="MZT72" s="85"/>
      <c r="MZU72" s="85"/>
      <c r="MZV72" s="85"/>
      <c r="MZW72" s="85"/>
      <c r="MZX72" s="85"/>
      <c r="MZY72" s="85"/>
      <c r="MZZ72" s="85"/>
      <c r="NAA72" s="85"/>
      <c r="NAB72" s="85"/>
      <c r="NAC72" s="85"/>
      <c r="NAD72" s="85"/>
      <c r="NAE72" s="85"/>
      <c r="NAF72" s="85"/>
      <c r="NAG72" s="85"/>
      <c r="NAH72" s="85"/>
      <c r="NAI72" s="85"/>
      <c r="NAJ72" s="85"/>
      <c r="NAK72" s="85"/>
      <c r="NAL72" s="85"/>
      <c r="NAM72" s="85"/>
      <c r="NAN72" s="85"/>
      <c r="NAO72" s="85"/>
      <c r="NAP72" s="85"/>
      <c r="NAQ72" s="85"/>
      <c r="NAR72" s="85"/>
      <c r="NAS72" s="85"/>
      <c r="NAT72" s="85"/>
      <c r="NAU72" s="85"/>
      <c r="NAV72" s="85"/>
      <c r="NAW72" s="85"/>
      <c r="NAX72" s="85"/>
      <c r="NAY72" s="85"/>
      <c r="NAZ72" s="85"/>
      <c r="NBA72" s="85"/>
      <c r="NBB72" s="85"/>
      <c r="NBC72" s="85"/>
      <c r="NBD72" s="85"/>
      <c r="NBE72" s="85"/>
      <c r="NBF72" s="85"/>
      <c r="NBG72" s="85"/>
      <c r="NBH72" s="85"/>
      <c r="NBI72" s="85"/>
      <c r="NBJ72" s="85"/>
      <c r="NBK72" s="85"/>
      <c r="NBL72" s="85"/>
      <c r="NBM72" s="85"/>
      <c r="NBN72" s="85"/>
      <c r="NBO72" s="85"/>
      <c r="NBP72" s="85"/>
      <c r="NBQ72" s="85"/>
      <c r="NBR72" s="85"/>
      <c r="NBS72" s="85"/>
      <c r="NBT72" s="85"/>
      <c r="NBU72" s="85"/>
      <c r="NBV72" s="85"/>
      <c r="NBW72" s="85"/>
      <c r="NBX72" s="85"/>
      <c r="NBY72" s="85"/>
      <c r="NBZ72" s="85"/>
      <c r="NCA72" s="85"/>
      <c r="NCB72" s="85"/>
      <c r="NCC72" s="85"/>
      <c r="NCD72" s="85"/>
      <c r="NCE72" s="85"/>
      <c r="NCF72" s="85"/>
      <c r="NCG72" s="85"/>
      <c r="NCH72" s="85"/>
      <c r="NCI72" s="85"/>
      <c r="NCJ72" s="85"/>
      <c r="NCK72" s="85"/>
      <c r="NCL72" s="85"/>
      <c r="NCM72" s="85"/>
      <c r="NCN72" s="85"/>
      <c r="NCO72" s="85"/>
      <c r="NCP72" s="85"/>
      <c r="NCQ72" s="85"/>
      <c r="NCR72" s="85"/>
      <c r="NCS72" s="85"/>
      <c r="NCT72" s="85"/>
      <c r="NCU72" s="85"/>
      <c r="NCV72" s="85"/>
      <c r="NCW72" s="85"/>
      <c r="NCX72" s="85"/>
      <c r="NCY72" s="85"/>
      <c r="NCZ72" s="85"/>
      <c r="NDA72" s="85"/>
      <c r="NDB72" s="85"/>
      <c r="NDC72" s="85"/>
      <c r="NDD72" s="85"/>
      <c r="NDE72" s="85"/>
      <c r="NDF72" s="85"/>
      <c r="NDG72" s="85"/>
      <c r="NDH72" s="85"/>
      <c r="NDI72" s="85"/>
      <c r="NDJ72" s="85"/>
      <c r="NDK72" s="85"/>
      <c r="NDL72" s="85"/>
      <c r="NDM72" s="85"/>
      <c r="NDN72" s="85"/>
      <c r="NDO72" s="85"/>
      <c r="NDP72" s="85"/>
      <c r="NDQ72" s="85"/>
      <c r="NDR72" s="85"/>
      <c r="NDS72" s="85"/>
      <c r="NDT72" s="85"/>
      <c r="NDU72" s="85"/>
      <c r="NDV72" s="85"/>
      <c r="NDW72" s="85"/>
      <c r="NDX72" s="85"/>
      <c r="NDY72" s="85"/>
      <c r="NDZ72" s="85"/>
      <c r="NEA72" s="85"/>
      <c r="NEB72" s="85"/>
      <c r="NEC72" s="85"/>
      <c r="NED72" s="85"/>
      <c r="NEE72" s="85"/>
      <c r="NEF72" s="85"/>
      <c r="NEG72" s="85"/>
      <c r="NEH72" s="85"/>
      <c r="NEI72" s="85"/>
      <c r="NEJ72" s="85"/>
      <c r="NEK72" s="85"/>
      <c r="NEL72" s="85"/>
      <c r="NEM72" s="85"/>
      <c r="NEN72" s="85"/>
      <c r="NEO72" s="85"/>
      <c r="NEP72" s="85"/>
      <c r="NEQ72" s="85"/>
      <c r="NER72" s="85"/>
      <c r="NES72" s="85"/>
      <c r="NET72" s="85"/>
      <c r="NEU72" s="85"/>
      <c r="NEV72" s="85"/>
      <c r="NEW72" s="85"/>
      <c r="NEX72" s="85"/>
      <c r="NEY72" s="85"/>
      <c r="NEZ72" s="85"/>
      <c r="NFA72" s="85"/>
      <c r="NFB72" s="85"/>
      <c r="NFC72" s="85"/>
      <c r="NFD72" s="85"/>
      <c r="NFE72" s="85"/>
      <c r="NFF72" s="85"/>
      <c r="NFG72" s="85"/>
      <c r="NFH72" s="85"/>
      <c r="NFI72" s="85"/>
      <c r="NFJ72" s="85"/>
      <c r="NFK72" s="85"/>
      <c r="NFL72" s="85"/>
      <c r="NFM72" s="85"/>
      <c r="NFN72" s="85"/>
      <c r="NFO72" s="85"/>
      <c r="NFP72" s="85"/>
      <c r="NFQ72" s="85"/>
      <c r="NFR72" s="85"/>
      <c r="NFS72" s="85"/>
      <c r="NFT72" s="85"/>
      <c r="NFU72" s="85"/>
      <c r="NFV72" s="85"/>
      <c r="NFW72" s="85"/>
      <c r="NFX72" s="85"/>
      <c r="NFY72" s="85"/>
      <c r="NFZ72" s="85"/>
      <c r="NGA72" s="85"/>
      <c r="NGB72" s="85"/>
      <c r="NGC72" s="85"/>
      <c r="NGD72" s="85"/>
      <c r="NGE72" s="85"/>
      <c r="NGF72" s="85"/>
      <c r="NGG72" s="85"/>
      <c r="NGH72" s="85"/>
      <c r="NGI72" s="85"/>
      <c r="NGJ72" s="85"/>
      <c r="NGK72" s="85"/>
      <c r="NGL72" s="85"/>
      <c r="NGM72" s="85"/>
      <c r="NGN72" s="85"/>
      <c r="NGO72" s="85"/>
      <c r="NGP72" s="85"/>
      <c r="NGQ72" s="85"/>
      <c r="NGR72" s="85"/>
      <c r="NGS72" s="85"/>
      <c r="NGT72" s="85"/>
      <c r="NGU72" s="85"/>
      <c r="NGV72" s="85"/>
      <c r="NGW72" s="85"/>
      <c r="NGX72" s="85"/>
      <c r="NGY72" s="85"/>
      <c r="NGZ72" s="85"/>
      <c r="NHA72" s="85"/>
      <c r="NHB72" s="85"/>
      <c r="NHC72" s="85"/>
      <c r="NHD72" s="85"/>
      <c r="NHE72" s="85"/>
      <c r="NHF72" s="85"/>
      <c r="NHG72" s="85"/>
      <c r="NHH72" s="85"/>
      <c r="NHI72" s="85"/>
      <c r="NHJ72" s="85"/>
      <c r="NHK72" s="85"/>
      <c r="NHL72" s="85"/>
      <c r="NHM72" s="85"/>
      <c r="NHN72" s="85"/>
      <c r="NHO72" s="85"/>
      <c r="NHP72" s="85"/>
      <c r="NHQ72" s="85"/>
      <c r="NHR72" s="85"/>
      <c r="NHS72" s="85"/>
      <c r="NHT72" s="85"/>
      <c r="NHU72" s="85"/>
      <c r="NHV72" s="85"/>
      <c r="NHW72" s="85"/>
      <c r="NHX72" s="85"/>
      <c r="NHY72" s="85"/>
      <c r="NHZ72" s="85"/>
      <c r="NIA72" s="85"/>
      <c r="NIB72" s="85"/>
      <c r="NIC72" s="85"/>
      <c r="NID72" s="85"/>
      <c r="NIE72" s="85"/>
      <c r="NIF72" s="85"/>
      <c r="NIG72" s="85"/>
      <c r="NIH72" s="85"/>
      <c r="NII72" s="85"/>
      <c r="NIJ72" s="85"/>
      <c r="NIK72" s="85"/>
      <c r="NIL72" s="85"/>
      <c r="NIM72" s="85"/>
      <c r="NIN72" s="85"/>
      <c r="NIO72" s="85"/>
      <c r="NIP72" s="85"/>
      <c r="NIQ72" s="85"/>
      <c r="NIR72" s="85"/>
      <c r="NIS72" s="85"/>
      <c r="NIT72" s="85"/>
      <c r="NIU72" s="85"/>
      <c r="NIV72" s="85"/>
      <c r="NIW72" s="85"/>
      <c r="NIX72" s="85"/>
      <c r="NIY72" s="85"/>
      <c r="NIZ72" s="85"/>
      <c r="NJA72" s="85"/>
      <c r="NJB72" s="85"/>
      <c r="NJC72" s="85"/>
      <c r="NJD72" s="85"/>
      <c r="NJE72" s="85"/>
      <c r="NJF72" s="85"/>
      <c r="NJG72" s="85"/>
      <c r="NJH72" s="85"/>
      <c r="NJI72" s="85"/>
      <c r="NJJ72" s="85"/>
      <c r="NJK72" s="85"/>
      <c r="NJL72" s="85"/>
      <c r="NJM72" s="85"/>
      <c r="NJN72" s="85"/>
      <c r="NJO72" s="85"/>
      <c r="NJP72" s="85"/>
      <c r="NJQ72" s="85"/>
      <c r="NJR72" s="85"/>
      <c r="NJS72" s="85"/>
      <c r="NJT72" s="85"/>
      <c r="NJU72" s="85"/>
      <c r="NJV72" s="85"/>
      <c r="NJW72" s="85"/>
      <c r="NJX72" s="85"/>
      <c r="NJY72" s="85"/>
      <c r="NJZ72" s="85"/>
      <c r="NKA72" s="85"/>
      <c r="NKB72" s="85"/>
      <c r="NKC72" s="85"/>
      <c r="NKD72" s="85"/>
      <c r="NKE72" s="85"/>
      <c r="NKF72" s="85"/>
      <c r="NKG72" s="85"/>
      <c r="NKH72" s="85"/>
      <c r="NKI72" s="85"/>
      <c r="NKJ72" s="85"/>
      <c r="NKK72" s="85"/>
      <c r="NKL72" s="85"/>
      <c r="NKM72" s="85"/>
      <c r="NKN72" s="85"/>
      <c r="NKO72" s="85"/>
      <c r="NKP72" s="85"/>
      <c r="NKQ72" s="85"/>
      <c r="NKR72" s="85"/>
      <c r="NKS72" s="85"/>
      <c r="NKT72" s="85"/>
      <c r="NKU72" s="85"/>
      <c r="NKV72" s="85"/>
      <c r="NKW72" s="85"/>
      <c r="NKX72" s="85"/>
      <c r="NKY72" s="85"/>
      <c r="NKZ72" s="85"/>
      <c r="NLA72" s="85"/>
      <c r="NLB72" s="85"/>
      <c r="NLC72" s="85"/>
      <c r="NLD72" s="85"/>
      <c r="NLE72" s="85"/>
      <c r="NLF72" s="85"/>
      <c r="NLG72" s="85"/>
      <c r="NLH72" s="85"/>
      <c r="NLI72" s="85"/>
      <c r="NLJ72" s="85"/>
      <c r="NLK72" s="85"/>
      <c r="NLL72" s="85"/>
      <c r="NLM72" s="85"/>
      <c r="NLN72" s="85"/>
      <c r="NLO72" s="85"/>
      <c r="NLP72" s="85"/>
      <c r="NLQ72" s="85"/>
      <c r="NLR72" s="85"/>
      <c r="NLS72" s="85"/>
      <c r="NLT72" s="85"/>
      <c r="NLU72" s="85"/>
      <c r="NLV72" s="85"/>
      <c r="NLW72" s="85"/>
      <c r="NLX72" s="85"/>
      <c r="NLY72" s="85"/>
      <c r="NLZ72" s="85"/>
      <c r="NMA72" s="85"/>
      <c r="NMB72" s="85"/>
      <c r="NMC72" s="85"/>
      <c r="NMD72" s="85"/>
      <c r="NME72" s="85"/>
      <c r="NMF72" s="85"/>
      <c r="NMG72" s="85"/>
      <c r="NMH72" s="85"/>
      <c r="NMI72" s="85"/>
      <c r="NMJ72" s="85"/>
      <c r="NMK72" s="85"/>
      <c r="NML72" s="85"/>
      <c r="NMM72" s="85"/>
      <c r="NMN72" s="85"/>
      <c r="NMO72" s="85"/>
      <c r="NMP72" s="85"/>
      <c r="NMQ72" s="85"/>
      <c r="NMR72" s="85"/>
      <c r="NMS72" s="85"/>
      <c r="NMT72" s="85"/>
      <c r="NMU72" s="85"/>
      <c r="NMV72" s="85"/>
      <c r="NMW72" s="85"/>
      <c r="NMX72" s="85"/>
      <c r="NMY72" s="85"/>
      <c r="NMZ72" s="85"/>
      <c r="NNA72" s="85"/>
      <c r="NNB72" s="85"/>
      <c r="NNC72" s="85"/>
      <c r="NND72" s="85"/>
      <c r="NNE72" s="85"/>
      <c r="NNF72" s="85"/>
      <c r="NNG72" s="85"/>
      <c r="NNH72" s="85"/>
      <c r="NNI72" s="85"/>
      <c r="NNJ72" s="85"/>
      <c r="NNK72" s="85"/>
      <c r="NNL72" s="85"/>
      <c r="NNM72" s="85"/>
      <c r="NNN72" s="85"/>
      <c r="NNO72" s="85"/>
      <c r="NNP72" s="85"/>
      <c r="NNQ72" s="85"/>
      <c r="NNR72" s="85"/>
      <c r="NNS72" s="85"/>
      <c r="NNT72" s="85"/>
      <c r="NNU72" s="85"/>
      <c r="NNV72" s="85"/>
      <c r="NNW72" s="85"/>
      <c r="NNX72" s="85"/>
      <c r="NNY72" s="85"/>
      <c r="NNZ72" s="85"/>
      <c r="NOA72" s="85"/>
      <c r="NOB72" s="85"/>
      <c r="NOC72" s="85"/>
      <c r="NOD72" s="85"/>
      <c r="NOE72" s="85"/>
      <c r="NOF72" s="85"/>
      <c r="NOG72" s="85"/>
      <c r="NOH72" s="85"/>
      <c r="NOI72" s="85"/>
      <c r="NOJ72" s="85"/>
      <c r="NOK72" s="85"/>
      <c r="NOL72" s="85"/>
      <c r="NOM72" s="85"/>
      <c r="NON72" s="85"/>
      <c r="NOO72" s="85"/>
      <c r="NOP72" s="85"/>
      <c r="NOQ72" s="85"/>
      <c r="NOR72" s="85"/>
      <c r="NOS72" s="85"/>
      <c r="NOT72" s="85"/>
      <c r="NOU72" s="85"/>
      <c r="NOV72" s="85"/>
      <c r="NOW72" s="85"/>
      <c r="NOX72" s="85"/>
      <c r="NOY72" s="85"/>
      <c r="NOZ72" s="85"/>
      <c r="NPA72" s="85"/>
      <c r="NPB72" s="85"/>
      <c r="NPC72" s="85"/>
      <c r="NPD72" s="85"/>
      <c r="NPE72" s="85"/>
      <c r="NPF72" s="85"/>
      <c r="NPG72" s="85"/>
      <c r="NPH72" s="85"/>
      <c r="NPI72" s="85"/>
      <c r="NPJ72" s="85"/>
      <c r="NPK72" s="85"/>
      <c r="NPL72" s="85"/>
      <c r="NPM72" s="85"/>
      <c r="NPN72" s="85"/>
      <c r="NPO72" s="85"/>
      <c r="NPP72" s="85"/>
      <c r="NPQ72" s="85"/>
      <c r="NPR72" s="85"/>
      <c r="NPS72" s="85"/>
      <c r="NPT72" s="85"/>
      <c r="NPU72" s="85"/>
      <c r="NPV72" s="85"/>
      <c r="NPW72" s="85"/>
      <c r="NPX72" s="85"/>
      <c r="NPY72" s="85"/>
      <c r="NPZ72" s="85"/>
      <c r="NQA72" s="85"/>
      <c r="NQB72" s="85"/>
      <c r="NQC72" s="85"/>
      <c r="NQD72" s="85"/>
      <c r="NQE72" s="85"/>
      <c r="NQF72" s="85"/>
      <c r="NQG72" s="85"/>
      <c r="NQH72" s="85"/>
      <c r="NQI72" s="85"/>
      <c r="NQJ72" s="85"/>
      <c r="NQK72" s="85"/>
      <c r="NQL72" s="85"/>
      <c r="NQM72" s="85"/>
      <c r="NQN72" s="85"/>
      <c r="NQO72" s="85"/>
      <c r="NQP72" s="85"/>
      <c r="NQQ72" s="85"/>
      <c r="NQR72" s="85"/>
      <c r="NQS72" s="85"/>
      <c r="NQT72" s="85"/>
      <c r="NQU72" s="85"/>
      <c r="NQV72" s="85"/>
      <c r="NQW72" s="85"/>
      <c r="NQX72" s="85"/>
      <c r="NQY72" s="85"/>
      <c r="NQZ72" s="85"/>
      <c r="NRA72" s="85"/>
      <c r="NRB72" s="85"/>
      <c r="NRC72" s="85"/>
      <c r="NRD72" s="85"/>
      <c r="NRE72" s="85"/>
      <c r="NRF72" s="85"/>
      <c r="NRG72" s="85"/>
      <c r="NRH72" s="85"/>
      <c r="NRI72" s="85"/>
      <c r="NRJ72" s="85"/>
      <c r="NRK72" s="85"/>
      <c r="NRL72" s="85"/>
      <c r="NRM72" s="85"/>
      <c r="NRN72" s="85"/>
      <c r="NRO72" s="85"/>
      <c r="NRP72" s="85"/>
      <c r="NRQ72" s="85"/>
      <c r="NRR72" s="85"/>
      <c r="NRS72" s="85"/>
      <c r="NRT72" s="85"/>
      <c r="NRU72" s="85"/>
      <c r="NRV72" s="85"/>
      <c r="NRW72" s="85"/>
      <c r="NRX72" s="85"/>
      <c r="NRY72" s="85"/>
      <c r="NRZ72" s="85"/>
      <c r="NSA72" s="85"/>
      <c r="NSB72" s="85"/>
      <c r="NSC72" s="85"/>
      <c r="NSD72" s="85"/>
      <c r="NSE72" s="85"/>
      <c r="NSF72" s="85"/>
      <c r="NSG72" s="85"/>
      <c r="NSH72" s="85"/>
      <c r="NSI72" s="85"/>
      <c r="NSJ72" s="85"/>
      <c r="NSK72" s="85"/>
      <c r="NSL72" s="85"/>
      <c r="NSM72" s="85"/>
      <c r="NSN72" s="85"/>
      <c r="NSO72" s="85"/>
      <c r="NSP72" s="85"/>
      <c r="NSQ72" s="85"/>
      <c r="NSR72" s="85"/>
      <c r="NSS72" s="85"/>
      <c r="NST72" s="85"/>
      <c r="NSU72" s="85"/>
      <c r="NSV72" s="85"/>
      <c r="NSW72" s="85"/>
      <c r="NSX72" s="85"/>
      <c r="NSY72" s="85"/>
      <c r="NSZ72" s="85"/>
      <c r="NTA72" s="85"/>
      <c r="NTB72" s="85"/>
      <c r="NTC72" s="85"/>
      <c r="NTD72" s="85"/>
      <c r="NTE72" s="85"/>
      <c r="NTF72" s="85"/>
      <c r="NTG72" s="85"/>
      <c r="NTH72" s="85"/>
      <c r="NTI72" s="85"/>
      <c r="NTJ72" s="85"/>
      <c r="NTK72" s="85"/>
      <c r="NTL72" s="85"/>
      <c r="NTM72" s="85"/>
      <c r="NTN72" s="85"/>
      <c r="NTO72" s="85"/>
      <c r="NTP72" s="85"/>
      <c r="NTQ72" s="85"/>
      <c r="NTR72" s="85"/>
      <c r="NTS72" s="85"/>
      <c r="NTT72" s="85"/>
      <c r="NTU72" s="85"/>
      <c r="NTV72" s="85"/>
      <c r="NTW72" s="85"/>
      <c r="NTX72" s="85"/>
      <c r="NTY72" s="85"/>
      <c r="NTZ72" s="85"/>
      <c r="NUA72" s="85"/>
      <c r="NUB72" s="85"/>
      <c r="NUC72" s="85"/>
      <c r="NUD72" s="85"/>
      <c r="NUE72" s="85"/>
      <c r="NUF72" s="85"/>
      <c r="NUG72" s="85"/>
      <c r="NUH72" s="85"/>
      <c r="NUI72" s="85"/>
      <c r="NUJ72" s="85"/>
      <c r="NUK72" s="85"/>
      <c r="NUL72" s="85"/>
      <c r="NUM72" s="85"/>
      <c r="NUN72" s="85"/>
      <c r="NUO72" s="85"/>
      <c r="NUP72" s="85"/>
      <c r="NUQ72" s="85"/>
      <c r="NUR72" s="85"/>
      <c r="NUS72" s="85"/>
      <c r="NUT72" s="85"/>
      <c r="NUU72" s="85"/>
      <c r="NUV72" s="85"/>
      <c r="NUW72" s="85"/>
      <c r="NUX72" s="85"/>
      <c r="NUY72" s="85"/>
      <c r="NUZ72" s="85"/>
      <c r="NVA72" s="85"/>
      <c r="NVB72" s="85"/>
      <c r="NVC72" s="85"/>
      <c r="NVD72" s="85"/>
      <c r="NVE72" s="85"/>
      <c r="NVF72" s="85"/>
      <c r="NVG72" s="85"/>
      <c r="NVH72" s="85"/>
      <c r="NVI72" s="85"/>
      <c r="NVJ72" s="85"/>
      <c r="NVK72" s="85"/>
      <c r="NVL72" s="85"/>
      <c r="NVM72" s="85"/>
      <c r="NVN72" s="85"/>
      <c r="NVO72" s="85"/>
      <c r="NVP72" s="85"/>
      <c r="NVQ72" s="85"/>
      <c r="NVR72" s="85"/>
      <c r="NVS72" s="85"/>
      <c r="NVT72" s="85"/>
      <c r="NVU72" s="85"/>
      <c r="NVV72" s="85"/>
      <c r="NVW72" s="85"/>
      <c r="NVX72" s="85"/>
      <c r="NVY72" s="85"/>
      <c r="NVZ72" s="85"/>
      <c r="NWA72" s="85"/>
      <c r="NWB72" s="85"/>
      <c r="NWC72" s="85"/>
      <c r="NWD72" s="85"/>
      <c r="NWE72" s="85"/>
      <c r="NWF72" s="85"/>
      <c r="NWG72" s="85"/>
      <c r="NWH72" s="85"/>
      <c r="NWI72" s="85"/>
      <c r="NWJ72" s="85"/>
      <c r="NWK72" s="85"/>
      <c r="NWL72" s="85"/>
      <c r="NWM72" s="85"/>
      <c r="NWN72" s="85"/>
      <c r="NWO72" s="85"/>
      <c r="NWP72" s="85"/>
      <c r="NWQ72" s="85"/>
      <c r="NWR72" s="85"/>
      <c r="NWS72" s="85"/>
      <c r="NWT72" s="85"/>
      <c r="NWU72" s="85"/>
      <c r="NWV72" s="85"/>
      <c r="NWW72" s="85"/>
      <c r="NWX72" s="85"/>
      <c r="NWY72" s="85"/>
      <c r="NWZ72" s="85"/>
      <c r="NXA72" s="85"/>
      <c r="NXB72" s="85"/>
      <c r="NXC72" s="85"/>
      <c r="NXD72" s="85"/>
      <c r="NXE72" s="85"/>
      <c r="NXF72" s="85"/>
      <c r="NXG72" s="85"/>
      <c r="NXH72" s="85"/>
      <c r="NXI72" s="85"/>
      <c r="NXJ72" s="85"/>
      <c r="NXK72" s="85"/>
      <c r="NXL72" s="85"/>
      <c r="NXM72" s="85"/>
      <c r="NXN72" s="85"/>
      <c r="NXO72" s="85"/>
      <c r="NXP72" s="85"/>
      <c r="NXQ72" s="85"/>
      <c r="NXR72" s="85"/>
      <c r="NXS72" s="85"/>
      <c r="NXT72" s="85"/>
      <c r="NXU72" s="85"/>
      <c r="NXV72" s="85"/>
      <c r="NXW72" s="85"/>
      <c r="NXX72" s="85"/>
      <c r="NXY72" s="85"/>
      <c r="NXZ72" s="85"/>
      <c r="NYA72" s="85"/>
      <c r="NYB72" s="85"/>
      <c r="NYC72" s="85"/>
      <c r="NYD72" s="85"/>
      <c r="NYE72" s="85"/>
      <c r="NYF72" s="85"/>
      <c r="NYG72" s="85"/>
      <c r="NYH72" s="85"/>
      <c r="NYI72" s="85"/>
      <c r="NYJ72" s="85"/>
      <c r="NYK72" s="85"/>
      <c r="NYL72" s="85"/>
      <c r="NYM72" s="85"/>
      <c r="NYN72" s="85"/>
      <c r="NYO72" s="85"/>
      <c r="NYP72" s="85"/>
      <c r="NYQ72" s="85"/>
      <c r="NYR72" s="85"/>
      <c r="NYS72" s="85"/>
      <c r="NYT72" s="85"/>
      <c r="NYU72" s="85"/>
      <c r="NYV72" s="85"/>
      <c r="NYW72" s="85"/>
      <c r="NYX72" s="85"/>
      <c r="NYY72" s="85"/>
      <c r="NYZ72" s="85"/>
      <c r="NZA72" s="85"/>
      <c r="NZB72" s="85"/>
      <c r="NZC72" s="85"/>
      <c r="NZD72" s="85"/>
      <c r="NZE72" s="85"/>
      <c r="NZF72" s="85"/>
      <c r="NZG72" s="85"/>
      <c r="NZH72" s="85"/>
      <c r="NZI72" s="85"/>
      <c r="NZJ72" s="85"/>
      <c r="NZK72" s="85"/>
      <c r="NZL72" s="85"/>
      <c r="NZM72" s="85"/>
      <c r="NZN72" s="85"/>
      <c r="NZO72" s="85"/>
      <c r="NZP72" s="85"/>
      <c r="NZQ72" s="85"/>
      <c r="NZR72" s="85"/>
      <c r="NZS72" s="85"/>
      <c r="NZT72" s="85"/>
      <c r="NZU72" s="85"/>
      <c r="NZV72" s="85"/>
      <c r="NZW72" s="85"/>
      <c r="NZX72" s="85"/>
      <c r="NZY72" s="85"/>
      <c r="NZZ72" s="85"/>
      <c r="OAA72" s="85"/>
      <c r="OAB72" s="85"/>
      <c r="OAC72" s="85"/>
      <c r="OAD72" s="85"/>
      <c r="OAE72" s="85"/>
      <c r="OAF72" s="85"/>
      <c r="OAG72" s="85"/>
      <c r="OAH72" s="85"/>
      <c r="OAI72" s="85"/>
      <c r="OAJ72" s="85"/>
      <c r="OAK72" s="85"/>
      <c r="OAL72" s="85"/>
      <c r="OAM72" s="85"/>
      <c r="OAN72" s="85"/>
      <c r="OAO72" s="85"/>
      <c r="OAP72" s="85"/>
      <c r="OAQ72" s="85"/>
      <c r="OAR72" s="85"/>
      <c r="OAS72" s="85"/>
      <c r="OAT72" s="85"/>
      <c r="OAU72" s="85"/>
      <c r="OAV72" s="85"/>
      <c r="OAW72" s="85"/>
      <c r="OAX72" s="85"/>
      <c r="OAY72" s="85"/>
      <c r="OAZ72" s="85"/>
      <c r="OBA72" s="85"/>
      <c r="OBB72" s="85"/>
      <c r="OBC72" s="85"/>
      <c r="OBD72" s="85"/>
      <c r="OBE72" s="85"/>
      <c r="OBF72" s="85"/>
      <c r="OBG72" s="85"/>
      <c r="OBH72" s="85"/>
      <c r="OBI72" s="85"/>
      <c r="OBJ72" s="85"/>
      <c r="OBK72" s="85"/>
      <c r="OBL72" s="85"/>
      <c r="OBM72" s="85"/>
      <c r="OBN72" s="85"/>
      <c r="OBO72" s="85"/>
      <c r="OBP72" s="85"/>
      <c r="OBQ72" s="85"/>
      <c r="OBR72" s="85"/>
      <c r="OBS72" s="85"/>
      <c r="OBT72" s="85"/>
      <c r="OBU72" s="85"/>
      <c r="OBV72" s="85"/>
      <c r="OBW72" s="85"/>
      <c r="OBX72" s="85"/>
      <c r="OBY72" s="85"/>
      <c r="OBZ72" s="85"/>
      <c r="OCA72" s="85"/>
      <c r="OCB72" s="85"/>
      <c r="OCC72" s="85"/>
      <c r="OCD72" s="85"/>
      <c r="OCE72" s="85"/>
      <c r="OCF72" s="85"/>
      <c r="OCG72" s="85"/>
      <c r="OCH72" s="85"/>
      <c r="OCI72" s="85"/>
      <c r="OCJ72" s="85"/>
      <c r="OCK72" s="85"/>
      <c r="OCL72" s="85"/>
      <c r="OCM72" s="85"/>
      <c r="OCN72" s="85"/>
      <c r="OCO72" s="85"/>
      <c r="OCP72" s="85"/>
      <c r="OCQ72" s="85"/>
      <c r="OCR72" s="85"/>
      <c r="OCS72" s="85"/>
      <c r="OCT72" s="85"/>
      <c r="OCU72" s="85"/>
      <c r="OCV72" s="85"/>
      <c r="OCW72" s="85"/>
      <c r="OCX72" s="85"/>
      <c r="OCY72" s="85"/>
      <c r="OCZ72" s="85"/>
      <c r="ODA72" s="85"/>
      <c r="ODB72" s="85"/>
      <c r="ODC72" s="85"/>
      <c r="ODD72" s="85"/>
      <c r="ODE72" s="85"/>
      <c r="ODF72" s="85"/>
      <c r="ODG72" s="85"/>
      <c r="ODH72" s="85"/>
      <c r="ODI72" s="85"/>
      <c r="ODJ72" s="85"/>
      <c r="ODK72" s="85"/>
      <c r="ODL72" s="85"/>
      <c r="ODM72" s="85"/>
      <c r="ODN72" s="85"/>
      <c r="ODO72" s="85"/>
      <c r="ODP72" s="85"/>
      <c r="ODQ72" s="85"/>
      <c r="ODR72" s="85"/>
      <c r="ODS72" s="85"/>
      <c r="ODT72" s="85"/>
      <c r="ODU72" s="85"/>
      <c r="ODV72" s="85"/>
      <c r="ODW72" s="85"/>
      <c r="ODX72" s="85"/>
      <c r="ODY72" s="85"/>
      <c r="ODZ72" s="85"/>
      <c r="OEA72" s="85"/>
      <c r="OEB72" s="85"/>
      <c r="OEC72" s="85"/>
      <c r="OED72" s="85"/>
      <c r="OEE72" s="85"/>
      <c r="OEF72" s="85"/>
      <c r="OEG72" s="85"/>
      <c r="OEH72" s="85"/>
      <c r="OEI72" s="85"/>
      <c r="OEJ72" s="85"/>
      <c r="OEK72" s="85"/>
      <c r="OEL72" s="85"/>
      <c r="OEM72" s="85"/>
      <c r="OEN72" s="85"/>
      <c r="OEO72" s="85"/>
      <c r="OEP72" s="85"/>
      <c r="OEQ72" s="85"/>
      <c r="OER72" s="85"/>
      <c r="OES72" s="85"/>
      <c r="OET72" s="85"/>
      <c r="OEU72" s="85"/>
      <c r="OEV72" s="85"/>
      <c r="OEW72" s="85"/>
      <c r="OEX72" s="85"/>
      <c r="OEY72" s="85"/>
      <c r="OEZ72" s="85"/>
      <c r="OFA72" s="85"/>
      <c r="OFB72" s="85"/>
      <c r="OFC72" s="85"/>
      <c r="OFD72" s="85"/>
      <c r="OFE72" s="85"/>
      <c r="OFF72" s="85"/>
      <c r="OFG72" s="85"/>
      <c r="OFH72" s="85"/>
      <c r="OFI72" s="85"/>
      <c r="OFJ72" s="85"/>
      <c r="OFK72" s="85"/>
      <c r="OFL72" s="85"/>
      <c r="OFM72" s="85"/>
      <c r="OFN72" s="85"/>
      <c r="OFO72" s="85"/>
      <c r="OFP72" s="85"/>
      <c r="OFQ72" s="85"/>
      <c r="OFR72" s="85"/>
      <c r="OFS72" s="85"/>
      <c r="OFT72" s="85"/>
      <c r="OFU72" s="85"/>
      <c r="OFV72" s="85"/>
      <c r="OFW72" s="85"/>
      <c r="OFX72" s="85"/>
      <c r="OFY72" s="85"/>
      <c r="OFZ72" s="85"/>
      <c r="OGA72" s="85"/>
      <c r="OGB72" s="85"/>
      <c r="OGC72" s="85"/>
      <c r="OGD72" s="85"/>
      <c r="OGE72" s="85"/>
      <c r="OGF72" s="85"/>
      <c r="OGG72" s="85"/>
      <c r="OGH72" s="85"/>
      <c r="OGI72" s="85"/>
      <c r="OGJ72" s="85"/>
      <c r="OGK72" s="85"/>
      <c r="OGL72" s="85"/>
      <c r="OGM72" s="85"/>
      <c r="OGN72" s="85"/>
      <c r="OGO72" s="85"/>
      <c r="OGP72" s="85"/>
      <c r="OGQ72" s="85"/>
      <c r="OGR72" s="85"/>
      <c r="OGS72" s="85"/>
      <c r="OGT72" s="85"/>
      <c r="OGU72" s="85"/>
      <c r="OGV72" s="85"/>
      <c r="OGW72" s="85"/>
      <c r="OGX72" s="85"/>
      <c r="OGY72" s="85"/>
      <c r="OGZ72" s="85"/>
      <c r="OHA72" s="85"/>
      <c r="OHB72" s="85"/>
      <c r="OHC72" s="85"/>
      <c r="OHD72" s="85"/>
      <c r="OHE72" s="85"/>
      <c r="OHF72" s="85"/>
      <c r="OHG72" s="85"/>
      <c r="OHH72" s="85"/>
      <c r="OHI72" s="85"/>
      <c r="OHJ72" s="85"/>
      <c r="OHK72" s="85"/>
      <c r="OHL72" s="85"/>
      <c r="OHM72" s="85"/>
      <c r="OHN72" s="85"/>
      <c r="OHO72" s="85"/>
      <c r="OHP72" s="85"/>
      <c r="OHQ72" s="85"/>
      <c r="OHR72" s="85"/>
      <c r="OHS72" s="85"/>
      <c r="OHT72" s="85"/>
      <c r="OHU72" s="85"/>
      <c r="OHV72" s="85"/>
      <c r="OHW72" s="85"/>
      <c r="OHX72" s="85"/>
      <c r="OHY72" s="85"/>
      <c r="OHZ72" s="85"/>
      <c r="OIA72" s="85"/>
      <c r="OIB72" s="85"/>
      <c r="OIC72" s="85"/>
      <c r="OID72" s="85"/>
      <c r="OIE72" s="85"/>
      <c r="OIF72" s="85"/>
      <c r="OIG72" s="85"/>
      <c r="OIH72" s="85"/>
      <c r="OII72" s="85"/>
      <c r="OIJ72" s="85"/>
      <c r="OIK72" s="85"/>
      <c r="OIL72" s="85"/>
      <c r="OIM72" s="85"/>
      <c r="OIN72" s="85"/>
      <c r="OIO72" s="85"/>
      <c r="OIP72" s="85"/>
      <c r="OIQ72" s="85"/>
      <c r="OIR72" s="85"/>
      <c r="OIS72" s="85"/>
      <c r="OIT72" s="85"/>
      <c r="OIU72" s="85"/>
      <c r="OIV72" s="85"/>
      <c r="OIW72" s="85"/>
      <c r="OIX72" s="85"/>
      <c r="OIY72" s="85"/>
      <c r="OIZ72" s="85"/>
      <c r="OJA72" s="85"/>
      <c r="OJB72" s="85"/>
      <c r="OJC72" s="85"/>
      <c r="OJD72" s="85"/>
      <c r="OJE72" s="85"/>
      <c r="OJF72" s="85"/>
      <c r="OJG72" s="85"/>
      <c r="OJH72" s="85"/>
      <c r="OJI72" s="85"/>
      <c r="OJJ72" s="85"/>
      <c r="OJK72" s="85"/>
      <c r="OJL72" s="85"/>
      <c r="OJM72" s="85"/>
      <c r="OJN72" s="85"/>
      <c r="OJO72" s="85"/>
      <c r="OJP72" s="85"/>
      <c r="OJQ72" s="85"/>
      <c r="OJR72" s="85"/>
      <c r="OJS72" s="85"/>
      <c r="OJT72" s="85"/>
      <c r="OJU72" s="85"/>
      <c r="OJV72" s="85"/>
      <c r="OJW72" s="85"/>
      <c r="OJX72" s="85"/>
      <c r="OJY72" s="85"/>
      <c r="OJZ72" s="85"/>
      <c r="OKA72" s="85"/>
      <c r="OKB72" s="85"/>
      <c r="OKC72" s="85"/>
      <c r="OKD72" s="85"/>
      <c r="OKE72" s="85"/>
      <c r="OKF72" s="85"/>
      <c r="OKG72" s="85"/>
      <c r="OKH72" s="85"/>
      <c r="OKI72" s="85"/>
      <c r="OKJ72" s="85"/>
      <c r="OKK72" s="85"/>
      <c r="OKL72" s="85"/>
      <c r="OKM72" s="85"/>
      <c r="OKN72" s="85"/>
      <c r="OKO72" s="85"/>
      <c r="OKP72" s="85"/>
      <c r="OKQ72" s="85"/>
      <c r="OKR72" s="85"/>
      <c r="OKS72" s="85"/>
      <c r="OKT72" s="85"/>
      <c r="OKU72" s="85"/>
      <c r="OKV72" s="85"/>
      <c r="OKW72" s="85"/>
      <c r="OKX72" s="85"/>
      <c r="OKY72" s="85"/>
      <c r="OKZ72" s="85"/>
      <c r="OLA72" s="85"/>
      <c r="OLB72" s="85"/>
      <c r="OLC72" s="85"/>
      <c r="OLD72" s="85"/>
      <c r="OLE72" s="85"/>
      <c r="OLF72" s="85"/>
      <c r="OLG72" s="85"/>
      <c r="OLH72" s="85"/>
      <c r="OLI72" s="85"/>
      <c r="OLJ72" s="85"/>
      <c r="OLK72" s="85"/>
      <c r="OLL72" s="85"/>
      <c r="OLM72" s="85"/>
      <c r="OLN72" s="85"/>
      <c r="OLO72" s="85"/>
      <c r="OLP72" s="85"/>
      <c r="OLQ72" s="85"/>
      <c r="OLR72" s="85"/>
      <c r="OLS72" s="85"/>
      <c r="OLT72" s="85"/>
      <c r="OLU72" s="85"/>
      <c r="OLV72" s="85"/>
      <c r="OLW72" s="85"/>
      <c r="OLX72" s="85"/>
      <c r="OLY72" s="85"/>
      <c r="OLZ72" s="85"/>
      <c r="OMA72" s="85"/>
      <c r="OMB72" s="85"/>
      <c r="OMC72" s="85"/>
      <c r="OMD72" s="85"/>
      <c r="OME72" s="85"/>
      <c r="OMF72" s="85"/>
      <c r="OMG72" s="85"/>
      <c r="OMH72" s="85"/>
      <c r="OMI72" s="85"/>
      <c r="OMJ72" s="85"/>
      <c r="OMK72" s="85"/>
      <c r="OML72" s="85"/>
      <c r="OMM72" s="85"/>
      <c r="OMN72" s="85"/>
      <c r="OMO72" s="85"/>
      <c r="OMP72" s="85"/>
      <c r="OMQ72" s="85"/>
      <c r="OMR72" s="85"/>
      <c r="OMS72" s="85"/>
      <c r="OMT72" s="85"/>
      <c r="OMU72" s="85"/>
      <c r="OMV72" s="85"/>
      <c r="OMW72" s="85"/>
      <c r="OMX72" s="85"/>
      <c r="OMY72" s="85"/>
      <c r="OMZ72" s="85"/>
      <c r="ONA72" s="85"/>
      <c r="ONB72" s="85"/>
      <c r="ONC72" s="85"/>
      <c r="OND72" s="85"/>
      <c r="ONE72" s="85"/>
      <c r="ONF72" s="85"/>
      <c r="ONG72" s="85"/>
      <c r="ONH72" s="85"/>
      <c r="ONI72" s="85"/>
      <c r="ONJ72" s="85"/>
      <c r="ONK72" s="85"/>
      <c r="ONL72" s="85"/>
      <c r="ONM72" s="85"/>
      <c r="ONN72" s="85"/>
      <c r="ONO72" s="85"/>
      <c r="ONP72" s="85"/>
      <c r="ONQ72" s="85"/>
      <c r="ONR72" s="85"/>
      <c r="ONS72" s="85"/>
      <c r="ONT72" s="85"/>
      <c r="ONU72" s="85"/>
      <c r="ONV72" s="85"/>
      <c r="ONW72" s="85"/>
      <c r="ONX72" s="85"/>
      <c r="ONY72" s="85"/>
      <c r="ONZ72" s="85"/>
      <c r="OOA72" s="85"/>
      <c r="OOB72" s="85"/>
      <c r="OOC72" s="85"/>
      <c r="OOD72" s="85"/>
      <c r="OOE72" s="85"/>
      <c r="OOF72" s="85"/>
      <c r="OOG72" s="85"/>
      <c r="OOH72" s="85"/>
      <c r="OOI72" s="85"/>
      <c r="OOJ72" s="85"/>
      <c r="OOK72" s="85"/>
      <c r="OOL72" s="85"/>
      <c r="OOM72" s="85"/>
      <c r="OON72" s="85"/>
      <c r="OOO72" s="85"/>
      <c r="OOP72" s="85"/>
      <c r="OOQ72" s="85"/>
      <c r="OOR72" s="85"/>
      <c r="OOS72" s="85"/>
      <c r="OOT72" s="85"/>
      <c r="OOU72" s="85"/>
      <c r="OOV72" s="85"/>
      <c r="OOW72" s="85"/>
      <c r="OOX72" s="85"/>
      <c r="OOY72" s="85"/>
      <c r="OOZ72" s="85"/>
      <c r="OPA72" s="85"/>
      <c r="OPB72" s="85"/>
      <c r="OPC72" s="85"/>
      <c r="OPD72" s="85"/>
      <c r="OPE72" s="85"/>
      <c r="OPF72" s="85"/>
      <c r="OPG72" s="85"/>
      <c r="OPH72" s="85"/>
      <c r="OPI72" s="85"/>
      <c r="OPJ72" s="85"/>
      <c r="OPK72" s="85"/>
      <c r="OPL72" s="85"/>
      <c r="OPM72" s="85"/>
      <c r="OPN72" s="85"/>
      <c r="OPO72" s="85"/>
      <c r="OPP72" s="85"/>
      <c r="OPQ72" s="85"/>
      <c r="OPR72" s="85"/>
      <c r="OPS72" s="85"/>
      <c r="OPT72" s="85"/>
      <c r="OPU72" s="85"/>
      <c r="OPV72" s="85"/>
      <c r="OPW72" s="85"/>
      <c r="OPX72" s="85"/>
      <c r="OPY72" s="85"/>
      <c r="OPZ72" s="85"/>
      <c r="OQA72" s="85"/>
      <c r="OQB72" s="85"/>
      <c r="OQC72" s="85"/>
      <c r="OQD72" s="85"/>
      <c r="OQE72" s="85"/>
      <c r="OQF72" s="85"/>
      <c r="OQG72" s="85"/>
      <c r="OQH72" s="85"/>
      <c r="OQI72" s="85"/>
      <c r="OQJ72" s="85"/>
      <c r="OQK72" s="85"/>
      <c r="OQL72" s="85"/>
      <c r="OQM72" s="85"/>
      <c r="OQN72" s="85"/>
      <c r="OQO72" s="85"/>
      <c r="OQP72" s="85"/>
      <c r="OQQ72" s="85"/>
      <c r="OQR72" s="85"/>
      <c r="OQS72" s="85"/>
      <c r="OQT72" s="85"/>
      <c r="OQU72" s="85"/>
      <c r="OQV72" s="85"/>
      <c r="OQW72" s="85"/>
      <c r="OQX72" s="85"/>
      <c r="OQY72" s="85"/>
      <c r="OQZ72" s="85"/>
      <c r="ORA72" s="85"/>
      <c r="ORB72" s="85"/>
      <c r="ORC72" s="85"/>
      <c r="ORD72" s="85"/>
      <c r="ORE72" s="85"/>
      <c r="ORF72" s="85"/>
      <c r="ORG72" s="85"/>
      <c r="ORH72" s="85"/>
      <c r="ORI72" s="85"/>
      <c r="ORJ72" s="85"/>
      <c r="ORK72" s="85"/>
      <c r="ORL72" s="85"/>
      <c r="ORM72" s="85"/>
      <c r="ORN72" s="85"/>
      <c r="ORO72" s="85"/>
      <c r="ORP72" s="85"/>
      <c r="ORQ72" s="85"/>
      <c r="ORR72" s="85"/>
      <c r="ORS72" s="85"/>
      <c r="ORT72" s="85"/>
      <c r="ORU72" s="85"/>
      <c r="ORV72" s="85"/>
      <c r="ORW72" s="85"/>
      <c r="ORX72" s="85"/>
      <c r="ORY72" s="85"/>
      <c r="ORZ72" s="85"/>
      <c r="OSA72" s="85"/>
      <c r="OSB72" s="85"/>
      <c r="OSC72" s="85"/>
      <c r="OSD72" s="85"/>
      <c r="OSE72" s="85"/>
      <c r="OSF72" s="85"/>
      <c r="OSG72" s="85"/>
      <c r="OSH72" s="85"/>
      <c r="OSI72" s="85"/>
      <c r="OSJ72" s="85"/>
      <c r="OSK72" s="85"/>
      <c r="OSL72" s="85"/>
      <c r="OSM72" s="85"/>
      <c r="OSN72" s="85"/>
      <c r="OSO72" s="85"/>
      <c r="OSP72" s="85"/>
      <c r="OSQ72" s="85"/>
      <c r="OSR72" s="85"/>
      <c r="OSS72" s="85"/>
      <c r="OST72" s="85"/>
      <c r="OSU72" s="85"/>
      <c r="OSV72" s="85"/>
      <c r="OSW72" s="85"/>
      <c r="OSX72" s="85"/>
      <c r="OSY72" s="85"/>
      <c r="OSZ72" s="85"/>
      <c r="OTA72" s="85"/>
      <c r="OTB72" s="85"/>
      <c r="OTC72" s="85"/>
      <c r="OTD72" s="85"/>
      <c r="OTE72" s="85"/>
      <c r="OTF72" s="85"/>
      <c r="OTG72" s="85"/>
      <c r="OTH72" s="85"/>
      <c r="OTI72" s="85"/>
      <c r="OTJ72" s="85"/>
      <c r="OTK72" s="85"/>
      <c r="OTL72" s="85"/>
      <c r="OTM72" s="85"/>
      <c r="OTN72" s="85"/>
      <c r="OTO72" s="85"/>
      <c r="OTP72" s="85"/>
      <c r="OTQ72" s="85"/>
      <c r="OTR72" s="85"/>
      <c r="OTS72" s="85"/>
      <c r="OTT72" s="85"/>
      <c r="OTU72" s="85"/>
      <c r="OTV72" s="85"/>
      <c r="OTW72" s="85"/>
      <c r="OTX72" s="85"/>
      <c r="OTY72" s="85"/>
      <c r="OTZ72" s="85"/>
      <c r="OUA72" s="85"/>
      <c r="OUB72" s="85"/>
      <c r="OUC72" s="85"/>
      <c r="OUD72" s="85"/>
      <c r="OUE72" s="85"/>
      <c r="OUF72" s="85"/>
      <c r="OUG72" s="85"/>
      <c r="OUH72" s="85"/>
      <c r="OUI72" s="85"/>
      <c r="OUJ72" s="85"/>
      <c r="OUK72" s="85"/>
      <c r="OUL72" s="85"/>
      <c r="OUM72" s="85"/>
      <c r="OUN72" s="85"/>
      <c r="OUO72" s="85"/>
      <c r="OUP72" s="85"/>
      <c r="OUQ72" s="85"/>
      <c r="OUR72" s="85"/>
      <c r="OUS72" s="85"/>
      <c r="OUT72" s="85"/>
      <c r="OUU72" s="85"/>
      <c r="OUV72" s="85"/>
      <c r="OUW72" s="85"/>
      <c r="OUX72" s="85"/>
      <c r="OUY72" s="85"/>
      <c r="OUZ72" s="85"/>
      <c r="OVA72" s="85"/>
      <c r="OVB72" s="85"/>
      <c r="OVC72" s="85"/>
      <c r="OVD72" s="85"/>
      <c r="OVE72" s="85"/>
      <c r="OVF72" s="85"/>
      <c r="OVG72" s="85"/>
      <c r="OVH72" s="85"/>
      <c r="OVI72" s="85"/>
      <c r="OVJ72" s="85"/>
      <c r="OVK72" s="85"/>
      <c r="OVL72" s="85"/>
      <c r="OVM72" s="85"/>
      <c r="OVN72" s="85"/>
      <c r="OVO72" s="85"/>
      <c r="OVP72" s="85"/>
      <c r="OVQ72" s="85"/>
      <c r="OVR72" s="85"/>
      <c r="OVS72" s="85"/>
      <c r="OVT72" s="85"/>
      <c r="OVU72" s="85"/>
      <c r="OVV72" s="85"/>
      <c r="OVW72" s="85"/>
      <c r="OVX72" s="85"/>
      <c r="OVY72" s="85"/>
      <c r="OVZ72" s="85"/>
      <c r="OWA72" s="85"/>
      <c r="OWB72" s="85"/>
      <c r="OWC72" s="85"/>
      <c r="OWD72" s="85"/>
      <c r="OWE72" s="85"/>
      <c r="OWF72" s="85"/>
      <c r="OWG72" s="85"/>
      <c r="OWH72" s="85"/>
      <c r="OWI72" s="85"/>
      <c r="OWJ72" s="85"/>
      <c r="OWK72" s="85"/>
      <c r="OWL72" s="85"/>
      <c r="OWM72" s="85"/>
      <c r="OWN72" s="85"/>
      <c r="OWO72" s="85"/>
      <c r="OWP72" s="85"/>
      <c r="OWQ72" s="85"/>
      <c r="OWR72" s="85"/>
      <c r="OWS72" s="85"/>
      <c r="OWT72" s="85"/>
      <c r="OWU72" s="85"/>
      <c r="OWV72" s="85"/>
      <c r="OWW72" s="85"/>
      <c r="OWX72" s="85"/>
      <c r="OWY72" s="85"/>
      <c r="OWZ72" s="85"/>
      <c r="OXA72" s="85"/>
      <c r="OXB72" s="85"/>
      <c r="OXC72" s="85"/>
      <c r="OXD72" s="85"/>
      <c r="OXE72" s="85"/>
      <c r="OXF72" s="85"/>
      <c r="OXG72" s="85"/>
      <c r="OXH72" s="85"/>
      <c r="OXI72" s="85"/>
      <c r="OXJ72" s="85"/>
      <c r="OXK72" s="85"/>
      <c r="OXL72" s="85"/>
      <c r="OXM72" s="85"/>
      <c r="OXN72" s="85"/>
      <c r="OXO72" s="85"/>
      <c r="OXP72" s="85"/>
      <c r="OXQ72" s="85"/>
      <c r="OXR72" s="85"/>
      <c r="OXS72" s="85"/>
      <c r="OXT72" s="85"/>
      <c r="OXU72" s="85"/>
      <c r="OXV72" s="85"/>
      <c r="OXW72" s="85"/>
      <c r="OXX72" s="85"/>
      <c r="OXY72" s="85"/>
      <c r="OXZ72" s="85"/>
      <c r="OYA72" s="85"/>
      <c r="OYB72" s="85"/>
      <c r="OYC72" s="85"/>
      <c r="OYD72" s="85"/>
      <c r="OYE72" s="85"/>
      <c r="OYF72" s="85"/>
      <c r="OYG72" s="85"/>
      <c r="OYH72" s="85"/>
      <c r="OYI72" s="85"/>
      <c r="OYJ72" s="85"/>
      <c r="OYK72" s="85"/>
      <c r="OYL72" s="85"/>
      <c r="OYM72" s="85"/>
      <c r="OYN72" s="85"/>
      <c r="OYO72" s="85"/>
      <c r="OYP72" s="85"/>
      <c r="OYQ72" s="85"/>
      <c r="OYR72" s="85"/>
      <c r="OYS72" s="85"/>
      <c r="OYT72" s="85"/>
      <c r="OYU72" s="85"/>
      <c r="OYV72" s="85"/>
      <c r="OYW72" s="85"/>
      <c r="OYX72" s="85"/>
      <c r="OYY72" s="85"/>
      <c r="OYZ72" s="85"/>
      <c r="OZA72" s="85"/>
      <c r="OZB72" s="85"/>
      <c r="OZC72" s="85"/>
      <c r="OZD72" s="85"/>
      <c r="OZE72" s="85"/>
      <c r="OZF72" s="85"/>
      <c r="OZG72" s="85"/>
      <c r="OZH72" s="85"/>
      <c r="OZI72" s="85"/>
      <c r="OZJ72" s="85"/>
      <c r="OZK72" s="85"/>
      <c r="OZL72" s="85"/>
      <c r="OZM72" s="85"/>
      <c r="OZN72" s="85"/>
      <c r="OZO72" s="85"/>
      <c r="OZP72" s="85"/>
      <c r="OZQ72" s="85"/>
      <c r="OZR72" s="85"/>
      <c r="OZS72" s="85"/>
      <c r="OZT72" s="85"/>
      <c r="OZU72" s="85"/>
      <c r="OZV72" s="85"/>
      <c r="OZW72" s="85"/>
      <c r="OZX72" s="85"/>
      <c r="OZY72" s="85"/>
      <c r="OZZ72" s="85"/>
      <c r="PAA72" s="85"/>
      <c r="PAB72" s="85"/>
      <c r="PAC72" s="85"/>
      <c r="PAD72" s="85"/>
      <c r="PAE72" s="85"/>
      <c r="PAF72" s="85"/>
      <c r="PAG72" s="85"/>
      <c r="PAH72" s="85"/>
      <c r="PAI72" s="85"/>
      <c r="PAJ72" s="85"/>
      <c r="PAK72" s="85"/>
      <c r="PAL72" s="85"/>
      <c r="PAM72" s="85"/>
      <c r="PAN72" s="85"/>
      <c r="PAO72" s="85"/>
      <c r="PAP72" s="85"/>
      <c r="PAQ72" s="85"/>
      <c r="PAR72" s="85"/>
      <c r="PAS72" s="85"/>
      <c r="PAT72" s="85"/>
      <c r="PAU72" s="85"/>
      <c r="PAV72" s="85"/>
      <c r="PAW72" s="85"/>
      <c r="PAX72" s="85"/>
      <c r="PAY72" s="85"/>
      <c r="PAZ72" s="85"/>
      <c r="PBA72" s="85"/>
      <c r="PBB72" s="85"/>
      <c r="PBC72" s="85"/>
      <c r="PBD72" s="85"/>
      <c r="PBE72" s="85"/>
      <c r="PBF72" s="85"/>
      <c r="PBG72" s="85"/>
      <c r="PBH72" s="85"/>
      <c r="PBI72" s="85"/>
      <c r="PBJ72" s="85"/>
      <c r="PBK72" s="85"/>
      <c r="PBL72" s="85"/>
      <c r="PBM72" s="85"/>
      <c r="PBN72" s="85"/>
      <c r="PBO72" s="85"/>
      <c r="PBP72" s="85"/>
      <c r="PBQ72" s="85"/>
      <c r="PBR72" s="85"/>
      <c r="PBS72" s="85"/>
      <c r="PBT72" s="85"/>
      <c r="PBU72" s="85"/>
      <c r="PBV72" s="85"/>
      <c r="PBW72" s="85"/>
      <c r="PBX72" s="85"/>
      <c r="PBY72" s="85"/>
      <c r="PBZ72" s="85"/>
      <c r="PCA72" s="85"/>
      <c r="PCB72" s="85"/>
      <c r="PCC72" s="85"/>
      <c r="PCD72" s="85"/>
      <c r="PCE72" s="85"/>
      <c r="PCF72" s="85"/>
      <c r="PCG72" s="85"/>
      <c r="PCH72" s="85"/>
      <c r="PCI72" s="85"/>
      <c r="PCJ72" s="85"/>
      <c r="PCK72" s="85"/>
      <c r="PCL72" s="85"/>
      <c r="PCM72" s="85"/>
      <c r="PCN72" s="85"/>
      <c r="PCO72" s="85"/>
      <c r="PCP72" s="85"/>
      <c r="PCQ72" s="85"/>
      <c r="PCR72" s="85"/>
      <c r="PCS72" s="85"/>
      <c r="PCT72" s="85"/>
      <c r="PCU72" s="85"/>
      <c r="PCV72" s="85"/>
      <c r="PCW72" s="85"/>
      <c r="PCX72" s="85"/>
      <c r="PCY72" s="85"/>
      <c r="PCZ72" s="85"/>
      <c r="PDA72" s="85"/>
      <c r="PDB72" s="85"/>
      <c r="PDC72" s="85"/>
      <c r="PDD72" s="85"/>
      <c r="PDE72" s="85"/>
      <c r="PDF72" s="85"/>
      <c r="PDG72" s="85"/>
      <c r="PDH72" s="85"/>
      <c r="PDI72" s="85"/>
      <c r="PDJ72" s="85"/>
      <c r="PDK72" s="85"/>
      <c r="PDL72" s="85"/>
      <c r="PDM72" s="85"/>
      <c r="PDN72" s="85"/>
      <c r="PDO72" s="85"/>
      <c r="PDP72" s="85"/>
      <c r="PDQ72" s="85"/>
      <c r="PDR72" s="85"/>
      <c r="PDS72" s="85"/>
      <c r="PDT72" s="85"/>
      <c r="PDU72" s="85"/>
      <c r="PDV72" s="85"/>
      <c r="PDW72" s="85"/>
      <c r="PDX72" s="85"/>
      <c r="PDY72" s="85"/>
      <c r="PDZ72" s="85"/>
      <c r="PEA72" s="85"/>
      <c r="PEB72" s="85"/>
      <c r="PEC72" s="85"/>
      <c r="PED72" s="85"/>
      <c r="PEE72" s="85"/>
      <c r="PEF72" s="85"/>
      <c r="PEG72" s="85"/>
      <c r="PEH72" s="85"/>
      <c r="PEI72" s="85"/>
      <c r="PEJ72" s="85"/>
      <c r="PEK72" s="85"/>
      <c r="PEL72" s="85"/>
      <c r="PEM72" s="85"/>
      <c r="PEN72" s="85"/>
      <c r="PEO72" s="85"/>
      <c r="PEP72" s="85"/>
      <c r="PEQ72" s="85"/>
      <c r="PER72" s="85"/>
      <c r="PES72" s="85"/>
      <c r="PET72" s="85"/>
      <c r="PEU72" s="85"/>
      <c r="PEV72" s="85"/>
      <c r="PEW72" s="85"/>
      <c r="PEX72" s="85"/>
      <c r="PEY72" s="85"/>
      <c r="PEZ72" s="85"/>
      <c r="PFA72" s="85"/>
      <c r="PFB72" s="85"/>
      <c r="PFC72" s="85"/>
      <c r="PFD72" s="85"/>
      <c r="PFE72" s="85"/>
      <c r="PFF72" s="85"/>
      <c r="PFG72" s="85"/>
      <c r="PFH72" s="85"/>
      <c r="PFI72" s="85"/>
      <c r="PFJ72" s="85"/>
      <c r="PFK72" s="85"/>
      <c r="PFL72" s="85"/>
      <c r="PFM72" s="85"/>
      <c r="PFN72" s="85"/>
      <c r="PFO72" s="85"/>
      <c r="PFP72" s="85"/>
      <c r="PFQ72" s="85"/>
      <c r="PFR72" s="85"/>
      <c r="PFS72" s="85"/>
      <c r="PFT72" s="85"/>
      <c r="PFU72" s="85"/>
      <c r="PFV72" s="85"/>
      <c r="PFW72" s="85"/>
      <c r="PFX72" s="85"/>
      <c r="PFY72" s="85"/>
      <c r="PFZ72" s="85"/>
      <c r="PGA72" s="85"/>
      <c r="PGB72" s="85"/>
      <c r="PGC72" s="85"/>
      <c r="PGD72" s="85"/>
      <c r="PGE72" s="85"/>
      <c r="PGF72" s="85"/>
      <c r="PGG72" s="85"/>
      <c r="PGH72" s="85"/>
      <c r="PGI72" s="85"/>
      <c r="PGJ72" s="85"/>
      <c r="PGK72" s="85"/>
      <c r="PGL72" s="85"/>
      <c r="PGM72" s="85"/>
      <c r="PGN72" s="85"/>
      <c r="PGO72" s="85"/>
      <c r="PGP72" s="85"/>
      <c r="PGQ72" s="85"/>
      <c r="PGR72" s="85"/>
      <c r="PGS72" s="85"/>
      <c r="PGT72" s="85"/>
      <c r="PGU72" s="85"/>
      <c r="PGV72" s="85"/>
      <c r="PGW72" s="85"/>
      <c r="PGX72" s="85"/>
      <c r="PGY72" s="85"/>
      <c r="PGZ72" s="85"/>
      <c r="PHA72" s="85"/>
      <c r="PHB72" s="85"/>
      <c r="PHC72" s="85"/>
      <c r="PHD72" s="85"/>
      <c r="PHE72" s="85"/>
      <c r="PHF72" s="85"/>
      <c r="PHG72" s="85"/>
      <c r="PHH72" s="85"/>
      <c r="PHI72" s="85"/>
      <c r="PHJ72" s="85"/>
      <c r="PHK72" s="85"/>
      <c r="PHL72" s="85"/>
      <c r="PHM72" s="85"/>
      <c r="PHN72" s="85"/>
      <c r="PHO72" s="85"/>
      <c r="PHP72" s="85"/>
      <c r="PHQ72" s="85"/>
      <c r="PHR72" s="85"/>
      <c r="PHS72" s="85"/>
      <c r="PHT72" s="85"/>
      <c r="PHU72" s="85"/>
      <c r="PHV72" s="85"/>
      <c r="PHW72" s="85"/>
      <c r="PHX72" s="85"/>
      <c r="PHY72" s="85"/>
      <c r="PHZ72" s="85"/>
      <c r="PIA72" s="85"/>
      <c r="PIB72" s="85"/>
      <c r="PIC72" s="85"/>
      <c r="PID72" s="85"/>
      <c r="PIE72" s="85"/>
      <c r="PIF72" s="85"/>
      <c r="PIG72" s="85"/>
      <c r="PIH72" s="85"/>
      <c r="PII72" s="85"/>
      <c r="PIJ72" s="85"/>
      <c r="PIK72" s="85"/>
      <c r="PIL72" s="85"/>
      <c r="PIM72" s="85"/>
      <c r="PIN72" s="85"/>
      <c r="PIO72" s="85"/>
      <c r="PIP72" s="85"/>
      <c r="PIQ72" s="85"/>
      <c r="PIR72" s="85"/>
      <c r="PIS72" s="85"/>
      <c r="PIT72" s="85"/>
      <c r="PIU72" s="85"/>
      <c r="PIV72" s="85"/>
      <c r="PIW72" s="85"/>
      <c r="PIX72" s="85"/>
      <c r="PIY72" s="85"/>
      <c r="PIZ72" s="85"/>
      <c r="PJA72" s="85"/>
      <c r="PJB72" s="85"/>
      <c r="PJC72" s="85"/>
      <c r="PJD72" s="85"/>
      <c r="PJE72" s="85"/>
      <c r="PJF72" s="85"/>
      <c r="PJG72" s="85"/>
      <c r="PJH72" s="85"/>
      <c r="PJI72" s="85"/>
      <c r="PJJ72" s="85"/>
      <c r="PJK72" s="85"/>
      <c r="PJL72" s="85"/>
      <c r="PJM72" s="85"/>
      <c r="PJN72" s="85"/>
      <c r="PJO72" s="85"/>
      <c r="PJP72" s="85"/>
      <c r="PJQ72" s="85"/>
      <c r="PJR72" s="85"/>
      <c r="PJS72" s="85"/>
      <c r="PJT72" s="85"/>
      <c r="PJU72" s="85"/>
      <c r="PJV72" s="85"/>
      <c r="PJW72" s="85"/>
      <c r="PJX72" s="85"/>
      <c r="PJY72" s="85"/>
      <c r="PJZ72" s="85"/>
      <c r="PKA72" s="85"/>
      <c r="PKB72" s="85"/>
      <c r="PKC72" s="85"/>
      <c r="PKD72" s="85"/>
      <c r="PKE72" s="85"/>
      <c r="PKF72" s="85"/>
      <c r="PKG72" s="85"/>
      <c r="PKH72" s="85"/>
      <c r="PKI72" s="85"/>
      <c r="PKJ72" s="85"/>
      <c r="PKK72" s="85"/>
      <c r="PKL72" s="85"/>
      <c r="PKM72" s="85"/>
      <c r="PKN72" s="85"/>
      <c r="PKO72" s="85"/>
      <c r="PKP72" s="85"/>
      <c r="PKQ72" s="85"/>
      <c r="PKR72" s="85"/>
      <c r="PKS72" s="85"/>
      <c r="PKT72" s="85"/>
      <c r="PKU72" s="85"/>
      <c r="PKV72" s="85"/>
      <c r="PKW72" s="85"/>
      <c r="PKX72" s="85"/>
      <c r="PKY72" s="85"/>
      <c r="PKZ72" s="85"/>
      <c r="PLA72" s="85"/>
      <c r="PLB72" s="85"/>
      <c r="PLC72" s="85"/>
      <c r="PLD72" s="85"/>
      <c r="PLE72" s="85"/>
      <c r="PLF72" s="85"/>
      <c r="PLG72" s="85"/>
      <c r="PLH72" s="85"/>
      <c r="PLI72" s="85"/>
      <c r="PLJ72" s="85"/>
      <c r="PLK72" s="85"/>
      <c r="PLL72" s="85"/>
      <c r="PLM72" s="85"/>
      <c r="PLN72" s="85"/>
      <c r="PLO72" s="85"/>
      <c r="PLP72" s="85"/>
      <c r="PLQ72" s="85"/>
      <c r="PLR72" s="85"/>
      <c r="PLS72" s="85"/>
      <c r="PLT72" s="85"/>
      <c r="PLU72" s="85"/>
      <c r="PLV72" s="85"/>
      <c r="PLW72" s="85"/>
      <c r="PLX72" s="85"/>
      <c r="PLY72" s="85"/>
      <c r="PLZ72" s="85"/>
      <c r="PMA72" s="85"/>
      <c r="PMB72" s="85"/>
      <c r="PMC72" s="85"/>
      <c r="PMD72" s="85"/>
      <c r="PME72" s="85"/>
      <c r="PMF72" s="85"/>
      <c r="PMG72" s="85"/>
      <c r="PMH72" s="85"/>
      <c r="PMI72" s="85"/>
      <c r="PMJ72" s="85"/>
      <c r="PMK72" s="85"/>
      <c r="PML72" s="85"/>
      <c r="PMM72" s="85"/>
      <c r="PMN72" s="85"/>
      <c r="PMO72" s="85"/>
      <c r="PMP72" s="85"/>
      <c r="PMQ72" s="85"/>
      <c r="PMR72" s="85"/>
      <c r="PMS72" s="85"/>
      <c r="PMT72" s="85"/>
      <c r="PMU72" s="85"/>
      <c r="PMV72" s="85"/>
      <c r="PMW72" s="85"/>
      <c r="PMX72" s="85"/>
      <c r="PMY72" s="85"/>
      <c r="PMZ72" s="85"/>
      <c r="PNA72" s="85"/>
      <c r="PNB72" s="85"/>
      <c r="PNC72" s="85"/>
      <c r="PND72" s="85"/>
      <c r="PNE72" s="85"/>
      <c r="PNF72" s="85"/>
      <c r="PNG72" s="85"/>
      <c r="PNH72" s="85"/>
      <c r="PNI72" s="85"/>
      <c r="PNJ72" s="85"/>
      <c r="PNK72" s="85"/>
      <c r="PNL72" s="85"/>
      <c r="PNM72" s="85"/>
      <c r="PNN72" s="85"/>
      <c r="PNO72" s="85"/>
      <c r="PNP72" s="85"/>
      <c r="PNQ72" s="85"/>
      <c r="PNR72" s="85"/>
      <c r="PNS72" s="85"/>
      <c r="PNT72" s="85"/>
      <c r="PNU72" s="85"/>
      <c r="PNV72" s="85"/>
      <c r="PNW72" s="85"/>
      <c r="PNX72" s="85"/>
      <c r="PNY72" s="85"/>
      <c r="PNZ72" s="85"/>
      <c r="POA72" s="85"/>
      <c r="POB72" s="85"/>
      <c r="POC72" s="85"/>
      <c r="POD72" s="85"/>
      <c r="POE72" s="85"/>
      <c r="POF72" s="85"/>
      <c r="POG72" s="85"/>
      <c r="POH72" s="85"/>
      <c r="POI72" s="85"/>
      <c r="POJ72" s="85"/>
      <c r="POK72" s="85"/>
      <c r="POL72" s="85"/>
      <c r="POM72" s="85"/>
      <c r="PON72" s="85"/>
      <c r="POO72" s="85"/>
      <c r="POP72" s="85"/>
      <c r="POQ72" s="85"/>
      <c r="POR72" s="85"/>
      <c r="POS72" s="85"/>
      <c r="POT72" s="85"/>
      <c r="POU72" s="85"/>
      <c r="POV72" s="85"/>
      <c r="POW72" s="85"/>
      <c r="POX72" s="85"/>
      <c r="POY72" s="85"/>
      <c r="POZ72" s="85"/>
      <c r="PPA72" s="85"/>
      <c r="PPB72" s="85"/>
      <c r="PPC72" s="85"/>
      <c r="PPD72" s="85"/>
      <c r="PPE72" s="85"/>
      <c r="PPF72" s="85"/>
      <c r="PPG72" s="85"/>
      <c r="PPH72" s="85"/>
      <c r="PPI72" s="85"/>
      <c r="PPJ72" s="85"/>
      <c r="PPK72" s="85"/>
      <c r="PPL72" s="85"/>
      <c r="PPM72" s="85"/>
      <c r="PPN72" s="85"/>
      <c r="PPO72" s="85"/>
      <c r="PPP72" s="85"/>
      <c r="PPQ72" s="85"/>
      <c r="PPR72" s="85"/>
      <c r="PPS72" s="85"/>
      <c r="PPT72" s="85"/>
      <c r="PPU72" s="85"/>
      <c r="PPV72" s="85"/>
      <c r="PPW72" s="85"/>
      <c r="PPX72" s="85"/>
      <c r="PPY72" s="85"/>
      <c r="PPZ72" s="85"/>
      <c r="PQA72" s="85"/>
      <c r="PQB72" s="85"/>
      <c r="PQC72" s="85"/>
      <c r="PQD72" s="85"/>
      <c r="PQE72" s="85"/>
      <c r="PQF72" s="85"/>
      <c r="PQG72" s="85"/>
      <c r="PQH72" s="85"/>
      <c r="PQI72" s="85"/>
      <c r="PQJ72" s="85"/>
      <c r="PQK72" s="85"/>
      <c r="PQL72" s="85"/>
      <c r="PQM72" s="85"/>
      <c r="PQN72" s="85"/>
      <c r="PQO72" s="85"/>
      <c r="PQP72" s="85"/>
      <c r="PQQ72" s="85"/>
      <c r="PQR72" s="85"/>
      <c r="PQS72" s="85"/>
      <c r="PQT72" s="85"/>
      <c r="PQU72" s="85"/>
      <c r="PQV72" s="85"/>
      <c r="PQW72" s="85"/>
      <c r="PQX72" s="85"/>
      <c r="PQY72" s="85"/>
      <c r="PQZ72" s="85"/>
      <c r="PRA72" s="85"/>
      <c r="PRB72" s="85"/>
      <c r="PRC72" s="85"/>
      <c r="PRD72" s="85"/>
      <c r="PRE72" s="85"/>
      <c r="PRF72" s="85"/>
      <c r="PRG72" s="85"/>
      <c r="PRH72" s="85"/>
      <c r="PRI72" s="85"/>
      <c r="PRJ72" s="85"/>
      <c r="PRK72" s="85"/>
      <c r="PRL72" s="85"/>
      <c r="PRM72" s="85"/>
      <c r="PRN72" s="85"/>
      <c r="PRO72" s="85"/>
      <c r="PRP72" s="85"/>
      <c r="PRQ72" s="85"/>
      <c r="PRR72" s="85"/>
      <c r="PRS72" s="85"/>
      <c r="PRT72" s="85"/>
      <c r="PRU72" s="85"/>
      <c r="PRV72" s="85"/>
      <c r="PRW72" s="85"/>
      <c r="PRX72" s="85"/>
      <c r="PRY72" s="85"/>
      <c r="PRZ72" s="85"/>
      <c r="PSA72" s="85"/>
      <c r="PSB72" s="85"/>
      <c r="PSC72" s="85"/>
      <c r="PSD72" s="85"/>
      <c r="PSE72" s="85"/>
      <c r="PSF72" s="85"/>
      <c r="PSG72" s="85"/>
      <c r="PSH72" s="85"/>
      <c r="PSI72" s="85"/>
      <c r="PSJ72" s="85"/>
      <c r="PSK72" s="85"/>
      <c r="PSL72" s="85"/>
      <c r="PSM72" s="85"/>
      <c r="PSN72" s="85"/>
      <c r="PSO72" s="85"/>
      <c r="PSP72" s="85"/>
      <c r="PSQ72" s="85"/>
      <c r="PSR72" s="85"/>
      <c r="PSS72" s="85"/>
      <c r="PST72" s="85"/>
      <c r="PSU72" s="85"/>
      <c r="PSV72" s="85"/>
      <c r="PSW72" s="85"/>
      <c r="PSX72" s="85"/>
      <c r="PSY72" s="85"/>
      <c r="PSZ72" s="85"/>
      <c r="PTA72" s="85"/>
      <c r="PTB72" s="85"/>
      <c r="PTC72" s="85"/>
      <c r="PTD72" s="85"/>
      <c r="PTE72" s="85"/>
      <c r="PTF72" s="85"/>
      <c r="PTG72" s="85"/>
      <c r="PTH72" s="85"/>
      <c r="PTI72" s="85"/>
      <c r="PTJ72" s="85"/>
      <c r="PTK72" s="85"/>
      <c r="PTL72" s="85"/>
      <c r="PTM72" s="85"/>
      <c r="PTN72" s="85"/>
      <c r="PTO72" s="85"/>
      <c r="PTP72" s="85"/>
      <c r="PTQ72" s="85"/>
      <c r="PTR72" s="85"/>
      <c r="PTS72" s="85"/>
      <c r="PTT72" s="85"/>
      <c r="PTU72" s="85"/>
      <c r="PTV72" s="85"/>
      <c r="PTW72" s="85"/>
      <c r="PTX72" s="85"/>
      <c r="PTY72" s="85"/>
      <c r="PTZ72" s="85"/>
      <c r="PUA72" s="85"/>
      <c r="PUB72" s="85"/>
      <c r="PUC72" s="85"/>
      <c r="PUD72" s="85"/>
      <c r="PUE72" s="85"/>
      <c r="PUF72" s="85"/>
      <c r="PUG72" s="85"/>
      <c r="PUH72" s="85"/>
      <c r="PUI72" s="85"/>
      <c r="PUJ72" s="85"/>
      <c r="PUK72" s="85"/>
      <c r="PUL72" s="85"/>
      <c r="PUM72" s="85"/>
      <c r="PUN72" s="85"/>
      <c r="PUO72" s="85"/>
      <c r="PUP72" s="85"/>
      <c r="PUQ72" s="85"/>
      <c r="PUR72" s="85"/>
      <c r="PUS72" s="85"/>
      <c r="PUT72" s="85"/>
      <c r="PUU72" s="85"/>
      <c r="PUV72" s="85"/>
      <c r="PUW72" s="85"/>
      <c r="PUX72" s="85"/>
      <c r="PUY72" s="85"/>
      <c r="PUZ72" s="85"/>
      <c r="PVA72" s="85"/>
      <c r="PVB72" s="85"/>
      <c r="PVC72" s="85"/>
      <c r="PVD72" s="85"/>
      <c r="PVE72" s="85"/>
      <c r="PVF72" s="85"/>
      <c r="PVG72" s="85"/>
      <c r="PVH72" s="85"/>
      <c r="PVI72" s="85"/>
      <c r="PVJ72" s="85"/>
      <c r="PVK72" s="85"/>
      <c r="PVL72" s="85"/>
      <c r="PVM72" s="85"/>
      <c r="PVN72" s="85"/>
      <c r="PVO72" s="85"/>
      <c r="PVP72" s="85"/>
      <c r="PVQ72" s="85"/>
      <c r="PVR72" s="85"/>
      <c r="PVS72" s="85"/>
      <c r="PVT72" s="85"/>
      <c r="PVU72" s="85"/>
      <c r="PVV72" s="85"/>
      <c r="PVW72" s="85"/>
      <c r="PVX72" s="85"/>
      <c r="PVY72" s="85"/>
      <c r="PVZ72" s="85"/>
      <c r="PWA72" s="85"/>
      <c r="PWB72" s="85"/>
      <c r="PWC72" s="85"/>
      <c r="PWD72" s="85"/>
      <c r="PWE72" s="85"/>
      <c r="PWF72" s="85"/>
      <c r="PWG72" s="85"/>
      <c r="PWH72" s="85"/>
      <c r="PWI72" s="85"/>
      <c r="PWJ72" s="85"/>
      <c r="PWK72" s="85"/>
      <c r="PWL72" s="85"/>
      <c r="PWM72" s="85"/>
      <c r="PWN72" s="85"/>
      <c r="PWO72" s="85"/>
      <c r="PWP72" s="85"/>
      <c r="PWQ72" s="85"/>
      <c r="PWR72" s="85"/>
      <c r="PWS72" s="85"/>
      <c r="PWT72" s="85"/>
      <c r="PWU72" s="85"/>
      <c r="PWV72" s="85"/>
      <c r="PWW72" s="85"/>
      <c r="PWX72" s="85"/>
      <c r="PWY72" s="85"/>
      <c r="PWZ72" s="85"/>
      <c r="PXA72" s="85"/>
      <c r="PXB72" s="85"/>
      <c r="PXC72" s="85"/>
      <c r="PXD72" s="85"/>
      <c r="PXE72" s="85"/>
      <c r="PXF72" s="85"/>
      <c r="PXG72" s="85"/>
      <c r="PXH72" s="85"/>
      <c r="PXI72" s="85"/>
      <c r="PXJ72" s="85"/>
      <c r="PXK72" s="85"/>
      <c r="PXL72" s="85"/>
      <c r="PXM72" s="85"/>
      <c r="PXN72" s="85"/>
      <c r="PXO72" s="85"/>
      <c r="PXP72" s="85"/>
      <c r="PXQ72" s="85"/>
      <c r="PXR72" s="85"/>
      <c r="PXS72" s="85"/>
      <c r="PXT72" s="85"/>
      <c r="PXU72" s="85"/>
      <c r="PXV72" s="85"/>
      <c r="PXW72" s="85"/>
      <c r="PXX72" s="85"/>
      <c r="PXY72" s="85"/>
      <c r="PXZ72" s="85"/>
      <c r="PYA72" s="85"/>
      <c r="PYB72" s="85"/>
      <c r="PYC72" s="85"/>
      <c r="PYD72" s="85"/>
      <c r="PYE72" s="85"/>
      <c r="PYF72" s="85"/>
      <c r="PYG72" s="85"/>
      <c r="PYH72" s="85"/>
      <c r="PYI72" s="85"/>
      <c r="PYJ72" s="85"/>
      <c r="PYK72" s="85"/>
      <c r="PYL72" s="85"/>
      <c r="PYM72" s="85"/>
      <c r="PYN72" s="85"/>
      <c r="PYO72" s="85"/>
      <c r="PYP72" s="85"/>
      <c r="PYQ72" s="85"/>
      <c r="PYR72" s="85"/>
      <c r="PYS72" s="85"/>
      <c r="PYT72" s="85"/>
      <c r="PYU72" s="85"/>
      <c r="PYV72" s="85"/>
      <c r="PYW72" s="85"/>
      <c r="PYX72" s="85"/>
      <c r="PYY72" s="85"/>
      <c r="PYZ72" s="85"/>
      <c r="PZA72" s="85"/>
      <c r="PZB72" s="85"/>
      <c r="PZC72" s="85"/>
      <c r="PZD72" s="85"/>
      <c r="PZE72" s="85"/>
      <c r="PZF72" s="85"/>
      <c r="PZG72" s="85"/>
      <c r="PZH72" s="85"/>
      <c r="PZI72" s="85"/>
      <c r="PZJ72" s="85"/>
      <c r="PZK72" s="85"/>
      <c r="PZL72" s="85"/>
      <c r="PZM72" s="85"/>
      <c r="PZN72" s="85"/>
      <c r="PZO72" s="85"/>
      <c r="PZP72" s="85"/>
      <c r="PZQ72" s="85"/>
      <c r="PZR72" s="85"/>
      <c r="PZS72" s="85"/>
      <c r="PZT72" s="85"/>
      <c r="PZU72" s="85"/>
      <c r="PZV72" s="85"/>
      <c r="PZW72" s="85"/>
      <c r="PZX72" s="85"/>
      <c r="PZY72" s="85"/>
      <c r="PZZ72" s="85"/>
      <c r="QAA72" s="85"/>
      <c r="QAB72" s="85"/>
      <c r="QAC72" s="85"/>
      <c r="QAD72" s="85"/>
      <c r="QAE72" s="85"/>
      <c r="QAF72" s="85"/>
      <c r="QAG72" s="85"/>
      <c r="QAH72" s="85"/>
      <c r="QAI72" s="85"/>
      <c r="QAJ72" s="85"/>
      <c r="QAK72" s="85"/>
      <c r="QAL72" s="85"/>
      <c r="QAM72" s="85"/>
      <c r="QAN72" s="85"/>
      <c r="QAO72" s="85"/>
      <c r="QAP72" s="85"/>
      <c r="QAQ72" s="85"/>
      <c r="QAR72" s="85"/>
      <c r="QAS72" s="85"/>
      <c r="QAT72" s="85"/>
      <c r="QAU72" s="85"/>
      <c r="QAV72" s="85"/>
      <c r="QAW72" s="85"/>
      <c r="QAX72" s="85"/>
      <c r="QAY72" s="85"/>
      <c r="QAZ72" s="85"/>
      <c r="QBA72" s="85"/>
      <c r="QBB72" s="85"/>
      <c r="QBC72" s="85"/>
      <c r="QBD72" s="85"/>
      <c r="QBE72" s="85"/>
      <c r="QBF72" s="85"/>
      <c r="QBG72" s="85"/>
      <c r="QBH72" s="85"/>
      <c r="QBI72" s="85"/>
      <c r="QBJ72" s="85"/>
      <c r="QBK72" s="85"/>
      <c r="QBL72" s="85"/>
      <c r="QBM72" s="85"/>
      <c r="QBN72" s="85"/>
      <c r="QBO72" s="85"/>
      <c r="QBP72" s="85"/>
      <c r="QBQ72" s="85"/>
      <c r="QBR72" s="85"/>
      <c r="QBS72" s="85"/>
      <c r="QBT72" s="85"/>
      <c r="QBU72" s="85"/>
      <c r="QBV72" s="85"/>
      <c r="QBW72" s="85"/>
      <c r="QBX72" s="85"/>
      <c r="QBY72" s="85"/>
      <c r="QBZ72" s="85"/>
      <c r="QCA72" s="85"/>
      <c r="QCB72" s="85"/>
      <c r="QCC72" s="85"/>
      <c r="QCD72" s="85"/>
      <c r="QCE72" s="85"/>
      <c r="QCF72" s="85"/>
      <c r="QCG72" s="85"/>
      <c r="QCH72" s="85"/>
      <c r="QCI72" s="85"/>
      <c r="QCJ72" s="85"/>
      <c r="QCK72" s="85"/>
      <c r="QCL72" s="85"/>
      <c r="QCM72" s="85"/>
      <c r="QCN72" s="85"/>
      <c r="QCO72" s="85"/>
      <c r="QCP72" s="85"/>
      <c r="QCQ72" s="85"/>
      <c r="QCR72" s="85"/>
      <c r="QCS72" s="85"/>
      <c r="QCT72" s="85"/>
      <c r="QCU72" s="85"/>
      <c r="QCV72" s="85"/>
      <c r="QCW72" s="85"/>
      <c r="QCX72" s="85"/>
      <c r="QCY72" s="85"/>
      <c r="QCZ72" s="85"/>
      <c r="QDA72" s="85"/>
      <c r="QDB72" s="85"/>
      <c r="QDC72" s="85"/>
      <c r="QDD72" s="85"/>
      <c r="QDE72" s="85"/>
      <c r="QDF72" s="85"/>
      <c r="QDG72" s="85"/>
      <c r="QDH72" s="85"/>
      <c r="QDI72" s="85"/>
      <c r="QDJ72" s="85"/>
      <c r="QDK72" s="85"/>
      <c r="QDL72" s="85"/>
      <c r="QDM72" s="85"/>
      <c r="QDN72" s="85"/>
      <c r="QDO72" s="85"/>
      <c r="QDP72" s="85"/>
      <c r="QDQ72" s="85"/>
      <c r="QDR72" s="85"/>
      <c r="QDS72" s="85"/>
      <c r="QDT72" s="85"/>
      <c r="QDU72" s="85"/>
      <c r="QDV72" s="85"/>
      <c r="QDW72" s="85"/>
      <c r="QDX72" s="85"/>
      <c r="QDY72" s="85"/>
      <c r="QDZ72" s="85"/>
      <c r="QEA72" s="85"/>
      <c r="QEB72" s="85"/>
      <c r="QEC72" s="85"/>
      <c r="QED72" s="85"/>
      <c r="QEE72" s="85"/>
      <c r="QEF72" s="85"/>
      <c r="QEG72" s="85"/>
      <c r="QEH72" s="85"/>
      <c r="QEI72" s="85"/>
      <c r="QEJ72" s="85"/>
      <c r="QEK72" s="85"/>
      <c r="QEL72" s="85"/>
      <c r="QEM72" s="85"/>
      <c r="QEN72" s="85"/>
      <c r="QEO72" s="85"/>
      <c r="QEP72" s="85"/>
      <c r="QEQ72" s="85"/>
      <c r="QER72" s="85"/>
      <c r="QES72" s="85"/>
      <c r="QET72" s="85"/>
      <c r="QEU72" s="85"/>
      <c r="QEV72" s="85"/>
      <c r="QEW72" s="85"/>
      <c r="QEX72" s="85"/>
      <c r="QEY72" s="85"/>
      <c r="QEZ72" s="85"/>
      <c r="QFA72" s="85"/>
      <c r="QFB72" s="85"/>
      <c r="QFC72" s="85"/>
      <c r="QFD72" s="85"/>
      <c r="QFE72" s="85"/>
      <c r="QFF72" s="85"/>
      <c r="QFG72" s="85"/>
      <c r="QFH72" s="85"/>
      <c r="QFI72" s="85"/>
      <c r="QFJ72" s="85"/>
      <c r="QFK72" s="85"/>
      <c r="QFL72" s="85"/>
      <c r="QFM72" s="85"/>
      <c r="QFN72" s="85"/>
      <c r="QFO72" s="85"/>
      <c r="QFP72" s="85"/>
      <c r="QFQ72" s="85"/>
      <c r="QFR72" s="85"/>
      <c r="QFS72" s="85"/>
      <c r="QFT72" s="85"/>
      <c r="QFU72" s="85"/>
      <c r="QFV72" s="85"/>
      <c r="QFW72" s="85"/>
      <c r="QFX72" s="85"/>
      <c r="QFY72" s="85"/>
      <c r="QFZ72" s="85"/>
      <c r="QGA72" s="85"/>
      <c r="QGB72" s="85"/>
      <c r="QGC72" s="85"/>
      <c r="QGD72" s="85"/>
      <c r="QGE72" s="85"/>
      <c r="QGF72" s="85"/>
      <c r="QGG72" s="85"/>
      <c r="QGH72" s="85"/>
      <c r="QGI72" s="85"/>
      <c r="QGJ72" s="85"/>
      <c r="QGK72" s="85"/>
      <c r="QGL72" s="85"/>
      <c r="QGM72" s="85"/>
      <c r="QGN72" s="85"/>
      <c r="QGO72" s="85"/>
      <c r="QGP72" s="85"/>
      <c r="QGQ72" s="85"/>
      <c r="QGR72" s="85"/>
      <c r="QGS72" s="85"/>
      <c r="QGT72" s="85"/>
      <c r="QGU72" s="85"/>
      <c r="QGV72" s="85"/>
      <c r="QGW72" s="85"/>
      <c r="QGX72" s="85"/>
      <c r="QGY72" s="85"/>
      <c r="QGZ72" s="85"/>
      <c r="QHA72" s="85"/>
      <c r="QHB72" s="85"/>
      <c r="QHC72" s="85"/>
      <c r="QHD72" s="85"/>
      <c r="QHE72" s="85"/>
      <c r="QHF72" s="85"/>
      <c r="QHG72" s="85"/>
      <c r="QHH72" s="85"/>
      <c r="QHI72" s="85"/>
      <c r="QHJ72" s="85"/>
      <c r="QHK72" s="85"/>
      <c r="QHL72" s="85"/>
      <c r="QHM72" s="85"/>
      <c r="QHN72" s="85"/>
      <c r="QHO72" s="85"/>
      <c r="QHP72" s="85"/>
      <c r="QHQ72" s="85"/>
      <c r="QHR72" s="85"/>
      <c r="QHS72" s="85"/>
      <c r="QHT72" s="85"/>
      <c r="QHU72" s="85"/>
      <c r="QHV72" s="85"/>
      <c r="QHW72" s="85"/>
      <c r="QHX72" s="85"/>
      <c r="QHY72" s="85"/>
      <c r="QHZ72" s="85"/>
      <c r="QIA72" s="85"/>
      <c r="QIB72" s="85"/>
      <c r="QIC72" s="85"/>
      <c r="QID72" s="85"/>
      <c r="QIE72" s="85"/>
      <c r="QIF72" s="85"/>
      <c r="QIG72" s="85"/>
      <c r="QIH72" s="85"/>
      <c r="QII72" s="85"/>
      <c r="QIJ72" s="85"/>
      <c r="QIK72" s="85"/>
      <c r="QIL72" s="85"/>
      <c r="QIM72" s="85"/>
      <c r="QIN72" s="85"/>
      <c r="QIO72" s="85"/>
      <c r="QIP72" s="85"/>
      <c r="QIQ72" s="85"/>
      <c r="QIR72" s="85"/>
      <c r="QIS72" s="85"/>
      <c r="QIT72" s="85"/>
      <c r="QIU72" s="85"/>
      <c r="QIV72" s="85"/>
      <c r="QIW72" s="85"/>
      <c r="QIX72" s="85"/>
      <c r="QIY72" s="85"/>
      <c r="QIZ72" s="85"/>
      <c r="QJA72" s="85"/>
      <c r="QJB72" s="85"/>
      <c r="QJC72" s="85"/>
      <c r="QJD72" s="85"/>
      <c r="QJE72" s="85"/>
      <c r="QJF72" s="85"/>
      <c r="QJG72" s="85"/>
      <c r="QJH72" s="85"/>
      <c r="QJI72" s="85"/>
      <c r="QJJ72" s="85"/>
      <c r="QJK72" s="85"/>
      <c r="QJL72" s="85"/>
      <c r="QJM72" s="85"/>
      <c r="QJN72" s="85"/>
      <c r="QJO72" s="85"/>
      <c r="QJP72" s="85"/>
      <c r="QJQ72" s="85"/>
      <c r="QJR72" s="85"/>
      <c r="QJS72" s="85"/>
      <c r="QJT72" s="85"/>
      <c r="QJU72" s="85"/>
      <c r="QJV72" s="85"/>
      <c r="QJW72" s="85"/>
      <c r="QJX72" s="85"/>
      <c r="QJY72" s="85"/>
      <c r="QJZ72" s="85"/>
      <c r="QKA72" s="85"/>
      <c r="QKB72" s="85"/>
      <c r="QKC72" s="85"/>
      <c r="QKD72" s="85"/>
      <c r="QKE72" s="85"/>
      <c r="QKF72" s="85"/>
      <c r="QKG72" s="85"/>
      <c r="QKH72" s="85"/>
      <c r="QKI72" s="85"/>
      <c r="QKJ72" s="85"/>
      <c r="QKK72" s="85"/>
      <c r="QKL72" s="85"/>
      <c r="QKM72" s="85"/>
      <c r="QKN72" s="85"/>
      <c r="QKO72" s="85"/>
      <c r="QKP72" s="85"/>
      <c r="QKQ72" s="85"/>
      <c r="QKR72" s="85"/>
      <c r="QKS72" s="85"/>
      <c r="QKT72" s="85"/>
      <c r="QKU72" s="85"/>
      <c r="QKV72" s="85"/>
      <c r="QKW72" s="85"/>
      <c r="QKX72" s="85"/>
      <c r="QKY72" s="85"/>
      <c r="QKZ72" s="85"/>
      <c r="QLA72" s="85"/>
      <c r="QLB72" s="85"/>
      <c r="QLC72" s="85"/>
      <c r="QLD72" s="85"/>
      <c r="QLE72" s="85"/>
      <c r="QLF72" s="85"/>
      <c r="QLG72" s="85"/>
      <c r="QLH72" s="85"/>
      <c r="QLI72" s="85"/>
      <c r="QLJ72" s="85"/>
      <c r="QLK72" s="85"/>
      <c r="QLL72" s="85"/>
      <c r="QLM72" s="85"/>
      <c r="QLN72" s="85"/>
      <c r="QLO72" s="85"/>
      <c r="QLP72" s="85"/>
      <c r="QLQ72" s="85"/>
      <c r="QLR72" s="85"/>
      <c r="QLS72" s="85"/>
      <c r="QLT72" s="85"/>
      <c r="QLU72" s="85"/>
      <c r="QLV72" s="85"/>
      <c r="QLW72" s="85"/>
      <c r="QLX72" s="85"/>
      <c r="QLY72" s="85"/>
      <c r="QLZ72" s="85"/>
      <c r="QMA72" s="85"/>
      <c r="QMB72" s="85"/>
      <c r="QMC72" s="85"/>
      <c r="QMD72" s="85"/>
      <c r="QME72" s="85"/>
      <c r="QMF72" s="85"/>
      <c r="QMG72" s="85"/>
      <c r="QMH72" s="85"/>
      <c r="QMI72" s="85"/>
      <c r="QMJ72" s="85"/>
      <c r="QMK72" s="85"/>
      <c r="QML72" s="85"/>
      <c r="QMM72" s="85"/>
      <c r="QMN72" s="85"/>
      <c r="QMO72" s="85"/>
      <c r="QMP72" s="85"/>
      <c r="QMQ72" s="85"/>
      <c r="QMR72" s="85"/>
      <c r="QMS72" s="85"/>
      <c r="QMT72" s="85"/>
      <c r="QMU72" s="85"/>
      <c r="QMV72" s="85"/>
      <c r="QMW72" s="85"/>
      <c r="QMX72" s="85"/>
      <c r="QMY72" s="85"/>
      <c r="QMZ72" s="85"/>
      <c r="QNA72" s="85"/>
      <c r="QNB72" s="85"/>
      <c r="QNC72" s="85"/>
      <c r="QND72" s="85"/>
      <c r="QNE72" s="85"/>
      <c r="QNF72" s="85"/>
      <c r="QNG72" s="85"/>
      <c r="QNH72" s="85"/>
      <c r="QNI72" s="85"/>
      <c r="QNJ72" s="85"/>
      <c r="QNK72" s="85"/>
      <c r="QNL72" s="85"/>
      <c r="QNM72" s="85"/>
      <c r="QNN72" s="85"/>
      <c r="QNO72" s="85"/>
      <c r="QNP72" s="85"/>
      <c r="QNQ72" s="85"/>
      <c r="QNR72" s="85"/>
      <c r="QNS72" s="85"/>
      <c r="QNT72" s="85"/>
      <c r="QNU72" s="85"/>
      <c r="QNV72" s="85"/>
      <c r="QNW72" s="85"/>
      <c r="QNX72" s="85"/>
      <c r="QNY72" s="85"/>
      <c r="QNZ72" s="85"/>
      <c r="QOA72" s="85"/>
      <c r="QOB72" s="85"/>
      <c r="QOC72" s="85"/>
      <c r="QOD72" s="85"/>
      <c r="QOE72" s="85"/>
      <c r="QOF72" s="85"/>
      <c r="QOG72" s="85"/>
      <c r="QOH72" s="85"/>
      <c r="QOI72" s="85"/>
      <c r="QOJ72" s="85"/>
      <c r="QOK72" s="85"/>
      <c r="QOL72" s="85"/>
      <c r="QOM72" s="85"/>
      <c r="QON72" s="85"/>
      <c r="QOO72" s="85"/>
      <c r="QOP72" s="85"/>
      <c r="QOQ72" s="85"/>
      <c r="QOR72" s="85"/>
      <c r="QOS72" s="85"/>
      <c r="QOT72" s="85"/>
      <c r="QOU72" s="85"/>
      <c r="QOV72" s="85"/>
      <c r="QOW72" s="85"/>
      <c r="QOX72" s="85"/>
      <c r="QOY72" s="85"/>
      <c r="QOZ72" s="85"/>
      <c r="QPA72" s="85"/>
      <c r="QPB72" s="85"/>
      <c r="QPC72" s="85"/>
      <c r="QPD72" s="85"/>
      <c r="QPE72" s="85"/>
      <c r="QPF72" s="85"/>
      <c r="QPG72" s="85"/>
      <c r="QPH72" s="85"/>
      <c r="QPI72" s="85"/>
      <c r="QPJ72" s="85"/>
      <c r="QPK72" s="85"/>
      <c r="QPL72" s="85"/>
      <c r="QPM72" s="85"/>
      <c r="QPN72" s="85"/>
      <c r="QPO72" s="85"/>
      <c r="QPP72" s="85"/>
      <c r="QPQ72" s="85"/>
      <c r="QPR72" s="85"/>
      <c r="QPS72" s="85"/>
      <c r="QPT72" s="85"/>
      <c r="QPU72" s="85"/>
      <c r="QPV72" s="85"/>
      <c r="QPW72" s="85"/>
      <c r="QPX72" s="85"/>
      <c r="QPY72" s="85"/>
      <c r="QPZ72" s="85"/>
      <c r="QQA72" s="85"/>
      <c r="QQB72" s="85"/>
      <c r="QQC72" s="85"/>
      <c r="QQD72" s="85"/>
      <c r="QQE72" s="85"/>
      <c r="QQF72" s="85"/>
      <c r="QQG72" s="85"/>
      <c r="QQH72" s="85"/>
      <c r="QQI72" s="85"/>
      <c r="QQJ72" s="85"/>
      <c r="QQK72" s="85"/>
      <c r="QQL72" s="85"/>
      <c r="QQM72" s="85"/>
      <c r="QQN72" s="85"/>
      <c r="QQO72" s="85"/>
      <c r="QQP72" s="85"/>
      <c r="QQQ72" s="85"/>
      <c r="QQR72" s="85"/>
      <c r="QQS72" s="85"/>
      <c r="QQT72" s="85"/>
      <c r="QQU72" s="85"/>
      <c r="QQV72" s="85"/>
      <c r="QQW72" s="85"/>
      <c r="QQX72" s="85"/>
      <c r="QQY72" s="85"/>
      <c r="QQZ72" s="85"/>
      <c r="QRA72" s="85"/>
      <c r="QRB72" s="85"/>
      <c r="QRC72" s="85"/>
      <c r="QRD72" s="85"/>
      <c r="QRE72" s="85"/>
      <c r="QRF72" s="85"/>
      <c r="QRG72" s="85"/>
      <c r="QRH72" s="85"/>
      <c r="QRI72" s="85"/>
      <c r="QRJ72" s="85"/>
      <c r="QRK72" s="85"/>
      <c r="QRL72" s="85"/>
      <c r="QRM72" s="85"/>
      <c r="QRN72" s="85"/>
      <c r="QRO72" s="85"/>
      <c r="QRP72" s="85"/>
      <c r="QRQ72" s="85"/>
      <c r="QRR72" s="85"/>
      <c r="QRS72" s="85"/>
      <c r="QRT72" s="85"/>
      <c r="QRU72" s="85"/>
      <c r="QRV72" s="85"/>
      <c r="QRW72" s="85"/>
      <c r="QRX72" s="85"/>
      <c r="QRY72" s="85"/>
      <c r="QRZ72" s="85"/>
      <c r="QSA72" s="85"/>
      <c r="QSB72" s="85"/>
      <c r="QSC72" s="85"/>
      <c r="QSD72" s="85"/>
      <c r="QSE72" s="85"/>
      <c r="QSF72" s="85"/>
      <c r="QSG72" s="85"/>
      <c r="QSH72" s="85"/>
      <c r="QSI72" s="85"/>
      <c r="QSJ72" s="85"/>
      <c r="QSK72" s="85"/>
      <c r="QSL72" s="85"/>
      <c r="QSM72" s="85"/>
      <c r="QSN72" s="85"/>
      <c r="QSO72" s="85"/>
      <c r="QSP72" s="85"/>
      <c r="QSQ72" s="85"/>
      <c r="QSR72" s="85"/>
      <c r="QSS72" s="85"/>
      <c r="QST72" s="85"/>
      <c r="QSU72" s="85"/>
      <c r="QSV72" s="85"/>
      <c r="QSW72" s="85"/>
      <c r="QSX72" s="85"/>
      <c r="QSY72" s="85"/>
      <c r="QSZ72" s="85"/>
      <c r="QTA72" s="85"/>
      <c r="QTB72" s="85"/>
      <c r="QTC72" s="85"/>
      <c r="QTD72" s="85"/>
      <c r="QTE72" s="85"/>
      <c r="QTF72" s="85"/>
      <c r="QTG72" s="85"/>
      <c r="QTH72" s="85"/>
      <c r="QTI72" s="85"/>
      <c r="QTJ72" s="85"/>
      <c r="QTK72" s="85"/>
      <c r="QTL72" s="85"/>
      <c r="QTM72" s="85"/>
      <c r="QTN72" s="85"/>
      <c r="QTO72" s="85"/>
      <c r="QTP72" s="85"/>
      <c r="QTQ72" s="85"/>
      <c r="QTR72" s="85"/>
      <c r="QTS72" s="85"/>
      <c r="QTT72" s="85"/>
      <c r="QTU72" s="85"/>
      <c r="QTV72" s="85"/>
      <c r="QTW72" s="85"/>
      <c r="QTX72" s="85"/>
      <c r="QTY72" s="85"/>
      <c r="QTZ72" s="85"/>
      <c r="QUA72" s="85"/>
      <c r="QUB72" s="85"/>
      <c r="QUC72" s="85"/>
      <c r="QUD72" s="85"/>
      <c r="QUE72" s="85"/>
      <c r="QUF72" s="85"/>
      <c r="QUG72" s="85"/>
      <c r="QUH72" s="85"/>
      <c r="QUI72" s="85"/>
      <c r="QUJ72" s="85"/>
      <c r="QUK72" s="85"/>
      <c r="QUL72" s="85"/>
      <c r="QUM72" s="85"/>
      <c r="QUN72" s="85"/>
      <c r="QUO72" s="85"/>
      <c r="QUP72" s="85"/>
      <c r="QUQ72" s="85"/>
      <c r="QUR72" s="85"/>
      <c r="QUS72" s="85"/>
      <c r="QUT72" s="85"/>
      <c r="QUU72" s="85"/>
      <c r="QUV72" s="85"/>
      <c r="QUW72" s="85"/>
      <c r="QUX72" s="85"/>
      <c r="QUY72" s="85"/>
      <c r="QUZ72" s="85"/>
      <c r="QVA72" s="85"/>
      <c r="QVB72" s="85"/>
      <c r="QVC72" s="85"/>
      <c r="QVD72" s="85"/>
      <c r="QVE72" s="85"/>
      <c r="QVF72" s="85"/>
      <c r="QVG72" s="85"/>
      <c r="QVH72" s="85"/>
      <c r="QVI72" s="85"/>
      <c r="QVJ72" s="85"/>
      <c r="QVK72" s="85"/>
      <c r="QVL72" s="85"/>
      <c r="QVM72" s="85"/>
      <c r="QVN72" s="85"/>
      <c r="QVO72" s="85"/>
      <c r="QVP72" s="85"/>
      <c r="QVQ72" s="85"/>
      <c r="QVR72" s="85"/>
      <c r="QVS72" s="85"/>
      <c r="QVT72" s="85"/>
      <c r="QVU72" s="85"/>
      <c r="QVV72" s="85"/>
      <c r="QVW72" s="85"/>
      <c r="QVX72" s="85"/>
      <c r="QVY72" s="85"/>
      <c r="QVZ72" s="85"/>
      <c r="QWA72" s="85"/>
      <c r="QWB72" s="85"/>
      <c r="QWC72" s="85"/>
      <c r="QWD72" s="85"/>
      <c r="QWE72" s="85"/>
      <c r="QWF72" s="85"/>
      <c r="QWG72" s="85"/>
      <c r="QWH72" s="85"/>
      <c r="QWI72" s="85"/>
      <c r="QWJ72" s="85"/>
      <c r="QWK72" s="85"/>
      <c r="QWL72" s="85"/>
      <c r="QWM72" s="85"/>
      <c r="QWN72" s="85"/>
      <c r="QWO72" s="85"/>
      <c r="QWP72" s="85"/>
      <c r="QWQ72" s="85"/>
      <c r="QWR72" s="85"/>
      <c r="QWS72" s="85"/>
      <c r="QWT72" s="85"/>
      <c r="QWU72" s="85"/>
      <c r="QWV72" s="85"/>
      <c r="QWW72" s="85"/>
      <c r="QWX72" s="85"/>
      <c r="QWY72" s="85"/>
      <c r="QWZ72" s="85"/>
      <c r="QXA72" s="85"/>
      <c r="QXB72" s="85"/>
      <c r="QXC72" s="85"/>
      <c r="QXD72" s="85"/>
      <c r="QXE72" s="85"/>
      <c r="QXF72" s="85"/>
      <c r="QXG72" s="85"/>
      <c r="QXH72" s="85"/>
      <c r="QXI72" s="85"/>
      <c r="QXJ72" s="85"/>
      <c r="QXK72" s="85"/>
      <c r="QXL72" s="85"/>
      <c r="QXM72" s="85"/>
      <c r="QXN72" s="85"/>
      <c r="QXO72" s="85"/>
      <c r="QXP72" s="85"/>
      <c r="QXQ72" s="85"/>
      <c r="QXR72" s="85"/>
      <c r="QXS72" s="85"/>
      <c r="QXT72" s="85"/>
      <c r="QXU72" s="85"/>
      <c r="QXV72" s="85"/>
      <c r="QXW72" s="85"/>
      <c r="QXX72" s="85"/>
      <c r="QXY72" s="85"/>
      <c r="QXZ72" s="85"/>
      <c r="QYA72" s="85"/>
      <c r="QYB72" s="85"/>
      <c r="QYC72" s="85"/>
      <c r="QYD72" s="85"/>
      <c r="QYE72" s="85"/>
      <c r="QYF72" s="85"/>
      <c r="QYG72" s="85"/>
      <c r="QYH72" s="85"/>
      <c r="QYI72" s="85"/>
      <c r="QYJ72" s="85"/>
      <c r="QYK72" s="85"/>
      <c r="QYL72" s="85"/>
      <c r="QYM72" s="85"/>
      <c r="QYN72" s="85"/>
      <c r="QYO72" s="85"/>
      <c r="QYP72" s="85"/>
      <c r="QYQ72" s="85"/>
      <c r="QYR72" s="85"/>
      <c r="QYS72" s="85"/>
      <c r="QYT72" s="85"/>
      <c r="QYU72" s="85"/>
      <c r="QYV72" s="85"/>
      <c r="QYW72" s="85"/>
      <c r="QYX72" s="85"/>
      <c r="QYY72" s="85"/>
      <c r="QYZ72" s="85"/>
      <c r="QZA72" s="85"/>
      <c r="QZB72" s="85"/>
      <c r="QZC72" s="85"/>
      <c r="QZD72" s="85"/>
      <c r="QZE72" s="85"/>
      <c r="QZF72" s="85"/>
      <c r="QZG72" s="85"/>
      <c r="QZH72" s="85"/>
      <c r="QZI72" s="85"/>
      <c r="QZJ72" s="85"/>
      <c r="QZK72" s="85"/>
      <c r="QZL72" s="85"/>
      <c r="QZM72" s="85"/>
      <c r="QZN72" s="85"/>
      <c r="QZO72" s="85"/>
      <c r="QZP72" s="85"/>
      <c r="QZQ72" s="85"/>
      <c r="QZR72" s="85"/>
      <c r="QZS72" s="85"/>
      <c r="QZT72" s="85"/>
      <c r="QZU72" s="85"/>
      <c r="QZV72" s="85"/>
      <c r="QZW72" s="85"/>
      <c r="QZX72" s="85"/>
      <c r="QZY72" s="85"/>
      <c r="QZZ72" s="85"/>
      <c r="RAA72" s="85"/>
      <c r="RAB72" s="85"/>
      <c r="RAC72" s="85"/>
      <c r="RAD72" s="85"/>
      <c r="RAE72" s="85"/>
      <c r="RAF72" s="85"/>
      <c r="RAG72" s="85"/>
      <c r="RAH72" s="85"/>
      <c r="RAI72" s="85"/>
      <c r="RAJ72" s="85"/>
      <c r="RAK72" s="85"/>
      <c r="RAL72" s="85"/>
      <c r="RAM72" s="85"/>
      <c r="RAN72" s="85"/>
      <c r="RAO72" s="85"/>
      <c r="RAP72" s="85"/>
      <c r="RAQ72" s="85"/>
      <c r="RAR72" s="85"/>
      <c r="RAS72" s="85"/>
      <c r="RAT72" s="85"/>
      <c r="RAU72" s="85"/>
      <c r="RAV72" s="85"/>
      <c r="RAW72" s="85"/>
      <c r="RAX72" s="85"/>
      <c r="RAY72" s="85"/>
      <c r="RAZ72" s="85"/>
      <c r="RBA72" s="85"/>
      <c r="RBB72" s="85"/>
      <c r="RBC72" s="85"/>
      <c r="RBD72" s="85"/>
      <c r="RBE72" s="85"/>
      <c r="RBF72" s="85"/>
      <c r="RBG72" s="85"/>
      <c r="RBH72" s="85"/>
      <c r="RBI72" s="85"/>
      <c r="RBJ72" s="85"/>
      <c r="RBK72" s="85"/>
      <c r="RBL72" s="85"/>
      <c r="RBM72" s="85"/>
      <c r="RBN72" s="85"/>
      <c r="RBO72" s="85"/>
      <c r="RBP72" s="85"/>
      <c r="RBQ72" s="85"/>
      <c r="RBR72" s="85"/>
      <c r="RBS72" s="85"/>
      <c r="RBT72" s="85"/>
      <c r="RBU72" s="85"/>
      <c r="RBV72" s="85"/>
      <c r="RBW72" s="85"/>
      <c r="RBX72" s="85"/>
      <c r="RBY72" s="85"/>
      <c r="RBZ72" s="85"/>
      <c r="RCA72" s="85"/>
      <c r="RCB72" s="85"/>
      <c r="RCC72" s="85"/>
      <c r="RCD72" s="85"/>
      <c r="RCE72" s="85"/>
      <c r="RCF72" s="85"/>
      <c r="RCG72" s="85"/>
      <c r="RCH72" s="85"/>
      <c r="RCI72" s="85"/>
      <c r="RCJ72" s="85"/>
      <c r="RCK72" s="85"/>
      <c r="RCL72" s="85"/>
      <c r="RCM72" s="85"/>
      <c r="RCN72" s="85"/>
      <c r="RCO72" s="85"/>
      <c r="RCP72" s="85"/>
      <c r="RCQ72" s="85"/>
      <c r="RCR72" s="85"/>
      <c r="RCS72" s="85"/>
      <c r="RCT72" s="85"/>
      <c r="RCU72" s="85"/>
      <c r="RCV72" s="85"/>
      <c r="RCW72" s="85"/>
      <c r="RCX72" s="85"/>
      <c r="RCY72" s="85"/>
      <c r="RCZ72" s="85"/>
      <c r="RDA72" s="85"/>
      <c r="RDB72" s="85"/>
      <c r="RDC72" s="85"/>
      <c r="RDD72" s="85"/>
      <c r="RDE72" s="85"/>
      <c r="RDF72" s="85"/>
      <c r="RDG72" s="85"/>
      <c r="RDH72" s="85"/>
      <c r="RDI72" s="85"/>
      <c r="RDJ72" s="85"/>
      <c r="RDK72" s="85"/>
      <c r="RDL72" s="85"/>
      <c r="RDM72" s="85"/>
      <c r="RDN72" s="85"/>
      <c r="RDO72" s="85"/>
      <c r="RDP72" s="85"/>
      <c r="RDQ72" s="85"/>
      <c r="RDR72" s="85"/>
      <c r="RDS72" s="85"/>
      <c r="RDT72" s="85"/>
      <c r="RDU72" s="85"/>
      <c r="RDV72" s="85"/>
      <c r="RDW72" s="85"/>
      <c r="RDX72" s="85"/>
      <c r="RDY72" s="85"/>
      <c r="RDZ72" s="85"/>
      <c r="REA72" s="85"/>
      <c r="REB72" s="85"/>
      <c r="REC72" s="85"/>
      <c r="RED72" s="85"/>
      <c r="REE72" s="85"/>
      <c r="REF72" s="85"/>
      <c r="REG72" s="85"/>
      <c r="REH72" s="85"/>
      <c r="REI72" s="85"/>
      <c r="REJ72" s="85"/>
      <c r="REK72" s="85"/>
      <c r="REL72" s="85"/>
      <c r="REM72" s="85"/>
      <c r="REN72" s="85"/>
      <c r="REO72" s="85"/>
      <c r="REP72" s="85"/>
      <c r="REQ72" s="85"/>
      <c r="RER72" s="85"/>
      <c r="RES72" s="85"/>
      <c r="RET72" s="85"/>
      <c r="REU72" s="85"/>
      <c r="REV72" s="85"/>
      <c r="REW72" s="85"/>
      <c r="REX72" s="85"/>
      <c r="REY72" s="85"/>
      <c r="REZ72" s="85"/>
      <c r="RFA72" s="85"/>
      <c r="RFB72" s="85"/>
      <c r="RFC72" s="85"/>
      <c r="RFD72" s="85"/>
      <c r="RFE72" s="85"/>
      <c r="RFF72" s="85"/>
      <c r="RFG72" s="85"/>
      <c r="RFH72" s="85"/>
      <c r="RFI72" s="85"/>
      <c r="RFJ72" s="85"/>
      <c r="RFK72" s="85"/>
      <c r="RFL72" s="85"/>
      <c r="RFM72" s="85"/>
      <c r="RFN72" s="85"/>
      <c r="RFO72" s="85"/>
      <c r="RFP72" s="85"/>
      <c r="RFQ72" s="85"/>
      <c r="RFR72" s="85"/>
      <c r="RFS72" s="85"/>
      <c r="RFT72" s="85"/>
      <c r="RFU72" s="85"/>
      <c r="RFV72" s="85"/>
      <c r="RFW72" s="85"/>
      <c r="RFX72" s="85"/>
      <c r="RFY72" s="85"/>
      <c r="RFZ72" s="85"/>
      <c r="RGA72" s="85"/>
      <c r="RGB72" s="85"/>
      <c r="RGC72" s="85"/>
      <c r="RGD72" s="85"/>
      <c r="RGE72" s="85"/>
      <c r="RGF72" s="85"/>
      <c r="RGG72" s="85"/>
      <c r="RGH72" s="85"/>
      <c r="RGI72" s="85"/>
      <c r="RGJ72" s="85"/>
      <c r="RGK72" s="85"/>
      <c r="RGL72" s="85"/>
      <c r="RGM72" s="85"/>
      <c r="RGN72" s="85"/>
      <c r="RGO72" s="85"/>
      <c r="RGP72" s="85"/>
      <c r="RGQ72" s="85"/>
      <c r="RGR72" s="85"/>
      <c r="RGS72" s="85"/>
      <c r="RGT72" s="85"/>
      <c r="RGU72" s="85"/>
      <c r="RGV72" s="85"/>
      <c r="RGW72" s="85"/>
      <c r="RGX72" s="85"/>
      <c r="RGY72" s="85"/>
      <c r="RGZ72" s="85"/>
      <c r="RHA72" s="85"/>
      <c r="RHB72" s="85"/>
      <c r="RHC72" s="85"/>
      <c r="RHD72" s="85"/>
      <c r="RHE72" s="85"/>
      <c r="RHF72" s="85"/>
      <c r="RHG72" s="85"/>
      <c r="RHH72" s="85"/>
      <c r="RHI72" s="85"/>
      <c r="RHJ72" s="85"/>
      <c r="RHK72" s="85"/>
      <c r="RHL72" s="85"/>
      <c r="RHM72" s="85"/>
      <c r="RHN72" s="85"/>
      <c r="RHO72" s="85"/>
      <c r="RHP72" s="85"/>
      <c r="RHQ72" s="85"/>
      <c r="RHR72" s="85"/>
      <c r="RHS72" s="85"/>
      <c r="RHT72" s="85"/>
      <c r="RHU72" s="85"/>
      <c r="RHV72" s="85"/>
      <c r="RHW72" s="85"/>
      <c r="RHX72" s="85"/>
      <c r="RHY72" s="85"/>
      <c r="RHZ72" s="85"/>
      <c r="RIA72" s="85"/>
      <c r="RIB72" s="85"/>
      <c r="RIC72" s="85"/>
      <c r="RID72" s="85"/>
      <c r="RIE72" s="85"/>
      <c r="RIF72" s="85"/>
      <c r="RIG72" s="85"/>
      <c r="RIH72" s="85"/>
      <c r="RII72" s="85"/>
      <c r="RIJ72" s="85"/>
      <c r="RIK72" s="85"/>
      <c r="RIL72" s="85"/>
      <c r="RIM72" s="85"/>
      <c r="RIN72" s="85"/>
      <c r="RIO72" s="85"/>
      <c r="RIP72" s="85"/>
      <c r="RIQ72" s="85"/>
      <c r="RIR72" s="85"/>
      <c r="RIS72" s="85"/>
      <c r="RIT72" s="85"/>
      <c r="RIU72" s="85"/>
      <c r="RIV72" s="85"/>
      <c r="RIW72" s="85"/>
      <c r="RIX72" s="85"/>
      <c r="RIY72" s="85"/>
      <c r="RIZ72" s="85"/>
      <c r="RJA72" s="85"/>
      <c r="RJB72" s="85"/>
      <c r="RJC72" s="85"/>
      <c r="RJD72" s="85"/>
      <c r="RJE72" s="85"/>
      <c r="RJF72" s="85"/>
      <c r="RJG72" s="85"/>
      <c r="RJH72" s="85"/>
      <c r="RJI72" s="85"/>
      <c r="RJJ72" s="85"/>
      <c r="RJK72" s="85"/>
      <c r="RJL72" s="85"/>
      <c r="RJM72" s="85"/>
      <c r="RJN72" s="85"/>
      <c r="RJO72" s="85"/>
      <c r="RJP72" s="85"/>
      <c r="RJQ72" s="85"/>
      <c r="RJR72" s="85"/>
      <c r="RJS72" s="85"/>
      <c r="RJT72" s="85"/>
      <c r="RJU72" s="85"/>
      <c r="RJV72" s="85"/>
      <c r="RJW72" s="85"/>
      <c r="RJX72" s="85"/>
      <c r="RJY72" s="85"/>
      <c r="RJZ72" s="85"/>
      <c r="RKA72" s="85"/>
      <c r="RKB72" s="85"/>
      <c r="RKC72" s="85"/>
      <c r="RKD72" s="85"/>
      <c r="RKE72" s="85"/>
      <c r="RKF72" s="85"/>
      <c r="RKG72" s="85"/>
      <c r="RKH72" s="85"/>
      <c r="RKI72" s="85"/>
      <c r="RKJ72" s="85"/>
      <c r="RKK72" s="85"/>
      <c r="RKL72" s="85"/>
      <c r="RKM72" s="85"/>
      <c r="RKN72" s="85"/>
      <c r="RKO72" s="85"/>
      <c r="RKP72" s="85"/>
      <c r="RKQ72" s="85"/>
      <c r="RKR72" s="85"/>
      <c r="RKS72" s="85"/>
      <c r="RKT72" s="85"/>
      <c r="RKU72" s="85"/>
      <c r="RKV72" s="85"/>
      <c r="RKW72" s="85"/>
      <c r="RKX72" s="85"/>
      <c r="RKY72" s="85"/>
      <c r="RKZ72" s="85"/>
      <c r="RLA72" s="85"/>
      <c r="RLB72" s="85"/>
      <c r="RLC72" s="85"/>
      <c r="RLD72" s="85"/>
      <c r="RLE72" s="85"/>
      <c r="RLF72" s="85"/>
      <c r="RLG72" s="85"/>
      <c r="RLH72" s="85"/>
      <c r="RLI72" s="85"/>
      <c r="RLJ72" s="85"/>
      <c r="RLK72" s="85"/>
      <c r="RLL72" s="85"/>
      <c r="RLM72" s="85"/>
      <c r="RLN72" s="85"/>
      <c r="RLO72" s="85"/>
      <c r="RLP72" s="85"/>
      <c r="RLQ72" s="85"/>
      <c r="RLR72" s="85"/>
      <c r="RLS72" s="85"/>
      <c r="RLT72" s="85"/>
      <c r="RLU72" s="85"/>
      <c r="RLV72" s="85"/>
      <c r="RLW72" s="85"/>
      <c r="RLX72" s="85"/>
      <c r="RLY72" s="85"/>
      <c r="RLZ72" s="85"/>
      <c r="RMA72" s="85"/>
      <c r="RMB72" s="85"/>
      <c r="RMC72" s="85"/>
      <c r="RMD72" s="85"/>
      <c r="RME72" s="85"/>
      <c r="RMF72" s="85"/>
      <c r="RMG72" s="85"/>
      <c r="RMH72" s="85"/>
      <c r="RMI72" s="85"/>
      <c r="RMJ72" s="85"/>
      <c r="RMK72" s="85"/>
      <c r="RML72" s="85"/>
      <c r="RMM72" s="85"/>
      <c r="RMN72" s="85"/>
      <c r="RMO72" s="85"/>
      <c r="RMP72" s="85"/>
      <c r="RMQ72" s="85"/>
      <c r="RMR72" s="85"/>
      <c r="RMS72" s="85"/>
      <c r="RMT72" s="85"/>
      <c r="RMU72" s="85"/>
      <c r="RMV72" s="85"/>
      <c r="RMW72" s="85"/>
      <c r="RMX72" s="85"/>
      <c r="RMY72" s="85"/>
      <c r="RMZ72" s="85"/>
      <c r="RNA72" s="85"/>
      <c r="RNB72" s="85"/>
      <c r="RNC72" s="85"/>
      <c r="RND72" s="85"/>
      <c r="RNE72" s="85"/>
      <c r="RNF72" s="85"/>
      <c r="RNG72" s="85"/>
      <c r="RNH72" s="85"/>
      <c r="RNI72" s="85"/>
      <c r="RNJ72" s="85"/>
      <c r="RNK72" s="85"/>
      <c r="RNL72" s="85"/>
      <c r="RNM72" s="85"/>
      <c r="RNN72" s="85"/>
      <c r="RNO72" s="85"/>
      <c r="RNP72" s="85"/>
      <c r="RNQ72" s="85"/>
      <c r="RNR72" s="85"/>
      <c r="RNS72" s="85"/>
      <c r="RNT72" s="85"/>
      <c r="RNU72" s="85"/>
      <c r="RNV72" s="85"/>
      <c r="RNW72" s="85"/>
      <c r="RNX72" s="85"/>
      <c r="RNY72" s="85"/>
      <c r="RNZ72" s="85"/>
      <c r="ROA72" s="85"/>
      <c r="ROB72" s="85"/>
      <c r="ROC72" s="85"/>
      <c r="ROD72" s="85"/>
      <c r="ROE72" s="85"/>
      <c r="ROF72" s="85"/>
      <c r="ROG72" s="85"/>
      <c r="ROH72" s="85"/>
      <c r="ROI72" s="85"/>
      <c r="ROJ72" s="85"/>
      <c r="ROK72" s="85"/>
      <c r="ROL72" s="85"/>
      <c r="ROM72" s="85"/>
      <c r="RON72" s="85"/>
      <c r="ROO72" s="85"/>
      <c r="ROP72" s="85"/>
      <c r="ROQ72" s="85"/>
      <c r="ROR72" s="85"/>
      <c r="ROS72" s="85"/>
      <c r="ROT72" s="85"/>
      <c r="ROU72" s="85"/>
      <c r="ROV72" s="85"/>
      <c r="ROW72" s="85"/>
      <c r="ROX72" s="85"/>
      <c r="ROY72" s="85"/>
      <c r="ROZ72" s="85"/>
      <c r="RPA72" s="85"/>
      <c r="RPB72" s="85"/>
      <c r="RPC72" s="85"/>
      <c r="RPD72" s="85"/>
      <c r="RPE72" s="85"/>
      <c r="RPF72" s="85"/>
      <c r="RPG72" s="85"/>
      <c r="RPH72" s="85"/>
      <c r="RPI72" s="85"/>
      <c r="RPJ72" s="85"/>
      <c r="RPK72" s="85"/>
      <c r="RPL72" s="85"/>
      <c r="RPM72" s="85"/>
      <c r="RPN72" s="85"/>
      <c r="RPO72" s="85"/>
      <c r="RPP72" s="85"/>
      <c r="RPQ72" s="85"/>
      <c r="RPR72" s="85"/>
      <c r="RPS72" s="85"/>
      <c r="RPT72" s="85"/>
      <c r="RPU72" s="85"/>
      <c r="RPV72" s="85"/>
      <c r="RPW72" s="85"/>
      <c r="RPX72" s="85"/>
      <c r="RPY72" s="85"/>
      <c r="RPZ72" s="85"/>
      <c r="RQA72" s="85"/>
      <c r="RQB72" s="85"/>
      <c r="RQC72" s="85"/>
      <c r="RQD72" s="85"/>
      <c r="RQE72" s="85"/>
      <c r="RQF72" s="85"/>
      <c r="RQG72" s="85"/>
      <c r="RQH72" s="85"/>
      <c r="RQI72" s="85"/>
      <c r="RQJ72" s="85"/>
      <c r="RQK72" s="85"/>
      <c r="RQL72" s="85"/>
      <c r="RQM72" s="85"/>
      <c r="RQN72" s="85"/>
      <c r="RQO72" s="85"/>
      <c r="RQP72" s="85"/>
      <c r="RQQ72" s="85"/>
      <c r="RQR72" s="85"/>
      <c r="RQS72" s="85"/>
      <c r="RQT72" s="85"/>
      <c r="RQU72" s="85"/>
      <c r="RQV72" s="85"/>
      <c r="RQW72" s="85"/>
      <c r="RQX72" s="85"/>
      <c r="RQY72" s="85"/>
      <c r="RQZ72" s="85"/>
      <c r="RRA72" s="85"/>
      <c r="RRB72" s="85"/>
      <c r="RRC72" s="85"/>
      <c r="RRD72" s="85"/>
      <c r="RRE72" s="85"/>
      <c r="RRF72" s="85"/>
      <c r="RRG72" s="85"/>
      <c r="RRH72" s="85"/>
      <c r="RRI72" s="85"/>
      <c r="RRJ72" s="85"/>
      <c r="RRK72" s="85"/>
      <c r="RRL72" s="85"/>
      <c r="RRM72" s="85"/>
      <c r="RRN72" s="85"/>
      <c r="RRO72" s="85"/>
      <c r="RRP72" s="85"/>
      <c r="RRQ72" s="85"/>
      <c r="RRR72" s="85"/>
      <c r="RRS72" s="85"/>
      <c r="RRT72" s="85"/>
      <c r="RRU72" s="85"/>
      <c r="RRV72" s="85"/>
      <c r="RRW72" s="85"/>
      <c r="RRX72" s="85"/>
      <c r="RRY72" s="85"/>
      <c r="RRZ72" s="85"/>
      <c r="RSA72" s="85"/>
      <c r="RSB72" s="85"/>
      <c r="RSC72" s="85"/>
      <c r="RSD72" s="85"/>
      <c r="RSE72" s="85"/>
      <c r="RSF72" s="85"/>
      <c r="RSG72" s="85"/>
      <c r="RSH72" s="85"/>
      <c r="RSI72" s="85"/>
      <c r="RSJ72" s="85"/>
      <c r="RSK72" s="85"/>
      <c r="RSL72" s="85"/>
      <c r="RSM72" s="85"/>
      <c r="RSN72" s="85"/>
      <c r="RSO72" s="85"/>
      <c r="RSP72" s="85"/>
      <c r="RSQ72" s="85"/>
      <c r="RSR72" s="85"/>
      <c r="RSS72" s="85"/>
      <c r="RST72" s="85"/>
      <c r="RSU72" s="85"/>
      <c r="RSV72" s="85"/>
      <c r="RSW72" s="85"/>
      <c r="RSX72" s="85"/>
      <c r="RSY72" s="85"/>
      <c r="RSZ72" s="85"/>
      <c r="RTA72" s="85"/>
      <c r="RTB72" s="85"/>
      <c r="RTC72" s="85"/>
      <c r="RTD72" s="85"/>
      <c r="RTE72" s="85"/>
      <c r="RTF72" s="85"/>
      <c r="RTG72" s="85"/>
      <c r="RTH72" s="85"/>
      <c r="RTI72" s="85"/>
      <c r="RTJ72" s="85"/>
      <c r="RTK72" s="85"/>
      <c r="RTL72" s="85"/>
      <c r="RTM72" s="85"/>
      <c r="RTN72" s="85"/>
      <c r="RTO72" s="85"/>
      <c r="RTP72" s="85"/>
      <c r="RTQ72" s="85"/>
      <c r="RTR72" s="85"/>
      <c r="RTS72" s="85"/>
      <c r="RTT72" s="85"/>
      <c r="RTU72" s="85"/>
      <c r="RTV72" s="85"/>
      <c r="RTW72" s="85"/>
      <c r="RTX72" s="85"/>
      <c r="RTY72" s="85"/>
      <c r="RTZ72" s="85"/>
      <c r="RUA72" s="85"/>
      <c r="RUB72" s="85"/>
      <c r="RUC72" s="85"/>
      <c r="RUD72" s="85"/>
      <c r="RUE72" s="85"/>
      <c r="RUF72" s="85"/>
      <c r="RUG72" s="85"/>
      <c r="RUH72" s="85"/>
      <c r="RUI72" s="85"/>
      <c r="RUJ72" s="85"/>
      <c r="RUK72" s="85"/>
      <c r="RUL72" s="85"/>
      <c r="RUM72" s="85"/>
      <c r="RUN72" s="85"/>
      <c r="RUO72" s="85"/>
      <c r="RUP72" s="85"/>
      <c r="RUQ72" s="85"/>
      <c r="RUR72" s="85"/>
      <c r="RUS72" s="85"/>
      <c r="RUT72" s="85"/>
      <c r="RUU72" s="85"/>
      <c r="RUV72" s="85"/>
      <c r="RUW72" s="85"/>
      <c r="RUX72" s="85"/>
      <c r="RUY72" s="85"/>
      <c r="RUZ72" s="85"/>
      <c r="RVA72" s="85"/>
      <c r="RVB72" s="85"/>
      <c r="RVC72" s="85"/>
      <c r="RVD72" s="85"/>
      <c r="RVE72" s="85"/>
      <c r="RVF72" s="85"/>
      <c r="RVG72" s="85"/>
      <c r="RVH72" s="85"/>
      <c r="RVI72" s="85"/>
      <c r="RVJ72" s="85"/>
      <c r="RVK72" s="85"/>
      <c r="RVL72" s="85"/>
      <c r="RVM72" s="85"/>
      <c r="RVN72" s="85"/>
      <c r="RVO72" s="85"/>
      <c r="RVP72" s="85"/>
      <c r="RVQ72" s="85"/>
      <c r="RVR72" s="85"/>
      <c r="RVS72" s="85"/>
      <c r="RVT72" s="85"/>
      <c r="RVU72" s="85"/>
      <c r="RVV72" s="85"/>
      <c r="RVW72" s="85"/>
      <c r="RVX72" s="85"/>
      <c r="RVY72" s="85"/>
      <c r="RVZ72" s="85"/>
      <c r="RWA72" s="85"/>
      <c r="RWB72" s="85"/>
      <c r="RWC72" s="85"/>
      <c r="RWD72" s="85"/>
      <c r="RWE72" s="85"/>
      <c r="RWF72" s="85"/>
      <c r="RWG72" s="85"/>
      <c r="RWH72" s="85"/>
      <c r="RWI72" s="85"/>
      <c r="RWJ72" s="85"/>
      <c r="RWK72" s="85"/>
      <c r="RWL72" s="85"/>
      <c r="RWM72" s="85"/>
      <c r="RWN72" s="85"/>
      <c r="RWO72" s="85"/>
      <c r="RWP72" s="85"/>
      <c r="RWQ72" s="85"/>
      <c r="RWR72" s="85"/>
      <c r="RWS72" s="85"/>
      <c r="RWT72" s="85"/>
      <c r="RWU72" s="85"/>
      <c r="RWV72" s="85"/>
      <c r="RWW72" s="85"/>
      <c r="RWX72" s="85"/>
      <c r="RWY72" s="85"/>
      <c r="RWZ72" s="85"/>
      <c r="RXA72" s="85"/>
      <c r="RXB72" s="85"/>
      <c r="RXC72" s="85"/>
      <c r="RXD72" s="85"/>
      <c r="RXE72" s="85"/>
      <c r="RXF72" s="85"/>
      <c r="RXG72" s="85"/>
      <c r="RXH72" s="85"/>
      <c r="RXI72" s="85"/>
      <c r="RXJ72" s="85"/>
      <c r="RXK72" s="85"/>
      <c r="RXL72" s="85"/>
      <c r="RXM72" s="85"/>
      <c r="RXN72" s="85"/>
      <c r="RXO72" s="85"/>
      <c r="RXP72" s="85"/>
      <c r="RXQ72" s="85"/>
      <c r="RXR72" s="85"/>
      <c r="RXS72" s="85"/>
      <c r="RXT72" s="85"/>
      <c r="RXU72" s="85"/>
      <c r="RXV72" s="85"/>
      <c r="RXW72" s="85"/>
      <c r="RXX72" s="85"/>
      <c r="RXY72" s="85"/>
      <c r="RXZ72" s="85"/>
      <c r="RYA72" s="85"/>
      <c r="RYB72" s="85"/>
      <c r="RYC72" s="85"/>
      <c r="RYD72" s="85"/>
      <c r="RYE72" s="85"/>
      <c r="RYF72" s="85"/>
      <c r="RYG72" s="85"/>
      <c r="RYH72" s="85"/>
      <c r="RYI72" s="85"/>
      <c r="RYJ72" s="85"/>
      <c r="RYK72" s="85"/>
      <c r="RYL72" s="85"/>
      <c r="RYM72" s="85"/>
      <c r="RYN72" s="85"/>
      <c r="RYO72" s="85"/>
      <c r="RYP72" s="85"/>
      <c r="RYQ72" s="85"/>
      <c r="RYR72" s="85"/>
      <c r="RYS72" s="85"/>
      <c r="RYT72" s="85"/>
      <c r="RYU72" s="85"/>
      <c r="RYV72" s="85"/>
      <c r="RYW72" s="85"/>
      <c r="RYX72" s="85"/>
      <c r="RYY72" s="85"/>
      <c r="RYZ72" s="85"/>
      <c r="RZA72" s="85"/>
      <c r="RZB72" s="85"/>
      <c r="RZC72" s="85"/>
      <c r="RZD72" s="85"/>
      <c r="RZE72" s="85"/>
      <c r="RZF72" s="85"/>
      <c r="RZG72" s="85"/>
      <c r="RZH72" s="85"/>
      <c r="RZI72" s="85"/>
      <c r="RZJ72" s="85"/>
      <c r="RZK72" s="85"/>
      <c r="RZL72" s="85"/>
      <c r="RZM72" s="85"/>
      <c r="RZN72" s="85"/>
      <c r="RZO72" s="85"/>
      <c r="RZP72" s="85"/>
      <c r="RZQ72" s="85"/>
      <c r="RZR72" s="85"/>
      <c r="RZS72" s="85"/>
      <c r="RZT72" s="85"/>
      <c r="RZU72" s="85"/>
      <c r="RZV72" s="85"/>
      <c r="RZW72" s="85"/>
      <c r="RZX72" s="85"/>
      <c r="RZY72" s="85"/>
      <c r="RZZ72" s="85"/>
      <c r="SAA72" s="85"/>
      <c r="SAB72" s="85"/>
      <c r="SAC72" s="85"/>
      <c r="SAD72" s="85"/>
      <c r="SAE72" s="85"/>
      <c r="SAF72" s="85"/>
      <c r="SAG72" s="85"/>
      <c r="SAH72" s="85"/>
      <c r="SAI72" s="85"/>
      <c r="SAJ72" s="85"/>
      <c r="SAK72" s="85"/>
      <c r="SAL72" s="85"/>
      <c r="SAM72" s="85"/>
      <c r="SAN72" s="85"/>
      <c r="SAO72" s="85"/>
      <c r="SAP72" s="85"/>
      <c r="SAQ72" s="85"/>
      <c r="SAR72" s="85"/>
      <c r="SAS72" s="85"/>
      <c r="SAT72" s="85"/>
      <c r="SAU72" s="85"/>
      <c r="SAV72" s="85"/>
      <c r="SAW72" s="85"/>
      <c r="SAX72" s="85"/>
      <c r="SAY72" s="85"/>
      <c r="SAZ72" s="85"/>
      <c r="SBA72" s="85"/>
      <c r="SBB72" s="85"/>
      <c r="SBC72" s="85"/>
      <c r="SBD72" s="85"/>
      <c r="SBE72" s="85"/>
      <c r="SBF72" s="85"/>
      <c r="SBG72" s="85"/>
      <c r="SBH72" s="85"/>
      <c r="SBI72" s="85"/>
      <c r="SBJ72" s="85"/>
      <c r="SBK72" s="85"/>
      <c r="SBL72" s="85"/>
      <c r="SBM72" s="85"/>
      <c r="SBN72" s="85"/>
      <c r="SBO72" s="85"/>
      <c r="SBP72" s="85"/>
      <c r="SBQ72" s="85"/>
      <c r="SBR72" s="85"/>
      <c r="SBS72" s="85"/>
      <c r="SBT72" s="85"/>
      <c r="SBU72" s="85"/>
      <c r="SBV72" s="85"/>
      <c r="SBW72" s="85"/>
      <c r="SBX72" s="85"/>
      <c r="SBY72" s="85"/>
      <c r="SBZ72" s="85"/>
      <c r="SCA72" s="85"/>
      <c r="SCB72" s="85"/>
      <c r="SCC72" s="85"/>
      <c r="SCD72" s="85"/>
      <c r="SCE72" s="85"/>
      <c r="SCF72" s="85"/>
      <c r="SCG72" s="85"/>
      <c r="SCH72" s="85"/>
      <c r="SCI72" s="85"/>
      <c r="SCJ72" s="85"/>
      <c r="SCK72" s="85"/>
      <c r="SCL72" s="85"/>
      <c r="SCM72" s="85"/>
      <c r="SCN72" s="85"/>
      <c r="SCO72" s="85"/>
      <c r="SCP72" s="85"/>
      <c r="SCQ72" s="85"/>
      <c r="SCR72" s="85"/>
      <c r="SCS72" s="85"/>
      <c r="SCT72" s="85"/>
      <c r="SCU72" s="85"/>
      <c r="SCV72" s="85"/>
      <c r="SCW72" s="85"/>
      <c r="SCX72" s="85"/>
      <c r="SCY72" s="85"/>
      <c r="SCZ72" s="85"/>
      <c r="SDA72" s="85"/>
      <c r="SDB72" s="85"/>
      <c r="SDC72" s="85"/>
      <c r="SDD72" s="85"/>
      <c r="SDE72" s="85"/>
      <c r="SDF72" s="85"/>
      <c r="SDG72" s="85"/>
      <c r="SDH72" s="85"/>
      <c r="SDI72" s="85"/>
      <c r="SDJ72" s="85"/>
      <c r="SDK72" s="85"/>
      <c r="SDL72" s="85"/>
      <c r="SDM72" s="85"/>
      <c r="SDN72" s="85"/>
      <c r="SDO72" s="85"/>
      <c r="SDP72" s="85"/>
      <c r="SDQ72" s="85"/>
      <c r="SDR72" s="85"/>
      <c r="SDS72" s="85"/>
      <c r="SDT72" s="85"/>
      <c r="SDU72" s="85"/>
      <c r="SDV72" s="85"/>
      <c r="SDW72" s="85"/>
      <c r="SDX72" s="85"/>
      <c r="SDY72" s="85"/>
      <c r="SDZ72" s="85"/>
      <c r="SEA72" s="85"/>
      <c r="SEB72" s="85"/>
      <c r="SEC72" s="85"/>
      <c r="SED72" s="85"/>
      <c r="SEE72" s="85"/>
      <c r="SEF72" s="85"/>
      <c r="SEG72" s="85"/>
      <c r="SEH72" s="85"/>
      <c r="SEI72" s="85"/>
      <c r="SEJ72" s="85"/>
      <c r="SEK72" s="85"/>
      <c r="SEL72" s="85"/>
      <c r="SEM72" s="85"/>
      <c r="SEN72" s="85"/>
      <c r="SEO72" s="85"/>
      <c r="SEP72" s="85"/>
      <c r="SEQ72" s="85"/>
      <c r="SER72" s="85"/>
      <c r="SES72" s="85"/>
      <c r="SET72" s="85"/>
      <c r="SEU72" s="85"/>
      <c r="SEV72" s="85"/>
      <c r="SEW72" s="85"/>
      <c r="SEX72" s="85"/>
      <c r="SEY72" s="85"/>
      <c r="SEZ72" s="85"/>
      <c r="SFA72" s="85"/>
      <c r="SFB72" s="85"/>
      <c r="SFC72" s="85"/>
      <c r="SFD72" s="85"/>
      <c r="SFE72" s="85"/>
      <c r="SFF72" s="85"/>
      <c r="SFG72" s="85"/>
      <c r="SFH72" s="85"/>
      <c r="SFI72" s="85"/>
      <c r="SFJ72" s="85"/>
      <c r="SFK72" s="85"/>
      <c r="SFL72" s="85"/>
      <c r="SFM72" s="85"/>
      <c r="SFN72" s="85"/>
      <c r="SFO72" s="85"/>
      <c r="SFP72" s="85"/>
      <c r="SFQ72" s="85"/>
      <c r="SFR72" s="85"/>
      <c r="SFS72" s="85"/>
      <c r="SFT72" s="85"/>
      <c r="SFU72" s="85"/>
      <c r="SFV72" s="85"/>
      <c r="SFW72" s="85"/>
      <c r="SFX72" s="85"/>
      <c r="SFY72" s="85"/>
      <c r="SFZ72" s="85"/>
      <c r="SGA72" s="85"/>
      <c r="SGB72" s="85"/>
      <c r="SGC72" s="85"/>
      <c r="SGD72" s="85"/>
      <c r="SGE72" s="85"/>
      <c r="SGF72" s="85"/>
      <c r="SGG72" s="85"/>
      <c r="SGH72" s="85"/>
      <c r="SGI72" s="85"/>
      <c r="SGJ72" s="85"/>
      <c r="SGK72" s="85"/>
      <c r="SGL72" s="85"/>
      <c r="SGM72" s="85"/>
      <c r="SGN72" s="85"/>
      <c r="SGO72" s="85"/>
      <c r="SGP72" s="85"/>
      <c r="SGQ72" s="85"/>
      <c r="SGR72" s="85"/>
      <c r="SGS72" s="85"/>
      <c r="SGT72" s="85"/>
      <c r="SGU72" s="85"/>
      <c r="SGV72" s="85"/>
      <c r="SGW72" s="85"/>
      <c r="SGX72" s="85"/>
      <c r="SGY72" s="85"/>
      <c r="SGZ72" s="85"/>
      <c r="SHA72" s="85"/>
      <c r="SHB72" s="85"/>
      <c r="SHC72" s="85"/>
      <c r="SHD72" s="85"/>
      <c r="SHE72" s="85"/>
      <c r="SHF72" s="85"/>
      <c r="SHG72" s="85"/>
      <c r="SHH72" s="85"/>
      <c r="SHI72" s="85"/>
      <c r="SHJ72" s="85"/>
      <c r="SHK72" s="85"/>
      <c r="SHL72" s="85"/>
      <c r="SHM72" s="85"/>
      <c r="SHN72" s="85"/>
      <c r="SHO72" s="85"/>
      <c r="SHP72" s="85"/>
      <c r="SHQ72" s="85"/>
      <c r="SHR72" s="85"/>
      <c r="SHS72" s="85"/>
      <c r="SHT72" s="85"/>
      <c r="SHU72" s="85"/>
      <c r="SHV72" s="85"/>
      <c r="SHW72" s="85"/>
      <c r="SHX72" s="85"/>
      <c r="SHY72" s="85"/>
      <c r="SHZ72" s="85"/>
      <c r="SIA72" s="85"/>
      <c r="SIB72" s="85"/>
      <c r="SIC72" s="85"/>
      <c r="SID72" s="85"/>
      <c r="SIE72" s="85"/>
      <c r="SIF72" s="85"/>
      <c r="SIG72" s="85"/>
      <c r="SIH72" s="85"/>
      <c r="SII72" s="85"/>
      <c r="SIJ72" s="85"/>
      <c r="SIK72" s="85"/>
      <c r="SIL72" s="85"/>
      <c r="SIM72" s="85"/>
      <c r="SIN72" s="85"/>
      <c r="SIO72" s="85"/>
      <c r="SIP72" s="85"/>
      <c r="SIQ72" s="85"/>
      <c r="SIR72" s="85"/>
      <c r="SIS72" s="85"/>
      <c r="SIT72" s="85"/>
      <c r="SIU72" s="85"/>
      <c r="SIV72" s="85"/>
      <c r="SIW72" s="85"/>
      <c r="SIX72" s="85"/>
      <c r="SIY72" s="85"/>
      <c r="SIZ72" s="85"/>
      <c r="SJA72" s="85"/>
      <c r="SJB72" s="85"/>
      <c r="SJC72" s="85"/>
      <c r="SJD72" s="85"/>
      <c r="SJE72" s="85"/>
      <c r="SJF72" s="85"/>
      <c r="SJG72" s="85"/>
      <c r="SJH72" s="85"/>
      <c r="SJI72" s="85"/>
      <c r="SJJ72" s="85"/>
      <c r="SJK72" s="85"/>
      <c r="SJL72" s="85"/>
      <c r="SJM72" s="85"/>
      <c r="SJN72" s="85"/>
      <c r="SJO72" s="85"/>
      <c r="SJP72" s="85"/>
      <c r="SJQ72" s="85"/>
      <c r="SJR72" s="85"/>
      <c r="SJS72" s="85"/>
      <c r="SJT72" s="85"/>
      <c r="SJU72" s="85"/>
      <c r="SJV72" s="85"/>
      <c r="SJW72" s="85"/>
      <c r="SJX72" s="85"/>
      <c r="SJY72" s="85"/>
      <c r="SJZ72" s="85"/>
      <c r="SKA72" s="85"/>
      <c r="SKB72" s="85"/>
      <c r="SKC72" s="85"/>
      <c r="SKD72" s="85"/>
      <c r="SKE72" s="85"/>
      <c r="SKF72" s="85"/>
      <c r="SKG72" s="85"/>
      <c r="SKH72" s="85"/>
      <c r="SKI72" s="85"/>
      <c r="SKJ72" s="85"/>
      <c r="SKK72" s="85"/>
      <c r="SKL72" s="85"/>
      <c r="SKM72" s="85"/>
      <c r="SKN72" s="85"/>
      <c r="SKO72" s="85"/>
      <c r="SKP72" s="85"/>
      <c r="SKQ72" s="85"/>
      <c r="SKR72" s="85"/>
      <c r="SKS72" s="85"/>
      <c r="SKT72" s="85"/>
      <c r="SKU72" s="85"/>
      <c r="SKV72" s="85"/>
      <c r="SKW72" s="85"/>
      <c r="SKX72" s="85"/>
      <c r="SKY72" s="85"/>
      <c r="SKZ72" s="85"/>
      <c r="SLA72" s="85"/>
      <c r="SLB72" s="85"/>
      <c r="SLC72" s="85"/>
      <c r="SLD72" s="85"/>
      <c r="SLE72" s="85"/>
      <c r="SLF72" s="85"/>
      <c r="SLG72" s="85"/>
      <c r="SLH72" s="85"/>
      <c r="SLI72" s="85"/>
      <c r="SLJ72" s="85"/>
      <c r="SLK72" s="85"/>
      <c r="SLL72" s="85"/>
      <c r="SLM72" s="85"/>
      <c r="SLN72" s="85"/>
      <c r="SLO72" s="85"/>
      <c r="SLP72" s="85"/>
      <c r="SLQ72" s="85"/>
      <c r="SLR72" s="85"/>
      <c r="SLS72" s="85"/>
      <c r="SLT72" s="85"/>
      <c r="SLU72" s="85"/>
      <c r="SLV72" s="85"/>
      <c r="SLW72" s="85"/>
      <c r="SLX72" s="85"/>
      <c r="SLY72" s="85"/>
      <c r="SLZ72" s="85"/>
      <c r="SMA72" s="85"/>
      <c r="SMB72" s="85"/>
      <c r="SMC72" s="85"/>
      <c r="SMD72" s="85"/>
      <c r="SME72" s="85"/>
      <c r="SMF72" s="85"/>
      <c r="SMG72" s="85"/>
      <c r="SMH72" s="85"/>
      <c r="SMI72" s="85"/>
      <c r="SMJ72" s="85"/>
      <c r="SMK72" s="85"/>
      <c r="SML72" s="85"/>
      <c r="SMM72" s="85"/>
      <c r="SMN72" s="85"/>
      <c r="SMO72" s="85"/>
      <c r="SMP72" s="85"/>
      <c r="SMQ72" s="85"/>
      <c r="SMR72" s="85"/>
      <c r="SMS72" s="85"/>
      <c r="SMT72" s="85"/>
      <c r="SMU72" s="85"/>
      <c r="SMV72" s="85"/>
      <c r="SMW72" s="85"/>
      <c r="SMX72" s="85"/>
      <c r="SMY72" s="85"/>
      <c r="SMZ72" s="85"/>
      <c r="SNA72" s="85"/>
      <c r="SNB72" s="85"/>
      <c r="SNC72" s="85"/>
      <c r="SND72" s="85"/>
      <c r="SNE72" s="85"/>
      <c r="SNF72" s="85"/>
      <c r="SNG72" s="85"/>
      <c r="SNH72" s="85"/>
      <c r="SNI72" s="85"/>
      <c r="SNJ72" s="85"/>
      <c r="SNK72" s="85"/>
      <c r="SNL72" s="85"/>
      <c r="SNM72" s="85"/>
      <c r="SNN72" s="85"/>
      <c r="SNO72" s="85"/>
      <c r="SNP72" s="85"/>
      <c r="SNQ72" s="85"/>
      <c r="SNR72" s="85"/>
      <c r="SNS72" s="85"/>
      <c r="SNT72" s="85"/>
      <c r="SNU72" s="85"/>
      <c r="SNV72" s="85"/>
      <c r="SNW72" s="85"/>
      <c r="SNX72" s="85"/>
      <c r="SNY72" s="85"/>
      <c r="SNZ72" s="85"/>
      <c r="SOA72" s="85"/>
      <c r="SOB72" s="85"/>
      <c r="SOC72" s="85"/>
      <c r="SOD72" s="85"/>
      <c r="SOE72" s="85"/>
      <c r="SOF72" s="85"/>
      <c r="SOG72" s="85"/>
      <c r="SOH72" s="85"/>
      <c r="SOI72" s="85"/>
      <c r="SOJ72" s="85"/>
      <c r="SOK72" s="85"/>
      <c r="SOL72" s="85"/>
      <c r="SOM72" s="85"/>
      <c r="SON72" s="85"/>
      <c r="SOO72" s="85"/>
      <c r="SOP72" s="85"/>
      <c r="SOQ72" s="85"/>
      <c r="SOR72" s="85"/>
      <c r="SOS72" s="85"/>
      <c r="SOT72" s="85"/>
      <c r="SOU72" s="85"/>
      <c r="SOV72" s="85"/>
      <c r="SOW72" s="85"/>
      <c r="SOX72" s="85"/>
      <c r="SOY72" s="85"/>
      <c r="SOZ72" s="85"/>
      <c r="SPA72" s="85"/>
      <c r="SPB72" s="85"/>
      <c r="SPC72" s="85"/>
      <c r="SPD72" s="85"/>
      <c r="SPE72" s="85"/>
      <c r="SPF72" s="85"/>
      <c r="SPG72" s="85"/>
      <c r="SPH72" s="85"/>
      <c r="SPI72" s="85"/>
      <c r="SPJ72" s="85"/>
      <c r="SPK72" s="85"/>
      <c r="SPL72" s="85"/>
      <c r="SPM72" s="85"/>
      <c r="SPN72" s="85"/>
      <c r="SPO72" s="85"/>
      <c r="SPP72" s="85"/>
      <c r="SPQ72" s="85"/>
      <c r="SPR72" s="85"/>
      <c r="SPS72" s="85"/>
      <c r="SPT72" s="85"/>
      <c r="SPU72" s="85"/>
      <c r="SPV72" s="85"/>
      <c r="SPW72" s="85"/>
      <c r="SPX72" s="85"/>
      <c r="SPY72" s="85"/>
      <c r="SPZ72" s="85"/>
      <c r="SQA72" s="85"/>
      <c r="SQB72" s="85"/>
      <c r="SQC72" s="85"/>
      <c r="SQD72" s="85"/>
      <c r="SQE72" s="85"/>
      <c r="SQF72" s="85"/>
      <c r="SQG72" s="85"/>
      <c r="SQH72" s="85"/>
      <c r="SQI72" s="85"/>
      <c r="SQJ72" s="85"/>
      <c r="SQK72" s="85"/>
      <c r="SQL72" s="85"/>
      <c r="SQM72" s="85"/>
      <c r="SQN72" s="85"/>
      <c r="SQO72" s="85"/>
      <c r="SQP72" s="85"/>
      <c r="SQQ72" s="85"/>
      <c r="SQR72" s="85"/>
      <c r="SQS72" s="85"/>
      <c r="SQT72" s="85"/>
      <c r="SQU72" s="85"/>
      <c r="SQV72" s="85"/>
      <c r="SQW72" s="85"/>
      <c r="SQX72" s="85"/>
      <c r="SQY72" s="85"/>
      <c r="SQZ72" s="85"/>
      <c r="SRA72" s="85"/>
      <c r="SRB72" s="85"/>
      <c r="SRC72" s="85"/>
      <c r="SRD72" s="85"/>
      <c r="SRE72" s="85"/>
      <c r="SRF72" s="85"/>
      <c r="SRG72" s="85"/>
      <c r="SRH72" s="85"/>
      <c r="SRI72" s="85"/>
      <c r="SRJ72" s="85"/>
      <c r="SRK72" s="85"/>
      <c r="SRL72" s="85"/>
      <c r="SRM72" s="85"/>
      <c r="SRN72" s="85"/>
      <c r="SRO72" s="85"/>
      <c r="SRP72" s="85"/>
      <c r="SRQ72" s="85"/>
      <c r="SRR72" s="85"/>
      <c r="SRS72" s="85"/>
      <c r="SRT72" s="85"/>
      <c r="SRU72" s="85"/>
      <c r="SRV72" s="85"/>
      <c r="SRW72" s="85"/>
      <c r="SRX72" s="85"/>
      <c r="SRY72" s="85"/>
      <c r="SRZ72" s="85"/>
      <c r="SSA72" s="85"/>
      <c r="SSB72" s="85"/>
      <c r="SSC72" s="85"/>
      <c r="SSD72" s="85"/>
      <c r="SSE72" s="85"/>
      <c r="SSF72" s="85"/>
      <c r="SSG72" s="85"/>
      <c r="SSH72" s="85"/>
      <c r="SSI72" s="85"/>
      <c r="SSJ72" s="85"/>
      <c r="SSK72" s="85"/>
      <c r="SSL72" s="85"/>
      <c r="SSM72" s="85"/>
      <c r="SSN72" s="85"/>
      <c r="SSO72" s="85"/>
      <c r="SSP72" s="85"/>
      <c r="SSQ72" s="85"/>
      <c r="SSR72" s="85"/>
      <c r="SSS72" s="85"/>
      <c r="SST72" s="85"/>
      <c r="SSU72" s="85"/>
      <c r="SSV72" s="85"/>
      <c r="SSW72" s="85"/>
      <c r="SSX72" s="85"/>
      <c r="SSY72" s="85"/>
      <c r="SSZ72" s="85"/>
      <c r="STA72" s="85"/>
      <c r="STB72" s="85"/>
      <c r="STC72" s="85"/>
      <c r="STD72" s="85"/>
      <c r="STE72" s="85"/>
      <c r="STF72" s="85"/>
      <c r="STG72" s="85"/>
      <c r="STH72" s="85"/>
      <c r="STI72" s="85"/>
      <c r="STJ72" s="85"/>
      <c r="STK72" s="85"/>
      <c r="STL72" s="85"/>
      <c r="STM72" s="85"/>
      <c r="STN72" s="85"/>
      <c r="STO72" s="85"/>
      <c r="STP72" s="85"/>
      <c r="STQ72" s="85"/>
      <c r="STR72" s="85"/>
      <c r="STS72" s="85"/>
      <c r="STT72" s="85"/>
      <c r="STU72" s="85"/>
      <c r="STV72" s="85"/>
      <c r="STW72" s="85"/>
      <c r="STX72" s="85"/>
      <c r="STY72" s="85"/>
      <c r="STZ72" s="85"/>
      <c r="SUA72" s="85"/>
      <c r="SUB72" s="85"/>
      <c r="SUC72" s="85"/>
      <c r="SUD72" s="85"/>
      <c r="SUE72" s="85"/>
      <c r="SUF72" s="85"/>
      <c r="SUG72" s="85"/>
      <c r="SUH72" s="85"/>
      <c r="SUI72" s="85"/>
      <c r="SUJ72" s="85"/>
      <c r="SUK72" s="85"/>
      <c r="SUL72" s="85"/>
      <c r="SUM72" s="85"/>
      <c r="SUN72" s="85"/>
      <c r="SUO72" s="85"/>
      <c r="SUP72" s="85"/>
      <c r="SUQ72" s="85"/>
      <c r="SUR72" s="85"/>
      <c r="SUS72" s="85"/>
      <c r="SUT72" s="85"/>
      <c r="SUU72" s="85"/>
      <c r="SUV72" s="85"/>
      <c r="SUW72" s="85"/>
      <c r="SUX72" s="85"/>
      <c r="SUY72" s="85"/>
      <c r="SUZ72" s="85"/>
      <c r="SVA72" s="85"/>
      <c r="SVB72" s="85"/>
      <c r="SVC72" s="85"/>
      <c r="SVD72" s="85"/>
      <c r="SVE72" s="85"/>
      <c r="SVF72" s="85"/>
      <c r="SVG72" s="85"/>
      <c r="SVH72" s="85"/>
      <c r="SVI72" s="85"/>
      <c r="SVJ72" s="85"/>
      <c r="SVK72" s="85"/>
      <c r="SVL72" s="85"/>
      <c r="SVM72" s="85"/>
      <c r="SVN72" s="85"/>
      <c r="SVO72" s="85"/>
      <c r="SVP72" s="85"/>
      <c r="SVQ72" s="85"/>
      <c r="SVR72" s="85"/>
      <c r="SVS72" s="85"/>
      <c r="SVT72" s="85"/>
      <c r="SVU72" s="85"/>
      <c r="SVV72" s="85"/>
      <c r="SVW72" s="85"/>
      <c r="SVX72" s="85"/>
      <c r="SVY72" s="85"/>
      <c r="SVZ72" s="85"/>
      <c r="SWA72" s="85"/>
      <c r="SWB72" s="85"/>
      <c r="SWC72" s="85"/>
      <c r="SWD72" s="85"/>
      <c r="SWE72" s="85"/>
      <c r="SWF72" s="85"/>
      <c r="SWG72" s="85"/>
      <c r="SWH72" s="85"/>
      <c r="SWI72" s="85"/>
      <c r="SWJ72" s="85"/>
      <c r="SWK72" s="85"/>
      <c r="SWL72" s="85"/>
      <c r="SWM72" s="85"/>
      <c r="SWN72" s="85"/>
      <c r="SWO72" s="85"/>
      <c r="SWP72" s="85"/>
      <c r="SWQ72" s="85"/>
      <c r="SWR72" s="85"/>
      <c r="SWS72" s="85"/>
      <c r="SWT72" s="85"/>
      <c r="SWU72" s="85"/>
      <c r="SWV72" s="85"/>
      <c r="SWW72" s="85"/>
      <c r="SWX72" s="85"/>
      <c r="SWY72" s="85"/>
      <c r="SWZ72" s="85"/>
      <c r="SXA72" s="85"/>
      <c r="SXB72" s="85"/>
      <c r="SXC72" s="85"/>
      <c r="SXD72" s="85"/>
      <c r="SXE72" s="85"/>
      <c r="SXF72" s="85"/>
      <c r="SXG72" s="85"/>
      <c r="SXH72" s="85"/>
      <c r="SXI72" s="85"/>
      <c r="SXJ72" s="85"/>
      <c r="SXK72" s="85"/>
      <c r="SXL72" s="85"/>
      <c r="SXM72" s="85"/>
      <c r="SXN72" s="85"/>
      <c r="SXO72" s="85"/>
      <c r="SXP72" s="85"/>
      <c r="SXQ72" s="85"/>
      <c r="SXR72" s="85"/>
      <c r="SXS72" s="85"/>
      <c r="SXT72" s="85"/>
      <c r="SXU72" s="85"/>
      <c r="SXV72" s="85"/>
      <c r="SXW72" s="85"/>
      <c r="SXX72" s="85"/>
      <c r="SXY72" s="85"/>
      <c r="SXZ72" s="85"/>
      <c r="SYA72" s="85"/>
      <c r="SYB72" s="85"/>
      <c r="SYC72" s="85"/>
      <c r="SYD72" s="85"/>
      <c r="SYE72" s="85"/>
      <c r="SYF72" s="85"/>
      <c r="SYG72" s="85"/>
      <c r="SYH72" s="85"/>
      <c r="SYI72" s="85"/>
      <c r="SYJ72" s="85"/>
      <c r="SYK72" s="85"/>
      <c r="SYL72" s="85"/>
      <c r="SYM72" s="85"/>
      <c r="SYN72" s="85"/>
      <c r="SYO72" s="85"/>
      <c r="SYP72" s="85"/>
      <c r="SYQ72" s="85"/>
      <c r="SYR72" s="85"/>
      <c r="SYS72" s="85"/>
      <c r="SYT72" s="85"/>
      <c r="SYU72" s="85"/>
      <c r="SYV72" s="85"/>
      <c r="SYW72" s="85"/>
      <c r="SYX72" s="85"/>
      <c r="SYY72" s="85"/>
      <c r="SYZ72" s="85"/>
      <c r="SZA72" s="85"/>
      <c r="SZB72" s="85"/>
      <c r="SZC72" s="85"/>
      <c r="SZD72" s="85"/>
      <c r="SZE72" s="85"/>
      <c r="SZF72" s="85"/>
      <c r="SZG72" s="85"/>
      <c r="SZH72" s="85"/>
      <c r="SZI72" s="85"/>
      <c r="SZJ72" s="85"/>
      <c r="SZK72" s="85"/>
      <c r="SZL72" s="85"/>
      <c r="SZM72" s="85"/>
      <c r="SZN72" s="85"/>
      <c r="SZO72" s="85"/>
      <c r="SZP72" s="85"/>
      <c r="SZQ72" s="85"/>
      <c r="SZR72" s="85"/>
      <c r="SZS72" s="85"/>
      <c r="SZT72" s="85"/>
      <c r="SZU72" s="85"/>
      <c r="SZV72" s="85"/>
      <c r="SZW72" s="85"/>
      <c r="SZX72" s="85"/>
      <c r="SZY72" s="85"/>
      <c r="SZZ72" s="85"/>
      <c r="TAA72" s="85"/>
      <c r="TAB72" s="85"/>
      <c r="TAC72" s="85"/>
      <c r="TAD72" s="85"/>
      <c r="TAE72" s="85"/>
      <c r="TAF72" s="85"/>
      <c r="TAG72" s="85"/>
      <c r="TAH72" s="85"/>
      <c r="TAI72" s="85"/>
      <c r="TAJ72" s="85"/>
      <c r="TAK72" s="85"/>
      <c r="TAL72" s="85"/>
      <c r="TAM72" s="85"/>
      <c r="TAN72" s="85"/>
      <c r="TAO72" s="85"/>
      <c r="TAP72" s="85"/>
      <c r="TAQ72" s="85"/>
      <c r="TAR72" s="85"/>
      <c r="TAS72" s="85"/>
      <c r="TAT72" s="85"/>
      <c r="TAU72" s="85"/>
      <c r="TAV72" s="85"/>
      <c r="TAW72" s="85"/>
      <c r="TAX72" s="85"/>
      <c r="TAY72" s="85"/>
      <c r="TAZ72" s="85"/>
      <c r="TBA72" s="85"/>
      <c r="TBB72" s="85"/>
      <c r="TBC72" s="85"/>
      <c r="TBD72" s="85"/>
      <c r="TBE72" s="85"/>
      <c r="TBF72" s="85"/>
      <c r="TBG72" s="85"/>
      <c r="TBH72" s="85"/>
      <c r="TBI72" s="85"/>
      <c r="TBJ72" s="85"/>
      <c r="TBK72" s="85"/>
      <c r="TBL72" s="85"/>
      <c r="TBM72" s="85"/>
      <c r="TBN72" s="85"/>
      <c r="TBO72" s="85"/>
      <c r="TBP72" s="85"/>
      <c r="TBQ72" s="85"/>
      <c r="TBR72" s="85"/>
      <c r="TBS72" s="85"/>
      <c r="TBT72" s="85"/>
      <c r="TBU72" s="85"/>
      <c r="TBV72" s="85"/>
      <c r="TBW72" s="85"/>
      <c r="TBX72" s="85"/>
      <c r="TBY72" s="85"/>
      <c r="TBZ72" s="85"/>
      <c r="TCA72" s="85"/>
      <c r="TCB72" s="85"/>
      <c r="TCC72" s="85"/>
      <c r="TCD72" s="85"/>
      <c r="TCE72" s="85"/>
      <c r="TCF72" s="85"/>
      <c r="TCG72" s="85"/>
      <c r="TCH72" s="85"/>
      <c r="TCI72" s="85"/>
      <c r="TCJ72" s="85"/>
      <c r="TCK72" s="85"/>
      <c r="TCL72" s="85"/>
      <c r="TCM72" s="85"/>
      <c r="TCN72" s="85"/>
      <c r="TCO72" s="85"/>
      <c r="TCP72" s="85"/>
      <c r="TCQ72" s="85"/>
      <c r="TCR72" s="85"/>
      <c r="TCS72" s="85"/>
      <c r="TCT72" s="85"/>
      <c r="TCU72" s="85"/>
      <c r="TCV72" s="85"/>
      <c r="TCW72" s="85"/>
      <c r="TCX72" s="85"/>
      <c r="TCY72" s="85"/>
      <c r="TCZ72" s="85"/>
      <c r="TDA72" s="85"/>
      <c r="TDB72" s="85"/>
      <c r="TDC72" s="85"/>
      <c r="TDD72" s="85"/>
      <c r="TDE72" s="85"/>
      <c r="TDF72" s="85"/>
      <c r="TDG72" s="85"/>
      <c r="TDH72" s="85"/>
      <c r="TDI72" s="85"/>
      <c r="TDJ72" s="85"/>
      <c r="TDK72" s="85"/>
      <c r="TDL72" s="85"/>
      <c r="TDM72" s="85"/>
      <c r="TDN72" s="85"/>
      <c r="TDO72" s="85"/>
      <c r="TDP72" s="85"/>
      <c r="TDQ72" s="85"/>
      <c r="TDR72" s="85"/>
      <c r="TDS72" s="85"/>
      <c r="TDT72" s="85"/>
      <c r="TDU72" s="85"/>
      <c r="TDV72" s="85"/>
      <c r="TDW72" s="85"/>
      <c r="TDX72" s="85"/>
      <c r="TDY72" s="85"/>
      <c r="TDZ72" s="85"/>
      <c r="TEA72" s="85"/>
      <c r="TEB72" s="85"/>
      <c r="TEC72" s="85"/>
      <c r="TED72" s="85"/>
      <c r="TEE72" s="85"/>
      <c r="TEF72" s="85"/>
      <c r="TEG72" s="85"/>
      <c r="TEH72" s="85"/>
      <c r="TEI72" s="85"/>
      <c r="TEJ72" s="85"/>
      <c r="TEK72" s="85"/>
      <c r="TEL72" s="85"/>
      <c r="TEM72" s="85"/>
      <c r="TEN72" s="85"/>
      <c r="TEO72" s="85"/>
      <c r="TEP72" s="85"/>
      <c r="TEQ72" s="85"/>
      <c r="TER72" s="85"/>
      <c r="TES72" s="85"/>
      <c r="TET72" s="85"/>
      <c r="TEU72" s="85"/>
      <c r="TEV72" s="85"/>
      <c r="TEW72" s="85"/>
      <c r="TEX72" s="85"/>
      <c r="TEY72" s="85"/>
      <c r="TEZ72" s="85"/>
      <c r="TFA72" s="85"/>
      <c r="TFB72" s="85"/>
      <c r="TFC72" s="85"/>
      <c r="TFD72" s="85"/>
      <c r="TFE72" s="85"/>
      <c r="TFF72" s="85"/>
      <c r="TFG72" s="85"/>
      <c r="TFH72" s="85"/>
      <c r="TFI72" s="85"/>
      <c r="TFJ72" s="85"/>
      <c r="TFK72" s="85"/>
      <c r="TFL72" s="85"/>
      <c r="TFM72" s="85"/>
      <c r="TFN72" s="85"/>
      <c r="TFO72" s="85"/>
      <c r="TFP72" s="85"/>
      <c r="TFQ72" s="85"/>
      <c r="TFR72" s="85"/>
      <c r="TFS72" s="85"/>
      <c r="TFT72" s="85"/>
      <c r="TFU72" s="85"/>
      <c r="TFV72" s="85"/>
      <c r="TFW72" s="85"/>
      <c r="TFX72" s="85"/>
      <c r="TFY72" s="85"/>
      <c r="TFZ72" s="85"/>
      <c r="TGA72" s="85"/>
      <c r="TGB72" s="85"/>
      <c r="TGC72" s="85"/>
      <c r="TGD72" s="85"/>
      <c r="TGE72" s="85"/>
      <c r="TGF72" s="85"/>
      <c r="TGG72" s="85"/>
      <c r="TGH72" s="85"/>
      <c r="TGI72" s="85"/>
      <c r="TGJ72" s="85"/>
      <c r="TGK72" s="85"/>
      <c r="TGL72" s="85"/>
      <c r="TGM72" s="85"/>
      <c r="TGN72" s="85"/>
      <c r="TGO72" s="85"/>
      <c r="TGP72" s="85"/>
      <c r="TGQ72" s="85"/>
      <c r="TGR72" s="85"/>
      <c r="TGS72" s="85"/>
      <c r="TGT72" s="85"/>
      <c r="TGU72" s="85"/>
      <c r="TGV72" s="85"/>
      <c r="TGW72" s="85"/>
      <c r="TGX72" s="85"/>
      <c r="TGY72" s="85"/>
      <c r="TGZ72" s="85"/>
      <c r="THA72" s="85"/>
      <c r="THB72" s="85"/>
      <c r="THC72" s="85"/>
      <c r="THD72" s="85"/>
      <c r="THE72" s="85"/>
      <c r="THF72" s="85"/>
      <c r="THG72" s="85"/>
      <c r="THH72" s="85"/>
      <c r="THI72" s="85"/>
      <c r="THJ72" s="85"/>
      <c r="THK72" s="85"/>
      <c r="THL72" s="85"/>
      <c r="THM72" s="85"/>
      <c r="THN72" s="85"/>
      <c r="THO72" s="85"/>
      <c r="THP72" s="85"/>
      <c r="THQ72" s="85"/>
      <c r="THR72" s="85"/>
      <c r="THS72" s="85"/>
      <c r="THT72" s="85"/>
      <c r="THU72" s="85"/>
      <c r="THV72" s="85"/>
      <c r="THW72" s="85"/>
      <c r="THX72" s="85"/>
      <c r="THY72" s="85"/>
      <c r="THZ72" s="85"/>
      <c r="TIA72" s="85"/>
      <c r="TIB72" s="85"/>
      <c r="TIC72" s="85"/>
      <c r="TID72" s="85"/>
      <c r="TIE72" s="85"/>
      <c r="TIF72" s="85"/>
      <c r="TIG72" s="85"/>
      <c r="TIH72" s="85"/>
      <c r="TII72" s="85"/>
      <c r="TIJ72" s="85"/>
      <c r="TIK72" s="85"/>
      <c r="TIL72" s="85"/>
      <c r="TIM72" s="85"/>
      <c r="TIN72" s="85"/>
      <c r="TIO72" s="85"/>
      <c r="TIP72" s="85"/>
      <c r="TIQ72" s="85"/>
      <c r="TIR72" s="85"/>
      <c r="TIS72" s="85"/>
      <c r="TIT72" s="85"/>
      <c r="TIU72" s="85"/>
      <c r="TIV72" s="85"/>
      <c r="TIW72" s="85"/>
      <c r="TIX72" s="85"/>
      <c r="TIY72" s="85"/>
      <c r="TIZ72" s="85"/>
      <c r="TJA72" s="85"/>
      <c r="TJB72" s="85"/>
      <c r="TJC72" s="85"/>
      <c r="TJD72" s="85"/>
      <c r="TJE72" s="85"/>
      <c r="TJF72" s="85"/>
      <c r="TJG72" s="85"/>
      <c r="TJH72" s="85"/>
      <c r="TJI72" s="85"/>
      <c r="TJJ72" s="85"/>
      <c r="TJK72" s="85"/>
      <c r="TJL72" s="85"/>
      <c r="TJM72" s="85"/>
      <c r="TJN72" s="85"/>
      <c r="TJO72" s="85"/>
      <c r="TJP72" s="85"/>
      <c r="TJQ72" s="85"/>
      <c r="TJR72" s="85"/>
      <c r="TJS72" s="85"/>
      <c r="TJT72" s="85"/>
      <c r="TJU72" s="85"/>
      <c r="TJV72" s="85"/>
      <c r="TJW72" s="85"/>
      <c r="TJX72" s="85"/>
      <c r="TJY72" s="85"/>
      <c r="TJZ72" s="85"/>
      <c r="TKA72" s="85"/>
      <c r="TKB72" s="85"/>
      <c r="TKC72" s="85"/>
      <c r="TKD72" s="85"/>
      <c r="TKE72" s="85"/>
      <c r="TKF72" s="85"/>
      <c r="TKG72" s="85"/>
      <c r="TKH72" s="85"/>
      <c r="TKI72" s="85"/>
      <c r="TKJ72" s="85"/>
      <c r="TKK72" s="85"/>
      <c r="TKL72" s="85"/>
      <c r="TKM72" s="85"/>
      <c r="TKN72" s="85"/>
      <c r="TKO72" s="85"/>
      <c r="TKP72" s="85"/>
      <c r="TKQ72" s="85"/>
      <c r="TKR72" s="85"/>
      <c r="TKS72" s="85"/>
      <c r="TKT72" s="85"/>
      <c r="TKU72" s="85"/>
      <c r="TKV72" s="85"/>
      <c r="TKW72" s="85"/>
      <c r="TKX72" s="85"/>
      <c r="TKY72" s="85"/>
      <c r="TKZ72" s="85"/>
      <c r="TLA72" s="85"/>
      <c r="TLB72" s="85"/>
      <c r="TLC72" s="85"/>
      <c r="TLD72" s="85"/>
      <c r="TLE72" s="85"/>
      <c r="TLF72" s="85"/>
      <c r="TLG72" s="85"/>
      <c r="TLH72" s="85"/>
      <c r="TLI72" s="85"/>
      <c r="TLJ72" s="85"/>
      <c r="TLK72" s="85"/>
      <c r="TLL72" s="85"/>
      <c r="TLM72" s="85"/>
      <c r="TLN72" s="85"/>
      <c r="TLO72" s="85"/>
      <c r="TLP72" s="85"/>
      <c r="TLQ72" s="85"/>
      <c r="TLR72" s="85"/>
      <c r="TLS72" s="85"/>
      <c r="TLT72" s="85"/>
      <c r="TLU72" s="85"/>
      <c r="TLV72" s="85"/>
      <c r="TLW72" s="85"/>
      <c r="TLX72" s="85"/>
      <c r="TLY72" s="85"/>
      <c r="TLZ72" s="85"/>
      <c r="TMA72" s="85"/>
      <c r="TMB72" s="85"/>
      <c r="TMC72" s="85"/>
      <c r="TMD72" s="85"/>
      <c r="TME72" s="85"/>
      <c r="TMF72" s="85"/>
      <c r="TMG72" s="85"/>
      <c r="TMH72" s="85"/>
      <c r="TMI72" s="85"/>
      <c r="TMJ72" s="85"/>
      <c r="TMK72" s="85"/>
      <c r="TML72" s="85"/>
      <c r="TMM72" s="85"/>
      <c r="TMN72" s="85"/>
      <c r="TMO72" s="85"/>
      <c r="TMP72" s="85"/>
      <c r="TMQ72" s="85"/>
      <c r="TMR72" s="85"/>
      <c r="TMS72" s="85"/>
      <c r="TMT72" s="85"/>
      <c r="TMU72" s="85"/>
      <c r="TMV72" s="85"/>
      <c r="TMW72" s="85"/>
      <c r="TMX72" s="85"/>
      <c r="TMY72" s="85"/>
      <c r="TMZ72" s="85"/>
      <c r="TNA72" s="85"/>
      <c r="TNB72" s="85"/>
      <c r="TNC72" s="85"/>
      <c r="TND72" s="85"/>
      <c r="TNE72" s="85"/>
      <c r="TNF72" s="85"/>
      <c r="TNG72" s="85"/>
      <c r="TNH72" s="85"/>
      <c r="TNI72" s="85"/>
      <c r="TNJ72" s="85"/>
      <c r="TNK72" s="85"/>
      <c r="TNL72" s="85"/>
      <c r="TNM72" s="85"/>
      <c r="TNN72" s="85"/>
      <c r="TNO72" s="85"/>
      <c r="TNP72" s="85"/>
      <c r="TNQ72" s="85"/>
      <c r="TNR72" s="85"/>
      <c r="TNS72" s="85"/>
      <c r="TNT72" s="85"/>
      <c r="TNU72" s="85"/>
      <c r="TNV72" s="85"/>
      <c r="TNW72" s="85"/>
      <c r="TNX72" s="85"/>
      <c r="TNY72" s="85"/>
      <c r="TNZ72" s="85"/>
      <c r="TOA72" s="85"/>
      <c r="TOB72" s="85"/>
      <c r="TOC72" s="85"/>
      <c r="TOD72" s="85"/>
      <c r="TOE72" s="85"/>
      <c r="TOF72" s="85"/>
      <c r="TOG72" s="85"/>
      <c r="TOH72" s="85"/>
      <c r="TOI72" s="85"/>
      <c r="TOJ72" s="85"/>
      <c r="TOK72" s="85"/>
      <c r="TOL72" s="85"/>
      <c r="TOM72" s="85"/>
      <c r="TON72" s="85"/>
      <c r="TOO72" s="85"/>
      <c r="TOP72" s="85"/>
      <c r="TOQ72" s="85"/>
      <c r="TOR72" s="85"/>
      <c r="TOS72" s="85"/>
      <c r="TOT72" s="85"/>
      <c r="TOU72" s="85"/>
      <c r="TOV72" s="85"/>
      <c r="TOW72" s="85"/>
      <c r="TOX72" s="85"/>
      <c r="TOY72" s="85"/>
      <c r="TOZ72" s="85"/>
      <c r="TPA72" s="85"/>
      <c r="TPB72" s="85"/>
      <c r="TPC72" s="85"/>
      <c r="TPD72" s="85"/>
      <c r="TPE72" s="85"/>
      <c r="TPF72" s="85"/>
      <c r="TPG72" s="85"/>
      <c r="TPH72" s="85"/>
      <c r="TPI72" s="85"/>
      <c r="TPJ72" s="85"/>
      <c r="TPK72" s="85"/>
      <c r="TPL72" s="85"/>
      <c r="TPM72" s="85"/>
      <c r="TPN72" s="85"/>
      <c r="TPO72" s="85"/>
      <c r="TPP72" s="85"/>
      <c r="TPQ72" s="85"/>
      <c r="TPR72" s="85"/>
      <c r="TPS72" s="85"/>
      <c r="TPT72" s="85"/>
      <c r="TPU72" s="85"/>
      <c r="TPV72" s="85"/>
      <c r="TPW72" s="85"/>
      <c r="TPX72" s="85"/>
      <c r="TPY72" s="85"/>
      <c r="TPZ72" s="85"/>
      <c r="TQA72" s="85"/>
      <c r="TQB72" s="85"/>
      <c r="TQC72" s="85"/>
      <c r="TQD72" s="85"/>
      <c r="TQE72" s="85"/>
      <c r="TQF72" s="85"/>
      <c r="TQG72" s="85"/>
      <c r="TQH72" s="85"/>
      <c r="TQI72" s="85"/>
      <c r="TQJ72" s="85"/>
      <c r="TQK72" s="85"/>
      <c r="TQL72" s="85"/>
      <c r="TQM72" s="85"/>
      <c r="TQN72" s="85"/>
      <c r="TQO72" s="85"/>
      <c r="TQP72" s="85"/>
      <c r="TQQ72" s="85"/>
      <c r="TQR72" s="85"/>
      <c r="TQS72" s="85"/>
      <c r="TQT72" s="85"/>
      <c r="TQU72" s="85"/>
      <c r="TQV72" s="85"/>
      <c r="TQW72" s="85"/>
      <c r="TQX72" s="85"/>
      <c r="TQY72" s="85"/>
      <c r="TQZ72" s="85"/>
      <c r="TRA72" s="85"/>
      <c r="TRB72" s="85"/>
      <c r="TRC72" s="85"/>
      <c r="TRD72" s="85"/>
      <c r="TRE72" s="85"/>
      <c r="TRF72" s="85"/>
      <c r="TRG72" s="85"/>
      <c r="TRH72" s="85"/>
      <c r="TRI72" s="85"/>
      <c r="TRJ72" s="85"/>
      <c r="TRK72" s="85"/>
      <c r="TRL72" s="85"/>
      <c r="TRM72" s="85"/>
      <c r="TRN72" s="85"/>
      <c r="TRO72" s="85"/>
      <c r="TRP72" s="85"/>
      <c r="TRQ72" s="85"/>
      <c r="TRR72" s="85"/>
      <c r="TRS72" s="85"/>
      <c r="TRT72" s="85"/>
      <c r="TRU72" s="85"/>
      <c r="TRV72" s="85"/>
      <c r="TRW72" s="85"/>
      <c r="TRX72" s="85"/>
      <c r="TRY72" s="85"/>
      <c r="TRZ72" s="85"/>
      <c r="TSA72" s="85"/>
      <c r="TSB72" s="85"/>
      <c r="TSC72" s="85"/>
      <c r="TSD72" s="85"/>
      <c r="TSE72" s="85"/>
      <c r="TSF72" s="85"/>
      <c r="TSG72" s="85"/>
      <c r="TSH72" s="85"/>
      <c r="TSI72" s="85"/>
      <c r="TSJ72" s="85"/>
      <c r="TSK72" s="85"/>
      <c r="TSL72" s="85"/>
      <c r="TSM72" s="85"/>
      <c r="TSN72" s="85"/>
      <c r="TSO72" s="85"/>
      <c r="TSP72" s="85"/>
      <c r="TSQ72" s="85"/>
      <c r="TSR72" s="85"/>
      <c r="TSS72" s="85"/>
      <c r="TST72" s="85"/>
      <c r="TSU72" s="85"/>
      <c r="TSV72" s="85"/>
      <c r="TSW72" s="85"/>
      <c r="TSX72" s="85"/>
      <c r="TSY72" s="85"/>
      <c r="TSZ72" s="85"/>
      <c r="TTA72" s="85"/>
      <c r="TTB72" s="85"/>
      <c r="TTC72" s="85"/>
      <c r="TTD72" s="85"/>
      <c r="TTE72" s="85"/>
      <c r="TTF72" s="85"/>
      <c r="TTG72" s="85"/>
      <c r="TTH72" s="85"/>
      <c r="TTI72" s="85"/>
      <c r="TTJ72" s="85"/>
      <c r="TTK72" s="85"/>
      <c r="TTL72" s="85"/>
      <c r="TTM72" s="85"/>
      <c r="TTN72" s="85"/>
      <c r="TTO72" s="85"/>
      <c r="TTP72" s="85"/>
      <c r="TTQ72" s="85"/>
      <c r="TTR72" s="85"/>
      <c r="TTS72" s="85"/>
      <c r="TTT72" s="85"/>
      <c r="TTU72" s="85"/>
      <c r="TTV72" s="85"/>
      <c r="TTW72" s="85"/>
      <c r="TTX72" s="85"/>
      <c r="TTY72" s="85"/>
      <c r="TTZ72" s="85"/>
      <c r="TUA72" s="85"/>
      <c r="TUB72" s="85"/>
      <c r="TUC72" s="85"/>
      <c r="TUD72" s="85"/>
      <c r="TUE72" s="85"/>
      <c r="TUF72" s="85"/>
      <c r="TUG72" s="85"/>
      <c r="TUH72" s="85"/>
      <c r="TUI72" s="85"/>
      <c r="TUJ72" s="85"/>
      <c r="TUK72" s="85"/>
      <c r="TUL72" s="85"/>
      <c r="TUM72" s="85"/>
      <c r="TUN72" s="85"/>
      <c r="TUO72" s="85"/>
      <c r="TUP72" s="85"/>
      <c r="TUQ72" s="85"/>
      <c r="TUR72" s="85"/>
      <c r="TUS72" s="85"/>
      <c r="TUT72" s="85"/>
      <c r="TUU72" s="85"/>
      <c r="TUV72" s="85"/>
      <c r="TUW72" s="85"/>
      <c r="TUX72" s="85"/>
      <c r="TUY72" s="85"/>
      <c r="TUZ72" s="85"/>
      <c r="TVA72" s="85"/>
      <c r="TVB72" s="85"/>
      <c r="TVC72" s="85"/>
      <c r="TVD72" s="85"/>
      <c r="TVE72" s="85"/>
      <c r="TVF72" s="85"/>
      <c r="TVG72" s="85"/>
      <c r="TVH72" s="85"/>
      <c r="TVI72" s="85"/>
      <c r="TVJ72" s="85"/>
      <c r="TVK72" s="85"/>
      <c r="TVL72" s="85"/>
      <c r="TVM72" s="85"/>
      <c r="TVN72" s="85"/>
      <c r="TVO72" s="85"/>
      <c r="TVP72" s="85"/>
      <c r="TVQ72" s="85"/>
      <c r="TVR72" s="85"/>
      <c r="TVS72" s="85"/>
      <c r="TVT72" s="85"/>
      <c r="TVU72" s="85"/>
      <c r="TVV72" s="85"/>
      <c r="TVW72" s="85"/>
      <c r="TVX72" s="85"/>
      <c r="TVY72" s="85"/>
      <c r="TVZ72" s="85"/>
      <c r="TWA72" s="85"/>
      <c r="TWB72" s="85"/>
      <c r="TWC72" s="85"/>
      <c r="TWD72" s="85"/>
      <c r="TWE72" s="85"/>
      <c r="TWF72" s="85"/>
      <c r="TWG72" s="85"/>
      <c r="TWH72" s="85"/>
      <c r="TWI72" s="85"/>
      <c r="TWJ72" s="85"/>
      <c r="TWK72" s="85"/>
      <c r="TWL72" s="85"/>
      <c r="TWM72" s="85"/>
      <c r="TWN72" s="85"/>
      <c r="TWO72" s="85"/>
      <c r="TWP72" s="85"/>
      <c r="TWQ72" s="85"/>
      <c r="TWR72" s="85"/>
      <c r="TWS72" s="85"/>
      <c r="TWT72" s="85"/>
      <c r="TWU72" s="85"/>
      <c r="TWV72" s="85"/>
      <c r="TWW72" s="85"/>
      <c r="TWX72" s="85"/>
      <c r="TWY72" s="85"/>
      <c r="TWZ72" s="85"/>
      <c r="TXA72" s="85"/>
      <c r="TXB72" s="85"/>
      <c r="TXC72" s="85"/>
      <c r="TXD72" s="85"/>
      <c r="TXE72" s="85"/>
      <c r="TXF72" s="85"/>
      <c r="TXG72" s="85"/>
      <c r="TXH72" s="85"/>
      <c r="TXI72" s="85"/>
      <c r="TXJ72" s="85"/>
      <c r="TXK72" s="85"/>
      <c r="TXL72" s="85"/>
      <c r="TXM72" s="85"/>
      <c r="TXN72" s="85"/>
      <c r="TXO72" s="85"/>
      <c r="TXP72" s="85"/>
      <c r="TXQ72" s="85"/>
      <c r="TXR72" s="85"/>
      <c r="TXS72" s="85"/>
      <c r="TXT72" s="85"/>
      <c r="TXU72" s="85"/>
      <c r="TXV72" s="85"/>
      <c r="TXW72" s="85"/>
      <c r="TXX72" s="85"/>
      <c r="TXY72" s="85"/>
      <c r="TXZ72" s="85"/>
      <c r="TYA72" s="85"/>
      <c r="TYB72" s="85"/>
      <c r="TYC72" s="85"/>
      <c r="TYD72" s="85"/>
      <c r="TYE72" s="85"/>
      <c r="TYF72" s="85"/>
      <c r="TYG72" s="85"/>
      <c r="TYH72" s="85"/>
      <c r="TYI72" s="85"/>
      <c r="TYJ72" s="85"/>
      <c r="TYK72" s="85"/>
      <c r="TYL72" s="85"/>
      <c r="TYM72" s="85"/>
      <c r="TYN72" s="85"/>
      <c r="TYO72" s="85"/>
      <c r="TYP72" s="85"/>
      <c r="TYQ72" s="85"/>
      <c r="TYR72" s="85"/>
      <c r="TYS72" s="85"/>
      <c r="TYT72" s="85"/>
      <c r="TYU72" s="85"/>
      <c r="TYV72" s="85"/>
      <c r="TYW72" s="85"/>
      <c r="TYX72" s="85"/>
      <c r="TYY72" s="85"/>
      <c r="TYZ72" s="85"/>
      <c r="TZA72" s="85"/>
      <c r="TZB72" s="85"/>
      <c r="TZC72" s="85"/>
      <c r="TZD72" s="85"/>
      <c r="TZE72" s="85"/>
      <c r="TZF72" s="85"/>
      <c r="TZG72" s="85"/>
      <c r="TZH72" s="85"/>
      <c r="TZI72" s="85"/>
      <c r="TZJ72" s="85"/>
      <c r="TZK72" s="85"/>
      <c r="TZL72" s="85"/>
      <c r="TZM72" s="85"/>
      <c r="TZN72" s="85"/>
      <c r="TZO72" s="85"/>
      <c r="TZP72" s="85"/>
      <c r="TZQ72" s="85"/>
      <c r="TZR72" s="85"/>
      <c r="TZS72" s="85"/>
      <c r="TZT72" s="85"/>
      <c r="TZU72" s="85"/>
      <c r="TZV72" s="85"/>
      <c r="TZW72" s="85"/>
      <c r="TZX72" s="85"/>
      <c r="TZY72" s="85"/>
      <c r="TZZ72" s="85"/>
      <c r="UAA72" s="85"/>
      <c r="UAB72" s="85"/>
      <c r="UAC72" s="85"/>
      <c r="UAD72" s="85"/>
      <c r="UAE72" s="85"/>
      <c r="UAF72" s="85"/>
      <c r="UAG72" s="85"/>
      <c r="UAH72" s="85"/>
      <c r="UAI72" s="85"/>
      <c r="UAJ72" s="85"/>
      <c r="UAK72" s="85"/>
      <c r="UAL72" s="85"/>
      <c r="UAM72" s="85"/>
      <c r="UAN72" s="85"/>
      <c r="UAO72" s="85"/>
      <c r="UAP72" s="85"/>
      <c r="UAQ72" s="85"/>
      <c r="UAR72" s="85"/>
      <c r="UAS72" s="85"/>
      <c r="UAT72" s="85"/>
      <c r="UAU72" s="85"/>
      <c r="UAV72" s="85"/>
      <c r="UAW72" s="85"/>
      <c r="UAX72" s="85"/>
      <c r="UAY72" s="85"/>
      <c r="UAZ72" s="85"/>
      <c r="UBA72" s="85"/>
      <c r="UBB72" s="85"/>
      <c r="UBC72" s="85"/>
      <c r="UBD72" s="85"/>
      <c r="UBE72" s="85"/>
      <c r="UBF72" s="85"/>
      <c r="UBG72" s="85"/>
      <c r="UBH72" s="85"/>
      <c r="UBI72" s="85"/>
      <c r="UBJ72" s="85"/>
      <c r="UBK72" s="85"/>
      <c r="UBL72" s="85"/>
      <c r="UBM72" s="85"/>
      <c r="UBN72" s="85"/>
      <c r="UBO72" s="85"/>
      <c r="UBP72" s="85"/>
      <c r="UBQ72" s="85"/>
      <c r="UBR72" s="85"/>
      <c r="UBS72" s="85"/>
      <c r="UBT72" s="85"/>
      <c r="UBU72" s="85"/>
      <c r="UBV72" s="85"/>
      <c r="UBW72" s="85"/>
      <c r="UBX72" s="85"/>
      <c r="UBY72" s="85"/>
      <c r="UBZ72" s="85"/>
      <c r="UCA72" s="85"/>
      <c r="UCB72" s="85"/>
      <c r="UCC72" s="85"/>
      <c r="UCD72" s="85"/>
      <c r="UCE72" s="85"/>
      <c r="UCF72" s="85"/>
      <c r="UCG72" s="85"/>
      <c r="UCH72" s="85"/>
      <c r="UCI72" s="85"/>
      <c r="UCJ72" s="85"/>
      <c r="UCK72" s="85"/>
      <c r="UCL72" s="85"/>
      <c r="UCM72" s="85"/>
      <c r="UCN72" s="85"/>
      <c r="UCO72" s="85"/>
      <c r="UCP72" s="85"/>
      <c r="UCQ72" s="85"/>
      <c r="UCR72" s="85"/>
      <c r="UCS72" s="85"/>
      <c r="UCT72" s="85"/>
      <c r="UCU72" s="85"/>
      <c r="UCV72" s="85"/>
      <c r="UCW72" s="85"/>
      <c r="UCX72" s="85"/>
      <c r="UCY72" s="85"/>
      <c r="UCZ72" s="85"/>
      <c r="UDA72" s="85"/>
      <c r="UDB72" s="85"/>
      <c r="UDC72" s="85"/>
      <c r="UDD72" s="85"/>
      <c r="UDE72" s="85"/>
      <c r="UDF72" s="85"/>
      <c r="UDG72" s="85"/>
      <c r="UDH72" s="85"/>
      <c r="UDI72" s="85"/>
      <c r="UDJ72" s="85"/>
      <c r="UDK72" s="85"/>
      <c r="UDL72" s="85"/>
      <c r="UDM72" s="85"/>
      <c r="UDN72" s="85"/>
      <c r="UDO72" s="85"/>
      <c r="UDP72" s="85"/>
      <c r="UDQ72" s="85"/>
      <c r="UDR72" s="85"/>
      <c r="UDS72" s="85"/>
      <c r="UDT72" s="85"/>
      <c r="UDU72" s="85"/>
      <c r="UDV72" s="85"/>
      <c r="UDW72" s="85"/>
      <c r="UDX72" s="85"/>
      <c r="UDY72" s="85"/>
      <c r="UDZ72" s="85"/>
      <c r="UEA72" s="85"/>
      <c r="UEB72" s="85"/>
      <c r="UEC72" s="85"/>
      <c r="UED72" s="85"/>
      <c r="UEE72" s="85"/>
      <c r="UEF72" s="85"/>
      <c r="UEG72" s="85"/>
      <c r="UEH72" s="85"/>
      <c r="UEI72" s="85"/>
      <c r="UEJ72" s="85"/>
      <c r="UEK72" s="85"/>
      <c r="UEL72" s="85"/>
      <c r="UEM72" s="85"/>
      <c r="UEN72" s="85"/>
      <c r="UEO72" s="85"/>
      <c r="UEP72" s="85"/>
      <c r="UEQ72" s="85"/>
      <c r="UER72" s="85"/>
      <c r="UES72" s="85"/>
      <c r="UET72" s="85"/>
      <c r="UEU72" s="85"/>
      <c r="UEV72" s="85"/>
      <c r="UEW72" s="85"/>
      <c r="UEX72" s="85"/>
      <c r="UEY72" s="85"/>
      <c r="UEZ72" s="85"/>
      <c r="UFA72" s="85"/>
      <c r="UFB72" s="85"/>
      <c r="UFC72" s="85"/>
      <c r="UFD72" s="85"/>
      <c r="UFE72" s="85"/>
      <c r="UFF72" s="85"/>
      <c r="UFG72" s="85"/>
      <c r="UFH72" s="85"/>
      <c r="UFI72" s="85"/>
      <c r="UFJ72" s="85"/>
      <c r="UFK72" s="85"/>
      <c r="UFL72" s="85"/>
      <c r="UFM72" s="85"/>
      <c r="UFN72" s="85"/>
      <c r="UFO72" s="85"/>
      <c r="UFP72" s="85"/>
      <c r="UFQ72" s="85"/>
      <c r="UFR72" s="85"/>
      <c r="UFS72" s="85"/>
      <c r="UFT72" s="85"/>
      <c r="UFU72" s="85"/>
      <c r="UFV72" s="85"/>
      <c r="UFW72" s="85"/>
      <c r="UFX72" s="85"/>
      <c r="UFY72" s="85"/>
      <c r="UFZ72" s="85"/>
      <c r="UGA72" s="85"/>
      <c r="UGB72" s="85"/>
      <c r="UGC72" s="85"/>
      <c r="UGD72" s="85"/>
      <c r="UGE72" s="85"/>
      <c r="UGF72" s="85"/>
      <c r="UGG72" s="85"/>
      <c r="UGH72" s="85"/>
      <c r="UGI72" s="85"/>
      <c r="UGJ72" s="85"/>
      <c r="UGK72" s="85"/>
      <c r="UGL72" s="85"/>
      <c r="UGM72" s="85"/>
      <c r="UGN72" s="85"/>
      <c r="UGO72" s="85"/>
      <c r="UGP72" s="85"/>
      <c r="UGQ72" s="85"/>
      <c r="UGR72" s="85"/>
      <c r="UGS72" s="85"/>
      <c r="UGT72" s="85"/>
      <c r="UGU72" s="85"/>
      <c r="UGV72" s="85"/>
      <c r="UGW72" s="85"/>
      <c r="UGX72" s="85"/>
      <c r="UGY72" s="85"/>
      <c r="UGZ72" s="85"/>
      <c r="UHA72" s="85"/>
      <c r="UHB72" s="85"/>
      <c r="UHC72" s="85"/>
      <c r="UHD72" s="85"/>
      <c r="UHE72" s="85"/>
      <c r="UHF72" s="85"/>
      <c r="UHG72" s="85"/>
      <c r="UHH72" s="85"/>
      <c r="UHI72" s="85"/>
      <c r="UHJ72" s="85"/>
      <c r="UHK72" s="85"/>
      <c r="UHL72" s="85"/>
      <c r="UHM72" s="85"/>
      <c r="UHN72" s="85"/>
      <c r="UHO72" s="85"/>
      <c r="UHP72" s="85"/>
      <c r="UHQ72" s="85"/>
      <c r="UHR72" s="85"/>
      <c r="UHS72" s="85"/>
      <c r="UHT72" s="85"/>
      <c r="UHU72" s="85"/>
      <c r="UHV72" s="85"/>
      <c r="UHW72" s="85"/>
      <c r="UHX72" s="85"/>
      <c r="UHY72" s="85"/>
      <c r="UHZ72" s="85"/>
      <c r="UIA72" s="85"/>
      <c r="UIB72" s="85"/>
      <c r="UIC72" s="85"/>
      <c r="UID72" s="85"/>
      <c r="UIE72" s="85"/>
      <c r="UIF72" s="85"/>
      <c r="UIG72" s="85"/>
      <c r="UIH72" s="85"/>
      <c r="UII72" s="85"/>
      <c r="UIJ72" s="85"/>
      <c r="UIK72" s="85"/>
      <c r="UIL72" s="85"/>
      <c r="UIM72" s="85"/>
      <c r="UIN72" s="85"/>
      <c r="UIO72" s="85"/>
      <c r="UIP72" s="85"/>
      <c r="UIQ72" s="85"/>
      <c r="UIR72" s="85"/>
      <c r="UIS72" s="85"/>
      <c r="UIT72" s="85"/>
      <c r="UIU72" s="85"/>
      <c r="UIV72" s="85"/>
      <c r="UIW72" s="85"/>
      <c r="UIX72" s="85"/>
      <c r="UIY72" s="85"/>
      <c r="UIZ72" s="85"/>
      <c r="UJA72" s="85"/>
      <c r="UJB72" s="85"/>
      <c r="UJC72" s="85"/>
      <c r="UJD72" s="85"/>
      <c r="UJE72" s="85"/>
      <c r="UJF72" s="85"/>
      <c r="UJG72" s="85"/>
      <c r="UJH72" s="85"/>
      <c r="UJI72" s="85"/>
      <c r="UJJ72" s="85"/>
      <c r="UJK72" s="85"/>
      <c r="UJL72" s="85"/>
      <c r="UJM72" s="85"/>
      <c r="UJN72" s="85"/>
      <c r="UJO72" s="85"/>
      <c r="UJP72" s="85"/>
      <c r="UJQ72" s="85"/>
      <c r="UJR72" s="85"/>
      <c r="UJS72" s="85"/>
      <c r="UJT72" s="85"/>
      <c r="UJU72" s="85"/>
      <c r="UJV72" s="85"/>
      <c r="UJW72" s="85"/>
      <c r="UJX72" s="85"/>
      <c r="UJY72" s="85"/>
      <c r="UJZ72" s="85"/>
      <c r="UKA72" s="85"/>
      <c r="UKB72" s="85"/>
      <c r="UKC72" s="85"/>
      <c r="UKD72" s="85"/>
      <c r="UKE72" s="85"/>
      <c r="UKF72" s="85"/>
      <c r="UKG72" s="85"/>
      <c r="UKH72" s="85"/>
      <c r="UKI72" s="85"/>
      <c r="UKJ72" s="85"/>
      <c r="UKK72" s="85"/>
      <c r="UKL72" s="85"/>
      <c r="UKM72" s="85"/>
      <c r="UKN72" s="85"/>
      <c r="UKO72" s="85"/>
      <c r="UKP72" s="85"/>
      <c r="UKQ72" s="85"/>
      <c r="UKR72" s="85"/>
      <c r="UKS72" s="85"/>
      <c r="UKT72" s="85"/>
      <c r="UKU72" s="85"/>
      <c r="UKV72" s="85"/>
      <c r="UKW72" s="85"/>
      <c r="UKX72" s="85"/>
      <c r="UKY72" s="85"/>
      <c r="UKZ72" s="85"/>
      <c r="ULA72" s="85"/>
      <c r="ULB72" s="85"/>
      <c r="ULC72" s="85"/>
      <c r="ULD72" s="85"/>
      <c r="ULE72" s="85"/>
      <c r="ULF72" s="85"/>
      <c r="ULG72" s="85"/>
      <c r="ULH72" s="85"/>
      <c r="ULI72" s="85"/>
      <c r="ULJ72" s="85"/>
      <c r="ULK72" s="85"/>
      <c r="ULL72" s="85"/>
      <c r="ULM72" s="85"/>
      <c r="ULN72" s="85"/>
      <c r="ULO72" s="85"/>
      <c r="ULP72" s="85"/>
      <c r="ULQ72" s="85"/>
      <c r="ULR72" s="85"/>
      <c r="ULS72" s="85"/>
      <c r="ULT72" s="85"/>
      <c r="ULU72" s="85"/>
      <c r="ULV72" s="85"/>
      <c r="ULW72" s="85"/>
      <c r="ULX72" s="85"/>
      <c r="ULY72" s="85"/>
      <c r="ULZ72" s="85"/>
      <c r="UMA72" s="85"/>
      <c r="UMB72" s="85"/>
      <c r="UMC72" s="85"/>
      <c r="UMD72" s="85"/>
      <c r="UME72" s="85"/>
      <c r="UMF72" s="85"/>
      <c r="UMG72" s="85"/>
      <c r="UMH72" s="85"/>
      <c r="UMI72" s="85"/>
      <c r="UMJ72" s="85"/>
      <c r="UMK72" s="85"/>
      <c r="UML72" s="85"/>
      <c r="UMM72" s="85"/>
      <c r="UMN72" s="85"/>
      <c r="UMO72" s="85"/>
      <c r="UMP72" s="85"/>
      <c r="UMQ72" s="85"/>
      <c r="UMR72" s="85"/>
      <c r="UMS72" s="85"/>
      <c r="UMT72" s="85"/>
      <c r="UMU72" s="85"/>
      <c r="UMV72" s="85"/>
      <c r="UMW72" s="85"/>
      <c r="UMX72" s="85"/>
      <c r="UMY72" s="85"/>
      <c r="UMZ72" s="85"/>
      <c r="UNA72" s="85"/>
      <c r="UNB72" s="85"/>
      <c r="UNC72" s="85"/>
      <c r="UND72" s="85"/>
      <c r="UNE72" s="85"/>
      <c r="UNF72" s="85"/>
      <c r="UNG72" s="85"/>
      <c r="UNH72" s="85"/>
      <c r="UNI72" s="85"/>
      <c r="UNJ72" s="85"/>
      <c r="UNK72" s="85"/>
      <c r="UNL72" s="85"/>
      <c r="UNM72" s="85"/>
      <c r="UNN72" s="85"/>
      <c r="UNO72" s="85"/>
      <c r="UNP72" s="85"/>
      <c r="UNQ72" s="85"/>
      <c r="UNR72" s="85"/>
      <c r="UNS72" s="85"/>
      <c r="UNT72" s="85"/>
      <c r="UNU72" s="85"/>
      <c r="UNV72" s="85"/>
      <c r="UNW72" s="85"/>
      <c r="UNX72" s="85"/>
      <c r="UNY72" s="85"/>
      <c r="UNZ72" s="85"/>
      <c r="UOA72" s="85"/>
      <c r="UOB72" s="85"/>
      <c r="UOC72" s="85"/>
      <c r="UOD72" s="85"/>
      <c r="UOE72" s="85"/>
      <c r="UOF72" s="85"/>
      <c r="UOG72" s="85"/>
      <c r="UOH72" s="85"/>
      <c r="UOI72" s="85"/>
      <c r="UOJ72" s="85"/>
      <c r="UOK72" s="85"/>
      <c r="UOL72" s="85"/>
      <c r="UOM72" s="85"/>
      <c r="UON72" s="85"/>
      <c r="UOO72" s="85"/>
      <c r="UOP72" s="85"/>
      <c r="UOQ72" s="85"/>
      <c r="UOR72" s="85"/>
      <c r="UOS72" s="85"/>
      <c r="UOT72" s="85"/>
      <c r="UOU72" s="85"/>
      <c r="UOV72" s="85"/>
      <c r="UOW72" s="85"/>
      <c r="UOX72" s="85"/>
      <c r="UOY72" s="85"/>
      <c r="UOZ72" s="85"/>
      <c r="UPA72" s="85"/>
      <c r="UPB72" s="85"/>
      <c r="UPC72" s="85"/>
      <c r="UPD72" s="85"/>
      <c r="UPE72" s="85"/>
      <c r="UPF72" s="85"/>
      <c r="UPG72" s="85"/>
      <c r="UPH72" s="85"/>
      <c r="UPI72" s="85"/>
      <c r="UPJ72" s="85"/>
      <c r="UPK72" s="85"/>
      <c r="UPL72" s="85"/>
      <c r="UPM72" s="85"/>
      <c r="UPN72" s="85"/>
      <c r="UPO72" s="85"/>
      <c r="UPP72" s="85"/>
      <c r="UPQ72" s="85"/>
      <c r="UPR72" s="85"/>
      <c r="UPS72" s="85"/>
      <c r="UPT72" s="85"/>
      <c r="UPU72" s="85"/>
      <c r="UPV72" s="85"/>
      <c r="UPW72" s="85"/>
      <c r="UPX72" s="85"/>
      <c r="UPY72" s="85"/>
      <c r="UPZ72" s="85"/>
      <c r="UQA72" s="85"/>
      <c r="UQB72" s="85"/>
      <c r="UQC72" s="85"/>
      <c r="UQD72" s="85"/>
      <c r="UQE72" s="85"/>
      <c r="UQF72" s="85"/>
      <c r="UQG72" s="85"/>
      <c r="UQH72" s="85"/>
      <c r="UQI72" s="85"/>
      <c r="UQJ72" s="85"/>
      <c r="UQK72" s="85"/>
      <c r="UQL72" s="85"/>
      <c r="UQM72" s="85"/>
      <c r="UQN72" s="85"/>
      <c r="UQO72" s="85"/>
      <c r="UQP72" s="85"/>
      <c r="UQQ72" s="85"/>
      <c r="UQR72" s="85"/>
      <c r="UQS72" s="85"/>
      <c r="UQT72" s="85"/>
      <c r="UQU72" s="85"/>
      <c r="UQV72" s="85"/>
      <c r="UQW72" s="85"/>
      <c r="UQX72" s="85"/>
      <c r="UQY72" s="85"/>
      <c r="UQZ72" s="85"/>
      <c r="URA72" s="85"/>
      <c r="URB72" s="85"/>
      <c r="URC72" s="85"/>
      <c r="URD72" s="85"/>
      <c r="URE72" s="85"/>
      <c r="URF72" s="85"/>
      <c r="URG72" s="85"/>
      <c r="URH72" s="85"/>
      <c r="URI72" s="85"/>
      <c r="URJ72" s="85"/>
      <c r="URK72" s="85"/>
      <c r="URL72" s="85"/>
      <c r="URM72" s="85"/>
      <c r="URN72" s="85"/>
      <c r="URO72" s="85"/>
      <c r="URP72" s="85"/>
      <c r="URQ72" s="85"/>
      <c r="URR72" s="85"/>
      <c r="URS72" s="85"/>
      <c r="URT72" s="85"/>
      <c r="URU72" s="85"/>
      <c r="URV72" s="85"/>
      <c r="URW72" s="85"/>
      <c r="URX72" s="85"/>
      <c r="URY72" s="85"/>
      <c r="URZ72" s="85"/>
      <c r="USA72" s="85"/>
      <c r="USB72" s="85"/>
      <c r="USC72" s="85"/>
      <c r="USD72" s="85"/>
      <c r="USE72" s="85"/>
      <c r="USF72" s="85"/>
      <c r="USG72" s="85"/>
      <c r="USH72" s="85"/>
      <c r="USI72" s="85"/>
      <c r="USJ72" s="85"/>
      <c r="USK72" s="85"/>
      <c r="USL72" s="85"/>
      <c r="USM72" s="85"/>
      <c r="USN72" s="85"/>
      <c r="USO72" s="85"/>
      <c r="USP72" s="85"/>
      <c r="USQ72" s="85"/>
      <c r="USR72" s="85"/>
      <c r="USS72" s="85"/>
      <c r="UST72" s="85"/>
      <c r="USU72" s="85"/>
      <c r="USV72" s="85"/>
      <c r="USW72" s="85"/>
      <c r="USX72" s="85"/>
      <c r="USY72" s="85"/>
      <c r="USZ72" s="85"/>
      <c r="UTA72" s="85"/>
      <c r="UTB72" s="85"/>
      <c r="UTC72" s="85"/>
      <c r="UTD72" s="85"/>
      <c r="UTE72" s="85"/>
      <c r="UTF72" s="85"/>
      <c r="UTG72" s="85"/>
      <c r="UTH72" s="85"/>
      <c r="UTI72" s="85"/>
      <c r="UTJ72" s="85"/>
      <c r="UTK72" s="85"/>
      <c r="UTL72" s="85"/>
      <c r="UTM72" s="85"/>
      <c r="UTN72" s="85"/>
      <c r="UTO72" s="85"/>
      <c r="UTP72" s="85"/>
      <c r="UTQ72" s="85"/>
      <c r="UTR72" s="85"/>
      <c r="UTS72" s="85"/>
      <c r="UTT72" s="85"/>
      <c r="UTU72" s="85"/>
      <c r="UTV72" s="85"/>
      <c r="UTW72" s="85"/>
      <c r="UTX72" s="85"/>
      <c r="UTY72" s="85"/>
      <c r="UTZ72" s="85"/>
      <c r="UUA72" s="85"/>
      <c r="UUB72" s="85"/>
      <c r="UUC72" s="85"/>
      <c r="UUD72" s="85"/>
      <c r="UUE72" s="85"/>
      <c r="UUF72" s="85"/>
      <c r="UUG72" s="85"/>
      <c r="UUH72" s="85"/>
      <c r="UUI72" s="85"/>
      <c r="UUJ72" s="85"/>
      <c r="UUK72" s="85"/>
      <c r="UUL72" s="85"/>
      <c r="UUM72" s="85"/>
      <c r="UUN72" s="85"/>
      <c r="UUO72" s="85"/>
      <c r="UUP72" s="85"/>
      <c r="UUQ72" s="85"/>
      <c r="UUR72" s="85"/>
      <c r="UUS72" s="85"/>
      <c r="UUT72" s="85"/>
      <c r="UUU72" s="85"/>
      <c r="UUV72" s="85"/>
      <c r="UUW72" s="85"/>
      <c r="UUX72" s="85"/>
      <c r="UUY72" s="85"/>
      <c r="UUZ72" s="85"/>
      <c r="UVA72" s="85"/>
      <c r="UVB72" s="85"/>
      <c r="UVC72" s="85"/>
      <c r="UVD72" s="85"/>
      <c r="UVE72" s="85"/>
      <c r="UVF72" s="85"/>
      <c r="UVG72" s="85"/>
      <c r="UVH72" s="85"/>
      <c r="UVI72" s="85"/>
      <c r="UVJ72" s="85"/>
      <c r="UVK72" s="85"/>
      <c r="UVL72" s="85"/>
      <c r="UVM72" s="85"/>
      <c r="UVN72" s="85"/>
      <c r="UVO72" s="85"/>
      <c r="UVP72" s="85"/>
      <c r="UVQ72" s="85"/>
      <c r="UVR72" s="85"/>
      <c r="UVS72" s="85"/>
      <c r="UVT72" s="85"/>
      <c r="UVU72" s="85"/>
      <c r="UVV72" s="85"/>
      <c r="UVW72" s="85"/>
      <c r="UVX72" s="85"/>
      <c r="UVY72" s="85"/>
      <c r="UVZ72" s="85"/>
      <c r="UWA72" s="85"/>
      <c r="UWB72" s="85"/>
      <c r="UWC72" s="85"/>
      <c r="UWD72" s="85"/>
      <c r="UWE72" s="85"/>
      <c r="UWF72" s="85"/>
      <c r="UWG72" s="85"/>
      <c r="UWH72" s="85"/>
      <c r="UWI72" s="85"/>
      <c r="UWJ72" s="85"/>
      <c r="UWK72" s="85"/>
      <c r="UWL72" s="85"/>
      <c r="UWM72" s="85"/>
      <c r="UWN72" s="85"/>
      <c r="UWO72" s="85"/>
      <c r="UWP72" s="85"/>
      <c r="UWQ72" s="85"/>
      <c r="UWR72" s="85"/>
      <c r="UWS72" s="85"/>
      <c r="UWT72" s="85"/>
      <c r="UWU72" s="85"/>
      <c r="UWV72" s="85"/>
      <c r="UWW72" s="85"/>
      <c r="UWX72" s="85"/>
      <c r="UWY72" s="85"/>
      <c r="UWZ72" s="85"/>
      <c r="UXA72" s="85"/>
      <c r="UXB72" s="85"/>
      <c r="UXC72" s="85"/>
      <c r="UXD72" s="85"/>
      <c r="UXE72" s="85"/>
      <c r="UXF72" s="85"/>
      <c r="UXG72" s="85"/>
      <c r="UXH72" s="85"/>
      <c r="UXI72" s="85"/>
      <c r="UXJ72" s="85"/>
      <c r="UXK72" s="85"/>
      <c r="UXL72" s="85"/>
      <c r="UXM72" s="85"/>
      <c r="UXN72" s="85"/>
      <c r="UXO72" s="85"/>
      <c r="UXP72" s="85"/>
      <c r="UXQ72" s="85"/>
      <c r="UXR72" s="85"/>
      <c r="UXS72" s="85"/>
      <c r="UXT72" s="85"/>
      <c r="UXU72" s="85"/>
      <c r="UXV72" s="85"/>
      <c r="UXW72" s="85"/>
      <c r="UXX72" s="85"/>
      <c r="UXY72" s="85"/>
      <c r="UXZ72" s="85"/>
      <c r="UYA72" s="85"/>
      <c r="UYB72" s="85"/>
      <c r="UYC72" s="85"/>
      <c r="UYD72" s="85"/>
      <c r="UYE72" s="85"/>
      <c r="UYF72" s="85"/>
      <c r="UYG72" s="85"/>
      <c r="UYH72" s="85"/>
      <c r="UYI72" s="85"/>
      <c r="UYJ72" s="85"/>
      <c r="UYK72" s="85"/>
      <c r="UYL72" s="85"/>
      <c r="UYM72" s="85"/>
      <c r="UYN72" s="85"/>
      <c r="UYO72" s="85"/>
      <c r="UYP72" s="85"/>
      <c r="UYQ72" s="85"/>
      <c r="UYR72" s="85"/>
      <c r="UYS72" s="85"/>
      <c r="UYT72" s="85"/>
      <c r="UYU72" s="85"/>
      <c r="UYV72" s="85"/>
      <c r="UYW72" s="85"/>
      <c r="UYX72" s="85"/>
      <c r="UYY72" s="85"/>
      <c r="UYZ72" s="85"/>
      <c r="UZA72" s="85"/>
      <c r="UZB72" s="85"/>
      <c r="UZC72" s="85"/>
      <c r="UZD72" s="85"/>
      <c r="UZE72" s="85"/>
      <c r="UZF72" s="85"/>
      <c r="UZG72" s="85"/>
      <c r="UZH72" s="85"/>
      <c r="UZI72" s="85"/>
      <c r="UZJ72" s="85"/>
      <c r="UZK72" s="85"/>
      <c r="UZL72" s="85"/>
      <c r="UZM72" s="85"/>
      <c r="UZN72" s="85"/>
      <c r="UZO72" s="85"/>
      <c r="UZP72" s="85"/>
      <c r="UZQ72" s="85"/>
      <c r="UZR72" s="85"/>
      <c r="UZS72" s="85"/>
      <c r="UZT72" s="85"/>
      <c r="UZU72" s="85"/>
      <c r="UZV72" s="85"/>
      <c r="UZW72" s="85"/>
      <c r="UZX72" s="85"/>
      <c r="UZY72" s="85"/>
      <c r="UZZ72" s="85"/>
      <c r="VAA72" s="85"/>
      <c r="VAB72" s="85"/>
      <c r="VAC72" s="85"/>
      <c r="VAD72" s="85"/>
      <c r="VAE72" s="85"/>
      <c r="VAF72" s="85"/>
      <c r="VAG72" s="85"/>
      <c r="VAH72" s="85"/>
      <c r="VAI72" s="85"/>
      <c r="VAJ72" s="85"/>
      <c r="VAK72" s="85"/>
      <c r="VAL72" s="85"/>
      <c r="VAM72" s="85"/>
      <c r="VAN72" s="85"/>
      <c r="VAO72" s="85"/>
      <c r="VAP72" s="85"/>
      <c r="VAQ72" s="85"/>
      <c r="VAR72" s="85"/>
      <c r="VAS72" s="85"/>
      <c r="VAT72" s="85"/>
      <c r="VAU72" s="85"/>
      <c r="VAV72" s="85"/>
      <c r="VAW72" s="85"/>
      <c r="VAX72" s="85"/>
      <c r="VAY72" s="85"/>
      <c r="VAZ72" s="85"/>
      <c r="VBA72" s="85"/>
      <c r="VBB72" s="85"/>
      <c r="VBC72" s="85"/>
      <c r="VBD72" s="85"/>
      <c r="VBE72" s="85"/>
      <c r="VBF72" s="85"/>
      <c r="VBG72" s="85"/>
      <c r="VBH72" s="85"/>
      <c r="VBI72" s="85"/>
      <c r="VBJ72" s="85"/>
      <c r="VBK72" s="85"/>
      <c r="VBL72" s="85"/>
      <c r="VBM72" s="85"/>
      <c r="VBN72" s="85"/>
      <c r="VBO72" s="85"/>
      <c r="VBP72" s="85"/>
      <c r="VBQ72" s="85"/>
      <c r="VBR72" s="85"/>
      <c r="VBS72" s="85"/>
      <c r="VBT72" s="85"/>
      <c r="VBU72" s="85"/>
      <c r="VBV72" s="85"/>
      <c r="VBW72" s="85"/>
      <c r="VBX72" s="85"/>
      <c r="VBY72" s="85"/>
      <c r="VBZ72" s="85"/>
      <c r="VCA72" s="85"/>
      <c r="VCB72" s="85"/>
      <c r="VCC72" s="85"/>
      <c r="VCD72" s="85"/>
      <c r="VCE72" s="85"/>
      <c r="VCF72" s="85"/>
      <c r="VCG72" s="85"/>
      <c r="VCH72" s="85"/>
      <c r="VCI72" s="85"/>
      <c r="VCJ72" s="85"/>
      <c r="VCK72" s="85"/>
      <c r="VCL72" s="85"/>
      <c r="VCM72" s="85"/>
      <c r="VCN72" s="85"/>
      <c r="VCO72" s="85"/>
      <c r="VCP72" s="85"/>
      <c r="VCQ72" s="85"/>
      <c r="VCR72" s="85"/>
      <c r="VCS72" s="85"/>
      <c r="VCT72" s="85"/>
      <c r="VCU72" s="85"/>
      <c r="VCV72" s="85"/>
      <c r="VCW72" s="85"/>
      <c r="VCX72" s="85"/>
      <c r="VCY72" s="85"/>
      <c r="VCZ72" s="85"/>
      <c r="VDA72" s="85"/>
      <c r="VDB72" s="85"/>
      <c r="VDC72" s="85"/>
      <c r="VDD72" s="85"/>
      <c r="VDE72" s="85"/>
      <c r="VDF72" s="85"/>
      <c r="VDG72" s="85"/>
      <c r="VDH72" s="85"/>
      <c r="VDI72" s="85"/>
      <c r="VDJ72" s="85"/>
      <c r="VDK72" s="85"/>
      <c r="VDL72" s="85"/>
      <c r="VDM72" s="85"/>
      <c r="VDN72" s="85"/>
      <c r="VDO72" s="85"/>
      <c r="VDP72" s="85"/>
      <c r="VDQ72" s="85"/>
      <c r="VDR72" s="85"/>
      <c r="VDS72" s="85"/>
      <c r="VDT72" s="85"/>
      <c r="VDU72" s="85"/>
      <c r="VDV72" s="85"/>
      <c r="VDW72" s="85"/>
      <c r="VDX72" s="85"/>
      <c r="VDY72" s="85"/>
      <c r="VDZ72" s="85"/>
      <c r="VEA72" s="85"/>
      <c r="VEB72" s="85"/>
      <c r="VEC72" s="85"/>
      <c r="VED72" s="85"/>
      <c r="VEE72" s="85"/>
      <c r="VEF72" s="85"/>
      <c r="VEG72" s="85"/>
      <c r="VEH72" s="85"/>
      <c r="VEI72" s="85"/>
      <c r="VEJ72" s="85"/>
      <c r="VEK72" s="85"/>
      <c r="VEL72" s="85"/>
      <c r="VEM72" s="85"/>
      <c r="VEN72" s="85"/>
      <c r="VEO72" s="85"/>
      <c r="VEP72" s="85"/>
      <c r="VEQ72" s="85"/>
      <c r="VER72" s="85"/>
      <c r="VES72" s="85"/>
      <c r="VET72" s="85"/>
      <c r="VEU72" s="85"/>
      <c r="VEV72" s="85"/>
      <c r="VEW72" s="85"/>
      <c r="VEX72" s="85"/>
      <c r="VEY72" s="85"/>
      <c r="VEZ72" s="85"/>
      <c r="VFA72" s="85"/>
      <c r="VFB72" s="85"/>
      <c r="VFC72" s="85"/>
      <c r="VFD72" s="85"/>
      <c r="VFE72" s="85"/>
      <c r="VFF72" s="85"/>
      <c r="VFG72" s="85"/>
      <c r="VFH72" s="85"/>
      <c r="VFI72" s="85"/>
      <c r="VFJ72" s="85"/>
      <c r="VFK72" s="85"/>
      <c r="VFL72" s="85"/>
      <c r="VFM72" s="85"/>
      <c r="VFN72" s="85"/>
      <c r="VFO72" s="85"/>
      <c r="VFP72" s="85"/>
      <c r="VFQ72" s="85"/>
      <c r="VFR72" s="85"/>
      <c r="VFS72" s="85"/>
      <c r="VFT72" s="85"/>
      <c r="VFU72" s="85"/>
      <c r="VFV72" s="85"/>
      <c r="VFW72" s="85"/>
      <c r="VFX72" s="85"/>
      <c r="VFY72" s="85"/>
      <c r="VFZ72" s="85"/>
      <c r="VGA72" s="85"/>
      <c r="VGB72" s="85"/>
      <c r="VGC72" s="85"/>
      <c r="VGD72" s="85"/>
      <c r="VGE72" s="85"/>
      <c r="VGF72" s="85"/>
      <c r="VGG72" s="85"/>
      <c r="VGH72" s="85"/>
      <c r="VGI72" s="85"/>
      <c r="VGJ72" s="85"/>
      <c r="VGK72" s="85"/>
      <c r="VGL72" s="85"/>
      <c r="VGM72" s="85"/>
      <c r="VGN72" s="85"/>
      <c r="VGO72" s="85"/>
      <c r="VGP72" s="85"/>
      <c r="VGQ72" s="85"/>
      <c r="VGR72" s="85"/>
      <c r="VGS72" s="85"/>
      <c r="VGT72" s="85"/>
      <c r="VGU72" s="85"/>
      <c r="VGV72" s="85"/>
      <c r="VGW72" s="85"/>
      <c r="VGX72" s="85"/>
      <c r="VGY72" s="85"/>
      <c r="VGZ72" s="85"/>
      <c r="VHA72" s="85"/>
      <c r="VHB72" s="85"/>
      <c r="VHC72" s="85"/>
      <c r="VHD72" s="85"/>
      <c r="VHE72" s="85"/>
      <c r="VHF72" s="85"/>
      <c r="VHG72" s="85"/>
      <c r="VHH72" s="85"/>
      <c r="VHI72" s="85"/>
      <c r="VHJ72" s="85"/>
      <c r="VHK72" s="85"/>
      <c r="VHL72" s="85"/>
      <c r="VHM72" s="85"/>
      <c r="VHN72" s="85"/>
      <c r="VHO72" s="85"/>
      <c r="VHP72" s="85"/>
      <c r="VHQ72" s="85"/>
      <c r="VHR72" s="85"/>
      <c r="VHS72" s="85"/>
      <c r="VHT72" s="85"/>
      <c r="VHU72" s="85"/>
      <c r="VHV72" s="85"/>
      <c r="VHW72" s="85"/>
      <c r="VHX72" s="85"/>
      <c r="VHY72" s="85"/>
      <c r="VHZ72" s="85"/>
      <c r="VIA72" s="85"/>
      <c r="VIB72" s="85"/>
      <c r="VIC72" s="85"/>
      <c r="VID72" s="85"/>
      <c r="VIE72" s="85"/>
      <c r="VIF72" s="85"/>
      <c r="VIG72" s="85"/>
      <c r="VIH72" s="85"/>
      <c r="VII72" s="85"/>
      <c r="VIJ72" s="85"/>
      <c r="VIK72" s="85"/>
      <c r="VIL72" s="85"/>
      <c r="VIM72" s="85"/>
      <c r="VIN72" s="85"/>
      <c r="VIO72" s="85"/>
      <c r="VIP72" s="85"/>
      <c r="VIQ72" s="85"/>
      <c r="VIR72" s="85"/>
      <c r="VIS72" s="85"/>
      <c r="VIT72" s="85"/>
      <c r="VIU72" s="85"/>
      <c r="VIV72" s="85"/>
      <c r="VIW72" s="85"/>
      <c r="VIX72" s="85"/>
      <c r="VIY72" s="85"/>
      <c r="VIZ72" s="85"/>
      <c r="VJA72" s="85"/>
      <c r="VJB72" s="85"/>
      <c r="VJC72" s="85"/>
      <c r="VJD72" s="85"/>
      <c r="VJE72" s="85"/>
      <c r="VJF72" s="85"/>
      <c r="VJG72" s="85"/>
      <c r="VJH72" s="85"/>
      <c r="VJI72" s="85"/>
      <c r="VJJ72" s="85"/>
      <c r="VJK72" s="85"/>
      <c r="VJL72" s="85"/>
      <c r="VJM72" s="85"/>
      <c r="VJN72" s="85"/>
      <c r="VJO72" s="85"/>
      <c r="VJP72" s="85"/>
      <c r="VJQ72" s="85"/>
      <c r="VJR72" s="85"/>
      <c r="VJS72" s="85"/>
      <c r="VJT72" s="85"/>
      <c r="VJU72" s="85"/>
      <c r="VJV72" s="85"/>
      <c r="VJW72" s="85"/>
      <c r="VJX72" s="85"/>
      <c r="VJY72" s="85"/>
      <c r="VJZ72" s="85"/>
      <c r="VKA72" s="85"/>
      <c r="VKB72" s="85"/>
      <c r="VKC72" s="85"/>
      <c r="VKD72" s="85"/>
      <c r="VKE72" s="85"/>
      <c r="VKF72" s="85"/>
      <c r="VKG72" s="85"/>
      <c r="VKH72" s="85"/>
      <c r="VKI72" s="85"/>
      <c r="VKJ72" s="85"/>
      <c r="VKK72" s="85"/>
      <c r="VKL72" s="85"/>
      <c r="VKM72" s="85"/>
      <c r="VKN72" s="85"/>
      <c r="VKO72" s="85"/>
      <c r="VKP72" s="85"/>
      <c r="VKQ72" s="85"/>
      <c r="VKR72" s="85"/>
      <c r="VKS72" s="85"/>
      <c r="VKT72" s="85"/>
      <c r="VKU72" s="85"/>
      <c r="VKV72" s="85"/>
      <c r="VKW72" s="85"/>
      <c r="VKX72" s="85"/>
      <c r="VKY72" s="85"/>
      <c r="VKZ72" s="85"/>
      <c r="VLA72" s="85"/>
      <c r="VLB72" s="85"/>
      <c r="VLC72" s="85"/>
      <c r="VLD72" s="85"/>
      <c r="VLE72" s="85"/>
      <c r="VLF72" s="85"/>
      <c r="VLG72" s="85"/>
      <c r="VLH72" s="85"/>
      <c r="VLI72" s="85"/>
      <c r="VLJ72" s="85"/>
      <c r="VLK72" s="85"/>
      <c r="VLL72" s="85"/>
      <c r="VLM72" s="85"/>
      <c r="VLN72" s="85"/>
      <c r="VLO72" s="85"/>
      <c r="VLP72" s="85"/>
      <c r="VLQ72" s="85"/>
      <c r="VLR72" s="85"/>
      <c r="VLS72" s="85"/>
      <c r="VLT72" s="85"/>
      <c r="VLU72" s="85"/>
      <c r="VLV72" s="85"/>
      <c r="VLW72" s="85"/>
      <c r="VLX72" s="85"/>
      <c r="VLY72" s="85"/>
      <c r="VLZ72" s="85"/>
      <c r="VMA72" s="85"/>
      <c r="VMB72" s="85"/>
      <c r="VMC72" s="85"/>
      <c r="VMD72" s="85"/>
      <c r="VME72" s="85"/>
      <c r="VMF72" s="85"/>
      <c r="VMG72" s="85"/>
      <c r="VMH72" s="85"/>
      <c r="VMI72" s="85"/>
      <c r="VMJ72" s="85"/>
      <c r="VMK72" s="85"/>
      <c r="VML72" s="85"/>
      <c r="VMM72" s="85"/>
      <c r="VMN72" s="85"/>
      <c r="VMO72" s="85"/>
      <c r="VMP72" s="85"/>
      <c r="VMQ72" s="85"/>
      <c r="VMR72" s="85"/>
      <c r="VMS72" s="85"/>
      <c r="VMT72" s="85"/>
      <c r="VMU72" s="85"/>
      <c r="VMV72" s="85"/>
      <c r="VMW72" s="85"/>
      <c r="VMX72" s="85"/>
      <c r="VMY72" s="85"/>
      <c r="VMZ72" s="85"/>
      <c r="VNA72" s="85"/>
      <c r="VNB72" s="85"/>
      <c r="VNC72" s="85"/>
      <c r="VND72" s="85"/>
      <c r="VNE72" s="85"/>
      <c r="VNF72" s="85"/>
      <c r="VNG72" s="85"/>
      <c r="VNH72" s="85"/>
      <c r="VNI72" s="85"/>
      <c r="VNJ72" s="85"/>
      <c r="VNK72" s="85"/>
      <c r="VNL72" s="85"/>
      <c r="VNM72" s="85"/>
      <c r="VNN72" s="85"/>
      <c r="VNO72" s="85"/>
      <c r="VNP72" s="85"/>
      <c r="VNQ72" s="85"/>
      <c r="VNR72" s="85"/>
      <c r="VNS72" s="85"/>
      <c r="VNT72" s="85"/>
      <c r="VNU72" s="85"/>
      <c r="VNV72" s="85"/>
      <c r="VNW72" s="85"/>
      <c r="VNX72" s="85"/>
      <c r="VNY72" s="85"/>
      <c r="VNZ72" s="85"/>
      <c r="VOA72" s="85"/>
      <c r="VOB72" s="85"/>
      <c r="VOC72" s="85"/>
      <c r="VOD72" s="85"/>
      <c r="VOE72" s="85"/>
      <c r="VOF72" s="85"/>
      <c r="VOG72" s="85"/>
      <c r="VOH72" s="85"/>
      <c r="VOI72" s="85"/>
      <c r="VOJ72" s="85"/>
      <c r="VOK72" s="85"/>
      <c r="VOL72" s="85"/>
      <c r="VOM72" s="85"/>
      <c r="VON72" s="85"/>
      <c r="VOO72" s="85"/>
      <c r="VOP72" s="85"/>
      <c r="VOQ72" s="85"/>
      <c r="VOR72" s="85"/>
      <c r="VOS72" s="85"/>
      <c r="VOT72" s="85"/>
      <c r="VOU72" s="85"/>
      <c r="VOV72" s="85"/>
      <c r="VOW72" s="85"/>
      <c r="VOX72" s="85"/>
      <c r="VOY72" s="85"/>
      <c r="VOZ72" s="85"/>
      <c r="VPA72" s="85"/>
      <c r="VPB72" s="85"/>
      <c r="VPC72" s="85"/>
      <c r="VPD72" s="85"/>
      <c r="VPE72" s="85"/>
      <c r="VPF72" s="85"/>
      <c r="VPG72" s="85"/>
      <c r="VPH72" s="85"/>
      <c r="VPI72" s="85"/>
      <c r="VPJ72" s="85"/>
      <c r="VPK72" s="85"/>
      <c r="VPL72" s="85"/>
      <c r="VPM72" s="85"/>
      <c r="VPN72" s="85"/>
      <c r="VPO72" s="85"/>
      <c r="VPP72" s="85"/>
      <c r="VPQ72" s="85"/>
      <c r="VPR72" s="85"/>
      <c r="VPS72" s="85"/>
      <c r="VPT72" s="85"/>
      <c r="VPU72" s="85"/>
      <c r="VPV72" s="85"/>
      <c r="VPW72" s="85"/>
      <c r="VPX72" s="85"/>
      <c r="VPY72" s="85"/>
      <c r="VPZ72" s="85"/>
      <c r="VQA72" s="85"/>
      <c r="VQB72" s="85"/>
      <c r="VQC72" s="85"/>
      <c r="VQD72" s="85"/>
      <c r="VQE72" s="85"/>
      <c r="VQF72" s="85"/>
      <c r="VQG72" s="85"/>
      <c r="VQH72" s="85"/>
      <c r="VQI72" s="85"/>
      <c r="VQJ72" s="85"/>
      <c r="VQK72" s="85"/>
      <c r="VQL72" s="85"/>
      <c r="VQM72" s="85"/>
      <c r="VQN72" s="85"/>
      <c r="VQO72" s="85"/>
      <c r="VQP72" s="85"/>
      <c r="VQQ72" s="85"/>
      <c r="VQR72" s="85"/>
      <c r="VQS72" s="85"/>
      <c r="VQT72" s="85"/>
      <c r="VQU72" s="85"/>
      <c r="VQV72" s="85"/>
      <c r="VQW72" s="85"/>
      <c r="VQX72" s="85"/>
      <c r="VQY72" s="85"/>
      <c r="VQZ72" s="85"/>
      <c r="VRA72" s="85"/>
      <c r="VRB72" s="85"/>
      <c r="VRC72" s="85"/>
      <c r="VRD72" s="85"/>
      <c r="VRE72" s="85"/>
      <c r="VRF72" s="85"/>
      <c r="VRG72" s="85"/>
      <c r="VRH72" s="85"/>
      <c r="VRI72" s="85"/>
      <c r="VRJ72" s="85"/>
      <c r="VRK72" s="85"/>
      <c r="VRL72" s="85"/>
      <c r="VRM72" s="85"/>
      <c r="VRN72" s="85"/>
      <c r="VRO72" s="85"/>
      <c r="VRP72" s="85"/>
      <c r="VRQ72" s="85"/>
      <c r="VRR72" s="85"/>
      <c r="VRS72" s="85"/>
      <c r="VRT72" s="85"/>
      <c r="VRU72" s="85"/>
      <c r="VRV72" s="85"/>
      <c r="VRW72" s="85"/>
      <c r="VRX72" s="85"/>
      <c r="VRY72" s="85"/>
      <c r="VRZ72" s="85"/>
      <c r="VSA72" s="85"/>
      <c r="VSB72" s="85"/>
      <c r="VSC72" s="85"/>
      <c r="VSD72" s="85"/>
      <c r="VSE72" s="85"/>
      <c r="VSF72" s="85"/>
      <c r="VSG72" s="85"/>
      <c r="VSH72" s="85"/>
      <c r="VSI72" s="85"/>
      <c r="VSJ72" s="85"/>
      <c r="VSK72" s="85"/>
      <c r="VSL72" s="85"/>
      <c r="VSM72" s="85"/>
      <c r="VSN72" s="85"/>
      <c r="VSO72" s="85"/>
      <c r="VSP72" s="85"/>
      <c r="VSQ72" s="85"/>
      <c r="VSR72" s="85"/>
      <c r="VSS72" s="85"/>
      <c r="VST72" s="85"/>
      <c r="VSU72" s="85"/>
      <c r="VSV72" s="85"/>
      <c r="VSW72" s="85"/>
      <c r="VSX72" s="85"/>
      <c r="VSY72" s="85"/>
      <c r="VSZ72" s="85"/>
      <c r="VTA72" s="85"/>
      <c r="VTB72" s="85"/>
      <c r="VTC72" s="85"/>
      <c r="VTD72" s="85"/>
      <c r="VTE72" s="85"/>
      <c r="VTF72" s="85"/>
      <c r="VTG72" s="85"/>
      <c r="VTH72" s="85"/>
      <c r="VTI72" s="85"/>
      <c r="VTJ72" s="85"/>
      <c r="VTK72" s="85"/>
      <c r="VTL72" s="85"/>
      <c r="VTM72" s="85"/>
      <c r="VTN72" s="85"/>
      <c r="VTO72" s="85"/>
      <c r="VTP72" s="85"/>
      <c r="VTQ72" s="85"/>
      <c r="VTR72" s="85"/>
      <c r="VTS72" s="85"/>
      <c r="VTT72" s="85"/>
      <c r="VTU72" s="85"/>
      <c r="VTV72" s="85"/>
      <c r="VTW72" s="85"/>
      <c r="VTX72" s="85"/>
      <c r="VTY72" s="85"/>
      <c r="VTZ72" s="85"/>
      <c r="VUA72" s="85"/>
      <c r="VUB72" s="85"/>
      <c r="VUC72" s="85"/>
      <c r="VUD72" s="85"/>
      <c r="VUE72" s="85"/>
      <c r="VUF72" s="85"/>
      <c r="VUG72" s="85"/>
      <c r="VUH72" s="85"/>
      <c r="VUI72" s="85"/>
      <c r="VUJ72" s="85"/>
      <c r="VUK72" s="85"/>
      <c r="VUL72" s="85"/>
      <c r="VUM72" s="85"/>
      <c r="VUN72" s="85"/>
      <c r="VUO72" s="85"/>
      <c r="VUP72" s="85"/>
      <c r="VUQ72" s="85"/>
      <c r="VUR72" s="85"/>
      <c r="VUS72" s="85"/>
      <c r="VUT72" s="85"/>
      <c r="VUU72" s="85"/>
      <c r="VUV72" s="85"/>
      <c r="VUW72" s="85"/>
      <c r="VUX72" s="85"/>
      <c r="VUY72" s="85"/>
      <c r="VUZ72" s="85"/>
      <c r="VVA72" s="85"/>
      <c r="VVB72" s="85"/>
      <c r="VVC72" s="85"/>
      <c r="VVD72" s="85"/>
      <c r="VVE72" s="85"/>
      <c r="VVF72" s="85"/>
      <c r="VVG72" s="85"/>
      <c r="VVH72" s="85"/>
      <c r="VVI72" s="85"/>
      <c r="VVJ72" s="85"/>
      <c r="VVK72" s="85"/>
      <c r="VVL72" s="85"/>
      <c r="VVM72" s="85"/>
      <c r="VVN72" s="85"/>
      <c r="VVO72" s="85"/>
      <c r="VVP72" s="85"/>
      <c r="VVQ72" s="85"/>
      <c r="VVR72" s="85"/>
      <c r="VVS72" s="85"/>
      <c r="VVT72" s="85"/>
      <c r="VVU72" s="85"/>
      <c r="VVV72" s="85"/>
      <c r="VVW72" s="85"/>
      <c r="VVX72" s="85"/>
      <c r="VVY72" s="85"/>
      <c r="VVZ72" s="85"/>
      <c r="VWA72" s="85"/>
      <c r="VWB72" s="85"/>
      <c r="VWC72" s="85"/>
      <c r="VWD72" s="85"/>
      <c r="VWE72" s="85"/>
      <c r="VWF72" s="85"/>
      <c r="VWG72" s="85"/>
      <c r="VWH72" s="85"/>
      <c r="VWI72" s="85"/>
      <c r="VWJ72" s="85"/>
      <c r="VWK72" s="85"/>
      <c r="VWL72" s="85"/>
      <c r="VWM72" s="85"/>
      <c r="VWN72" s="85"/>
      <c r="VWO72" s="85"/>
      <c r="VWP72" s="85"/>
      <c r="VWQ72" s="85"/>
      <c r="VWR72" s="85"/>
      <c r="VWS72" s="85"/>
      <c r="VWT72" s="85"/>
      <c r="VWU72" s="85"/>
      <c r="VWV72" s="85"/>
      <c r="VWW72" s="85"/>
      <c r="VWX72" s="85"/>
      <c r="VWY72" s="85"/>
      <c r="VWZ72" s="85"/>
      <c r="VXA72" s="85"/>
      <c r="VXB72" s="85"/>
      <c r="VXC72" s="85"/>
      <c r="VXD72" s="85"/>
      <c r="VXE72" s="85"/>
      <c r="VXF72" s="85"/>
      <c r="VXG72" s="85"/>
      <c r="VXH72" s="85"/>
      <c r="VXI72" s="85"/>
      <c r="VXJ72" s="85"/>
      <c r="VXK72" s="85"/>
      <c r="VXL72" s="85"/>
      <c r="VXM72" s="85"/>
      <c r="VXN72" s="85"/>
      <c r="VXO72" s="85"/>
      <c r="VXP72" s="85"/>
      <c r="VXQ72" s="85"/>
      <c r="VXR72" s="85"/>
      <c r="VXS72" s="85"/>
      <c r="VXT72" s="85"/>
      <c r="VXU72" s="85"/>
      <c r="VXV72" s="85"/>
      <c r="VXW72" s="85"/>
      <c r="VXX72" s="85"/>
      <c r="VXY72" s="85"/>
      <c r="VXZ72" s="85"/>
      <c r="VYA72" s="85"/>
      <c r="VYB72" s="85"/>
      <c r="VYC72" s="85"/>
      <c r="VYD72" s="85"/>
      <c r="VYE72" s="85"/>
      <c r="VYF72" s="85"/>
      <c r="VYG72" s="85"/>
      <c r="VYH72" s="85"/>
      <c r="VYI72" s="85"/>
      <c r="VYJ72" s="85"/>
      <c r="VYK72" s="85"/>
      <c r="VYL72" s="85"/>
      <c r="VYM72" s="85"/>
      <c r="VYN72" s="85"/>
      <c r="VYO72" s="85"/>
      <c r="VYP72" s="85"/>
      <c r="VYQ72" s="85"/>
      <c r="VYR72" s="85"/>
      <c r="VYS72" s="85"/>
      <c r="VYT72" s="85"/>
      <c r="VYU72" s="85"/>
      <c r="VYV72" s="85"/>
      <c r="VYW72" s="85"/>
      <c r="VYX72" s="85"/>
      <c r="VYY72" s="85"/>
      <c r="VYZ72" s="85"/>
      <c r="VZA72" s="85"/>
      <c r="VZB72" s="85"/>
      <c r="VZC72" s="85"/>
      <c r="VZD72" s="85"/>
      <c r="VZE72" s="85"/>
      <c r="VZF72" s="85"/>
      <c r="VZG72" s="85"/>
      <c r="VZH72" s="85"/>
      <c r="VZI72" s="85"/>
      <c r="VZJ72" s="85"/>
      <c r="VZK72" s="85"/>
      <c r="VZL72" s="85"/>
      <c r="VZM72" s="85"/>
      <c r="VZN72" s="85"/>
      <c r="VZO72" s="85"/>
      <c r="VZP72" s="85"/>
      <c r="VZQ72" s="85"/>
      <c r="VZR72" s="85"/>
      <c r="VZS72" s="85"/>
      <c r="VZT72" s="85"/>
      <c r="VZU72" s="85"/>
      <c r="VZV72" s="85"/>
      <c r="VZW72" s="85"/>
      <c r="VZX72" s="85"/>
      <c r="VZY72" s="85"/>
      <c r="VZZ72" s="85"/>
      <c r="WAA72" s="85"/>
      <c r="WAB72" s="85"/>
      <c r="WAC72" s="85"/>
      <c r="WAD72" s="85"/>
      <c r="WAE72" s="85"/>
      <c r="WAF72" s="85"/>
      <c r="WAG72" s="85"/>
      <c r="WAH72" s="85"/>
      <c r="WAI72" s="85"/>
      <c r="WAJ72" s="85"/>
      <c r="WAK72" s="85"/>
      <c r="WAL72" s="85"/>
      <c r="WAM72" s="85"/>
      <c r="WAN72" s="85"/>
      <c r="WAO72" s="85"/>
      <c r="WAP72" s="85"/>
      <c r="WAQ72" s="85"/>
      <c r="WAR72" s="85"/>
      <c r="WAS72" s="85"/>
      <c r="WAT72" s="85"/>
      <c r="WAU72" s="85"/>
      <c r="WAV72" s="85"/>
      <c r="WAW72" s="85"/>
      <c r="WAX72" s="85"/>
      <c r="WAY72" s="85"/>
      <c r="WAZ72" s="85"/>
      <c r="WBA72" s="85"/>
      <c r="WBB72" s="85"/>
      <c r="WBC72" s="85"/>
      <c r="WBD72" s="85"/>
      <c r="WBE72" s="85"/>
      <c r="WBF72" s="85"/>
      <c r="WBG72" s="85"/>
      <c r="WBH72" s="85"/>
      <c r="WBI72" s="85"/>
      <c r="WBJ72" s="85"/>
      <c r="WBK72" s="85"/>
      <c r="WBL72" s="85"/>
      <c r="WBM72" s="85"/>
      <c r="WBN72" s="85"/>
      <c r="WBO72" s="85"/>
      <c r="WBP72" s="85"/>
      <c r="WBQ72" s="85"/>
      <c r="WBR72" s="85"/>
      <c r="WBS72" s="85"/>
      <c r="WBT72" s="85"/>
      <c r="WBU72" s="85"/>
      <c r="WBV72" s="85"/>
      <c r="WBW72" s="85"/>
      <c r="WBX72" s="85"/>
      <c r="WBY72" s="85"/>
      <c r="WBZ72" s="85"/>
      <c r="WCA72" s="85"/>
      <c r="WCB72" s="85"/>
      <c r="WCC72" s="85"/>
      <c r="WCD72" s="85"/>
      <c r="WCE72" s="85"/>
      <c r="WCF72" s="85"/>
      <c r="WCG72" s="85"/>
      <c r="WCH72" s="85"/>
      <c r="WCI72" s="85"/>
      <c r="WCJ72" s="85"/>
      <c r="WCK72" s="85"/>
      <c r="WCL72" s="85"/>
      <c r="WCM72" s="85"/>
      <c r="WCN72" s="85"/>
      <c r="WCO72" s="85"/>
      <c r="WCP72" s="85"/>
      <c r="WCQ72" s="85"/>
      <c r="WCR72" s="85"/>
      <c r="WCS72" s="85"/>
      <c r="WCT72" s="85"/>
      <c r="WCU72" s="85"/>
      <c r="WCV72" s="85"/>
      <c r="WCW72" s="85"/>
      <c r="WCX72" s="85"/>
      <c r="WCY72" s="85"/>
      <c r="WCZ72" s="85"/>
      <c r="WDA72" s="85"/>
      <c r="WDB72" s="85"/>
      <c r="WDC72" s="85"/>
      <c r="WDD72" s="85"/>
      <c r="WDE72" s="85"/>
      <c r="WDF72" s="85"/>
      <c r="WDG72" s="85"/>
      <c r="WDH72" s="85"/>
      <c r="WDI72" s="85"/>
      <c r="WDJ72" s="85"/>
      <c r="WDK72" s="85"/>
      <c r="WDL72" s="85"/>
      <c r="WDM72" s="85"/>
      <c r="WDN72" s="85"/>
      <c r="WDO72" s="85"/>
      <c r="WDP72" s="85"/>
      <c r="WDQ72" s="85"/>
      <c r="WDR72" s="85"/>
      <c r="WDS72" s="85"/>
      <c r="WDT72" s="85"/>
      <c r="WDU72" s="85"/>
      <c r="WDV72" s="85"/>
      <c r="WDW72" s="85"/>
      <c r="WDX72" s="85"/>
      <c r="WDY72" s="85"/>
      <c r="WDZ72" s="85"/>
      <c r="WEA72" s="85"/>
      <c r="WEB72" s="85"/>
      <c r="WEC72" s="85"/>
      <c r="WED72" s="85"/>
      <c r="WEE72" s="85"/>
      <c r="WEF72" s="85"/>
      <c r="WEG72" s="85"/>
      <c r="WEH72" s="85"/>
      <c r="WEI72" s="85"/>
      <c r="WEJ72" s="85"/>
      <c r="WEK72" s="85"/>
      <c r="WEL72" s="85"/>
      <c r="WEM72" s="85"/>
      <c r="WEN72" s="85"/>
      <c r="WEO72" s="85"/>
      <c r="WEP72" s="85"/>
      <c r="WEQ72" s="85"/>
      <c r="WER72" s="85"/>
      <c r="WES72" s="85"/>
      <c r="WET72" s="85"/>
      <c r="WEU72" s="85"/>
      <c r="WEV72" s="85"/>
      <c r="WEW72" s="85"/>
      <c r="WEX72" s="85"/>
      <c r="WEY72" s="85"/>
      <c r="WEZ72" s="85"/>
      <c r="WFA72" s="85"/>
      <c r="WFB72" s="85"/>
      <c r="WFC72" s="85"/>
      <c r="WFD72" s="85"/>
      <c r="WFE72" s="85"/>
      <c r="WFF72" s="85"/>
      <c r="WFG72" s="85"/>
      <c r="WFH72" s="85"/>
      <c r="WFI72" s="85"/>
      <c r="WFJ72" s="85"/>
      <c r="WFK72" s="85"/>
      <c r="WFL72" s="85"/>
      <c r="WFM72" s="85"/>
      <c r="WFN72" s="85"/>
      <c r="WFO72" s="85"/>
      <c r="WFP72" s="85"/>
      <c r="WFQ72" s="85"/>
      <c r="WFR72" s="85"/>
      <c r="WFS72" s="85"/>
      <c r="WFT72" s="85"/>
      <c r="WFU72" s="85"/>
      <c r="WFV72" s="85"/>
      <c r="WFW72" s="85"/>
      <c r="WFX72" s="85"/>
      <c r="WFY72" s="85"/>
      <c r="WFZ72" s="85"/>
      <c r="WGA72" s="85"/>
      <c r="WGB72" s="85"/>
      <c r="WGC72" s="85"/>
      <c r="WGD72" s="85"/>
      <c r="WGE72" s="85"/>
      <c r="WGF72" s="85"/>
      <c r="WGG72" s="85"/>
      <c r="WGH72" s="85"/>
      <c r="WGI72" s="85"/>
      <c r="WGJ72" s="85"/>
      <c r="WGK72" s="85"/>
      <c r="WGL72" s="85"/>
      <c r="WGM72" s="85"/>
      <c r="WGN72" s="85"/>
      <c r="WGO72" s="85"/>
      <c r="WGP72" s="85"/>
      <c r="WGQ72" s="85"/>
      <c r="WGR72" s="85"/>
      <c r="WGS72" s="85"/>
      <c r="WGT72" s="85"/>
      <c r="WGU72" s="85"/>
      <c r="WGV72" s="85"/>
      <c r="WGW72" s="85"/>
      <c r="WGX72" s="85"/>
      <c r="WGY72" s="85"/>
      <c r="WGZ72" s="85"/>
      <c r="WHA72" s="85"/>
      <c r="WHB72" s="85"/>
      <c r="WHC72" s="85"/>
      <c r="WHD72" s="85"/>
      <c r="WHE72" s="85"/>
      <c r="WHF72" s="85"/>
      <c r="WHG72" s="85"/>
      <c r="WHH72" s="85"/>
      <c r="WHI72" s="85"/>
      <c r="WHJ72" s="85"/>
      <c r="WHK72" s="85"/>
      <c r="WHL72" s="85"/>
      <c r="WHM72" s="85"/>
      <c r="WHN72" s="85"/>
      <c r="WHO72" s="85"/>
      <c r="WHP72" s="85"/>
      <c r="WHQ72" s="85"/>
      <c r="WHR72" s="85"/>
      <c r="WHS72" s="85"/>
      <c r="WHT72" s="85"/>
      <c r="WHU72" s="85"/>
      <c r="WHV72" s="85"/>
      <c r="WHW72" s="85"/>
      <c r="WHX72" s="85"/>
      <c r="WHY72" s="85"/>
      <c r="WHZ72" s="85"/>
      <c r="WIA72" s="85"/>
      <c r="WIB72" s="85"/>
      <c r="WIC72" s="85"/>
      <c r="WID72" s="85"/>
      <c r="WIE72" s="85"/>
      <c r="WIF72" s="85"/>
      <c r="WIG72" s="85"/>
      <c r="WIH72" s="85"/>
      <c r="WII72" s="85"/>
      <c r="WIJ72" s="85"/>
      <c r="WIK72" s="85"/>
      <c r="WIL72" s="85"/>
      <c r="WIM72" s="85"/>
      <c r="WIN72" s="85"/>
      <c r="WIO72" s="85"/>
      <c r="WIP72" s="85"/>
      <c r="WIQ72" s="85"/>
      <c r="WIR72" s="85"/>
      <c r="WIS72" s="85"/>
      <c r="WIT72" s="85"/>
      <c r="WIU72" s="85"/>
      <c r="WIV72" s="85"/>
      <c r="WIW72" s="85"/>
      <c r="WIX72" s="85"/>
      <c r="WIY72" s="85"/>
      <c r="WIZ72" s="85"/>
      <c r="WJA72" s="85"/>
      <c r="WJB72" s="85"/>
      <c r="WJC72" s="85"/>
      <c r="WJD72" s="85"/>
      <c r="WJE72" s="85"/>
      <c r="WJF72" s="85"/>
      <c r="WJG72" s="85"/>
      <c r="WJH72" s="85"/>
      <c r="WJI72" s="85"/>
      <c r="WJJ72" s="85"/>
      <c r="WJK72" s="85"/>
      <c r="WJL72" s="85"/>
      <c r="WJM72" s="85"/>
      <c r="WJN72" s="85"/>
      <c r="WJO72" s="85"/>
      <c r="WJP72" s="85"/>
      <c r="WJQ72" s="85"/>
      <c r="WJR72" s="85"/>
      <c r="WJS72" s="85"/>
      <c r="WJT72" s="85"/>
      <c r="WJU72" s="85"/>
      <c r="WJV72" s="85"/>
      <c r="WJW72" s="85"/>
      <c r="WJX72" s="85"/>
      <c r="WJY72" s="85"/>
      <c r="WJZ72" s="85"/>
      <c r="WKA72" s="85"/>
      <c r="WKB72" s="85"/>
      <c r="WKC72" s="85"/>
      <c r="WKD72" s="85"/>
      <c r="WKE72" s="85"/>
      <c r="WKF72" s="85"/>
      <c r="WKG72" s="85"/>
      <c r="WKH72" s="85"/>
      <c r="WKI72" s="85"/>
      <c r="WKJ72" s="85"/>
      <c r="WKK72" s="85"/>
      <c r="WKL72" s="85"/>
      <c r="WKM72" s="85"/>
      <c r="WKN72" s="85"/>
      <c r="WKO72" s="85"/>
      <c r="WKP72" s="85"/>
      <c r="WKQ72" s="85"/>
      <c r="WKR72" s="85"/>
      <c r="WKS72" s="85"/>
      <c r="WKT72" s="85"/>
      <c r="WKU72" s="85"/>
      <c r="WKV72" s="85"/>
      <c r="WKW72" s="85"/>
      <c r="WKX72" s="85"/>
      <c r="WKY72" s="85"/>
      <c r="WKZ72" s="85"/>
      <c r="WLA72" s="85"/>
      <c r="WLB72" s="85"/>
      <c r="WLC72" s="85"/>
      <c r="WLD72" s="85"/>
      <c r="WLE72" s="85"/>
      <c r="WLF72" s="85"/>
      <c r="WLG72" s="85"/>
      <c r="WLH72" s="85"/>
      <c r="WLI72" s="85"/>
      <c r="WLJ72" s="85"/>
      <c r="WLK72" s="85"/>
      <c r="WLL72" s="85"/>
      <c r="WLM72" s="85"/>
      <c r="WLN72" s="85"/>
      <c r="WLO72" s="85"/>
      <c r="WLP72" s="85"/>
      <c r="WLQ72" s="85"/>
      <c r="WLR72" s="85"/>
      <c r="WLS72" s="85"/>
      <c r="WLT72" s="85"/>
      <c r="WLU72" s="85"/>
      <c r="WLV72" s="85"/>
      <c r="WLW72" s="85"/>
      <c r="WLX72" s="85"/>
      <c r="WLY72" s="85"/>
      <c r="WLZ72" s="85"/>
      <c r="WMA72" s="85"/>
      <c r="WMB72" s="85"/>
      <c r="WMC72" s="85"/>
      <c r="WMD72" s="85"/>
      <c r="WME72" s="85"/>
      <c r="WMF72" s="85"/>
      <c r="WMG72" s="85"/>
      <c r="WMH72" s="85"/>
      <c r="WMI72" s="85"/>
      <c r="WMJ72" s="85"/>
      <c r="WMK72" s="85"/>
      <c r="WML72" s="85"/>
      <c r="WMM72" s="85"/>
      <c r="WMN72" s="85"/>
      <c r="WMO72" s="85"/>
      <c r="WMP72" s="85"/>
      <c r="WMQ72" s="85"/>
      <c r="WMR72" s="85"/>
      <c r="WMS72" s="85"/>
      <c r="WMT72" s="85"/>
      <c r="WMU72" s="85"/>
      <c r="WMV72" s="85"/>
      <c r="WMW72" s="85"/>
      <c r="WMX72" s="85"/>
      <c r="WMY72" s="85"/>
      <c r="WMZ72" s="85"/>
      <c r="WNA72" s="85"/>
      <c r="WNB72" s="85"/>
      <c r="WNC72" s="85"/>
      <c r="WND72" s="85"/>
      <c r="WNE72" s="85"/>
      <c r="WNF72" s="85"/>
      <c r="WNG72" s="85"/>
      <c r="WNH72" s="85"/>
      <c r="WNI72" s="85"/>
      <c r="WNJ72" s="85"/>
      <c r="WNK72" s="85"/>
      <c r="WNL72" s="85"/>
      <c r="WNM72" s="85"/>
      <c r="WNN72" s="85"/>
      <c r="WNO72" s="85"/>
      <c r="WNP72" s="85"/>
      <c r="WNQ72" s="85"/>
      <c r="WNR72" s="85"/>
      <c r="WNS72" s="85"/>
      <c r="WNT72" s="85"/>
      <c r="WNU72" s="85"/>
      <c r="WNV72" s="85"/>
      <c r="WNW72" s="85"/>
      <c r="WNX72" s="85"/>
      <c r="WNY72" s="85"/>
      <c r="WNZ72" s="85"/>
      <c r="WOA72" s="85"/>
      <c r="WOB72" s="85"/>
      <c r="WOC72" s="85"/>
      <c r="WOD72" s="85"/>
      <c r="WOE72" s="85"/>
      <c r="WOF72" s="85"/>
      <c r="WOG72" s="85"/>
      <c r="WOH72" s="85"/>
      <c r="WOI72" s="85"/>
      <c r="WOJ72" s="85"/>
      <c r="WOK72" s="85"/>
      <c r="WOL72" s="85"/>
      <c r="WOM72" s="85"/>
      <c r="WON72" s="85"/>
      <c r="WOO72" s="85"/>
      <c r="WOP72" s="85"/>
      <c r="WOQ72" s="85"/>
      <c r="WOR72" s="85"/>
      <c r="WOS72" s="85"/>
      <c r="WOT72" s="85"/>
      <c r="WOU72" s="85"/>
      <c r="WOV72" s="85"/>
      <c r="WOW72" s="85"/>
      <c r="WOX72" s="85"/>
      <c r="WOY72" s="85"/>
      <c r="WOZ72" s="85"/>
      <c r="WPA72" s="85"/>
      <c r="WPB72" s="85"/>
      <c r="WPC72" s="85"/>
      <c r="WPD72" s="85"/>
      <c r="WPE72" s="85"/>
      <c r="WPF72" s="85"/>
      <c r="WPG72" s="85"/>
      <c r="WPH72" s="85"/>
      <c r="WPI72" s="85"/>
      <c r="WPJ72" s="85"/>
      <c r="WPK72" s="85"/>
      <c r="WPL72" s="85"/>
      <c r="WPM72" s="85"/>
      <c r="WPN72" s="85"/>
      <c r="WPO72" s="85"/>
      <c r="WPP72" s="85"/>
      <c r="WPQ72" s="85"/>
      <c r="WPR72" s="85"/>
      <c r="WPS72" s="85"/>
      <c r="WPT72" s="85"/>
      <c r="WPU72" s="85"/>
      <c r="WPV72" s="85"/>
      <c r="WPW72" s="85"/>
      <c r="WPX72" s="85"/>
      <c r="WPY72" s="85"/>
      <c r="WPZ72" s="85"/>
      <c r="WQA72" s="85"/>
      <c r="WQB72" s="85"/>
      <c r="WQC72" s="85"/>
      <c r="WQD72" s="85"/>
      <c r="WQE72" s="85"/>
      <c r="WQF72" s="85"/>
      <c r="WQG72" s="85"/>
      <c r="WQH72" s="85"/>
      <c r="WQI72" s="85"/>
      <c r="WQJ72" s="85"/>
      <c r="WQK72" s="85"/>
      <c r="WQL72" s="85"/>
      <c r="WQM72" s="85"/>
      <c r="WQN72" s="85"/>
      <c r="WQO72" s="85"/>
      <c r="WQP72" s="85"/>
      <c r="WQQ72" s="85"/>
      <c r="WQR72" s="85"/>
      <c r="WQS72" s="85"/>
      <c r="WQT72" s="85"/>
      <c r="WQU72" s="85"/>
      <c r="WQV72" s="85"/>
      <c r="WQW72" s="85"/>
      <c r="WQX72" s="85"/>
      <c r="WQY72" s="85"/>
      <c r="WQZ72" s="85"/>
      <c r="WRA72" s="85"/>
      <c r="WRB72" s="85"/>
      <c r="WRC72" s="85"/>
      <c r="WRD72" s="85"/>
      <c r="WRE72" s="85"/>
      <c r="WRF72" s="85"/>
      <c r="WRG72" s="85"/>
      <c r="WRH72" s="85"/>
      <c r="WRI72" s="85"/>
      <c r="WRJ72" s="85"/>
      <c r="WRK72" s="85"/>
      <c r="WRL72" s="85"/>
      <c r="WRM72" s="85"/>
      <c r="WRN72" s="85"/>
      <c r="WRO72" s="85"/>
      <c r="WRP72" s="85"/>
      <c r="WRQ72" s="85"/>
      <c r="WRR72" s="85"/>
      <c r="WRS72" s="85"/>
      <c r="WRT72" s="85"/>
      <c r="WRU72" s="85"/>
      <c r="WRV72" s="85"/>
      <c r="WRW72" s="85"/>
      <c r="WRX72" s="85"/>
      <c r="WRY72" s="85"/>
      <c r="WRZ72" s="85"/>
      <c r="WSA72" s="85"/>
      <c r="WSB72" s="85"/>
      <c r="WSC72" s="85"/>
      <c r="WSD72" s="85"/>
      <c r="WSE72" s="85"/>
      <c r="WSF72" s="85"/>
      <c r="WSG72" s="85"/>
      <c r="WSH72" s="85"/>
      <c r="WSI72" s="85"/>
      <c r="WSJ72" s="85"/>
      <c r="WSK72" s="85"/>
      <c r="WSL72" s="85"/>
      <c r="WSM72" s="85"/>
      <c r="WSN72" s="85"/>
      <c r="WSO72" s="85"/>
      <c r="WSP72" s="85"/>
      <c r="WSQ72" s="85"/>
      <c r="WSR72" s="85"/>
      <c r="WSS72" s="85"/>
      <c r="WST72" s="85"/>
      <c r="WSU72" s="85"/>
      <c r="WSV72" s="85"/>
      <c r="WSW72" s="85"/>
      <c r="WSX72" s="85"/>
      <c r="WSY72" s="85"/>
      <c r="WSZ72" s="85"/>
      <c r="WTA72" s="85"/>
      <c r="WTB72" s="85"/>
      <c r="WTC72" s="85"/>
      <c r="WTD72" s="85"/>
      <c r="WTE72" s="85"/>
      <c r="WTF72" s="85"/>
      <c r="WTG72" s="85"/>
      <c r="WTH72" s="85"/>
      <c r="WTI72" s="85"/>
      <c r="WTJ72" s="85"/>
      <c r="WTK72" s="85"/>
      <c r="WTL72" s="85"/>
      <c r="WTM72" s="85"/>
      <c r="WTN72" s="85"/>
      <c r="WTO72" s="85"/>
      <c r="WTP72" s="85"/>
      <c r="WTQ72" s="85"/>
      <c r="WTR72" s="85"/>
      <c r="WTS72" s="85"/>
      <c r="WTT72" s="85"/>
      <c r="WTU72" s="85"/>
      <c r="WTV72" s="85"/>
      <c r="WTW72" s="85"/>
      <c r="WTX72" s="85"/>
      <c r="WTY72" s="85"/>
      <c r="WTZ72" s="85"/>
      <c r="WUA72" s="85"/>
      <c r="WUB72" s="85"/>
      <c r="WUC72" s="85"/>
      <c r="WUD72" s="85"/>
      <c r="WUE72" s="85"/>
      <c r="WUF72" s="85"/>
      <c r="WUG72" s="85"/>
      <c r="WUH72" s="85"/>
      <c r="WUI72" s="85"/>
      <c r="WUJ72" s="85"/>
      <c r="WUK72" s="85"/>
      <c r="WUL72" s="85"/>
      <c r="WUM72" s="85"/>
      <c r="WUN72" s="85"/>
      <c r="WUO72" s="85"/>
      <c r="WUP72" s="85"/>
      <c r="WUQ72" s="85"/>
      <c r="WUR72" s="85"/>
      <c r="WUS72" s="85"/>
      <c r="WUT72" s="85"/>
      <c r="WUU72" s="85"/>
      <c r="WUV72" s="85"/>
      <c r="WUW72" s="85"/>
      <c r="WUX72" s="85"/>
      <c r="WUY72" s="85"/>
      <c r="WUZ72" s="85"/>
      <c r="WVA72" s="85"/>
      <c r="WVB72" s="85"/>
      <c r="WVC72" s="85"/>
      <c r="WVD72" s="85"/>
      <c r="WVE72" s="85"/>
      <c r="WVF72" s="85"/>
      <c r="WVG72" s="85"/>
      <c r="WVH72" s="85"/>
      <c r="WVI72" s="85"/>
      <c r="WVJ72" s="85"/>
      <c r="WVK72" s="85"/>
      <c r="WVL72" s="85"/>
      <c r="WVM72" s="85"/>
      <c r="WVN72" s="85"/>
      <c r="WVO72" s="85"/>
      <c r="WVP72" s="85"/>
      <c r="WVQ72" s="85"/>
      <c r="WVR72" s="85"/>
      <c r="WVS72" s="85"/>
      <c r="WVT72" s="85"/>
      <c r="WVU72" s="85"/>
      <c r="WVV72" s="85"/>
      <c r="WVW72" s="85"/>
      <c r="WVX72" s="85"/>
      <c r="WVY72" s="85"/>
      <c r="WVZ72" s="85"/>
      <c r="WWA72" s="85"/>
      <c r="WWB72" s="85"/>
    </row>
    <row r="73" spans="1:16148" s="86" customFormat="1" ht="13.5" hidden="1" customHeight="1" thickBot="1" x14ac:dyDescent="0.25">
      <c r="A73" s="261"/>
      <c r="B73" s="84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85"/>
      <c r="P73" s="85"/>
      <c r="Q73" s="88"/>
      <c r="R73" s="88"/>
      <c r="S73" s="89"/>
      <c r="T73" s="89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  <c r="GX73" s="85"/>
      <c r="GY73" s="85"/>
      <c r="GZ73" s="85"/>
      <c r="HA73" s="85"/>
      <c r="HB73" s="85"/>
      <c r="HC73" s="85"/>
      <c r="HD73" s="85"/>
      <c r="HE73" s="85"/>
      <c r="HF73" s="85"/>
      <c r="HG73" s="85"/>
      <c r="HH73" s="85"/>
      <c r="HI73" s="85"/>
      <c r="HJ73" s="85"/>
      <c r="HK73" s="85"/>
      <c r="HL73" s="85"/>
      <c r="HM73" s="85"/>
      <c r="HN73" s="85"/>
      <c r="HO73" s="85"/>
      <c r="HP73" s="85"/>
      <c r="HQ73" s="85"/>
      <c r="HR73" s="85"/>
      <c r="HS73" s="85"/>
      <c r="HT73" s="85"/>
      <c r="HU73" s="85"/>
      <c r="HV73" s="85"/>
      <c r="HW73" s="85"/>
      <c r="HX73" s="85"/>
      <c r="HY73" s="85"/>
      <c r="HZ73" s="85"/>
      <c r="IA73" s="85"/>
      <c r="IB73" s="85"/>
      <c r="IC73" s="85"/>
      <c r="ID73" s="85"/>
      <c r="IE73" s="85"/>
      <c r="IF73" s="85"/>
      <c r="IG73" s="85"/>
      <c r="IH73" s="85"/>
      <c r="II73" s="85"/>
      <c r="IJ73" s="85"/>
      <c r="IK73" s="85"/>
      <c r="IL73" s="85"/>
      <c r="IM73" s="85"/>
      <c r="IN73" s="85"/>
      <c r="IO73" s="85"/>
      <c r="IP73" s="85"/>
      <c r="IQ73" s="85"/>
      <c r="IR73" s="85"/>
      <c r="IS73" s="85"/>
      <c r="IT73" s="85"/>
      <c r="IU73" s="85"/>
      <c r="IV73" s="85"/>
      <c r="IW73" s="85"/>
      <c r="IX73" s="85"/>
      <c r="IY73" s="85"/>
      <c r="IZ73" s="85"/>
      <c r="JA73" s="85"/>
      <c r="JB73" s="85"/>
      <c r="JC73" s="85"/>
      <c r="JD73" s="85"/>
      <c r="JE73" s="85"/>
      <c r="JF73" s="85"/>
      <c r="JG73" s="85"/>
      <c r="JH73" s="85"/>
      <c r="JI73" s="85"/>
      <c r="JJ73" s="85"/>
      <c r="JK73" s="85"/>
      <c r="JL73" s="85"/>
      <c r="JM73" s="85"/>
      <c r="JN73" s="85"/>
      <c r="JO73" s="85"/>
      <c r="JP73" s="85"/>
      <c r="JQ73" s="85"/>
      <c r="JR73" s="85"/>
      <c r="JS73" s="85"/>
      <c r="JT73" s="85"/>
      <c r="JU73" s="85"/>
      <c r="JV73" s="85"/>
      <c r="JW73" s="85"/>
      <c r="JX73" s="85"/>
      <c r="JY73" s="85"/>
      <c r="JZ73" s="85"/>
      <c r="KA73" s="85"/>
      <c r="KB73" s="85"/>
      <c r="KC73" s="85"/>
      <c r="KD73" s="85"/>
      <c r="KE73" s="85"/>
      <c r="KF73" s="85"/>
      <c r="KG73" s="85"/>
      <c r="KH73" s="85"/>
      <c r="KI73" s="85"/>
      <c r="KJ73" s="85"/>
      <c r="KK73" s="85"/>
      <c r="KL73" s="85"/>
      <c r="KM73" s="85"/>
      <c r="KN73" s="85"/>
      <c r="KO73" s="85"/>
      <c r="KP73" s="85"/>
      <c r="KQ73" s="85"/>
      <c r="KR73" s="85"/>
      <c r="KS73" s="85"/>
      <c r="KT73" s="85"/>
      <c r="KU73" s="85"/>
      <c r="KV73" s="85"/>
      <c r="KW73" s="85"/>
      <c r="KX73" s="85"/>
      <c r="KY73" s="85"/>
      <c r="KZ73" s="85"/>
      <c r="LA73" s="85"/>
      <c r="LB73" s="85"/>
      <c r="LC73" s="85"/>
      <c r="LD73" s="85"/>
      <c r="LE73" s="85"/>
      <c r="LF73" s="85"/>
      <c r="LG73" s="85"/>
      <c r="LH73" s="85"/>
      <c r="LI73" s="85"/>
      <c r="LJ73" s="85"/>
      <c r="LK73" s="85"/>
      <c r="LL73" s="85"/>
      <c r="LM73" s="85"/>
      <c r="LN73" s="85"/>
      <c r="LO73" s="85"/>
      <c r="LP73" s="85"/>
      <c r="LQ73" s="85"/>
      <c r="LR73" s="85"/>
      <c r="LS73" s="85"/>
      <c r="LT73" s="85"/>
      <c r="LU73" s="85"/>
      <c r="LV73" s="85"/>
      <c r="LW73" s="85"/>
      <c r="LX73" s="85"/>
      <c r="LY73" s="85"/>
      <c r="LZ73" s="85"/>
      <c r="MA73" s="85"/>
      <c r="MB73" s="85"/>
      <c r="MC73" s="85"/>
      <c r="MD73" s="85"/>
      <c r="ME73" s="85"/>
      <c r="MF73" s="85"/>
      <c r="MG73" s="85"/>
      <c r="MH73" s="85"/>
      <c r="MI73" s="85"/>
      <c r="MJ73" s="85"/>
      <c r="MK73" s="85"/>
      <c r="ML73" s="85"/>
      <c r="MM73" s="85"/>
      <c r="MN73" s="85"/>
      <c r="MO73" s="85"/>
      <c r="MP73" s="85"/>
      <c r="MQ73" s="85"/>
      <c r="MR73" s="85"/>
      <c r="MS73" s="85"/>
      <c r="MT73" s="85"/>
      <c r="MU73" s="85"/>
      <c r="MV73" s="85"/>
      <c r="MW73" s="85"/>
      <c r="MX73" s="85"/>
      <c r="MY73" s="85"/>
      <c r="MZ73" s="85"/>
      <c r="NA73" s="85"/>
      <c r="NB73" s="85"/>
      <c r="NC73" s="85"/>
      <c r="ND73" s="85"/>
      <c r="NE73" s="85"/>
      <c r="NF73" s="85"/>
      <c r="NG73" s="85"/>
      <c r="NH73" s="85"/>
      <c r="NI73" s="85"/>
      <c r="NJ73" s="85"/>
      <c r="NK73" s="85"/>
      <c r="NL73" s="85"/>
      <c r="NM73" s="85"/>
      <c r="NN73" s="85"/>
      <c r="NO73" s="85"/>
      <c r="NP73" s="85"/>
      <c r="NQ73" s="85"/>
      <c r="NR73" s="85"/>
      <c r="NS73" s="85"/>
      <c r="NT73" s="85"/>
      <c r="NU73" s="85"/>
      <c r="NV73" s="85"/>
      <c r="NW73" s="85"/>
      <c r="NX73" s="85"/>
      <c r="NY73" s="85"/>
      <c r="NZ73" s="85"/>
      <c r="OA73" s="85"/>
      <c r="OB73" s="85"/>
      <c r="OC73" s="85"/>
      <c r="OD73" s="85"/>
      <c r="OE73" s="85"/>
      <c r="OF73" s="85"/>
      <c r="OG73" s="85"/>
      <c r="OH73" s="85"/>
      <c r="OI73" s="85"/>
      <c r="OJ73" s="85"/>
      <c r="OK73" s="85"/>
      <c r="OL73" s="85"/>
      <c r="OM73" s="85"/>
      <c r="ON73" s="85"/>
      <c r="OO73" s="85"/>
      <c r="OP73" s="85"/>
      <c r="OQ73" s="85"/>
      <c r="OR73" s="85"/>
      <c r="OS73" s="85"/>
      <c r="OT73" s="85"/>
      <c r="OU73" s="85"/>
      <c r="OV73" s="85"/>
      <c r="OW73" s="85"/>
      <c r="OX73" s="85"/>
      <c r="OY73" s="85"/>
      <c r="OZ73" s="85"/>
      <c r="PA73" s="85"/>
      <c r="PB73" s="85"/>
      <c r="PC73" s="85"/>
      <c r="PD73" s="85"/>
      <c r="PE73" s="85"/>
      <c r="PF73" s="85"/>
      <c r="PG73" s="85"/>
      <c r="PH73" s="85"/>
      <c r="PI73" s="85"/>
      <c r="PJ73" s="85"/>
      <c r="PK73" s="85"/>
      <c r="PL73" s="85"/>
      <c r="PM73" s="85"/>
      <c r="PN73" s="85"/>
      <c r="PO73" s="85"/>
      <c r="PP73" s="85"/>
      <c r="PQ73" s="85"/>
      <c r="PR73" s="85"/>
      <c r="PS73" s="85"/>
      <c r="PT73" s="85"/>
      <c r="PU73" s="85"/>
      <c r="PV73" s="85"/>
      <c r="PW73" s="85"/>
      <c r="PX73" s="85"/>
      <c r="PY73" s="85"/>
      <c r="PZ73" s="85"/>
      <c r="QA73" s="85"/>
      <c r="QB73" s="85"/>
      <c r="QC73" s="85"/>
      <c r="QD73" s="85"/>
      <c r="QE73" s="85"/>
      <c r="QF73" s="85"/>
      <c r="QG73" s="85"/>
      <c r="QH73" s="85"/>
      <c r="QI73" s="85"/>
      <c r="QJ73" s="85"/>
      <c r="QK73" s="85"/>
      <c r="QL73" s="85"/>
      <c r="QM73" s="85"/>
      <c r="QN73" s="85"/>
      <c r="QO73" s="85"/>
      <c r="QP73" s="85"/>
      <c r="QQ73" s="85"/>
      <c r="QR73" s="85"/>
      <c r="QS73" s="85"/>
      <c r="QT73" s="85"/>
      <c r="QU73" s="85"/>
      <c r="QV73" s="85"/>
      <c r="QW73" s="85"/>
      <c r="QX73" s="85"/>
      <c r="QY73" s="85"/>
      <c r="QZ73" s="85"/>
      <c r="RA73" s="85"/>
      <c r="RB73" s="85"/>
      <c r="RC73" s="85"/>
      <c r="RD73" s="85"/>
      <c r="RE73" s="85"/>
      <c r="RF73" s="85"/>
      <c r="RG73" s="85"/>
      <c r="RH73" s="85"/>
      <c r="RI73" s="85"/>
      <c r="RJ73" s="85"/>
      <c r="RK73" s="85"/>
      <c r="RL73" s="85"/>
      <c r="RM73" s="85"/>
      <c r="RN73" s="85"/>
      <c r="RO73" s="85"/>
      <c r="RP73" s="85"/>
      <c r="RQ73" s="85"/>
      <c r="RR73" s="85"/>
      <c r="RS73" s="85"/>
      <c r="RT73" s="85"/>
      <c r="RU73" s="85"/>
      <c r="RV73" s="85"/>
      <c r="RW73" s="85"/>
      <c r="RX73" s="85"/>
      <c r="RY73" s="85"/>
      <c r="RZ73" s="85"/>
      <c r="SA73" s="85"/>
      <c r="SB73" s="85"/>
      <c r="SC73" s="85"/>
      <c r="SD73" s="85"/>
      <c r="SE73" s="85"/>
      <c r="SF73" s="85"/>
      <c r="SG73" s="85"/>
      <c r="SH73" s="85"/>
      <c r="SI73" s="85"/>
      <c r="SJ73" s="85"/>
      <c r="SK73" s="85"/>
      <c r="SL73" s="85"/>
      <c r="SM73" s="85"/>
      <c r="SN73" s="85"/>
      <c r="SO73" s="85"/>
      <c r="SP73" s="85"/>
      <c r="SQ73" s="85"/>
      <c r="SR73" s="85"/>
      <c r="SS73" s="85"/>
      <c r="ST73" s="85"/>
      <c r="SU73" s="85"/>
      <c r="SV73" s="85"/>
      <c r="SW73" s="85"/>
      <c r="SX73" s="85"/>
      <c r="SY73" s="85"/>
      <c r="SZ73" s="85"/>
      <c r="TA73" s="85"/>
      <c r="TB73" s="85"/>
      <c r="TC73" s="85"/>
      <c r="TD73" s="85"/>
      <c r="TE73" s="85"/>
      <c r="TF73" s="85"/>
      <c r="TG73" s="85"/>
      <c r="TH73" s="85"/>
      <c r="TI73" s="85"/>
      <c r="TJ73" s="85"/>
      <c r="TK73" s="85"/>
      <c r="TL73" s="85"/>
      <c r="TM73" s="85"/>
      <c r="TN73" s="85"/>
      <c r="TO73" s="85"/>
      <c r="TP73" s="85"/>
      <c r="TQ73" s="85"/>
      <c r="TR73" s="85"/>
      <c r="TS73" s="85"/>
      <c r="TT73" s="85"/>
      <c r="TU73" s="85"/>
      <c r="TV73" s="85"/>
      <c r="TW73" s="85"/>
      <c r="TX73" s="85"/>
      <c r="TY73" s="85"/>
      <c r="TZ73" s="85"/>
      <c r="UA73" s="85"/>
      <c r="UB73" s="85"/>
      <c r="UC73" s="85"/>
      <c r="UD73" s="85"/>
      <c r="UE73" s="85"/>
      <c r="UF73" s="85"/>
      <c r="UG73" s="85"/>
      <c r="UH73" s="85"/>
      <c r="UI73" s="85"/>
      <c r="UJ73" s="85"/>
      <c r="UK73" s="85"/>
      <c r="UL73" s="85"/>
      <c r="UM73" s="85"/>
      <c r="UN73" s="85"/>
      <c r="UO73" s="85"/>
      <c r="UP73" s="85"/>
      <c r="UQ73" s="85"/>
      <c r="UR73" s="85"/>
      <c r="US73" s="85"/>
      <c r="UT73" s="85"/>
      <c r="UU73" s="85"/>
      <c r="UV73" s="85"/>
      <c r="UW73" s="85"/>
      <c r="UX73" s="85"/>
      <c r="UY73" s="85"/>
      <c r="UZ73" s="85"/>
      <c r="VA73" s="85"/>
      <c r="VB73" s="85"/>
      <c r="VC73" s="85"/>
      <c r="VD73" s="85"/>
      <c r="VE73" s="85"/>
      <c r="VF73" s="85"/>
      <c r="VG73" s="85"/>
      <c r="VH73" s="85"/>
      <c r="VI73" s="85"/>
      <c r="VJ73" s="85"/>
      <c r="VK73" s="85"/>
      <c r="VL73" s="85"/>
      <c r="VM73" s="85"/>
      <c r="VN73" s="85"/>
      <c r="VO73" s="85"/>
      <c r="VP73" s="85"/>
      <c r="VQ73" s="85"/>
      <c r="VR73" s="85"/>
      <c r="VS73" s="85"/>
      <c r="VT73" s="85"/>
      <c r="VU73" s="85"/>
      <c r="VV73" s="85"/>
      <c r="VW73" s="85"/>
      <c r="VX73" s="85"/>
      <c r="VY73" s="85"/>
      <c r="VZ73" s="85"/>
      <c r="WA73" s="85"/>
      <c r="WB73" s="85"/>
      <c r="WC73" s="85"/>
      <c r="WD73" s="85"/>
      <c r="WE73" s="85"/>
      <c r="WF73" s="85"/>
      <c r="WG73" s="85"/>
      <c r="WH73" s="85"/>
      <c r="WI73" s="85"/>
      <c r="WJ73" s="85"/>
      <c r="WK73" s="85"/>
      <c r="WL73" s="85"/>
      <c r="WM73" s="85"/>
      <c r="WN73" s="85"/>
      <c r="WO73" s="85"/>
      <c r="WP73" s="85"/>
      <c r="WQ73" s="85"/>
      <c r="WR73" s="85"/>
      <c r="WS73" s="85"/>
      <c r="WT73" s="85"/>
      <c r="WU73" s="85"/>
      <c r="WV73" s="85"/>
      <c r="WW73" s="85"/>
      <c r="WX73" s="85"/>
      <c r="WY73" s="85"/>
      <c r="WZ73" s="85"/>
      <c r="XA73" s="85"/>
      <c r="XB73" s="85"/>
      <c r="XC73" s="85"/>
      <c r="XD73" s="85"/>
      <c r="XE73" s="85"/>
      <c r="XF73" s="85"/>
      <c r="XG73" s="85"/>
      <c r="XH73" s="85"/>
      <c r="XI73" s="85"/>
      <c r="XJ73" s="85"/>
      <c r="XK73" s="85"/>
      <c r="XL73" s="85"/>
      <c r="XM73" s="85"/>
      <c r="XN73" s="85"/>
      <c r="XO73" s="85"/>
      <c r="XP73" s="85"/>
      <c r="XQ73" s="85"/>
      <c r="XR73" s="85"/>
      <c r="XS73" s="85"/>
      <c r="XT73" s="85"/>
      <c r="XU73" s="85"/>
      <c r="XV73" s="85"/>
      <c r="XW73" s="85"/>
      <c r="XX73" s="85"/>
      <c r="XY73" s="85"/>
      <c r="XZ73" s="85"/>
      <c r="YA73" s="85"/>
      <c r="YB73" s="85"/>
      <c r="YC73" s="85"/>
      <c r="YD73" s="85"/>
      <c r="YE73" s="85"/>
      <c r="YF73" s="85"/>
      <c r="YG73" s="85"/>
      <c r="YH73" s="85"/>
      <c r="YI73" s="85"/>
      <c r="YJ73" s="85"/>
      <c r="YK73" s="85"/>
      <c r="YL73" s="85"/>
      <c r="YM73" s="85"/>
      <c r="YN73" s="85"/>
      <c r="YO73" s="85"/>
      <c r="YP73" s="85"/>
      <c r="YQ73" s="85"/>
      <c r="YR73" s="85"/>
      <c r="YS73" s="85"/>
      <c r="YT73" s="85"/>
      <c r="YU73" s="85"/>
      <c r="YV73" s="85"/>
      <c r="YW73" s="85"/>
      <c r="YX73" s="85"/>
      <c r="YY73" s="85"/>
      <c r="YZ73" s="85"/>
      <c r="ZA73" s="85"/>
      <c r="ZB73" s="85"/>
      <c r="ZC73" s="85"/>
      <c r="ZD73" s="85"/>
      <c r="ZE73" s="85"/>
      <c r="ZF73" s="85"/>
      <c r="ZG73" s="85"/>
      <c r="ZH73" s="85"/>
      <c r="ZI73" s="85"/>
      <c r="ZJ73" s="85"/>
      <c r="ZK73" s="85"/>
      <c r="ZL73" s="85"/>
      <c r="ZM73" s="85"/>
      <c r="ZN73" s="85"/>
      <c r="ZO73" s="85"/>
      <c r="ZP73" s="85"/>
      <c r="ZQ73" s="85"/>
      <c r="ZR73" s="85"/>
      <c r="ZS73" s="85"/>
      <c r="ZT73" s="85"/>
      <c r="ZU73" s="85"/>
      <c r="ZV73" s="85"/>
      <c r="ZW73" s="85"/>
      <c r="ZX73" s="85"/>
      <c r="ZY73" s="85"/>
      <c r="ZZ73" s="85"/>
      <c r="AAA73" s="85"/>
      <c r="AAB73" s="85"/>
      <c r="AAC73" s="85"/>
      <c r="AAD73" s="85"/>
      <c r="AAE73" s="85"/>
      <c r="AAF73" s="85"/>
      <c r="AAG73" s="85"/>
      <c r="AAH73" s="85"/>
      <c r="AAI73" s="85"/>
      <c r="AAJ73" s="85"/>
      <c r="AAK73" s="85"/>
      <c r="AAL73" s="85"/>
      <c r="AAM73" s="85"/>
      <c r="AAN73" s="85"/>
      <c r="AAO73" s="85"/>
      <c r="AAP73" s="85"/>
      <c r="AAQ73" s="85"/>
      <c r="AAR73" s="85"/>
      <c r="AAS73" s="85"/>
      <c r="AAT73" s="85"/>
      <c r="AAU73" s="85"/>
      <c r="AAV73" s="85"/>
      <c r="AAW73" s="85"/>
      <c r="AAX73" s="85"/>
      <c r="AAY73" s="85"/>
      <c r="AAZ73" s="85"/>
      <c r="ABA73" s="85"/>
      <c r="ABB73" s="85"/>
      <c r="ABC73" s="85"/>
      <c r="ABD73" s="85"/>
      <c r="ABE73" s="85"/>
      <c r="ABF73" s="85"/>
      <c r="ABG73" s="85"/>
      <c r="ABH73" s="85"/>
      <c r="ABI73" s="85"/>
      <c r="ABJ73" s="85"/>
      <c r="ABK73" s="85"/>
      <c r="ABL73" s="85"/>
      <c r="ABM73" s="85"/>
      <c r="ABN73" s="85"/>
      <c r="ABO73" s="85"/>
      <c r="ABP73" s="85"/>
      <c r="ABQ73" s="85"/>
      <c r="ABR73" s="85"/>
      <c r="ABS73" s="85"/>
      <c r="ABT73" s="85"/>
      <c r="ABU73" s="85"/>
      <c r="ABV73" s="85"/>
      <c r="ABW73" s="85"/>
      <c r="ABX73" s="85"/>
      <c r="ABY73" s="85"/>
      <c r="ABZ73" s="85"/>
      <c r="ACA73" s="85"/>
      <c r="ACB73" s="85"/>
      <c r="ACC73" s="85"/>
      <c r="ACD73" s="85"/>
      <c r="ACE73" s="85"/>
      <c r="ACF73" s="85"/>
      <c r="ACG73" s="85"/>
      <c r="ACH73" s="85"/>
      <c r="ACI73" s="85"/>
      <c r="ACJ73" s="85"/>
      <c r="ACK73" s="85"/>
      <c r="ACL73" s="85"/>
      <c r="ACM73" s="85"/>
      <c r="ACN73" s="85"/>
      <c r="ACO73" s="85"/>
      <c r="ACP73" s="85"/>
      <c r="ACQ73" s="85"/>
      <c r="ACR73" s="85"/>
      <c r="ACS73" s="85"/>
      <c r="ACT73" s="85"/>
      <c r="ACU73" s="85"/>
      <c r="ACV73" s="85"/>
      <c r="ACW73" s="85"/>
      <c r="ACX73" s="85"/>
      <c r="ACY73" s="85"/>
      <c r="ACZ73" s="85"/>
      <c r="ADA73" s="85"/>
      <c r="ADB73" s="85"/>
      <c r="ADC73" s="85"/>
      <c r="ADD73" s="85"/>
      <c r="ADE73" s="85"/>
      <c r="ADF73" s="85"/>
      <c r="ADG73" s="85"/>
      <c r="ADH73" s="85"/>
      <c r="ADI73" s="85"/>
      <c r="ADJ73" s="85"/>
      <c r="ADK73" s="85"/>
      <c r="ADL73" s="85"/>
      <c r="ADM73" s="85"/>
      <c r="ADN73" s="85"/>
      <c r="ADO73" s="85"/>
      <c r="ADP73" s="85"/>
      <c r="ADQ73" s="85"/>
      <c r="ADR73" s="85"/>
      <c r="ADS73" s="85"/>
      <c r="ADT73" s="85"/>
      <c r="ADU73" s="85"/>
      <c r="ADV73" s="85"/>
      <c r="ADW73" s="85"/>
      <c r="ADX73" s="85"/>
      <c r="ADY73" s="85"/>
      <c r="ADZ73" s="85"/>
      <c r="AEA73" s="85"/>
      <c r="AEB73" s="85"/>
      <c r="AEC73" s="85"/>
      <c r="AED73" s="85"/>
      <c r="AEE73" s="85"/>
      <c r="AEF73" s="85"/>
      <c r="AEG73" s="85"/>
      <c r="AEH73" s="85"/>
      <c r="AEI73" s="85"/>
      <c r="AEJ73" s="85"/>
      <c r="AEK73" s="85"/>
      <c r="AEL73" s="85"/>
      <c r="AEM73" s="85"/>
      <c r="AEN73" s="85"/>
      <c r="AEO73" s="85"/>
      <c r="AEP73" s="85"/>
      <c r="AEQ73" s="85"/>
      <c r="AER73" s="85"/>
      <c r="AES73" s="85"/>
      <c r="AET73" s="85"/>
      <c r="AEU73" s="85"/>
      <c r="AEV73" s="85"/>
      <c r="AEW73" s="85"/>
      <c r="AEX73" s="85"/>
      <c r="AEY73" s="85"/>
      <c r="AEZ73" s="85"/>
      <c r="AFA73" s="85"/>
      <c r="AFB73" s="85"/>
      <c r="AFC73" s="85"/>
      <c r="AFD73" s="85"/>
      <c r="AFE73" s="85"/>
      <c r="AFF73" s="85"/>
      <c r="AFG73" s="85"/>
      <c r="AFH73" s="85"/>
      <c r="AFI73" s="85"/>
      <c r="AFJ73" s="85"/>
      <c r="AFK73" s="85"/>
      <c r="AFL73" s="85"/>
      <c r="AFM73" s="85"/>
      <c r="AFN73" s="85"/>
      <c r="AFO73" s="85"/>
      <c r="AFP73" s="85"/>
      <c r="AFQ73" s="85"/>
      <c r="AFR73" s="85"/>
      <c r="AFS73" s="85"/>
      <c r="AFT73" s="85"/>
      <c r="AFU73" s="85"/>
      <c r="AFV73" s="85"/>
      <c r="AFW73" s="85"/>
      <c r="AFX73" s="85"/>
      <c r="AFY73" s="85"/>
      <c r="AFZ73" s="85"/>
      <c r="AGA73" s="85"/>
      <c r="AGB73" s="85"/>
      <c r="AGC73" s="85"/>
      <c r="AGD73" s="85"/>
      <c r="AGE73" s="85"/>
      <c r="AGF73" s="85"/>
      <c r="AGG73" s="85"/>
      <c r="AGH73" s="85"/>
      <c r="AGI73" s="85"/>
      <c r="AGJ73" s="85"/>
      <c r="AGK73" s="85"/>
      <c r="AGL73" s="85"/>
      <c r="AGM73" s="85"/>
      <c r="AGN73" s="85"/>
      <c r="AGO73" s="85"/>
      <c r="AGP73" s="85"/>
      <c r="AGQ73" s="85"/>
      <c r="AGR73" s="85"/>
      <c r="AGS73" s="85"/>
      <c r="AGT73" s="85"/>
      <c r="AGU73" s="85"/>
      <c r="AGV73" s="85"/>
      <c r="AGW73" s="85"/>
      <c r="AGX73" s="85"/>
      <c r="AGY73" s="85"/>
      <c r="AGZ73" s="85"/>
      <c r="AHA73" s="85"/>
      <c r="AHB73" s="85"/>
      <c r="AHC73" s="85"/>
      <c r="AHD73" s="85"/>
      <c r="AHE73" s="85"/>
      <c r="AHF73" s="85"/>
      <c r="AHG73" s="85"/>
      <c r="AHH73" s="85"/>
      <c r="AHI73" s="85"/>
      <c r="AHJ73" s="85"/>
      <c r="AHK73" s="85"/>
      <c r="AHL73" s="85"/>
      <c r="AHM73" s="85"/>
      <c r="AHN73" s="85"/>
      <c r="AHO73" s="85"/>
      <c r="AHP73" s="85"/>
      <c r="AHQ73" s="85"/>
      <c r="AHR73" s="85"/>
      <c r="AHS73" s="85"/>
      <c r="AHT73" s="85"/>
      <c r="AHU73" s="85"/>
      <c r="AHV73" s="85"/>
      <c r="AHW73" s="85"/>
      <c r="AHX73" s="85"/>
      <c r="AHY73" s="85"/>
      <c r="AHZ73" s="85"/>
      <c r="AIA73" s="85"/>
      <c r="AIB73" s="85"/>
      <c r="AIC73" s="85"/>
      <c r="AID73" s="85"/>
      <c r="AIE73" s="85"/>
      <c r="AIF73" s="85"/>
      <c r="AIG73" s="85"/>
      <c r="AIH73" s="85"/>
      <c r="AII73" s="85"/>
      <c r="AIJ73" s="85"/>
      <c r="AIK73" s="85"/>
      <c r="AIL73" s="85"/>
      <c r="AIM73" s="85"/>
      <c r="AIN73" s="85"/>
      <c r="AIO73" s="85"/>
      <c r="AIP73" s="85"/>
      <c r="AIQ73" s="85"/>
      <c r="AIR73" s="85"/>
      <c r="AIS73" s="85"/>
      <c r="AIT73" s="85"/>
      <c r="AIU73" s="85"/>
      <c r="AIV73" s="85"/>
      <c r="AIW73" s="85"/>
      <c r="AIX73" s="85"/>
      <c r="AIY73" s="85"/>
      <c r="AIZ73" s="85"/>
      <c r="AJA73" s="85"/>
      <c r="AJB73" s="85"/>
      <c r="AJC73" s="85"/>
      <c r="AJD73" s="85"/>
      <c r="AJE73" s="85"/>
      <c r="AJF73" s="85"/>
      <c r="AJG73" s="85"/>
      <c r="AJH73" s="85"/>
      <c r="AJI73" s="85"/>
      <c r="AJJ73" s="85"/>
      <c r="AJK73" s="85"/>
      <c r="AJL73" s="85"/>
      <c r="AJM73" s="85"/>
      <c r="AJN73" s="85"/>
      <c r="AJO73" s="85"/>
      <c r="AJP73" s="85"/>
      <c r="AJQ73" s="85"/>
      <c r="AJR73" s="85"/>
      <c r="AJS73" s="85"/>
      <c r="AJT73" s="85"/>
      <c r="AJU73" s="85"/>
      <c r="AJV73" s="85"/>
      <c r="AJW73" s="85"/>
      <c r="AJX73" s="85"/>
      <c r="AJY73" s="85"/>
      <c r="AJZ73" s="85"/>
      <c r="AKA73" s="85"/>
      <c r="AKB73" s="85"/>
      <c r="AKC73" s="85"/>
      <c r="AKD73" s="85"/>
      <c r="AKE73" s="85"/>
      <c r="AKF73" s="85"/>
      <c r="AKG73" s="85"/>
      <c r="AKH73" s="85"/>
      <c r="AKI73" s="85"/>
      <c r="AKJ73" s="85"/>
      <c r="AKK73" s="85"/>
      <c r="AKL73" s="85"/>
      <c r="AKM73" s="85"/>
      <c r="AKN73" s="85"/>
      <c r="AKO73" s="85"/>
      <c r="AKP73" s="85"/>
      <c r="AKQ73" s="85"/>
      <c r="AKR73" s="85"/>
      <c r="AKS73" s="85"/>
      <c r="AKT73" s="85"/>
      <c r="AKU73" s="85"/>
      <c r="AKV73" s="85"/>
      <c r="AKW73" s="85"/>
      <c r="AKX73" s="85"/>
      <c r="AKY73" s="85"/>
      <c r="AKZ73" s="85"/>
      <c r="ALA73" s="85"/>
      <c r="ALB73" s="85"/>
      <c r="ALC73" s="85"/>
      <c r="ALD73" s="85"/>
      <c r="ALE73" s="85"/>
      <c r="ALF73" s="85"/>
      <c r="ALG73" s="85"/>
      <c r="ALH73" s="85"/>
      <c r="ALI73" s="85"/>
      <c r="ALJ73" s="85"/>
      <c r="ALK73" s="85"/>
      <c r="ALL73" s="85"/>
      <c r="ALM73" s="85"/>
      <c r="ALN73" s="85"/>
      <c r="ALO73" s="85"/>
      <c r="ALP73" s="85"/>
      <c r="ALQ73" s="85"/>
      <c r="ALR73" s="85"/>
      <c r="ALS73" s="85"/>
      <c r="ALT73" s="85"/>
      <c r="ALU73" s="85"/>
      <c r="ALV73" s="85"/>
      <c r="ALW73" s="85"/>
      <c r="ALX73" s="85"/>
      <c r="ALY73" s="85"/>
      <c r="ALZ73" s="85"/>
      <c r="AMA73" s="85"/>
      <c r="AMB73" s="85"/>
      <c r="AMC73" s="85"/>
      <c r="AMD73" s="85"/>
      <c r="AME73" s="85"/>
      <c r="AMF73" s="85"/>
      <c r="AMG73" s="85"/>
      <c r="AMH73" s="85"/>
      <c r="AMI73" s="85"/>
      <c r="AMJ73" s="85"/>
      <c r="AMK73" s="85"/>
      <c r="AML73" s="85"/>
      <c r="AMM73" s="85"/>
      <c r="AMN73" s="85"/>
      <c r="AMO73" s="85"/>
      <c r="AMP73" s="85"/>
      <c r="AMQ73" s="85"/>
      <c r="AMR73" s="85"/>
      <c r="AMS73" s="85"/>
      <c r="AMT73" s="85"/>
      <c r="AMU73" s="85"/>
      <c r="AMV73" s="85"/>
      <c r="AMW73" s="85"/>
      <c r="AMX73" s="85"/>
      <c r="AMY73" s="85"/>
      <c r="AMZ73" s="85"/>
      <c r="ANA73" s="85"/>
      <c r="ANB73" s="85"/>
      <c r="ANC73" s="85"/>
      <c r="AND73" s="85"/>
      <c r="ANE73" s="85"/>
      <c r="ANF73" s="85"/>
      <c r="ANG73" s="85"/>
      <c r="ANH73" s="85"/>
      <c r="ANI73" s="85"/>
      <c r="ANJ73" s="85"/>
      <c r="ANK73" s="85"/>
      <c r="ANL73" s="85"/>
      <c r="ANM73" s="85"/>
      <c r="ANN73" s="85"/>
      <c r="ANO73" s="85"/>
      <c r="ANP73" s="85"/>
      <c r="ANQ73" s="85"/>
      <c r="ANR73" s="85"/>
      <c r="ANS73" s="85"/>
      <c r="ANT73" s="85"/>
      <c r="ANU73" s="85"/>
      <c r="ANV73" s="85"/>
      <c r="ANW73" s="85"/>
      <c r="ANX73" s="85"/>
      <c r="ANY73" s="85"/>
      <c r="ANZ73" s="85"/>
      <c r="AOA73" s="85"/>
      <c r="AOB73" s="85"/>
      <c r="AOC73" s="85"/>
      <c r="AOD73" s="85"/>
      <c r="AOE73" s="85"/>
      <c r="AOF73" s="85"/>
      <c r="AOG73" s="85"/>
      <c r="AOH73" s="85"/>
      <c r="AOI73" s="85"/>
      <c r="AOJ73" s="85"/>
      <c r="AOK73" s="85"/>
      <c r="AOL73" s="85"/>
      <c r="AOM73" s="85"/>
      <c r="AON73" s="85"/>
      <c r="AOO73" s="85"/>
      <c r="AOP73" s="85"/>
      <c r="AOQ73" s="85"/>
      <c r="AOR73" s="85"/>
      <c r="AOS73" s="85"/>
      <c r="AOT73" s="85"/>
      <c r="AOU73" s="85"/>
      <c r="AOV73" s="85"/>
      <c r="AOW73" s="85"/>
      <c r="AOX73" s="85"/>
      <c r="AOY73" s="85"/>
      <c r="AOZ73" s="85"/>
      <c r="APA73" s="85"/>
      <c r="APB73" s="85"/>
      <c r="APC73" s="85"/>
      <c r="APD73" s="85"/>
      <c r="APE73" s="85"/>
      <c r="APF73" s="85"/>
      <c r="APG73" s="85"/>
      <c r="APH73" s="85"/>
      <c r="API73" s="85"/>
      <c r="APJ73" s="85"/>
      <c r="APK73" s="85"/>
      <c r="APL73" s="85"/>
      <c r="APM73" s="85"/>
      <c r="APN73" s="85"/>
      <c r="APO73" s="85"/>
      <c r="APP73" s="85"/>
      <c r="APQ73" s="85"/>
      <c r="APR73" s="85"/>
      <c r="APS73" s="85"/>
      <c r="APT73" s="85"/>
      <c r="APU73" s="85"/>
      <c r="APV73" s="85"/>
      <c r="APW73" s="85"/>
      <c r="APX73" s="85"/>
      <c r="APY73" s="85"/>
      <c r="APZ73" s="85"/>
      <c r="AQA73" s="85"/>
      <c r="AQB73" s="85"/>
      <c r="AQC73" s="85"/>
      <c r="AQD73" s="85"/>
      <c r="AQE73" s="85"/>
      <c r="AQF73" s="85"/>
      <c r="AQG73" s="85"/>
      <c r="AQH73" s="85"/>
      <c r="AQI73" s="85"/>
      <c r="AQJ73" s="85"/>
      <c r="AQK73" s="85"/>
      <c r="AQL73" s="85"/>
      <c r="AQM73" s="85"/>
      <c r="AQN73" s="85"/>
      <c r="AQO73" s="85"/>
      <c r="AQP73" s="85"/>
      <c r="AQQ73" s="85"/>
      <c r="AQR73" s="85"/>
      <c r="AQS73" s="85"/>
      <c r="AQT73" s="85"/>
      <c r="AQU73" s="85"/>
      <c r="AQV73" s="85"/>
      <c r="AQW73" s="85"/>
      <c r="AQX73" s="85"/>
      <c r="AQY73" s="85"/>
      <c r="AQZ73" s="85"/>
      <c r="ARA73" s="85"/>
      <c r="ARB73" s="85"/>
      <c r="ARC73" s="85"/>
      <c r="ARD73" s="85"/>
      <c r="ARE73" s="85"/>
      <c r="ARF73" s="85"/>
      <c r="ARG73" s="85"/>
      <c r="ARH73" s="85"/>
      <c r="ARI73" s="85"/>
      <c r="ARJ73" s="85"/>
      <c r="ARK73" s="85"/>
      <c r="ARL73" s="85"/>
      <c r="ARM73" s="85"/>
      <c r="ARN73" s="85"/>
      <c r="ARO73" s="85"/>
      <c r="ARP73" s="85"/>
      <c r="ARQ73" s="85"/>
      <c r="ARR73" s="85"/>
      <c r="ARS73" s="85"/>
      <c r="ART73" s="85"/>
      <c r="ARU73" s="85"/>
      <c r="ARV73" s="85"/>
      <c r="ARW73" s="85"/>
      <c r="ARX73" s="85"/>
      <c r="ARY73" s="85"/>
      <c r="ARZ73" s="85"/>
      <c r="ASA73" s="85"/>
      <c r="ASB73" s="85"/>
      <c r="ASC73" s="85"/>
      <c r="ASD73" s="85"/>
      <c r="ASE73" s="85"/>
      <c r="ASF73" s="85"/>
      <c r="ASG73" s="85"/>
      <c r="ASH73" s="85"/>
      <c r="ASI73" s="85"/>
      <c r="ASJ73" s="85"/>
      <c r="ASK73" s="85"/>
      <c r="ASL73" s="85"/>
      <c r="ASM73" s="85"/>
      <c r="ASN73" s="85"/>
      <c r="ASO73" s="85"/>
      <c r="ASP73" s="85"/>
      <c r="ASQ73" s="85"/>
      <c r="ASR73" s="85"/>
      <c r="ASS73" s="85"/>
      <c r="AST73" s="85"/>
      <c r="ASU73" s="85"/>
      <c r="ASV73" s="85"/>
      <c r="ASW73" s="85"/>
      <c r="ASX73" s="85"/>
      <c r="ASY73" s="85"/>
      <c r="ASZ73" s="85"/>
      <c r="ATA73" s="85"/>
      <c r="ATB73" s="85"/>
      <c r="ATC73" s="85"/>
      <c r="ATD73" s="85"/>
      <c r="ATE73" s="85"/>
      <c r="ATF73" s="85"/>
      <c r="ATG73" s="85"/>
      <c r="ATH73" s="85"/>
      <c r="ATI73" s="85"/>
      <c r="ATJ73" s="85"/>
      <c r="ATK73" s="85"/>
      <c r="ATL73" s="85"/>
      <c r="ATM73" s="85"/>
      <c r="ATN73" s="85"/>
      <c r="ATO73" s="85"/>
      <c r="ATP73" s="85"/>
      <c r="ATQ73" s="85"/>
      <c r="ATR73" s="85"/>
      <c r="ATS73" s="85"/>
      <c r="ATT73" s="85"/>
      <c r="ATU73" s="85"/>
      <c r="ATV73" s="85"/>
      <c r="ATW73" s="85"/>
      <c r="ATX73" s="85"/>
      <c r="ATY73" s="85"/>
      <c r="ATZ73" s="85"/>
      <c r="AUA73" s="85"/>
      <c r="AUB73" s="85"/>
      <c r="AUC73" s="85"/>
      <c r="AUD73" s="85"/>
      <c r="AUE73" s="85"/>
      <c r="AUF73" s="85"/>
      <c r="AUG73" s="85"/>
      <c r="AUH73" s="85"/>
      <c r="AUI73" s="85"/>
      <c r="AUJ73" s="85"/>
      <c r="AUK73" s="85"/>
      <c r="AUL73" s="85"/>
      <c r="AUM73" s="85"/>
      <c r="AUN73" s="85"/>
      <c r="AUO73" s="85"/>
      <c r="AUP73" s="85"/>
      <c r="AUQ73" s="85"/>
      <c r="AUR73" s="85"/>
      <c r="AUS73" s="85"/>
      <c r="AUT73" s="85"/>
      <c r="AUU73" s="85"/>
      <c r="AUV73" s="85"/>
      <c r="AUW73" s="85"/>
      <c r="AUX73" s="85"/>
      <c r="AUY73" s="85"/>
      <c r="AUZ73" s="85"/>
      <c r="AVA73" s="85"/>
      <c r="AVB73" s="85"/>
      <c r="AVC73" s="85"/>
      <c r="AVD73" s="85"/>
      <c r="AVE73" s="85"/>
      <c r="AVF73" s="85"/>
      <c r="AVG73" s="85"/>
      <c r="AVH73" s="85"/>
      <c r="AVI73" s="85"/>
      <c r="AVJ73" s="85"/>
      <c r="AVK73" s="85"/>
      <c r="AVL73" s="85"/>
      <c r="AVM73" s="85"/>
      <c r="AVN73" s="85"/>
      <c r="AVO73" s="85"/>
      <c r="AVP73" s="85"/>
      <c r="AVQ73" s="85"/>
      <c r="AVR73" s="85"/>
      <c r="AVS73" s="85"/>
      <c r="AVT73" s="85"/>
      <c r="AVU73" s="85"/>
      <c r="AVV73" s="85"/>
      <c r="AVW73" s="85"/>
      <c r="AVX73" s="85"/>
      <c r="AVY73" s="85"/>
      <c r="AVZ73" s="85"/>
      <c r="AWA73" s="85"/>
      <c r="AWB73" s="85"/>
      <c r="AWC73" s="85"/>
      <c r="AWD73" s="85"/>
      <c r="AWE73" s="85"/>
      <c r="AWF73" s="85"/>
      <c r="AWG73" s="85"/>
      <c r="AWH73" s="85"/>
      <c r="AWI73" s="85"/>
      <c r="AWJ73" s="85"/>
      <c r="AWK73" s="85"/>
      <c r="AWL73" s="85"/>
      <c r="AWM73" s="85"/>
      <c r="AWN73" s="85"/>
      <c r="AWO73" s="85"/>
      <c r="AWP73" s="85"/>
      <c r="AWQ73" s="85"/>
      <c r="AWR73" s="85"/>
      <c r="AWS73" s="85"/>
      <c r="AWT73" s="85"/>
      <c r="AWU73" s="85"/>
      <c r="AWV73" s="85"/>
      <c r="AWW73" s="85"/>
      <c r="AWX73" s="85"/>
      <c r="AWY73" s="85"/>
      <c r="AWZ73" s="85"/>
      <c r="AXA73" s="85"/>
      <c r="AXB73" s="85"/>
      <c r="AXC73" s="85"/>
      <c r="AXD73" s="85"/>
      <c r="AXE73" s="85"/>
      <c r="AXF73" s="85"/>
      <c r="AXG73" s="85"/>
      <c r="AXH73" s="85"/>
      <c r="AXI73" s="85"/>
      <c r="AXJ73" s="85"/>
      <c r="AXK73" s="85"/>
      <c r="AXL73" s="85"/>
      <c r="AXM73" s="85"/>
      <c r="AXN73" s="85"/>
      <c r="AXO73" s="85"/>
      <c r="AXP73" s="85"/>
      <c r="AXQ73" s="85"/>
      <c r="AXR73" s="85"/>
      <c r="AXS73" s="85"/>
      <c r="AXT73" s="85"/>
      <c r="AXU73" s="85"/>
      <c r="AXV73" s="85"/>
      <c r="AXW73" s="85"/>
      <c r="AXX73" s="85"/>
      <c r="AXY73" s="85"/>
      <c r="AXZ73" s="85"/>
      <c r="AYA73" s="85"/>
      <c r="AYB73" s="85"/>
      <c r="AYC73" s="85"/>
      <c r="AYD73" s="85"/>
      <c r="AYE73" s="85"/>
      <c r="AYF73" s="85"/>
      <c r="AYG73" s="85"/>
      <c r="AYH73" s="85"/>
      <c r="AYI73" s="85"/>
      <c r="AYJ73" s="85"/>
      <c r="AYK73" s="85"/>
      <c r="AYL73" s="85"/>
      <c r="AYM73" s="85"/>
      <c r="AYN73" s="85"/>
      <c r="AYO73" s="85"/>
      <c r="AYP73" s="85"/>
      <c r="AYQ73" s="85"/>
      <c r="AYR73" s="85"/>
      <c r="AYS73" s="85"/>
      <c r="AYT73" s="85"/>
      <c r="AYU73" s="85"/>
      <c r="AYV73" s="85"/>
      <c r="AYW73" s="85"/>
      <c r="AYX73" s="85"/>
      <c r="AYY73" s="85"/>
      <c r="AYZ73" s="85"/>
      <c r="AZA73" s="85"/>
      <c r="AZB73" s="85"/>
      <c r="AZC73" s="85"/>
      <c r="AZD73" s="85"/>
      <c r="AZE73" s="85"/>
      <c r="AZF73" s="85"/>
      <c r="AZG73" s="85"/>
      <c r="AZH73" s="85"/>
      <c r="AZI73" s="85"/>
      <c r="AZJ73" s="85"/>
      <c r="AZK73" s="85"/>
      <c r="AZL73" s="85"/>
      <c r="AZM73" s="85"/>
      <c r="AZN73" s="85"/>
      <c r="AZO73" s="85"/>
      <c r="AZP73" s="85"/>
      <c r="AZQ73" s="85"/>
      <c r="AZR73" s="85"/>
      <c r="AZS73" s="85"/>
      <c r="AZT73" s="85"/>
      <c r="AZU73" s="85"/>
      <c r="AZV73" s="85"/>
      <c r="AZW73" s="85"/>
      <c r="AZX73" s="85"/>
      <c r="AZY73" s="85"/>
      <c r="AZZ73" s="85"/>
      <c r="BAA73" s="85"/>
      <c r="BAB73" s="85"/>
      <c r="BAC73" s="85"/>
      <c r="BAD73" s="85"/>
      <c r="BAE73" s="85"/>
      <c r="BAF73" s="85"/>
      <c r="BAG73" s="85"/>
      <c r="BAH73" s="85"/>
      <c r="BAI73" s="85"/>
      <c r="BAJ73" s="85"/>
      <c r="BAK73" s="85"/>
      <c r="BAL73" s="85"/>
      <c r="BAM73" s="85"/>
      <c r="BAN73" s="85"/>
      <c r="BAO73" s="85"/>
      <c r="BAP73" s="85"/>
      <c r="BAQ73" s="85"/>
      <c r="BAR73" s="85"/>
      <c r="BAS73" s="85"/>
      <c r="BAT73" s="85"/>
      <c r="BAU73" s="85"/>
      <c r="BAV73" s="85"/>
      <c r="BAW73" s="85"/>
      <c r="BAX73" s="85"/>
      <c r="BAY73" s="85"/>
      <c r="BAZ73" s="85"/>
      <c r="BBA73" s="85"/>
      <c r="BBB73" s="85"/>
      <c r="BBC73" s="85"/>
      <c r="BBD73" s="85"/>
      <c r="BBE73" s="85"/>
      <c r="BBF73" s="85"/>
      <c r="BBG73" s="85"/>
      <c r="BBH73" s="85"/>
      <c r="BBI73" s="85"/>
      <c r="BBJ73" s="85"/>
      <c r="BBK73" s="85"/>
      <c r="BBL73" s="85"/>
      <c r="BBM73" s="85"/>
      <c r="BBN73" s="85"/>
      <c r="BBO73" s="85"/>
      <c r="BBP73" s="85"/>
      <c r="BBQ73" s="85"/>
      <c r="BBR73" s="85"/>
      <c r="BBS73" s="85"/>
      <c r="BBT73" s="85"/>
      <c r="BBU73" s="85"/>
      <c r="BBV73" s="85"/>
      <c r="BBW73" s="85"/>
      <c r="BBX73" s="85"/>
      <c r="BBY73" s="85"/>
      <c r="BBZ73" s="85"/>
      <c r="BCA73" s="85"/>
      <c r="BCB73" s="85"/>
      <c r="BCC73" s="85"/>
      <c r="BCD73" s="85"/>
      <c r="BCE73" s="85"/>
      <c r="BCF73" s="85"/>
      <c r="BCG73" s="85"/>
      <c r="BCH73" s="85"/>
      <c r="BCI73" s="85"/>
      <c r="BCJ73" s="85"/>
      <c r="BCK73" s="85"/>
      <c r="BCL73" s="85"/>
      <c r="BCM73" s="85"/>
      <c r="BCN73" s="85"/>
      <c r="BCO73" s="85"/>
      <c r="BCP73" s="85"/>
      <c r="BCQ73" s="85"/>
      <c r="BCR73" s="85"/>
      <c r="BCS73" s="85"/>
      <c r="BCT73" s="85"/>
      <c r="BCU73" s="85"/>
      <c r="BCV73" s="85"/>
      <c r="BCW73" s="85"/>
      <c r="BCX73" s="85"/>
      <c r="BCY73" s="85"/>
      <c r="BCZ73" s="85"/>
      <c r="BDA73" s="85"/>
      <c r="BDB73" s="85"/>
      <c r="BDC73" s="85"/>
      <c r="BDD73" s="85"/>
      <c r="BDE73" s="85"/>
      <c r="BDF73" s="85"/>
      <c r="BDG73" s="85"/>
      <c r="BDH73" s="85"/>
      <c r="BDI73" s="85"/>
      <c r="BDJ73" s="85"/>
      <c r="BDK73" s="85"/>
      <c r="BDL73" s="85"/>
      <c r="BDM73" s="85"/>
      <c r="BDN73" s="85"/>
      <c r="BDO73" s="85"/>
      <c r="BDP73" s="85"/>
      <c r="BDQ73" s="85"/>
      <c r="BDR73" s="85"/>
      <c r="BDS73" s="85"/>
      <c r="BDT73" s="85"/>
      <c r="BDU73" s="85"/>
      <c r="BDV73" s="85"/>
      <c r="BDW73" s="85"/>
      <c r="BDX73" s="85"/>
      <c r="BDY73" s="85"/>
      <c r="BDZ73" s="85"/>
      <c r="BEA73" s="85"/>
      <c r="BEB73" s="85"/>
      <c r="BEC73" s="85"/>
      <c r="BED73" s="85"/>
      <c r="BEE73" s="85"/>
      <c r="BEF73" s="85"/>
      <c r="BEG73" s="85"/>
      <c r="BEH73" s="85"/>
      <c r="BEI73" s="85"/>
      <c r="BEJ73" s="85"/>
      <c r="BEK73" s="85"/>
      <c r="BEL73" s="85"/>
      <c r="BEM73" s="85"/>
      <c r="BEN73" s="85"/>
      <c r="BEO73" s="85"/>
      <c r="BEP73" s="85"/>
      <c r="BEQ73" s="85"/>
      <c r="BER73" s="85"/>
      <c r="BES73" s="85"/>
      <c r="BET73" s="85"/>
      <c r="BEU73" s="85"/>
      <c r="BEV73" s="85"/>
      <c r="BEW73" s="85"/>
      <c r="BEX73" s="85"/>
      <c r="BEY73" s="85"/>
      <c r="BEZ73" s="85"/>
      <c r="BFA73" s="85"/>
      <c r="BFB73" s="85"/>
      <c r="BFC73" s="85"/>
      <c r="BFD73" s="85"/>
      <c r="BFE73" s="85"/>
      <c r="BFF73" s="85"/>
      <c r="BFG73" s="85"/>
      <c r="BFH73" s="85"/>
      <c r="BFI73" s="85"/>
      <c r="BFJ73" s="85"/>
      <c r="BFK73" s="85"/>
      <c r="BFL73" s="85"/>
      <c r="BFM73" s="85"/>
      <c r="BFN73" s="85"/>
      <c r="BFO73" s="85"/>
      <c r="BFP73" s="85"/>
      <c r="BFQ73" s="85"/>
      <c r="BFR73" s="85"/>
      <c r="BFS73" s="85"/>
      <c r="BFT73" s="85"/>
      <c r="BFU73" s="85"/>
      <c r="BFV73" s="85"/>
      <c r="BFW73" s="85"/>
      <c r="BFX73" s="85"/>
      <c r="BFY73" s="85"/>
      <c r="BFZ73" s="85"/>
      <c r="BGA73" s="85"/>
      <c r="BGB73" s="85"/>
      <c r="BGC73" s="85"/>
      <c r="BGD73" s="85"/>
      <c r="BGE73" s="85"/>
      <c r="BGF73" s="85"/>
      <c r="BGG73" s="85"/>
      <c r="BGH73" s="85"/>
      <c r="BGI73" s="85"/>
      <c r="BGJ73" s="85"/>
      <c r="BGK73" s="85"/>
      <c r="BGL73" s="85"/>
      <c r="BGM73" s="85"/>
      <c r="BGN73" s="85"/>
      <c r="BGO73" s="85"/>
      <c r="BGP73" s="85"/>
      <c r="BGQ73" s="85"/>
      <c r="BGR73" s="85"/>
      <c r="BGS73" s="85"/>
      <c r="BGT73" s="85"/>
      <c r="BGU73" s="85"/>
      <c r="BGV73" s="85"/>
      <c r="BGW73" s="85"/>
      <c r="BGX73" s="85"/>
      <c r="BGY73" s="85"/>
      <c r="BGZ73" s="85"/>
      <c r="BHA73" s="85"/>
      <c r="BHB73" s="85"/>
      <c r="BHC73" s="85"/>
      <c r="BHD73" s="85"/>
      <c r="BHE73" s="85"/>
      <c r="BHF73" s="85"/>
      <c r="BHG73" s="85"/>
      <c r="BHH73" s="85"/>
      <c r="BHI73" s="85"/>
      <c r="BHJ73" s="85"/>
      <c r="BHK73" s="85"/>
      <c r="BHL73" s="85"/>
      <c r="BHM73" s="85"/>
      <c r="BHN73" s="85"/>
      <c r="BHO73" s="85"/>
      <c r="BHP73" s="85"/>
      <c r="BHQ73" s="85"/>
      <c r="BHR73" s="85"/>
      <c r="BHS73" s="85"/>
      <c r="BHT73" s="85"/>
      <c r="BHU73" s="85"/>
      <c r="BHV73" s="85"/>
      <c r="BHW73" s="85"/>
      <c r="BHX73" s="85"/>
      <c r="BHY73" s="85"/>
      <c r="BHZ73" s="85"/>
      <c r="BIA73" s="85"/>
      <c r="BIB73" s="85"/>
      <c r="BIC73" s="85"/>
      <c r="BID73" s="85"/>
      <c r="BIE73" s="85"/>
      <c r="BIF73" s="85"/>
      <c r="BIG73" s="85"/>
      <c r="BIH73" s="85"/>
      <c r="BII73" s="85"/>
      <c r="BIJ73" s="85"/>
      <c r="BIK73" s="85"/>
      <c r="BIL73" s="85"/>
      <c r="BIM73" s="85"/>
      <c r="BIN73" s="85"/>
      <c r="BIO73" s="85"/>
      <c r="BIP73" s="85"/>
      <c r="BIQ73" s="85"/>
      <c r="BIR73" s="85"/>
      <c r="BIS73" s="85"/>
      <c r="BIT73" s="85"/>
      <c r="BIU73" s="85"/>
      <c r="BIV73" s="85"/>
      <c r="BIW73" s="85"/>
      <c r="BIX73" s="85"/>
      <c r="BIY73" s="85"/>
      <c r="BIZ73" s="85"/>
      <c r="BJA73" s="85"/>
      <c r="BJB73" s="85"/>
      <c r="BJC73" s="85"/>
      <c r="BJD73" s="85"/>
      <c r="BJE73" s="85"/>
      <c r="BJF73" s="85"/>
      <c r="BJG73" s="85"/>
      <c r="BJH73" s="85"/>
      <c r="BJI73" s="85"/>
      <c r="BJJ73" s="85"/>
      <c r="BJK73" s="85"/>
      <c r="BJL73" s="85"/>
      <c r="BJM73" s="85"/>
      <c r="BJN73" s="85"/>
      <c r="BJO73" s="85"/>
      <c r="BJP73" s="85"/>
      <c r="BJQ73" s="85"/>
      <c r="BJR73" s="85"/>
      <c r="BJS73" s="85"/>
      <c r="BJT73" s="85"/>
      <c r="BJU73" s="85"/>
      <c r="BJV73" s="85"/>
      <c r="BJW73" s="85"/>
      <c r="BJX73" s="85"/>
      <c r="BJY73" s="85"/>
      <c r="BJZ73" s="85"/>
      <c r="BKA73" s="85"/>
      <c r="BKB73" s="85"/>
      <c r="BKC73" s="85"/>
      <c r="BKD73" s="85"/>
      <c r="BKE73" s="85"/>
      <c r="BKF73" s="85"/>
      <c r="BKG73" s="85"/>
      <c r="BKH73" s="85"/>
      <c r="BKI73" s="85"/>
      <c r="BKJ73" s="85"/>
      <c r="BKK73" s="85"/>
      <c r="BKL73" s="85"/>
      <c r="BKM73" s="85"/>
      <c r="BKN73" s="85"/>
      <c r="BKO73" s="85"/>
      <c r="BKP73" s="85"/>
      <c r="BKQ73" s="85"/>
      <c r="BKR73" s="85"/>
      <c r="BKS73" s="85"/>
      <c r="BKT73" s="85"/>
      <c r="BKU73" s="85"/>
      <c r="BKV73" s="85"/>
      <c r="BKW73" s="85"/>
      <c r="BKX73" s="85"/>
      <c r="BKY73" s="85"/>
      <c r="BKZ73" s="85"/>
      <c r="BLA73" s="85"/>
      <c r="BLB73" s="85"/>
      <c r="BLC73" s="85"/>
      <c r="BLD73" s="85"/>
      <c r="BLE73" s="85"/>
      <c r="BLF73" s="85"/>
      <c r="BLG73" s="85"/>
      <c r="BLH73" s="85"/>
      <c r="BLI73" s="85"/>
      <c r="BLJ73" s="85"/>
      <c r="BLK73" s="85"/>
      <c r="BLL73" s="85"/>
      <c r="BLM73" s="85"/>
      <c r="BLN73" s="85"/>
      <c r="BLO73" s="85"/>
      <c r="BLP73" s="85"/>
      <c r="BLQ73" s="85"/>
      <c r="BLR73" s="85"/>
      <c r="BLS73" s="85"/>
      <c r="BLT73" s="85"/>
      <c r="BLU73" s="85"/>
      <c r="BLV73" s="85"/>
      <c r="BLW73" s="85"/>
      <c r="BLX73" s="85"/>
      <c r="BLY73" s="85"/>
      <c r="BLZ73" s="85"/>
      <c r="BMA73" s="85"/>
      <c r="BMB73" s="85"/>
      <c r="BMC73" s="85"/>
      <c r="BMD73" s="85"/>
      <c r="BME73" s="85"/>
      <c r="BMF73" s="85"/>
      <c r="BMG73" s="85"/>
      <c r="BMH73" s="85"/>
      <c r="BMI73" s="85"/>
      <c r="BMJ73" s="85"/>
      <c r="BMK73" s="85"/>
      <c r="BML73" s="85"/>
      <c r="BMM73" s="85"/>
      <c r="BMN73" s="85"/>
      <c r="BMO73" s="85"/>
      <c r="BMP73" s="85"/>
      <c r="BMQ73" s="85"/>
      <c r="BMR73" s="85"/>
      <c r="BMS73" s="85"/>
      <c r="BMT73" s="85"/>
      <c r="BMU73" s="85"/>
      <c r="BMV73" s="85"/>
      <c r="BMW73" s="85"/>
      <c r="BMX73" s="85"/>
      <c r="BMY73" s="85"/>
      <c r="BMZ73" s="85"/>
      <c r="BNA73" s="85"/>
      <c r="BNB73" s="85"/>
      <c r="BNC73" s="85"/>
      <c r="BND73" s="85"/>
      <c r="BNE73" s="85"/>
      <c r="BNF73" s="85"/>
      <c r="BNG73" s="85"/>
      <c r="BNH73" s="85"/>
      <c r="BNI73" s="85"/>
      <c r="BNJ73" s="85"/>
      <c r="BNK73" s="85"/>
      <c r="BNL73" s="85"/>
      <c r="BNM73" s="85"/>
      <c r="BNN73" s="85"/>
      <c r="BNO73" s="85"/>
      <c r="BNP73" s="85"/>
      <c r="BNQ73" s="85"/>
      <c r="BNR73" s="85"/>
      <c r="BNS73" s="85"/>
      <c r="BNT73" s="85"/>
      <c r="BNU73" s="85"/>
      <c r="BNV73" s="85"/>
      <c r="BNW73" s="85"/>
      <c r="BNX73" s="85"/>
      <c r="BNY73" s="85"/>
      <c r="BNZ73" s="85"/>
      <c r="BOA73" s="85"/>
      <c r="BOB73" s="85"/>
      <c r="BOC73" s="85"/>
      <c r="BOD73" s="85"/>
      <c r="BOE73" s="85"/>
      <c r="BOF73" s="85"/>
      <c r="BOG73" s="85"/>
      <c r="BOH73" s="85"/>
      <c r="BOI73" s="85"/>
      <c r="BOJ73" s="85"/>
      <c r="BOK73" s="85"/>
      <c r="BOL73" s="85"/>
      <c r="BOM73" s="85"/>
      <c r="BON73" s="85"/>
      <c r="BOO73" s="85"/>
      <c r="BOP73" s="85"/>
      <c r="BOQ73" s="85"/>
      <c r="BOR73" s="85"/>
      <c r="BOS73" s="85"/>
      <c r="BOT73" s="85"/>
      <c r="BOU73" s="85"/>
      <c r="BOV73" s="85"/>
      <c r="BOW73" s="85"/>
      <c r="BOX73" s="85"/>
      <c r="BOY73" s="85"/>
      <c r="BOZ73" s="85"/>
      <c r="BPA73" s="85"/>
      <c r="BPB73" s="85"/>
      <c r="BPC73" s="85"/>
      <c r="BPD73" s="85"/>
      <c r="BPE73" s="85"/>
      <c r="BPF73" s="85"/>
      <c r="BPG73" s="85"/>
      <c r="BPH73" s="85"/>
      <c r="BPI73" s="85"/>
      <c r="BPJ73" s="85"/>
      <c r="BPK73" s="85"/>
      <c r="BPL73" s="85"/>
      <c r="BPM73" s="85"/>
      <c r="BPN73" s="85"/>
      <c r="BPO73" s="85"/>
      <c r="BPP73" s="85"/>
      <c r="BPQ73" s="85"/>
      <c r="BPR73" s="85"/>
      <c r="BPS73" s="85"/>
      <c r="BPT73" s="85"/>
      <c r="BPU73" s="85"/>
      <c r="BPV73" s="85"/>
      <c r="BPW73" s="85"/>
      <c r="BPX73" s="85"/>
      <c r="BPY73" s="85"/>
      <c r="BPZ73" s="85"/>
      <c r="BQA73" s="85"/>
      <c r="BQB73" s="85"/>
      <c r="BQC73" s="85"/>
      <c r="BQD73" s="85"/>
      <c r="BQE73" s="85"/>
      <c r="BQF73" s="85"/>
      <c r="BQG73" s="85"/>
      <c r="BQH73" s="85"/>
      <c r="BQI73" s="85"/>
      <c r="BQJ73" s="85"/>
      <c r="BQK73" s="85"/>
      <c r="BQL73" s="85"/>
      <c r="BQM73" s="85"/>
      <c r="BQN73" s="85"/>
      <c r="BQO73" s="85"/>
      <c r="BQP73" s="85"/>
      <c r="BQQ73" s="85"/>
      <c r="BQR73" s="85"/>
      <c r="BQS73" s="85"/>
      <c r="BQT73" s="85"/>
      <c r="BQU73" s="85"/>
      <c r="BQV73" s="85"/>
      <c r="BQW73" s="85"/>
      <c r="BQX73" s="85"/>
      <c r="BQY73" s="85"/>
      <c r="BQZ73" s="85"/>
      <c r="BRA73" s="85"/>
      <c r="BRB73" s="85"/>
      <c r="BRC73" s="85"/>
      <c r="BRD73" s="85"/>
      <c r="BRE73" s="85"/>
      <c r="BRF73" s="85"/>
      <c r="BRG73" s="85"/>
      <c r="BRH73" s="85"/>
      <c r="BRI73" s="85"/>
      <c r="BRJ73" s="85"/>
      <c r="BRK73" s="85"/>
      <c r="BRL73" s="85"/>
      <c r="BRM73" s="85"/>
      <c r="BRN73" s="85"/>
      <c r="BRO73" s="85"/>
      <c r="BRP73" s="85"/>
      <c r="BRQ73" s="85"/>
      <c r="BRR73" s="85"/>
      <c r="BRS73" s="85"/>
      <c r="BRT73" s="85"/>
      <c r="BRU73" s="85"/>
      <c r="BRV73" s="85"/>
      <c r="BRW73" s="85"/>
      <c r="BRX73" s="85"/>
      <c r="BRY73" s="85"/>
      <c r="BRZ73" s="85"/>
      <c r="BSA73" s="85"/>
      <c r="BSB73" s="85"/>
      <c r="BSC73" s="85"/>
      <c r="BSD73" s="85"/>
      <c r="BSE73" s="85"/>
      <c r="BSF73" s="85"/>
      <c r="BSG73" s="85"/>
      <c r="BSH73" s="85"/>
      <c r="BSI73" s="85"/>
      <c r="BSJ73" s="85"/>
      <c r="BSK73" s="85"/>
      <c r="BSL73" s="85"/>
      <c r="BSM73" s="85"/>
      <c r="BSN73" s="85"/>
      <c r="BSO73" s="85"/>
      <c r="BSP73" s="85"/>
      <c r="BSQ73" s="85"/>
      <c r="BSR73" s="85"/>
      <c r="BSS73" s="85"/>
      <c r="BST73" s="85"/>
      <c r="BSU73" s="85"/>
      <c r="BSV73" s="85"/>
      <c r="BSW73" s="85"/>
      <c r="BSX73" s="85"/>
      <c r="BSY73" s="85"/>
      <c r="BSZ73" s="85"/>
      <c r="BTA73" s="85"/>
      <c r="BTB73" s="85"/>
      <c r="BTC73" s="85"/>
      <c r="BTD73" s="85"/>
      <c r="BTE73" s="85"/>
      <c r="BTF73" s="85"/>
      <c r="BTG73" s="85"/>
      <c r="BTH73" s="85"/>
      <c r="BTI73" s="85"/>
      <c r="BTJ73" s="85"/>
      <c r="BTK73" s="85"/>
      <c r="BTL73" s="85"/>
      <c r="BTM73" s="85"/>
      <c r="BTN73" s="85"/>
      <c r="BTO73" s="85"/>
      <c r="BTP73" s="85"/>
      <c r="BTQ73" s="85"/>
      <c r="BTR73" s="85"/>
      <c r="BTS73" s="85"/>
      <c r="BTT73" s="85"/>
      <c r="BTU73" s="85"/>
      <c r="BTV73" s="85"/>
      <c r="BTW73" s="85"/>
      <c r="BTX73" s="85"/>
      <c r="BTY73" s="85"/>
      <c r="BTZ73" s="85"/>
      <c r="BUA73" s="85"/>
      <c r="BUB73" s="85"/>
      <c r="BUC73" s="85"/>
      <c r="BUD73" s="85"/>
      <c r="BUE73" s="85"/>
      <c r="BUF73" s="85"/>
      <c r="BUG73" s="85"/>
      <c r="BUH73" s="85"/>
      <c r="BUI73" s="85"/>
      <c r="BUJ73" s="85"/>
      <c r="BUK73" s="85"/>
      <c r="BUL73" s="85"/>
      <c r="BUM73" s="85"/>
      <c r="BUN73" s="85"/>
      <c r="BUO73" s="85"/>
      <c r="BUP73" s="85"/>
      <c r="BUQ73" s="85"/>
      <c r="BUR73" s="85"/>
      <c r="BUS73" s="85"/>
      <c r="BUT73" s="85"/>
      <c r="BUU73" s="85"/>
      <c r="BUV73" s="85"/>
      <c r="BUW73" s="85"/>
      <c r="BUX73" s="85"/>
      <c r="BUY73" s="85"/>
      <c r="BUZ73" s="85"/>
      <c r="BVA73" s="85"/>
      <c r="BVB73" s="85"/>
      <c r="BVC73" s="85"/>
      <c r="BVD73" s="85"/>
      <c r="BVE73" s="85"/>
      <c r="BVF73" s="85"/>
      <c r="BVG73" s="85"/>
      <c r="BVH73" s="85"/>
      <c r="BVI73" s="85"/>
      <c r="BVJ73" s="85"/>
      <c r="BVK73" s="85"/>
      <c r="BVL73" s="85"/>
      <c r="BVM73" s="85"/>
      <c r="BVN73" s="85"/>
      <c r="BVO73" s="85"/>
      <c r="BVP73" s="85"/>
      <c r="BVQ73" s="85"/>
      <c r="BVR73" s="85"/>
      <c r="BVS73" s="85"/>
      <c r="BVT73" s="85"/>
      <c r="BVU73" s="85"/>
      <c r="BVV73" s="85"/>
      <c r="BVW73" s="85"/>
      <c r="BVX73" s="85"/>
      <c r="BVY73" s="85"/>
      <c r="BVZ73" s="85"/>
      <c r="BWA73" s="85"/>
      <c r="BWB73" s="85"/>
      <c r="BWC73" s="85"/>
      <c r="BWD73" s="85"/>
      <c r="BWE73" s="85"/>
      <c r="BWF73" s="85"/>
      <c r="BWG73" s="85"/>
      <c r="BWH73" s="85"/>
      <c r="BWI73" s="85"/>
      <c r="BWJ73" s="85"/>
      <c r="BWK73" s="85"/>
      <c r="BWL73" s="85"/>
      <c r="BWM73" s="85"/>
      <c r="BWN73" s="85"/>
      <c r="BWO73" s="85"/>
      <c r="BWP73" s="85"/>
      <c r="BWQ73" s="85"/>
      <c r="BWR73" s="85"/>
      <c r="BWS73" s="85"/>
      <c r="BWT73" s="85"/>
      <c r="BWU73" s="85"/>
      <c r="BWV73" s="85"/>
      <c r="BWW73" s="85"/>
      <c r="BWX73" s="85"/>
      <c r="BWY73" s="85"/>
      <c r="BWZ73" s="85"/>
      <c r="BXA73" s="85"/>
      <c r="BXB73" s="85"/>
      <c r="BXC73" s="85"/>
      <c r="BXD73" s="85"/>
      <c r="BXE73" s="85"/>
      <c r="BXF73" s="85"/>
      <c r="BXG73" s="85"/>
      <c r="BXH73" s="85"/>
      <c r="BXI73" s="85"/>
      <c r="BXJ73" s="85"/>
      <c r="BXK73" s="85"/>
      <c r="BXL73" s="85"/>
      <c r="BXM73" s="85"/>
      <c r="BXN73" s="85"/>
      <c r="BXO73" s="85"/>
      <c r="BXP73" s="85"/>
      <c r="BXQ73" s="85"/>
      <c r="BXR73" s="85"/>
      <c r="BXS73" s="85"/>
      <c r="BXT73" s="85"/>
      <c r="BXU73" s="85"/>
      <c r="BXV73" s="85"/>
      <c r="BXW73" s="85"/>
      <c r="BXX73" s="85"/>
      <c r="BXY73" s="85"/>
      <c r="BXZ73" s="85"/>
      <c r="BYA73" s="85"/>
      <c r="BYB73" s="85"/>
      <c r="BYC73" s="85"/>
      <c r="BYD73" s="85"/>
      <c r="BYE73" s="85"/>
      <c r="BYF73" s="85"/>
      <c r="BYG73" s="85"/>
      <c r="BYH73" s="85"/>
      <c r="BYI73" s="85"/>
      <c r="BYJ73" s="85"/>
      <c r="BYK73" s="85"/>
      <c r="BYL73" s="85"/>
      <c r="BYM73" s="85"/>
      <c r="BYN73" s="85"/>
      <c r="BYO73" s="85"/>
      <c r="BYP73" s="85"/>
      <c r="BYQ73" s="85"/>
      <c r="BYR73" s="85"/>
      <c r="BYS73" s="85"/>
      <c r="BYT73" s="85"/>
      <c r="BYU73" s="85"/>
      <c r="BYV73" s="85"/>
      <c r="BYW73" s="85"/>
      <c r="BYX73" s="85"/>
      <c r="BYY73" s="85"/>
      <c r="BYZ73" s="85"/>
      <c r="BZA73" s="85"/>
      <c r="BZB73" s="85"/>
      <c r="BZC73" s="85"/>
      <c r="BZD73" s="85"/>
      <c r="BZE73" s="85"/>
      <c r="BZF73" s="85"/>
      <c r="BZG73" s="85"/>
      <c r="BZH73" s="85"/>
      <c r="BZI73" s="85"/>
      <c r="BZJ73" s="85"/>
      <c r="BZK73" s="85"/>
      <c r="BZL73" s="85"/>
      <c r="BZM73" s="85"/>
      <c r="BZN73" s="85"/>
      <c r="BZO73" s="85"/>
      <c r="BZP73" s="85"/>
      <c r="BZQ73" s="85"/>
      <c r="BZR73" s="85"/>
      <c r="BZS73" s="85"/>
      <c r="BZT73" s="85"/>
      <c r="BZU73" s="85"/>
      <c r="BZV73" s="85"/>
      <c r="BZW73" s="85"/>
      <c r="BZX73" s="85"/>
      <c r="BZY73" s="85"/>
      <c r="BZZ73" s="85"/>
      <c r="CAA73" s="85"/>
      <c r="CAB73" s="85"/>
      <c r="CAC73" s="85"/>
      <c r="CAD73" s="85"/>
      <c r="CAE73" s="85"/>
      <c r="CAF73" s="85"/>
      <c r="CAG73" s="85"/>
      <c r="CAH73" s="85"/>
      <c r="CAI73" s="85"/>
      <c r="CAJ73" s="85"/>
      <c r="CAK73" s="85"/>
      <c r="CAL73" s="85"/>
      <c r="CAM73" s="85"/>
      <c r="CAN73" s="85"/>
      <c r="CAO73" s="85"/>
      <c r="CAP73" s="85"/>
      <c r="CAQ73" s="85"/>
      <c r="CAR73" s="85"/>
      <c r="CAS73" s="85"/>
      <c r="CAT73" s="85"/>
      <c r="CAU73" s="85"/>
      <c r="CAV73" s="85"/>
      <c r="CAW73" s="85"/>
      <c r="CAX73" s="85"/>
      <c r="CAY73" s="85"/>
      <c r="CAZ73" s="85"/>
      <c r="CBA73" s="85"/>
      <c r="CBB73" s="85"/>
      <c r="CBC73" s="85"/>
      <c r="CBD73" s="85"/>
      <c r="CBE73" s="85"/>
      <c r="CBF73" s="85"/>
      <c r="CBG73" s="85"/>
      <c r="CBH73" s="85"/>
      <c r="CBI73" s="85"/>
      <c r="CBJ73" s="85"/>
      <c r="CBK73" s="85"/>
      <c r="CBL73" s="85"/>
      <c r="CBM73" s="85"/>
      <c r="CBN73" s="85"/>
      <c r="CBO73" s="85"/>
      <c r="CBP73" s="85"/>
      <c r="CBQ73" s="85"/>
      <c r="CBR73" s="85"/>
      <c r="CBS73" s="85"/>
      <c r="CBT73" s="85"/>
      <c r="CBU73" s="85"/>
      <c r="CBV73" s="85"/>
      <c r="CBW73" s="85"/>
      <c r="CBX73" s="85"/>
      <c r="CBY73" s="85"/>
      <c r="CBZ73" s="85"/>
      <c r="CCA73" s="85"/>
      <c r="CCB73" s="85"/>
      <c r="CCC73" s="85"/>
      <c r="CCD73" s="85"/>
      <c r="CCE73" s="85"/>
      <c r="CCF73" s="85"/>
      <c r="CCG73" s="85"/>
      <c r="CCH73" s="85"/>
      <c r="CCI73" s="85"/>
      <c r="CCJ73" s="85"/>
      <c r="CCK73" s="85"/>
      <c r="CCL73" s="85"/>
      <c r="CCM73" s="85"/>
      <c r="CCN73" s="85"/>
      <c r="CCO73" s="85"/>
      <c r="CCP73" s="85"/>
      <c r="CCQ73" s="85"/>
      <c r="CCR73" s="85"/>
      <c r="CCS73" s="85"/>
      <c r="CCT73" s="85"/>
      <c r="CCU73" s="85"/>
      <c r="CCV73" s="85"/>
      <c r="CCW73" s="85"/>
      <c r="CCX73" s="85"/>
      <c r="CCY73" s="85"/>
      <c r="CCZ73" s="85"/>
      <c r="CDA73" s="85"/>
      <c r="CDB73" s="85"/>
      <c r="CDC73" s="85"/>
      <c r="CDD73" s="85"/>
      <c r="CDE73" s="85"/>
      <c r="CDF73" s="85"/>
      <c r="CDG73" s="85"/>
      <c r="CDH73" s="85"/>
      <c r="CDI73" s="85"/>
      <c r="CDJ73" s="85"/>
      <c r="CDK73" s="85"/>
      <c r="CDL73" s="85"/>
      <c r="CDM73" s="85"/>
      <c r="CDN73" s="85"/>
      <c r="CDO73" s="85"/>
      <c r="CDP73" s="85"/>
      <c r="CDQ73" s="85"/>
      <c r="CDR73" s="85"/>
      <c r="CDS73" s="85"/>
      <c r="CDT73" s="85"/>
      <c r="CDU73" s="85"/>
      <c r="CDV73" s="85"/>
      <c r="CDW73" s="85"/>
      <c r="CDX73" s="85"/>
      <c r="CDY73" s="85"/>
      <c r="CDZ73" s="85"/>
      <c r="CEA73" s="85"/>
      <c r="CEB73" s="85"/>
      <c r="CEC73" s="85"/>
      <c r="CED73" s="85"/>
      <c r="CEE73" s="85"/>
      <c r="CEF73" s="85"/>
      <c r="CEG73" s="85"/>
      <c r="CEH73" s="85"/>
      <c r="CEI73" s="85"/>
      <c r="CEJ73" s="85"/>
      <c r="CEK73" s="85"/>
      <c r="CEL73" s="85"/>
      <c r="CEM73" s="85"/>
      <c r="CEN73" s="85"/>
      <c r="CEO73" s="85"/>
      <c r="CEP73" s="85"/>
      <c r="CEQ73" s="85"/>
      <c r="CER73" s="85"/>
      <c r="CES73" s="85"/>
      <c r="CET73" s="85"/>
      <c r="CEU73" s="85"/>
      <c r="CEV73" s="85"/>
      <c r="CEW73" s="85"/>
      <c r="CEX73" s="85"/>
      <c r="CEY73" s="85"/>
      <c r="CEZ73" s="85"/>
      <c r="CFA73" s="85"/>
      <c r="CFB73" s="85"/>
      <c r="CFC73" s="85"/>
      <c r="CFD73" s="85"/>
      <c r="CFE73" s="85"/>
      <c r="CFF73" s="85"/>
      <c r="CFG73" s="85"/>
      <c r="CFH73" s="85"/>
      <c r="CFI73" s="85"/>
      <c r="CFJ73" s="85"/>
      <c r="CFK73" s="85"/>
      <c r="CFL73" s="85"/>
      <c r="CFM73" s="85"/>
      <c r="CFN73" s="85"/>
      <c r="CFO73" s="85"/>
      <c r="CFP73" s="85"/>
      <c r="CFQ73" s="85"/>
      <c r="CFR73" s="85"/>
      <c r="CFS73" s="85"/>
      <c r="CFT73" s="85"/>
      <c r="CFU73" s="85"/>
      <c r="CFV73" s="85"/>
      <c r="CFW73" s="85"/>
      <c r="CFX73" s="85"/>
      <c r="CFY73" s="85"/>
      <c r="CFZ73" s="85"/>
      <c r="CGA73" s="85"/>
      <c r="CGB73" s="85"/>
      <c r="CGC73" s="85"/>
      <c r="CGD73" s="85"/>
      <c r="CGE73" s="85"/>
      <c r="CGF73" s="85"/>
      <c r="CGG73" s="85"/>
      <c r="CGH73" s="85"/>
      <c r="CGI73" s="85"/>
      <c r="CGJ73" s="85"/>
      <c r="CGK73" s="85"/>
      <c r="CGL73" s="85"/>
      <c r="CGM73" s="85"/>
      <c r="CGN73" s="85"/>
      <c r="CGO73" s="85"/>
      <c r="CGP73" s="85"/>
      <c r="CGQ73" s="85"/>
      <c r="CGR73" s="85"/>
      <c r="CGS73" s="85"/>
      <c r="CGT73" s="85"/>
      <c r="CGU73" s="85"/>
      <c r="CGV73" s="85"/>
      <c r="CGW73" s="85"/>
      <c r="CGX73" s="85"/>
      <c r="CGY73" s="85"/>
      <c r="CGZ73" s="85"/>
      <c r="CHA73" s="85"/>
      <c r="CHB73" s="85"/>
      <c r="CHC73" s="85"/>
      <c r="CHD73" s="85"/>
      <c r="CHE73" s="85"/>
      <c r="CHF73" s="85"/>
      <c r="CHG73" s="85"/>
      <c r="CHH73" s="85"/>
      <c r="CHI73" s="85"/>
      <c r="CHJ73" s="85"/>
      <c r="CHK73" s="85"/>
      <c r="CHL73" s="85"/>
      <c r="CHM73" s="85"/>
      <c r="CHN73" s="85"/>
      <c r="CHO73" s="85"/>
      <c r="CHP73" s="85"/>
      <c r="CHQ73" s="85"/>
      <c r="CHR73" s="85"/>
      <c r="CHS73" s="85"/>
      <c r="CHT73" s="85"/>
      <c r="CHU73" s="85"/>
      <c r="CHV73" s="85"/>
      <c r="CHW73" s="85"/>
      <c r="CHX73" s="85"/>
      <c r="CHY73" s="85"/>
      <c r="CHZ73" s="85"/>
      <c r="CIA73" s="85"/>
      <c r="CIB73" s="85"/>
      <c r="CIC73" s="85"/>
      <c r="CID73" s="85"/>
      <c r="CIE73" s="85"/>
      <c r="CIF73" s="85"/>
      <c r="CIG73" s="85"/>
      <c r="CIH73" s="85"/>
      <c r="CII73" s="85"/>
      <c r="CIJ73" s="85"/>
      <c r="CIK73" s="85"/>
      <c r="CIL73" s="85"/>
      <c r="CIM73" s="85"/>
      <c r="CIN73" s="85"/>
      <c r="CIO73" s="85"/>
      <c r="CIP73" s="85"/>
      <c r="CIQ73" s="85"/>
      <c r="CIR73" s="85"/>
      <c r="CIS73" s="85"/>
      <c r="CIT73" s="85"/>
      <c r="CIU73" s="85"/>
      <c r="CIV73" s="85"/>
      <c r="CIW73" s="85"/>
      <c r="CIX73" s="85"/>
      <c r="CIY73" s="85"/>
      <c r="CIZ73" s="85"/>
      <c r="CJA73" s="85"/>
      <c r="CJB73" s="85"/>
      <c r="CJC73" s="85"/>
      <c r="CJD73" s="85"/>
      <c r="CJE73" s="85"/>
      <c r="CJF73" s="85"/>
      <c r="CJG73" s="85"/>
      <c r="CJH73" s="85"/>
      <c r="CJI73" s="85"/>
      <c r="CJJ73" s="85"/>
      <c r="CJK73" s="85"/>
      <c r="CJL73" s="85"/>
      <c r="CJM73" s="85"/>
      <c r="CJN73" s="85"/>
      <c r="CJO73" s="85"/>
      <c r="CJP73" s="85"/>
      <c r="CJQ73" s="85"/>
      <c r="CJR73" s="85"/>
      <c r="CJS73" s="85"/>
      <c r="CJT73" s="85"/>
      <c r="CJU73" s="85"/>
      <c r="CJV73" s="85"/>
      <c r="CJW73" s="85"/>
      <c r="CJX73" s="85"/>
      <c r="CJY73" s="85"/>
      <c r="CJZ73" s="85"/>
      <c r="CKA73" s="85"/>
      <c r="CKB73" s="85"/>
      <c r="CKC73" s="85"/>
      <c r="CKD73" s="85"/>
      <c r="CKE73" s="85"/>
      <c r="CKF73" s="85"/>
      <c r="CKG73" s="85"/>
      <c r="CKH73" s="85"/>
      <c r="CKI73" s="85"/>
      <c r="CKJ73" s="85"/>
      <c r="CKK73" s="85"/>
      <c r="CKL73" s="85"/>
      <c r="CKM73" s="85"/>
      <c r="CKN73" s="85"/>
      <c r="CKO73" s="85"/>
      <c r="CKP73" s="85"/>
      <c r="CKQ73" s="85"/>
      <c r="CKR73" s="85"/>
      <c r="CKS73" s="85"/>
      <c r="CKT73" s="85"/>
      <c r="CKU73" s="85"/>
      <c r="CKV73" s="85"/>
      <c r="CKW73" s="85"/>
      <c r="CKX73" s="85"/>
      <c r="CKY73" s="85"/>
      <c r="CKZ73" s="85"/>
      <c r="CLA73" s="85"/>
      <c r="CLB73" s="85"/>
      <c r="CLC73" s="85"/>
      <c r="CLD73" s="85"/>
      <c r="CLE73" s="85"/>
      <c r="CLF73" s="85"/>
      <c r="CLG73" s="85"/>
      <c r="CLH73" s="85"/>
      <c r="CLI73" s="85"/>
      <c r="CLJ73" s="85"/>
      <c r="CLK73" s="85"/>
      <c r="CLL73" s="85"/>
      <c r="CLM73" s="85"/>
      <c r="CLN73" s="85"/>
      <c r="CLO73" s="85"/>
      <c r="CLP73" s="85"/>
      <c r="CLQ73" s="85"/>
      <c r="CLR73" s="85"/>
      <c r="CLS73" s="85"/>
      <c r="CLT73" s="85"/>
      <c r="CLU73" s="85"/>
      <c r="CLV73" s="85"/>
      <c r="CLW73" s="85"/>
      <c r="CLX73" s="85"/>
      <c r="CLY73" s="85"/>
      <c r="CLZ73" s="85"/>
      <c r="CMA73" s="85"/>
      <c r="CMB73" s="85"/>
      <c r="CMC73" s="85"/>
      <c r="CMD73" s="85"/>
      <c r="CME73" s="85"/>
      <c r="CMF73" s="85"/>
      <c r="CMG73" s="85"/>
      <c r="CMH73" s="85"/>
      <c r="CMI73" s="85"/>
      <c r="CMJ73" s="85"/>
      <c r="CMK73" s="85"/>
      <c r="CML73" s="85"/>
      <c r="CMM73" s="85"/>
      <c r="CMN73" s="85"/>
      <c r="CMO73" s="85"/>
      <c r="CMP73" s="85"/>
      <c r="CMQ73" s="85"/>
      <c r="CMR73" s="85"/>
      <c r="CMS73" s="85"/>
      <c r="CMT73" s="85"/>
      <c r="CMU73" s="85"/>
      <c r="CMV73" s="85"/>
      <c r="CMW73" s="85"/>
      <c r="CMX73" s="85"/>
      <c r="CMY73" s="85"/>
      <c r="CMZ73" s="85"/>
      <c r="CNA73" s="85"/>
      <c r="CNB73" s="85"/>
      <c r="CNC73" s="85"/>
      <c r="CND73" s="85"/>
      <c r="CNE73" s="85"/>
      <c r="CNF73" s="85"/>
      <c r="CNG73" s="85"/>
      <c r="CNH73" s="85"/>
      <c r="CNI73" s="85"/>
      <c r="CNJ73" s="85"/>
      <c r="CNK73" s="85"/>
      <c r="CNL73" s="85"/>
      <c r="CNM73" s="85"/>
      <c r="CNN73" s="85"/>
      <c r="CNO73" s="85"/>
      <c r="CNP73" s="85"/>
      <c r="CNQ73" s="85"/>
      <c r="CNR73" s="85"/>
      <c r="CNS73" s="85"/>
      <c r="CNT73" s="85"/>
      <c r="CNU73" s="85"/>
      <c r="CNV73" s="85"/>
      <c r="CNW73" s="85"/>
      <c r="CNX73" s="85"/>
      <c r="CNY73" s="85"/>
      <c r="CNZ73" s="85"/>
      <c r="COA73" s="85"/>
      <c r="COB73" s="85"/>
      <c r="COC73" s="85"/>
      <c r="COD73" s="85"/>
      <c r="COE73" s="85"/>
      <c r="COF73" s="85"/>
      <c r="COG73" s="85"/>
      <c r="COH73" s="85"/>
      <c r="COI73" s="85"/>
      <c r="COJ73" s="85"/>
      <c r="COK73" s="85"/>
      <c r="COL73" s="85"/>
      <c r="COM73" s="85"/>
      <c r="CON73" s="85"/>
      <c r="COO73" s="85"/>
      <c r="COP73" s="85"/>
      <c r="COQ73" s="85"/>
      <c r="COR73" s="85"/>
      <c r="COS73" s="85"/>
      <c r="COT73" s="85"/>
      <c r="COU73" s="85"/>
      <c r="COV73" s="85"/>
      <c r="COW73" s="85"/>
      <c r="COX73" s="85"/>
      <c r="COY73" s="85"/>
      <c r="COZ73" s="85"/>
      <c r="CPA73" s="85"/>
      <c r="CPB73" s="85"/>
      <c r="CPC73" s="85"/>
      <c r="CPD73" s="85"/>
      <c r="CPE73" s="85"/>
      <c r="CPF73" s="85"/>
      <c r="CPG73" s="85"/>
      <c r="CPH73" s="85"/>
      <c r="CPI73" s="85"/>
      <c r="CPJ73" s="85"/>
      <c r="CPK73" s="85"/>
      <c r="CPL73" s="85"/>
      <c r="CPM73" s="85"/>
      <c r="CPN73" s="85"/>
      <c r="CPO73" s="85"/>
      <c r="CPP73" s="85"/>
      <c r="CPQ73" s="85"/>
      <c r="CPR73" s="85"/>
      <c r="CPS73" s="85"/>
      <c r="CPT73" s="85"/>
      <c r="CPU73" s="85"/>
      <c r="CPV73" s="85"/>
      <c r="CPW73" s="85"/>
      <c r="CPX73" s="85"/>
      <c r="CPY73" s="85"/>
      <c r="CPZ73" s="85"/>
      <c r="CQA73" s="85"/>
      <c r="CQB73" s="85"/>
      <c r="CQC73" s="85"/>
      <c r="CQD73" s="85"/>
      <c r="CQE73" s="85"/>
      <c r="CQF73" s="85"/>
      <c r="CQG73" s="85"/>
      <c r="CQH73" s="85"/>
      <c r="CQI73" s="85"/>
      <c r="CQJ73" s="85"/>
      <c r="CQK73" s="85"/>
      <c r="CQL73" s="85"/>
      <c r="CQM73" s="85"/>
      <c r="CQN73" s="85"/>
      <c r="CQO73" s="85"/>
      <c r="CQP73" s="85"/>
      <c r="CQQ73" s="85"/>
      <c r="CQR73" s="85"/>
      <c r="CQS73" s="85"/>
      <c r="CQT73" s="85"/>
      <c r="CQU73" s="85"/>
      <c r="CQV73" s="85"/>
      <c r="CQW73" s="85"/>
      <c r="CQX73" s="85"/>
      <c r="CQY73" s="85"/>
      <c r="CQZ73" s="85"/>
      <c r="CRA73" s="85"/>
      <c r="CRB73" s="85"/>
      <c r="CRC73" s="85"/>
      <c r="CRD73" s="85"/>
      <c r="CRE73" s="85"/>
      <c r="CRF73" s="85"/>
      <c r="CRG73" s="85"/>
      <c r="CRH73" s="85"/>
      <c r="CRI73" s="85"/>
      <c r="CRJ73" s="85"/>
      <c r="CRK73" s="85"/>
      <c r="CRL73" s="85"/>
      <c r="CRM73" s="85"/>
      <c r="CRN73" s="85"/>
      <c r="CRO73" s="85"/>
      <c r="CRP73" s="85"/>
      <c r="CRQ73" s="85"/>
      <c r="CRR73" s="85"/>
      <c r="CRS73" s="85"/>
      <c r="CRT73" s="85"/>
      <c r="CRU73" s="85"/>
      <c r="CRV73" s="85"/>
      <c r="CRW73" s="85"/>
      <c r="CRX73" s="85"/>
      <c r="CRY73" s="85"/>
      <c r="CRZ73" s="85"/>
      <c r="CSA73" s="85"/>
      <c r="CSB73" s="85"/>
      <c r="CSC73" s="85"/>
      <c r="CSD73" s="85"/>
      <c r="CSE73" s="85"/>
      <c r="CSF73" s="85"/>
      <c r="CSG73" s="85"/>
      <c r="CSH73" s="85"/>
      <c r="CSI73" s="85"/>
      <c r="CSJ73" s="85"/>
      <c r="CSK73" s="85"/>
      <c r="CSL73" s="85"/>
      <c r="CSM73" s="85"/>
      <c r="CSN73" s="85"/>
      <c r="CSO73" s="85"/>
      <c r="CSP73" s="85"/>
      <c r="CSQ73" s="85"/>
      <c r="CSR73" s="85"/>
      <c r="CSS73" s="85"/>
      <c r="CST73" s="85"/>
      <c r="CSU73" s="85"/>
      <c r="CSV73" s="85"/>
      <c r="CSW73" s="85"/>
      <c r="CSX73" s="85"/>
      <c r="CSY73" s="85"/>
      <c r="CSZ73" s="85"/>
      <c r="CTA73" s="85"/>
      <c r="CTB73" s="85"/>
      <c r="CTC73" s="85"/>
      <c r="CTD73" s="85"/>
      <c r="CTE73" s="85"/>
      <c r="CTF73" s="85"/>
      <c r="CTG73" s="85"/>
      <c r="CTH73" s="85"/>
      <c r="CTI73" s="85"/>
      <c r="CTJ73" s="85"/>
      <c r="CTK73" s="85"/>
      <c r="CTL73" s="85"/>
      <c r="CTM73" s="85"/>
      <c r="CTN73" s="85"/>
      <c r="CTO73" s="85"/>
      <c r="CTP73" s="85"/>
      <c r="CTQ73" s="85"/>
      <c r="CTR73" s="85"/>
      <c r="CTS73" s="85"/>
      <c r="CTT73" s="85"/>
      <c r="CTU73" s="85"/>
      <c r="CTV73" s="85"/>
      <c r="CTW73" s="85"/>
      <c r="CTX73" s="85"/>
      <c r="CTY73" s="85"/>
      <c r="CTZ73" s="85"/>
      <c r="CUA73" s="85"/>
      <c r="CUB73" s="85"/>
      <c r="CUC73" s="85"/>
      <c r="CUD73" s="85"/>
      <c r="CUE73" s="85"/>
      <c r="CUF73" s="85"/>
      <c r="CUG73" s="85"/>
      <c r="CUH73" s="85"/>
      <c r="CUI73" s="85"/>
      <c r="CUJ73" s="85"/>
      <c r="CUK73" s="85"/>
      <c r="CUL73" s="85"/>
      <c r="CUM73" s="85"/>
      <c r="CUN73" s="85"/>
      <c r="CUO73" s="85"/>
      <c r="CUP73" s="85"/>
      <c r="CUQ73" s="85"/>
      <c r="CUR73" s="85"/>
      <c r="CUS73" s="85"/>
      <c r="CUT73" s="85"/>
      <c r="CUU73" s="85"/>
      <c r="CUV73" s="85"/>
      <c r="CUW73" s="85"/>
      <c r="CUX73" s="85"/>
      <c r="CUY73" s="85"/>
      <c r="CUZ73" s="85"/>
      <c r="CVA73" s="85"/>
      <c r="CVB73" s="85"/>
      <c r="CVC73" s="85"/>
      <c r="CVD73" s="85"/>
      <c r="CVE73" s="85"/>
      <c r="CVF73" s="85"/>
      <c r="CVG73" s="85"/>
      <c r="CVH73" s="85"/>
      <c r="CVI73" s="85"/>
      <c r="CVJ73" s="85"/>
      <c r="CVK73" s="85"/>
      <c r="CVL73" s="85"/>
      <c r="CVM73" s="85"/>
      <c r="CVN73" s="85"/>
      <c r="CVO73" s="85"/>
      <c r="CVP73" s="85"/>
      <c r="CVQ73" s="85"/>
      <c r="CVR73" s="85"/>
      <c r="CVS73" s="85"/>
      <c r="CVT73" s="85"/>
      <c r="CVU73" s="85"/>
      <c r="CVV73" s="85"/>
      <c r="CVW73" s="85"/>
      <c r="CVX73" s="85"/>
      <c r="CVY73" s="85"/>
      <c r="CVZ73" s="85"/>
      <c r="CWA73" s="85"/>
      <c r="CWB73" s="85"/>
      <c r="CWC73" s="85"/>
      <c r="CWD73" s="85"/>
      <c r="CWE73" s="85"/>
      <c r="CWF73" s="85"/>
      <c r="CWG73" s="85"/>
      <c r="CWH73" s="85"/>
      <c r="CWI73" s="85"/>
      <c r="CWJ73" s="85"/>
      <c r="CWK73" s="85"/>
      <c r="CWL73" s="85"/>
      <c r="CWM73" s="85"/>
      <c r="CWN73" s="85"/>
      <c r="CWO73" s="85"/>
      <c r="CWP73" s="85"/>
      <c r="CWQ73" s="85"/>
      <c r="CWR73" s="85"/>
      <c r="CWS73" s="85"/>
      <c r="CWT73" s="85"/>
      <c r="CWU73" s="85"/>
      <c r="CWV73" s="85"/>
      <c r="CWW73" s="85"/>
      <c r="CWX73" s="85"/>
      <c r="CWY73" s="85"/>
      <c r="CWZ73" s="85"/>
      <c r="CXA73" s="85"/>
      <c r="CXB73" s="85"/>
      <c r="CXC73" s="85"/>
      <c r="CXD73" s="85"/>
      <c r="CXE73" s="85"/>
      <c r="CXF73" s="85"/>
      <c r="CXG73" s="85"/>
      <c r="CXH73" s="85"/>
      <c r="CXI73" s="85"/>
      <c r="CXJ73" s="85"/>
      <c r="CXK73" s="85"/>
      <c r="CXL73" s="85"/>
      <c r="CXM73" s="85"/>
      <c r="CXN73" s="85"/>
      <c r="CXO73" s="85"/>
      <c r="CXP73" s="85"/>
      <c r="CXQ73" s="85"/>
      <c r="CXR73" s="85"/>
      <c r="CXS73" s="85"/>
      <c r="CXT73" s="85"/>
      <c r="CXU73" s="85"/>
      <c r="CXV73" s="85"/>
      <c r="CXW73" s="85"/>
      <c r="CXX73" s="85"/>
      <c r="CXY73" s="85"/>
      <c r="CXZ73" s="85"/>
      <c r="CYA73" s="85"/>
      <c r="CYB73" s="85"/>
      <c r="CYC73" s="85"/>
      <c r="CYD73" s="85"/>
      <c r="CYE73" s="85"/>
      <c r="CYF73" s="85"/>
      <c r="CYG73" s="85"/>
      <c r="CYH73" s="85"/>
      <c r="CYI73" s="85"/>
      <c r="CYJ73" s="85"/>
      <c r="CYK73" s="85"/>
      <c r="CYL73" s="85"/>
      <c r="CYM73" s="85"/>
      <c r="CYN73" s="85"/>
      <c r="CYO73" s="85"/>
      <c r="CYP73" s="85"/>
      <c r="CYQ73" s="85"/>
      <c r="CYR73" s="85"/>
      <c r="CYS73" s="85"/>
      <c r="CYT73" s="85"/>
      <c r="CYU73" s="85"/>
      <c r="CYV73" s="85"/>
      <c r="CYW73" s="85"/>
      <c r="CYX73" s="85"/>
      <c r="CYY73" s="85"/>
      <c r="CYZ73" s="85"/>
      <c r="CZA73" s="85"/>
      <c r="CZB73" s="85"/>
      <c r="CZC73" s="85"/>
      <c r="CZD73" s="85"/>
      <c r="CZE73" s="85"/>
      <c r="CZF73" s="85"/>
      <c r="CZG73" s="85"/>
      <c r="CZH73" s="85"/>
      <c r="CZI73" s="85"/>
      <c r="CZJ73" s="85"/>
      <c r="CZK73" s="85"/>
      <c r="CZL73" s="85"/>
      <c r="CZM73" s="85"/>
      <c r="CZN73" s="85"/>
      <c r="CZO73" s="85"/>
      <c r="CZP73" s="85"/>
      <c r="CZQ73" s="85"/>
      <c r="CZR73" s="85"/>
      <c r="CZS73" s="85"/>
      <c r="CZT73" s="85"/>
      <c r="CZU73" s="85"/>
      <c r="CZV73" s="85"/>
      <c r="CZW73" s="85"/>
      <c r="CZX73" s="85"/>
      <c r="CZY73" s="85"/>
      <c r="CZZ73" s="85"/>
      <c r="DAA73" s="85"/>
      <c r="DAB73" s="85"/>
      <c r="DAC73" s="85"/>
      <c r="DAD73" s="85"/>
      <c r="DAE73" s="85"/>
      <c r="DAF73" s="85"/>
      <c r="DAG73" s="85"/>
      <c r="DAH73" s="85"/>
      <c r="DAI73" s="85"/>
      <c r="DAJ73" s="85"/>
      <c r="DAK73" s="85"/>
      <c r="DAL73" s="85"/>
      <c r="DAM73" s="85"/>
      <c r="DAN73" s="85"/>
      <c r="DAO73" s="85"/>
      <c r="DAP73" s="85"/>
      <c r="DAQ73" s="85"/>
      <c r="DAR73" s="85"/>
      <c r="DAS73" s="85"/>
      <c r="DAT73" s="85"/>
      <c r="DAU73" s="85"/>
      <c r="DAV73" s="85"/>
      <c r="DAW73" s="85"/>
      <c r="DAX73" s="85"/>
      <c r="DAY73" s="85"/>
      <c r="DAZ73" s="85"/>
      <c r="DBA73" s="85"/>
      <c r="DBB73" s="85"/>
      <c r="DBC73" s="85"/>
      <c r="DBD73" s="85"/>
      <c r="DBE73" s="85"/>
      <c r="DBF73" s="85"/>
      <c r="DBG73" s="85"/>
      <c r="DBH73" s="85"/>
      <c r="DBI73" s="85"/>
      <c r="DBJ73" s="85"/>
      <c r="DBK73" s="85"/>
      <c r="DBL73" s="85"/>
      <c r="DBM73" s="85"/>
      <c r="DBN73" s="85"/>
      <c r="DBO73" s="85"/>
      <c r="DBP73" s="85"/>
      <c r="DBQ73" s="85"/>
      <c r="DBR73" s="85"/>
      <c r="DBS73" s="85"/>
      <c r="DBT73" s="85"/>
      <c r="DBU73" s="85"/>
      <c r="DBV73" s="85"/>
      <c r="DBW73" s="85"/>
      <c r="DBX73" s="85"/>
      <c r="DBY73" s="85"/>
      <c r="DBZ73" s="85"/>
      <c r="DCA73" s="85"/>
      <c r="DCB73" s="85"/>
      <c r="DCC73" s="85"/>
      <c r="DCD73" s="85"/>
      <c r="DCE73" s="85"/>
      <c r="DCF73" s="85"/>
      <c r="DCG73" s="85"/>
      <c r="DCH73" s="85"/>
      <c r="DCI73" s="85"/>
      <c r="DCJ73" s="85"/>
      <c r="DCK73" s="85"/>
      <c r="DCL73" s="85"/>
      <c r="DCM73" s="85"/>
      <c r="DCN73" s="85"/>
      <c r="DCO73" s="85"/>
      <c r="DCP73" s="85"/>
      <c r="DCQ73" s="85"/>
      <c r="DCR73" s="85"/>
      <c r="DCS73" s="85"/>
      <c r="DCT73" s="85"/>
      <c r="DCU73" s="85"/>
      <c r="DCV73" s="85"/>
      <c r="DCW73" s="85"/>
      <c r="DCX73" s="85"/>
      <c r="DCY73" s="85"/>
      <c r="DCZ73" s="85"/>
      <c r="DDA73" s="85"/>
      <c r="DDB73" s="85"/>
      <c r="DDC73" s="85"/>
      <c r="DDD73" s="85"/>
      <c r="DDE73" s="85"/>
      <c r="DDF73" s="85"/>
      <c r="DDG73" s="85"/>
      <c r="DDH73" s="85"/>
      <c r="DDI73" s="85"/>
      <c r="DDJ73" s="85"/>
      <c r="DDK73" s="85"/>
      <c r="DDL73" s="85"/>
      <c r="DDM73" s="85"/>
      <c r="DDN73" s="85"/>
      <c r="DDO73" s="85"/>
      <c r="DDP73" s="85"/>
      <c r="DDQ73" s="85"/>
      <c r="DDR73" s="85"/>
      <c r="DDS73" s="85"/>
      <c r="DDT73" s="85"/>
      <c r="DDU73" s="85"/>
      <c r="DDV73" s="85"/>
      <c r="DDW73" s="85"/>
      <c r="DDX73" s="85"/>
      <c r="DDY73" s="85"/>
      <c r="DDZ73" s="85"/>
      <c r="DEA73" s="85"/>
      <c r="DEB73" s="85"/>
      <c r="DEC73" s="85"/>
      <c r="DED73" s="85"/>
      <c r="DEE73" s="85"/>
      <c r="DEF73" s="85"/>
      <c r="DEG73" s="85"/>
      <c r="DEH73" s="85"/>
      <c r="DEI73" s="85"/>
      <c r="DEJ73" s="85"/>
      <c r="DEK73" s="85"/>
      <c r="DEL73" s="85"/>
      <c r="DEM73" s="85"/>
      <c r="DEN73" s="85"/>
      <c r="DEO73" s="85"/>
      <c r="DEP73" s="85"/>
      <c r="DEQ73" s="85"/>
      <c r="DER73" s="85"/>
      <c r="DES73" s="85"/>
      <c r="DET73" s="85"/>
      <c r="DEU73" s="85"/>
      <c r="DEV73" s="85"/>
      <c r="DEW73" s="85"/>
      <c r="DEX73" s="85"/>
      <c r="DEY73" s="85"/>
      <c r="DEZ73" s="85"/>
      <c r="DFA73" s="85"/>
      <c r="DFB73" s="85"/>
      <c r="DFC73" s="85"/>
      <c r="DFD73" s="85"/>
      <c r="DFE73" s="85"/>
      <c r="DFF73" s="85"/>
      <c r="DFG73" s="85"/>
      <c r="DFH73" s="85"/>
      <c r="DFI73" s="85"/>
      <c r="DFJ73" s="85"/>
      <c r="DFK73" s="85"/>
      <c r="DFL73" s="85"/>
      <c r="DFM73" s="85"/>
      <c r="DFN73" s="85"/>
      <c r="DFO73" s="85"/>
      <c r="DFP73" s="85"/>
      <c r="DFQ73" s="85"/>
      <c r="DFR73" s="85"/>
      <c r="DFS73" s="85"/>
      <c r="DFT73" s="85"/>
      <c r="DFU73" s="85"/>
      <c r="DFV73" s="85"/>
      <c r="DFW73" s="85"/>
      <c r="DFX73" s="85"/>
      <c r="DFY73" s="85"/>
      <c r="DFZ73" s="85"/>
      <c r="DGA73" s="85"/>
      <c r="DGB73" s="85"/>
      <c r="DGC73" s="85"/>
      <c r="DGD73" s="85"/>
      <c r="DGE73" s="85"/>
      <c r="DGF73" s="85"/>
      <c r="DGG73" s="85"/>
      <c r="DGH73" s="85"/>
      <c r="DGI73" s="85"/>
      <c r="DGJ73" s="85"/>
      <c r="DGK73" s="85"/>
      <c r="DGL73" s="85"/>
      <c r="DGM73" s="85"/>
      <c r="DGN73" s="85"/>
      <c r="DGO73" s="85"/>
      <c r="DGP73" s="85"/>
      <c r="DGQ73" s="85"/>
      <c r="DGR73" s="85"/>
      <c r="DGS73" s="85"/>
      <c r="DGT73" s="85"/>
      <c r="DGU73" s="85"/>
      <c r="DGV73" s="85"/>
      <c r="DGW73" s="85"/>
      <c r="DGX73" s="85"/>
      <c r="DGY73" s="85"/>
      <c r="DGZ73" s="85"/>
      <c r="DHA73" s="85"/>
      <c r="DHB73" s="85"/>
      <c r="DHC73" s="85"/>
      <c r="DHD73" s="85"/>
      <c r="DHE73" s="85"/>
      <c r="DHF73" s="85"/>
      <c r="DHG73" s="85"/>
      <c r="DHH73" s="85"/>
      <c r="DHI73" s="85"/>
      <c r="DHJ73" s="85"/>
      <c r="DHK73" s="85"/>
      <c r="DHL73" s="85"/>
      <c r="DHM73" s="85"/>
      <c r="DHN73" s="85"/>
      <c r="DHO73" s="85"/>
      <c r="DHP73" s="85"/>
      <c r="DHQ73" s="85"/>
      <c r="DHR73" s="85"/>
      <c r="DHS73" s="85"/>
      <c r="DHT73" s="85"/>
      <c r="DHU73" s="85"/>
      <c r="DHV73" s="85"/>
      <c r="DHW73" s="85"/>
      <c r="DHX73" s="85"/>
      <c r="DHY73" s="85"/>
      <c r="DHZ73" s="85"/>
      <c r="DIA73" s="85"/>
      <c r="DIB73" s="85"/>
      <c r="DIC73" s="85"/>
      <c r="DID73" s="85"/>
      <c r="DIE73" s="85"/>
      <c r="DIF73" s="85"/>
      <c r="DIG73" s="85"/>
      <c r="DIH73" s="85"/>
      <c r="DII73" s="85"/>
      <c r="DIJ73" s="85"/>
      <c r="DIK73" s="85"/>
      <c r="DIL73" s="85"/>
      <c r="DIM73" s="85"/>
      <c r="DIN73" s="85"/>
      <c r="DIO73" s="85"/>
      <c r="DIP73" s="85"/>
      <c r="DIQ73" s="85"/>
      <c r="DIR73" s="85"/>
      <c r="DIS73" s="85"/>
      <c r="DIT73" s="85"/>
      <c r="DIU73" s="85"/>
      <c r="DIV73" s="85"/>
      <c r="DIW73" s="85"/>
      <c r="DIX73" s="85"/>
      <c r="DIY73" s="85"/>
      <c r="DIZ73" s="85"/>
      <c r="DJA73" s="85"/>
      <c r="DJB73" s="85"/>
      <c r="DJC73" s="85"/>
      <c r="DJD73" s="85"/>
      <c r="DJE73" s="85"/>
      <c r="DJF73" s="85"/>
      <c r="DJG73" s="85"/>
      <c r="DJH73" s="85"/>
      <c r="DJI73" s="85"/>
      <c r="DJJ73" s="85"/>
      <c r="DJK73" s="85"/>
      <c r="DJL73" s="85"/>
      <c r="DJM73" s="85"/>
      <c r="DJN73" s="85"/>
      <c r="DJO73" s="85"/>
      <c r="DJP73" s="85"/>
      <c r="DJQ73" s="85"/>
      <c r="DJR73" s="85"/>
      <c r="DJS73" s="85"/>
      <c r="DJT73" s="85"/>
      <c r="DJU73" s="85"/>
      <c r="DJV73" s="85"/>
      <c r="DJW73" s="85"/>
      <c r="DJX73" s="85"/>
      <c r="DJY73" s="85"/>
      <c r="DJZ73" s="85"/>
      <c r="DKA73" s="85"/>
      <c r="DKB73" s="85"/>
      <c r="DKC73" s="85"/>
      <c r="DKD73" s="85"/>
      <c r="DKE73" s="85"/>
      <c r="DKF73" s="85"/>
      <c r="DKG73" s="85"/>
      <c r="DKH73" s="85"/>
      <c r="DKI73" s="85"/>
      <c r="DKJ73" s="85"/>
      <c r="DKK73" s="85"/>
      <c r="DKL73" s="85"/>
      <c r="DKM73" s="85"/>
      <c r="DKN73" s="85"/>
      <c r="DKO73" s="85"/>
      <c r="DKP73" s="85"/>
      <c r="DKQ73" s="85"/>
      <c r="DKR73" s="85"/>
      <c r="DKS73" s="85"/>
      <c r="DKT73" s="85"/>
      <c r="DKU73" s="85"/>
      <c r="DKV73" s="85"/>
      <c r="DKW73" s="85"/>
      <c r="DKX73" s="85"/>
      <c r="DKY73" s="85"/>
      <c r="DKZ73" s="85"/>
      <c r="DLA73" s="85"/>
      <c r="DLB73" s="85"/>
      <c r="DLC73" s="85"/>
      <c r="DLD73" s="85"/>
      <c r="DLE73" s="85"/>
      <c r="DLF73" s="85"/>
      <c r="DLG73" s="85"/>
      <c r="DLH73" s="85"/>
      <c r="DLI73" s="85"/>
      <c r="DLJ73" s="85"/>
      <c r="DLK73" s="85"/>
      <c r="DLL73" s="85"/>
      <c r="DLM73" s="85"/>
      <c r="DLN73" s="85"/>
      <c r="DLO73" s="85"/>
      <c r="DLP73" s="85"/>
      <c r="DLQ73" s="85"/>
      <c r="DLR73" s="85"/>
      <c r="DLS73" s="85"/>
      <c r="DLT73" s="85"/>
      <c r="DLU73" s="85"/>
      <c r="DLV73" s="85"/>
      <c r="DLW73" s="85"/>
      <c r="DLX73" s="85"/>
      <c r="DLY73" s="85"/>
      <c r="DLZ73" s="85"/>
      <c r="DMA73" s="85"/>
      <c r="DMB73" s="85"/>
      <c r="DMC73" s="85"/>
      <c r="DMD73" s="85"/>
      <c r="DME73" s="85"/>
      <c r="DMF73" s="85"/>
      <c r="DMG73" s="85"/>
      <c r="DMH73" s="85"/>
      <c r="DMI73" s="85"/>
      <c r="DMJ73" s="85"/>
      <c r="DMK73" s="85"/>
      <c r="DML73" s="85"/>
      <c r="DMM73" s="85"/>
      <c r="DMN73" s="85"/>
      <c r="DMO73" s="85"/>
      <c r="DMP73" s="85"/>
      <c r="DMQ73" s="85"/>
      <c r="DMR73" s="85"/>
      <c r="DMS73" s="85"/>
      <c r="DMT73" s="85"/>
      <c r="DMU73" s="85"/>
      <c r="DMV73" s="85"/>
      <c r="DMW73" s="85"/>
      <c r="DMX73" s="85"/>
      <c r="DMY73" s="85"/>
      <c r="DMZ73" s="85"/>
      <c r="DNA73" s="85"/>
      <c r="DNB73" s="85"/>
      <c r="DNC73" s="85"/>
      <c r="DND73" s="85"/>
      <c r="DNE73" s="85"/>
      <c r="DNF73" s="85"/>
      <c r="DNG73" s="85"/>
      <c r="DNH73" s="85"/>
      <c r="DNI73" s="85"/>
      <c r="DNJ73" s="85"/>
      <c r="DNK73" s="85"/>
      <c r="DNL73" s="85"/>
      <c r="DNM73" s="85"/>
      <c r="DNN73" s="85"/>
      <c r="DNO73" s="85"/>
      <c r="DNP73" s="85"/>
      <c r="DNQ73" s="85"/>
      <c r="DNR73" s="85"/>
      <c r="DNS73" s="85"/>
      <c r="DNT73" s="85"/>
      <c r="DNU73" s="85"/>
      <c r="DNV73" s="85"/>
      <c r="DNW73" s="85"/>
      <c r="DNX73" s="85"/>
      <c r="DNY73" s="85"/>
      <c r="DNZ73" s="85"/>
      <c r="DOA73" s="85"/>
      <c r="DOB73" s="85"/>
      <c r="DOC73" s="85"/>
      <c r="DOD73" s="85"/>
      <c r="DOE73" s="85"/>
      <c r="DOF73" s="85"/>
      <c r="DOG73" s="85"/>
      <c r="DOH73" s="85"/>
      <c r="DOI73" s="85"/>
      <c r="DOJ73" s="85"/>
      <c r="DOK73" s="85"/>
      <c r="DOL73" s="85"/>
      <c r="DOM73" s="85"/>
      <c r="DON73" s="85"/>
      <c r="DOO73" s="85"/>
      <c r="DOP73" s="85"/>
      <c r="DOQ73" s="85"/>
      <c r="DOR73" s="85"/>
      <c r="DOS73" s="85"/>
      <c r="DOT73" s="85"/>
      <c r="DOU73" s="85"/>
      <c r="DOV73" s="85"/>
      <c r="DOW73" s="85"/>
      <c r="DOX73" s="85"/>
      <c r="DOY73" s="85"/>
      <c r="DOZ73" s="85"/>
      <c r="DPA73" s="85"/>
      <c r="DPB73" s="85"/>
      <c r="DPC73" s="85"/>
      <c r="DPD73" s="85"/>
      <c r="DPE73" s="85"/>
      <c r="DPF73" s="85"/>
      <c r="DPG73" s="85"/>
      <c r="DPH73" s="85"/>
      <c r="DPI73" s="85"/>
      <c r="DPJ73" s="85"/>
      <c r="DPK73" s="85"/>
      <c r="DPL73" s="85"/>
      <c r="DPM73" s="85"/>
      <c r="DPN73" s="85"/>
      <c r="DPO73" s="85"/>
      <c r="DPP73" s="85"/>
      <c r="DPQ73" s="85"/>
      <c r="DPR73" s="85"/>
      <c r="DPS73" s="85"/>
      <c r="DPT73" s="85"/>
      <c r="DPU73" s="85"/>
      <c r="DPV73" s="85"/>
      <c r="DPW73" s="85"/>
      <c r="DPX73" s="85"/>
      <c r="DPY73" s="85"/>
      <c r="DPZ73" s="85"/>
      <c r="DQA73" s="85"/>
      <c r="DQB73" s="85"/>
      <c r="DQC73" s="85"/>
      <c r="DQD73" s="85"/>
      <c r="DQE73" s="85"/>
      <c r="DQF73" s="85"/>
      <c r="DQG73" s="85"/>
      <c r="DQH73" s="85"/>
      <c r="DQI73" s="85"/>
      <c r="DQJ73" s="85"/>
      <c r="DQK73" s="85"/>
      <c r="DQL73" s="85"/>
      <c r="DQM73" s="85"/>
      <c r="DQN73" s="85"/>
      <c r="DQO73" s="85"/>
      <c r="DQP73" s="85"/>
      <c r="DQQ73" s="85"/>
      <c r="DQR73" s="85"/>
      <c r="DQS73" s="85"/>
      <c r="DQT73" s="85"/>
      <c r="DQU73" s="85"/>
      <c r="DQV73" s="85"/>
      <c r="DQW73" s="85"/>
      <c r="DQX73" s="85"/>
      <c r="DQY73" s="85"/>
      <c r="DQZ73" s="85"/>
      <c r="DRA73" s="85"/>
      <c r="DRB73" s="85"/>
      <c r="DRC73" s="85"/>
      <c r="DRD73" s="85"/>
      <c r="DRE73" s="85"/>
      <c r="DRF73" s="85"/>
      <c r="DRG73" s="85"/>
      <c r="DRH73" s="85"/>
      <c r="DRI73" s="85"/>
      <c r="DRJ73" s="85"/>
      <c r="DRK73" s="85"/>
      <c r="DRL73" s="85"/>
      <c r="DRM73" s="85"/>
      <c r="DRN73" s="85"/>
      <c r="DRO73" s="85"/>
      <c r="DRP73" s="85"/>
      <c r="DRQ73" s="85"/>
      <c r="DRR73" s="85"/>
      <c r="DRS73" s="85"/>
      <c r="DRT73" s="85"/>
      <c r="DRU73" s="85"/>
      <c r="DRV73" s="85"/>
      <c r="DRW73" s="85"/>
      <c r="DRX73" s="85"/>
      <c r="DRY73" s="85"/>
      <c r="DRZ73" s="85"/>
      <c r="DSA73" s="85"/>
      <c r="DSB73" s="85"/>
      <c r="DSC73" s="85"/>
      <c r="DSD73" s="85"/>
      <c r="DSE73" s="85"/>
      <c r="DSF73" s="85"/>
      <c r="DSG73" s="85"/>
      <c r="DSH73" s="85"/>
      <c r="DSI73" s="85"/>
      <c r="DSJ73" s="85"/>
      <c r="DSK73" s="85"/>
      <c r="DSL73" s="85"/>
      <c r="DSM73" s="85"/>
      <c r="DSN73" s="85"/>
      <c r="DSO73" s="85"/>
      <c r="DSP73" s="85"/>
      <c r="DSQ73" s="85"/>
      <c r="DSR73" s="85"/>
      <c r="DSS73" s="85"/>
      <c r="DST73" s="85"/>
      <c r="DSU73" s="85"/>
      <c r="DSV73" s="85"/>
      <c r="DSW73" s="85"/>
      <c r="DSX73" s="85"/>
      <c r="DSY73" s="85"/>
      <c r="DSZ73" s="85"/>
      <c r="DTA73" s="85"/>
      <c r="DTB73" s="85"/>
      <c r="DTC73" s="85"/>
      <c r="DTD73" s="85"/>
      <c r="DTE73" s="85"/>
      <c r="DTF73" s="85"/>
      <c r="DTG73" s="85"/>
      <c r="DTH73" s="85"/>
      <c r="DTI73" s="85"/>
      <c r="DTJ73" s="85"/>
      <c r="DTK73" s="85"/>
      <c r="DTL73" s="85"/>
      <c r="DTM73" s="85"/>
      <c r="DTN73" s="85"/>
      <c r="DTO73" s="85"/>
      <c r="DTP73" s="85"/>
      <c r="DTQ73" s="85"/>
      <c r="DTR73" s="85"/>
      <c r="DTS73" s="85"/>
      <c r="DTT73" s="85"/>
      <c r="DTU73" s="85"/>
      <c r="DTV73" s="85"/>
      <c r="DTW73" s="85"/>
      <c r="DTX73" s="85"/>
      <c r="DTY73" s="85"/>
      <c r="DTZ73" s="85"/>
      <c r="DUA73" s="85"/>
      <c r="DUB73" s="85"/>
      <c r="DUC73" s="85"/>
      <c r="DUD73" s="85"/>
      <c r="DUE73" s="85"/>
      <c r="DUF73" s="85"/>
      <c r="DUG73" s="85"/>
      <c r="DUH73" s="85"/>
      <c r="DUI73" s="85"/>
      <c r="DUJ73" s="85"/>
      <c r="DUK73" s="85"/>
      <c r="DUL73" s="85"/>
      <c r="DUM73" s="85"/>
      <c r="DUN73" s="85"/>
      <c r="DUO73" s="85"/>
      <c r="DUP73" s="85"/>
      <c r="DUQ73" s="85"/>
      <c r="DUR73" s="85"/>
      <c r="DUS73" s="85"/>
      <c r="DUT73" s="85"/>
      <c r="DUU73" s="85"/>
      <c r="DUV73" s="85"/>
      <c r="DUW73" s="85"/>
      <c r="DUX73" s="85"/>
      <c r="DUY73" s="85"/>
      <c r="DUZ73" s="85"/>
      <c r="DVA73" s="85"/>
      <c r="DVB73" s="85"/>
      <c r="DVC73" s="85"/>
      <c r="DVD73" s="85"/>
      <c r="DVE73" s="85"/>
      <c r="DVF73" s="85"/>
      <c r="DVG73" s="85"/>
      <c r="DVH73" s="85"/>
      <c r="DVI73" s="85"/>
      <c r="DVJ73" s="85"/>
      <c r="DVK73" s="85"/>
      <c r="DVL73" s="85"/>
      <c r="DVM73" s="85"/>
      <c r="DVN73" s="85"/>
      <c r="DVO73" s="85"/>
      <c r="DVP73" s="85"/>
      <c r="DVQ73" s="85"/>
      <c r="DVR73" s="85"/>
      <c r="DVS73" s="85"/>
      <c r="DVT73" s="85"/>
      <c r="DVU73" s="85"/>
      <c r="DVV73" s="85"/>
      <c r="DVW73" s="85"/>
      <c r="DVX73" s="85"/>
      <c r="DVY73" s="85"/>
      <c r="DVZ73" s="85"/>
      <c r="DWA73" s="85"/>
      <c r="DWB73" s="85"/>
      <c r="DWC73" s="85"/>
      <c r="DWD73" s="85"/>
      <c r="DWE73" s="85"/>
      <c r="DWF73" s="85"/>
      <c r="DWG73" s="85"/>
      <c r="DWH73" s="85"/>
      <c r="DWI73" s="85"/>
      <c r="DWJ73" s="85"/>
      <c r="DWK73" s="85"/>
      <c r="DWL73" s="85"/>
      <c r="DWM73" s="85"/>
      <c r="DWN73" s="85"/>
      <c r="DWO73" s="85"/>
      <c r="DWP73" s="85"/>
      <c r="DWQ73" s="85"/>
      <c r="DWR73" s="85"/>
      <c r="DWS73" s="85"/>
      <c r="DWT73" s="85"/>
      <c r="DWU73" s="85"/>
      <c r="DWV73" s="85"/>
      <c r="DWW73" s="85"/>
      <c r="DWX73" s="85"/>
      <c r="DWY73" s="85"/>
      <c r="DWZ73" s="85"/>
      <c r="DXA73" s="85"/>
      <c r="DXB73" s="85"/>
      <c r="DXC73" s="85"/>
      <c r="DXD73" s="85"/>
      <c r="DXE73" s="85"/>
      <c r="DXF73" s="85"/>
      <c r="DXG73" s="85"/>
      <c r="DXH73" s="85"/>
      <c r="DXI73" s="85"/>
      <c r="DXJ73" s="85"/>
      <c r="DXK73" s="85"/>
      <c r="DXL73" s="85"/>
      <c r="DXM73" s="85"/>
      <c r="DXN73" s="85"/>
      <c r="DXO73" s="85"/>
      <c r="DXP73" s="85"/>
      <c r="DXQ73" s="85"/>
      <c r="DXR73" s="85"/>
      <c r="DXS73" s="85"/>
      <c r="DXT73" s="85"/>
      <c r="DXU73" s="85"/>
      <c r="DXV73" s="85"/>
      <c r="DXW73" s="85"/>
      <c r="DXX73" s="85"/>
      <c r="DXY73" s="85"/>
      <c r="DXZ73" s="85"/>
      <c r="DYA73" s="85"/>
      <c r="DYB73" s="85"/>
      <c r="DYC73" s="85"/>
      <c r="DYD73" s="85"/>
      <c r="DYE73" s="85"/>
      <c r="DYF73" s="85"/>
      <c r="DYG73" s="85"/>
      <c r="DYH73" s="85"/>
      <c r="DYI73" s="85"/>
      <c r="DYJ73" s="85"/>
      <c r="DYK73" s="85"/>
      <c r="DYL73" s="85"/>
      <c r="DYM73" s="85"/>
      <c r="DYN73" s="85"/>
      <c r="DYO73" s="85"/>
      <c r="DYP73" s="85"/>
      <c r="DYQ73" s="85"/>
      <c r="DYR73" s="85"/>
      <c r="DYS73" s="85"/>
      <c r="DYT73" s="85"/>
      <c r="DYU73" s="85"/>
      <c r="DYV73" s="85"/>
      <c r="DYW73" s="85"/>
      <c r="DYX73" s="85"/>
      <c r="DYY73" s="85"/>
      <c r="DYZ73" s="85"/>
      <c r="DZA73" s="85"/>
      <c r="DZB73" s="85"/>
      <c r="DZC73" s="85"/>
      <c r="DZD73" s="85"/>
      <c r="DZE73" s="85"/>
      <c r="DZF73" s="85"/>
      <c r="DZG73" s="85"/>
      <c r="DZH73" s="85"/>
      <c r="DZI73" s="85"/>
      <c r="DZJ73" s="85"/>
      <c r="DZK73" s="85"/>
      <c r="DZL73" s="85"/>
      <c r="DZM73" s="85"/>
      <c r="DZN73" s="85"/>
      <c r="DZO73" s="85"/>
      <c r="DZP73" s="85"/>
      <c r="DZQ73" s="85"/>
      <c r="DZR73" s="85"/>
      <c r="DZS73" s="85"/>
      <c r="DZT73" s="85"/>
      <c r="DZU73" s="85"/>
      <c r="DZV73" s="85"/>
      <c r="DZW73" s="85"/>
      <c r="DZX73" s="85"/>
      <c r="DZY73" s="85"/>
      <c r="DZZ73" s="85"/>
      <c r="EAA73" s="85"/>
      <c r="EAB73" s="85"/>
      <c r="EAC73" s="85"/>
      <c r="EAD73" s="85"/>
      <c r="EAE73" s="85"/>
      <c r="EAF73" s="85"/>
      <c r="EAG73" s="85"/>
      <c r="EAH73" s="85"/>
      <c r="EAI73" s="85"/>
      <c r="EAJ73" s="85"/>
      <c r="EAK73" s="85"/>
      <c r="EAL73" s="85"/>
      <c r="EAM73" s="85"/>
      <c r="EAN73" s="85"/>
      <c r="EAO73" s="85"/>
      <c r="EAP73" s="85"/>
      <c r="EAQ73" s="85"/>
      <c r="EAR73" s="85"/>
      <c r="EAS73" s="85"/>
      <c r="EAT73" s="85"/>
      <c r="EAU73" s="85"/>
      <c r="EAV73" s="85"/>
      <c r="EAW73" s="85"/>
      <c r="EAX73" s="85"/>
      <c r="EAY73" s="85"/>
      <c r="EAZ73" s="85"/>
      <c r="EBA73" s="85"/>
      <c r="EBB73" s="85"/>
      <c r="EBC73" s="85"/>
      <c r="EBD73" s="85"/>
      <c r="EBE73" s="85"/>
      <c r="EBF73" s="85"/>
      <c r="EBG73" s="85"/>
      <c r="EBH73" s="85"/>
      <c r="EBI73" s="85"/>
      <c r="EBJ73" s="85"/>
      <c r="EBK73" s="85"/>
      <c r="EBL73" s="85"/>
      <c r="EBM73" s="85"/>
      <c r="EBN73" s="85"/>
      <c r="EBO73" s="85"/>
      <c r="EBP73" s="85"/>
      <c r="EBQ73" s="85"/>
      <c r="EBR73" s="85"/>
      <c r="EBS73" s="85"/>
      <c r="EBT73" s="85"/>
      <c r="EBU73" s="85"/>
      <c r="EBV73" s="85"/>
      <c r="EBW73" s="85"/>
      <c r="EBX73" s="85"/>
      <c r="EBY73" s="85"/>
      <c r="EBZ73" s="85"/>
      <c r="ECA73" s="85"/>
      <c r="ECB73" s="85"/>
      <c r="ECC73" s="85"/>
      <c r="ECD73" s="85"/>
      <c r="ECE73" s="85"/>
      <c r="ECF73" s="85"/>
      <c r="ECG73" s="85"/>
      <c r="ECH73" s="85"/>
      <c r="ECI73" s="85"/>
      <c r="ECJ73" s="85"/>
      <c r="ECK73" s="85"/>
      <c r="ECL73" s="85"/>
      <c r="ECM73" s="85"/>
      <c r="ECN73" s="85"/>
      <c r="ECO73" s="85"/>
      <c r="ECP73" s="85"/>
      <c r="ECQ73" s="85"/>
      <c r="ECR73" s="85"/>
      <c r="ECS73" s="85"/>
      <c r="ECT73" s="85"/>
      <c r="ECU73" s="85"/>
      <c r="ECV73" s="85"/>
      <c r="ECW73" s="85"/>
      <c r="ECX73" s="85"/>
      <c r="ECY73" s="85"/>
      <c r="ECZ73" s="85"/>
      <c r="EDA73" s="85"/>
      <c r="EDB73" s="85"/>
      <c r="EDC73" s="85"/>
      <c r="EDD73" s="85"/>
      <c r="EDE73" s="85"/>
      <c r="EDF73" s="85"/>
      <c r="EDG73" s="85"/>
      <c r="EDH73" s="85"/>
      <c r="EDI73" s="85"/>
      <c r="EDJ73" s="85"/>
      <c r="EDK73" s="85"/>
      <c r="EDL73" s="85"/>
      <c r="EDM73" s="85"/>
      <c r="EDN73" s="85"/>
      <c r="EDO73" s="85"/>
      <c r="EDP73" s="85"/>
      <c r="EDQ73" s="85"/>
      <c r="EDR73" s="85"/>
      <c r="EDS73" s="85"/>
      <c r="EDT73" s="85"/>
      <c r="EDU73" s="85"/>
      <c r="EDV73" s="85"/>
      <c r="EDW73" s="85"/>
      <c r="EDX73" s="85"/>
      <c r="EDY73" s="85"/>
      <c r="EDZ73" s="85"/>
      <c r="EEA73" s="85"/>
      <c r="EEB73" s="85"/>
      <c r="EEC73" s="85"/>
      <c r="EED73" s="85"/>
      <c r="EEE73" s="85"/>
      <c r="EEF73" s="85"/>
      <c r="EEG73" s="85"/>
      <c r="EEH73" s="85"/>
      <c r="EEI73" s="85"/>
      <c r="EEJ73" s="85"/>
      <c r="EEK73" s="85"/>
      <c r="EEL73" s="85"/>
      <c r="EEM73" s="85"/>
      <c r="EEN73" s="85"/>
      <c r="EEO73" s="85"/>
      <c r="EEP73" s="85"/>
      <c r="EEQ73" s="85"/>
      <c r="EER73" s="85"/>
      <c r="EES73" s="85"/>
      <c r="EET73" s="85"/>
      <c r="EEU73" s="85"/>
      <c r="EEV73" s="85"/>
      <c r="EEW73" s="85"/>
      <c r="EEX73" s="85"/>
      <c r="EEY73" s="85"/>
      <c r="EEZ73" s="85"/>
      <c r="EFA73" s="85"/>
      <c r="EFB73" s="85"/>
      <c r="EFC73" s="85"/>
      <c r="EFD73" s="85"/>
      <c r="EFE73" s="85"/>
      <c r="EFF73" s="85"/>
      <c r="EFG73" s="85"/>
      <c r="EFH73" s="85"/>
      <c r="EFI73" s="85"/>
      <c r="EFJ73" s="85"/>
      <c r="EFK73" s="85"/>
      <c r="EFL73" s="85"/>
      <c r="EFM73" s="85"/>
      <c r="EFN73" s="85"/>
      <c r="EFO73" s="85"/>
      <c r="EFP73" s="85"/>
      <c r="EFQ73" s="85"/>
      <c r="EFR73" s="85"/>
      <c r="EFS73" s="85"/>
      <c r="EFT73" s="85"/>
      <c r="EFU73" s="85"/>
      <c r="EFV73" s="85"/>
      <c r="EFW73" s="85"/>
      <c r="EFX73" s="85"/>
      <c r="EFY73" s="85"/>
      <c r="EFZ73" s="85"/>
      <c r="EGA73" s="85"/>
      <c r="EGB73" s="85"/>
      <c r="EGC73" s="85"/>
      <c r="EGD73" s="85"/>
      <c r="EGE73" s="85"/>
      <c r="EGF73" s="85"/>
      <c r="EGG73" s="85"/>
      <c r="EGH73" s="85"/>
      <c r="EGI73" s="85"/>
      <c r="EGJ73" s="85"/>
      <c r="EGK73" s="85"/>
      <c r="EGL73" s="85"/>
      <c r="EGM73" s="85"/>
      <c r="EGN73" s="85"/>
      <c r="EGO73" s="85"/>
      <c r="EGP73" s="85"/>
      <c r="EGQ73" s="85"/>
      <c r="EGR73" s="85"/>
      <c r="EGS73" s="85"/>
      <c r="EGT73" s="85"/>
      <c r="EGU73" s="85"/>
      <c r="EGV73" s="85"/>
      <c r="EGW73" s="85"/>
      <c r="EGX73" s="85"/>
      <c r="EGY73" s="85"/>
      <c r="EGZ73" s="85"/>
      <c r="EHA73" s="85"/>
      <c r="EHB73" s="85"/>
      <c r="EHC73" s="85"/>
      <c r="EHD73" s="85"/>
      <c r="EHE73" s="85"/>
      <c r="EHF73" s="85"/>
      <c r="EHG73" s="85"/>
      <c r="EHH73" s="85"/>
      <c r="EHI73" s="85"/>
      <c r="EHJ73" s="85"/>
      <c r="EHK73" s="85"/>
      <c r="EHL73" s="85"/>
      <c r="EHM73" s="85"/>
      <c r="EHN73" s="85"/>
      <c r="EHO73" s="85"/>
      <c r="EHP73" s="85"/>
      <c r="EHQ73" s="85"/>
      <c r="EHR73" s="85"/>
      <c r="EHS73" s="85"/>
      <c r="EHT73" s="85"/>
      <c r="EHU73" s="85"/>
      <c r="EHV73" s="85"/>
      <c r="EHW73" s="85"/>
      <c r="EHX73" s="85"/>
      <c r="EHY73" s="85"/>
      <c r="EHZ73" s="85"/>
      <c r="EIA73" s="85"/>
      <c r="EIB73" s="85"/>
      <c r="EIC73" s="85"/>
      <c r="EID73" s="85"/>
      <c r="EIE73" s="85"/>
      <c r="EIF73" s="85"/>
      <c r="EIG73" s="85"/>
      <c r="EIH73" s="85"/>
      <c r="EII73" s="85"/>
      <c r="EIJ73" s="85"/>
      <c r="EIK73" s="85"/>
      <c r="EIL73" s="85"/>
      <c r="EIM73" s="85"/>
      <c r="EIN73" s="85"/>
      <c r="EIO73" s="85"/>
      <c r="EIP73" s="85"/>
      <c r="EIQ73" s="85"/>
      <c r="EIR73" s="85"/>
      <c r="EIS73" s="85"/>
      <c r="EIT73" s="85"/>
      <c r="EIU73" s="85"/>
      <c r="EIV73" s="85"/>
      <c r="EIW73" s="85"/>
      <c r="EIX73" s="85"/>
      <c r="EIY73" s="85"/>
      <c r="EIZ73" s="85"/>
      <c r="EJA73" s="85"/>
      <c r="EJB73" s="85"/>
      <c r="EJC73" s="85"/>
      <c r="EJD73" s="85"/>
      <c r="EJE73" s="85"/>
      <c r="EJF73" s="85"/>
      <c r="EJG73" s="85"/>
      <c r="EJH73" s="85"/>
      <c r="EJI73" s="85"/>
      <c r="EJJ73" s="85"/>
      <c r="EJK73" s="85"/>
      <c r="EJL73" s="85"/>
      <c r="EJM73" s="85"/>
      <c r="EJN73" s="85"/>
      <c r="EJO73" s="85"/>
      <c r="EJP73" s="85"/>
      <c r="EJQ73" s="85"/>
      <c r="EJR73" s="85"/>
      <c r="EJS73" s="85"/>
      <c r="EJT73" s="85"/>
      <c r="EJU73" s="85"/>
      <c r="EJV73" s="85"/>
      <c r="EJW73" s="85"/>
      <c r="EJX73" s="85"/>
      <c r="EJY73" s="85"/>
      <c r="EJZ73" s="85"/>
      <c r="EKA73" s="85"/>
      <c r="EKB73" s="85"/>
      <c r="EKC73" s="85"/>
      <c r="EKD73" s="85"/>
      <c r="EKE73" s="85"/>
      <c r="EKF73" s="85"/>
      <c r="EKG73" s="85"/>
      <c r="EKH73" s="85"/>
      <c r="EKI73" s="85"/>
      <c r="EKJ73" s="85"/>
      <c r="EKK73" s="85"/>
      <c r="EKL73" s="85"/>
      <c r="EKM73" s="85"/>
      <c r="EKN73" s="85"/>
      <c r="EKO73" s="85"/>
      <c r="EKP73" s="85"/>
      <c r="EKQ73" s="85"/>
      <c r="EKR73" s="85"/>
      <c r="EKS73" s="85"/>
      <c r="EKT73" s="85"/>
      <c r="EKU73" s="85"/>
      <c r="EKV73" s="85"/>
      <c r="EKW73" s="85"/>
      <c r="EKX73" s="85"/>
      <c r="EKY73" s="85"/>
      <c r="EKZ73" s="85"/>
      <c r="ELA73" s="85"/>
      <c r="ELB73" s="85"/>
      <c r="ELC73" s="85"/>
      <c r="ELD73" s="85"/>
      <c r="ELE73" s="85"/>
      <c r="ELF73" s="85"/>
      <c r="ELG73" s="85"/>
      <c r="ELH73" s="85"/>
      <c r="ELI73" s="85"/>
      <c r="ELJ73" s="85"/>
      <c r="ELK73" s="85"/>
      <c r="ELL73" s="85"/>
      <c r="ELM73" s="85"/>
      <c r="ELN73" s="85"/>
      <c r="ELO73" s="85"/>
      <c r="ELP73" s="85"/>
      <c r="ELQ73" s="85"/>
      <c r="ELR73" s="85"/>
      <c r="ELS73" s="85"/>
      <c r="ELT73" s="85"/>
      <c r="ELU73" s="85"/>
      <c r="ELV73" s="85"/>
      <c r="ELW73" s="85"/>
      <c r="ELX73" s="85"/>
      <c r="ELY73" s="85"/>
      <c r="ELZ73" s="85"/>
      <c r="EMA73" s="85"/>
      <c r="EMB73" s="85"/>
      <c r="EMC73" s="85"/>
      <c r="EMD73" s="85"/>
      <c r="EME73" s="85"/>
      <c r="EMF73" s="85"/>
      <c r="EMG73" s="85"/>
      <c r="EMH73" s="85"/>
      <c r="EMI73" s="85"/>
      <c r="EMJ73" s="85"/>
      <c r="EMK73" s="85"/>
      <c r="EML73" s="85"/>
      <c r="EMM73" s="85"/>
      <c r="EMN73" s="85"/>
      <c r="EMO73" s="85"/>
      <c r="EMP73" s="85"/>
      <c r="EMQ73" s="85"/>
      <c r="EMR73" s="85"/>
      <c r="EMS73" s="85"/>
      <c r="EMT73" s="85"/>
      <c r="EMU73" s="85"/>
      <c r="EMV73" s="85"/>
      <c r="EMW73" s="85"/>
      <c r="EMX73" s="85"/>
      <c r="EMY73" s="85"/>
      <c r="EMZ73" s="85"/>
      <c r="ENA73" s="85"/>
      <c r="ENB73" s="85"/>
      <c r="ENC73" s="85"/>
      <c r="END73" s="85"/>
      <c r="ENE73" s="85"/>
      <c r="ENF73" s="85"/>
      <c r="ENG73" s="85"/>
      <c r="ENH73" s="85"/>
      <c r="ENI73" s="85"/>
      <c r="ENJ73" s="85"/>
      <c r="ENK73" s="85"/>
      <c r="ENL73" s="85"/>
      <c r="ENM73" s="85"/>
      <c r="ENN73" s="85"/>
      <c r="ENO73" s="85"/>
      <c r="ENP73" s="85"/>
      <c r="ENQ73" s="85"/>
      <c r="ENR73" s="85"/>
      <c r="ENS73" s="85"/>
      <c r="ENT73" s="85"/>
      <c r="ENU73" s="85"/>
      <c r="ENV73" s="85"/>
      <c r="ENW73" s="85"/>
      <c r="ENX73" s="85"/>
      <c r="ENY73" s="85"/>
      <c r="ENZ73" s="85"/>
      <c r="EOA73" s="85"/>
      <c r="EOB73" s="85"/>
      <c r="EOC73" s="85"/>
      <c r="EOD73" s="85"/>
      <c r="EOE73" s="85"/>
      <c r="EOF73" s="85"/>
      <c r="EOG73" s="85"/>
      <c r="EOH73" s="85"/>
      <c r="EOI73" s="85"/>
      <c r="EOJ73" s="85"/>
      <c r="EOK73" s="85"/>
      <c r="EOL73" s="85"/>
      <c r="EOM73" s="85"/>
      <c r="EON73" s="85"/>
      <c r="EOO73" s="85"/>
      <c r="EOP73" s="85"/>
      <c r="EOQ73" s="85"/>
      <c r="EOR73" s="85"/>
      <c r="EOS73" s="85"/>
      <c r="EOT73" s="85"/>
      <c r="EOU73" s="85"/>
      <c r="EOV73" s="85"/>
      <c r="EOW73" s="85"/>
      <c r="EOX73" s="85"/>
      <c r="EOY73" s="85"/>
      <c r="EOZ73" s="85"/>
      <c r="EPA73" s="85"/>
      <c r="EPB73" s="85"/>
      <c r="EPC73" s="85"/>
      <c r="EPD73" s="85"/>
      <c r="EPE73" s="85"/>
      <c r="EPF73" s="85"/>
      <c r="EPG73" s="85"/>
      <c r="EPH73" s="85"/>
      <c r="EPI73" s="85"/>
      <c r="EPJ73" s="85"/>
      <c r="EPK73" s="85"/>
      <c r="EPL73" s="85"/>
      <c r="EPM73" s="85"/>
      <c r="EPN73" s="85"/>
      <c r="EPO73" s="85"/>
      <c r="EPP73" s="85"/>
      <c r="EPQ73" s="85"/>
      <c r="EPR73" s="85"/>
      <c r="EPS73" s="85"/>
      <c r="EPT73" s="85"/>
      <c r="EPU73" s="85"/>
      <c r="EPV73" s="85"/>
      <c r="EPW73" s="85"/>
      <c r="EPX73" s="85"/>
      <c r="EPY73" s="85"/>
      <c r="EPZ73" s="85"/>
      <c r="EQA73" s="85"/>
      <c r="EQB73" s="85"/>
      <c r="EQC73" s="85"/>
      <c r="EQD73" s="85"/>
      <c r="EQE73" s="85"/>
      <c r="EQF73" s="85"/>
      <c r="EQG73" s="85"/>
      <c r="EQH73" s="85"/>
      <c r="EQI73" s="85"/>
      <c r="EQJ73" s="85"/>
      <c r="EQK73" s="85"/>
      <c r="EQL73" s="85"/>
      <c r="EQM73" s="85"/>
      <c r="EQN73" s="85"/>
      <c r="EQO73" s="85"/>
      <c r="EQP73" s="85"/>
      <c r="EQQ73" s="85"/>
      <c r="EQR73" s="85"/>
      <c r="EQS73" s="85"/>
      <c r="EQT73" s="85"/>
      <c r="EQU73" s="85"/>
      <c r="EQV73" s="85"/>
      <c r="EQW73" s="85"/>
      <c r="EQX73" s="85"/>
      <c r="EQY73" s="85"/>
      <c r="EQZ73" s="85"/>
      <c r="ERA73" s="85"/>
      <c r="ERB73" s="85"/>
      <c r="ERC73" s="85"/>
      <c r="ERD73" s="85"/>
      <c r="ERE73" s="85"/>
      <c r="ERF73" s="85"/>
      <c r="ERG73" s="85"/>
      <c r="ERH73" s="85"/>
      <c r="ERI73" s="85"/>
      <c r="ERJ73" s="85"/>
      <c r="ERK73" s="85"/>
      <c r="ERL73" s="85"/>
      <c r="ERM73" s="85"/>
      <c r="ERN73" s="85"/>
      <c r="ERO73" s="85"/>
      <c r="ERP73" s="85"/>
      <c r="ERQ73" s="85"/>
      <c r="ERR73" s="85"/>
      <c r="ERS73" s="85"/>
      <c r="ERT73" s="85"/>
      <c r="ERU73" s="85"/>
      <c r="ERV73" s="85"/>
      <c r="ERW73" s="85"/>
      <c r="ERX73" s="85"/>
      <c r="ERY73" s="85"/>
      <c r="ERZ73" s="85"/>
      <c r="ESA73" s="85"/>
      <c r="ESB73" s="85"/>
      <c r="ESC73" s="85"/>
      <c r="ESD73" s="85"/>
      <c r="ESE73" s="85"/>
      <c r="ESF73" s="85"/>
      <c r="ESG73" s="85"/>
      <c r="ESH73" s="85"/>
      <c r="ESI73" s="85"/>
      <c r="ESJ73" s="85"/>
      <c r="ESK73" s="85"/>
      <c r="ESL73" s="85"/>
      <c r="ESM73" s="85"/>
      <c r="ESN73" s="85"/>
      <c r="ESO73" s="85"/>
      <c r="ESP73" s="85"/>
      <c r="ESQ73" s="85"/>
      <c r="ESR73" s="85"/>
      <c r="ESS73" s="85"/>
      <c r="EST73" s="85"/>
      <c r="ESU73" s="85"/>
      <c r="ESV73" s="85"/>
      <c r="ESW73" s="85"/>
      <c r="ESX73" s="85"/>
      <c r="ESY73" s="85"/>
      <c r="ESZ73" s="85"/>
      <c r="ETA73" s="85"/>
      <c r="ETB73" s="85"/>
      <c r="ETC73" s="85"/>
      <c r="ETD73" s="85"/>
      <c r="ETE73" s="85"/>
      <c r="ETF73" s="85"/>
      <c r="ETG73" s="85"/>
      <c r="ETH73" s="85"/>
      <c r="ETI73" s="85"/>
      <c r="ETJ73" s="85"/>
      <c r="ETK73" s="85"/>
      <c r="ETL73" s="85"/>
      <c r="ETM73" s="85"/>
      <c r="ETN73" s="85"/>
      <c r="ETO73" s="85"/>
      <c r="ETP73" s="85"/>
      <c r="ETQ73" s="85"/>
      <c r="ETR73" s="85"/>
      <c r="ETS73" s="85"/>
      <c r="ETT73" s="85"/>
      <c r="ETU73" s="85"/>
      <c r="ETV73" s="85"/>
      <c r="ETW73" s="85"/>
      <c r="ETX73" s="85"/>
      <c r="ETY73" s="85"/>
      <c r="ETZ73" s="85"/>
      <c r="EUA73" s="85"/>
      <c r="EUB73" s="85"/>
      <c r="EUC73" s="85"/>
      <c r="EUD73" s="85"/>
      <c r="EUE73" s="85"/>
      <c r="EUF73" s="85"/>
      <c r="EUG73" s="85"/>
      <c r="EUH73" s="85"/>
      <c r="EUI73" s="85"/>
      <c r="EUJ73" s="85"/>
      <c r="EUK73" s="85"/>
      <c r="EUL73" s="85"/>
      <c r="EUM73" s="85"/>
      <c r="EUN73" s="85"/>
      <c r="EUO73" s="85"/>
      <c r="EUP73" s="85"/>
      <c r="EUQ73" s="85"/>
      <c r="EUR73" s="85"/>
      <c r="EUS73" s="85"/>
      <c r="EUT73" s="85"/>
      <c r="EUU73" s="85"/>
      <c r="EUV73" s="85"/>
      <c r="EUW73" s="85"/>
      <c r="EUX73" s="85"/>
      <c r="EUY73" s="85"/>
      <c r="EUZ73" s="85"/>
      <c r="EVA73" s="85"/>
      <c r="EVB73" s="85"/>
      <c r="EVC73" s="85"/>
      <c r="EVD73" s="85"/>
      <c r="EVE73" s="85"/>
      <c r="EVF73" s="85"/>
      <c r="EVG73" s="85"/>
      <c r="EVH73" s="85"/>
      <c r="EVI73" s="85"/>
      <c r="EVJ73" s="85"/>
      <c r="EVK73" s="85"/>
      <c r="EVL73" s="85"/>
      <c r="EVM73" s="85"/>
      <c r="EVN73" s="85"/>
      <c r="EVO73" s="85"/>
      <c r="EVP73" s="85"/>
      <c r="EVQ73" s="85"/>
      <c r="EVR73" s="85"/>
      <c r="EVS73" s="85"/>
      <c r="EVT73" s="85"/>
      <c r="EVU73" s="85"/>
      <c r="EVV73" s="85"/>
      <c r="EVW73" s="85"/>
      <c r="EVX73" s="85"/>
      <c r="EVY73" s="85"/>
      <c r="EVZ73" s="85"/>
      <c r="EWA73" s="85"/>
      <c r="EWB73" s="85"/>
      <c r="EWC73" s="85"/>
      <c r="EWD73" s="85"/>
      <c r="EWE73" s="85"/>
      <c r="EWF73" s="85"/>
      <c r="EWG73" s="85"/>
      <c r="EWH73" s="85"/>
      <c r="EWI73" s="85"/>
      <c r="EWJ73" s="85"/>
      <c r="EWK73" s="85"/>
      <c r="EWL73" s="85"/>
      <c r="EWM73" s="85"/>
      <c r="EWN73" s="85"/>
      <c r="EWO73" s="85"/>
      <c r="EWP73" s="85"/>
      <c r="EWQ73" s="85"/>
      <c r="EWR73" s="85"/>
      <c r="EWS73" s="85"/>
      <c r="EWT73" s="85"/>
      <c r="EWU73" s="85"/>
      <c r="EWV73" s="85"/>
      <c r="EWW73" s="85"/>
      <c r="EWX73" s="85"/>
      <c r="EWY73" s="85"/>
      <c r="EWZ73" s="85"/>
      <c r="EXA73" s="85"/>
      <c r="EXB73" s="85"/>
      <c r="EXC73" s="85"/>
      <c r="EXD73" s="85"/>
      <c r="EXE73" s="85"/>
      <c r="EXF73" s="85"/>
      <c r="EXG73" s="85"/>
      <c r="EXH73" s="85"/>
      <c r="EXI73" s="85"/>
      <c r="EXJ73" s="85"/>
      <c r="EXK73" s="85"/>
      <c r="EXL73" s="85"/>
      <c r="EXM73" s="85"/>
      <c r="EXN73" s="85"/>
      <c r="EXO73" s="85"/>
      <c r="EXP73" s="85"/>
      <c r="EXQ73" s="85"/>
      <c r="EXR73" s="85"/>
      <c r="EXS73" s="85"/>
      <c r="EXT73" s="85"/>
      <c r="EXU73" s="85"/>
      <c r="EXV73" s="85"/>
      <c r="EXW73" s="85"/>
      <c r="EXX73" s="85"/>
      <c r="EXY73" s="85"/>
      <c r="EXZ73" s="85"/>
      <c r="EYA73" s="85"/>
      <c r="EYB73" s="85"/>
      <c r="EYC73" s="85"/>
      <c r="EYD73" s="85"/>
      <c r="EYE73" s="85"/>
      <c r="EYF73" s="85"/>
      <c r="EYG73" s="85"/>
      <c r="EYH73" s="85"/>
      <c r="EYI73" s="85"/>
      <c r="EYJ73" s="85"/>
      <c r="EYK73" s="85"/>
      <c r="EYL73" s="85"/>
      <c r="EYM73" s="85"/>
      <c r="EYN73" s="85"/>
      <c r="EYO73" s="85"/>
      <c r="EYP73" s="85"/>
      <c r="EYQ73" s="85"/>
      <c r="EYR73" s="85"/>
      <c r="EYS73" s="85"/>
      <c r="EYT73" s="85"/>
      <c r="EYU73" s="85"/>
      <c r="EYV73" s="85"/>
      <c r="EYW73" s="85"/>
      <c r="EYX73" s="85"/>
      <c r="EYY73" s="85"/>
      <c r="EYZ73" s="85"/>
      <c r="EZA73" s="85"/>
      <c r="EZB73" s="85"/>
      <c r="EZC73" s="85"/>
      <c r="EZD73" s="85"/>
      <c r="EZE73" s="85"/>
      <c r="EZF73" s="85"/>
      <c r="EZG73" s="85"/>
      <c r="EZH73" s="85"/>
      <c r="EZI73" s="85"/>
      <c r="EZJ73" s="85"/>
      <c r="EZK73" s="85"/>
      <c r="EZL73" s="85"/>
      <c r="EZM73" s="85"/>
      <c r="EZN73" s="85"/>
      <c r="EZO73" s="85"/>
      <c r="EZP73" s="85"/>
      <c r="EZQ73" s="85"/>
      <c r="EZR73" s="85"/>
      <c r="EZS73" s="85"/>
      <c r="EZT73" s="85"/>
      <c r="EZU73" s="85"/>
      <c r="EZV73" s="85"/>
      <c r="EZW73" s="85"/>
      <c r="EZX73" s="85"/>
      <c r="EZY73" s="85"/>
      <c r="EZZ73" s="85"/>
      <c r="FAA73" s="85"/>
      <c r="FAB73" s="85"/>
      <c r="FAC73" s="85"/>
      <c r="FAD73" s="85"/>
      <c r="FAE73" s="85"/>
      <c r="FAF73" s="85"/>
      <c r="FAG73" s="85"/>
      <c r="FAH73" s="85"/>
      <c r="FAI73" s="85"/>
      <c r="FAJ73" s="85"/>
      <c r="FAK73" s="85"/>
      <c r="FAL73" s="85"/>
      <c r="FAM73" s="85"/>
      <c r="FAN73" s="85"/>
      <c r="FAO73" s="85"/>
      <c r="FAP73" s="85"/>
      <c r="FAQ73" s="85"/>
      <c r="FAR73" s="85"/>
      <c r="FAS73" s="85"/>
      <c r="FAT73" s="85"/>
      <c r="FAU73" s="85"/>
      <c r="FAV73" s="85"/>
      <c r="FAW73" s="85"/>
      <c r="FAX73" s="85"/>
      <c r="FAY73" s="85"/>
      <c r="FAZ73" s="85"/>
      <c r="FBA73" s="85"/>
      <c r="FBB73" s="85"/>
      <c r="FBC73" s="85"/>
      <c r="FBD73" s="85"/>
      <c r="FBE73" s="85"/>
      <c r="FBF73" s="85"/>
      <c r="FBG73" s="85"/>
      <c r="FBH73" s="85"/>
      <c r="FBI73" s="85"/>
      <c r="FBJ73" s="85"/>
      <c r="FBK73" s="85"/>
      <c r="FBL73" s="85"/>
      <c r="FBM73" s="85"/>
      <c r="FBN73" s="85"/>
      <c r="FBO73" s="85"/>
      <c r="FBP73" s="85"/>
      <c r="FBQ73" s="85"/>
      <c r="FBR73" s="85"/>
      <c r="FBS73" s="85"/>
      <c r="FBT73" s="85"/>
      <c r="FBU73" s="85"/>
      <c r="FBV73" s="85"/>
      <c r="FBW73" s="85"/>
      <c r="FBX73" s="85"/>
      <c r="FBY73" s="85"/>
      <c r="FBZ73" s="85"/>
      <c r="FCA73" s="85"/>
      <c r="FCB73" s="85"/>
      <c r="FCC73" s="85"/>
      <c r="FCD73" s="85"/>
      <c r="FCE73" s="85"/>
      <c r="FCF73" s="85"/>
      <c r="FCG73" s="85"/>
      <c r="FCH73" s="85"/>
      <c r="FCI73" s="85"/>
      <c r="FCJ73" s="85"/>
      <c r="FCK73" s="85"/>
      <c r="FCL73" s="85"/>
      <c r="FCM73" s="85"/>
      <c r="FCN73" s="85"/>
      <c r="FCO73" s="85"/>
      <c r="FCP73" s="85"/>
      <c r="FCQ73" s="85"/>
      <c r="FCR73" s="85"/>
      <c r="FCS73" s="85"/>
      <c r="FCT73" s="85"/>
      <c r="FCU73" s="85"/>
      <c r="FCV73" s="85"/>
      <c r="FCW73" s="85"/>
      <c r="FCX73" s="85"/>
      <c r="FCY73" s="85"/>
      <c r="FCZ73" s="85"/>
      <c r="FDA73" s="85"/>
      <c r="FDB73" s="85"/>
      <c r="FDC73" s="85"/>
      <c r="FDD73" s="85"/>
      <c r="FDE73" s="85"/>
      <c r="FDF73" s="85"/>
      <c r="FDG73" s="85"/>
      <c r="FDH73" s="85"/>
      <c r="FDI73" s="85"/>
      <c r="FDJ73" s="85"/>
      <c r="FDK73" s="85"/>
      <c r="FDL73" s="85"/>
      <c r="FDM73" s="85"/>
      <c r="FDN73" s="85"/>
      <c r="FDO73" s="85"/>
      <c r="FDP73" s="85"/>
      <c r="FDQ73" s="85"/>
      <c r="FDR73" s="85"/>
      <c r="FDS73" s="85"/>
      <c r="FDT73" s="85"/>
      <c r="FDU73" s="85"/>
      <c r="FDV73" s="85"/>
      <c r="FDW73" s="85"/>
      <c r="FDX73" s="85"/>
      <c r="FDY73" s="85"/>
      <c r="FDZ73" s="85"/>
      <c r="FEA73" s="85"/>
      <c r="FEB73" s="85"/>
      <c r="FEC73" s="85"/>
      <c r="FED73" s="85"/>
      <c r="FEE73" s="85"/>
      <c r="FEF73" s="85"/>
      <c r="FEG73" s="85"/>
      <c r="FEH73" s="85"/>
      <c r="FEI73" s="85"/>
      <c r="FEJ73" s="85"/>
      <c r="FEK73" s="85"/>
      <c r="FEL73" s="85"/>
      <c r="FEM73" s="85"/>
      <c r="FEN73" s="85"/>
      <c r="FEO73" s="85"/>
      <c r="FEP73" s="85"/>
      <c r="FEQ73" s="85"/>
      <c r="FER73" s="85"/>
      <c r="FES73" s="85"/>
      <c r="FET73" s="85"/>
      <c r="FEU73" s="85"/>
      <c r="FEV73" s="85"/>
      <c r="FEW73" s="85"/>
      <c r="FEX73" s="85"/>
      <c r="FEY73" s="85"/>
      <c r="FEZ73" s="85"/>
      <c r="FFA73" s="85"/>
      <c r="FFB73" s="85"/>
      <c r="FFC73" s="85"/>
      <c r="FFD73" s="85"/>
      <c r="FFE73" s="85"/>
      <c r="FFF73" s="85"/>
      <c r="FFG73" s="85"/>
      <c r="FFH73" s="85"/>
      <c r="FFI73" s="85"/>
      <c r="FFJ73" s="85"/>
      <c r="FFK73" s="85"/>
      <c r="FFL73" s="85"/>
      <c r="FFM73" s="85"/>
      <c r="FFN73" s="85"/>
      <c r="FFO73" s="85"/>
      <c r="FFP73" s="85"/>
      <c r="FFQ73" s="85"/>
      <c r="FFR73" s="85"/>
      <c r="FFS73" s="85"/>
      <c r="FFT73" s="85"/>
      <c r="FFU73" s="85"/>
      <c r="FFV73" s="85"/>
      <c r="FFW73" s="85"/>
      <c r="FFX73" s="85"/>
      <c r="FFY73" s="85"/>
      <c r="FFZ73" s="85"/>
      <c r="FGA73" s="85"/>
      <c r="FGB73" s="85"/>
      <c r="FGC73" s="85"/>
      <c r="FGD73" s="85"/>
      <c r="FGE73" s="85"/>
      <c r="FGF73" s="85"/>
      <c r="FGG73" s="85"/>
      <c r="FGH73" s="85"/>
      <c r="FGI73" s="85"/>
      <c r="FGJ73" s="85"/>
      <c r="FGK73" s="85"/>
      <c r="FGL73" s="85"/>
      <c r="FGM73" s="85"/>
      <c r="FGN73" s="85"/>
      <c r="FGO73" s="85"/>
      <c r="FGP73" s="85"/>
      <c r="FGQ73" s="85"/>
      <c r="FGR73" s="85"/>
      <c r="FGS73" s="85"/>
      <c r="FGT73" s="85"/>
      <c r="FGU73" s="85"/>
      <c r="FGV73" s="85"/>
      <c r="FGW73" s="85"/>
      <c r="FGX73" s="85"/>
      <c r="FGY73" s="85"/>
      <c r="FGZ73" s="85"/>
      <c r="FHA73" s="85"/>
      <c r="FHB73" s="85"/>
      <c r="FHC73" s="85"/>
      <c r="FHD73" s="85"/>
      <c r="FHE73" s="85"/>
      <c r="FHF73" s="85"/>
      <c r="FHG73" s="85"/>
      <c r="FHH73" s="85"/>
      <c r="FHI73" s="85"/>
      <c r="FHJ73" s="85"/>
      <c r="FHK73" s="85"/>
      <c r="FHL73" s="85"/>
      <c r="FHM73" s="85"/>
      <c r="FHN73" s="85"/>
      <c r="FHO73" s="85"/>
      <c r="FHP73" s="85"/>
      <c r="FHQ73" s="85"/>
      <c r="FHR73" s="85"/>
      <c r="FHS73" s="85"/>
      <c r="FHT73" s="85"/>
      <c r="FHU73" s="85"/>
      <c r="FHV73" s="85"/>
      <c r="FHW73" s="85"/>
      <c r="FHX73" s="85"/>
      <c r="FHY73" s="85"/>
      <c r="FHZ73" s="85"/>
      <c r="FIA73" s="85"/>
      <c r="FIB73" s="85"/>
      <c r="FIC73" s="85"/>
      <c r="FID73" s="85"/>
      <c r="FIE73" s="85"/>
      <c r="FIF73" s="85"/>
      <c r="FIG73" s="85"/>
      <c r="FIH73" s="85"/>
      <c r="FII73" s="85"/>
      <c r="FIJ73" s="85"/>
      <c r="FIK73" s="85"/>
      <c r="FIL73" s="85"/>
      <c r="FIM73" s="85"/>
      <c r="FIN73" s="85"/>
      <c r="FIO73" s="85"/>
      <c r="FIP73" s="85"/>
      <c r="FIQ73" s="85"/>
      <c r="FIR73" s="85"/>
      <c r="FIS73" s="85"/>
      <c r="FIT73" s="85"/>
      <c r="FIU73" s="85"/>
      <c r="FIV73" s="85"/>
      <c r="FIW73" s="85"/>
      <c r="FIX73" s="85"/>
      <c r="FIY73" s="85"/>
      <c r="FIZ73" s="85"/>
      <c r="FJA73" s="85"/>
      <c r="FJB73" s="85"/>
      <c r="FJC73" s="85"/>
      <c r="FJD73" s="85"/>
      <c r="FJE73" s="85"/>
      <c r="FJF73" s="85"/>
      <c r="FJG73" s="85"/>
      <c r="FJH73" s="85"/>
      <c r="FJI73" s="85"/>
      <c r="FJJ73" s="85"/>
      <c r="FJK73" s="85"/>
      <c r="FJL73" s="85"/>
      <c r="FJM73" s="85"/>
      <c r="FJN73" s="85"/>
      <c r="FJO73" s="85"/>
      <c r="FJP73" s="85"/>
      <c r="FJQ73" s="85"/>
      <c r="FJR73" s="85"/>
      <c r="FJS73" s="85"/>
      <c r="FJT73" s="85"/>
      <c r="FJU73" s="85"/>
      <c r="FJV73" s="85"/>
      <c r="FJW73" s="85"/>
      <c r="FJX73" s="85"/>
      <c r="FJY73" s="85"/>
      <c r="FJZ73" s="85"/>
      <c r="FKA73" s="85"/>
      <c r="FKB73" s="85"/>
      <c r="FKC73" s="85"/>
      <c r="FKD73" s="85"/>
      <c r="FKE73" s="85"/>
      <c r="FKF73" s="85"/>
      <c r="FKG73" s="85"/>
      <c r="FKH73" s="85"/>
      <c r="FKI73" s="85"/>
      <c r="FKJ73" s="85"/>
      <c r="FKK73" s="85"/>
      <c r="FKL73" s="85"/>
      <c r="FKM73" s="85"/>
      <c r="FKN73" s="85"/>
      <c r="FKO73" s="85"/>
      <c r="FKP73" s="85"/>
      <c r="FKQ73" s="85"/>
      <c r="FKR73" s="85"/>
      <c r="FKS73" s="85"/>
      <c r="FKT73" s="85"/>
      <c r="FKU73" s="85"/>
      <c r="FKV73" s="85"/>
      <c r="FKW73" s="85"/>
      <c r="FKX73" s="85"/>
      <c r="FKY73" s="85"/>
      <c r="FKZ73" s="85"/>
      <c r="FLA73" s="85"/>
      <c r="FLB73" s="85"/>
      <c r="FLC73" s="85"/>
      <c r="FLD73" s="85"/>
      <c r="FLE73" s="85"/>
      <c r="FLF73" s="85"/>
      <c r="FLG73" s="85"/>
      <c r="FLH73" s="85"/>
      <c r="FLI73" s="85"/>
      <c r="FLJ73" s="85"/>
      <c r="FLK73" s="85"/>
      <c r="FLL73" s="85"/>
      <c r="FLM73" s="85"/>
      <c r="FLN73" s="85"/>
      <c r="FLO73" s="85"/>
      <c r="FLP73" s="85"/>
      <c r="FLQ73" s="85"/>
      <c r="FLR73" s="85"/>
      <c r="FLS73" s="85"/>
      <c r="FLT73" s="85"/>
      <c r="FLU73" s="85"/>
      <c r="FLV73" s="85"/>
      <c r="FLW73" s="85"/>
      <c r="FLX73" s="85"/>
      <c r="FLY73" s="85"/>
      <c r="FLZ73" s="85"/>
      <c r="FMA73" s="85"/>
      <c r="FMB73" s="85"/>
      <c r="FMC73" s="85"/>
      <c r="FMD73" s="85"/>
      <c r="FME73" s="85"/>
      <c r="FMF73" s="85"/>
      <c r="FMG73" s="85"/>
      <c r="FMH73" s="85"/>
      <c r="FMI73" s="85"/>
      <c r="FMJ73" s="85"/>
      <c r="FMK73" s="85"/>
      <c r="FML73" s="85"/>
      <c r="FMM73" s="85"/>
      <c r="FMN73" s="85"/>
      <c r="FMO73" s="85"/>
      <c r="FMP73" s="85"/>
      <c r="FMQ73" s="85"/>
      <c r="FMR73" s="85"/>
      <c r="FMS73" s="85"/>
      <c r="FMT73" s="85"/>
      <c r="FMU73" s="85"/>
      <c r="FMV73" s="85"/>
      <c r="FMW73" s="85"/>
      <c r="FMX73" s="85"/>
      <c r="FMY73" s="85"/>
      <c r="FMZ73" s="85"/>
      <c r="FNA73" s="85"/>
      <c r="FNB73" s="85"/>
      <c r="FNC73" s="85"/>
      <c r="FND73" s="85"/>
      <c r="FNE73" s="85"/>
      <c r="FNF73" s="85"/>
      <c r="FNG73" s="85"/>
      <c r="FNH73" s="85"/>
      <c r="FNI73" s="85"/>
      <c r="FNJ73" s="85"/>
      <c r="FNK73" s="85"/>
      <c r="FNL73" s="85"/>
      <c r="FNM73" s="85"/>
      <c r="FNN73" s="85"/>
      <c r="FNO73" s="85"/>
      <c r="FNP73" s="85"/>
      <c r="FNQ73" s="85"/>
      <c r="FNR73" s="85"/>
      <c r="FNS73" s="85"/>
      <c r="FNT73" s="85"/>
      <c r="FNU73" s="85"/>
      <c r="FNV73" s="85"/>
      <c r="FNW73" s="85"/>
      <c r="FNX73" s="85"/>
      <c r="FNY73" s="85"/>
      <c r="FNZ73" s="85"/>
      <c r="FOA73" s="85"/>
      <c r="FOB73" s="85"/>
      <c r="FOC73" s="85"/>
      <c r="FOD73" s="85"/>
      <c r="FOE73" s="85"/>
      <c r="FOF73" s="85"/>
      <c r="FOG73" s="85"/>
      <c r="FOH73" s="85"/>
      <c r="FOI73" s="85"/>
      <c r="FOJ73" s="85"/>
      <c r="FOK73" s="85"/>
      <c r="FOL73" s="85"/>
      <c r="FOM73" s="85"/>
      <c r="FON73" s="85"/>
      <c r="FOO73" s="85"/>
      <c r="FOP73" s="85"/>
      <c r="FOQ73" s="85"/>
      <c r="FOR73" s="85"/>
      <c r="FOS73" s="85"/>
      <c r="FOT73" s="85"/>
      <c r="FOU73" s="85"/>
      <c r="FOV73" s="85"/>
      <c r="FOW73" s="85"/>
      <c r="FOX73" s="85"/>
      <c r="FOY73" s="85"/>
      <c r="FOZ73" s="85"/>
      <c r="FPA73" s="85"/>
      <c r="FPB73" s="85"/>
      <c r="FPC73" s="85"/>
      <c r="FPD73" s="85"/>
      <c r="FPE73" s="85"/>
      <c r="FPF73" s="85"/>
      <c r="FPG73" s="85"/>
      <c r="FPH73" s="85"/>
      <c r="FPI73" s="85"/>
      <c r="FPJ73" s="85"/>
      <c r="FPK73" s="85"/>
      <c r="FPL73" s="85"/>
      <c r="FPM73" s="85"/>
      <c r="FPN73" s="85"/>
      <c r="FPO73" s="85"/>
      <c r="FPP73" s="85"/>
      <c r="FPQ73" s="85"/>
      <c r="FPR73" s="85"/>
      <c r="FPS73" s="85"/>
      <c r="FPT73" s="85"/>
      <c r="FPU73" s="85"/>
      <c r="FPV73" s="85"/>
      <c r="FPW73" s="85"/>
      <c r="FPX73" s="85"/>
      <c r="FPY73" s="85"/>
      <c r="FPZ73" s="85"/>
      <c r="FQA73" s="85"/>
      <c r="FQB73" s="85"/>
      <c r="FQC73" s="85"/>
      <c r="FQD73" s="85"/>
      <c r="FQE73" s="85"/>
      <c r="FQF73" s="85"/>
      <c r="FQG73" s="85"/>
      <c r="FQH73" s="85"/>
      <c r="FQI73" s="85"/>
      <c r="FQJ73" s="85"/>
      <c r="FQK73" s="85"/>
      <c r="FQL73" s="85"/>
      <c r="FQM73" s="85"/>
      <c r="FQN73" s="85"/>
      <c r="FQO73" s="85"/>
      <c r="FQP73" s="85"/>
      <c r="FQQ73" s="85"/>
      <c r="FQR73" s="85"/>
      <c r="FQS73" s="85"/>
      <c r="FQT73" s="85"/>
      <c r="FQU73" s="85"/>
      <c r="FQV73" s="85"/>
      <c r="FQW73" s="85"/>
      <c r="FQX73" s="85"/>
      <c r="FQY73" s="85"/>
      <c r="FQZ73" s="85"/>
      <c r="FRA73" s="85"/>
      <c r="FRB73" s="85"/>
      <c r="FRC73" s="85"/>
      <c r="FRD73" s="85"/>
      <c r="FRE73" s="85"/>
      <c r="FRF73" s="85"/>
      <c r="FRG73" s="85"/>
      <c r="FRH73" s="85"/>
      <c r="FRI73" s="85"/>
      <c r="FRJ73" s="85"/>
      <c r="FRK73" s="85"/>
      <c r="FRL73" s="85"/>
      <c r="FRM73" s="85"/>
      <c r="FRN73" s="85"/>
      <c r="FRO73" s="85"/>
      <c r="FRP73" s="85"/>
      <c r="FRQ73" s="85"/>
      <c r="FRR73" s="85"/>
      <c r="FRS73" s="85"/>
      <c r="FRT73" s="85"/>
      <c r="FRU73" s="85"/>
      <c r="FRV73" s="85"/>
      <c r="FRW73" s="85"/>
      <c r="FRX73" s="85"/>
      <c r="FRY73" s="85"/>
      <c r="FRZ73" s="85"/>
      <c r="FSA73" s="85"/>
      <c r="FSB73" s="85"/>
      <c r="FSC73" s="85"/>
      <c r="FSD73" s="85"/>
      <c r="FSE73" s="85"/>
      <c r="FSF73" s="85"/>
      <c r="FSG73" s="85"/>
      <c r="FSH73" s="85"/>
      <c r="FSI73" s="85"/>
      <c r="FSJ73" s="85"/>
      <c r="FSK73" s="85"/>
      <c r="FSL73" s="85"/>
      <c r="FSM73" s="85"/>
      <c r="FSN73" s="85"/>
      <c r="FSO73" s="85"/>
      <c r="FSP73" s="85"/>
      <c r="FSQ73" s="85"/>
      <c r="FSR73" s="85"/>
      <c r="FSS73" s="85"/>
      <c r="FST73" s="85"/>
      <c r="FSU73" s="85"/>
      <c r="FSV73" s="85"/>
      <c r="FSW73" s="85"/>
      <c r="FSX73" s="85"/>
      <c r="FSY73" s="85"/>
      <c r="FSZ73" s="85"/>
      <c r="FTA73" s="85"/>
      <c r="FTB73" s="85"/>
      <c r="FTC73" s="85"/>
      <c r="FTD73" s="85"/>
      <c r="FTE73" s="85"/>
      <c r="FTF73" s="85"/>
      <c r="FTG73" s="85"/>
      <c r="FTH73" s="85"/>
      <c r="FTI73" s="85"/>
      <c r="FTJ73" s="85"/>
      <c r="FTK73" s="85"/>
      <c r="FTL73" s="85"/>
      <c r="FTM73" s="85"/>
      <c r="FTN73" s="85"/>
      <c r="FTO73" s="85"/>
      <c r="FTP73" s="85"/>
      <c r="FTQ73" s="85"/>
      <c r="FTR73" s="85"/>
      <c r="FTS73" s="85"/>
      <c r="FTT73" s="85"/>
      <c r="FTU73" s="85"/>
      <c r="FTV73" s="85"/>
      <c r="FTW73" s="85"/>
      <c r="FTX73" s="85"/>
      <c r="FTY73" s="85"/>
      <c r="FTZ73" s="85"/>
      <c r="FUA73" s="85"/>
      <c r="FUB73" s="85"/>
      <c r="FUC73" s="85"/>
      <c r="FUD73" s="85"/>
      <c r="FUE73" s="85"/>
      <c r="FUF73" s="85"/>
      <c r="FUG73" s="85"/>
      <c r="FUH73" s="85"/>
      <c r="FUI73" s="85"/>
      <c r="FUJ73" s="85"/>
      <c r="FUK73" s="85"/>
      <c r="FUL73" s="85"/>
      <c r="FUM73" s="85"/>
      <c r="FUN73" s="85"/>
      <c r="FUO73" s="85"/>
      <c r="FUP73" s="85"/>
      <c r="FUQ73" s="85"/>
      <c r="FUR73" s="85"/>
      <c r="FUS73" s="85"/>
      <c r="FUT73" s="85"/>
      <c r="FUU73" s="85"/>
      <c r="FUV73" s="85"/>
      <c r="FUW73" s="85"/>
      <c r="FUX73" s="85"/>
      <c r="FUY73" s="85"/>
      <c r="FUZ73" s="85"/>
      <c r="FVA73" s="85"/>
      <c r="FVB73" s="85"/>
      <c r="FVC73" s="85"/>
      <c r="FVD73" s="85"/>
      <c r="FVE73" s="85"/>
      <c r="FVF73" s="85"/>
      <c r="FVG73" s="85"/>
      <c r="FVH73" s="85"/>
      <c r="FVI73" s="85"/>
      <c r="FVJ73" s="85"/>
      <c r="FVK73" s="85"/>
      <c r="FVL73" s="85"/>
      <c r="FVM73" s="85"/>
      <c r="FVN73" s="85"/>
      <c r="FVO73" s="85"/>
      <c r="FVP73" s="85"/>
      <c r="FVQ73" s="85"/>
      <c r="FVR73" s="85"/>
      <c r="FVS73" s="85"/>
      <c r="FVT73" s="85"/>
      <c r="FVU73" s="85"/>
      <c r="FVV73" s="85"/>
      <c r="FVW73" s="85"/>
      <c r="FVX73" s="85"/>
      <c r="FVY73" s="85"/>
      <c r="FVZ73" s="85"/>
      <c r="FWA73" s="85"/>
      <c r="FWB73" s="85"/>
      <c r="FWC73" s="85"/>
      <c r="FWD73" s="85"/>
      <c r="FWE73" s="85"/>
      <c r="FWF73" s="85"/>
      <c r="FWG73" s="85"/>
      <c r="FWH73" s="85"/>
      <c r="FWI73" s="85"/>
      <c r="FWJ73" s="85"/>
      <c r="FWK73" s="85"/>
      <c r="FWL73" s="85"/>
      <c r="FWM73" s="85"/>
      <c r="FWN73" s="85"/>
      <c r="FWO73" s="85"/>
      <c r="FWP73" s="85"/>
      <c r="FWQ73" s="85"/>
      <c r="FWR73" s="85"/>
      <c r="FWS73" s="85"/>
      <c r="FWT73" s="85"/>
      <c r="FWU73" s="85"/>
      <c r="FWV73" s="85"/>
      <c r="FWW73" s="85"/>
      <c r="FWX73" s="85"/>
      <c r="FWY73" s="85"/>
      <c r="FWZ73" s="85"/>
      <c r="FXA73" s="85"/>
      <c r="FXB73" s="85"/>
      <c r="FXC73" s="85"/>
      <c r="FXD73" s="85"/>
      <c r="FXE73" s="85"/>
      <c r="FXF73" s="85"/>
      <c r="FXG73" s="85"/>
      <c r="FXH73" s="85"/>
      <c r="FXI73" s="85"/>
      <c r="FXJ73" s="85"/>
      <c r="FXK73" s="85"/>
      <c r="FXL73" s="85"/>
      <c r="FXM73" s="85"/>
      <c r="FXN73" s="85"/>
      <c r="FXO73" s="85"/>
      <c r="FXP73" s="85"/>
      <c r="FXQ73" s="85"/>
      <c r="FXR73" s="85"/>
      <c r="FXS73" s="85"/>
      <c r="FXT73" s="85"/>
      <c r="FXU73" s="85"/>
      <c r="FXV73" s="85"/>
      <c r="FXW73" s="85"/>
      <c r="FXX73" s="85"/>
      <c r="FXY73" s="85"/>
      <c r="FXZ73" s="85"/>
      <c r="FYA73" s="85"/>
      <c r="FYB73" s="85"/>
      <c r="FYC73" s="85"/>
      <c r="FYD73" s="85"/>
      <c r="FYE73" s="85"/>
      <c r="FYF73" s="85"/>
      <c r="FYG73" s="85"/>
      <c r="FYH73" s="85"/>
      <c r="FYI73" s="85"/>
      <c r="FYJ73" s="85"/>
      <c r="FYK73" s="85"/>
      <c r="FYL73" s="85"/>
      <c r="FYM73" s="85"/>
      <c r="FYN73" s="85"/>
      <c r="FYO73" s="85"/>
      <c r="FYP73" s="85"/>
      <c r="FYQ73" s="85"/>
      <c r="FYR73" s="85"/>
      <c r="FYS73" s="85"/>
      <c r="FYT73" s="85"/>
      <c r="FYU73" s="85"/>
      <c r="FYV73" s="85"/>
      <c r="FYW73" s="85"/>
      <c r="FYX73" s="85"/>
      <c r="FYY73" s="85"/>
      <c r="FYZ73" s="85"/>
      <c r="FZA73" s="85"/>
      <c r="FZB73" s="85"/>
      <c r="FZC73" s="85"/>
      <c r="FZD73" s="85"/>
      <c r="FZE73" s="85"/>
      <c r="FZF73" s="85"/>
      <c r="FZG73" s="85"/>
      <c r="FZH73" s="85"/>
      <c r="FZI73" s="85"/>
      <c r="FZJ73" s="85"/>
      <c r="FZK73" s="85"/>
      <c r="FZL73" s="85"/>
      <c r="FZM73" s="85"/>
      <c r="FZN73" s="85"/>
      <c r="FZO73" s="85"/>
      <c r="FZP73" s="85"/>
      <c r="FZQ73" s="85"/>
      <c r="FZR73" s="85"/>
      <c r="FZS73" s="85"/>
      <c r="FZT73" s="85"/>
      <c r="FZU73" s="85"/>
      <c r="FZV73" s="85"/>
      <c r="FZW73" s="85"/>
      <c r="FZX73" s="85"/>
      <c r="FZY73" s="85"/>
      <c r="FZZ73" s="85"/>
      <c r="GAA73" s="85"/>
      <c r="GAB73" s="85"/>
      <c r="GAC73" s="85"/>
      <c r="GAD73" s="85"/>
      <c r="GAE73" s="85"/>
      <c r="GAF73" s="85"/>
      <c r="GAG73" s="85"/>
      <c r="GAH73" s="85"/>
      <c r="GAI73" s="85"/>
      <c r="GAJ73" s="85"/>
      <c r="GAK73" s="85"/>
      <c r="GAL73" s="85"/>
      <c r="GAM73" s="85"/>
      <c r="GAN73" s="85"/>
      <c r="GAO73" s="85"/>
      <c r="GAP73" s="85"/>
      <c r="GAQ73" s="85"/>
      <c r="GAR73" s="85"/>
      <c r="GAS73" s="85"/>
      <c r="GAT73" s="85"/>
      <c r="GAU73" s="85"/>
      <c r="GAV73" s="85"/>
      <c r="GAW73" s="85"/>
      <c r="GAX73" s="85"/>
      <c r="GAY73" s="85"/>
      <c r="GAZ73" s="85"/>
      <c r="GBA73" s="85"/>
      <c r="GBB73" s="85"/>
      <c r="GBC73" s="85"/>
      <c r="GBD73" s="85"/>
      <c r="GBE73" s="85"/>
      <c r="GBF73" s="85"/>
      <c r="GBG73" s="85"/>
      <c r="GBH73" s="85"/>
      <c r="GBI73" s="85"/>
      <c r="GBJ73" s="85"/>
      <c r="GBK73" s="85"/>
      <c r="GBL73" s="85"/>
      <c r="GBM73" s="85"/>
      <c r="GBN73" s="85"/>
      <c r="GBO73" s="85"/>
      <c r="GBP73" s="85"/>
      <c r="GBQ73" s="85"/>
      <c r="GBR73" s="85"/>
      <c r="GBS73" s="85"/>
      <c r="GBT73" s="85"/>
      <c r="GBU73" s="85"/>
      <c r="GBV73" s="85"/>
      <c r="GBW73" s="85"/>
      <c r="GBX73" s="85"/>
      <c r="GBY73" s="85"/>
      <c r="GBZ73" s="85"/>
      <c r="GCA73" s="85"/>
      <c r="GCB73" s="85"/>
      <c r="GCC73" s="85"/>
      <c r="GCD73" s="85"/>
      <c r="GCE73" s="85"/>
      <c r="GCF73" s="85"/>
      <c r="GCG73" s="85"/>
      <c r="GCH73" s="85"/>
      <c r="GCI73" s="85"/>
      <c r="GCJ73" s="85"/>
      <c r="GCK73" s="85"/>
      <c r="GCL73" s="85"/>
      <c r="GCM73" s="85"/>
      <c r="GCN73" s="85"/>
      <c r="GCO73" s="85"/>
      <c r="GCP73" s="85"/>
      <c r="GCQ73" s="85"/>
      <c r="GCR73" s="85"/>
      <c r="GCS73" s="85"/>
      <c r="GCT73" s="85"/>
      <c r="GCU73" s="85"/>
      <c r="GCV73" s="85"/>
      <c r="GCW73" s="85"/>
      <c r="GCX73" s="85"/>
      <c r="GCY73" s="85"/>
      <c r="GCZ73" s="85"/>
      <c r="GDA73" s="85"/>
      <c r="GDB73" s="85"/>
      <c r="GDC73" s="85"/>
      <c r="GDD73" s="85"/>
      <c r="GDE73" s="85"/>
      <c r="GDF73" s="85"/>
      <c r="GDG73" s="85"/>
      <c r="GDH73" s="85"/>
      <c r="GDI73" s="85"/>
      <c r="GDJ73" s="85"/>
      <c r="GDK73" s="85"/>
      <c r="GDL73" s="85"/>
      <c r="GDM73" s="85"/>
      <c r="GDN73" s="85"/>
      <c r="GDO73" s="85"/>
      <c r="GDP73" s="85"/>
      <c r="GDQ73" s="85"/>
      <c r="GDR73" s="85"/>
      <c r="GDS73" s="85"/>
      <c r="GDT73" s="85"/>
      <c r="GDU73" s="85"/>
      <c r="GDV73" s="85"/>
      <c r="GDW73" s="85"/>
      <c r="GDX73" s="85"/>
      <c r="GDY73" s="85"/>
      <c r="GDZ73" s="85"/>
      <c r="GEA73" s="85"/>
      <c r="GEB73" s="85"/>
      <c r="GEC73" s="85"/>
      <c r="GED73" s="85"/>
      <c r="GEE73" s="85"/>
      <c r="GEF73" s="85"/>
      <c r="GEG73" s="85"/>
      <c r="GEH73" s="85"/>
      <c r="GEI73" s="85"/>
      <c r="GEJ73" s="85"/>
      <c r="GEK73" s="85"/>
      <c r="GEL73" s="85"/>
      <c r="GEM73" s="85"/>
      <c r="GEN73" s="85"/>
      <c r="GEO73" s="85"/>
      <c r="GEP73" s="85"/>
      <c r="GEQ73" s="85"/>
      <c r="GER73" s="85"/>
      <c r="GES73" s="85"/>
      <c r="GET73" s="85"/>
      <c r="GEU73" s="85"/>
      <c r="GEV73" s="85"/>
      <c r="GEW73" s="85"/>
      <c r="GEX73" s="85"/>
      <c r="GEY73" s="85"/>
      <c r="GEZ73" s="85"/>
      <c r="GFA73" s="85"/>
      <c r="GFB73" s="85"/>
      <c r="GFC73" s="85"/>
      <c r="GFD73" s="85"/>
      <c r="GFE73" s="85"/>
      <c r="GFF73" s="85"/>
      <c r="GFG73" s="85"/>
      <c r="GFH73" s="85"/>
      <c r="GFI73" s="85"/>
      <c r="GFJ73" s="85"/>
      <c r="GFK73" s="85"/>
      <c r="GFL73" s="85"/>
      <c r="GFM73" s="85"/>
      <c r="GFN73" s="85"/>
      <c r="GFO73" s="85"/>
      <c r="GFP73" s="85"/>
      <c r="GFQ73" s="85"/>
      <c r="GFR73" s="85"/>
      <c r="GFS73" s="85"/>
      <c r="GFT73" s="85"/>
      <c r="GFU73" s="85"/>
      <c r="GFV73" s="85"/>
      <c r="GFW73" s="85"/>
      <c r="GFX73" s="85"/>
      <c r="GFY73" s="85"/>
      <c r="GFZ73" s="85"/>
      <c r="GGA73" s="85"/>
      <c r="GGB73" s="85"/>
      <c r="GGC73" s="85"/>
      <c r="GGD73" s="85"/>
      <c r="GGE73" s="85"/>
      <c r="GGF73" s="85"/>
      <c r="GGG73" s="85"/>
      <c r="GGH73" s="85"/>
      <c r="GGI73" s="85"/>
      <c r="GGJ73" s="85"/>
      <c r="GGK73" s="85"/>
      <c r="GGL73" s="85"/>
      <c r="GGM73" s="85"/>
      <c r="GGN73" s="85"/>
      <c r="GGO73" s="85"/>
      <c r="GGP73" s="85"/>
      <c r="GGQ73" s="85"/>
      <c r="GGR73" s="85"/>
      <c r="GGS73" s="85"/>
      <c r="GGT73" s="85"/>
      <c r="GGU73" s="85"/>
      <c r="GGV73" s="85"/>
      <c r="GGW73" s="85"/>
      <c r="GGX73" s="85"/>
      <c r="GGY73" s="85"/>
      <c r="GGZ73" s="85"/>
      <c r="GHA73" s="85"/>
      <c r="GHB73" s="85"/>
      <c r="GHC73" s="85"/>
      <c r="GHD73" s="85"/>
      <c r="GHE73" s="85"/>
      <c r="GHF73" s="85"/>
      <c r="GHG73" s="85"/>
      <c r="GHH73" s="85"/>
      <c r="GHI73" s="85"/>
      <c r="GHJ73" s="85"/>
      <c r="GHK73" s="85"/>
      <c r="GHL73" s="85"/>
      <c r="GHM73" s="85"/>
      <c r="GHN73" s="85"/>
      <c r="GHO73" s="85"/>
      <c r="GHP73" s="85"/>
      <c r="GHQ73" s="85"/>
      <c r="GHR73" s="85"/>
      <c r="GHS73" s="85"/>
      <c r="GHT73" s="85"/>
      <c r="GHU73" s="85"/>
      <c r="GHV73" s="85"/>
      <c r="GHW73" s="85"/>
      <c r="GHX73" s="85"/>
      <c r="GHY73" s="85"/>
      <c r="GHZ73" s="85"/>
      <c r="GIA73" s="85"/>
      <c r="GIB73" s="85"/>
      <c r="GIC73" s="85"/>
      <c r="GID73" s="85"/>
      <c r="GIE73" s="85"/>
      <c r="GIF73" s="85"/>
      <c r="GIG73" s="85"/>
      <c r="GIH73" s="85"/>
      <c r="GII73" s="85"/>
      <c r="GIJ73" s="85"/>
      <c r="GIK73" s="85"/>
      <c r="GIL73" s="85"/>
      <c r="GIM73" s="85"/>
      <c r="GIN73" s="85"/>
      <c r="GIO73" s="85"/>
      <c r="GIP73" s="85"/>
      <c r="GIQ73" s="85"/>
      <c r="GIR73" s="85"/>
      <c r="GIS73" s="85"/>
      <c r="GIT73" s="85"/>
      <c r="GIU73" s="85"/>
      <c r="GIV73" s="85"/>
      <c r="GIW73" s="85"/>
      <c r="GIX73" s="85"/>
      <c r="GIY73" s="85"/>
      <c r="GIZ73" s="85"/>
      <c r="GJA73" s="85"/>
      <c r="GJB73" s="85"/>
      <c r="GJC73" s="85"/>
      <c r="GJD73" s="85"/>
      <c r="GJE73" s="85"/>
      <c r="GJF73" s="85"/>
      <c r="GJG73" s="85"/>
      <c r="GJH73" s="85"/>
      <c r="GJI73" s="85"/>
      <c r="GJJ73" s="85"/>
      <c r="GJK73" s="85"/>
      <c r="GJL73" s="85"/>
      <c r="GJM73" s="85"/>
      <c r="GJN73" s="85"/>
      <c r="GJO73" s="85"/>
      <c r="GJP73" s="85"/>
      <c r="GJQ73" s="85"/>
      <c r="GJR73" s="85"/>
      <c r="GJS73" s="85"/>
      <c r="GJT73" s="85"/>
      <c r="GJU73" s="85"/>
      <c r="GJV73" s="85"/>
      <c r="GJW73" s="85"/>
      <c r="GJX73" s="85"/>
      <c r="GJY73" s="85"/>
      <c r="GJZ73" s="85"/>
      <c r="GKA73" s="85"/>
      <c r="GKB73" s="85"/>
      <c r="GKC73" s="85"/>
      <c r="GKD73" s="85"/>
      <c r="GKE73" s="85"/>
      <c r="GKF73" s="85"/>
      <c r="GKG73" s="85"/>
      <c r="GKH73" s="85"/>
      <c r="GKI73" s="85"/>
      <c r="GKJ73" s="85"/>
      <c r="GKK73" s="85"/>
      <c r="GKL73" s="85"/>
      <c r="GKM73" s="85"/>
      <c r="GKN73" s="85"/>
      <c r="GKO73" s="85"/>
      <c r="GKP73" s="85"/>
      <c r="GKQ73" s="85"/>
      <c r="GKR73" s="85"/>
      <c r="GKS73" s="85"/>
      <c r="GKT73" s="85"/>
      <c r="GKU73" s="85"/>
      <c r="GKV73" s="85"/>
      <c r="GKW73" s="85"/>
      <c r="GKX73" s="85"/>
      <c r="GKY73" s="85"/>
      <c r="GKZ73" s="85"/>
      <c r="GLA73" s="85"/>
      <c r="GLB73" s="85"/>
      <c r="GLC73" s="85"/>
      <c r="GLD73" s="85"/>
      <c r="GLE73" s="85"/>
      <c r="GLF73" s="85"/>
      <c r="GLG73" s="85"/>
      <c r="GLH73" s="85"/>
      <c r="GLI73" s="85"/>
      <c r="GLJ73" s="85"/>
      <c r="GLK73" s="85"/>
      <c r="GLL73" s="85"/>
      <c r="GLM73" s="85"/>
      <c r="GLN73" s="85"/>
      <c r="GLO73" s="85"/>
      <c r="GLP73" s="85"/>
      <c r="GLQ73" s="85"/>
      <c r="GLR73" s="85"/>
      <c r="GLS73" s="85"/>
      <c r="GLT73" s="85"/>
      <c r="GLU73" s="85"/>
      <c r="GLV73" s="85"/>
      <c r="GLW73" s="85"/>
      <c r="GLX73" s="85"/>
      <c r="GLY73" s="85"/>
      <c r="GLZ73" s="85"/>
      <c r="GMA73" s="85"/>
      <c r="GMB73" s="85"/>
      <c r="GMC73" s="85"/>
      <c r="GMD73" s="85"/>
      <c r="GME73" s="85"/>
      <c r="GMF73" s="85"/>
      <c r="GMG73" s="85"/>
      <c r="GMH73" s="85"/>
      <c r="GMI73" s="85"/>
      <c r="GMJ73" s="85"/>
      <c r="GMK73" s="85"/>
      <c r="GML73" s="85"/>
      <c r="GMM73" s="85"/>
      <c r="GMN73" s="85"/>
      <c r="GMO73" s="85"/>
      <c r="GMP73" s="85"/>
      <c r="GMQ73" s="85"/>
      <c r="GMR73" s="85"/>
      <c r="GMS73" s="85"/>
      <c r="GMT73" s="85"/>
      <c r="GMU73" s="85"/>
      <c r="GMV73" s="85"/>
      <c r="GMW73" s="85"/>
      <c r="GMX73" s="85"/>
      <c r="GMY73" s="85"/>
      <c r="GMZ73" s="85"/>
      <c r="GNA73" s="85"/>
      <c r="GNB73" s="85"/>
      <c r="GNC73" s="85"/>
      <c r="GND73" s="85"/>
      <c r="GNE73" s="85"/>
      <c r="GNF73" s="85"/>
      <c r="GNG73" s="85"/>
      <c r="GNH73" s="85"/>
      <c r="GNI73" s="85"/>
      <c r="GNJ73" s="85"/>
      <c r="GNK73" s="85"/>
      <c r="GNL73" s="85"/>
      <c r="GNM73" s="85"/>
      <c r="GNN73" s="85"/>
      <c r="GNO73" s="85"/>
      <c r="GNP73" s="85"/>
      <c r="GNQ73" s="85"/>
      <c r="GNR73" s="85"/>
      <c r="GNS73" s="85"/>
      <c r="GNT73" s="85"/>
      <c r="GNU73" s="85"/>
      <c r="GNV73" s="85"/>
      <c r="GNW73" s="85"/>
      <c r="GNX73" s="85"/>
      <c r="GNY73" s="85"/>
      <c r="GNZ73" s="85"/>
      <c r="GOA73" s="85"/>
      <c r="GOB73" s="85"/>
      <c r="GOC73" s="85"/>
      <c r="GOD73" s="85"/>
      <c r="GOE73" s="85"/>
      <c r="GOF73" s="85"/>
      <c r="GOG73" s="85"/>
      <c r="GOH73" s="85"/>
      <c r="GOI73" s="85"/>
      <c r="GOJ73" s="85"/>
      <c r="GOK73" s="85"/>
      <c r="GOL73" s="85"/>
      <c r="GOM73" s="85"/>
      <c r="GON73" s="85"/>
      <c r="GOO73" s="85"/>
      <c r="GOP73" s="85"/>
      <c r="GOQ73" s="85"/>
      <c r="GOR73" s="85"/>
      <c r="GOS73" s="85"/>
      <c r="GOT73" s="85"/>
      <c r="GOU73" s="85"/>
      <c r="GOV73" s="85"/>
      <c r="GOW73" s="85"/>
      <c r="GOX73" s="85"/>
      <c r="GOY73" s="85"/>
      <c r="GOZ73" s="85"/>
      <c r="GPA73" s="85"/>
      <c r="GPB73" s="85"/>
      <c r="GPC73" s="85"/>
      <c r="GPD73" s="85"/>
      <c r="GPE73" s="85"/>
      <c r="GPF73" s="85"/>
      <c r="GPG73" s="85"/>
      <c r="GPH73" s="85"/>
      <c r="GPI73" s="85"/>
      <c r="GPJ73" s="85"/>
      <c r="GPK73" s="85"/>
      <c r="GPL73" s="85"/>
      <c r="GPM73" s="85"/>
      <c r="GPN73" s="85"/>
      <c r="GPO73" s="85"/>
      <c r="GPP73" s="85"/>
      <c r="GPQ73" s="85"/>
      <c r="GPR73" s="85"/>
      <c r="GPS73" s="85"/>
      <c r="GPT73" s="85"/>
      <c r="GPU73" s="85"/>
      <c r="GPV73" s="85"/>
      <c r="GPW73" s="85"/>
      <c r="GPX73" s="85"/>
      <c r="GPY73" s="85"/>
      <c r="GPZ73" s="85"/>
      <c r="GQA73" s="85"/>
      <c r="GQB73" s="85"/>
      <c r="GQC73" s="85"/>
      <c r="GQD73" s="85"/>
      <c r="GQE73" s="85"/>
      <c r="GQF73" s="85"/>
      <c r="GQG73" s="85"/>
      <c r="GQH73" s="85"/>
      <c r="GQI73" s="85"/>
      <c r="GQJ73" s="85"/>
      <c r="GQK73" s="85"/>
      <c r="GQL73" s="85"/>
      <c r="GQM73" s="85"/>
      <c r="GQN73" s="85"/>
      <c r="GQO73" s="85"/>
      <c r="GQP73" s="85"/>
      <c r="GQQ73" s="85"/>
      <c r="GQR73" s="85"/>
      <c r="GQS73" s="85"/>
      <c r="GQT73" s="85"/>
      <c r="GQU73" s="85"/>
      <c r="GQV73" s="85"/>
      <c r="GQW73" s="85"/>
      <c r="GQX73" s="85"/>
      <c r="GQY73" s="85"/>
      <c r="GQZ73" s="85"/>
      <c r="GRA73" s="85"/>
      <c r="GRB73" s="85"/>
      <c r="GRC73" s="85"/>
      <c r="GRD73" s="85"/>
      <c r="GRE73" s="85"/>
      <c r="GRF73" s="85"/>
      <c r="GRG73" s="85"/>
      <c r="GRH73" s="85"/>
      <c r="GRI73" s="85"/>
      <c r="GRJ73" s="85"/>
      <c r="GRK73" s="85"/>
      <c r="GRL73" s="85"/>
      <c r="GRM73" s="85"/>
      <c r="GRN73" s="85"/>
      <c r="GRO73" s="85"/>
      <c r="GRP73" s="85"/>
      <c r="GRQ73" s="85"/>
      <c r="GRR73" s="85"/>
      <c r="GRS73" s="85"/>
      <c r="GRT73" s="85"/>
      <c r="GRU73" s="85"/>
      <c r="GRV73" s="85"/>
      <c r="GRW73" s="85"/>
      <c r="GRX73" s="85"/>
      <c r="GRY73" s="85"/>
      <c r="GRZ73" s="85"/>
      <c r="GSA73" s="85"/>
      <c r="GSB73" s="85"/>
      <c r="GSC73" s="85"/>
      <c r="GSD73" s="85"/>
      <c r="GSE73" s="85"/>
      <c r="GSF73" s="85"/>
      <c r="GSG73" s="85"/>
      <c r="GSH73" s="85"/>
      <c r="GSI73" s="85"/>
      <c r="GSJ73" s="85"/>
      <c r="GSK73" s="85"/>
      <c r="GSL73" s="85"/>
      <c r="GSM73" s="85"/>
      <c r="GSN73" s="85"/>
      <c r="GSO73" s="85"/>
      <c r="GSP73" s="85"/>
      <c r="GSQ73" s="85"/>
      <c r="GSR73" s="85"/>
      <c r="GSS73" s="85"/>
      <c r="GST73" s="85"/>
      <c r="GSU73" s="85"/>
      <c r="GSV73" s="85"/>
      <c r="GSW73" s="85"/>
      <c r="GSX73" s="85"/>
      <c r="GSY73" s="85"/>
      <c r="GSZ73" s="85"/>
      <c r="GTA73" s="85"/>
      <c r="GTB73" s="85"/>
      <c r="GTC73" s="85"/>
      <c r="GTD73" s="85"/>
      <c r="GTE73" s="85"/>
      <c r="GTF73" s="85"/>
      <c r="GTG73" s="85"/>
      <c r="GTH73" s="85"/>
      <c r="GTI73" s="85"/>
      <c r="GTJ73" s="85"/>
      <c r="GTK73" s="85"/>
      <c r="GTL73" s="85"/>
      <c r="GTM73" s="85"/>
      <c r="GTN73" s="85"/>
      <c r="GTO73" s="85"/>
      <c r="GTP73" s="85"/>
      <c r="GTQ73" s="85"/>
      <c r="GTR73" s="85"/>
      <c r="GTS73" s="85"/>
      <c r="GTT73" s="85"/>
      <c r="GTU73" s="85"/>
      <c r="GTV73" s="85"/>
      <c r="GTW73" s="85"/>
      <c r="GTX73" s="85"/>
      <c r="GTY73" s="85"/>
      <c r="GTZ73" s="85"/>
      <c r="GUA73" s="85"/>
      <c r="GUB73" s="85"/>
      <c r="GUC73" s="85"/>
      <c r="GUD73" s="85"/>
      <c r="GUE73" s="85"/>
      <c r="GUF73" s="85"/>
      <c r="GUG73" s="85"/>
      <c r="GUH73" s="85"/>
      <c r="GUI73" s="85"/>
      <c r="GUJ73" s="85"/>
      <c r="GUK73" s="85"/>
      <c r="GUL73" s="85"/>
      <c r="GUM73" s="85"/>
      <c r="GUN73" s="85"/>
      <c r="GUO73" s="85"/>
      <c r="GUP73" s="85"/>
      <c r="GUQ73" s="85"/>
      <c r="GUR73" s="85"/>
      <c r="GUS73" s="85"/>
      <c r="GUT73" s="85"/>
      <c r="GUU73" s="85"/>
      <c r="GUV73" s="85"/>
      <c r="GUW73" s="85"/>
      <c r="GUX73" s="85"/>
      <c r="GUY73" s="85"/>
      <c r="GUZ73" s="85"/>
      <c r="GVA73" s="85"/>
      <c r="GVB73" s="85"/>
      <c r="GVC73" s="85"/>
      <c r="GVD73" s="85"/>
      <c r="GVE73" s="85"/>
      <c r="GVF73" s="85"/>
      <c r="GVG73" s="85"/>
      <c r="GVH73" s="85"/>
      <c r="GVI73" s="85"/>
      <c r="GVJ73" s="85"/>
      <c r="GVK73" s="85"/>
      <c r="GVL73" s="85"/>
      <c r="GVM73" s="85"/>
      <c r="GVN73" s="85"/>
      <c r="GVO73" s="85"/>
      <c r="GVP73" s="85"/>
      <c r="GVQ73" s="85"/>
      <c r="GVR73" s="85"/>
      <c r="GVS73" s="85"/>
      <c r="GVT73" s="85"/>
      <c r="GVU73" s="85"/>
      <c r="GVV73" s="85"/>
      <c r="GVW73" s="85"/>
      <c r="GVX73" s="85"/>
      <c r="GVY73" s="85"/>
      <c r="GVZ73" s="85"/>
      <c r="GWA73" s="85"/>
      <c r="GWB73" s="85"/>
      <c r="GWC73" s="85"/>
      <c r="GWD73" s="85"/>
      <c r="GWE73" s="85"/>
      <c r="GWF73" s="85"/>
      <c r="GWG73" s="85"/>
      <c r="GWH73" s="85"/>
      <c r="GWI73" s="85"/>
      <c r="GWJ73" s="85"/>
      <c r="GWK73" s="85"/>
      <c r="GWL73" s="85"/>
      <c r="GWM73" s="85"/>
      <c r="GWN73" s="85"/>
      <c r="GWO73" s="85"/>
      <c r="GWP73" s="85"/>
      <c r="GWQ73" s="85"/>
      <c r="GWR73" s="85"/>
      <c r="GWS73" s="85"/>
      <c r="GWT73" s="85"/>
      <c r="GWU73" s="85"/>
      <c r="GWV73" s="85"/>
      <c r="GWW73" s="85"/>
      <c r="GWX73" s="85"/>
      <c r="GWY73" s="85"/>
      <c r="GWZ73" s="85"/>
      <c r="GXA73" s="85"/>
      <c r="GXB73" s="85"/>
      <c r="GXC73" s="85"/>
      <c r="GXD73" s="85"/>
      <c r="GXE73" s="85"/>
      <c r="GXF73" s="85"/>
      <c r="GXG73" s="85"/>
      <c r="GXH73" s="85"/>
      <c r="GXI73" s="85"/>
      <c r="GXJ73" s="85"/>
      <c r="GXK73" s="85"/>
      <c r="GXL73" s="85"/>
      <c r="GXM73" s="85"/>
      <c r="GXN73" s="85"/>
      <c r="GXO73" s="85"/>
      <c r="GXP73" s="85"/>
      <c r="GXQ73" s="85"/>
      <c r="GXR73" s="85"/>
      <c r="GXS73" s="85"/>
      <c r="GXT73" s="85"/>
      <c r="GXU73" s="85"/>
      <c r="GXV73" s="85"/>
      <c r="GXW73" s="85"/>
      <c r="GXX73" s="85"/>
      <c r="GXY73" s="85"/>
      <c r="GXZ73" s="85"/>
      <c r="GYA73" s="85"/>
      <c r="GYB73" s="85"/>
      <c r="GYC73" s="85"/>
      <c r="GYD73" s="85"/>
      <c r="GYE73" s="85"/>
      <c r="GYF73" s="85"/>
      <c r="GYG73" s="85"/>
      <c r="GYH73" s="85"/>
      <c r="GYI73" s="85"/>
      <c r="GYJ73" s="85"/>
      <c r="GYK73" s="85"/>
      <c r="GYL73" s="85"/>
      <c r="GYM73" s="85"/>
      <c r="GYN73" s="85"/>
      <c r="GYO73" s="85"/>
      <c r="GYP73" s="85"/>
      <c r="GYQ73" s="85"/>
      <c r="GYR73" s="85"/>
      <c r="GYS73" s="85"/>
      <c r="GYT73" s="85"/>
      <c r="GYU73" s="85"/>
      <c r="GYV73" s="85"/>
      <c r="GYW73" s="85"/>
      <c r="GYX73" s="85"/>
      <c r="GYY73" s="85"/>
      <c r="GYZ73" s="85"/>
      <c r="GZA73" s="85"/>
      <c r="GZB73" s="85"/>
      <c r="GZC73" s="85"/>
      <c r="GZD73" s="85"/>
      <c r="GZE73" s="85"/>
      <c r="GZF73" s="85"/>
      <c r="GZG73" s="85"/>
      <c r="GZH73" s="85"/>
      <c r="GZI73" s="85"/>
      <c r="GZJ73" s="85"/>
      <c r="GZK73" s="85"/>
      <c r="GZL73" s="85"/>
      <c r="GZM73" s="85"/>
      <c r="GZN73" s="85"/>
      <c r="GZO73" s="85"/>
      <c r="GZP73" s="85"/>
      <c r="GZQ73" s="85"/>
      <c r="GZR73" s="85"/>
      <c r="GZS73" s="85"/>
      <c r="GZT73" s="85"/>
      <c r="GZU73" s="85"/>
      <c r="GZV73" s="85"/>
      <c r="GZW73" s="85"/>
      <c r="GZX73" s="85"/>
      <c r="GZY73" s="85"/>
      <c r="GZZ73" s="85"/>
      <c r="HAA73" s="85"/>
      <c r="HAB73" s="85"/>
      <c r="HAC73" s="85"/>
      <c r="HAD73" s="85"/>
      <c r="HAE73" s="85"/>
      <c r="HAF73" s="85"/>
      <c r="HAG73" s="85"/>
      <c r="HAH73" s="85"/>
      <c r="HAI73" s="85"/>
      <c r="HAJ73" s="85"/>
      <c r="HAK73" s="85"/>
      <c r="HAL73" s="85"/>
      <c r="HAM73" s="85"/>
      <c r="HAN73" s="85"/>
      <c r="HAO73" s="85"/>
      <c r="HAP73" s="85"/>
      <c r="HAQ73" s="85"/>
      <c r="HAR73" s="85"/>
      <c r="HAS73" s="85"/>
      <c r="HAT73" s="85"/>
      <c r="HAU73" s="85"/>
      <c r="HAV73" s="85"/>
      <c r="HAW73" s="85"/>
      <c r="HAX73" s="85"/>
      <c r="HAY73" s="85"/>
      <c r="HAZ73" s="85"/>
      <c r="HBA73" s="85"/>
      <c r="HBB73" s="85"/>
      <c r="HBC73" s="85"/>
      <c r="HBD73" s="85"/>
      <c r="HBE73" s="85"/>
      <c r="HBF73" s="85"/>
      <c r="HBG73" s="85"/>
      <c r="HBH73" s="85"/>
      <c r="HBI73" s="85"/>
      <c r="HBJ73" s="85"/>
      <c r="HBK73" s="85"/>
      <c r="HBL73" s="85"/>
      <c r="HBM73" s="85"/>
      <c r="HBN73" s="85"/>
      <c r="HBO73" s="85"/>
      <c r="HBP73" s="85"/>
      <c r="HBQ73" s="85"/>
      <c r="HBR73" s="85"/>
      <c r="HBS73" s="85"/>
      <c r="HBT73" s="85"/>
      <c r="HBU73" s="85"/>
      <c r="HBV73" s="85"/>
      <c r="HBW73" s="85"/>
      <c r="HBX73" s="85"/>
      <c r="HBY73" s="85"/>
      <c r="HBZ73" s="85"/>
      <c r="HCA73" s="85"/>
      <c r="HCB73" s="85"/>
      <c r="HCC73" s="85"/>
      <c r="HCD73" s="85"/>
      <c r="HCE73" s="85"/>
      <c r="HCF73" s="85"/>
      <c r="HCG73" s="85"/>
      <c r="HCH73" s="85"/>
      <c r="HCI73" s="85"/>
      <c r="HCJ73" s="85"/>
      <c r="HCK73" s="85"/>
      <c r="HCL73" s="85"/>
      <c r="HCM73" s="85"/>
      <c r="HCN73" s="85"/>
      <c r="HCO73" s="85"/>
      <c r="HCP73" s="85"/>
      <c r="HCQ73" s="85"/>
      <c r="HCR73" s="85"/>
      <c r="HCS73" s="85"/>
      <c r="HCT73" s="85"/>
      <c r="HCU73" s="85"/>
      <c r="HCV73" s="85"/>
      <c r="HCW73" s="85"/>
      <c r="HCX73" s="85"/>
      <c r="HCY73" s="85"/>
      <c r="HCZ73" s="85"/>
      <c r="HDA73" s="85"/>
      <c r="HDB73" s="85"/>
      <c r="HDC73" s="85"/>
      <c r="HDD73" s="85"/>
      <c r="HDE73" s="85"/>
      <c r="HDF73" s="85"/>
      <c r="HDG73" s="85"/>
      <c r="HDH73" s="85"/>
      <c r="HDI73" s="85"/>
      <c r="HDJ73" s="85"/>
      <c r="HDK73" s="85"/>
      <c r="HDL73" s="85"/>
      <c r="HDM73" s="85"/>
      <c r="HDN73" s="85"/>
      <c r="HDO73" s="85"/>
      <c r="HDP73" s="85"/>
      <c r="HDQ73" s="85"/>
      <c r="HDR73" s="85"/>
      <c r="HDS73" s="85"/>
      <c r="HDT73" s="85"/>
      <c r="HDU73" s="85"/>
      <c r="HDV73" s="85"/>
      <c r="HDW73" s="85"/>
      <c r="HDX73" s="85"/>
      <c r="HDY73" s="85"/>
      <c r="HDZ73" s="85"/>
      <c r="HEA73" s="85"/>
      <c r="HEB73" s="85"/>
      <c r="HEC73" s="85"/>
      <c r="HED73" s="85"/>
      <c r="HEE73" s="85"/>
      <c r="HEF73" s="85"/>
      <c r="HEG73" s="85"/>
      <c r="HEH73" s="85"/>
      <c r="HEI73" s="85"/>
      <c r="HEJ73" s="85"/>
      <c r="HEK73" s="85"/>
      <c r="HEL73" s="85"/>
      <c r="HEM73" s="85"/>
      <c r="HEN73" s="85"/>
      <c r="HEO73" s="85"/>
      <c r="HEP73" s="85"/>
      <c r="HEQ73" s="85"/>
      <c r="HER73" s="85"/>
      <c r="HES73" s="85"/>
      <c r="HET73" s="85"/>
      <c r="HEU73" s="85"/>
      <c r="HEV73" s="85"/>
      <c r="HEW73" s="85"/>
      <c r="HEX73" s="85"/>
      <c r="HEY73" s="85"/>
      <c r="HEZ73" s="85"/>
      <c r="HFA73" s="85"/>
      <c r="HFB73" s="85"/>
      <c r="HFC73" s="85"/>
      <c r="HFD73" s="85"/>
      <c r="HFE73" s="85"/>
      <c r="HFF73" s="85"/>
      <c r="HFG73" s="85"/>
      <c r="HFH73" s="85"/>
      <c r="HFI73" s="85"/>
      <c r="HFJ73" s="85"/>
      <c r="HFK73" s="85"/>
      <c r="HFL73" s="85"/>
      <c r="HFM73" s="85"/>
      <c r="HFN73" s="85"/>
      <c r="HFO73" s="85"/>
      <c r="HFP73" s="85"/>
      <c r="HFQ73" s="85"/>
      <c r="HFR73" s="85"/>
      <c r="HFS73" s="85"/>
      <c r="HFT73" s="85"/>
      <c r="HFU73" s="85"/>
      <c r="HFV73" s="85"/>
      <c r="HFW73" s="85"/>
      <c r="HFX73" s="85"/>
      <c r="HFY73" s="85"/>
      <c r="HFZ73" s="85"/>
      <c r="HGA73" s="85"/>
      <c r="HGB73" s="85"/>
      <c r="HGC73" s="85"/>
      <c r="HGD73" s="85"/>
      <c r="HGE73" s="85"/>
      <c r="HGF73" s="85"/>
      <c r="HGG73" s="85"/>
      <c r="HGH73" s="85"/>
      <c r="HGI73" s="85"/>
      <c r="HGJ73" s="85"/>
      <c r="HGK73" s="85"/>
      <c r="HGL73" s="85"/>
      <c r="HGM73" s="85"/>
      <c r="HGN73" s="85"/>
      <c r="HGO73" s="85"/>
      <c r="HGP73" s="85"/>
      <c r="HGQ73" s="85"/>
      <c r="HGR73" s="85"/>
      <c r="HGS73" s="85"/>
      <c r="HGT73" s="85"/>
      <c r="HGU73" s="85"/>
      <c r="HGV73" s="85"/>
      <c r="HGW73" s="85"/>
      <c r="HGX73" s="85"/>
      <c r="HGY73" s="85"/>
      <c r="HGZ73" s="85"/>
      <c r="HHA73" s="85"/>
      <c r="HHB73" s="85"/>
      <c r="HHC73" s="85"/>
      <c r="HHD73" s="85"/>
      <c r="HHE73" s="85"/>
      <c r="HHF73" s="85"/>
      <c r="HHG73" s="85"/>
      <c r="HHH73" s="85"/>
      <c r="HHI73" s="85"/>
      <c r="HHJ73" s="85"/>
      <c r="HHK73" s="85"/>
      <c r="HHL73" s="85"/>
      <c r="HHM73" s="85"/>
      <c r="HHN73" s="85"/>
      <c r="HHO73" s="85"/>
      <c r="HHP73" s="85"/>
      <c r="HHQ73" s="85"/>
      <c r="HHR73" s="85"/>
      <c r="HHS73" s="85"/>
      <c r="HHT73" s="85"/>
      <c r="HHU73" s="85"/>
      <c r="HHV73" s="85"/>
      <c r="HHW73" s="85"/>
      <c r="HHX73" s="85"/>
      <c r="HHY73" s="85"/>
      <c r="HHZ73" s="85"/>
      <c r="HIA73" s="85"/>
      <c r="HIB73" s="85"/>
      <c r="HIC73" s="85"/>
      <c r="HID73" s="85"/>
      <c r="HIE73" s="85"/>
      <c r="HIF73" s="85"/>
      <c r="HIG73" s="85"/>
      <c r="HIH73" s="85"/>
      <c r="HII73" s="85"/>
      <c r="HIJ73" s="85"/>
      <c r="HIK73" s="85"/>
      <c r="HIL73" s="85"/>
      <c r="HIM73" s="85"/>
      <c r="HIN73" s="85"/>
      <c r="HIO73" s="85"/>
      <c r="HIP73" s="85"/>
      <c r="HIQ73" s="85"/>
      <c r="HIR73" s="85"/>
      <c r="HIS73" s="85"/>
      <c r="HIT73" s="85"/>
      <c r="HIU73" s="85"/>
      <c r="HIV73" s="85"/>
      <c r="HIW73" s="85"/>
      <c r="HIX73" s="85"/>
      <c r="HIY73" s="85"/>
      <c r="HIZ73" s="85"/>
      <c r="HJA73" s="85"/>
      <c r="HJB73" s="85"/>
      <c r="HJC73" s="85"/>
      <c r="HJD73" s="85"/>
      <c r="HJE73" s="85"/>
      <c r="HJF73" s="85"/>
      <c r="HJG73" s="85"/>
      <c r="HJH73" s="85"/>
      <c r="HJI73" s="85"/>
      <c r="HJJ73" s="85"/>
      <c r="HJK73" s="85"/>
      <c r="HJL73" s="85"/>
      <c r="HJM73" s="85"/>
      <c r="HJN73" s="85"/>
      <c r="HJO73" s="85"/>
      <c r="HJP73" s="85"/>
      <c r="HJQ73" s="85"/>
      <c r="HJR73" s="85"/>
      <c r="HJS73" s="85"/>
      <c r="HJT73" s="85"/>
      <c r="HJU73" s="85"/>
      <c r="HJV73" s="85"/>
      <c r="HJW73" s="85"/>
      <c r="HJX73" s="85"/>
      <c r="HJY73" s="85"/>
      <c r="HJZ73" s="85"/>
      <c r="HKA73" s="85"/>
      <c r="HKB73" s="85"/>
      <c r="HKC73" s="85"/>
      <c r="HKD73" s="85"/>
      <c r="HKE73" s="85"/>
      <c r="HKF73" s="85"/>
      <c r="HKG73" s="85"/>
      <c r="HKH73" s="85"/>
      <c r="HKI73" s="85"/>
      <c r="HKJ73" s="85"/>
      <c r="HKK73" s="85"/>
      <c r="HKL73" s="85"/>
      <c r="HKM73" s="85"/>
      <c r="HKN73" s="85"/>
      <c r="HKO73" s="85"/>
      <c r="HKP73" s="85"/>
      <c r="HKQ73" s="85"/>
      <c r="HKR73" s="85"/>
      <c r="HKS73" s="85"/>
      <c r="HKT73" s="85"/>
      <c r="HKU73" s="85"/>
      <c r="HKV73" s="85"/>
      <c r="HKW73" s="85"/>
      <c r="HKX73" s="85"/>
      <c r="HKY73" s="85"/>
      <c r="HKZ73" s="85"/>
      <c r="HLA73" s="85"/>
      <c r="HLB73" s="85"/>
      <c r="HLC73" s="85"/>
      <c r="HLD73" s="85"/>
      <c r="HLE73" s="85"/>
      <c r="HLF73" s="85"/>
      <c r="HLG73" s="85"/>
      <c r="HLH73" s="85"/>
      <c r="HLI73" s="85"/>
      <c r="HLJ73" s="85"/>
      <c r="HLK73" s="85"/>
      <c r="HLL73" s="85"/>
      <c r="HLM73" s="85"/>
      <c r="HLN73" s="85"/>
      <c r="HLO73" s="85"/>
      <c r="HLP73" s="85"/>
      <c r="HLQ73" s="85"/>
      <c r="HLR73" s="85"/>
      <c r="HLS73" s="85"/>
      <c r="HLT73" s="85"/>
      <c r="HLU73" s="85"/>
      <c r="HLV73" s="85"/>
      <c r="HLW73" s="85"/>
      <c r="HLX73" s="85"/>
      <c r="HLY73" s="85"/>
      <c r="HLZ73" s="85"/>
      <c r="HMA73" s="85"/>
      <c r="HMB73" s="85"/>
      <c r="HMC73" s="85"/>
      <c r="HMD73" s="85"/>
      <c r="HME73" s="85"/>
      <c r="HMF73" s="85"/>
      <c r="HMG73" s="85"/>
      <c r="HMH73" s="85"/>
      <c r="HMI73" s="85"/>
      <c r="HMJ73" s="85"/>
      <c r="HMK73" s="85"/>
      <c r="HML73" s="85"/>
      <c r="HMM73" s="85"/>
      <c r="HMN73" s="85"/>
      <c r="HMO73" s="85"/>
      <c r="HMP73" s="85"/>
      <c r="HMQ73" s="85"/>
      <c r="HMR73" s="85"/>
      <c r="HMS73" s="85"/>
      <c r="HMT73" s="85"/>
      <c r="HMU73" s="85"/>
      <c r="HMV73" s="85"/>
      <c r="HMW73" s="85"/>
      <c r="HMX73" s="85"/>
      <c r="HMY73" s="85"/>
      <c r="HMZ73" s="85"/>
      <c r="HNA73" s="85"/>
      <c r="HNB73" s="85"/>
      <c r="HNC73" s="85"/>
      <c r="HND73" s="85"/>
      <c r="HNE73" s="85"/>
      <c r="HNF73" s="85"/>
      <c r="HNG73" s="85"/>
      <c r="HNH73" s="85"/>
      <c r="HNI73" s="85"/>
      <c r="HNJ73" s="85"/>
      <c r="HNK73" s="85"/>
      <c r="HNL73" s="85"/>
      <c r="HNM73" s="85"/>
      <c r="HNN73" s="85"/>
      <c r="HNO73" s="85"/>
      <c r="HNP73" s="85"/>
      <c r="HNQ73" s="85"/>
      <c r="HNR73" s="85"/>
      <c r="HNS73" s="85"/>
      <c r="HNT73" s="85"/>
      <c r="HNU73" s="85"/>
      <c r="HNV73" s="85"/>
      <c r="HNW73" s="85"/>
      <c r="HNX73" s="85"/>
      <c r="HNY73" s="85"/>
      <c r="HNZ73" s="85"/>
      <c r="HOA73" s="85"/>
      <c r="HOB73" s="85"/>
      <c r="HOC73" s="85"/>
      <c r="HOD73" s="85"/>
      <c r="HOE73" s="85"/>
      <c r="HOF73" s="85"/>
      <c r="HOG73" s="85"/>
      <c r="HOH73" s="85"/>
      <c r="HOI73" s="85"/>
      <c r="HOJ73" s="85"/>
      <c r="HOK73" s="85"/>
      <c r="HOL73" s="85"/>
      <c r="HOM73" s="85"/>
      <c r="HON73" s="85"/>
      <c r="HOO73" s="85"/>
      <c r="HOP73" s="85"/>
      <c r="HOQ73" s="85"/>
      <c r="HOR73" s="85"/>
      <c r="HOS73" s="85"/>
      <c r="HOT73" s="85"/>
      <c r="HOU73" s="85"/>
      <c r="HOV73" s="85"/>
      <c r="HOW73" s="85"/>
      <c r="HOX73" s="85"/>
      <c r="HOY73" s="85"/>
      <c r="HOZ73" s="85"/>
      <c r="HPA73" s="85"/>
      <c r="HPB73" s="85"/>
      <c r="HPC73" s="85"/>
      <c r="HPD73" s="85"/>
      <c r="HPE73" s="85"/>
      <c r="HPF73" s="85"/>
      <c r="HPG73" s="85"/>
      <c r="HPH73" s="85"/>
      <c r="HPI73" s="85"/>
      <c r="HPJ73" s="85"/>
      <c r="HPK73" s="85"/>
      <c r="HPL73" s="85"/>
      <c r="HPM73" s="85"/>
      <c r="HPN73" s="85"/>
      <c r="HPO73" s="85"/>
      <c r="HPP73" s="85"/>
      <c r="HPQ73" s="85"/>
      <c r="HPR73" s="85"/>
      <c r="HPS73" s="85"/>
      <c r="HPT73" s="85"/>
      <c r="HPU73" s="85"/>
      <c r="HPV73" s="85"/>
      <c r="HPW73" s="85"/>
      <c r="HPX73" s="85"/>
      <c r="HPY73" s="85"/>
      <c r="HPZ73" s="85"/>
      <c r="HQA73" s="85"/>
      <c r="HQB73" s="85"/>
      <c r="HQC73" s="85"/>
      <c r="HQD73" s="85"/>
      <c r="HQE73" s="85"/>
      <c r="HQF73" s="85"/>
      <c r="HQG73" s="85"/>
      <c r="HQH73" s="85"/>
      <c r="HQI73" s="85"/>
      <c r="HQJ73" s="85"/>
      <c r="HQK73" s="85"/>
      <c r="HQL73" s="85"/>
      <c r="HQM73" s="85"/>
      <c r="HQN73" s="85"/>
      <c r="HQO73" s="85"/>
      <c r="HQP73" s="85"/>
      <c r="HQQ73" s="85"/>
      <c r="HQR73" s="85"/>
      <c r="HQS73" s="85"/>
      <c r="HQT73" s="85"/>
      <c r="HQU73" s="85"/>
      <c r="HQV73" s="85"/>
      <c r="HQW73" s="85"/>
      <c r="HQX73" s="85"/>
      <c r="HQY73" s="85"/>
      <c r="HQZ73" s="85"/>
      <c r="HRA73" s="85"/>
      <c r="HRB73" s="85"/>
      <c r="HRC73" s="85"/>
      <c r="HRD73" s="85"/>
      <c r="HRE73" s="85"/>
      <c r="HRF73" s="85"/>
      <c r="HRG73" s="85"/>
      <c r="HRH73" s="85"/>
      <c r="HRI73" s="85"/>
      <c r="HRJ73" s="85"/>
      <c r="HRK73" s="85"/>
      <c r="HRL73" s="85"/>
      <c r="HRM73" s="85"/>
      <c r="HRN73" s="85"/>
      <c r="HRO73" s="85"/>
      <c r="HRP73" s="85"/>
      <c r="HRQ73" s="85"/>
      <c r="HRR73" s="85"/>
      <c r="HRS73" s="85"/>
      <c r="HRT73" s="85"/>
      <c r="HRU73" s="85"/>
      <c r="HRV73" s="85"/>
      <c r="HRW73" s="85"/>
      <c r="HRX73" s="85"/>
      <c r="HRY73" s="85"/>
      <c r="HRZ73" s="85"/>
      <c r="HSA73" s="85"/>
      <c r="HSB73" s="85"/>
      <c r="HSC73" s="85"/>
      <c r="HSD73" s="85"/>
      <c r="HSE73" s="85"/>
      <c r="HSF73" s="85"/>
      <c r="HSG73" s="85"/>
      <c r="HSH73" s="85"/>
      <c r="HSI73" s="85"/>
      <c r="HSJ73" s="85"/>
      <c r="HSK73" s="85"/>
      <c r="HSL73" s="85"/>
      <c r="HSM73" s="85"/>
      <c r="HSN73" s="85"/>
      <c r="HSO73" s="85"/>
      <c r="HSP73" s="85"/>
      <c r="HSQ73" s="85"/>
      <c r="HSR73" s="85"/>
      <c r="HSS73" s="85"/>
      <c r="HST73" s="85"/>
      <c r="HSU73" s="85"/>
      <c r="HSV73" s="85"/>
      <c r="HSW73" s="85"/>
      <c r="HSX73" s="85"/>
      <c r="HSY73" s="85"/>
      <c r="HSZ73" s="85"/>
      <c r="HTA73" s="85"/>
      <c r="HTB73" s="85"/>
      <c r="HTC73" s="85"/>
      <c r="HTD73" s="85"/>
      <c r="HTE73" s="85"/>
      <c r="HTF73" s="85"/>
      <c r="HTG73" s="85"/>
      <c r="HTH73" s="85"/>
      <c r="HTI73" s="85"/>
      <c r="HTJ73" s="85"/>
      <c r="HTK73" s="85"/>
      <c r="HTL73" s="85"/>
      <c r="HTM73" s="85"/>
      <c r="HTN73" s="85"/>
      <c r="HTO73" s="85"/>
      <c r="HTP73" s="85"/>
      <c r="HTQ73" s="85"/>
      <c r="HTR73" s="85"/>
      <c r="HTS73" s="85"/>
      <c r="HTT73" s="85"/>
      <c r="HTU73" s="85"/>
      <c r="HTV73" s="85"/>
      <c r="HTW73" s="85"/>
      <c r="HTX73" s="85"/>
      <c r="HTY73" s="85"/>
      <c r="HTZ73" s="85"/>
      <c r="HUA73" s="85"/>
      <c r="HUB73" s="85"/>
      <c r="HUC73" s="85"/>
      <c r="HUD73" s="85"/>
      <c r="HUE73" s="85"/>
      <c r="HUF73" s="85"/>
      <c r="HUG73" s="85"/>
      <c r="HUH73" s="85"/>
      <c r="HUI73" s="85"/>
      <c r="HUJ73" s="85"/>
      <c r="HUK73" s="85"/>
      <c r="HUL73" s="85"/>
      <c r="HUM73" s="85"/>
      <c r="HUN73" s="85"/>
      <c r="HUO73" s="85"/>
      <c r="HUP73" s="85"/>
      <c r="HUQ73" s="85"/>
      <c r="HUR73" s="85"/>
      <c r="HUS73" s="85"/>
      <c r="HUT73" s="85"/>
      <c r="HUU73" s="85"/>
      <c r="HUV73" s="85"/>
      <c r="HUW73" s="85"/>
      <c r="HUX73" s="85"/>
      <c r="HUY73" s="85"/>
      <c r="HUZ73" s="85"/>
      <c r="HVA73" s="85"/>
      <c r="HVB73" s="85"/>
      <c r="HVC73" s="85"/>
      <c r="HVD73" s="85"/>
      <c r="HVE73" s="85"/>
      <c r="HVF73" s="85"/>
      <c r="HVG73" s="85"/>
      <c r="HVH73" s="85"/>
      <c r="HVI73" s="85"/>
      <c r="HVJ73" s="85"/>
      <c r="HVK73" s="85"/>
      <c r="HVL73" s="85"/>
      <c r="HVM73" s="85"/>
      <c r="HVN73" s="85"/>
      <c r="HVO73" s="85"/>
      <c r="HVP73" s="85"/>
      <c r="HVQ73" s="85"/>
      <c r="HVR73" s="85"/>
      <c r="HVS73" s="85"/>
      <c r="HVT73" s="85"/>
      <c r="HVU73" s="85"/>
      <c r="HVV73" s="85"/>
      <c r="HVW73" s="85"/>
      <c r="HVX73" s="85"/>
      <c r="HVY73" s="85"/>
      <c r="HVZ73" s="85"/>
      <c r="HWA73" s="85"/>
      <c r="HWB73" s="85"/>
      <c r="HWC73" s="85"/>
      <c r="HWD73" s="85"/>
      <c r="HWE73" s="85"/>
      <c r="HWF73" s="85"/>
      <c r="HWG73" s="85"/>
      <c r="HWH73" s="85"/>
      <c r="HWI73" s="85"/>
      <c r="HWJ73" s="85"/>
      <c r="HWK73" s="85"/>
      <c r="HWL73" s="85"/>
      <c r="HWM73" s="85"/>
      <c r="HWN73" s="85"/>
      <c r="HWO73" s="85"/>
      <c r="HWP73" s="85"/>
      <c r="HWQ73" s="85"/>
      <c r="HWR73" s="85"/>
      <c r="HWS73" s="85"/>
      <c r="HWT73" s="85"/>
      <c r="HWU73" s="85"/>
      <c r="HWV73" s="85"/>
      <c r="HWW73" s="85"/>
      <c r="HWX73" s="85"/>
      <c r="HWY73" s="85"/>
      <c r="HWZ73" s="85"/>
      <c r="HXA73" s="85"/>
      <c r="HXB73" s="85"/>
      <c r="HXC73" s="85"/>
      <c r="HXD73" s="85"/>
      <c r="HXE73" s="85"/>
      <c r="HXF73" s="85"/>
      <c r="HXG73" s="85"/>
      <c r="HXH73" s="85"/>
      <c r="HXI73" s="85"/>
      <c r="HXJ73" s="85"/>
      <c r="HXK73" s="85"/>
      <c r="HXL73" s="85"/>
      <c r="HXM73" s="85"/>
      <c r="HXN73" s="85"/>
      <c r="HXO73" s="85"/>
      <c r="HXP73" s="85"/>
      <c r="HXQ73" s="85"/>
      <c r="HXR73" s="85"/>
      <c r="HXS73" s="85"/>
      <c r="HXT73" s="85"/>
      <c r="HXU73" s="85"/>
      <c r="HXV73" s="85"/>
      <c r="HXW73" s="85"/>
      <c r="HXX73" s="85"/>
      <c r="HXY73" s="85"/>
      <c r="HXZ73" s="85"/>
      <c r="HYA73" s="85"/>
      <c r="HYB73" s="85"/>
      <c r="HYC73" s="85"/>
      <c r="HYD73" s="85"/>
      <c r="HYE73" s="85"/>
      <c r="HYF73" s="85"/>
      <c r="HYG73" s="85"/>
      <c r="HYH73" s="85"/>
      <c r="HYI73" s="85"/>
      <c r="HYJ73" s="85"/>
      <c r="HYK73" s="85"/>
      <c r="HYL73" s="85"/>
      <c r="HYM73" s="85"/>
      <c r="HYN73" s="85"/>
      <c r="HYO73" s="85"/>
      <c r="HYP73" s="85"/>
      <c r="HYQ73" s="85"/>
      <c r="HYR73" s="85"/>
      <c r="HYS73" s="85"/>
      <c r="HYT73" s="85"/>
      <c r="HYU73" s="85"/>
      <c r="HYV73" s="85"/>
      <c r="HYW73" s="85"/>
      <c r="HYX73" s="85"/>
      <c r="HYY73" s="85"/>
      <c r="HYZ73" s="85"/>
      <c r="HZA73" s="85"/>
      <c r="HZB73" s="85"/>
      <c r="HZC73" s="85"/>
      <c r="HZD73" s="85"/>
      <c r="HZE73" s="85"/>
      <c r="HZF73" s="85"/>
      <c r="HZG73" s="85"/>
      <c r="HZH73" s="85"/>
      <c r="HZI73" s="85"/>
      <c r="HZJ73" s="85"/>
      <c r="HZK73" s="85"/>
      <c r="HZL73" s="85"/>
      <c r="HZM73" s="85"/>
      <c r="HZN73" s="85"/>
      <c r="HZO73" s="85"/>
      <c r="HZP73" s="85"/>
      <c r="HZQ73" s="85"/>
      <c r="HZR73" s="85"/>
      <c r="HZS73" s="85"/>
      <c r="HZT73" s="85"/>
      <c r="HZU73" s="85"/>
      <c r="HZV73" s="85"/>
      <c r="HZW73" s="85"/>
      <c r="HZX73" s="85"/>
      <c r="HZY73" s="85"/>
      <c r="HZZ73" s="85"/>
      <c r="IAA73" s="85"/>
      <c r="IAB73" s="85"/>
      <c r="IAC73" s="85"/>
      <c r="IAD73" s="85"/>
      <c r="IAE73" s="85"/>
      <c r="IAF73" s="85"/>
      <c r="IAG73" s="85"/>
      <c r="IAH73" s="85"/>
      <c r="IAI73" s="85"/>
      <c r="IAJ73" s="85"/>
      <c r="IAK73" s="85"/>
      <c r="IAL73" s="85"/>
      <c r="IAM73" s="85"/>
      <c r="IAN73" s="85"/>
      <c r="IAO73" s="85"/>
      <c r="IAP73" s="85"/>
      <c r="IAQ73" s="85"/>
      <c r="IAR73" s="85"/>
      <c r="IAS73" s="85"/>
      <c r="IAT73" s="85"/>
      <c r="IAU73" s="85"/>
      <c r="IAV73" s="85"/>
      <c r="IAW73" s="85"/>
      <c r="IAX73" s="85"/>
      <c r="IAY73" s="85"/>
      <c r="IAZ73" s="85"/>
      <c r="IBA73" s="85"/>
      <c r="IBB73" s="85"/>
      <c r="IBC73" s="85"/>
      <c r="IBD73" s="85"/>
      <c r="IBE73" s="85"/>
      <c r="IBF73" s="85"/>
      <c r="IBG73" s="85"/>
      <c r="IBH73" s="85"/>
      <c r="IBI73" s="85"/>
      <c r="IBJ73" s="85"/>
      <c r="IBK73" s="85"/>
      <c r="IBL73" s="85"/>
      <c r="IBM73" s="85"/>
      <c r="IBN73" s="85"/>
      <c r="IBO73" s="85"/>
      <c r="IBP73" s="85"/>
      <c r="IBQ73" s="85"/>
      <c r="IBR73" s="85"/>
      <c r="IBS73" s="85"/>
      <c r="IBT73" s="85"/>
      <c r="IBU73" s="85"/>
      <c r="IBV73" s="85"/>
      <c r="IBW73" s="85"/>
      <c r="IBX73" s="85"/>
      <c r="IBY73" s="85"/>
      <c r="IBZ73" s="85"/>
      <c r="ICA73" s="85"/>
      <c r="ICB73" s="85"/>
      <c r="ICC73" s="85"/>
      <c r="ICD73" s="85"/>
      <c r="ICE73" s="85"/>
      <c r="ICF73" s="85"/>
      <c r="ICG73" s="85"/>
      <c r="ICH73" s="85"/>
      <c r="ICI73" s="85"/>
      <c r="ICJ73" s="85"/>
      <c r="ICK73" s="85"/>
      <c r="ICL73" s="85"/>
      <c r="ICM73" s="85"/>
      <c r="ICN73" s="85"/>
      <c r="ICO73" s="85"/>
      <c r="ICP73" s="85"/>
      <c r="ICQ73" s="85"/>
      <c r="ICR73" s="85"/>
      <c r="ICS73" s="85"/>
      <c r="ICT73" s="85"/>
      <c r="ICU73" s="85"/>
      <c r="ICV73" s="85"/>
      <c r="ICW73" s="85"/>
      <c r="ICX73" s="85"/>
      <c r="ICY73" s="85"/>
      <c r="ICZ73" s="85"/>
      <c r="IDA73" s="85"/>
      <c r="IDB73" s="85"/>
      <c r="IDC73" s="85"/>
      <c r="IDD73" s="85"/>
      <c r="IDE73" s="85"/>
      <c r="IDF73" s="85"/>
      <c r="IDG73" s="85"/>
      <c r="IDH73" s="85"/>
      <c r="IDI73" s="85"/>
      <c r="IDJ73" s="85"/>
      <c r="IDK73" s="85"/>
      <c r="IDL73" s="85"/>
      <c r="IDM73" s="85"/>
      <c r="IDN73" s="85"/>
      <c r="IDO73" s="85"/>
      <c r="IDP73" s="85"/>
      <c r="IDQ73" s="85"/>
      <c r="IDR73" s="85"/>
      <c r="IDS73" s="85"/>
      <c r="IDT73" s="85"/>
      <c r="IDU73" s="85"/>
      <c r="IDV73" s="85"/>
      <c r="IDW73" s="85"/>
      <c r="IDX73" s="85"/>
      <c r="IDY73" s="85"/>
      <c r="IDZ73" s="85"/>
      <c r="IEA73" s="85"/>
      <c r="IEB73" s="85"/>
      <c r="IEC73" s="85"/>
      <c r="IED73" s="85"/>
      <c r="IEE73" s="85"/>
      <c r="IEF73" s="85"/>
      <c r="IEG73" s="85"/>
      <c r="IEH73" s="85"/>
      <c r="IEI73" s="85"/>
      <c r="IEJ73" s="85"/>
      <c r="IEK73" s="85"/>
      <c r="IEL73" s="85"/>
      <c r="IEM73" s="85"/>
      <c r="IEN73" s="85"/>
      <c r="IEO73" s="85"/>
      <c r="IEP73" s="85"/>
      <c r="IEQ73" s="85"/>
      <c r="IER73" s="85"/>
      <c r="IES73" s="85"/>
      <c r="IET73" s="85"/>
      <c r="IEU73" s="85"/>
      <c r="IEV73" s="85"/>
      <c r="IEW73" s="85"/>
      <c r="IEX73" s="85"/>
      <c r="IEY73" s="85"/>
      <c r="IEZ73" s="85"/>
      <c r="IFA73" s="85"/>
      <c r="IFB73" s="85"/>
      <c r="IFC73" s="85"/>
      <c r="IFD73" s="85"/>
      <c r="IFE73" s="85"/>
      <c r="IFF73" s="85"/>
      <c r="IFG73" s="85"/>
      <c r="IFH73" s="85"/>
      <c r="IFI73" s="85"/>
      <c r="IFJ73" s="85"/>
      <c r="IFK73" s="85"/>
      <c r="IFL73" s="85"/>
      <c r="IFM73" s="85"/>
      <c r="IFN73" s="85"/>
      <c r="IFO73" s="85"/>
      <c r="IFP73" s="85"/>
      <c r="IFQ73" s="85"/>
      <c r="IFR73" s="85"/>
      <c r="IFS73" s="85"/>
      <c r="IFT73" s="85"/>
      <c r="IFU73" s="85"/>
      <c r="IFV73" s="85"/>
      <c r="IFW73" s="85"/>
      <c r="IFX73" s="85"/>
      <c r="IFY73" s="85"/>
      <c r="IFZ73" s="85"/>
      <c r="IGA73" s="85"/>
      <c r="IGB73" s="85"/>
      <c r="IGC73" s="85"/>
      <c r="IGD73" s="85"/>
      <c r="IGE73" s="85"/>
      <c r="IGF73" s="85"/>
      <c r="IGG73" s="85"/>
      <c r="IGH73" s="85"/>
      <c r="IGI73" s="85"/>
      <c r="IGJ73" s="85"/>
      <c r="IGK73" s="85"/>
      <c r="IGL73" s="85"/>
      <c r="IGM73" s="85"/>
      <c r="IGN73" s="85"/>
      <c r="IGO73" s="85"/>
      <c r="IGP73" s="85"/>
      <c r="IGQ73" s="85"/>
      <c r="IGR73" s="85"/>
      <c r="IGS73" s="85"/>
      <c r="IGT73" s="85"/>
      <c r="IGU73" s="85"/>
      <c r="IGV73" s="85"/>
      <c r="IGW73" s="85"/>
      <c r="IGX73" s="85"/>
      <c r="IGY73" s="85"/>
      <c r="IGZ73" s="85"/>
      <c r="IHA73" s="85"/>
      <c r="IHB73" s="85"/>
      <c r="IHC73" s="85"/>
      <c r="IHD73" s="85"/>
      <c r="IHE73" s="85"/>
      <c r="IHF73" s="85"/>
      <c r="IHG73" s="85"/>
      <c r="IHH73" s="85"/>
      <c r="IHI73" s="85"/>
      <c r="IHJ73" s="85"/>
      <c r="IHK73" s="85"/>
      <c r="IHL73" s="85"/>
      <c r="IHM73" s="85"/>
      <c r="IHN73" s="85"/>
      <c r="IHO73" s="85"/>
      <c r="IHP73" s="85"/>
      <c r="IHQ73" s="85"/>
      <c r="IHR73" s="85"/>
      <c r="IHS73" s="85"/>
      <c r="IHT73" s="85"/>
      <c r="IHU73" s="85"/>
      <c r="IHV73" s="85"/>
      <c r="IHW73" s="85"/>
      <c r="IHX73" s="85"/>
      <c r="IHY73" s="85"/>
      <c r="IHZ73" s="85"/>
      <c r="IIA73" s="85"/>
      <c r="IIB73" s="85"/>
      <c r="IIC73" s="85"/>
      <c r="IID73" s="85"/>
      <c r="IIE73" s="85"/>
      <c r="IIF73" s="85"/>
      <c r="IIG73" s="85"/>
      <c r="IIH73" s="85"/>
      <c r="III73" s="85"/>
      <c r="IIJ73" s="85"/>
      <c r="IIK73" s="85"/>
      <c r="IIL73" s="85"/>
      <c r="IIM73" s="85"/>
      <c r="IIN73" s="85"/>
      <c r="IIO73" s="85"/>
      <c r="IIP73" s="85"/>
      <c r="IIQ73" s="85"/>
      <c r="IIR73" s="85"/>
      <c r="IIS73" s="85"/>
      <c r="IIT73" s="85"/>
      <c r="IIU73" s="85"/>
      <c r="IIV73" s="85"/>
      <c r="IIW73" s="85"/>
      <c r="IIX73" s="85"/>
      <c r="IIY73" s="85"/>
      <c r="IIZ73" s="85"/>
      <c r="IJA73" s="85"/>
      <c r="IJB73" s="85"/>
      <c r="IJC73" s="85"/>
      <c r="IJD73" s="85"/>
      <c r="IJE73" s="85"/>
      <c r="IJF73" s="85"/>
      <c r="IJG73" s="85"/>
      <c r="IJH73" s="85"/>
      <c r="IJI73" s="85"/>
      <c r="IJJ73" s="85"/>
      <c r="IJK73" s="85"/>
      <c r="IJL73" s="85"/>
      <c r="IJM73" s="85"/>
      <c r="IJN73" s="85"/>
      <c r="IJO73" s="85"/>
      <c r="IJP73" s="85"/>
      <c r="IJQ73" s="85"/>
      <c r="IJR73" s="85"/>
      <c r="IJS73" s="85"/>
      <c r="IJT73" s="85"/>
      <c r="IJU73" s="85"/>
      <c r="IJV73" s="85"/>
      <c r="IJW73" s="85"/>
      <c r="IJX73" s="85"/>
      <c r="IJY73" s="85"/>
      <c r="IJZ73" s="85"/>
      <c r="IKA73" s="85"/>
      <c r="IKB73" s="85"/>
      <c r="IKC73" s="85"/>
      <c r="IKD73" s="85"/>
      <c r="IKE73" s="85"/>
      <c r="IKF73" s="85"/>
      <c r="IKG73" s="85"/>
      <c r="IKH73" s="85"/>
      <c r="IKI73" s="85"/>
      <c r="IKJ73" s="85"/>
      <c r="IKK73" s="85"/>
      <c r="IKL73" s="85"/>
      <c r="IKM73" s="85"/>
      <c r="IKN73" s="85"/>
      <c r="IKO73" s="85"/>
      <c r="IKP73" s="85"/>
      <c r="IKQ73" s="85"/>
      <c r="IKR73" s="85"/>
      <c r="IKS73" s="85"/>
      <c r="IKT73" s="85"/>
      <c r="IKU73" s="85"/>
      <c r="IKV73" s="85"/>
      <c r="IKW73" s="85"/>
      <c r="IKX73" s="85"/>
      <c r="IKY73" s="85"/>
      <c r="IKZ73" s="85"/>
      <c r="ILA73" s="85"/>
      <c r="ILB73" s="85"/>
      <c r="ILC73" s="85"/>
      <c r="ILD73" s="85"/>
      <c r="ILE73" s="85"/>
      <c r="ILF73" s="85"/>
      <c r="ILG73" s="85"/>
      <c r="ILH73" s="85"/>
      <c r="ILI73" s="85"/>
      <c r="ILJ73" s="85"/>
      <c r="ILK73" s="85"/>
      <c r="ILL73" s="85"/>
      <c r="ILM73" s="85"/>
      <c r="ILN73" s="85"/>
      <c r="ILO73" s="85"/>
      <c r="ILP73" s="85"/>
      <c r="ILQ73" s="85"/>
      <c r="ILR73" s="85"/>
      <c r="ILS73" s="85"/>
      <c r="ILT73" s="85"/>
      <c r="ILU73" s="85"/>
      <c r="ILV73" s="85"/>
      <c r="ILW73" s="85"/>
      <c r="ILX73" s="85"/>
      <c r="ILY73" s="85"/>
      <c r="ILZ73" s="85"/>
      <c r="IMA73" s="85"/>
      <c r="IMB73" s="85"/>
      <c r="IMC73" s="85"/>
      <c r="IMD73" s="85"/>
      <c r="IME73" s="85"/>
      <c r="IMF73" s="85"/>
      <c r="IMG73" s="85"/>
      <c r="IMH73" s="85"/>
      <c r="IMI73" s="85"/>
      <c r="IMJ73" s="85"/>
      <c r="IMK73" s="85"/>
      <c r="IML73" s="85"/>
      <c r="IMM73" s="85"/>
      <c r="IMN73" s="85"/>
      <c r="IMO73" s="85"/>
      <c r="IMP73" s="85"/>
      <c r="IMQ73" s="85"/>
      <c r="IMR73" s="85"/>
      <c r="IMS73" s="85"/>
      <c r="IMT73" s="85"/>
      <c r="IMU73" s="85"/>
      <c r="IMV73" s="85"/>
      <c r="IMW73" s="85"/>
      <c r="IMX73" s="85"/>
      <c r="IMY73" s="85"/>
      <c r="IMZ73" s="85"/>
      <c r="INA73" s="85"/>
      <c r="INB73" s="85"/>
      <c r="INC73" s="85"/>
      <c r="IND73" s="85"/>
      <c r="INE73" s="85"/>
      <c r="INF73" s="85"/>
      <c r="ING73" s="85"/>
      <c r="INH73" s="85"/>
      <c r="INI73" s="85"/>
      <c r="INJ73" s="85"/>
      <c r="INK73" s="85"/>
      <c r="INL73" s="85"/>
      <c r="INM73" s="85"/>
      <c r="INN73" s="85"/>
      <c r="INO73" s="85"/>
      <c r="INP73" s="85"/>
      <c r="INQ73" s="85"/>
      <c r="INR73" s="85"/>
      <c r="INS73" s="85"/>
      <c r="INT73" s="85"/>
      <c r="INU73" s="85"/>
      <c r="INV73" s="85"/>
      <c r="INW73" s="85"/>
      <c r="INX73" s="85"/>
      <c r="INY73" s="85"/>
      <c r="INZ73" s="85"/>
      <c r="IOA73" s="85"/>
      <c r="IOB73" s="85"/>
      <c r="IOC73" s="85"/>
      <c r="IOD73" s="85"/>
      <c r="IOE73" s="85"/>
      <c r="IOF73" s="85"/>
      <c r="IOG73" s="85"/>
      <c r="IOH73" s="85"/>
      <c r="IOI73" s="85"/>
      <c r="IOJ73" s="85"/>
      <c r="IOK73" s="85"/>
      <c r="IOL73" s="85"/>
      <c r="IOM73" s="85"/>
      <c r="ION73" s="85"/>
      <c r="IOO73" s="85"/>
      <c r="IOP73" s="85"/>
      <c r="IOQ73" s="85"/>
      <c r="IOR73" s="85"/>
      <c r="IOS73" s="85"/>
      <c r="IOT73" s="85"/>
      <c r="IOU73" s="85"/>
      <c r="IOV73" s="85"/>
      <c r="IOW73" s="85"/>
      <c r="IOX73" s="85"/>
      <c r="IOY73" s="85"/>
      <c r="IOZ73" s="85"/>
      <c r="IPA73" s="85"/>
      <c r="IPB73" s="85"/>
      <c r="IPC73" s="85"/>
      <c r="IPD73" s="85"/>
      <c r="IPE73" s="85"/>
      <c r="IPF73" s="85"/>
      <c r="IPG73" s="85"/>
      <c r="IPH73" s="85"/>
      <c r="IPI73" s="85"/>
      <c r="IPJ73" s="85"/>
      <c r="IPK73" s="85"/>
      <c r="IPL73" s="85"/>
      <c r="IPM73" s="85"/>
      <c r="IPN73" s="85"/>
      <c r="IPO73" s="85"/>
      <c r="IPP73" s="85"/>
      <c r="IPQ73" s="85"/>
      <c r="IPR73" s="85"/>
      <c r="IPS73" s="85"/>
      <c r="IPT73" s="85"/>
      <c r="IPU73" s="85"/>
      <c r="IPV73" s="85"/>
      <c r="IPW73" s="85"/>
      <c r="IPX73" s="85"/>
      <c r="IPY73" s="85"/>
      <c r="IPZ73" s="85"/>
      <c r="IQA73" s="85"/>
      <c r="IQB73" s="85"/>
      <c r="IQC73" s="85"/>
      <c r="IQD73" s="85"/>
      <c r="IQE73" s="85"/>
      <c r="IQF73" s="85"/>
      <c r="IQG73" s="85"/>
      <c r="IQH73" s="85"/>
      <c r="IQI73" s="85"/>
      <c r="IQJ73" s="85"/>
      <c r="IQK73" s="85"/>
      <c r="IQL73" s="85"/>
      <c r="IQM73" s="85"/>
      <c r="IQN73" s="85"/>
      <c r="IQO73" s="85"/>
      <c r="IQP73" s="85"/>
      <c r="IQQ73" s="85"/>
      <c r="IQR73" s="85"/>
      <c r="IQS73" s="85"/>
      <c r="IQT73" s="85"/>
      <c r="IQU73" s="85"/>
      <c r="IQV73" s="85"/>
      <c r="IQW73" s="85"/>
      <c r="IQX73" s="85"/>
      <c r="IQY73" s="85"/>
      <c r="IQZ73" s="85"/>
      <c r="IRA73" s="85"/>
      <c r="IRB73" s="85"/>
      <c r="IRC73" s="85"/>
      <c r="IRD73" s="85"/>
      <c r="IRE73" s="85"/>
      <c r="IRF73" s="85"/>
      <c r="IRG73" s="85"/>
      <c r="IRH73" s="85"/>
      <c r="IRI73" s="85"/>
      <c r="IRJ73" s="85"/>
      <c r="IRK73" s="85"/>
      <c r="IRL73" s="85"/>
      <c r="IRM73" s="85"/>
      <c r="IRN73" s="85"/>
      <c r="IRO73" s="85"/>
      <c r="IRP73" s="85"/>
      <c r="IRQ73" s="85"/>
      <c r="IRR73" s="85"/>
      <c r="IRS73" s="85"/>
      <c r="IRT73" s="85"/>
      <c r="IRU73" s="85"/>
      <c r="IRV73" s="85"/>
      <c r="IRW73" s="85"/>
      <c r="IRX73" s="85"/>
      <c r="IRY73" s="85"/>
      <c r="IRZ73" s="85"/>
      <c r="ISA73" s="85"/>
      <c r="ISB73" s="85"/>
      <c r="ISC73" s="85"/>
      <c r="ISD73" s="85"/>
      <c r="ISE73" s="85"/>
      <c r="ISF73" s="85"/>
      <c r="ISG73" s="85"/>
      <c r="ISH73" s="85"/>
      <c r="ISI73" s="85"/>
      <c r="ISJ73" s="85"/>
      <c r="ISK73" s="85"/>
      <c r="ISL73" s="85"/>
      <c r="ISM73" s="85"/>
      <c r="ISN73" s="85"/>
      <c r="ISO73" s="85"/>
      <c r="ISP73" s="85"/>
      <c r="ISQ73" s="85"/>
      <c r="ISR73" s="85"/>
      <c r="ISS73" s="85"/>
      <c r="IST73" s="85"/>
      <c r="ISU73" s="85"/>
      <c r="ISV73" s="85"/>
      <c r="ISW73" s="85"/>
      <c r="ISX73" s="85"/>
      <c r="ISY73" s="85"/>
      <c r="ISZ73" s="85"/>
      <c r="ITA73" s="85"/>
      <c r="ITB73" s="85"/>
      <c r="ITC73" s="85"/>
      <c r="ITD73" s="85"/>
      <c r="ITE73" s="85"/>
      <c r="ITF73" s="85"/>
      <c r="ITG73" s="85"/>
      <c r="ITH73" s="85"/>
      <c r="ITI73" s="85"/>
      <c r="ITJ73" s="85"/>
      <c r="ITK73" s="85"/>
      <c r="ITL73" s="85"/>
      <c r="ITM73" s="85"/>
      <c r="ITN73" s="85"/>
      <c r="ITO73" s="85"/>
      <c r="ITP73" s="85"/>
      <c r="ITQ73" s="85"/>
      <c r="ITR73" s="85"/>
      <c r="ITS73" s="85"/>
      <c r="ITT73" s="85"/>
      <c r="ITU73" s="85"/>
      <c r="ITV73" s="85"/>
      <c r="ITW73" s="85"/>
      <c r="ITX73" s="85"/>
      <c r="ITY73" s="85"/>
      <c r="ITZ73" s="85"/>
      <c r="IUA73" s="85"/>
      <c r="IUB73" s="85"/>
      <c r="IUC73" s="85"/>
      <c r="IUD73" s="85"/>
      <c r="IUE73" s="85"/>
      <c r="IUF73" s="85"/>
      <c r="IUG73" s="85"/>
      <c r="IUH73" s="85"/>
      <c r="IUI73" s="85"/>
      <c r="IUJ73" s="85"/>
      <c r="IUK73" s="85"/>
      <c r="IUL73" s="85"/>
      <c r="IUM73" s="85"/>
      <c r="IUN73" s="85"/>
      <c r="IUO73" s="85"/>
      <c r="IUP73" s="85"/>
      <c r="IUQ73" s="85"/>
      <c r="IUR73" s="85"/>
      <c r="IUS73" s="85"/>
      <c r="IUT73" s="85"/>
      <c r="IUU73" s="85"/>
      <c r="IUV73" s="85"/>
      <c r="IUW73" s="85"/>
      <c r="IUX73" s="85"/>
      <c r="IUY73" s="85"/>
      <c r="IUZ73" s="85"/>
      <c r="IVA73" s="85"/>
      <c r="IVB73" s="85"/>
      <c r="IVC73" s="85"/>
      <c r="IVD73" s="85"/>
      <c r="IVE73" s="85"/>
      <c r="IVF73" s="85"/>
      <c r="IVG73" s="85"/>
      <c r="IVH73" s="85"/>
      <c r="IVI73" s="85"/>
      <c r="IVJ73" s="85"/>
      <c r="IVK73" s="85"/>
      <c r="IVL73" s="85"/>
      <c r="IVM73" s="85"/>
      <c r="IVN73" s="85"/>
      <c r="IVO73" s="85"/>
      <c r="IVP73" s="85"/>
      <c r="IVQ73" s="85"/>
      <c r="IVR73" s="85"/>
      <c r="IVS73" s="85"/>
      <c r="IVT73" s="85"/>
      <c r="IVU73" s="85"/>
      <c r="IVV73" s="85"/>
      <c r="IVW73" s="85"/>
      <c r="IVX73" s="85"/>
      <c r="IVY73" s="85"/>
      <c r="IVZ73" s="85"/>
      <c r="IWA73" s="85"/>
      <c r="IWB73" s="85"/>
      <c r="IWC73" s="85"/>
      <c r="IWD73" s="85"/>
      <c r="IWE73" s="85"/>
      <c r="IWF73" s="85"/>
      <c r="IWG73" s="85"/>
      <c r="IWH73" s="85"/>
      <c r="IWI73" s="85"/>
      <c r="IWJ73" s="85"/>
      <c r="IWK73" s="85"/>
      <c r="IWL73" s="85"/>
      <c r="IWM73" s="85"/>
      <c r="IWN73" s="85"/>
      <c r="IWO73" s="85"/>
      <c r="IWP73" s="85"/>
      <c r="IWQ73" s="85"/>
      <c r="IWR73" s="85"/>
      <c r="IWS73" s="85"/>
      <c r="IWT73" s="85"/>
      <c r="IWU73" s="85"/>
      <c r="IWV73" s="85"/>
      <c r="IWW73" s="85"/>
      <c r="IWX73" s="85"/>
      <c r="IWY73" s="85"/>
      <c r="IWZ73" s="85"/>
      <c r="IXA73" s="85"/>
      <c r="IXB73" s="85"/>
      <c r="IXC73" s="85"/>
      <c r="IXD73" s="85"/>
      <c r="IXE73" s="85"/>
      <c r="IXF73" s="85"/>
      <c r="IXG73" s="85"/>
      <c r="IXH73" s="85"/>
      <c r="IXI73" s="85"/>
      <c r="IXJ73" s="85"/>
      <c r="IXK73" s="85"/>
      <c r="IXL73" s="85"/>
      <c r="IXM73" s="85"/>
      <c r="IXN73" s="85"/>
      <c r="IXO73" s="85"/>
      <c r="IXP73" s="85"/>
      <c r="IXQ73" s="85"/>
      <c r="IXR73" s="85"/>
      <c r="IXS73" s="85"/>
      <c r="IXT73" s="85"/>
      <c r="IXU73" s="85"/>
      <c r="IXV73" s="85"/>
      <c r="IXW73" s="85"/>
      <c r="IXX73" s="85"/>
      <c r="IXY73" s="85"/>
      <c r="IXZ73" s="85"/>
      <c r="IYA73" s="85"/>
      <c r="IYB73" s="85"/>
      <c r="IYC73" s="85"/>
      <c r="IYD73" s="85"/>
      <c r="IYE73" s="85"/>
      <c r="IYF73" s="85"/>
      <c r="IYG73" s="85"/>
      <c r="IYH73" s="85"/>
      <c r="IYI73" s="85"/>
      <c r="IYJ73" s="85"/>
      <c r="IYK73" s="85"/>
      <c r="IYL73" s="85"/>
      <c r="IYM73" s="85"/>
      <c r="IYN73" s="85"/>
      <c r="IYO73" s="85"/>
      <c r="IYP73" s="85"/>
      <c r="IYQ73" s="85"/>
      <c r="IYR73" s="85"/>
      <c r="IYS73" s="85"/>
      <c r="IYT73" s="85"/>
      <c r="IYU73" s="85"/>
      <c r="IYV73" s="85"/>
      <c r="IYW73" s="85"/>
      <c r="IYX73" s="85"/>
      <c r="IYY73" s="85"/>
      <c r="IYZ73" s="85"/>
      <c r="IZA73" s="85"/>
      <c r="IZB73" s="85"/>
      <c r="IZC73" s="85"/>
      <c r="IZD73" s="85"/>
      <c r="IZE73" s="85"/>
      <c r="IZF73" s="85"/>
      <c r="IZG73" s="85"/>
      <c r="IZH73" s="85"/>
      <c r="IZI73" s="85"/>
      <c r="IZJ73" s="85"/>
      <c r="IZK73" s="85"/>
      <c r="IZL73" s="85"/>
      <c r="IZM73" s="85"/>
      <c r="IZN73" s="85"/>
      <c r="IZO73" s="85"/>
      <c r="IZP73" s="85"/>
      <c r="IZQ73" s="85"/>
      <c r="IZR73" s="85"/>
      <c r="IZS73" s="85"/>
      <c r="IZT73" s="85"/>
      <c r="IZU73" s="85"/>
      <c r="IZV73" s="85"/>
      <c r="IZW73" s="85"/>
      <c r="IZX73" s="85"/>
      <c r="IZY73" s="85"/>
      <c r="IZZ73" s="85"/>
      <c r="JAA73" s="85"/>
      <c r="JAB73" s="85"/>
      <c r="JAC73" s="85"/>
      <c r="JAD73" s="85"/>
      <c r="JAE73" s="85"/>
      <c r="JAF73" s="85"/>
      <c r="JAG73" s="85"/>
      <c r="JAH73" s="85"/>
      <c r="JAI73" s="85"/>
      <c r="JAJ73" s="85"/>
      <c r="JAK73" s="85"/>
      <c r="JAL73" s="85"/>
      <c r="JAM73" s="85"/>
      <c r="JAN73" s="85"/>
      <c r="JAO73" s="85"/>
      <c r="JAP73" s="85"/>
      <c r="JAQ73" s="85"/>
      <c r="JAR73" s="85"/>
      <c r="JAS73" s="85"/>
      <c r="JAT73" s="85"/>
      <c r="JAU73" s="85"/>
      <c r="JAV73" s="85"/>
      <c r="JAW73" s="85"/>
      <c r="JAX73" s="85"/>
      <c r="JAY73" s="85"/>
      <c r="JAZ73" s="85"/>
      <c r="JBA73" s="85"/>
      <c r="JBB73" s="85"/>
      <c r="JBC73" s="85"/>
      <c r="JBD73" s="85"/>
      <c r="JBE73" s="85"/>
      <c r="JBF73" s="85"/>
      <c r="JBG73" s="85"/>
      <c r="JBH73" s="85"/>
      <c r="JBI73" s="85"/>
      <c r="JBJ73" s="85"/>
      <c r="JBK73" s="85"/>
      <c r="JBL73" s="85"/>
      <c r="JBM73" s="85"/>
      <c r="JBN73" s="85"/>
      <c r="JBO73" s="85"/>
      <c r="JBP73" s="85"/>
      <c r="JBQ73" s="85"/>
      <c r="JBR73" s="85"/>
      <c r="JBS73" s="85"/>
      <c r="JBT73" s="85"/>
      <c r="JBU73" s="85"/>
      <c r="JBV73" s="85"/>
      <c r="JBW73" s="85"/>
      <c r="JBX73" s="85"/>
      <c r="JBY73" s="85"/>
      <c r="JBZ73" s="85"/>
      <c r="JCA73" s="85"/>
      <c r="JCB73" s="85"/>
      <c r="JCC73" s="85"/>
      <c r="JCD73" s="85"/>
      <c r="JCE73" s="85"/>
      <c r="JCF73" s="85"/>
      <c r="JCG73" s="85"/>
      <c r="JCH73" s="85"/>
      <c r="JCI73" s="85"/>
      <c r="JCJ73" s="85"/>
      <c r="JCK73" s="85"/>
      <c r="JCL73" s="85"/>
      <c r="JCM73" s="85"/>
      <c r="JCN73" s="85"/>
      <c r="JCO73" s="85"/>
      <c r="JCP73" s="85"/>
      <c r="JCQ73" s="85"/>
      <c r="JCR73" s="85"/>
      <c r="JCS73" s="85"/>
      <c r="JCT73" s="85"/>
      <c r="JCU73" s="85"/>
      <c r="JCV73" s="85"/>
      <c r="JCW73" s="85"/>
      <c r="JCX73" s="85"/>
      <c r="JCY73" s="85"/>
      <c r="JCZ73" s="85"/>
      <c r="JDA73" s="85"/>
      <c r="JDB73" s="85"/>
      <c r="JDC73" s="85"/>
      <c r="JDD73" s="85"/>
      <c r="JDE73" s="85"/>
      <c r="JDF73" s="85"/>
      <c r="JDG73" s="85"/>
      <c r="JDH73" s="85"/>
      <c r="JDI73" s="85"/>
      <c r="JDJ73" s="85"/>
      <c r="JDK73" s="85"/>
      <c r="JDL73" s="85"/>
      <c r="JDM73" s="85"/>
      <c r="JDN73" s="85"/>
      <c r="JDO73" s="85"/>
      <c r="JDP73" s="85"/>
      <c r="JDQ73" s="85"/>
      <c r="JDR73" s="85"/>
      <c r="JDS73" s="85"/>
      <c r="JDT73" s="85"/>
      <c r="JDU73" s="85"/>
      <c r="JDV73" s="85"/>
      <c r="JDW73" s="85"/>
      <c r="JDX73" s="85"/>
      <c r="JDY73" s="85"/>
      <c r="JDZ73" s="85"/>
      <c r="JEA73" s="85"/>
      <c r="JEB73" s="85"/>
      <c r="JEC73" s="85"/>
      <c r="JED73" s="85"/>
      <c r="JEE73" s="85"/>
      <c r="JEF73" s="85"/>
      <c r="JEG73" s="85"/>
      <c r="JEH73" s="85"/>
      <c r="JEI73" s="85"/>
      <c r="JEJ73" s="85"/>
      <c r="JEK73" s="85"/>
      <c r="JEL73" s="85"/>
      <c r="JEM73" s="85"/>
      <c r="JEN73" s="85"/>
      <c r="JEO73" s="85"/>
      <c r="JEP73" s="85"/>
      <c r="JEQ73" s="85"/>
      <c r="JER73" s="85"/>
      <c r="JES73" s="85"/>
      <c r="JET73" s="85"/>
      <c r="JEU73" s="85"/>
      <c r="JEV73" s="85"/>
      <c r="JEW73" s="85"/>
      <c r="JEX73" s="85"/>
      <c r="JEY73" s="85"/>
      <c r="JEZ73" s="85"/>
      <c r="JFA73" s="85"/>
      <c r="JFB73" s="85"/>
      <c r="JFC73" s="85"/>
      <c r="JFD73" s="85"/>
      <c r="JFE73" s="85"/>
      <c r="JFF73" s="85"/>
      <c r="JFG73" s="85"/>
      <c r="JFH73" s="85"/>
      <c r="JFI73" s="85"/>
      <c r="JFJ73" s="85"/>
      <c r="JFK73" s="85"/>
      <c r="JFL73" s="85"/>
      <c r="JFM73" s="85"/>
      <c r="JFN73" s="85"/>
      <c r="JFO73" s="85"/>
      <c r="JFP73" s="85"/>
      <c r="JFQ73" s="85"/>
      <c r="JFR73" s="85"/>
      <c r="JFS73" s="85"/>
      <c r="JFT73" s="85"/>
      <c r="JFU73" s="85"/>
      <c r="JFV73" s="85"/>
      <c r="JFW73" s="85"/>
      <c r="JFX73" s="85"/>
      <c r="JFY73" s="85"/>
      <c r="JFZ73" s="85"/>
      <c r="JGA73" s="85"/>
      <c r="JGB73" s="85"/>
      <c r="JGC73" s="85"/>
      <c r="JGD73" s="85"/>
      <c r="JGE73" s="85"/>
      <c r="JGF73" s="85"/>
      <c r="JGG73" s="85"/>
      <c r="JGH73" s="85"/>
      <c r="JGI73" s="85"/>
      <c r="JGJ73" s="85"/>
      <c r="JGK73" s="85"/>
      <c r="JGL73" s="85"/>
      <c r="JGM73" s="85"/>
      <c r="JGN73" s="85"/>
      <c r="JGO73" s="85"/>
      <c r="JGP73" s="85"/>
      <c r="JGQ73" s="85"/>
      <c r="JGR73" s="85"/>
      <c r="JGS73" s="85"/>
      <c r="JGT73" s="85"/>
      <c r="JGU73" s="85"/>
      <c r="JGV73" s="85"/>
      <c r="JGW73" s="85"/>
      <c r="JGX73" s="85"/>
      <c r="JGY73" s="85"/>
      <c r="JGZ73" s="85"/>
      <c r="JHA73" s="85"/>
      <c r="JHB73" s="85"/>
      <c r="JHC73" s="85"/>
      <c r="JHD73" s="85"/>
      <c r="JHE73" s="85"/>
      <c r="JHF73" s="85"/>
      <c r="JHG73" s="85"/>
      <c r="JHH73" s="85"/>
      <c r="JHI73" s="85"/>
      <c r="JHJ73" s="85"/>
      <c r="JHK73" s="85"/>
      <c r="JHL73" s="85"/>
      <c r="JHM73" s="85"/>
      <c r="JHN73" s="85"/>
      <c r="JHO73" s="85"/>
      <c r="JHP73" s="85"/>
      <c r="JHQ73" s="85"/>
      <c r="JHR73" s="85"/>
      <c r="JHS73" s="85"/>
      <c r="JHT73" s="85"/>
      <c r="JHU73" s="85"/>
      <c r="JHV73" s="85"/>
      <c r="JHW73" s="85"/>
      <c r="JHX73" s="85"/>
      <c r="JHY73" s="85"/>
      <c r="JHZ73" s="85"/>
      <c r="JIA73" s="85"/>
      <c r="JIB73" s="85"/>
      <c r="JIC73" s="85"/>
      <c r="JID73" s="85"/>
      <c r="JIE73" s="85"/>
      <c r="JIF73" s="85"/>
      <c r="JIG73" s="85"/>
      <c r="JIH73" s="85"/>
      <c r="JII73" s="85"/>
      <c r="JIJ73" s="85"/>
      <c r="JIK73" s="85"/>
      <c r="JIL73" s="85"/>
      <c r="JIM73" s="85"/>
      <c r="JIN73" s="85"/>
      <c r="JIO73" s="85"/>
      <c r="JIP73" s="85"/>
      <c r="JIQ73" s="85"/>
      <c r="JIR73" s="85"/>
      <c r="JIS73" s="85"/>
      <c r="JIT73" s="85"/>
      <c r="JIU73" s="85"/>
      <c r="JIV73" s="85"/>
      <c r="JIW73" s="85"/>
      <c r="JIX73" s="85"/>
      <c r="JIY73" s="85"/>
      <c r="JIZ73" s="85"/>
      <c r="JJA73" s="85"/>
      <c r="JJB73" s="85"/>
      <c r="JJC73" s="85"/>
      <c r="JJD73" s="85"/>
      <c r="JJE73" s="85"/>
      <c r="JJF73" s="85"/>
      <c r="JJG73" s="85"/>
      <c r="JJH73" s="85"/>
      <c r="JJI73" s="85"/>
      <c r="JJJ73" s="85"/>
      <c r="JJK73" s="85"/>
      <c r="JJL73" s="85"/>
      <c r="JJM73" s="85"/>
      <c r="JJN73" s="85"/>
      <c r="JJO73" s="85"/>
      <c r="JJP73" s="85"/>
      <c r="JJQ73" s="85"/>
      <c r="JJR73" s="85"/>
      <c r="JJS73" s="85"/>
      <c r="JJT73" s="85"/>
      <c r="JJU73" s="85"/>
      <c r="JJV73" s="85"/>
      <c r="JJW73" s="85"/>
      <c r="JJX73" s="85"/>
      <c r="JJY73" s="85"/>
      <c r="JJZ73" s="85"/>
      <c r="JKA73" s="85"/>
      <c r="JKB73" s="85"/>
      <c r="JKC73" s="85"/>
      <c r="JKD73" s="85"/>
      <c r="JKE73" s="85"/>
      <c r="JKF73" s="85"/>
      <c r="JKG73" s="85"/>
      <c r="JKH73" s="85"/>
      <c r="JKI73" s="85"/>
      <c r="JKJ73" s="85"/>
      <c r="JKK73" s="85"/>
      <c r="JKL73" s="85"/>
      <c r="JKM73" s="85"/>
      <c r="JKN73" s="85"/>
      <c r="JKO73" s="85"/>
      <c r="JKP73" s="85"/>
      <c r="JKQ73" s="85"/>
      <c r="JKR73" s="85"/>
      <c r="JKS73" s="85"/>
      <c r="JKT73" s="85"/>
      <c r="JKU73" s="85"/>
      <c r="JKV73" s="85"/>
      <c r="JKW73" s="85"/>
      <c r="JKX73" s="85"/>
      <c r="JKY73" s="85"/>
      <c r="JKZ73" s="85"/>
      <c r="JLA73" s="85"/>
      <c r="JLB73" s="85"/>
      <c r="JLC73" s="85"/>
      <c r="JLD73" s="85"/>
      <c r="JLE73" s="85"/>
      <c r="JLF73" s="85"/>
      <c r="JLG73" s="85"/>
      <c r="JLH73" s="85"/>
      <c r="JLI73" s="85"/>
      <c r="JLJ73" s="85"/>
      <c r="JLK73" s="85"/>
      <c r="JLL73" s="85"/>
      <c r="JLM73" s="85"/>
      <c r="JLN73" s="85"/>
      <c r="JLO73" s="85"/>
      <c r="JLP73" s="85"/>
      <c r="JLQ73" s="85"/>
      <c r="JLR73" s="85"/>
      <c r="JLS73" s="85"/>
      <c r="JLT73" s="85"/>
      <c r="JLU73" s="85"/>
      <c r="JLV73" s="85"/>
      <c r="JLW73" s="85"/>
      <c r="JLX73" s="85"/>
      <c r="JLY73" s="85"/>
      <c r="JLZ73" s="85"/>
      <c r="JMA73" s="85"/>
      <c r="JMB73" s="85"/>
      <c r="JMC73" s="85"/>
      <c r="JMD73" s="85"/>
      <c r="JME73" s="85"/>
      <c r="JMF73" s="85"/>
      <c r="JMG73" s="85"/>
      <c r="JMH73" s="85"/>
      <c r="JMI73" s="85"/>
      <c r="JMJ73" s="85"/>
      <c r="JMK73" s="85"/>
      <c r="JML73" s="85"/>
      <c r="JMM73" s="85"/>
      <c r="JMN73" s="85"/>
      <c r="JMO73" s="85"/>
      <c r="JMP73" s="85"/>
      <c r="JMQ73" s="85"/>
      <c r="JMR73" s="85"/>
      <c r="JMS73" s="85"/>
      <c r="JMT73" s="85"/>
      <c r="JMU73" s="85"/>
      <c r="JMV73" s="85"/>
      <c r="JMW73" s="85"/>
      <c r="JMX73" s="85"/>
      <c r="JMY73" s="85"/>
      <c r="JMZ73" s="85"/>
      <c r="JNA73" s="85"/>
      <c r="JNB73" s="85"/>
      <c r="JNC73" s="85"/>
      <c r="JND73" s="85"/>
      <c r="JNE73" s="85"/>
      <c r="JNF73" s="85"/>
      <c r="JNG73" s="85"/>
      <c r="JNH73" s="85"/>
      <c r="JNI73" s="85"/>
      <c r="JNJ73" s="85"/>
      <c r="JNK73" s="85"/>
      <c r="JNL73" s="85"/>
      <c r="JNM73" s="85"/>
      <c r="JNN73" s="85"/>
      <c r="JNO73" s="85"/>
      <c r="JNP73" s="85"/>
      <c r="JNQ73" s="85"/>
      <c r="JNR73" s="85"/>
      <c r="JNS73" s="85"/>
      <c r="JNT73" s="85"/>
      <c r="JNU73" s="85"/>
      <c r="JNV73" s="85"/>
      <c r="JNW73" s="85"/>
      <c r="JNX73" s="85"/>
      <c r="JNY73" s="85"/>
      <c r="JNZ73" s="85"/>
      <c r="JOA73" s="85"/>
      <c r="JOB73" s="85"/>
      <c r="JOC73" s="85"/>
      <c r="JOD73" s="85"/>
      <c r="JOE73" s="85"/>
      <c r="JOF73" s="85"/>
      <c r="JOG73" s="85"/>
      <c r="JOH73" s="85"/>
      <c r="JOI73" s="85"/>
      <c r="JOJ73" s="85"/>
      <c r="JOK73" s="85"/>
      <c r="JOL73" s="85"/>
      <c r="JOM73" s="85"/>
      <c r="JON73" s="85"/>
      <c r="JOO73" s="85"/>
      <c r="JOP73" s="85"/>
      <c r="JOQ73" s="85"/>
      <c r="JOR73" s="85"/>
      <c r="JOS73" s="85"/>
      <c r="JOT73" s="85"/>
      <c r="JOU73" s="85"/>
      <c r="JOV73" s="85"/>
      <c r="JOW73" s="85"/>
      <c r="JOX73" s="85"/>
      <c r="JOY73" s="85"/>
      <c r="JOZ73" s="85"/>
      <c r="JPA73" s="85"/>
      <c r="JPB73" s="85"/>
      <c r="JPC73" s="85"/>
      <c r="JPD73" s="85"/>
      <c r="JPE73" s="85"/>
      <c r="JPF73" s="85"/>
      <c r="JPG73" s="85"/>
      <c r="JPH73" s="85"/>
      <c r="JPI73" s="85"/>
      <c r="JPJ73" s="85"/>
      <c r="JPK73" s="85"/>
      <c r="JPL73" s="85"/>
      <c r="JPM73" s="85"/>
      <c r="JPN73" s="85"/>
      <c r="JPO73" s="85"/>
      <c r="JPP73" s="85"/>
      <c r="JPQ73" s="85"/>
      <c r="JPR73" s="85"/>
      <c r="JPS73" s="85"/>
      <c r="JPT73" s="85"/>
      <c r="JPU73" s="85"/>
      <c r="JPV73" s="85"/>
      <c r="JPW73" s="85"/>
      <c r="JPX73" s="85"/>
      <c r="JPY73" s="85"/>
      <c r="JPZ73" s="85"/>
      <c r="JQA73" s="85"/>
      <c r="JQB73" s="85"/>
      <c r="JQC73" s="85"/>
      <c r="JQD73" s="85"/>
      <c r="JQE73" s="85"/>
      <c r="JQF73" s="85"/>
      <c r="JQG73" s="85"/>
      <c r="JQH73" s="85"/>
      <c r="JQI73" s="85"/>
      <c r="JQJ73" s="85"/>
      <c r="JQK73" s="85"/>
      <c r="JQL73" s="85"/>
      <c r="JQM73" s="85"/>
      <c r="JQN73" s="85"/>
      <c r="JQO73" s="85"/>
      <c r="JQP73" s="85"/>
      <c r="JQQ73" s="85"/>
      <c r="JQR73" s="85"/>
      <c r="JQS73" s="85"/>
      <c r="JQT73" s="85"/>
      <c r="JQU73" s="85"/>
      <c r="JQV73" s="85"/>
      <c r="JQW73" s="85"/>
      <c r="JQX73" s="85"/>
      <c r="JQY73" s="85"/>
      <c r="JQZ73" s="85"/>
      <c r="JRA73" s="85"/>
      <c r="JRB73" s="85"/>
      <c r="JRC73" s="85"/>
      <c r="JRD73" s="85"/>
      <c r="JRE73" s="85"/>
      <c r="JRF73" s="85"/>
      <c r="JRG73" s="85"/>
      <c r="JRH73" s="85"/>
      <c r="JRI73" s="85"/>
      <c r="JRJ73" s="85"/>
      <c r="JRK73" s="85"/>
      <c r="JRL73" s="85"/>
      <c r="JRM73" s="85"/>
      <c r="JRN73" s="85"/>
      <c r="JRO73" s="85"/>
      <c r="JRP73" s="85"/>
      <c r="JRQ73" s="85"/>
      <c r="JRR73" s="85"/>
      <c r="JRS73" s="85"/>
      <c r="JRT73" s="85"/>
      <c r="JRU73" s="85"/>
      <c r="JRV73" s="85"/>
      <c r="JRW73" s="85"/>
      <c r="JRX73" s="85"/>
      <c r="JRY73" s="85"/>
      <c r="JRZ73" s="85"/>
      <c r="JSA73" s="85"/>
      <c r="JSB73" s="85"/>
      <c r="JSC73" s="85"/>
      <c r="JSD73" s="85"/>
      <c r="JSE73" s="85"/>
      <c r="JSF73" s="85"/>
      <c r="JSG73" s="85"/>
      <c r="JSH73" s="85"/>
      <c r="JSI73" s="85"/>
      <c r="JSJ73" s="85"/>
      <c r="JSK73" s="85"/>
      <c r="JSL73" s="85"/>
      <c r="JSM73" s="85"/>
      <c r="JSN73" s="85"/>
      <c r="JSO73" s="85"/>
      <c r="JSP73" s="85"/>
      <c r="JSQ73" s="85"/>
      <c r="JSR73" s="85"/>
      <c r="JSS73" s="85"/>
      <c r="JST73" s="85"/>
      <c r="JSU73" s="85"/>
      <c r="JSV73" s="85"/>
      <c r="JSW73" s="85"/>
      <c r="JSX73" s="85"/>
      <c r="JSY73" s="85"/>
      <c r="JSZ73" s="85"/>
      <c r="JTA73" s="85"/>
      <c r="JTB73" s="85"/>
      <c r="JTC73" s="85"/>
      <c r="JTD73" s="85"/>
      <c r="JTE73" s="85"/>
      <c r="JTF73" s="85"/>
      <c r="JTG73" s="85"/>
      <c r="JTH73" s="85"/>
      <c r="JTI73" s="85"/>
      <c r="JTJ73" s="85"/>
      <c r="JTK73" s="85"/>
      <c r="JTL73" s="85"/>
      <c r="JTM73" s="85"/>
      <c r="JTN73" s="85"/>
      <c r="JTO73" s="85"/>
      <c r="JTP73" s="85"/>
      <c r="JTQ73" s="85"/>
      <c r="JTR73" s="85"/>
      <c r="JTS73" s="85"/>
      <c r="JTT73" s="85"/>
      <c r="JTU73" s="85"/>
      <c r="JTV73" s="85"/>
      <c r="JTW73" s="85"/>
      <c r="JTX73" s="85"/>
      <c r="JTY73" s="85"/>
      <c r="JTZ73" s="85"/>
      <c r="JUA73" s="85"/>
      <c r="JUB73" s="85"/>
      <c r="JUC73" s="85"/>
      <c r="JUD73" s="85"/>
      <c r="JUE73" s="85"/>
      <c r="JUF73" s="85"/>
      <c r="JUG73" s="85"/>
      <c r="JUH73" s="85"/>
      <c r="JUI73" s="85"/>
      <c r="JUJ73" s="85"/>
      <c r="JUK73" s="85"/>
      <c r="JUL73" s="85"/>
      <c r="JUM73" s="85"/>
      <c r="JUN73" s="85"/>
      <c r="JUO73" s="85"/>
      <c r="JUP73" s="85"/>
      <c r="JUQ73" s="85"/>
      <c r="JUR73" s="85"/>
      <c r="JUS73" s="85"/>
      <c r="JUT73" s="85"/>
      <c r="JUU73" s="85"/>
      <c r="JUV73" s="85"/>
      <c r="JUW73" s="85"/>
      <c r="JUX73" s="85"/>
      <c r="JUY73" s="85"/>
      <c r="JUZ73" s="85"/>
      <c r="JVA73" s="85"/>
      <c r="JVB73" s="85"/>
      <c r="JVC73" s="85"/>
      <c r="JVD73" s="85"/>
      <c r="JVE73" s="85"/>
      <c r="JVF73" s="85"/>
      <c r="JVG73" s="85"/>
      <c r="JVH73" s="85"/>
      <c r="JVI73" s="85"/>
      <c r="JVJ73" s="85"/>
      <c r="JVK73" s="85"/>
      <c r="JVL73" s="85"/>
      <c r="JVM73" s="85"/>
      <c r="JVN73" s="85"/>
      <c r="JVO73" s="85"/>
      <c r="JVP73" s="85"/>
      <c r="JVQ73" s="85"/>
      <c r="JVR73" s="85"/>
      <c r="JVS73" s="85"/>
      <c r="JVT73" s="85"/>
      <c r="JVU73" s="85"/>
      <c r="JVV73" s="85"/>
      <c r="JVW73" s="85"/>
      <c r="JVX73" s="85"/>
      <c r="JVY73" s="85"/>
      <c r="JVZ73" s="85"/>
      <c r="JWA73" s="85"/>
      <c r="JWB73" s="85"/>
      <c r="JWC73" s="85"/>
      <c r="JWD73" s="85"/>
      <c r="JWE73" s="85"/>
      <c r="JWF73" s="85"/>
      <c r="JWG73" s="85"/>
      <c r="JWH73" s="85"/>
      <c r="JWI73" s="85"/>
      <c r="JWJ73" s="85"/>
      <c r="JWK73" s="85"/>
      <c r="JWL73" s="85"/>
      <c r="JWM73" s="85"/>
      <c r="JWN73" s="85"/>
      <c r="JWO73" s="85"/>
      <c r="JWP73" s="85"/>
      <c r="JWQ73" s="85"/>
      <c r="JWR73" s="85"/>
      <c r="JWS73" s="85"/>
      <c r="JWT73" s="85"/>
      <c r="JWU73" s="85"/>
      <c r="JWV73" s="85"/>
      <c r="JWW73" s="85"/>
      <c r="JWX73" s="85"/>
      <c r="JWY73" s="85"/>
      <c r="JWZ73" s="85"/>
      <c r="JXA73" s="85"/>
      <c r="JXB73" s="85"/>
      <c r="JXC73" s="85"/>
      <c r="JXD73" s="85"/>
      <c r="JXE73" s="85"/>
      <c r="JXF73" s="85"/>
      <c r="JXG73" s="85"/>
      <c r="JXH73" s="85"/>
      <c r="JXI73" s="85"/>
      <c r="JXJ73" s="85"/>
      <c r="JXK73" s="85"/>
      <c r="JXL73" s="85"/>
      <c r="JXM73" s="85"/>
      <c r="JXN73" s="85"/>
      <c r="JXO73" s="85"/>
      <c r="JXP73" s="85"/>
      <c r="JXQ73" s="85"/>
      <c r="JXR73" s="85"/>
      <c r="JXS73" s="85"/>
      <c r="JXT73" s="85"/>
      <c r="JXU73" s="85"/>
      <c r="JXV73" s="85"/>
      <c r="JXW73" s="85"/>
      <c r="JXX73" s="85"/>
      <c r="JXY73" s="85"/>
      <c r="JXZ73" s="85"/>
      <c r="JYA73" s="85"/>
      <c r="JYB73" s="85"/>
      <c r="JYC73" s="85"/>
      <c r="JYD73" s="85"/>
      <c r="JYE73" s="85"/>
      <c r="JYF73" s="85"/>
      <c r="JYG73" s="85"/>
      <c r="JYH73" s="85"/>
      <c r="JYI73" s="85"/>
      <c r="JYJ73" s="85"/>
      <c r="JYK73" s="85"/>
      <c r="JYL73" s="85"/>
      <c r="JYM73" s="85"/>
      <c r="JYN73" s="85"/>
      <c r="JYO73" s="85"/>
      <c r="JYP73" s="85"/>
      <c r="JYQ73" s="85"/>
      <c r="JYR73" s="85"/>
      <c r="JYS73" s="85"/>
      <c r="JYT73" s="85"/>
      <c r="JYU73" s="85"/>
      <c r="JYV73" s="85"/>
      <c r="JYW73" s="85"/>
      <c r="JYX73" s="85"/>
      <c r="JYY73" s="85"/>
      <c r="JYZ73" s="85"/>
      <c r="JZA73" s="85"/>
      <c r="JZB73" s="85"/>
      <c r="JZC73" s="85"/>
      <c r="JZD73" s="85"/>
      <c r="JZE73" s="85"/>
      <c r="JZF73" s="85"/>
      <c r="JZG73" s="85"/>
      <c r="JZH73" s="85"/>
      <c r="JZI73" s="85"/>
      <c r="JZJ73" s="85"/>
      <c r="JZK73" s="85"/>
      <c r="JZL73" s="85"/>
      <c r="JZM73" s="85"/>
      <c r="JZN73" s="85"/>
      <c r="JZO73" s="85"/>
      <c r="JZP73" s="85"/>
      <c r="JZQ73" s="85"/>
      <c r="JZR73" s="85"/>
      <c r="JZS73" s="85"/>
      <c r="JZT73" s="85"/>
      <c r="JZU73" s="85"/>
      <c r="JZV73" s="85"/>
      <c r="JZW73" s="85"/>
      <c r="JZX73" s="85"/>
      <c r="JZY73" s="85"/>
      <c r="JZZ73" s="85"/>
      <c r="KAA73" s="85"/>
      <c r="KAB73" s="85"/>
      <c r="KAC73" s="85"/>
      <c r="KAD73" s="85"/>
      <c r="KAE73" s="85"/>
      <c r="KAF73" s="85"/>
      <c r="KAG73" s="85"/>
      <c r="KAH73" s="85"/>
      <c r="KAI73" s="85"/>
      <c r="KAJ73" s="85"/>
      <c r="KAK73" s="85"/>
      <c r="KAL73" s="85"/>
      <c r="KAM73" s="85"/>
      <c r="KAN73" s="85"/>
      <c r="KAO73" s="85"/>
      <c r="KAP73" s="85"/>
      <c r="KAQ73" s="85"/>
      <c r="KAR73" s="85"/>
      <c r="KAS73" s="85"/>
      <c r="KAT73" s="85"/>
      <c r="KAU73" s="85"/>
      <c r="KAV73" s="85"/>
      <c r="KAW73" s="85"/>
      <c r="KAX73" s="85"/>
      <c r="KAY73" s="85"/>
      <c r="KAZ73" s="85"/>
      <c r="KBA73" s="85"/>
      <c r="KBB73" s="85"/>
      <c r="KBC73" s="85"/>
      <c r="KBD73" s="85"/>
      <c r="KBE73" s="85"/>
      <c r="KBF73" s="85"/>
      <c r="KBG73" s="85"/>
      <c r="KBH73" s="85"/>
      <c r="KBI73" s="85"/>
      <c r="KBJ73" s="85"/>
      <c r="KBK73" s="85"/>
      <c r="KBL73" s="85"/>
      <c r="KBM73" s="85"/>
      <c r="KBN73" s="85"/>
      <c r="KBO73" s="85"/>
      <c r="KBP73" s="85"/>
      <c r="KBQ73" s="85"/>
      <c r="KBR73" s="85"/>
      <c r="KBS73" s="85"/>
      <c r="KBT73" s="85"/>
      <c r="KBU73" s="85"/>
      <c r="KBV73" s="85"/>
      <c r="KBW73" s="85"/>
      <c r="KBX73" s="85"/>
      <c r="KBY73" s="85"/>
      <c r="KBZ73" s="85"/>
      <c r="KCA73" s="85"/>
      <c r="KCB73" s="85"/>
      <c r="KCC73" s="85"/>
      <c r="KCD73" s="85"/>
      <c r="KCE73" s="85"/>
      <c r="KCF73" s="85"/>
      <c r="KCG73" s="85"/>
      <c r="KCH73" s="85"/>
      <c r="KCI73" s="85"/>
      <c r="KCJ73" s="85"/>
      <c r="KCK73" s="85"/>
      <c r="KCL73" s="85"/>
      <c r="KCM73" s="85"/>
      <c r="KCN73" s="85"/>
      <c r="KCO73" s="85"/>
      <c r="KCP73" s="85"/>
      <c r="KCQ73" s="85"/>
      <c r="KCR73" s="85"/>
      <c r="KCS73" s="85"/>
      <c r="KCT73" s="85"/>
      <c r="KCU73" s="85"/>
      <c r="KCV73" s="85"/>
      <c r="KCW73" s="85"/>
      <c r="KCX73" s="85"/>
      <c r="KCY73" s="85"/>
      <c r="KCZ73" s="85"/>
      <c r="KDA73" s="85"/>
      <c r="KDB73" s="85"/>
      <c r="KDC73" s="85"/>
      <c r="KDD73" s="85"/>
      <c r="KDE73" s="85"/>
      <c r="KDF73" s="85"/>
      <c r="KDG73" s="85"/>
      <c r="KDH73" s="85"/>
      <c r="KDI73" s="85"/>
      <c r="KDJ73" s="85"/>
      <c r="KDK73" s="85"/>
      <c r="KDL73" s="85"/>
      <c r="KDM73" s="85"/>
      <c r="KDN73" s="85"/>
      <c r="KDO73" s="85"/>
      <c r="KDP73" s="85"/>
      <c r="KDQ73" s="85"/>
      <c r="KDR73" s="85"/>
      <c r="KDS73" s="85"/>
      <c r="KDT73" s="85"/>
      <c r="KDU73" s="85"/>
      <c r="KDV73" s="85"/>
      <c r="KDW73" s="85"/>
      <c r="KDX73" s="85"/>
      <c r="KDY73" s="85"/>
      <c r="KDZ73" s="85"/>
      <c r="KEA73" s="85"/>
      <c r="KEB73" s="85"/>
      <c r="KEC73" s="85"/>
      <c r="KED73" s="85"/>
      <c r="KEE73" s="85"/>
      <c r="KEF73" s="85"/>
      <c r="KEG73" s="85"/>
      <c r="KEH73" s="85"/>
      <c r="KEI73" s="85"/>
      <c r="KEJ73" s="85"/>
      <c r="KEK73" s="85"/>
      <c r="KEL73" s="85"/>
      <c r="KEM73" s="85"/>
      <c r="KEN73" s="85"/>
      <c r="KEO73" s="85"/>
      <c r="KEP73" s="85"/>
      <c r="KEQ73" s="85"/>
      <c r="KER73" s="85"/>
      <c r="KES73" s="85"/>
      <c r="KET73" s="85"/>
      <c r="KEU73" s="85"/>
      <c r="KEV73" s="85"/>
      <c r="KEW73" s="85"/>
      <c r="KEX73" s="85"/>
      <c r="KEY73" s="85"/>
      <c r="KEZ73" s="85"/>
      <c r="KFA73" s="85"/>
      <c r="KFB73" s="85"/>
      <c r="KFC73" s="85"/>
      <c r="KFD73" s="85"/>
      <c r="KFE73" s="85"/>
      <c r="KFF73" s="85"/>
      <c r="KFG73" s="85"/>
      <c r="KFH73" s="85"/>
      <c r="KFI73" s="85"/>
      <c r="KFJ73" s="85"/>
      <c r="KFK73" s="85"/>
      <c r="KFL73" s="85"/>
      <c r="KFM73" s="85"/>
      <c r="KFN73" s="85"/>
      <c r="KFO73" s="85"/>
      <c r="KFP73" s="85"/>
      <c r="KFQ73" s="85"/>
      <c r="KFR73" s="85"/>
      <c r="KFS73" s="85"/>
      <c r="KFT73" s="85"/>
      <c r="KFU73" s="85"/>
      <c r="KFV73" s="85"/>
      <c r="KFW73" s="85"/>
      <c r="KFX73" s="85"/>
      <c r="KFY73" s="85"/>
      <c r="KFZ73" s="85"/>
      <c r="KGA73" s="85"/>
      <c r="KGB73" s="85"/>
      <c r="KGC73" s="85"/>
      <c r="KGD73" s="85"/>
      <c r="KGE73" s="85"/>
      <c r="KGF73" s="85"/>
      <c r="KGG73" s="85"/>
      <c r="KGH73" s="85"/>
      <c r="KGI73" s="85"/>
      <c r="KGJ73" s="85"/>
      <c r="KGK73" s="85"/>
      <c r="KGL73" s="85"/>
      <c r="KGM73" s="85"/>
      <c r="KGN73" s="85"/>
      <c r="KGO73" s="85"/>
      <c r="KGP73" s="85"/>
      <c r="KGQ73" s="85"/>
      <c r="KGR73" s="85"/>
      <c r="KGS73" s="85"/>
      <c r="KGT73" s="85"/>
      <c r="KGU73" s="85"/>
      <c r="KGV73" s="85"/>
      <c r="KGW73" s="85"/>
      <c r="KGX73" s="85"/>
      <c r="KGY73" s="85"/>
      <c r="KGZ73" s="85"/>
      <c r="KHA73" s="85"/>
      <c r="KHB73" s="85"/>
      <c r="KHC73" s="85"/>
      <c r="KHD73" s="85"/>
      <c r="KHE73" s="85"/>
      <c r="KHF73" s="85"/>
      <c r="KHG73" s="85"/>
      <c r="KHH73" s="85"/>
      <c r="KHI73" s="85"/>
      <c r="KHJ73" s="85"/>
      <c r="KHK73" s="85"/>
      <c r="KHL73" s="85"/>
      <c r="KHM73" s="85"/>
      <c r="KHN73" s="85"/>
      <c r="KHO73" s="85"/>
      <c r="KHP73" s="85"/>
      <c r="KHQ73" s="85"/>
      <c r="KHR73" s="85"/>
      <c r="KHS73" s="85"/>
      <c r="KHT73" s="85"/>
      <c r="KHU73" s="85"/>
      <c r="KHV73" s="85"/>
      <c r="KHW73" s="85"/>
      <c r="KHX73" s="85"/>
      <c r="KHY73" s="85"/>
      <c r="KHZ73" s="85"/>
      <c r="KIA73" s="85"/>
      <c r="KIB73" s="85"/>
      <c r="KIC73" s="85"/>
      <c r="KID73" s="85"/>
      <c r="KIE73" s="85"/>
      <c r="KIF73" s="85"/>
      <c r="KIG73" s="85"/>
      <c r="KIH73" s="85"/>
      <c r="KII73" s="85"/>
      <c r="KIJ73" s="85"/>
      <c r="KIK73" s="85"/>
      <c r="KIL73" s="85"/>
      <c r="KIM73" s="85"/>
      <c r="KIN73" s="85"/>
      <c r="KIO73" s="85"/>
      <c r="KIP73" s="85"/>
      <c r="KIQ73" s="85"/>
      <c r="KIR73" s="85"/>
      <c r="KIS73" s="85"/>
      <c r="KIT73" s="85"/>
      <c r="KIU73" s="85"/>
      <c r="KIV73" s="85"/>
      <c r="KIW73" s="85"/>
      <c r="KIX73" s="85"/>
      <c r="KIY73" s="85"/>
      <c r="KIZ73" s="85"/>
      <c r="KJA73" s="85"/>
      <c r="KJB73" s="85"/>
      <c r="KJC73" s="85"/>
      <c r="KJD73" s="85"/>
      <c r="KJE73" s="85"/>
      <c r="KJF73" s="85"/>
      <c r="KJG73" s="85"/>
      <c r="KJH73" s="85"/>
      <c r="KJI73" s="85"/>
      <c r="KJJ73" s="85"/>
      <c r="KJK73" s="85"/>
      <c r="KJL73" s="85"/>
      <c r="KJM73" s="85"/>
      <c r="KJN73" s="85"/>
      <c r="KJO73" s="85"/>
      <c r="KJP73" s="85"/>
      <c r="KJQ73" s="85"/>
      <c r="KJR73" s="85"/>
      <c r="KJS73" s="85"/>
      <c r="KJT73" s="85"/>
      <c r="KJU73" s="85"/>
      <c r="KJV73" s="85"/>
      <c r="KJW73" s="85"/>
      <c r="KJX73" s="85"/>
      <c r="KJY73" s="85"/>
      <c r="KJZ73" s="85"/>
      <c r="KKA73" s="85"/>
      <c r="KKB73" s="85"/>
      <c r="KKC73" s="85"/>
      <c r="KKD73" s="85"/>
      <c r="KKE73" s="85"/>
      <c r="KKF73" s="85"/>
      <c r="KKG73" s="85"/>
      <c r="KKH73" s="85"/>
      <c r="KKI73" s="85"/>
      <c r="KKJ73" s="85"/>
      <c r="KKK73" s="85"/>
      <c r="KKL73" s="85"/>
      <c r="KKM73" s="85"/>
      <c r="KKN73" s="85"/>
      <c r="KKO73" s="85"/>
      <c r="KKP73" s="85"/>
      <c r="KKQ73" s="85"/>
      <c r="KKR73" s="85"/>
      <c r="KKS73" s="85"/>
      <c r="KKT73" s="85"/>
      <c r="KKU73" s="85"/>
      <c r="KKV73" s="85"/>
      <c r="KKW73" s="85"/>
      <c r="KKX73" s="85"/>
      <c r="KKY73" s="85"/>
      <c r="KKZ73" s="85"/>
      <c r="KLA73" s="85"/>
      <c r="KLB73" s="85"/>
      <c r="KLC73" s="85"/>
      <c r="KLD73" s="85"/>
      <c r="KLE73" s="85"/>
      <c r="KLF73" s="85"/>
      <c r="KLG73" s="85"/>
      <c r="KLH73" s="85"/>
      <c r="KLI73" s="85"/>
      <c r="KLJ73" s="85"/>
      <c r="KLK73" s="85"/>
      <c r="KLL73" s="85"/>
      <c r="KLM73" s="85"/>
      <c r="KLN73" s="85"/>
      <c r="KLO73" s="85"/>
      <c r="KLP73" s="85"/>
      <c r="KLQ73" s="85"/>
      <c r="KLR73" s="85"/>
      <c r="KLS73" s="85"/>
      <c r="KLT73" s="85"/>
      <c r="KLU73" s="85"/>
      <c r="KLV73" s="85"/>
      <c r="KLW73" s="85"/>
      <c r="KLX73" s="85"/>
      <c r="KLY73" s="85"/>
      <c r="KLZ73" s="85"/>
      <c r="KMA73" s="85"/>
      <c r="KMB73" s="85"/>
      <c r="KMC73" s="85"/>
      <c r="KMD73" s="85"/>
      <c r="KME73" s="85"/>
      <c r="KMF73" s="85"/>
      <c r="KMG73" s="85"/>
      <c r="KMH73" s="85"/>
      <c r="KMI73" s="85"/>
      <c r="KMJ73" s="85"/>
      <c r="KMK73" s="85"/>
      <c r="KML73" s="85"/>
      <c r="KMM73" s="85"/>
      <c r="KMN73" s="85"/>
      <c r="KMO73" s="85"/>
      <c r="KMP73" s="85"/>
      <c r="KMQ73" s="85"/>
      <c r="KMR73" s="85"/>
      <c r="KMS73" s="85"/>
      <c r="KMT73" s="85"/>
      <c r="KMU73" s="85"/>
      <c r="KMV73" s="85"/>
      <c r="KMW73" s="85"/>
      <c r="KMX73" s="85"/>
      <c r="KMY73" s="85"/>
      <c r="KMZ73" s="85"/>
      <c r="KNA73" s="85"/>
      <c r="KNB73" s="85"/>
      <c r="KNC73" s="85"/>
      <c r="KND73" s="85"/>
      <c r="KNE73" s="85"/>
      <c r="KNF73" s="85"/>
      <c r="KNG73" s="85"/>
      <c r="KNH73" s="85"/>
      <c r="KNI73" s="85"/>
      <c r="KNJ73" s="85"/>
      <c r="KNK73" s="85"/>
      <c r="KNL73" s="85"/>
      <c r="KNM73" s="85"/>
      <c r="KNN73" s="85"/>
      <c r="KNO73" s="85"/>
      <c r="KNP73" s="85"/>
      <c r="KNQ73" s="85"/>
      <c r="KNR73" s="85"/>
      <c r="KNS73" s="85"/>
      <c r="KNT73" s="85"/>
      <c r="KNU73" s="85"/>
      <c r="KNV73" s="85"/>
      <c r="KNW73" s="85"/>
      <c r="KNX73" s="85"/>
      <c r="KNY73" s="85"/>
      <c r="KNZ73" s="85"/>
      <c r="KOA73" s="85"/>
      <c r="KOB73" s="85"/>
      <c r="KOC73" s="85"/>
      <c r="KOD73" s="85"/>
      <c r="KOE73" s="85"/>
      <c r="KOF73" s="85"/>
      <c r="KOG73" s="85"/>
      <c r="KOH73" s="85"/>
      <c r="KOI73" s="85"/>
      <c r="KOJ73" s="85"/>
      <c r="KOK73" s="85"/>
      <c r="KOL73" s="85"/>
      <c r="KOM73" s="85"/>
      <c r="KON73" s="85"/>
      <c r="KOO73" s="85"/>
      <c r="KOP73" s="85"/>
      <c r="KOQ73" s="85"/>
      <c r="KOR73" s="85"/>
      <c r="KOS73" s="85"/>
      <c r="KOT73" s="85"/>
      <c r="KOU73" s="85"/>
      <c r="KOV73" s="85"/>
      <c r="KOW73" s="85"/>
      <c r="KOX73" s="85"/>
      <c r="KOY73" s="85"/>
      <c r="KOZ73" s="85"/>
      <c r="KPA73" s="85"/>
      <c r="KPB73" s="85"/>
      <c r="KPC73" s="85"/>
      <c r="KPD73" s="85"/>
      <c r="KPE73" s="85"/>
      <c r="KPF73" s="85"/>
      <c r="KPG73" s="85"/>
      <c r="KPH73" s="85"/>
      <c r="KPI73" s="85"/>
      <c r="KPJ73" s="85"/>
      <c r="KPK73" s="85"/>
      <c r="KPL73" s="85"/>
      <c r="KPM73" s="85"/>
      <c r="KPN73" s="85"/>
      <c r="KPO73" s="85"/>
      <c r="KPP73" s="85"/>
      <c r="KPQ73" s="85"/>
      <c r="KPR73" s="85"/>
      <c r="KPS73" s="85"/>
      <c r="KPT73" s="85"/>
      <c r="KPU73" s="85"/>
      <c r="KPV73" s="85"/>
      <c r="KPW73" s="85"/>
      <c r="KPX73" s="85"/>
      <c r="KPY73" s="85"/>
      <c r="KPZ73" s="85"/>
      <c r="KQA73" s="85"/>
      <c r="KQB73" s="85"/>
      <c r="KQC73" s="85"/>
      <c r="KQD73" s="85"/>
      <c r="KQE73" s="85"/>
      <c r="KQF73" s="85"/>
      <c r="KQG73" s="85"/>
      <c r="KQH73" s="85"/>
      <c r="KQI73" s="85"/>
      <c r="KQJ73" s="85"/>
      <c r="KQK73" s="85"/>
      <c r="KQL73" s="85"/>
      <c r="KQM73" s="85"/>
      <c r="KQN73" s="85"/>
      <c r="KQO73" s="85"/>
      <c r="KQP73" s="85"/>
      <c r="KQQ73" s="85"/>
      <c r="KQR73" s="85"/>
      <c r="KQS73" s="85"/>
      <c r="KQT73" s="85"/>
      <c r="KQU73" s="85"/>
      <c r="KQV73" s="85"/>
      <c r="KQW73" s="85"/>
      <c r="KQX73" s="85"/>
      <c r="KQY73" s="85"/>
      <c r="KQZ73" s="85"/>
      <c r="KRA73" s="85"/>
      <c r="KRB73" s="85"/>
      <c r="KRC73" s="85"/>
      <c r="KRD73" s="85"/>
      <c r="KRE73" s="85"/>
      <c r="KRF73" s="85"/>
      <c r="KRG73" s="85"/>
      <c r="KRH73" s="85"/>
      <c r="KRI73" s="85"/>
      <c r="KRJ73" s="85"/>
      <c r="KRK73" s="85"/>
      <c r="KRL73" s="85"/>
      <c r="KRM73" s="85"/>
      <c r="KRN73" s="85"/>
      <c r="KRO73" s="85"/>
      <c r="KRP73" s="85"/>
      <c r="KRQ73" s="85"/>
      <c r="KRR73" s="85"/>
      <c r="KRS73" s="85"/>
      <c r="KRT73" s="85"/>
      <c r="KRU73" s="85"/>
      <c r="KRV73" s="85"/>
      <c r="KRW73" s="85"/>
      <c r="KRX73" s="85"/>
      <c r="KRY73" s="85"/>
      <c r="KRZ73" s="85"/>
      <c r="KSA73" s="85"/>
      <c r="KSB73" s="85"/>
      <c r="KSC73" s="85"/>
      <c r="KSD73" s="85"/>
      <c r="KSE73" s="85"/>
      <c r="KSF73" s="85"/>
      <c r="KSG73" s="85"/>
      <c r="KSH73" s="85"/>
      <c r="KSI73" s="85"/>
      <c r="KSJ73" s="85"/>
      <c r="KSK73" s="85"/>
      <c r="KSL73" s="85"/>
      <c r="KSM73" s="85"/>
      <c r="KSN73" s="85"/>
      <c r="KSO73" s="85"/>
      <c r="KSP73" s="85"/>
      <c r="KSQ73" s="85"/>
      <c r="KSR73" s="85"/>
      <c r="KSS73" s="85"/>
      <c r="KST73" s="85"/>
      <c r="KSU73" s="85"/>
      <c r="KSV73" s="85"/>
      <c r="KSW73" s="85"/>
      <c r="KSX73" s="85"/>
      <c r="KSY73" s="85"/>
      <c r="KSZ73" s="85"/>
      <c r="KTA73" s="85"/>
      <c r="KTB73" s="85"/>
      <c r="KTC73" s="85"/>
      <c r="KTD73" s="85"/>
      <c r="KTE73" s="85"/>
      <c r="KTF73" s="85"/>
      <c r="KTG73" s="85"/>
      <c r="KTH73" s="85"/>
      <c r="KTI73" s="85"/>
      <c r="KTJ73" s="85"/>
      <c r="KTK73" s="85"/>
      <c r="KTL73" s="85"/>
      <c r="KTM73" s="85"/>
      <c r="KTN73" s="85"/>
      <c r="KTO73" s="85"/>
      <c r="KTP73" s="85"/>
      <c r="KTQ73" s="85"/>
      <c r="KTR73" s="85"/>
      <c r="KTS73" s="85"/>
      <c r="KTT73" s="85"/>
      <c r="KTU73" s="85"/>
      <c r="KTV73" s="85"/>
      <c r="KTW73" s="85"/>
      <c r="KTX73" s="85"/>
      <c r="KTY73" s="85"/>
      <c r="KTZ73" s="85"/>
      <c r="KUA73" s="85"/>
      <c r="KUB73" s="85"/>
      <c r="KUC73" s="85"/>
      <c r="KUD73" s="85"/>
      <c r="KUE73" s="85"/>
      <c r="KUF73" s="85"/>
      <c r="KUG73" s="85"/>
      <c r="KUH73" s="85"/>
      <c r="KUI73" s="85"/>
      <c r="KUJ73" s="85"/>
      <c r="KUK73" s="85"/>
      <c r="KUL73" s="85"/>
      <c r="KUM73" s="85"/>
      <c r="KUN73" s="85"/>
      <c r="KUO73" s="85"/>
      <c r="KUP73" s="85"/>
      <c r="KUQ73" s="85"/>
      <c r="KUR73" s="85"/>
      <c r="KUS73" s="85"/>
      <c r="KUT73" s="85"/>
      <c r="KUU73" s="85"/>
      <c r="KUV73" s="85"/>
      <c r="KUW73" s="85"/>
      <c r="KUX73" s="85"/>
      <c r="KUY73" s="85"/>
      <c r="KUZ73" s="85"/>
      <c r="KVA73" s="85"/>
      <c r="KVB73" s="85"/>
      <c r="KVC73" s="85"/>
      <c r="KVD73" s="85"/>
      <c r="KVE73" s="85"/>
      <c r="KVF73" s="85"/>
      <c r="KVG73" s="85"/>
      <c r="KVH73" s="85"/>
      <c r="KVI73" s="85"/>
      <c r="KVJ73" s="85"/>
      <c r="KVK73" s="85"/>
      <c r="KVL73" s="85"/>
      <c r="KVM73" s="85"/>
      <c r="KVN73" s="85"/>
      <c r="KVO73" s="85"/>
      <c r="KVP73" s="85"/>
      <c r="KVQ73" s="85"/>
      <c r="KVR73" s="85"/>
      <c r="KVS73" s="85"/>
      <c r="KVT73" s="85"/>
      <c r="KVU73" s="85"/>
      <c r="KVV73" s="85"/>
      <c r="KVW73" s="85"/>
      <c r="KVX73" s="85"/>
      <c r="KVY73" s="85"/>
      <c r="KVZ73" s="85"/>
      <c r="KWA73" s="85"/>
      <c r="KWB73" s="85"/>
      <c r="KWC73" s="85"/>
      <c r="KWD73" s="85"/>
      <c r="KWE73" s="85"/>
      <c r="KWF73" s="85"/>
      <c r="KWG73" s="85"/>
      <c r="KWH73" s="85"/>
      <c r="KWI73" s="85"/>
      <c r="KWJ73" s="85"/>
      <c r="KWK73" s="85"/>
      <c r="KWL73" s="85"/>
      <c r="KWM73" s="85"/>
      <c r="KWN73" s="85"/>
      <c r="KWO73" s="85"/>
      <c r="KWP73" s="85"/>
      <c r="KWQ73" s="85"/>
      <c r="KWR73" s="85"/>
      <c r="KWS73" s="85"/>
      <c r="KWT73" s="85"/>
      <c r="KWU73" s="85"/>
      <c r="KWV73" s="85"/>
      <c r="KWW73" s="85"/>
      <c r="KWX73" s="85"/>
      <c r="KWY73" s="85"/>
      <c r="KWZ73" s="85"/>
      <c r="KXA73" s="85"/>
      <c r="KXB73" s="85"/>
      <c r="KXC73" s="85"/>
      <c r="KXD73" s="85"/>
      <c r="KXE73" s="85"/>
      <c r="KXF73" s="85"/>
      <c r="KXG73" s="85"/>
      <c r="KXH73" s="85"/>
      <c r="KXI73" s="85"/>
      <c r="KXJ73" s="85"/>
      <c r="KXK73" s="85"/>
      <c r="KXL73" s="85"/>
      <c r="KXM73" s="85"/>
      <c r="KXN73" s="85"/>
      <c r="KXO73" s="85"/>
      <c r="KXP73" s="85"/>
      <c r="KXQ73" s="85"/>
      <c r="KXR73" s="85"/>
      <c r="KXS73" s="85"/>
      <c r="KXT73" s="85"/>
      <c r="KXU73" s="85"/>
      <c r="KXV73" s="85"/>
      <c r="KXW73" s="85"/>
      <c r="KXX73" s="85"/>
      <c r="KXY73" s="85"/>
      <c r="KXZ73" s="85"/>
      <c r="KYA73" s="85"/>
      <c r="KYB73" s="85"/>
      <c r="KYC73" s="85"/>
      <c r="KYD73" s="85"/>
      <c r="KYE73" s="85"/>
      <c r="KYF73" s="85"/>
      <c r="KYG73" s="85"/>
      <c r="KYH73" s="85"/>
      <c r="KYI73" s="85"/>
      <c r="KYJ73" s="85"/>
      <c r="KYK73" s="85"/>
      <c r="KYL73" s="85"/>
      <c r="KYM73" s="85"/>
      <c r="KYN73" s="85"/>
      <c r="KYO73" s="85"/>
      <c r="KYP73" s="85"/>
      <c r="KYQ73" s="85"/>
      <c r="KYR73" s="85"/>
      <c r="KYS73" s="85"/>
      <c r="KYT73" s="85"/>
      <c r="KYU73" s="85"/>
      <c r="KYV73" s="85"/>
      <c r="KYW73" s="85"/>
      <c r="KYX73" s="85"/>
      <c r="KYY73" s="85"/>
      <c r="KYZ73" s="85"/>
      <c r="KZA73" s="85"/>
      <c r="KZB73" s="85"/>
      <c r="KZC73" s="85"/>
      <c r="KZD73" s="85"/>
      <c r="KZE73" s="85"/>
      <c r="KZF73" s="85"/>
      <c r="KZG73" s="85"/>
      <c r="KZH73" s="85"/>
      <c r="KZI73" s="85"/>
      <c r="KZJ73" s="85"/>
      <c r="KZK73" s="85"/>
      <c r="KZL73" s="85"/>
      <c r="KZM73" s="85"/>
      <c r="KZN73" s="85"/>
      <c r="KZO73" s="85"/>
      <c r="KZP73" s="85"/>
      <c r="KZQ73" s="85"/>
      <c r="KZR73" s="85"/>
      <c r="KZS73" s="85"/>
      <c r="KZT73" s="85"/>
      <c r="KZU73" s="85"/>
      <c r="KZV73" s="85"/>
      <c r="KZW73" s="85"/>
      <c r="KZX73" s="85"/>
      <c r="KZY73" s="85"/>
      <c r="KZZ73" s="85"/>
      <c r="LAA73" s="85"/>
      <c r="LAB73" s="85"/>
      <c r="LAC73" s="85"/>
      <c r="LAD73" s="85"/>
      <c r="LAE73" s="85"/>
      <c r="LAF73" s="85"/>
      <c r="LAG73" s="85"/>
      <c r="LAH73" s="85"/>
      <c r="LAI73" s="85"/>
      <c r="LAJ73" s="85"/>
      <c r="LAK73" s="85"/>
      <c r="LAL73" s="85"/>
      <c r="LAM73" s="85"/>
      <c r="LAN73" s="85"/>
      <c r="LAO73" s="85"/>
      <c r="LAP73" s="85"/>
      <c r="LAQ73" s="85"/>
      <c r="LAR73" s="85"/>
      <c r="LAS73" s="85"/>
      <c r="LAT73" s="85"/>
      <c r="LAU73" s="85"/>
      <c r="LAV73" s="85"/>
      <c r="LAW73" s="85"/>
      <c r="LAX73" s="85"/>
      <c r="LAY73" s="85"/>
      <c r="LAZ73" s="85"/>
      <c r="LBA73" s="85"/>
      <c r="LBB73" s="85"/>
      <c r="LBC73" s="85"/>
      <c r="LBD73" s="85"/>
      <c r="LBE73" s="85"/>
      <c r="LBF73" s="85"/>
      <c r="LBG73" s="85"/>
      <c r="LBH73" s="85"/>
      <c r="LBI73" s="85"/>
      <c r="LBJ73" s="85"/>
      <c r="LBK73" s="85"/>
      <c r="LBL73" s="85"/>
      <c r="LBM73" s="85"/>
      <c r="LBN73" s="85"/>
      <c r="LBO73" s="85"/>
      <c r="LBP73" s="85"/>
      <c r="LBQ73" s="85"/>
      <c r="LBR73" s="85"/>
      <c r="LBS73" s="85"/>
      <c r="LBT73" s="85"/>
      <c r="LBU73" s="85"/>
      <c r="LBV73" s="85"/>
      <c r="LBW73" s="85"/>
      <c r="LBX73" s="85"/>
      <c r="LBY73" s="85"/>
      <c r="LBZ73" s="85"/>
      <c r="LCA73" s="85"/>
      <c r="LCB73" s="85"/>
      <c r="LCC73" s="85"/>
      <c r="LCD73" s="85"/>
      <c r="LCE73" s="85"/>
      <c r="LCF73" s="85"/>
      <c r="LCG73" s="85"/>
      <c r="LCH73" s="85"/>
      <c r="LCI73" s="85"/>
      <c r="LCJ73" s="85"/>
      <c r="LCK73" s="85"/>
      <c r="LCL73" s="85"/>
      <c r="LCM73" s="85"/>
      <c r="LCN73" s="85"/>
      <c r="LCO73" s="85"/>
      <c r="LCP73" s="85"/>
      <c r="LCQ73" s="85"/>
      <c r="LCR73" s="85"/>
      <c r="LCS73" s="85"/>
      <c r="LCT73" s="85"/>
      <c r="LCU73" s="85"/>
      <c r="LCV73" s="85"/>
      <c r="LCW73" s="85"/>
      <c r="LCX73" s="85"/>
      <c r="LCY73" s="85"/>
      <c r="LCZ73" s="85"/>
      <c r="LDA73" s="85"/>
      <c r="LDB73" s="85"/>
      <c r="LDC73" s="85"/>
      <c r="LDD73" s="85"/>
      <c r="LDE73" s="85"/>
      <c r="LDF73" s="85"/>
      <c r="LDG73" s="85"/>
      <c r="LDH73" s="85"/>
      <c r="LDI73" s="85"/>
      <c r="LDJ73" s="85"/>
      <c r="LDK73" s="85"/>
      <c r="LDL73" s="85"/>
      <c r="LDM73" s="85"/>
      <c r="LDN73" s="85"/>
      <c r="LDO73" s="85"/>
      <c r="LDP73" s="85"/>
      <c r="LDQ73" s="85"/>
      <c r="LDR73" s="85"/>
      <c r="LDS73" s="85"/>
      <c r="LDT73" s="85"/>
      <c r="LDU73" s="85"/>
      <c r="LDV73" s="85"/>
      <c r="LDW73" s="85"/>
      <c r="LDX73" s="85"/>
      <c r="LDY73" s="85"/>
      <c r="LDZ73" s="85"/>
      <c r="LEA73" s="85"/>
      <c r="LEB73" s="85"/>
      <c r="LEC73" s="85"/>
      <c r="LED73" s="85"/>
      <c r="LEE73" s="85"/>
      <c r="LEF73" s="85"/>
      <c r="LEG73" s="85"/>
      <c r="LEH73" s="85"/>
      <c r="LEI73" s="85"/>
      <c r="LEJ73" s="85"/>
      <c r="LEK73" s="85"/>
      <c r="LEL73" s="85"/>
      <c r="LEM73" s="85"/>
      <c r="LEN73" s="85"/>
      <c r="LEO73" s="85"/>
      <c r="LEP73" s="85"/>
      <c r="LEQ73" s="85"/>
      <c r="LER73" s="85"/>
      <c r="LES73" s="85"/>
      <c r="LET73" s="85"/>
      <c r="LEU73" s="85"/>
      <c r="LEV73" s="85"/>
      <c r="LEW73" s="85"/>
      <c r="LEX73" s="85"/>
      <c r="LEY73" s="85"/>
      <c r="LEZ73" s="85"/>
      <c r="LFA73" s="85"/>
      <c r="LFB73" s="85"/>
      <c r="LFC73" s="85"/>
      <c r="LFD73" s="85"/>
      <c r="LFE73" s="85"/>
      <c r="LFF73" s="85"/>
      <c r="LFG73" s="85"/>
      <c r="LFH73" s="85"/>
      <c r="LFI73" s="85"/>
      <c r="LFJ73" s="85"/>
      <c r="LFK73" s="85"/>
      <c r="LFL73" s="85"/>
      <c r="LFM73" s="85"/>
      <c r="LFN73" s="85"/>
      <c r="LFO73" s="85"/>
      <c r="LFP73" s="85"/>
      <c r="LFQ73" s="85"/>
      <c r="LFR73" s="85"/>
      <c r="LFS73" s="85"/>
      <c r="LFT73" s="85"/>
      <c r="LFU73" s="85"/>
      <c r="LFV73" s="85"/>
      <c r="LFW73" s="85"/>
      <c r="LFX73" s="85"/>
      <c r="LFY73" s="85"/>
      <c r="LFZ73" s="85"/>
      <c r="LGA73" s="85"/>
      <c r="LGB73" s="85"/>
      <c r="LGC73" s="85"/>
      <c r="LGD73" s="85"/>
      <c r="LGE73" s="85"/>
      <c r="LGF73" s="85"/>
      <c r="LGG73" s="85"/>
      <c r="LGH73" s="85"/>
      <c r="LGI73" s="85"/>
      <c r="LGJ73" s="85"/>
      <c r="LGK73" s="85"/>
      <c r="LGL73" s="85"/>
      <c r="LGM73" s="85"/>
      <c r="LGN73" s="85"/>
      <c r="LGO73" s="85"/>
      <c r="LGP73" s="85"/>
      <c r="LGQ73" s="85"/>
      <c r="LGR73" s="85"/>
      <c r="LGS73" s="85"/>
      <c r="LGT73" s="85"/>
      <c r="LGU73" s="85"/>
      <c r="LGV73" s="85"/>
      <c r="LGW73" s="85"/>
      <c r="LGX73" s="85"/>
      <c r="LGY73" s="85"/>
      <c r="LGZ73" s="85"/>
      <c r="LHA73" s="85"/>
      <c r="LHB73" s="85"/>
      <c r="LHC73" s="85"/>
      <c r="LHD73" s="85"/>
      <c r="LHE73" s="85"/>
      <c r="LHF73" s="85"/>
      <c r="LHG73" s="85"/>
      <c r="LHH73" s="85"/>
      <c r="LHI73" s="85"/>
      <c r="LHJ73" s="85"/>
      <c r="LHK73" s="85"/>
      <c r="LHL73" s="85"/>
      <c r="LHM73" s="85"/>
      <c r="LHN73" s="85"/>
      <c r="LHO73" s="85"/>
      <c r="LHP73" s="85"/>
      <c r="LHQ73" s="85"/>
      <c r="LHR73" s="85"/>
      <c r="LHS73" s="85"/>
      <c r="LHT73" s="85"/>
      <c r="LHU73" s="85"/>
      <c r="LHV73" s="85"/>
      <c r="LHW73" s="85"/>
      <c r="LHX73" s="85"/>
      <c r="LHY73" s="85"/>
      <c r="LHZ73" s="85"/>
      <c r="LIA73" s="85"/>
      <c r="LIB73" s="85"/>
      <c r="LIC73" s="85"/>
      <c r="LID73" s="85"/>
      <c r="LIE73" s="85"/>
      <c r="LIF73" s="85"/>
      <c r="LIG73" s="85"/>
      <c r="LIH73" s="85"/>
      <c r="LII73" s="85"/>
      <c r="LIJ73" s="85"/>
      <c r="LIK73" s="85"/>
      <c r="LIL73" s="85"/>
      <c r="LIM73" s="85"/>
      <c r="LIN73" s="85"/>
      <c r="LIO73" s="85"/>
      <c r="LIP73" s="85"/>
      <c r="LIQ73" s="85"/>
      <c r="LIR73" s="85"/>
      <c r="LIS73" s="85"/>
      <c r="LIT73" s="85"/>
      <c r="LIU73" s="85"/>
      <c r="LIV73" s="85"/>
      <c r="LIW73" s="85"/>
      <c r="LIX73" s="85"/>
      <c r="LIY73" s="85"/>
      <c r="LIZ73" s="85"/>
      <c r="LJA73" s="85"/>
      <c r="LJB73" s="85"/>
      <c r="LJC73" s="85"/>
      <c r="LJD73" s="85"/>
      <c r="LJE73" s="85"/>
      <c r="LJF73" s="85"/>
      <c r="LJG73" s="85"/>
      <c r="LJH73" s="85"/>
      <c r="LJI73" s="85"/>
      <c r="LJJ73" s="85"/>
      <c r="LJK73" s="85"/>
      <c r="LJL73" s="85"/>
      <c r="LJM73" s="85"/>
      <c r="LJN73" s="85"/>
      <c r="LJO73" s="85"/>
      <c r="LJP73" s="85"/>
      <c r="LJQ73" s="85"/>
      <c r="LJR73" s="85"/>
      <c r="LJS73" s="85"/>
      <c r="LJT73" s="85"/>
      <c r="LJU73" s="85"/>
      <c r="LJV73" s="85"/>
      <c r="LJW73" s="85"/>
      <c r="LJX73" s="85"/>
      <c r="LJY73" s="85"/>
      <c r="LJZ73" s="85"/>
      <c r="LKA73" s="85"/>
      <c r="LKB73" s="85"/>
      <c r="LKC73" s="85"/>
      <c r="LKD73" s="85"/>
      <c r="LKE73" s="85"/>
      <c r="LKF73" s="85"/>
      <c r="LKG73" s="85"/>
      <c r="LKH73" s="85"/>
      <c r="LKI73" s="85"/>
      <c r="LKJ73" s="85"/>
      <c r="LKK73" s="85"/>
      <c r="LKL73" s="85"/>
      <c r="LKM73" s="85"/>
      <c r="LKN73" s="85"/>
      <c r="LKO73" s="85"/>
      <c r="LKP73" s="85"/>
      <c r="LKQ73" s="85"/>
      <c r="LKR73" s="85"/>
      <c r="LKS73" s="85"/>
      <c r="LKT73" s="85"/>
      <c r="LKU73" s="85"/>
      <c r="LKV73" s="85"/>
      <c r="LKW73" s="85"/>
      <c r="LKX73" s="85"/>
      <c r="LKY73" s="85"/>
      <c r="LKZ73" s="85"/>
      <c r="LLA73" s="85"/>
      <c r="LLB73" s="85"/>
      <c r="LLC73" s="85"/>
      <c r="LLD73" s="85"/>
      <c r="LLE73" s="85"/>
      <c r="LLF73" s="85"/>
      <c r="LLG73" s="85"/>
      <c r="LLH73" s="85"/>
      <c r="LLI73" s="85"/>
      <c r="LLJ73" s="85"/>
      <c r="LLK73" s="85"/>
      <c r="LLL73" s="85"/>
      <c r="LLM73" s="85"/>
      <c r="LLN73" s="85"/>
      <c r="LLO73" s="85"/>
      <c r="LLP73" s="85"/>
      <c r="LLQ73" s="85"/>
      <c r="LLR73" s="85"/>
      <c r="LLS73" s="85"/>
      <c r="LLT73" s="85"/>
      <c r="LLU73" s="85"/>
      <c r="LLV73" s="85"/>
      <c r="LLW73" s="85"/>
      <c r="LLX73" s="85"/>
      <c r="LLY73" s="85"/>
      <c r="LLZ73" s="85"/>
      <c r="LMA73" s="85"/>
      <c r="LMB73" s="85"/>
      <c r="LMC73" s="85"/>
      <c r="LMD73" s="85"/>
      <c r="LME73" s="85"/>
      <c r="LMF73" s="85"/>
      <c r="LMG73" s="85"/>
      <c r="LMH73" s="85"/>
      <c r="LMI73" s="85"/>
      <c r="LMJ73" s="85"/>
      <c r="LMK73" s="85"/>
      <c r="LML73" s="85"/>
      <c r="LMM73" s="85"/>
      <c r="LMN73" s="85"/>
      <c r="LMO73" s="85"/>
      <c r="LMP73" s="85"/>
      <c r="LMQ73" s="85"/>
      <c r="LMR73" s="85"/>
      <c r="LMS73" s="85"/>
      <c r="LMT73" s="85"/>
      <c r="LMU73" s="85"/>
      <c r="LMV73" s="85"/>
      <c r="LMW73" s="85"/>
      <c r="LMX73" s="85"/>
      <c r="LMY73" s="85"/>
      <c r="LMZ73" s="85"/>
      <c r="LNA73" s="85"/>
      <c r="LNB73" s="85"/>
      <c r="LNC73" s="85"/>
      <c r="LND73" s="85"/>
      <c r="LNE73" s="85"/>
      <c r="LNF73" s="85"/>
      <c r="LNG73" s="85"/>
      <c r="LNH73" s="85"/>
      <c r="LNI73" s="85"/>
      <c r="LNJ73" s="85"/>
      <c r="LNK73" s="85"/>
      <c r="LNL73" s="85"/>
      <c r="LNM73" s="85"/>
      <c r="LNN73" s="85"/>
      <c r="LNO73" s="85"/>
      <c r="LNP73" s="85"/>
      <c r="LNQ73" s="85"/>
      <c r="LNR73" s="85"/>
      <c r="LNS73" s="85"/>
      <c r="LNT73" s="85"/>
      <c r="LNU73" s="85"/>
      <c r="LNV73" s="85"/>
      <c r="LNW73" s="85"/>
      <c r="LNX73" s="85"/>
      <c r="LNY73" s="85"/>
      <c r="LNZ73" s="85"/>
      <c r="LOA73" s="85"/>
      <c r="LOB73" s="85"/>
      <c r="LOC73" s="85"/>
      <c r="LOD73" s="85"/>
      <c r="LOE73" s="85"/>
      <c r="LOF73" s="85"/>
      <c r="LOG73" s="85"/>
      <c r="LOH73" s="85"/>
      <c r="LOI73" s="85"/>
      <c r="LOJ73" s="85"/>
      <c r="LOK73" s="85"/>
      <c r="LOL73" s="85"/>
      <c r="LOM73" s="85"/>
      <c r="LON73" s="85"/>
      <c r="LOO73" s="85"/>
      <c r="LOP73" s="85"/>
      <c r="LOQ73" s="85"/>
      <c r="LOR73" s="85"/>
      <c r="LOS73" s="85"/>
      <c r="LOT73" s="85"/>
      <c r="LOU73" s="85"/>
      <c r="LOV73" s="85"/>
      <c r="LOW73" s="85"/>
      <c r="LOX73" s="85"/>
      <c r="LOY73" s="85"/>
      <c r="LOZ73" s="85"/>
      <c r="LPA73" s="85"/>
      <c r="LPB73" s="85"/>
      <c r="LPC73" s="85"/>
      <c r="LPD73" s="85"/>
      <c r="LPE73" s="85"/>
      <c r="LPF73" s="85"/>
      <c r="LPG73" s="85"/>
      <c r="LPH73" s="85"/>
      <c r="LPI73" s="85"/>
      <c r="LPJ73" s="85"/>
      <c r="LPK73" s="85"/>
      <c r="LPL73" s="85"/>
      <c r="LPM73" s="85"/>
      <c r="LPN73" s="85"/>
      <c r="LPO73" s="85"/>
      <c r="LPP73" s="85"/>
      <c r="LPQ73" s="85"/>
      <c r="LPR73" s="85"/>
      <c r="LPS73" s="85"/>
      <c r="LPT73" s="85"/>
      <c r="LPU73" s="85"/>
      <c r="LPV73" s="85"/>
      <c r="LPW73" s="85"/>
      <c r="LPX73" s="85"/>
      <c r="LPY73" s="85"/>
      <c r="LPZ73" s="85"/>
      <c r="LQA73" s="85"/>
      <c r="LQB73" s="85"/>
      <c r="LQC73" s="85"/>
      <c r="LQD73" s="85"/>
      <c r="LQE73" s="85"/>
      <c r="LQF73" s="85"/>
      <c r="LQG73" s="85"/>
      <c r="LQH73" s="85"/>
      <c r="LQI73" s="85"/>
      <c r="LQJ73" s="85"/>
      <c r="LQK73" s="85"/>
      <c r="LQL73" s="85"/>
      <c r="LQM73" s="85"/>
      <c r="LQN73" s="85"/>
      <c r="LQO73" s="85"/>
      <c r="LQP73" s="85"/>
      <c r="LQQ73" s="85"/>
      <c r="LQR73" s="85"/>
      <c r="LQS73" s="85"/>
      <c r="LQT73" s="85"/>
      <c r="LQU73" s="85"/>
      <c r="LQV73" s="85"/>
      <c r="LQW73" s="85"/>
      <c r="LQX73" s="85"/>
      <c r="LQY73" s="85"/>
      <c r="LQZ73" s="85"/>
      <c r="LRA73" s="85"/>
      <c r="LRB73" s="85"/>
      <c r="LRC73" s="85"/>
      <c r="LRD73" s="85"/>
      <c r="LRE73" s="85"/>
      <c r="LRF73" s="85"/>
      <c r="LRG73" s="85"/>
      <c r="LRH73" s="85"/>
      <c r="LRI73" s="85"/>
      <c r="LRJ73" s="85"/>
      <c r="LRK73" s="85"/>
      <c r="LRL73" s="85"/>
      <c r="LRM73" s="85"/>
      <c r="LRN73" s="85"/>
      <c r="LRO73" s="85"/>
      <c r="LRP73" s="85"/>
      <c r="LRQ73" s="85"/>
      <c r="LRR73" s="85"/>
      <c r="LRS73" s="85"/>
      <c r="LRT73" s="85"/>
      <c r="LRU73" s="85"/>
      <c r="LRV73" s="85"/>
      <c r="LRW73" s="85"/>
      <c r="LRX73" s="85"/>
      <c r="LRY73" s="85"/>
      <c r="LRZ73" s="85"/>
      <c r="LSA73" s="85"/>
      <c r="LSB73" s="85"/>
      <c r="LSC73" s="85"/>
      <c r="LSD73" s="85"/>
      <c r="LSE73" s="85"/>
      <c r="LSF73" s="85"/>
      <c r="LSG73" s="85"/>
      <c r="LSH73" s="85"/>
      <c r="LSI73" s="85"/>
      <c r="LSJ73" s="85"/>
      <c r="LSK73" s="85"/>
      <c r="LSL73" s="85"/>
      <c r="LSM73" s="85"/>
      <c r="LSN73" s="85"/>
      <c r="LSO73" s="85"/>
      <c r="LSP73" s="85"/>
      <c r="LSQ73" s="85"/>
      <c r="LSR73" s="85"/>
      <c r="LSS73" s="85"/>
      <c r="LST73" s="85"/>
      <c r="LSU73" s="85"/>
      <c r="LSV73" s="85"/>
      <c r="LSW73" s="85"/>
      <c r="LSX73" s="85"/>
      <c r="LSY73" s="85"/>
      <c r="LSZ73" s="85"/>
      <c r="LTA73" s="85"/>
      <c r="LTB73" s="85"/>
      <c r="LTC73" s="85"/>
      <c r="LTD73" s="85"/>
      <c r="LTE73" s="85"/>
      <c r="LTF73" s="85"/>
      <c r="LTG73" s="85"/>
      <c r="LTH73" s="85"/>
      <c r="LTI73" s="85"/>
      <c r="LTJ73" s="85"/>
      <c r="LTK73" s="85"/>
      <c r="LTL73" s="85"/>
      <c r="LTM73" s="85"/>
      <c r="LTN73" s="85"/>
      <c r="LTO73" s="85"/>
      <c r="LTP73" s="85"/>
      <c r="LTQ73" s="85"/>
      <c r="LTR73" s="85"/>
      <c r="LTS73" s="85"/>
      <c r="LTT73" s="85"/>
      <c r="LTU73" s="85"/>
      <c r="LTV73" s="85"/>
      <c r="LTW73" s="85"/>
      <c r="LTX73" s="85"/>
      <c r="LTY73" s="85"/>
      <c r="LTZ73" s="85"/>
      <c r="LUA73" s="85"/>
      <c r="LUB73" s="85"/>
      <c r="LUC73" s="85"/>
      <c r="LUD73" s="85"/>
      <c r="LUE73" s="85"/>
      <c r="LUF73" s="85"/>
      <c r="LUG73" s="85"/>
      <c r="LUH73" s="85"/>
      <c r="LUI73" s="85"/>
      <c r="LUJ73" s="85"/>
      <c r="LUK73" s="85"/>
      <c r="LUL73" s="85"/>
      <c r="LUM73" s="85"/>
      <c r="LUN73" s="85"/>
      <c r="LUO73" s="85"/>
      <c r="LUP73" s="85"/>
      <c r="LUQ73" s="85"/>
      <c r="LUR73" s="85"/>
      <c r="LUS73" s="85"/>
      <c r="LUT73" s="85"/>
      <c r="LUU73" s="85"/>
      <c r="LUV73" s="85"/>
      <c r="LUW73" s="85"/>
      <c r="LUX73" s="85"/>
      <c r="LUY73" s="85"/>
      <c r="LUZ73" s="85"/>
      <c r="LVA73" s="85"/>
      <c r="LVB73" s="85"/>
      <c r="LVC73" s="85"/>
      <c r="LVD73" s="85"/>
      <c r="LVE73" s="85"/>
      <c r="LVF73" s="85"/>
      <c r="LVG73" s="85"/>
      <c r="LVH73" s="85"/>
      <c r="LVI73" s="85"/>
      <c r="LVJ73" s="85"/>
      <c r="LVK73" s="85"/>
      <c r="LVL73" s="85"/>
      <c r="LVM73" s="85"/>
      <c r="LVN73" s="85"/>
      <c r="LVO73" s="85"/>
      <c r="LVP73" s="85"/>
      <c r="LVQ73" s="85"/>
      <c r="LVR73" s="85"/>
      <c r="LVS73" s="85"/>
      <c r="LVT73" s="85"/>
      <c r="LVU73" s="85"/>
      <c r="LVV73" s="85"/>
      <c r="LVW73" s="85"/>
      <c r="LVX73" s="85"/>
      <c r="LVY73" s="85"/>
      <c r="LVZ73" s="85"/>
      <c r="LWA73" s="85"/>
      <c r="LWB73" s="85"/>
      <c r="LWC73" s="85"/>
      <c r="LWD73" s="85"/>
      <c r="LWE73" s="85"/>
      <c r="LWF73" s="85"/>
      <c r="LWG73" s="85"/>
      <c r="LWH73" s="85"/>
      <c r="LWI73" s="85"/>
      <c r="LWJ73" s="85"/>
      <c r="LWK73" s="85"/>
      <c r="LWL73" s="85"/>
      <c r="LWM73" s="85"/>
      <c r="LWN73" s="85"/>
      <c r="LWO73" s="85"/>
      <c r="LWP73" s="85"/>
      <c r="LWQ73" s="85"/>
      <c r="LWR73" s="85"/>
      <c r="LWS73" s="85"/>
      <c r="LWT73" s="85"/>
      <c r="LWU73" s="85"/>
      <c r="LWV73" s="85"/>
      <c r="LWW73" s="85"/>
      <c r="LWX73" s="85"/>
      <c r="LWY73" s="85"/>
      <c r="LWZ73" s="85"/>
      <c r="LXA73" s="85"/>
      <c r="LXB73" s="85"/>
      <c r="LXC73" s="85"/>
      <c r="LXD73" s="85"/>
      <c r="LXE73" s="85"/>
      <c r="LXF73" s="85"/>
      <c r="LXG73" s="85"/>
      <c r="LXH73" s="85"/>
      <c r="LXI73" s="85"/>
      <c r="LXJ73" s="85"/>
      <c r="LXK73" s="85"/>
      <c r="LXL73" s="85"/>
      <c r="LXM73" s="85"/>
      <c r="LXN73" s="85"/>
      <c r="LXO73" s="85"/>
      <c r="LXP73" s="85"/>
      <c r="LXQ73" s="85"/>
      <c r="LXR73" s="85"/>
      <c r="LXS73" s="85"/>
      <c r="LXT73" s="85"/>
      <c r="LXU73" s="85"/>
      <c r="LXV73" s="85"/>
      <c r="LXW73" s="85"/>
      <c r="LXX73" s="85"/>
      <c r="LXY73" s="85"/>
      <c r="LXZ73" s="85"/>
      <c r="LYA73" s="85"/>
      <c r="LYB73" s="85"/>
      <c r="LYC73" s="85"/>
      <c r="LYD73" s="85"/>
      <c r="LYE73" s="85"/>
      <c r="LYF73" s="85"/>
      <c r="LYG73" s="85"/>
      <c r="LYH73" s="85"/>
      <c r="LYI73" s="85"/>
      <c r="LYJ73" s="85"/>
      <c r="LYK73" s="85"/>
      <c r="LYL73" s="85"/>
      <c r="LYM73" s="85"/>
      <c r="LYN73" s="85"/>
      <c r="LYO73" s="85"/>
      <c r="LYP73" s="85"/>
      <c r="LYQ73" s="85"/>
      <c r="LYR73" s="85"/>
      <c r="LYS73" s="85"/>
      <c r="LYT73" s="85"/>
      <c r="LYU73" s="85"/>
      <c r="LYV73" s="85"/>
      <c r="LYW73" s="85"/>
      <c r="LYX73" s="85"/>
      <c r="LYY73" s="85"/>
      <c r="LYZ73" s="85"/>
      <c r="LZA73" s="85"/>
      <c r="LZB73" s="85"/>
      <c r="LZC73" s="85"/>
      <c r="LZD73" s="85"/>
      <c r="LZE73" s="85"/>
      <c r="LZF73" s="85"/>
      <c r="LZG73" s="85"/>
      <c r="LZH73" s="85"/>
      <c r="LZI73" s="85"/>
      <c r="LZJ73" s="85"/>
      <c r="LZK73" s="85"/>
      <c r="LZL73" s="85"/>
      <c r="LZM73" s="85"/>
      <c r="LZN73" s="85"/>
      <c r="LZO73" s="85"/>
      <c r="LZP73" s="85"/>
      <c r="LZQ73" s="85"/>
      <c r="LZR73" s="85"/>
      <c r="LZS73" s="85"/>
      <c r="LZT73" s="85"/>
      <c r="LZU73" s="85"/>
      <c r="LZV73" s="85"/>
      <c r="LZW73" s="85"/>
      <c r="LZX73" s="85"/>
      <c r="LZY73" s="85"/>
      <c r="LZZ73" s="85"/>
      <c r="MAA73" s="85"/>
      <c r="MAB73" s="85"/>
      <c r="MAC73" s="85"/>
      <c r="MAD73" s="85"/>
      <c r="MAE73" s="85"/>
      <c r="MAF73" s="85"/>
      <c r="MAG73" s="85"/>
      <c r="MAH73" s="85"/>
      <c r="MAI73" s="85"/>
      <c r="MAJ73" s="85"/>
      <c r="MAK73" s="85"/>
      <c r="MAL73" s="85"/>
      <c r="MAM73" s="85"/>
      <c r="MAN73" s="85"/>
      <c r="MAO73" s="85"/>
      <c r="MAP73" s="85"/>
      <c r="MAQ73" s="85"/>
      <c r="MAR73" s="85"/>
      <c r="MAS73" s="85"/>
      <c r="MAT73" s="85"/>
      <c r="MAU73" s="85"/>
      <c r="MAV73" s="85"/>
      <c r="MAW73" s="85"/>
      <c r="MAX73" s="85"/>
      <c r="MAY73" s="85"/>
      <c r="MAZ73" s="85"/>
      <c r="MBA73" s="85"/>
      <c r="MBB73" s="85"/>
      <c r="MBC73" s="85"/>
      <c r="MBD73" s="85"/>
      <c r="MBE73" s="85"/>
      <c r="MBF73" s="85"/>
      <c r="MBG73" s="85"/>
      <c r="MBH73" s="85"/>
      <c r="MBI73" s="85"/>
      <c r="MBJ73" s="85"/>
      <c r="MBK73" s="85"/>
      <c r="MBL73" s="85"/>
      <c r="MBM73" s="85"/>
      <c r="MBN73" s="85"/>
      <c r="MBO73" s="85"/>
      <c r="MBP73" s="85"/>
      <c r="MBQ73" s="85"/>
      <c r="MBR73" s="85"/>
      <c r="MBS73" s="85"/>
      <c r="MBT73" s="85"/>
      <c r="MBU73" s="85"/>
      <c r="MBV73" s="85"/>
      <c r="MBW73" s="85"/>
      <c r="MBX73" s="85"/>
      <c r="MBY73" s="85"/>
      <c r="MBZ73" s="85"/>
      <c r="MCA73" s="85"/>
      <c r="MCB73" s="85"/>
      <c r="MCC73" s="85"/>
      <c r="MCD73" s="85"/>
      <c r="MCE73" s="85"/>
      <c r="MCF73" s="85"/>
      <c r="MCG73" s="85"/>
      <c r="MCH73" s="85"/>
      <c r="MCI73" s="85"/>
      <c r="MCJ73" s="85"/>
      <c r="MCK73" s="85"/>
      <c r="MCL73" s="85"/>
      <c r="MCM73" s="85"/>
      <c r="MCN73" s="85"/>
      <c r="MCO73" s="85"/>
      <c r="MCP73" s="85"/>
      <c r="MCQ73" s="85"/>
      <c r="MCR73" s="85"/>
      <c r="MCS73" s="85"/>
      <c r="MCT73" s="85"/>
      <c r="MCU73" s="85"/>
      <c r="MCV73" s="85"/>
      <c r="MCW73" s="85"/>
      <c r="MCX73" s="85"/>
      <c r="MCY73" s="85"/>
      <c r="MCZ73" s="85"/>
      <c r="MDA73" s="85"/>
      <c r="MDB73" s="85"/>
      <c r="MDC73" s="85"/>
      <c r="MDD73" s="85"/>
      <c r="MDE73" s="85"/>
      <c r="MDF73" s="85"/>
      <c r="MDG73" s="85"/>
      <c r="MDH73" s="85"/>
      <c r="MDI73" s="85"/>
      <c r="MDJ73" s="85"/>
      <c r="MDK73" s="85"/>
      <c r="MDL73" s="85"/>
      <c r="MDM73" s="85"/>
      <c r="MDN73" s="85"/>
      <c r="MDO73" s="85"/>
      <c r="MDP73" s="85"/>
      <c r="MDQ73" s="85"/>
      <c r="MDR73" s="85"/>
      <c r="MDS73" s="85"/>
      <c r="MDT73" s="85"/>
      <c r="MDU73" s="85"/>
      <c r="MDV73" s="85"/>
      <c r="MDW73" s="85"/>
      <c r="MDX73" s="85"/>
      <c r="MDY73" s="85"/>
      <c r="MDZ73" s="85"/>
      <c r="MEA73" s="85"/>
      <c r="MEB73" s="85"/>
      <c r="MEC73" s="85"/>
      <c r="MED73" s="85"/>
      <c r="MEE73" s="85"/>
      <c r="MEF73" s="85"/>
      <c r="MEG73" s="85"/>
      <c r="MEH73" s="85"/>
      <c r="MEI73" s="85"/>
      <c r="MEJ73" s="85"/>
      <c r="MEK73" s="85"/>
      <c r="MEL73" s="85"/>
      <c r="MEM73" s="85"/>
      <c r="MEN73" s="85"/>
      <c r="MEO73" s="85"/>
      <c r="MEP73" s="85"/>
      <c r="MEQ73" s="85"/>
      <c r="MER73" s="85"/>
      <c r="MES73" s="85"/>
      <c r="MET73" s="85"/>
      <c r="MEU73" s="85"/>
      <c r="MEV73" s="85"/>
      <c r="MEW73" s="85"/>
      <c r="MEX73" s="85"/>
      <c r="MEY73" s="85"/>
      <c r="MEZ73" s="85"/>
      <c r="MFA73" s="85"/>
      <c r="MFB73" s="85"/>
      <c r="MFC73" s="85"/>
      <c r="MFD73" s="85"/>
      <c r="MFE73" s="85"/>
      <c r="MFF73" s="85"/>
      <c r="MFG73" s="85"/>
      <c r="MFH73" s="85"/>
      <c r="MFI73" s="85"/>
      <c r="MFJ73" s="85"/>
      <c r="MFK73" s="85"/>
      <c r="MFL73" s="85"/>
      <c r="MFM73" s="85"/>
      <c r="MFN73" s="85"/>
      <c r="MFO73" s="85"/>
      <c r="MFP73" s="85"/>
      <c r="MFQ73" s="85"/>
      <c r="MFR73" s="85"/>
      <c r="MFS73" s="85"/>
      <c r="MFT73" s="85"/>
      <c r="MFU73" s="85"/>
      <c r="MFV73" s="85"/>
      <c r="MFW73" s="85"/>
      <c r="MFX73" s="85"/>
      <c r="MFY73" s="85"/>
      <c r="MFZ73" s="85"/>
      <c r="MGA73" s="85"/>
      <c r="MGB73" s="85"/>
      <c r="MGC73" s="85"/>
      <c r="MGD73" s="85"/>
      <c r="MGE73" s="85"/>
      <c r="MGF73" s="85"/>
      <c r="MGG73" s="85"/>
      <c r="MGH73" s="85"/>
      <c r="MGI73" s="85"/>
      <c r="MGJ73" s="85"/>
      <c r="MGK73" s="85"/>
      <c r="MGL73" s="85"/>
      <c r="MGM73" s="85"/>
      <c r="MGN73" s="85"/>
      <c r="MGO73" s="85"/>
      <c r="MGP73" s="85"/>
      <c r="MGQ73" s="85"/>
      <c r="MGR73" s="85"/>
      <c r="MGS73" s="85"/>
      <c r="MGT73" s="85"/>
      <c r="MGU73" s="85"/>
      <c r="MGV73" s="85"/>
      <c r="MGW73" s="85"/>
      <c r="MGX73" s="85"/>
      <c r="MGY73" s="85"/>
      <c r="MGZ73" s="85"/>
      <c r="MHA73" s="85"/>
      <c r="MHB73" s="85"/>
      <c r="MHC73" s="85"/>
      <c r="MHD73" s="85"/>
      <c r="MHE73" s="85"/>
      <c r="MHF73" s="85"/>
      <c r="MHG73" s="85"/>
      <c r="MHH73" s="85"/>
      <c r="MHI73" s="85"/>
      <c r="MHJ73" s="85"/>
      <c r="MHK73" s="85"/>
      <c r="MHL73" s="85"/>
      <c r="MHM73" s="85"/>
      <c r="MHN73" s="85"/>
      <c r="MHO73" s="85"/>
      <c r="MHP73" s="85"/>
      <c r="MHQ73" s="85"/>
      <c r="MHR73" s="85"/>
      <c r="MHS73" s="85"/>
      <c r="MHT73" s="85"/>
      <c r="MHU73" s="85"/>
      <c r="MHV73" s="85"/>
      <c r="MHW73" s="85"/>
      <c r="MHX73" s="85"/>
      <c r="MHY73" s="85"/>
      <c r="MHZ73" s="85"/>
      <c r="MIA73" s="85"/>
      <c r="MIB73" s="85"/>
      <c r="MIC73" s="85"/>
      <c r="MID73" s="85"/>
      <c r="MIE73" s="85"/>
      <c r="MIF73" s="85"/>
      <c r="MIG73" s="85"/>
      <c r="MIH73" s="85"/>
      <c r="MII73" s="85"/>
      <c r="MIJ73" s="85"/>
      <c r="MIK73" s="85"/>
      <c r="MIL73" s="85"/>
      <c r="MIM73" s="85"/>
      <c r="MIN73" s="85"/>
      <c r="MIO73" s="85"/>
      <c r="MIP73" s="85"/>
      <c r="MIQ73" s="85"/>
      <c r="MIR73" s="85"/>
      <c r="MIS73" s="85"/>
      <c r="MIT73" s="85"/>
      <c r="MIU73" s="85"/>
      <c r="MIV73" s="85"/>
      <c r="MIW73" s="85"/>
      <c r="MIX73" s="85"/>
      <c r="MIY73" s="85"/>
      <c r="MIZ73" s="85"/>
      <c r="MJA73" s="85"/>
      <c r="MJB73" s="85"/>
      <c r="MJC73" s="85"/>
      <c r="MJD73" s="85"/>
      <c r="MJE73" s="85"/>
      <c r="MJF73" s="85"/>
      <c r="MJG73" s="85"/>
      <c r="MJH73" s="85"/>
      <c r="MJI73" s="85"/>
      <c r="MJJ73" s="85"/>
      <c r="MJK73" s="85"/>
      <c r="MJL73" s="85"/>
      <c r="MJM73" s="85"/>
      <c r="MJN73" s="85"/>
      <c r="MJO73" s="85"/>
      <c r="MJP73" s="85"/>
      <c r="MJQ73" s="85"/>
      <c r="MJR73" s="85"/>
      <c r="MJS73" s="85"/>
      <c r="MJT73" s="85"/>
      <c r="MJU73" s="85"/>
      <c r="MJV73" s="85"/>
      <c r="MJW73" s="85"/>
      <c r="MJX73" s="85"/>
      <c r="MJY73" s="85"/>
      <c r="MJZ73" s="85"/>
      <c r="MKA73" s="85"/>
      <c r="MKB73" s="85"/>
      <c r="MKC73" s="85"/>
      <c r="MKD73" s="85"/>
      <c r="MKE73" s="85"/>
      <c r="MKF73" s="85"/>
      <c r="MKG73" s="85"/>
      <c r="MKH73" s="85"/>
      <c r="MKI73" s="85"/>
      <c r="MKJ73" s="85"/>
      <c r="MKK73" s="85"/>
      <c r="MKL73" s="85"/>
      <c r="MKM73" s="85"/>
      <c r="MKN73" s="85"/>
      <c r="MKO73" s="85"/>
      <c r="MKP73" s="85"/>
      <c r="MKQ73" s="85"/>
      <c r="MKR73" s="85"/>
      <c r="MKS73" s="85"/>
      <c r="MKT73" s="85"/>
      <c r="MKU73" s="85"/>
      <c r="MKV73" s="85"/>
      <c r="MKW73" s="85"/>
      <c r="MKX73" s="85"/>
      <c r="MKY73" s="85"/>
      <c r="MKZ73" s="85"/>
      <c r="MLA73" s="85"/>
      <c r="MLB73" s="85"/>
      <c r="MLC73" s="85"/>
      <c r="MLD73" s="85"/>
      <c r="MLE73" s="85"/>
      <c r="MLF73" s="85"/>
      <c r="MLG73" s="85"/>
      <c r="MLH73" s="85"/>
      <c r="MLI73" s="85"/>
      <c r="MLJ73" s="85"/>
      <c r="MLK73" s="85"/>
      <c r="MLL73" s="85"/>
      <c r="MLM73" s="85"/>
      <c r="MLN73" s="85"/>
      <c r="MLO73" s="85"/>
      <c r="MLP73" s="85"/>
      <c r="MLQ73" s="85"/>
      <c r="MLR73" s="85"/>
      <c r="MLS73" s="85"/>
      <c r="MLT73" s="85"/>
      <c r="MLU73" s="85"/>
      <c r="MLV73" s="85"/>
      <c r="MLW73" s="85"/>
      <c r="MLX73" s="85"/>
      <c r="MLY73" s="85"/>
      <c r="MLZ73" s="85"/>
      <c r="MMA73" s="85"/>
      <c r="MMB73" s="85"/>
      <c r="MMC73" s="85"/>
      <c r="MMD73" s="85"/>
      <c r="MME73" s="85"/>
      <c r="MMF73" s="85"/>
      <c r="MMG73" s="85"/>
      <c r="MMH73" s="85"/>
      <c r="MMI73" s="85"/>
      <c r="MMJ73" s="85"/>
      <c r="MMK73" s="85"/>
      <c r="MML73" s="85"/>
      <c r="MMM73" s="85"/>
      <c r="MMN73" s="85"/>
      <c r="MMO73" s="85"/>
      <c r="MMP73" s="85"/>
      <c r="MMQ73" s="85"/>
      <c r="MMR73" s="85"/>
      <c r="MMS73" s="85"/>
      <c r="MMT73" s="85"/>
      <c r="MMU73" s="85"/>
      <c r="MMV73" s="85"/>
      <c r="MMW73" s="85"/>
      <c r="MMX73" s="85"/>
      <c r="MMY73" s="85"/>
      <c r="MMZ73" s="85"/>
      <c r="MNA73" s="85"/>
      <c r="MNB73" s="85"/>
      <c r="MNC73" s="85"/>
      <c r="MND73" s="85"/>
      <c r="MNE73" s="85"/>
      <c r="MNF73" s="85"/>
      <c r="MNG73" s="85"/>
      <c r="MNH73" s="85"/>
      <c r="MNI73" s="85"/>
      <c r="MNJ73" s="85"/>
      <c r="MNK73" s="85"/>
      <c r="MNL73" s="85"/>
      <c r="MNM73" s="85"/>
      <c r="MNN73" s="85"/>
      <c r="MNO73" s="85"/>
      <c r="MNP73" s="85"/>
      <c r="MNQ73" s="85"/>
      <c r="MNR73" s="85"/>
      <c r="MNS73" s="85"/>
      <c r="MNT73" s="85"/>
      <c r="MNU73" s="85"/>
      <c r="MNV73" s="85"/>
      <c r="MNW73" s="85"/>
      <c r="MNX73" s="85"/>
      <c r="MNY73" s="85"/>
      <c r="MNZ73" s="85"/>
      <c r="MOA73" s="85"/>
      <c r="MOB73" s="85"/>
      <c r="MOC73" s="85"/>
      <c r="MOD73" s="85"/>
      <c r="MOE73" s="85"/>
      <c r="MOF73" s="85"/>
      <c r="MOG73" s="85"/>
      <c r="MOH73" s="85"/>
      <c r="MOI73" s="85"/>
      <c r="MOJ73" s="85"/>
      <c r="MOK73" s="85"/>
      <c r="MOL73" s="85"/>
      <c r="MOM73" s="85"/>
      <c r="MON73" s="85"/>
      <c r="MOO73" s="85"/>
      <c r="MOP73" s="85"/>
      <c r="MOQ73" s="85"/>
      <c r="MOR73" s="85"/>
      <c r="MOS73" s="85"/>
      <c r="MOT73" s="85"/>
      <c r="MOU73" s="85"/>
      <c r="MOV73" s="85"/>
      <c r="MOW73" s="85"/>
      <c r="MOX73" s="85"/>
      <c r="MOY73" s="85"/>
      <c r="MOZ73" s="85"/>
      <c r="MPA73" s="85"/>
      <c r="MPB73" s="85"/>
      <c r="MPC73" s="85"/>
      <c r="MPD73" s="85"/>
      <c r="MPE73" s="85"/>
      <c r="MPF73" s="85"/>
      <c r="MPG73" s="85"/>
      <c r="MPH73" s="85"/>
      <c r="MPI73" s="85"/>
      <c r="MPJ73" s="85"/>
      <c r="MPK73" s="85"/>
      <c r="MPL73" s="85"/>
      <c r="MPM73" s="85"/>
      <c r="MPN73" s="85"/>
      <c r="MPO73" s="85"/>
      <c r="MPP73" s="85"/>
      <c r="MPQ73" s="85"/>
      <c r="MPR73" s="85"/>
      <c r="MPS73" s="85"/>
      <c r="MPT73" s="85"/>
      <c r="MPU73" s="85"/>
      <c r="MPV73" s="85"/>
      <c r="MPW73" s="85"/>
      <c r="MPX73" s="85"/>
      <c r="MPY73" s="85"/>
      <c r="MPZ73" s="85"/>
      <c r="MQA73" s="85"/>
      <c r="MQB73" s="85"/>
      <c r="MQC73" s="85"/>
      <c r="MQD73" s="85"/>
      <c r="MQE73" s="85"/>
      <c r="MQF73" s="85"/>
      <c r="MQG73" s="85"/>
      <c r="MQH73" s="85"/>
      <c r="MQI73" s="85"/>
      <c r="MQJ73" s="85"/>
      <c r="MQK73" s="85"/>
      <c r="MQL73" s="85"/>
      <c r="MQM73" s="85"/>
      <c r="MQN73" s="85"/>
      <c r="MQO73" s="85"/>
      <c r="MQP73" s="85"/>
      <c r="MQQ73" s="85"/>
      <c r="MQR73" s="85"/>
      <c r="MQS73" s="85"/>
      <c r="MQT73" s="85"/>
      <c r="MQU73" s="85"/>
      <c r="MQV73" s="85"/>
      <c r="MQW73" s="85"/>
      <c r="MQX73" s="85"/>
      <c r="MQY73" s="85"/>
      <c r="MQZ73" s="85"/>
      <c r="MRA73" s="85"/>
      <c r="MRB73" s="85"/>
      <c r="MRC73" s="85"/>
      <c r="MRD73" s="85"/>
      <c r="MRE73" s="85"/>
      <c r="MRF73" s="85"/>
      <c r="MRG73" s="85"/>
      <c r="MRH73" s="85"/>
      <c r="MRI73" s="85"/>
      <c r="MRJ73" s="85"/>
      <c r="MRK73" s="85"/>
      <c r="MRL73" s="85"/>
      <c r="MRM73" s="85"/>
      <c r="MRN73" s="85"/>
      <c r="MRO73" s="85"/>
      <c r="MRP73" s="85"/>
      <c r="MRQ73" s="85"/>
      <c r="MRR73" s="85"/>
      <c r="MRS73" s="85"/>
      <c r="MRT73" s="85"/>
      <c r="MRU73" s="85"/>
      <c r="MRV73" s="85"/>
      <c r="MRW73" s="85"/>
      <c r="MRX73" s="85"/>
      <c r="MRY73" s="85"/>
      <c r="MRZ73" s="85"/>
      <c r="MSA73" s="85"/>
      <c r="MSB73" s="85"/>
      <c r="MSC73" s="85"/>
      <c r="MSD73" s="85"/>
      <c r="MSE73" s="85"/>
      <c r="MSF73" s="85"/>
      <c r="MSG73" s="85"/>
      <c r="MSH73" s="85"/>
      <c r="MSI73" s="85"/>
      <c r="MSJ73" s="85"/>
      <c r="MSK73" s="85"/>
      <c r="MSL73" s="85"/>
      <c r="MSM73" s="85"/>
      <c r="MSN73" s="85"/>
      <c r="MSO73" s="85"/>
      <c r="MSP73" s="85"/>
      <c r="MSQ73" s="85"/>
      <c r="MSR73" s="85"/>
      <c r="MSS73" s="85"/>
      <c r="MST73" s="85"/>
      <c r="MSU73" s="85"/>
      <c r="MSV73" s="85"/>
      <c r="MSW73" s="85"/>
      <c r="MSX73" s="85"/>
      <c r="MSY73" s="85"/>
      <c r="MSZ73" s="85"/>
      <c r="MTA73" s="85"/>
      <c r="MTB73" s="85"/>
      <c r="MTC73" s="85"/>
      <c r="MTD73" s="85"/>
      <c r="MTE73" s="85"/>
      <c r="MTF73" s="85"/>
      <c r="MTG73" s="85"/>
      <c r="MTH73" s="85"/>
      <c r="MTI73" s="85"/>
      <c r="MTJ73" s="85"/>
      <c r="MTK73" s="85"/>
      <c r="MTL73" s="85"/>
      <c r="MTM73" s="85"/>
      <c r="MTN73" s="85"/>
      <c r="MTO73" s="85"/>
      <c r="MTP73" s="85"/>
      <c r="MTQ73" s="85"/>
      <c r="MTR73" s="85"/>
      <c r="MTS73" s="85"/>
      <c r="MTT73" s="85"/>
      <c r="MTU73" s="85"/>
      <c r="MTV73" s="85"/>
      <c r="MTW73" s="85"/>
      <c r="MTX73" s="85"/>
      <c r="MTY73" s="85"/>
      <c r="MTZ73" s="85"/>
      <c r="MUA73" s="85"/>
      <c r="MUB73" s="85"/>
      <c r="MUC73" s="85"/>
      <c r="MUD73" s="85"/>
      <c r="MUE73" s="85"/>
      <c r="MUF73" s="85"/>
      <c r="MUG73" s="85"/>
      <c r="MUH73" s="85"/>
      <c r="MUI73" s="85"/>
      <c r="MUJ73" s="85"/>
      <c r="MUK73" s="85"/>
      <c r="MUL73" s="85"/>
      <c r="MUM73" s="85"/>
      <c r="MUN73" s="85"/>
      <c r="MUO73" s="85"/>
      <c r="MUP73" s="85"/>
      <c r="MUQ73" s="85"/>
      <c r="MUR73" s="85"/>
      <c r="MUS73" s="85"/>
      <c r="MUT73" s="85"/>
      <c r="MUU73" s="85"/>
      <c r="MUV73" s="85"/>
      <c r="MUW73" s="85"/>
      <c r="MUX73" s="85"/>
      <c r="MUY73" s="85"/>
      <c r="MUZ73" s="85"/>
      <c r="MVA73" s="85"/>
      <c r="MVB73" s="85"/>
      <c r="MVC73" s="85"/>
      <c r="MVD73" s="85"/>
      <c r="MVE73" s="85"/>
      <c r="MVF73" s="85"/>
      <c r="MVG73" s="85"/>
      <c r="MVH73" s="85"/>
      <c r="MVI73" s="85"/>
      <c r="MVJ73" s="85"/>
      <c r="MVK73" s="85"/>
      <c r="MVL73" s="85"/>
      <c r="MVM73" s="85"/>
      <c r="MVN73" s="85"/>
      <c r="MVO73" s="85"/>
      <c r="MVP73" s="85"/>
      <c r="MVQ73" s="85"/>
      <c r="MVR73" s="85"/>
      <c r="MVS73" s="85"/>
      <c r="MVT73" s="85"/>
      <c r="MVU73" s="85"/>
      <c r="MVV73" s="85"/>
      <c r="MVW73" s="85"/>
      <c r="MVX73" s="85"/>
      <c r="MVY73" s="85"/>
      <c r="MVZ73" s="85"/>
      <c r="MWA73" s="85"/>
      <c r="MWB73" s="85"/>
      <c r="MWC73" s="85"/>
      <c r="MWD73" s="85"/>
      <c r="MWE73" s="85"/>
      <c r="MWF73" s="85"/>
      <c r="MWG73" s="85"/>
      <c r="MWH73" s="85"/>
      <c r="MWI73" s="85"/>
      <c r="MWJ73" s="85"/>
      <c r="MWK73" s="85"/>
      <c r="MWL73" s="85"/>
      <c r="MWM73" s="85"/>
      <c r="MWN73" s="85"/>
      <c r="MWO73" s="85"/>
      <c r="MWP73" s="85"/>
      <c r="MWQ73" s="85"/>
      <c r="MWR73" s="85"/>
      <c r="MWS73" s="85"/>
      <c r="MWT73" s="85"/>
      <c r="MWU73" s="85"/>
      <c r="MWV73" s="85"/>
      <c r="MWW73" s="85"/>
      <c r="MWX73" s="85"/>
      <c r="MWY73" s="85"/>
      <c r="MWZ73" s="85"/>
      <c r="MXA73" s="85"/>
      <c r="MXB73" s="85"/>
      <c r="MXC73" s="85"/>
      <c r="MXD73" s="85"/>
      <c r="MXE73" s="85"/>
      <c r="MXF73" s="85"/>
      <c r="MXG73" s="85"/>
      <c r="MXH73" s="85"/>
      <c r="MXI73" s="85"/>
      <c r="MXJ73" s="85"/>
      <c r="MXK73" s="85"/>
      <c r="MXL73" s="85"/>
      <c r="MXM73" s="85"/>
      <c r="MXN73" s="85"/>
      <c r="MXO73" s="85"/>
      <c r="MXP73" s="85"/>
      <c r="MXQ73" s="85"/>
      <c r="MXR73" s="85"/>
      <c r="MXS73" s="85"/>
      <c r="MXT73" s="85"/>
      <c r="MXU73" s="85"/>
      <c r="MXV73" s="85"/>
      <c r="MXW73" s="85"/>
      <c r="MXX73" s="85"/>
      <c r="MXY73" s="85"/>
      <c r="MXZ73" s="85"/>
      <c r="MYA73" s="85"/>
      <c r="MYB73" s="85"/>
      <c r="MYC73" s="85"/>
      <c r="MYD73" s="85"/>
      <c r="MYE73" s="85"/>
      <c r="MYF73" s="85"/>
      <c r="MYG73" s="85"/>
      <c r="MYH73" s="85"/>
      <c r="MYI73" s="85"/>
      <c r="MYJ73" s="85"/>
      <c r="MYK73" s="85"/>
      <c r="MYL73" s="85"/>
      <c r="MYM73" s="85"/>
      <c r="MYN73" s="85"/>
      <c r="MYO73" s="85"/>
      <c r="MYP73" s="85"/>
      <c r="MYQ73" s="85"/>
      <c r="MYR73" s="85"/>
      <c r="MYS73" s="85"/>
      <c r="MYT73" s="85"/>
      <c r="MYU73" s="85"/>
      <c r="MYV73" s="85"/>
      <c r="MYW73" s="85"/>
      <c r="MYX73" s="85"/>
      <c r="MYY73" s="85"/>
      <c r="MYZ73" s="85"/>
      <c r="MZA73" s="85"/>
      <c r="MZB73" s="85"/>
      <c r="MZC73" s="85"/>
      <c r="MZD73" s="85"/>
      <c r="MZE73" s="85"/>
      <c r="MZF73" s="85"/>
      <c r="MZG73" s="85"/>
      <c r="MZH73" s="85"/>
      <c r="MZI73" s="85"/>
      <c r="MZJ73" s="85"/>
      <c r="MZK73" s="85"/>
      <c r="MZL73" s="85"/>
      <c r="MZM73" s="85"/>
      <c r="MZN73" s="85"/>
      <c r="MZO73" s="85"/>
      <c r="MZP73" s="85"/>
      <c r="MZQ73" s="85"/>
      <c r="MZR73" s="85"/>
      <c r="MZS73" s="85"/>
      <c r="MZT73" s="85"/>
      <c r="MZU73" s="85"/>
      <c r="MZV73" s="85"/>
      <c r="MZW73" s="85"/>
      <c r="MZX73" s="85"/>
      <c r="MZY73" s="85"/>
      <c r="MZZ73" s="85"/>
      <c r="NAA73" s="85"/>
      <c r="NAB73" s="85"/>
      <c r="NAC73" s="85"/>
      <c r="NAD73" s="85"/>
      <c r="NAE73" s="85"/>
      <c r="NAF73" s="85"/>
      <c r="NAG73" s="85"/>
      <c r="NAH73" s="85"/>
      <c r="NAI73" s="85"/>
      <c r="NAJ73" s="85"/>
      <c r="NAK73" s="85"/>
      <c r="NAL73" s="85"/>
      <c r="NAM73" s="85"/>
      <c r="NAN73" s="85"/>
      <c r="NAO73" s="85"/>
      <c r="NAP73" s="85"/>
      <c r="NAQ73" s="85"/>
      <c r="NAR73" s="85"/>
      <c r="NAS73" s="85"/>
      <c r="NAT73" s="85"/>
      <c r="NAU73" s="85"/>
      <c r="NAV73" s="85"/>
      <c r="NAW73" s="85"/>
      <c r="NAX73" s="85"/>
      <c r="NAY73" s="85"/>
      <c r="NAZ73" s="85"/>
      <c r="NBA73" s="85"/>
      <c r="NBB73" s="85"/>
      <c r="NBC73" s="85"/>
      <c r="NBD73" s="85"/>
      <c r="NBE73" s="85"/>
      <c r="NBF73" s="85"/>
      <c r="NBG73" s="85"/>
      <c r="NBH73" s="85"/>
      <c r="NBI73" s="85"/>
      <c r="NBJ73" s="85"/>
      <c r="NBK73" s="85"/>
      <c r="NBL73" s="85"/>
      <c r="NBM73" s="85"/>
      <c r="NBN73" s="85"/>
      <c r="NBO73" s="85"/>
      <c r="NBP73" s="85"/>
      <c r="NBQ73" s="85"/>
      <c r="NBR73" s="85"/>
      <c r="NBS73" s="85"/>
      <c r="NBT73" s="85"/>
      <c r="NBU73" s="85"/>
      <c r="NBV73" s="85"/>
      <c r="NBW73" s="85"/>
      <c r="NBX73" s="85"/>
      <c r="NBY73" s="85"/>
      <c r="NBZ73" s="85"/>
      <c r="NCA73" s="85"/>
      <c r="NCB73" s="85"/>
      <c r="NCC73" s="85"/>
      <c r="NCD73" s="85"/>
      <c r="NCE73" s="85"/>
      <c r="NCF73" s="85"/>
      <c r="NCG73" s="85"/>
      <c r="NCH73" s="85"/>
      <c r="NCI73" s="85"/>
      <c r="NCJ73" s="85"/>
      <c r="NCK73" s="85"/>
      <c r="NCL73" s="85"/>
      <c r="NCM73" s="85"/>
      <c r="NCN73" s="85"/>
      <c r="NCO73" s="85"/>
      <c r="NCP73" s="85"/>
      <c r="NCQ73" s="85"/>
      <c r="NCR73" s="85"/>
      <c r="NCS73" s="85"/>
      <c r="NCT73" s="85"/>
      <c r="NCU73" s="85"/>
      <c r="NCV73" s="85"/>
      <c r="NCW73" s="85"/>
      <c r="NCX73" s="85"/>
      <c r="NCY73" s="85"/>
      <c r="NCZ73" s="85"/>
      <c r="NDA73" s="85"/>
      <c r="NDB73" s="85"/>
      <c r="NDC73" s="85"/>
      <c r="NDD73" s="85"/>
      <c r="NDE73" s="85"/>
      <c r="NDF73" s="85"/>
      <c r="NDG73" s="85"/>
      <c r="NDH73" s="85"/>
      <c r="NDI73" s="85"/>
      <c r="NDJ73" s="85"/>
      <c r="NDK73" s="85"/>
      <c r="NDL73" s="85"/>
      <c r="NDM73" s="85"/>
      <c r="NDN73" s="85"/>
      <c r="NDO73" s="85"/>
      <c r="NDP73" s="85"/>
      <c r="NDQ73" s="85"/>
      <c r="NDR73" s="85"/>
      <c r="NDS73" s="85"/>
      <c r="NDT73" s="85"/>
      <c r="NDU73" s="85"/>
      <c r="NDV73" s="85"/>
      <c r="NDW73" s="85"/>
      <c r="NDX73" s="85"/>
      <c r="NDY73" s="85"/>
      <c r="NDZ73" s="85"/>
      <c r="NEA73" s="85"/>
      <c r="NEB73" s="85"/>
      <c r="NEC73" s="85"/>
      <c r="NED73" s="85"/>
      <c r="NEE73" s="85"/>
      <c r="NEF73" s="85"/>
      <c r="NEG73" s="85"/>
      <c r="NEH73" s="85"/>
      <c r="NEI73" s="85"/>
      <c r="NEJ73" s="85"/>
      <c r="NEK73" s="85"/>
      <c r="NEL73" s="85"/>
      <c r="NEM73" s="85"/>
      <c r="NEN73" s="85"/>
      <c r="NEO73" s="85"/>
      <c r="NEP73" s="85"/>
      <c r="NEQ73" s="85"/>
      <c r="NER73" s="85"/>
      <c r="NES73" s="85"/>
      <c r="NET73" s="85"/>
      <c r="NEU73" s="85"/>
      <c r="NEV73" s="85"/>
      <c r="NEW73" s="85"/>
      <c r="NEX73" s="85"/>
      <c r="NEY73" s="85"/>
      <c r="NEZ73" s="85"/>
      <c r="NFA73" s="85"/>
      <c r="NFB73" s="85"/>
      <c r="NFC73" s="85"/>
      <c r="NFD73" s="85"/>
      <c r="NFE73" s="85"/>
      <c r="NFF73" s="85"/>
      <c r="NFG73" s="85"/>
      <c r="NFH73" s="85"/>
      <c r="NFI73" s="85"/>
      <c r="NFJ73" s="85"/>
      <c r="NFK73" s="85"/>
      <c r="NFL73" s="85"/>
      <c r="NFM73" s="85"/>
      <c r="NFN73" s="85"/>
      <c r="NFO73" s="85"/>
      <c r="NFP73" s="85"/>
      <c r="NFQ73" s="85"/>
      <c r="NFR73" s="85"/>
      <c r="NFS73" s="85"/>
      <c r="NFT73" s="85"/>
      <c r="NFU73" s="85"/>
      <c r="NFV73" s="85"/>
      <c r="NFW73" s="85"/>
      <c r="NFX73" s="85"/>
      <c r="NFY73" s="85"/>
      <c r="NFZ73" s="85"/>
      <c r="NGA73" s="85"/>
      <c r="NGB73" s="85"/>
      <c r="NGC73" s="85"/>
      <c r="NGD73" s="85"/>
      <c r="NGE73" s="85"/>
      <c r="NGF73" s="85"/>
      <c r="NGG73" s="85"/>
      <c r="NGH73" s="85"/>
      <c r="NGI73" s="85"/>
      <c r="NGJ73" s="85"/>
      <c r="NGK73" s="85"/>
      <c r="NGL73" s="85"/>
      <c r="NGM73" s="85"/>
      <c r="NGN73" s="85"/>
      <c r="NGO73" s="85"/>
      <c r="NGP73" s="85"/>
      <c r="NGQ73" s="85"/>
      <c r="NGR73" s="85"/>
      <c r="NGS73" s="85"/>
      <c r="NGT73" s="85"/>
      <c r="NGU73" s="85"/>
      <c r="NGV73" s="85"/>
      <c r="NGW73" s="85"/>
      <c r="NGX73" s="85"/>
      <c r="NGY73" s="85"/>
      <c r="NGZ73" s="85"/>
      <c r="NHA73" s="85"/>
      <c r="NHB73" s="85"/>
      <c r="NHC73" s="85"/>
      <c r="NHD73" s="85"/>
      <c r="NHE73" s="85"/>
      <c r="NHF73" s="85"/>
      <c r="NHG73" s="85"/>
      <c r="NHH73" s="85"/>
      <c r="NHI73" s="85"/>
      <c r="NHJ73" s="85"/>
      <c r="NHK73" s="85"/>
      <c r="NHL73" s="85"/>
      <c r="NHM73" s="85"/>
      <c r="NHN73" s="85"/>
      <c r="NHO73" s="85"/>
      <c r="NHP73" s="85"/>
      <c r="NHQ73" s="85"/>
      <c r="NHR73" s="85"/>
      <c r="NHS73" s="85"/>
      <c r="NHT73" s="85"/>
      <c r="NHU73" s="85"/>
      <c r="NHV73" s="85"/>
      <c r="NHW73" s="85"/>
      <c r="NHX73" s="85"/>
      <c r="NHY73" s="85"/>
      <c r="NHZ73" s="85"/>
      <c r="NIA73" s="85"/>
      <c r="NIB73" s="85"/>
      <c r="NIC73" s="85"/>
      <c r="NID73" s="85"/>
      <c r="NIE73" s="85"/>
      <c r="NIF73" s="85"/>
      <c r="NIG73" s="85"/>
      <c r="NIH73" s="85"/>
      <c r="NII73" s="85"/>
      <c r="NIJ73" s="85"/>
      <c r="NIK73" s="85"/>
      <c r="NIL73" s="85"/>
      <c r="NIM73" s="85"/>
      <c r="NIN73" s="85"/>
      <c r="NIO73" s="85"/>
      <c r="NIP73" s="85"/>
      <c r="NIQ73" s="85"/>
      <c r="NIR73" s="85"/>
      <c r="NIS73" s="85"/>
      <c r="NIT73" s="85"/>
      <c r="NIU73" s="85"/>
      <c r="NIV73" s="85"/>
      <c r="NIW73" s="85"/>
      <c r="NIX73" s="85"/>
      <c r="NIY73" s="85"/>
      <c r="NIZ73" s="85"/>
      <c r="NJA73" s="85"/>
      <c r="NJB73" s="85"/>
      <c r="NJC73" s="85"/>
      <c r="NJD73" s="85"/>
      <c r="NJE73" s="85"/>
      <c r="NJF73" s="85"/>
      <c r="NJG73" s="85"/>
      <c r="NJH73" s="85"/>
      <c r="NJI73" s="85"/>
      <c r="NJJ73" s="85"/>
      <c r="NJK73" s="85"/>
      <c r="NJL73" s="85"/>
      <c r="NJM73" s="85"/>
      <c r="NJN73" s="85"/>
      <c r="NJO73" s="85"/>
      <c r="NJP73" s="85"/>
      <c r="NJQ73" s="85"/>
      <c r="NJR73" s="85"/>
      <c r="NJS73" s="85"/>
      <c r="NJT73" s="85"/>
      <c r="NJU73" s="85"/>
      <c r="NJV73" s="85"/>
      <c r="NJW73" s="85"/>
      <c r="NJX73" s="85"/>
      <c r="NJY73" s="85"/>
      <c r="NJZ73" s="85"/>
      <c r="NKA73" s="85"/>
      <c r="NKB73" s="85"/>
      <c r="NKC73" s="85"/>
      <c r="NKD73" s="85"/>
      <c r="NKE73" s="85"/>
      <c r="NKF73" s="85"/>
      <c r="NKG73" s="85"/>
      <c r="NKH73" s="85"/>
      <c r="NKI73" s="85"/>
      <c r="NKJ73" s="85"/>
      <c r="NKK73" s="85"/>
      <c r="NKL73" s="85"/>
      <c r="NKM73" s="85"/>
      <c r="NKN73" s="85"/>
      <c r="NKO73" s="85"/>
      <c r="NKP73" s="85"/>
      <c r="NKQ73" s="85"/>
      <c r="NKR73" s="85"/>
      <c r="NKS73" s="85"/>
      <c r="NKT73" s="85"/>
      <c r="NKU73" s="85"/>
      <c r="NKV73" s="85"/>
      <c r="NKW73" s="85"/>
      <c r="NKX73" s="85"/>
      <c r="NKY73" s="85"/>
      <c r="NKZ73" s="85"/>
      <c r="NLA73" s="85"/>
      <c r="NLB73" s="85"/>
      <c r="NLC73" s="85"/>
      <c r="NLD73" s="85"/>
      <c r="NLE73" s="85"/>
      <c r="NLF73" s="85"/>
      <c r="NLG73" s="85"/>
      <c r="NLH73" s="85"/>
      <c r="NLI73" s="85"/>
      <c r="NLJ73" s="85"/>
      <c r="NLK73" s="85"/>
      <c r="NLL73" s="85"/>
      <c r="NLM73" s="85"/>
      <c r="NLN73" s="85"/>
      <c r="NLO73" s="85"/>
      <c r="NLP73" s="85"/>
      <c r="NLQ73" s="85"/>
      <c r="NLR73" s="85"/>
      <c r="NLS73" s="85"/>
      <c r="NLT73" s="85"/>
      <c r="NLU73" s="85"/>
      <c r="NLV73" s="85"/>
      <c r="NLW73" s="85"/>
      <c r="NLX73" s="85"/>
      <c r="NLY73" s="85"/>
      <c r="NLZ73" s="85"/>
      <c r="NMA73" s="85"/>
      <c r="NMB73" s="85"/>
      <c r="NMC73" s="85"/>
      <c r="NMD73" s="85"/>
      <c r="NME73" s="85"/>
      <c r="NMF73" s="85"/>
      <c r="NMG73" s="85"/>
      <c r="NMH73" s="85"/>
      <c r="NMI73" s="85"/>
      <c r="NMJ73" s="85"/>
      <c r="NMK73" s="85"/>
      <c r="NML73" s="85"/>
      <c r="NMM73" s="85"/>
      <c r="NMN73" s="85"/>
      <c r="NMO73" s="85"/>
      <c r="NMP73" s="85"/>
      <c r="NMQ73" s="85"/>
      <c r="NMR73" s="85"/>
      <c r="NMS73" s="85"/>
      <c r="NMT73" s="85"/>
      <c r="NMU73" s="85"/>
      <c r="NMV73" s="85"/>
      <c r="NMW73" s="85"/>
      <c r="NMX73" s="85"/>
      <c r="NMY73" s="85"/>
      <c r="NMZ73" s="85"/>
      <c r="NNA73" s="85"/>
      <c r="NNB73" s="85"/>
      <c r="NNC73" s="85"/>
      <c r="NND73" s="85"/>
      <c r="NNE73" s="85"/>
      <c r="NNF73" s="85"/>
      <c r="NNG73" s="85"/>
      <c r="NNH73" s="85"/>
      <c r="NNI73" s="85"/>
      <c r="NNJ73" s="85"/>
      <c r="NNK73" s="85"/>
      <c r="NNL73" s="85"/>
      <c r="NNM73" s="85"/>
      <c r="NNN73" s="85"/>
      <c r="NNO73" s="85"/>
      <c r="NNP73" s="85"/>
      <c r="NNQ73" s="85"/>
      <c r="NNR73" s="85"/>
      <c r="NNS73" s="85"/>
      <c r="NNT73" s="85"/>
      <c r="NNU73" s="85"/>
      <c r="NNV73" s="85"/>
      <c r="NNW73" s="85"/>
      <c r="NNX73" s="85"/>
      <c r="NNY73" s="85"/>
      <c r="NNZ73" s="85"/>
      <c r="NOA73" s="85"/>
      <c r="NOB73" s="85"/>
      <c r="NOC73" s="85"/>
      <c r="NOD73" s="85"/>
      <c r="NOE73" s="85"/>
      <c r="NOF73" s="85"/>
      <c r="NOG73" s="85"/>
      <c r="NOH73" s="85"/>
      <c r="NOI73" s="85"/>
      <c r="NOJ73" s="85"/>
      <c r="NOK73" s="85"/>
      <c r="NOL73" s="85"/>
      <c r="NOM73" s="85"/>
      <c r="NON73" s="85"/>
      <c r="NOO73" s="85"/>
      <c r="NOP73" s="85"/>
      <c r="NOQ73" s="85"/>
      <c r="NOR73" s="85"/>
      <c r="NOS73" s="85"/>
      <c r="NOT73" s="85"/>
      <c r="NOU73" s="85"/>
      <c r="NOV73" s="85"/>
      <c r="NOW73" s="85"/>
      <c r="NOX73" s="85"/>
      <c r="NOY73" s="85"/>
      <c r="NOZ73" s="85"/>
      <c r="NPA73" s="85"/>
      <c r="NPB73" s="85"/>
      <c r="NPC73" s="85"/>
      <c r="NPD73" s="85"/>
      <c r="NPE73" s="85"/>
      <c r="NPF73" s="85"/>
      <c r="NPG73" s="85"/>
      <c r="NPH73" s="85"/>
      <c r="NPI73" s="85"/>
      <c r="NPJ73" s="85"/>
      <c r="NPK73" s="85"/>
      <c r="NPL73" s="85"/>
      <c r="NPM73" s="85"/>
      <c r="NPN73" s="85"/>
      <c r="NPO73" s="85"/>
      <c r="NPP73" s="85"/>
      <c r="NPQ73" s="85"/>
      <c r="NPR73" s="85"/>
      <c r="NPS73" s="85"/>
      <c r="NPT73" s="85"/>
      <c r="NPU73" s="85"/>
      <c r="NPV73" s="85"/>
      <c r="NPW73" s="85"/>
      <c r="NPX73" s="85"/>
      <c r="NPY73" s="85"/>
      <c r="NPZ73" s="85"/>
      <c r="NQA73" s="85"/>
      <c r="NQB73" s="85"/>
      <c r="NQC73" s="85"/>
      <c r="NQD73" s="85"/>
      <c r="NQE73" s="85"/>
      <c r="NQF73" s="85"/>
      <c r="NQG73" s="85"/>
      <c r="NQH73" s="85"/>
      <c r="NQI73" s="85"/>
      <c r="NQJ73" s="85"/>
      <c r="NQK73" s="85"/>
      <c r="NQL73" s="85"/>
      <c r="NQM73" s="85"/>
      <c r="NQN73" s="85"/>
      <c r="NQO73" s="85"/>
      <c r="NQP73" s="85"/>
      <c r="NQQ73" s="85"/>
      <c r="NQR73" s="85"/>
      <c r="NQS73" s="85"/>
      <c r="NQT73" s="85"/>
      <c r="NQU73" s="85"/>
      <c r="NQV73" s="85"/>
      <c r="NQW73" s="85"/>
      <c r="NQX73" s="85"/>
      <c r="NQY73" s="85"/>
      <c r="NQZ73" s="85"/>
      <c r="NRA73" s="85"/>
      <c r="NRB73" s="85"/>
      <c r="NRC73" s="85"/>
      <c r="NRD73" s="85"/>
      <c r="NRE73" s="85"/>
      <c r="NRF73" s="85"/>
      <c r="NRG73" s="85"/>
      <c r="NRH73" s="85"/>
      <c r="NRI73" s="85"/>
      <c r="NRJ73" s="85"/>
      <c r="NRK73" s="85"/>
      <c r="NRL73" s="85"/>
      <c r="NRM73" s="85"/>
      <c r="NRN73" s="85"/>
      <c r="NRO73" s="85"/>
      <c r="NRP73" s="85"/>
      <c r="NRQ73" s="85"/>
      <c r="NRR73" s="85"/>
      <c r="NRS73" s="85"/>
      <c r="NRT73" s="85"/>
      <c r="NRU73" s="85"/>
      <c r="NRV73" s="85"/>
      <c r="NRW73" s="85"/>
      <c r="NRX73" s="85"/>
      <c r="NRY73" s="85"/>
      <c r="NRZ73" s="85"/>
      <c r="NSA73" s="85"/>
      <c r="NSB73" s="85"/>
      <c r="NSC73" s="85"/>
      <c r="NSD73" s="85"/>
      <c r="NSE73" s="85"/>
      <c r="NSF73" s="85"/>
      <c r="NSG73" s="85"/>
      <c r="NSH73" s="85"/>
      <c r="NSI73" s="85"/>
      <c r="NSJ73" s="85"/>
      <c r="NSK73" s="85"/>
      <c r="NSL73" s="85"/>
      <c r="NSM73" s="85"/>
      <c r="NSN73" s="85"/>
      <c r="NSO73" s="85"/>
      <c r="NSP73" s="85"/>
      <c r="NSQ73" s="85"/>
      <c r="NSR73" s="85"/>
      <c r="NSS73" s="85"/>
      <c r="NST73" s="85"/>
      <c r="NSU73" s="85"/>
      <c r="NSV73" s="85"/>
      <c r="NSW73" s="85"/>
      <c r="NSX73" s="85"/>
      <c r="NSY73" s="85"/>
      <c r="NSZ73" s="85"/>
      <c r="NTA73" s="85"/>
      <c r="NTB73" s="85"/>
      <c r="NTC73" s="85"/>
      <c r="NTD73" s="85"/>
      <c r="NTE73" s="85"/>
      <c r="NTF73" s="85"/>
      <c r="NTG73" s="85"/>
      <c r="NTH73" s="85"/>
      <c r="NTI73" s="85"/>
      <c r="NTJ73" s="85"/>
      <c r="NTK73" s="85"/>
      <c r="NTL73" s="85"/>
      <c r="NTM73" s="85"/>
      <c r="NTN73" s="85"/>
      <c r="NTO73" s="85"/>
      <c r="NTP73" s="85"/>
      <c r="NTQ73" s="85"/>
      <c r="NTR73" s="85"/>
      <c r="NTS73" s="85"/>
      <c r="NTT73" s="85"/>
      <c r="NTU73" s="85"/>
      <c r="NTV73" s="85"/>
      <c r="NTW73" s="85"/>
      <c r="NTX73" s="85"/>
      <c r="NTY73" s="85"/>
      <c r="NTZ73" s="85"/>
      <c r="NUA73" s="85"/>
      <c r="NUB73" s="85"/>
      <c r="NUC73" s="85"/>
      <c r="NUD73" s="85"/>
      <c r="NUE73" s="85"/>
      <c r="NUF73" s="85"/>
      <c r="NUG73" s="85"/>
      <c r="NUH73" s="85"/>
      <c r="NUI73" s="85"/>
      <c r="NUJ73" s="85"/>
      <c r="NUK73" s="85"/>
      <c r="NUL73" s="85"/>
      <c r="NUM73" s="85"/>
      <c r="NUN73" s="85"/>
      <c r="NUO73" s="85"/>
      <c r="NUP73" s="85"/>
      <c r="NUQ73" s="85"/>
      <c r="NUR73" s="85"/>
      <c r="NUS73" s="85"/>
      <c r="NUT73" s="85"/>
      <c r="NUU73" s="85"/>
      <c r="NUV73" s="85"/>
      <c r="NUW73" s="85"/>
      <c r="NUX73" s="85"/>
      <c r="NUY73" s="85"/>
      <c r="NUZ73" s="85"/>
      <c r="NVA73" s="85"/>
      <c r="NVB73" s="85"/>
      <c r="NVC73" s="85"/>
      <c r="NVD73" s="85"/>
      <c r="NVE73" s="85"/>
      <c r="NVF73" s="85"/>
      <c r="NVG73" s="85"/>
      <c r="NVH73" s="85"/>
      <c r="NVI73" s="85"/>
      <c r="NVJ73" s="85"/>
      <c r="NVK73" s="85"/>
      <c r="NVL73" s="85"/>
      <c r="NVM73" s="85"/>
      <c r="NVN73" s="85"/>
      <c r="NVO73" s="85"/>
      <c r="NVP73" s="85"/>
      <c r="NVQ73" s="85"/>
      <c r="NVR73" s="85"/>
      <c r="NVS73" s="85"/>
      <c r="NVT73" s="85"/>
      <c r="NVU73" s="85"/>
      <c r="NVV73" s="85"/>
      <c r="NVW73" s="85"/>
      <c r="NVX73" s="85"/>
      <c r="NVY73" s="85"/>
      <c r="NVZ73" s="85"/>
      <c r="NWA73" s="85"/>
      <c r="NWB73" s="85"/>
      <c r="NWC73" s="85"/>
      <c r="NWD73" s="85"/>
      <c r="NWE73" s="85"/>
      <c r="NWF73" s="85"/>
      <c r="NWG73" s="85"/>
      <c r="NWH73" s="85"/>
      <c r="NWI73" s="85"/>
      <c r="NWJ73" s="85"/>
      <c r="NWK73" s="85"/>
      <c r="NWL73" s="85"/>
      <c r="NWM73" s="85"/>
      <c r="NWN73" s="85"/>
      <c r="NWO73" s="85"/>
      <c r="NWP73" s="85"/>
      <c r="NWQ73" s="85"/>
      <c r="NWR73" s="85"/>
      <c r="NWS73" s="85"/>
      <c r="NWT73" s="85"/>
      <c r="NWU73" s="85"/>
      <c r="NWV73" s="85"/>
      <c r="NWW73" s="85"/>
      <c r="NWX73" s="85"/>
      <c r="NWY73" s="85"/>
      <c r="NWZ73" s="85"/>
      <c r="NXA73" s="85"/>
      <c r="NXB73" s="85"/>
      <c r="NXC73" s="85"/>
      <c r="NXD73" s="85"/>
      <c r="NXE73" s="85"/>
      <c r="NXF73" s="85"/>
      <c r="NXG73" s="85"/>
      <c r="NXH73" s="85"/>
      <c r="NXI73" s="85"/>
      <c r="NXJ73" s="85"/>
      <c r="NXK73" s="85"/>
      <c r="NXL73" s="85"/>
      <c r="NXM73" s="85"/>
      <c r="NXN73" s="85"/>
      <c r="NXO73" s="85"/>
      <c r="NXP73" s="85"/>
      <c r="NXQ73" s="85"/>
      <c r="NXR73" s="85"/>
      <c r="NXS73" s="85"/>
      <c r="NXT73" s="85"/>
      <c r="NXU73" s="85"/>
      <c r="NXV73" s="85"/>
      <c r="NXW73" s="85"/>
      <c r="NXX73" s="85"/>
      <c r="NXY73" s="85"/>
      <c r="NXZ73" s="85"/>
      <c r="NYA73" s="85"/>
      <c r="NYB73" s="85"/>
      <c r="NYC73" s="85"/>
      <c r="NYD73" s="85"/>
      <c r="NYE73" s="85"/>
      <c r="NYF73" s="85"/>
      <c r="NYG73" s="85"/>
      <c r="NYH73" s="85"/>
      <c r="NYI73" s="85"/>
      <c r="NYJ73" s="85"/>
      <c r="NYK73" s="85"/>
      <c r="NYL73" s="85"/>
      <c r="NYM73" s="85"/>
      <c r="NYN73" s="85"/>
      <c r="NYO73" s="85"/>
      <c r="NYP73" s="85"/>
      <c r="NYQ73" s="85"/>
      <c r="NYR73" s="85"/>
      <c r="NYS73" s="85"/>
      <c r="NYT73" s="85"/>
      <c r="NYU73" s="85"/>
      <c r="NYV73" s="85"/>
      <c r="NYW73" s="85"/>
      <c r="NYX73" s="85"/>
      <c r="NYY73" s="85"/>
      <c r="NYZ73" s="85"/>
      <c r="NZA73" s="85"/>
      <c r="NZB73" s="85"/>
      <c r="NZC73" s="85"/>
      <c r="NZD73" s="85"/>
      <c r="NZE73" s="85"/>
      <c r="NZF73" s="85"/>
      <c r="NZG73" s="85"/>
      <c r="NZH73" s="85"/>
      <c r="NZI73" s="85"/>
      <c r="NZJ73" s="85"/>
      <c r="NZK73" s="85"/>
      <c r="NZL73" s="85"/>
      <c r="NZM73" s="85"/>
      <c r="NZN73" s="85"/>
      <c r="NZO73" s="85"/>
      <c r="NZP73" s="85"/>
      <c r="NZQ73" s="85"/>
      <c r="NZR73" s="85"/>
      <c r="NZS73" s="85"/>
      <c r="NZT73" s="85"/>
      <c r="NZU73" s="85"/>
      <c r="NZV73" s="85"/>
      <c r="NZW73" s="85"/>
      <c r="NZX73" s="85"/>
      <c r="NZY73" s="85"/>
      <c r="NZZ73" s="85"/>
      <c r="OAA73" s="85"/>
      <c r="OAB73" s="85"/>
      <c r="OAC73" s="85"/>
      <c r="OAD73" s="85"/>
      <c r="OAE73" s="85"/>
      <c r="OAF73" s="85"/>
      <c r="OAG73" s="85"/>
      <c r="OAH73" s="85"/>
      <c r="OAI73" s="85"/>
      <c r="OAJ73" s="85"/>
      <c r="OAK73" s="85"/>
      <c r="OAL73" s="85"/>
      <c r="OAM73" s="85"/>
      <c r="OAN73" s="85"/>
      <c r="OAO73" s="85"/>
      <c r="OAP73" s="85"/>
      <c r="OAQ73" s="85"/>
      <c r="OAR73" s="85"/>
      <c r="OAS73" s="85"/>
      <c r="OAT73" s="85"/>
      <c r="OAU73" s="85"/>
      <c r="OAV73" s="85"/>
      <c r="OAW73" s="85"/>
      <c r="OAX73" s="85"/>
      <c r="OAY73" s="85"/>
      <c r="OAZ73" s="85"/>
      <c r="OBA73" s="85"/>
      <c r="OBB73" s="85"/>
      <c r="OBC73" s="85"/>
      <c r="OBD73" s="85"/>
      <c r="OBE73" s="85"/>
      <c r="OBF73" s="85"/>
      <c r="OBG73" s="85"/>
      <c r="OBH73" s="85"/>
      <c r="OBI73" s="85"/>
      <c r="OBJ73" s="85"/>
      <c r="OBK73" s="85"/>
      <c r="OBL73" s="85"/>
      <c r="OBM73" s="85"/>
      <c r="OBN73" s="85"/>
      <c r="OBO73" s="85"/>
      <c r="OBP73" s="85"/>
      <c r="OBQ73" s="85"/>
      <c r="OBR73" s="85"/>
      <c r="OBS73" s="85"/>
      <c r="OBT73" s="85"/>
      <c r="OBU73" s="85"/>
      <c r="OBV73" s="85"/>
      <c r="OBW73" s="85"/>
      <c r="OBX73" s="85"/>
      <c r="OBY73" s="85"/>
      <c r="OBZ73" s="85"/>
      <c r="OCA73" s="85"/>
      <c r="OCB73" s="85"/>
      <c r="OCC73" s="85"/>
      <c r="OCD73" s="85"/>
      <c r="OCE73" s="85"/>
      <c r="OCF73" s="85"/>
      <c r="OCG73" s="85"/>
      <c r="OCH73" s="85"/>
      <c r="OCI73" s="85"/>
      <c r="OCJ73" s="85"/>
      <c r="OCK73" s="85"/>
      <c r="OCL73" s="85"/>
      <c r="OCM73" s="85"/>
      <c r="OCN73" s="85"/>
      <c r="OCO73" s="85"/>
      <c r="OCP73" s="85"/>
      <c r="OCQ73" s="85"/>
      <c r="OCR73" s="85"/>
      <c r="OCS73" s="85"/>
      <c r="OCT73" s="85"/>
      <c r="OCU73" s="85"/>
      <c r="OCV73" s="85"/>
      <c r="OCW73" s="85"/>
      <c r="OCX73" s="85"/>
      <c r="OCY73" s="85"/>
      <c r="OCZ73" s="85"/>
      <c r="ODA73" s="85"/>
      <c r="ODB73" s="85"/>
      <c r="ODC73" s="85"/>
      <c r="ODD73" s="85"/>
      <c r="ODE73" s="85"/>
      <c r="ODF73" s="85"/>
      <c r="ODG73" s="85"/>
      <c r="ODH73" s="85"/>
      <c r="ODI73" s="85"/>
      <c r="ODJ73" s="85"/>
      <c r="ODK73" s="85"/>
      <c r="ODL73" s="85"/>
      <c r="ODM73" s="85"/>
      <c r="ODN73" s="85"/>
      <c r="ODO73" s="85"/>
      <c r="ODP73" s="85"/>
      <c r="ODQ73" s="85"/>
      <c r="ODR73" s="85"/>
      <c r="ODS73" s="85"/>
      <c r="ODT73" s="85"/>
      <c r="ODU73" s="85"/>
      <c r="ODV73" s="85"/>
      <c r="ODW73" s="85"/>
      <c r="ODX73" s="85"/>
      <c r="ODY73" s="85"/>
      <c r="ODZ73" s="85"/>
      <c r="OEA73" s="85"/>
      <c r="OEB73" s="85"/>
      <c r="OEC73" s="85"/>
      <c r="OED73" s="85"/>
      <c r="OEE73" s="85"/>
      <c r="OEF73" s="85"/>
      <c r="OEG73" s="85"/>
      <c r="OEH73" s="85"/>
      <c r="OEI73" s="85"/>
      <c r="OEJ73" s="85"/>
      <c r="OEK73" s="85"/>
      <c r="OEL73" s="85"/>
      <c r="OEM73" s="85"/>
      <c r="OEN73" s="85"/>
      <c r="OEO73" s="85"/>
      <c r="OEP73" s="85"/>
      <c r="OEQ73" s="85"/>
      <c r="OER73" s="85"/>
      <c r="OES73" s="85"/>
      <c r="OET73" s="85"/>
      <c r="OEU73" s="85"/>
      <c r="OEV73" s="85"/>
      <c r="OEW73" s="85"/>
      <c r="OEX73" s="85"/>
      <c r="OEY73" s="85"/>
      <c r="OEZ73" s="85"/>
      <c r="OFA73" s="85"/>
      <c r="OFB73" s="85"/>
      <c r="OFC73" s="85"/>
      <c r="OFD73" s="85"/>
      <c r="OFE73" s="85"/>
      <c r="OFF73" s="85"/>
      <c r="OFG73" s="85"/>
      <c r="OFH73" s="85"/>
      <c r="OFI73" s="85"/>
      <c r="OFJ73" s="85"/>
      <c r="OFK73" s="85"/>
      <c r="OFL73" s="85"/>
      <c r="OFM73" s="85"/>
      <c r="OFN73" s="85"/>
      <c r="OFO73" s="85"/>
      <c r="OFP73" s="85"/>
      <c r="OFQ73" s="85"/>
      <c r="OFR73" s="85"/>
      <c r="OFS73" s="85"/>
      <c r="OFT73" s="85"/>
      <c r="OFU73" s="85"/>
      <c r="OFV73" s="85"/>
      <c r="OFW73" s="85"/>
      <c r="OFX73" s="85"/>
      <c r="OFY73" s="85"/>
      <c r="OFZ73" s="85"/>
      <c r="OGA73" s="85"/>
      <c r="OGB73" s="85"/>
      <c r="OGC73" s="85"/>
      <c r="OGD73" s="85"/>
      <c r="OGE73" s="85"/>
      <c r="OGF73" s="85"/>
      <c r="OGG73" s="85"/>
      <c r="OGH73" s="85"/>
      <c r="OGI73" s="85"/>
      <c r="OGJ73" s="85"/>
      <c r="OGK73" s="85"/>
      <c r="OGL73" s="85"/>
      <c r="OGM73" s="85"/>
      <c r="OGN73" s="85"/>
      <c r="OGO73" s="85"/>
      <c r="OGP73" s="85"/>
      <c r="OGQ73" s="85"/>
      <c r="OGR73" s="85"/>
      <c r="OGS73" s="85"/>
      <c r="OGT73" s="85"/>
      <c r="OGU73" s="85"/>
      <c r="OGV73" s="85"/>
      <c r="OGW73" s="85"/>
      <c r="OGX73" s="85"/>
      <c r="OGY73" s="85"/>
      <c r="OGZ73" s="85"/>
      <c r="OHA73" s="85"/>
      <c r="OHB73" s="85"/>
      <c r="OHC73" s="85"/>
      <c r="OHD73" s="85"/>
      <c r="OHE73" s="85"/>
      <c r="OHF73" s="85"/>
      <c r="OHG73" s="85"/>
      <c r="OHH73" s="85"/>
      <c r="OHI73" s="85"/>
      <c r="OHJ73" s="85"/>
      <c r="OHK73" s="85"/>
      <c r="OHL73" s="85"/>
      <c r="OHM73" s="85"/>
      <c r="OHN73" s="85"/>
      <c r="OHO73" s="85"/>
      <c r="OHP73" s="85"/>
      <c r="OHQ73" s="85"/>
      <c r="OHR73" s="85"/>
      <c r="OHS73" s="85"/>
      <c r="OHT73" s="85"/>
      <c r="OHU73" s="85"/>
      <c r="OHV73" s="85"/>
      <c r="OHW73" s="85"/>
      <c r="OHX73" s="85"/>
      <c r="OHY73" s="85"/>
      <c r="OHZ73" s="85"/>
      <c r="OIA73" s="85"/>
      <c r="OIB73" s="85"/>
      <c r="OIC73" s="85"/>
      <c r="OID73" s="85"/>
      <c r="OIE73" s="85"/>
      <c r="OIF73" s="85"/>
      <c r="OIG73" s="85"/>
      <c r="OIH73" s="85"/>
      <c r="OII73" s="85"/>
      <c r="OIJ73" s="85"/>
      <c r="OIK73" s="85"/>
      <c r="OIL73" s="85"/>
      <c r="OIM73" s="85"/>
      <c r="OIN73" s="85"/>
      <c r="OIO73" s="85"/>
      <c r="OIP73" s="85"/>
      <c r="OIQ73" s="85"/>
      <c r="OIR73" s="85"/>
      <c r="OIS73" s="85"/>
      <c r="OIT73" s="85"/>
      <c r="OIU73" s="85"/>
      <c r="OIV73" s="85"/>
      <c r="OIW73" s="85"/>
      <c r="OIX73" s="85"/>
      <c r="OIY73" s="85"/>
      <c r="OIZ73" s="85"/>
      <c r="OJA73" s="85"/>
      <c r="OJB73" s="85"/>
      <c r="OJC73" s="85"/>
      <c r="OJD73" s="85"/>
      <c r="OJE73" s="85"/>
      <c r="OJF73" s="85"/>
      <c r="OJG73" s="85"/>
      <c r="OJH73" s="85"/>
      <c r="OJI73" s="85"/>
      <c r="OJJ73" s="85"/>
      <c r="OJK73" s="85"/>
      <c r="OJL73" s="85"/>
      <c r="OJM73" s="85"/>
      <c r="OJN73" s="85"/>
      <c r="OJO73" s="85"/>
      <c r="OJP73" s="85"/>
      <c r="OJQ73" s="85"/>
      <c r="OJR73" s="85"/>
      <c r="OJS73" s="85"/>
      <c r="OJT73" s="85"/>
      <c r="OJU73" s="85"/>
      <c r="OJV73" s="85"/>
      <c r="OJW73" s="85"/>
      <c r="OJX73" s="85"/>
      <c r="OJY73" s="85"/>
      <c r="OJZ73" s="85"/>
      <c r="OKA73" s="85"/>
      <c r="OKB73" s="85"/>
      <c r="OKC73" s="85"/>
      <c r="OKD73" s="85"/>
      <c r="OKE73" s="85"/>
      <c r="OKF73" s="85"/>
      <c r="OKG73" s="85"/>
      <c r="OKH73" s="85"/>
      <c r="OKI73" s="85"/>
      <c r="OKJ73" s="85"/>
      <c r="OKK73" s="85"/>
      <c r="OKL73" s="85"/>
      <c r="OKM73" s="85"/>
      <c r="OKN73" s="85"/>
      <c r="OKO73" s="85"/>
      <c r="OKP73" s="85"/>
      <c r="OKQ73" s="85"/>
      <c r="OKR73" s="85"/>
      <c r="OKS73" s="85"/>
      <c r="OKT73" s="85"/>
      <c r="OKU73" s="85"/>
      <c r="OKV73" s="85"/>
      <c r="OKW73" s="85"/>
      <c r="OKX73" s="85"/>
      <c r="OKY73" s="85"/>
      <c r="OKZ73" s="85"/>
      <c r="OLA73" s="85"/>
      <c r="OLB73" s="85"/>
      <c r="OLC73" s="85"/>
      <c r="OLD73" s="85"/>
      <c r="OLE73" s="85"/>
      <c r="OLF73" s="85"/>
      <c r="OLG73" s="85"/>
      <c r="OLH73" s="85"/>
      <c r="OLI73" s="85"/>
      <c r="OLJ73" s="85"/>
      <c r="OLK73" s="85"/>
      <c r="OLL73" s="85"/>
      <c r="OLM73" s="85"/>
      <c r="OLN73" s="85"/>
      <c r="OLO73" s="85"/>
      <c r="OLP73" s="85"/>
      <c r="OLQ73" s="85"/>
      <c r="OLR73" s="85"/>
      <c r="OLS73" s="85"/>
      <c r="OLT73" s="85"/>
      <c r="OLU73" s="85"/>
      <c r="OLV73" s="85"/>
      <c r="OLW73" s="85"/>
      <c r="OLX73" s="85"/>
      <c r="OLY73" s="85"/>
      <c r="OLZ73" s="85"/>
      <c r="OMA73" s="85"/>
      <c r="OMB73" s="85"/>
      <c r="OMC73" s="85"/>
      <c r="OMD73" s="85"/>
      <c r="OME73" s="85"/>
      <c r="OMF73" s="85"/>
      <c r="OMG73" s="85"/>
      <c r="OMH73" s="85"/>
      <c r="OMI73" s="85"/>
      <c r="OMJ73" s="85"/>
      <c r="OMK73" s="85"/>
      <c r="OML73" s="85"/>
      <c r="OMM73" s="85"/>
      <c r="OMN73" s="85"/>
      <c r="OMO73" s="85"/>
      <c r="OMP73" s="85"/>
      <c r="OMQ73" s="85"/>
      <c r="OMR73" s="85"/>
      <c r="OMS73" s="85"/>
      <c r="OMT73" s="85"/>
      <c r="OMU73" s="85"/>
      <c r="OMV73" s="85"/>
      <c r="OMW73" s="85"/>
      <c r="OMX73" s="85"/>
      <c r="OMY73" s="85"/>
      <c r="OMZ73" s="85"/>
      <c r="ONA73" s="85"/>
      <c r="ONB73" s="85"/>
      <c r="ONC73" s="85"/>
      <c r="OND73" s="85"/>
      <c r="ONE73" s="85"/>
      <c r="ONF73" s="85"/>
      <c r="ONG73" s="85"/>
      <c r="ONH73" s="85"/>
      <c r="ONI73" s="85"/>
      <c r="ONJ73" s="85"/>
      <c r="ONK73" s="85"/>
      <c r="ONL73" s="85"/>
      <c r="ONM73" s="85"/>
      <c r="ONN73" s="85"/>
      <c r="ONO73" s="85"/>
      <c r="ONP73" s="85"/>
      <c r="ONQ73" s="85"/>
      <c r="ONR73" s="85"/>
      <c r="ONS73" s="85"/>
      <c r="ONT73" s="85"/>
      <c r="ONU73" s="85"/>
      <c r="ONV73" s="85"/>
      <c r="ONW73" s="85"/>
      <c r="ONX73" s="85"/>
      <c r="ONY73" s="85"/>
      <c r="ONZ73" s="85"/>
      <c r="OOA73" s="85"/>
      <c r="OOB73" s="85"/>
      <c r="OOC73" s="85"/>
      <c r="OOD73" s="85"/>
      <c r="OOE73" s="85"/>
      <c r="OOF73" s="85"/>
      <c r="OOG73" s="85"/>
      <c r="OOH73" s="85"/>
      <c r="OOI73" s="85"/>
      <c r="OOJ73" s="85"/>
      <c r="OOK73" s="85"/>
      <c r="OOL73" s="85"/>
      <c r="OOM73" s="85"/>
      <c r="OON73" s="85"/>
      <c r="OOO73" s="85"/>
      <c r="OOP73" s="85"/>
      <c r="OOQ73" s="85"/>
      <c r="OOR73" s="85"/>
      <c r="OOS73" s="85"/>
      <c r="OOT73" s="85"/>
      <c r="OOU73" s="85"/>
      <c r="OOV73" s="85"/>
      <c r="OOW73" s="85"/>
      <c r="OOX73" s="85"/>
      <c r="OOY73" s="85"/>
      <c r="OOZ73" s="85"/>
      <c r="OPA73" s="85"/>
      <c r="OPB73" s="85"/>
      <c r="OPC73" s="85"/>
      <c r="OPD73" s="85"/>
      <c r="OPE73" s="85"/>
      <c r="OPF73" s="85"/>
      <c r="OPG73" s="85"/>
      <c r="OPH73" s="85"/>
      <c r="OPI73" s="85"/>
      <c r="OPJ73" s="85"/>
      <c r="OPK73" s="85"/>
      <c r="OPL73" s="85"/>
      <c r="OPM73" s="85"/>
      <c r="OPN73" s="85"/>
      <c r="OPO73" s="85"/>
      <c r="OPP73" s="85"/>
      <c r="OPQ73" s="85"/>
      <c r="OPR73" s="85"/>
      <c r="OPS73" s="85"/>
      <c r="OPT73" s="85"/>
      <c r="OPU73" s="85"/>
      <c r="OPV73" s="85"/>
      <c r="OPW73" s="85"/>
      <c r="OPX73" s="85"/>
      <c r="OPY73" s="85"/>
      <c r="OPZ73" s="85"/>
      <c r="OQA73" s="85"/>
      <c r="OQB73" s="85"/>
      <c r="OQC73" s="85"/>
      <c r="OQD73" s="85"/>
      <c r="OQE73" s="85"/>
      <c r="OQF73" s="85"/>
      <c r="OQG73" s="85"/>
      <c r="OQH73" s="85"/>
      <c r="OQI73" s="85"/>
      <c r="OQJ73" s="85"/>
      <c r="OQK73" s="85"/>
      <c r="OQL73" s="85"/>
      <c r="OQM73" s="85"/>
      <c r="OQN73" s="85"/>
      <c r="OQO73" s="85"/>
      <c r="OQP73" s="85"/>
      <c r="OQQ73" s="85"/>
      <c r="OQR73" s="85"/>
      <c r="OQS73" s="85"/>
      <c r="OQT73" s="85"/>
      <c r="OQU73" s="85"/>
      <c r="OQV73" s="85"/>
      <c r="OQW73" s="85"/>
      <c r="OQX73" s="85"/>
      <c r="OQY73" s="85"/>
      <c r="OQZ73" s="85"/>
      <c r="ORA73" s="85"/>
      <c r="ORB73" s="85"/>
      <c r="ORC73" s="85"/>
      <c r="ORD73" s="85"/>
      <c r="ORE73" s="85"/>
      <c r="ORF73" s="85"/>
      <c r="ORG73" s="85"/>
      <c r="ORH73" s="85"/>
      <c r="ORI73" s="85"/>
      <c r="ORJ73" s="85"/>
      <c r="ORK73" s="85"/>
      <c r="ORL73" s="85"/>
      <c r="ORM73" s="85"/>
      <c r="ORN73" s="85"/>
      <c r="ORO73" s="85"/>
      <c r="ORP73" s="85"/>
      <c r="ORQ73" s="85"/>
      <c r="ORR73" s="85"/>
      <c r="ORS73" s="85"/>
      <c r="ORT73" s="85"/>
      <c r="ORU73" s="85"/>
      <c r="ORV73" s="85"/>
      <c r="ORW73" s="85"/>
      <c r="ORX73" s="85"/>
      <c r="ORY73" s="85"/>
      <c r="ORZ73" s="85"/>
      <c r="OSA73" s="85"/>
      <c r="OSB73" s="85"/>
      <c r="OSC73" s="85"/>
      <c r="OSD73" s="85"/>
      <c r="OSE73" s="85"/>
      <c r="OSF73" s="85"/>
      <c r="OSG73" s="85"/>
      <c r="OSH73" s="85"/>
      <c r="OSI73" s="85"/>
      <c r="OSJ73" s="85"/>
      <c r="OSK73" s="85"/>
      <c r="OSL73" s="85"/>
      <c r="OSM73" s="85"/>
      <c r="OSN73" s="85"/>
      <c r="OSO73" s="85"/>
      <c r="OSP73" s="85"/>
      <c r="OSQ73" s="85"/>
      <c r="OSR73" s="85"/>
      <c r="OSS73" s="85"/>
      <c r="OST73" s="85"/>
      <c r="OSU73" s="85"/>
      <c r="OSV73" s="85"/>
      <c r="OSW73" s="85"/>
      <c r="OSX73" s="85"/>
      <c r="OSY73" s="85"/>
      <c r="OSZ73" s="85"/>
      <c r="OTA73" s="85"/>
      <c r="OTB73" s="85"/>
      <c r="OTC73" s="85"/>
      <c r="OTD73" s="85"/>
      <c r="OTE73" s="85"/>
      <c r="OTF73" s="85"/>
      <c r="OTG73" s="85"/>
      <c r="OTH73" s="85"/>
      <c r="OTI73" s="85"/>
      <c r="OTJ73" s="85"/>
      <c r="OTK73" s="85"/>
      <c r="OTL73" s="85"/>
      <c r="OTM73" s="85"/>
      <c r="OTN73" s="85"/>
      <c r="OTO73" s="85"/>
      <c r="OTP73" s="85"/>
      <c r="OTQ73" s="85"/>
      <c r="OTR73" s="85"/>
      <c r="OTS73" s="85"/>
      <c r="OTT73" s="85"/>
      <c r="OTU73" s="85"/>
      <c r="OTV73" s="85"/>
      <c r="OTW73" s="85"/>
      <c r="OTX73" s="85"/>
      <c r="OTY73" s="85"/>
      <c r="OTZ73" s="85"/>
      <c r="OUA73" s="85"/>
      <c r="OUB73" s="85"/>
      <c r="OUC73" s="85"/>
      <c r="OUD73" s="85"/>
      <c r="OUE73" s="85"/>
      <c r="OUF73" s="85"/>
      <c r="OUG73" s="85"/>
      <c r="OUH73" s="85"/>
      <c r="OUI73" s="85"/>
      <c r="OUJ73" s="85"/>
      <c r="OUK73" s="85"/>
      <c r="OUL73" s="85"/>
      <c r="OUM73" s="85"/>
      <c r="OUN73" s="85"/>
      <c r="OUO73" s="85"/>
      <c r="OUP73" s="85"/>
      <c r="OUQ73" s="85"/>
      <c r="OUR73" s="85"/>
      <c r="OUS73" s="85"/>
      <c r="OUT73" s="85"/>
      <c r="OUU73" s="85"/>
      <c r="OUV73" s="85"/>
      <c r="OUW73" s="85"/>
      <c r="OUX73" s="85"/>
      <c r="OUY73" s="85"/>
      <c r="OUZ73" s="85"/>
      <c r="OVA73" s="85"/>
      <c r="OVB73" s="85"/>
      <c r="OVC73" s="85"/>
      <c r="OVD73" s="85"/>
      <c r="OVE73" s="85"/>
      <c r="OVF73" s="85"/>
      <c r="OVG73" s="85"/>
      <c r="OVH73" s="85"/>
      <c r="OVI73" s="85"/>
      <c r="OVJ73" s="85"/>
      <c r="OVK73" s="85"/>
      <c r="OVL73" s="85"/>
      <c r="OVM73" s="85"/>
      <c r="OVN73" s="85"/>
      <c r="OVO73" s="85"/>
      <c r="OVP73" s="85"/>
      <c r="OVQ73" s="85"/>
      <c r="OVR73" s="85"/>
      <c r="OVS73" s="85"/>
      <c r="OVT73" s="85"/>
      <c r="OVU73" s="85"/>
      <c r="OVV73" s="85"/>
      <c r="OVW73" s="85"/>
      <c r="OVX73" s="85"/>
      <c r="OVY73" s="85"/>
      <c r="OVZ73" s="85"/>
      <c r="OWA73" s="85"/>
      <c r="OWB73" s="85"/>
      <c r="OWC73" s="85"/>
      <c r="OWD73" s="85"/>
      <c r="OWE73" s="85"/>
      <c r="OWF73" s="85"/>
      <c r="OWG73" s="85"/>
      <c r="OWH73" s="85"/>
      <c r="OWI73" s="85"/>
      <c r="OWJ73" s="85"/>
      <c r="OWK73" s="85"/>
      <c r="OWL73" s="85"/>
      <c r="OWM73" s="85"/>
      <c r="OWN73" s="85"/>
      <c r="OWO73" s="85"/>
      <c r="OWP73" s="85"/>
      <c r="OWQ73" s="85"/>
      <c r="OWR73" s="85"/>
      <c r="OWS73" s="85"/>
      <c r="OWT73" s="85"/>
      <c r="OWU73" s="85"/>
      <c r="OWV73" s="85"/>
      <c r="OWW73" s="85"/>
      <c r="OWX73" s="85"/>
      <c r="OWY73" s="85"/>
      <c r="OWZ73" s="85"/>
      <c r="OXA73" s="85"/>
      <c r="OXB73" s="85"/>
      <c r="OXC73" s="85"/>
      <c r="OXD73" s="85"/>
      <c r="OXE73" s="85"/>
      <c r="OXF73" s="85"/>
      <c r="OXG73" s="85"/>
      <c r="OXH73" s="85"/>
      <c r="OXI73" s="85"/>
      <c r="OXJ73" s="85"/>
      <c r="OXK73" s="85"/>
      <c r="OXL73" s="85"/>
      <c r="OXM73" s="85"/>
      <c r="OXN73" s="85"/>
      <c r="OXO73" s="85"/>
      <c r="OXP73" s="85"/>
      <c r="OXQ73" s="85"/>
      <c r="OXR73" s="85"/>
      <c r="OXS73" s="85"/>
      <c r="OXT73" s="85"/>
      <c r="OXU73" s="85"/>
      <c r="OXV73" s="85"/>
      <c r="OXW73" s="85"/>
      <c r="OXX73" s="85"/>
      <c r="OXY73" s="85"/>
      <c r="OXZ73" s="85"/>
      <c r="OYA73" s="85"/>
      <c r="OYB73" s="85"/>
      <c r="OYC73" s="85"/>
      <c r="OYD73" s="85"/>
      <c r="OYE73" s="85"/>
      <c r="OYF73" s="85"/>
      <c r="OYG73" s="85"/>
      <c r="OYH73" s="85"/>
      <c r="OYI73" s="85"/>
      <c r="OYJ73" s="85"/>
      <c r="OYK73" s="85"/>
      <c r="OYL73" s="85"/>
      <c r="OYM73" s="85"/>
      <c r="OYN73" s="85"/>
      <c r="OYO73" s="85"/>
      <c r="OYP73" s="85"/>
      <c r="OYQ73" s="85"/>
      <c r="OYR73" s="85"/>
      <c r="OYS73" s="85"/>
      <c r="OYT73" s="85"/>
      <c r="OYU73" s="85"/>
      <c r="OYV73" s="85"/>
      <c r="OYW73" s="85"/>
      <c r="OYX73" s="85"/>
      <c r="OYY73" s="85"/>
      <c r="OYZ73" s="85"/>
      <c r="OZA73" s="85"/>
      <c r="OZB73" s="85"/>
      <c r="OZC73" s="85"/>
      <c r="OZD73" s="85"/>
      <c r="OZE73" s="85"/>
      <c r="OZF73" s="85"/>
      <c r="OZG73" s="85"/>
      <c r="OZH73" s="85"/>
      <c r="OZI73" s="85"/>
      <c r="OZJ73" s="85"/>
      <c r="OZK73" s="85"/>
      <c r="OZL73" s="85"/>
      <c r="OZM73" s="85"/>
      <c r="OZN73" s="85"/>
      <c r="OZO73" s="85"/>
      <c r="OZP73" s="85"/>
      <c r="OZQ73" s="85"/>
      <c r="OZR73" s="85"/>
      <c r="OZS73" s="85"/>
      <c r="OZT73" s="85"/>
      <c r="OZU73" s="85"/>
      <c r="OZV73" s="85"/>
      <c r="OZW73" s="85"/>
      <c r="OZX73" s="85"/>
      <c r="OZY73" s="85"/>
      <c r="OZZ73" s="85"/>
      <c r="PAA73" s="85"/>
      <c r="PAB73" s="85"/>
      <c r="PAC73" s="85"/>
      <c r="PAD73" s="85"/>
      <c r="PAE73" s="85"/>
      <c r="PAF73" s="85"/>
      <c r="PAG73" s="85"/>
      <c r="PAH73" s="85"/>
      <c r="PAI73" s="85"/>
      <c r="PAJ73" s="85"/>
      <c r="PAK73" s="85"/>
      <c r="PAL73" s="85"/>
      <c r="PAM73" s="85"/>
      <c r="PAN73" s="85"/>
      <c r="PAO73" s="85"/>
      <c r="PAP73" s="85"/>
      <c r="PAQ73" s="85"/>
      <c r="PAR73" s="85"/>
      <c r="PAS73" s="85"/>
      <c r="PAT73" s="85"/>
      <c r="PAU73" s="85"/>
      <c r="PAV73" s="85"/>
      <c r="PAW73" s="85"/>
      <c r="PAX73" s="85"/>
      <c r="PAY73" s="85"/>
      <c r="PAZ73" s="85"/>
      <c r="PBA73" s="85"/>
      <c r="PBB73" s="85"/>
      <c r="PBC73" s="85"/>
      <c r="PBD73" s="85"/>
      <c r="PBE73" s="85"/>
      <c r="PBF73" s="85"/>
      <c r="PBG73" s="85"/>
      <c r="PBH73" s="85"/>
      <c r="PBI73" s="85"/>
      <c r="PBJ73" s="85"/>
      <c r="PBK73" s="85"/>
      <c r="PBL73" s="85"/>
      <c r="PBM73" s="85"/>
      <c r="PBN73" s="85"/>
      <c r="PBO73" s="85"/>
      <c r="PBP73" s="85"/>
      <c r="PBQ73" s="85"/>
      <c r="PBR73" s="85"/>
      <c r="PBS73" s="85"/>
      <c r="PBT73" s="85"/>
      <c r="PBU73" s="85"/>
      <c r="PBV73" s="85"/>
      <c r="PBW73" s="85"/>
      <c r="PBX73" s="85"/>
      <c r="PBY73" s="85"/>
      <c r="PBZ73" s="85"/>
      <c r="PCA73" s="85"/>
      <c r="PCB73" s="85"/>
      <c r="PCC73" s="85"/>
      <c r="PCD73" s="85"/>
      <c r="PCE73" s="85"/>
      <c r="PCF73" s="85"/>
      <c r="PCG73" s="85"/>
      <c r="PCH73" s="85"/>
      <c r="PCI73" s="85"/>
      <c r="PCJ73" s="85"/>
      <c r="PCK73" s="85"/>
      <c r="PCL73" s="85"/>
      <c r="PCM73" s="85"/>
      <c r="PCN73" s="85"/>
      <c r="PCO73" s="85"/>
      <c r="PCP73" s="85"/>
      <c r="PCQ73" s="85"/>
      <c r="PCR73" s="85"/>
      <c r="PCS73" s="85"/>
      <c r="PCT73" s="85"/>
      <c r="PCU73" s="85"/>
      <c r="PCV73" s="85"/>
      <c r="PCW73" s="85"/>
      <c r="PCX73" s="85"/>
      <c r="PCY73" s="85"/>
      <c r="PCZ73" s="85"/>
      <c r="PDA73" s="85"/>
      <c r="PDB73" s="85"/>
      <c r="PDC73" s="85"/>
      <c r="PDD73" s="85"/>
      <c r="PDE73" s="85"/>
      <c r="PDF73" s="85"/>
      <c r="PDG73" s="85"/>
      <c r="PDH73" s="85"/>
      <c r="PDI73" s="85"/>
      <c r="PDJ73" s="85"/>
      <c r="PDK73" s="85"/>
      <c r="PDL73" s="85"/>
      <c r="PDM73" s="85"/>
      <c r="PDN73" s="85"/>
      <c r="PDO73" s="85"/>
      <c r="PDP73" s="85"/>
      <c r="PDQ73" s="85"/>
      <c r="PDR73" s="85"/>
      <c r="PDS73" s="85"/>
      <c r="PDT73" s="85"/>
      <c r="PDU73" s="85"/>
      <c r="PDV73" s="85"/>
      <c r="PDW73" s="85"/>
      <c r="PDX73" s="85"/>
      <c r="PDY73" s="85"/>
      <c r="PDZ73" s="85"/>
      <c r="PEA73" s="85"/>
      <c r="PEB73" s="85"/>
      <c r="PEC73" s="85"/>
      <c r="PED73" s="85"/>
      <c r="PEE73" s="85"/>
      <c r="PEF73" s="85"/>
      <c r="PEG73" s="85"/>
      <c r="PEH73" s="85"/>
      <c r="PEI73" s="85"/>
      <c r="PEJ73" s="85"/>
      <c r="PEK73" s="85"/>
      <c r="PEL73" s="85"/>
      <c r="PEM73" s="85"/>
      <c r="PEN73" s="85"/>
      <c r="PEO73" s="85"/>
      <c r="PEP73" s="85"/>
      <c r="PEQ73" s="85"/>
      <c r="PER73" s="85"/>
      <c r="PES73" s="85"/>
      <c r="PET73" s="85"/>
      <c r="PEU73" s="85"/>
      <c r="PEV73" s="85"/>
      <c r="PEW73" s="85"/>
      <c r="PEX73" s="85"/>
      <c r="PEY73" s="85"/>
      <c r="PEZ73" s="85"/>
      <c r="PFA73" s="85"/>
      <c r="PFB73" s="85"/>
      <c r="PFC73" s="85"/>
      <c r="PFD73" s="85"/>
      <c r="PFE73" s="85"/>
      <c r="PFF73" s="85"/>
      <c r="PFG73" s="85"/>
      <c r="PFH73" s="85"/>
      <c r="PFI73" s="85"/>
      <c r="PFJ73" s="85"/>
      <c r="PFK73" s="85"/>
      <c r="PFL73" s="85"/>
      <c r="PFM73" s="85"/>
      <c r="PFN73" s="85"/>
      <c r="PFO73" s="85"/>
      <c r="PFP73" s="85"/>
      <c r="PFQ73" s="85"/>
      <c r="PFR73" s="85"/>
      <c r="PFS73" s="85"/>
      <c r="PFT73" s="85"/>
      <c r="PFU73" s="85"/>
      <c r="PFV73" s="85"/>
      <c r="PFW73" s="85"/>
      <c r="PFX73" s="85"/>
      <c r="PFY73" s="85"/>
      <c r="PFZ73" s="85"/>
      <c r="PGA73" s="85"/>
      <c r="PGB73" s="85"/>
      <c r="PGC73" s="85"/>
      <c r="PGD73" s="85"/>
      <c r="PGE73" s="85"/>
      <c r="PGF73" s="85"/>
      <c r="PGG73" s="85"/>
      <c r="PGH73" s="85"/>
      <c r="PGI73" s="85"/>
      <c r="PGJ73" s="85"/>
      <c r="PGK73" s="85"/>
      <c r="PGL73" s="85"/>
      <c r="PGM73" s="85"/>
      <c r="PGN73" s="85"/>
      <c r="PGO73" s="85"/>
      <c r="PGP73" s="85"/>
      <c r="PGQ73" s="85"/>
      <c r="PGR73" s="85"/>
      <c r="PGS73" s="85"/>
      <c r="PGT73" s="85"/>
      <c r="PGU73" s="85"/>
      <c r="PGV73" s="85"/>
      <c r="PGW73" s="85"/>
      <c r="PGX73" s="85"/>
      <c r="PGY73" s="85"/>
      <c r="PGZ73" s="85"/>
      <c r="PHA73" s="85"/>
      <c r="PHB73" s="85"/>
      <c r="PHC73" s="85"/>
      <c r="PHD73" s="85"/>
      <c r="PHE73" s="85"/>
      <c r="PHF73" s="85"/>
      <c r="PHG73" s="85"/>
      <c r="PHH73" s="85"/>
      <c r="PHI73" s="85"/>
      <c r="PHJ73" s="85"/>
      <c r="PHK73" s="85"/>
      <c r="PHL73" s="85"/>
      <c r="PHM73" s="85"/>
      <c r="PHN73" s="85"/>
      <c r="PHO73" s="85"/>
      <c r="PHP73" s="85"/>
      <c r="PHQ73" s="85"/>
      <c r="PHR73" s="85"/>
      <c r="PHS73" s="85"/>
      <c r="PHT73" s="85"/>
      <c r="PHU73" s="85"/>
      <c r="PHV73" s="85"/>
      <c r="PHW73" s="85"/>
      <c r="PHX73" s="85"/>
      <c r="PHY73" s="85"/>
      <c r="PHZ73" s="85"/>
      <c r="PIA73" s="85"/>
      <c r="PIB73" s="85"/>
      <c r="PIC73" s="85"/>
      <c r="PID73" s="85"/>
      <c r="PIE73" s="85"/>
      <c r="PIF73" s="85"/>
      <c r="PIG73" s="85"/>
      <c r="PIH73" s="85"/>
      <c r="PII73" s="85"/>
      <c r="PIJ73" s="85"/>
      <c r="PIK73" s="85"/>
      <c r="PIL73" s="85"/>
      <c r="PIM73" s="85"/>
      <c r="PIN73" s="85"/>
      <c r="PIO73" s="85"/>
      <c r="PIP73" s="85"/>
      <c r="PIQ73" s="85"/>
      <c r="PIR73" s="85"/>
      <c r="PIS73" s="85"/>
      <c r="PIT73" s="85"/>
      <c r="PIU73" s="85"/>
      <c r="PIV73" s="85"/>
      <c r="PIW73" s="85"/>
      <c r="PIX73" s="85"/>
      <c r="PIY73" s="85"/>
      <c r="PIZ73" s="85"/>
      <c r="PJA73" s="85"/>
      <c r="PJB73" s="85"/>
      <c r="PJC73" s="85"/>
      <c r="PJD73" s="85"/>
      <c r="PJE73" s="85"/>
      <c r="PJF73" s="85"/>
      <c r="PJG73" s="85"/>
      <c r="PJH73" s="85"/>
      <c r="PJI73" s="85"/>
      <c r="PJJ73" s="85"/>
      <c r="PJK73" s="85"/>
      <c r="PJL73" s="85"/>
      <c r="PJM73" s="85"/>
      <c r="PJN73" s="85"/>
      <c r="PJO73" s="85"/>
      <c r="PJP73" s="85"/>
      <c r="PJQ73" s="85"/>
      <c r="PJR73" s="85"/>
      <c r="PJS73" s="85"/>
      <c r="PJT73" s="85"/>
      <c r="PJU73" s="85"/>
      <c r="PJV73" s="85"/>
      <c r="PJW73" s="85"/>
      <c r="PJX73" s="85"/>
      <c r="PJY73" s="85"/>
      <c r="PJZ73" s="85"/>
      <c r="PKA73" s="85"/>
      <c r="PKB73" s="85"/>
      <c r="PKC73" s="85"/>
      <c r="PKD73" s="85"/>
      <c r="PKE73" s="85"/>
      <c r="PKF73" s="85"/>
      <c r="PKG73" s="85"/>
      <c r="PKH73" s="85"/>
      <c r="PKI73" s="85"/>
      <c r="PKJ73" s="85"/>
      <c r="PKK73" s="85"/>
      <c r="PKL73" s="85"/>
      <c r="PKM73" s="85"/>
      <c r="PKN73" s="85"/>
      <c r="PKO73" s="85"/>
      <c r="PKP73" s="85"/>
      <c r="PKQ73" s="85"/>
      <c r="PKR73" s="85"/>
      <c r="PKS73" s="85"/>
      <c r="PKT73" s="85"/>
      <c r="PKU73" s="85"/>
      <c r="PKV73" s="85"/>
      <c r="PKW73" s="85"/>
      <c r="PKX73" s="85"/>
      <c r="PKY73" s="85"/>
      <c r="PKZ73" s="85"/>
      <c r="PLA73" s="85"/>
      <c r="PLB73" s="85"/>
      <c r="PLC73" s="85"/>
      <c r="PLD73" s="85"/>
      <c r="PLE73" s="85"/>
      <c r="PLF73" s="85"/>
      <c r="PLG73" s="85"/>
      <c r="PLH73" s="85"/>
      <c r="PLI73" s="85"/>
      <c r="PLJ73" s="85"/>
      <c r="PLK73" s="85"/>
      <c r="PLL73" s="85"/>
      <c r="PLM73" s="85"/>
      <c r="PLN73" s="85"/>
      <c r="PLO73" s="85"/>
      <c r="PLP73" s="85"/>
      <c r="PLQ73" s="85"/>
      <c r="PLR73" s="85"/>
      <c r="PLS73" s="85"/>
      <c r="PLT73" s="85"/>
      <c r="PLU73" s="85"/>
      <c r="PLV73" s="85"/>
      <c r="PLW73" s="85"/>
      <c r="PLX73" s="85"/>
      <c r="PLY73" s="85"/>
      <c r="PLZ73" s="85"/>
      <c r="PMA73" s="85"/>
      <c r="PMB73" s="85"/>
      <c r="PMC73" s="85"/>
      <c r="PMD73" s="85"/>
      <c r="PME73" s="85"/>
      <c r="PMF73" s="85"/>
      <c r="PMG73" s="85"/>
      <c r="PMH73" s="85"/>
      <c r="PMI73" s="85"/>
      <c r="PMJ73" s="85"/>
      <c r="PMK73" s="85"/>
      <c r="PML73" s="85"/>
      <c r="PMM73" s="85"/>
      <c r="PMN73" s="85"/>
      <c r="PMO73" s="85"/>
      <c r="PMP73" s="85"/>
      <c r="PMQ73" s="85"/>
      <c r="PMR73" s="85"/>
      <c r="PMS73" s="85"/>
      <c r="PMT73" s="85"/>
      <c r="PMU73" s="85"/>
      <c r="PMV73" s="85"/>
      <c r="PMW73" s="85"/>
      <c r="PMX73" s="85"/>
      <c r="PMY73" s="85"/>
      <c r="PMZ73" s="85"/>
      <c r="PNA73" s="85"/>
      <c r="PNB73" s="85"/>
      <c r="PNC73" s="85"/>
      <c r="PND73" s="85"/>
      <c r="PNE73" s="85"/>
      <c r="PNF73" s="85"/>
      <c r="PNG73" s="85"/>
      <c r="PNH73" s="85"/>
      <c r="PNI73" s="85"/>
      <c r="PNJ73" s="85"/>
      <c r="PNK73" s="85"/>
      <c r="PNL73" s="85"/>
      <c r="PNM73" s="85"/>
      <c r="PNN73" s="85"/>
      <c r="PNO73" s="85"/>
      <c r="PNP73" s="85"/>
      <c r="PNQ73" s="85"/>
      <c r="PNR73" s="85"/>
      <c r="PNS73" s="85"/>
      <c r="PNT73" s="85"/>
      <c r="PNU73" s="85"/>
      <c r="PNV73" s="85"/>
      <c r="PNW73" s="85"/>
      <c r="PNX73" s="85"/>
      <c r="PNY73" s="85"/>
      <c r="PNZ73" s="85"/>
      <c r="POA73" s="85"/>
      <c r="POB73" s="85"/>
      <c r="POC73" s="85"/>
      <c r="POD73" s="85"/>
      <c r="POE73" s="85"/>
      <c r="POF73" s="85"/>
      <c r="POG73" s="85"/>
      <c r="POH73" s="85"/>
      <c r="POI73" s="85"/>
      <c r="POJ73" s="85"/>
      <c r="POK73" s="85"/>
      <c r="POL73" s="85"/>
      <c r="POM73" s="85"/>
      <c r="PON73" s="85"/>
      <c r="POO73" s="85"/>
      <c r="POP73" s="85"/>
      <c r="POQ73" s="85"/>
      <c r="POR73" s="85"/>
      <c r="POS73" s="85"/>
      <c r="POT73" s="85"/>
      <c r="POU73" s="85"/>
      <c r="POV73" s="85"/>
      <c r="POW73" s="85"/>
      <c r="POX73" s="85"/>
      <c r="POY73" s="85"/>
      <c r="POZ73" s="85"/>
      <c r="PPA73" s="85"/>
      <c r="PPB73" s="85"/>
      <c r="PPC73" s="85"/>
      <c r="PPD73" s="85"/>
      <c r="PPE73" s="85"/>
      <c r="PPF73" s="85"/>
      <c r="PPG73" s="85"/>
      <c r="PPH73" s="85"/>
      <c r="PPI73" s="85"/>
      <c r="PPJ73" s="85"/>
      <c r="PPK73" s="85"/>
      <c r="PPL73" s="85"/>
      <c r="PPM73" s="85"/>
      <c r="PPN73" s="85"/>
      <c r="PPO73" s="85"/>
      <c r="PPP73" s="85"/>
      <c r="PPQ73" s="85"/>
      <c r="PPR73" s="85"/>
      <c r="PPS73" s="85"/>
      <c r="PPT73" s="85"/>
      <c r="PPU73" s="85"/>
      <c r="PPV73" s="85"/>
      <c r="PPW73" s="85"/>
      <c r="PPX73" s="85"/>
      <c r="PPY73" s="85"/>
      <c r="PPZ73" s="85"/>
      <c r="PQA73" s="85"/>
      <c r="PQB73" s="85"/>
      <c r="PQC73" s="85"/>
      <c r="PQD73" s="85"/>
      <c r="PQE73" s="85"/>
      <c r="PQF73" s="85"/>
      <c r="PQG73" s="85"/>
      <c r="PQH73" s="85"/>
      <c r="PQI73" s="85"/>
      <c r="PQJ73" s="85"/>
      <c r="PQK73" s="85"/>
      <c r="PQL73" s="85"/>
      <c r="PQM73" s="85"/>
      <c r="PQN73" s="85"/>
      <c r="PQO73" s="85"/>
      <c r="PQP73" s="85"/>
      <c r="PQQ73" s="85"/>
      <c r="PQR73" s="85"/>
      <c r="PQS73" s="85"/>
      <c r="PQT73" s="85"/>
      <c r="PQU73" s="85"/>
      <c r="PQV73" s="85"/>
      <c r="PQW73" s="85"/>
      <c r="PQX73" s="85"/>
      <c r="PQY73" s="85"/>
      <c r="PQZ73" s="85"/>
      <c r="PRA73" s="85"/>
      <c r="PRB73" s="85"/>
      <c r="PRC73" s="85"/>
      <c r="PRD73" s="85"/>
      <c r="PRE73" s="85"/>
      <c r="PRF73" s="85"/>
      <c r="PRG73" s="85"/>
      <c r="PRH73" s="85"/>
      <c r="PRI73" s="85"/>
      <c r="PRJ73" s="85"/>
      <c r="PRK73" s="85"/>
      <c r="PRL73" s="85"/>
      <c r="PRM73" s="85"/>
      <c r="PRN73" s="85"/>
      <c r="PRO73" s="85"/>
      <c r="PRP73" s="85"/>
      <c r="PRQ73" s="85"/>
      <c r="PRR73" s="85"/>
      <c r="PRS73" s="85"/>
      <c r="PRT73" s="85"/>
      <c r="PRU73" s="85"/>
      <c r="PRV73" s="85"/>
      <c r="PRW73" s="85"/>
      <c r="PRX73" s="85"/>
      <c r="PRY73" s="85"/>
      <c r="PRZ73" s="85"/>
      <c r="PSA73" s="85"/>
      <c r="PSB73" s="85"/>
      <c r="PSC73" s="85"/>
      <c r="PSD73" s="85"/>
      <c r="PSE73" s="85"/>
      <c r="PSF73" s="85"/>
      <c r="PSG73" s="85"/>
      <c r="PSH73" s="85"/>
      <c r="PSI73" s="85"/>
      <c r="PSJ73" s="85"/>
      <c r="PSK73" s="85"/>
      <c r="PSL73" s="85"/>
      <c r="PSM73" s="85"/>
      <c r="PSN73" s="85"/>
      <c r="PSO73" s="85"/>
      <c r="PSP73" s="85"/>
      <c r="PSQ73" s="85"/>
      <c r="PSR73" s="85"/>
      <c r="PSS73" s="85"/>
      <c r="PST73" s="85"/>
      <c r="PSU73" s="85"/>
      <c r="PSV73" s="85"/>
      <c r="PSW73" s="85"/>
      <c r="PSX73" s="85"/>
      <c r="PSY73" s="85"/>
      <c r="PSZ73" s="85"/>
      <c r="PTA73" s="85"/>
      <c r="PTB73" s="85"/>
      <c r="PTC73" s="85"/>
      <c r="PTD73" s="85"/>
      <c r="PTE73" s="85"/>
      <c r="PTF73" s="85"/>
      <c r="PTG73" s="85"/>
      <c r="PTH73" s="85"/>
      <c r="PTI73" s="85"/>
      <c r="PTJ73" s="85"/>
      <c r="PTK73" s="85"/>
      <c r="PTL73" s="85"/>
      <c r="PTM73" s="85"/>
      <c r="PTN73" s="85"/>
      <c r="PTO73" s="85"/>
      <c r="PTP73" s="85"/>
      <c r="PTQ73" s="85"/>
      <c r="PTR73" s="85"/>
      <c r="PTS73" s="85"/>
      <c r="PTT73" s="85"/>
      <c r="PTU73" s="85"/>
      <c r="PTV73" s="85"/>
      <c r="PTW73" s="85"/>
      <c r="PTX73" s="85"/>
      <c r="PTY73" s="85"/>
      <c r="PTZ73" s="85"/>
      <c r="PUA73" s="85"/>
      <c r="PUB73" s="85"/>
      <c r="PUC73" s="85"/>
      <c r="PUD73" s="85"/>
      <c r="PUE73" s="85"/>
      <c r="PUF73" s="85"/>
      <c r="PUG73" s="85"/>
      <c r="PUH73" s="85"/>
      <c r="PUI73" s="85"/>
      <c r="PUJ73" s="85"/>
      <c r="PUK73" s="85"/>
      <c r="PUL73" s="85"/>
      <c r="PUM73" s="85"/>
      <c r="PUN73" s="85"/>
      <c r="PUO73" s="85"/>
      <c r="PUP73" s="85"/>
      <c r="PUQ73" s="85"/>
      <c r="PUR73" s="85"/>
      <c r="PUS73" s="85"/>
      <c r="PUT73" s="85"/>
      <c r="PUU73" s="85"/>
      <c r="PUV73" s="85"/>
      <c r="PUW73" s="85"/>
      <c r="PUX73" s="85"/>
      <c r="PUY73" s="85"/>
      <c r="PUZ73" s="85"/>
      <c r="PVA73" s="85"/>
      <c r="PVB73" s="85"/>
      <c r="PVC73" s="85"/>
      <c r="PVD73" s="85"/>
      <c r="PVE73" s="85"/>
      <c r="PVF73" s="85"/>
      <c r="PVG73" s="85"/>
      <c r="PVH73" s="85"/>
      <c r="PVI73" s="85"/>
      <c r="PVJ73" s="85"/>
      <c r="PVK73" s="85"/>
      <c r="PVL73" s="85"/>
      <c r="PVM73" s="85"/>
      <c r="PVN73" s="85"/>
      <c r="PVO73" s="85"/>
      <c r="PVP73" s="85"/>
      <c r="PVQ73" s="85"/>
      <c r="PVR73" s="85"/>
      <c r="PVS73" s="85"/>
      <c r="PVT73" s="85"/>
      <c r="PVU73" s="85"/>
      <c r="PVV73" s="85"/>
      <c r="PVW73" s="85"/>
      <c r="PVX73" s="85"/>
      <c r="PVY73" s="85"/>
      <c r="PVZ73" s="85"/>
      <c r="PWA73" s="85"/>
      <c r="PWB73" s="85"/>
      <c r="PWC73" s="85"/>
      <c r="PWD73" s="85"/>
      <c r="PWE73" s="85"/>
      <c r="PWF73" s="85"/>
      <c r="PWG73" s="85"/>
      <c r="PWH73" s="85"/>
      <c r="PWI73" s="85"/>
      <c r="PWJ73" s="85"/>
      <c r="PWK73" s="85"/>
      <c r="PWL73" s="85"/>
      <c r="PWM73" s="85"/>
      <c r="PWN73" s="85"/>
      <c r="PWO73" s="85"/>
      <c r="PWP73" s="85"/>
      <c r="PWQ73" s="85"/>
      <c r="PWR73" s="85"/>
      <c r="PWS73" s="85"/>
      <c r="PWT73" s="85"/>
      <c r="PWU73" s="85"/>
      <c r="PWV73" s="85"/>
      <c r="PWW73" s="85"/>
      <c r="PWX73" s="85"/>
      <c r="PWY73" s="85"/>
      <c r="PWZ73" s="85"/>
      <c r="PXA73" s="85"/>
      <c r="PXB73" s="85"/>
      <c r="PXC73" s="85"/>
      <c r="PXD73" s="85"/>
      <c r="PXE73" s="85"/>
      <c r="PXF73" s="85"/>
      <c r="PXG73" s="85"/>
      <c r="PXH73" s="85"/>
      <c r="PXI73" s="85"/>
      <c r="PXJ73" s="85"/>
      <c r="PXK73" s="85"/>
      <c r="PXL73" s="85"/>
      <c r="PXM73" s="85"/>
      <c r="PXN73" s="85"/>
      <c r="PXO73" s="85"/>
      <c r="PXP73" s="85"/>
      <c r="PXQ73" s="85"/>
      <c r="PXR73" s="85"/>
      <c r="PXS73" s="85"/>
      <c r="PXT73" s="85"/>
      <c r="PXU73" s="85"/>
      <c r="PXV73" s="85"/>
      <c r="PXW73" s="85"/>
      <c r="PXX73" s="85"/>
      <c r="PXY73" s="85"/>
      <c r="PXZ73" s="85"/>
      <c r="PYA73" s="85"/>
      <c r="PYB73" s="85"/>
      <c r="PYC73" s="85"/>
      <c r="PYD73" s="85"/>
      <c r="PYE73" s="85"/>
      <c r="PYF73" s="85"/>
      <c r="PYG73" s="85"/>
      <c r="PYH73" s="85"/>
      <c r="PYI73" s="85"/>
      <c r="PYJ73" s="85"/>
      <c r="PYK73" s="85"/>
      <c r="PYL73" s="85"/>
      <c r="PYM73" s="85"/>
      <c r="PYN73" s="85"/>
      <c r="PYO73" s="85"/>
      <c r="PYP73" s="85"/>
      <c r="PYQ73" s="85"/>
      <c r="PYR73" s="85"/>
      <c r="PYS73" s="85"/>
      <c r="PYT73" s="85"/>
      <c r="PYU73" s="85"/>
      <c r="PYV73" s="85"/>
      <c r="PYW73" s="85"/>
      <c r="PYX73" s="85"/>
      <c r="PYY73" s="85"/>
      <c r="PYZ73" s="85"/>
      <c r="PZA73" s="85"/>
      <c r="PZB73" s="85"/>
      <c r="PZC73" s="85"/>
      <c r="PZD73" s="85"/>
      <c r="PZE73" s="85"/>
      <c r="PZF73" s="85"/>
      <c r="PZG73" s="85"/>
      <c r="PZH73" s="85"/>
      <c r="PZI73" s="85"/>
      <c r="PZJ73" s="85"/>
      <c r="PZK73" s="85"/>
      <c r="PZL73" s="85"/>
      <c r="PZM73" s="85"/>
      <c r="PZN73" s="85"/>
      <c r="PZO73" s="85"/>
      <c r="PZP73" s="85"/>
      <c r="PZQ73" s="85"/>
      <c r="PZR73" s="85"/>
      <c r="PZS73" s="85"/>
      <c r="PZT73" s="85"/>
      <c r="PZU73" s="85"/>
      <c r="PZV73" s="85"/>
      <c r="PZW73" s="85"/>
      <c r="PZX73" s="85"/>
      <c r="PZY73" s="85"/>
      <c r="PZZ73" s="85"/>
      <c r="QAA73" s="85"/>
      <c r="QAB73" s="85"/>
      <c r="QAC73" s="85"/>
      <c r="QAD73" s="85"/>
      <c r="QAE73" s="85"/>
      <c r="QAF73" s="85"/>
      <c r="QAG73" s="85"/>
      <c r="QAH73" s="85"/>
      <c r="QAI73" s="85"/>
      <c r="QAJ73" s="85"/>
      <c r="QAK73" s="85"/>
      <c r="QAL73" s="85"/>
      <c r="QAM73" s="85"/>
      <c r="QAN73" s="85"/>
      <c r="QAO73" s="85"/>
      <c r="QAP73" s="85"/>
      <c r="QAQ73" s="85"/>
      <c r="QAR73" s="85"/>
      <c r="QAS73" s="85"/>
      <c r="QAT73" s="85"/>
      <c r="QAU73" s="85"/>
      <c r="QAV73" s="85"/>
      <c r="QAW73" s="85"/>
      <c r="QAX73" s="85"/>
      <c r="QAY73" s="85"/>
      <c r="QAZ73" s="85"/>
      <c r="QBA73" s="85"/>
      <c r="QBB73" s="85"/>
      <c r="QBC73" s="85"/>
      <c r="QBD73" s="85"/>
      <c r="QBE73" s="85"/>
      <c r="QBF73" s="85"/>
      <c r="QBG73" s="85"/>
      <c r="QBH73" s="85"/>
      <c r="QBI73" s="85"/>
      <c r="QBJ73" s="85"/>
      <c r="QBK73" s="85"/>
      <c r="QBL73" s="85"/>
      <c r="QBM73" s="85"/>
      <c r="QBN73" s="85"/>
      <c r="QBO73" s="85"/>
      <c r="QBP73" s="85"/>
      <c r="QBQ73" s="85"/>
      <c r="QBR73" s="85"/>
      <c r="QBS73" s="85"/>
      <c r="QBT73" s="85"/>
      <c r="QBU73" s="85"/>
      <c r="QBV73" s="85"/>
      <c r="QBW73" s="85"/>
      <c r="QBX73" s="85"/>
      <c r="QBY73" s="85"/>
      <c r="QBZ73" s="85"/>
      <c r="QCA73" s="85"/>
      <c r="QCB73" s="85"/>
      <c r="QCC73" s="85"/>
      <c r="QCD73" s="85"/>
      <c r="QCE73" s="85"/>
      <c r="QCF73" s="85"/>
      <c r="QCG73" s="85"/>
      <c r="QCH73" s="85"/>
      <c r="QCI73" s="85"/>
      <c r="QCJ73" s="85"/>
      <c r="QCK73" s="85"/>
      <c r="QCL73" s="85"/>
      <c r="QCM73" s="85"/>
      <c r="QCN73" s="85"/>
      <c r="QCO73" s="85"/>
      <c r="QCP73" s="85"/>
      <c r="QCQ73" s="85"/>
      <c r="QCR73" s="85"/>
      <c r="QCS73" s="85"/>
      <c r="QCT73" s="85"/>
      <c r="QCU73" s="85"/>
      <c r="QCV73" s="85"/>
      <c r="QCW73" s="85"/>
      <c r="QCX73" s="85"/>
      <c r="QCY73" s="85"/>
      <c r="QCZ73" s="85"/>
      <c r="QDA73" s="85"/>
      <c r="QDB73" s="85"/>
      <c r="QDC73" s="85"/>
      <c r="QDD73" s="85"/>
      <c r="QDE73" s="85"/>
      <c r="QDF73" s="85"/>
      <c r="QDG73" s="85"/>
      <c r="QDH73" s="85"/>
      <c r="QDI73" s="85"/>
      <c r="QDJ73" s="85"/>
      <c r="QDK73" s="85"/>
      <c r="QDL73" s="85"/>
      <c r="QDM73" s="85"/>
      <c r="QDN73" s="85"/>
      <c r="QDO73" s="85"/>
      <c r="QDP73" s="85"/>
      <c r="QDQ73" s="85"/>
      <c r="QDR73" s="85"/>
      <c r="QDS73" s="85"/>
      <c r="QDT73" s="85"/>
      <c r="QDU73" s="85"/>
      <c r="QDV73" s="85"/>
      <c r="QDW73" s="85"/>
      <c r="QDX73" s="85"/>
      <c r="QDY73" s="85"/>
      <c r="QDZ73" s="85"/>
      <c r="QEA73" s="85"/>
      <c r="QEB73" s="85"/>
      <c r="QEC73" s="85"/>
      <c r="QED73" s="85"/>
      <c r="QEE73" s="85"/>
      <c r="QEF73" s="85"/>
      <c r="QEG73" s="85"/>
      <c r="QEH73" s="85"/>
      <c r="QEI73" s="85"/>
      <c r="QEJ73" s="85"/>
      <c r="QEK73" s="85"/>
      <c r="QEL73" s="85"/>
      <c r="QEM73" s="85"/>
      <c r="QEN73" s="85"/>
      <c r="QEO73" s="85"/>
      <c r="QEP73" s="85"/>
      <c r="QEQ73" s="85"/>
      <c r="QER73" s="85"/>
      <c r="QES73" s="85"/>
      <c r="QET73" s="85"/>
      <c r="QEU73" s="85"/>
      <c r="QEV73" s="85"/>
      <c r="QEW73" s="85"/>
      <c r="QEX73" s="85"/>
      <c r="QEY73" s="85"/>
      <c r="QEZ73" s="85"/>
      <c r="QFA73" s="85"/>
      <c r="QFB73" s="85"/>
      <c r="QFC73" s="85"/>
      <c r="QFD73" s="85"/>
      <c r="QFE73" s="85"/>
      <c r="QFF73" s="85"/>
      <c r="QFG73" s="85"/>
      <c r="QFH73" s="85"/>
      <c r="QFI73" s="85"/>
      <c r="QFJ73" s="85"/>
      <c r="QFK73" s="85"/>
      <c r="QFL73" s="85"/>
      <c r="QFM73" s="85"/>
      <c r="QFN73" s="85"/>
      <c r="QFO73" s="85"/>
      <c r="QFP73" s="85"/>
      <c r="QFQ73" s="85"/>
      <c r="QFR73" s="85"/>
      <c r="QFS73" s="85"/>
      <c r="QFT73" s="85"/>
      <c r="QFU73" s="85"/>
      <c r="QFV73" s="85"/>
      <c r="QFW73" s="85"/>
      <c r="QFX73" s="85"/>
      <c r="QFY73" s="85"/>
      <c r="QFZ73" s="85"/>
      <c r="QGA73" s="85"/>
      <c r="QGB73" s="85"/>
      <c r="QGC73" s="85"/>
      <c r="QGD73" s="85"/>
      <c r="QGE73" s="85"/>
      <c r="QGF73" s="85"/>
      <c r="QGG73" s="85"/>
      <c r="QGH73" s="85"/>
      <c r="QGI73" s="85"/>
      <c r="QGJ73" s="85"/>
      <c r="QGK73" s="85"/>
      <c r="QGL73" s="85"/>
      <c r="QGM73" s="85"/>
      <c r="QGN73" s="85"/>
      <c r="QGO73" s="85"/>
      <c r="QGP73" s="85"/>
      <c r="QGQ73" s="85"/>
      <c r="QGR73" s="85"/>
      <c r="QGS73" s="85"/>
      <c r="QGT73" s="85"/>
      <c r="QGU73" s="85"/>
      <c r="QGV73" s="85"/>
      <c r="QGW73" s="85"/>
      <c r="QGX73" s="85"/>
      <c r="QGY73" s="85"/>
      <c r="QGZ73" s="85"/>
      <c r="QHA73" s="85"/>
      <c r="QHB73" s="85"/>
      <c r="QHC73" s="85"/>
      <c r="QHD73" s="85"/>
      <c r="QHE73" s="85"/>
      <c r="QHF73" s="85"/>
      <c r="QHG73" s="85"/>
      <c r="QHH73" s="85"/>
      <c r="QHI73" s="85"/>
      <c r="QHJ73" s="85"/>
      <c r="QHK73" s="85"/>
      <c r="QHL73" s="85"/>
      <c r="QHM73" s="85"/>
      <c r="QHN73" s="85"/>
      <c r="QHO73" s="85"/>
      <c r="QHP73" s="85"/>
      <c r="QHQ73" s="85"/>
      <c r="QHR73" s="85"/>
      <c r="QHS73" s="85"/>
      <c r="QHT73" s="85"/>
      <c r="QHU73" s="85"/>
      <c r="QHV73" s="85"/>
      <c r="QHW73" s="85"/>
      <c r="QHX73" s="85"/>
      <c r="QHY73" s="85"/>
      <c r="QHZ73" s="85"/>
      <c r="QIA73" s="85"/>
      <c r="QIB73" s="85"/>
      <c r="QIC73" s="85"/>
      <c r="QID73" s="85"/>
      <c r="QIE73" s="85"/>
      <c r="QIF73" s="85"/>
      <c r="QIG73" s="85"/>
      <c r="QIH73" s="85"/>
      <c r="QII73" s="85"/>
      <c r="QIJ73" s="85"/>
      <c r="QIK73" s="85"/>
      <c r="QIL73" s="85"/>
      <c r="QIM73" s="85"/>
      <c r="QIN73" s="85"/>
      <c r="QIO73" s="85"/>
      <c r="QIP73" s="85"/>
      <c r="QIQ73" s="85"/>
      <c r="QIR73" s="85"/>
      <c r="QIS73" s="85"/>
      <c r="QIT73" s="85"/>
      <c r="QIU73" s="85"/>
      <c r="QIV73" s="85"/>
      <c r="QIW73" s="85"/>
      <c r="QIX73" s="85"/>
      <c r="QIY73" s="85"/>
      <c r="QIZ73" s="85"/>
      <c r="QJA73" s="85"/>
      <c r="QJB73" s="85"/>
      <c r="QJC73" s="85"/>
      <c r="QJD73" s="85"/>
      <c r="QJE73" s="85"/>
      <c r="QJF73" s="85"/>
      <c r="QJG73" s="85"/>
      <c r="QJH73" s="85"/>
      <c r="QJI73" s="85"/>
      <c r="QJJ73" s="85"/>
      <c r="QJK73" s="85"/>
      <c r="QJL73" s="85"/>
      <c r="QJM73" s="85"/>
      <c r="QJN73" s="85"/>
      <c r="QJO73" s="85"/>
      <c r="QJP73" s="85"/>
      <c r="QJQ73" s="85"/>
      <c r="QJR73" s="85"/>
      <c r="QJS73" s="85"/>
      <c r="QJT73" s="85"/>
      <c r="QJU73" s="85"/>
      <c r="QJV73" s="85"/>
      <c r="QJW73" s="85"/>
      <c r="QJX73" s="85"/>
      <c r="QJY73" s="85"/>
      <c r="QJZ73" s="85"/>
      <c r="QKA73" s="85"/>
      <c r="QKB73" s="85"/>
      <c r="QKC73" s="85"/>
      <c r="QKD73" s="85"/>
      <c r="QKE73" s="85"/>
      <c r="QKF73" s="85"/>
      <c r="QKG73" s="85"/>
      <c r="QKH73" s="85"/>
      <c r="QKI73" s="85"/>
      <c r="QKJ73" s="85"/>
      <c r="QKK73" s="85"/>
      <c r="QKL73" s="85"/>
      <c r="QKM73" s="85"/>
      <c r="QKN73" s="85"/>
      <c r="QKO73" s="85"/>
      <c r="QKP73" s="85"/>
      <c r="QKQ73" s="85"/>
      <c r="QKR73" s="85"/>
      <c r="QKS73" s="85"/>
      <c r="QKT73" s="85"/>
      <c r="QKU73" s="85"/>
      <c r="QKV73" s="85"/>
      <c r="QKW73" s="85"/>
      <c r="QKX73" s="85"/>
      <c r="QKY73" s="85"/>
      <c r="QKZ73" s="85"/>
      <c r="QLA73" s="85"/>
      <c r="QLB73" s="85"/>
      <c r="QLC73" s="85"/>
      <c r="QLD73" s="85"/>
      <c r="QLE73" s="85"/>
      <c r="QLF73" s="85"/>
      <c r="QLG73" s="85"/>
      <c r="QLH73" s="85"/>
      <c r="QLI73" s="85"/>
      <c r="QLJ73" s="85"/>
      <c r="QLK73" s="85"/>
      <c r="QLL73" s="85"/>
      <c r="QLM73" s="85"/>
      <c r="QLN73" s="85"/>
      <c r="QLO73" s="85"/>
      <c r="QLP73" s="85"/>
      <c r="QLQ73" s="85"/>
      <c r="QLR73" s="85"/>
      <c r="QLS73" s="85"/>
      <c r="QLT73" s="85"/>
      <c r="QLU73" s="85"/>
      <c r="QLV73" s="85"/>
      <c r="QLW73" s="85"/>
      <c r="QLX73" s="85"/>
      <c r="QLY73" s="85"/>
      <c r="QLZ73" s="85"/>
      <c r="QMA73" s="85"/>
      <c r="QMB73" s="85"/>
      <c r="QMC73" s="85"/>
      <c r="QMD73" s="85"/>
      <c r="QME73" s="85"/>
      <c r="QMF73" s="85"/>
      <c r="QMG73" s="85"/>
      <c r="QMH73" s="85"/>
      <c r="QMI73" s="85"/>
      <c r="QMJ73" s="85"/>
      <c r="QMK73" s="85"/>
      <c r="QML73" s="85"/>
      <c r="QMM73" s="85"/>
      <c r="QMN73" s="85"/>
      <c r="QMO73" s="85"/>
      <c r="QMP73" s="85"/>
      <c r="QMQ73" s="85"/>
      <c r="QMR73" s="85"/>
      <c r="QMS73" s="85"/>
      <c r="QMT73" s="85"/>
      <c r="QMU73" s="85"/>
      <c r="QMV73" s="85"/>
      <c r="QMW73" s="85"/>
      <c r="QMX73" s="85"/>
      <c r="QMY73" s="85"/>
      <c r="QMZ73" s="85"/>
      <c r="QNA73" s="85"/>
      <c r="QNB73" s="85"/>
      <c r="QNC73" s="85"/>
      <c r="QND73" s="85"/>
      <c r="QNE73" s="85"/>
      <c r="QNF73" s="85"/>
      <c r="QNG73" s="85"/>
      <c r="QNH73" s="85"/>
      <c r="QNI73" s="85"/>
      <c r="QNJ73" s="85"/>
      <c r="QNK73" s="85"/>
      <c r="QNL73" s="85"/>
      <c r="QNM73" s="85"/>
      <c r="QNN73" s="85"/>
      <c r="QNO73" s="85"/>
      <c r="QNP73" s="85"/>
      <c r="QNQ73" s="85"/>
      <c r="QNR73" s="85"/>
      <c r="QNS73" s="85"/>
      <c r="QNT73" s="85"/>
      <c r="QNU73" s="85"/>
      <c r="QNV73" s="85"/>
      <c r="QNW73" s="85"/>
      <c r="QNX73" s="85"/>
      <c r="QNY73" s="85"/>
      <c r="QNZ73" s="85"/>
      <c r="QOA73" s="85"/>
      <c r="QOB73" s="85"/>
      <c r="QOC73" s="85"/>
      <c r="QOD73" s="85"/>
      <c r="QOE73" s="85"/>
      <c r="QOF73" s="85"/>
      <c r="QOG73" s="85"/>
      <c r="QOH73" s="85"/>
      <c r="QOI73" s="85"/>
      <c r="QOJ73" s="85"/>
      <c r="QOK73" s="85"/>
      <c r="QOL73" s="85"/>
      <c r="QOM73" s="85"/>
      <c r="QON73" s="85"/>
      <c r="QOO73" s="85"/>
      <c r="QOP73" s="85"/>
      <c r="QOQ73" s="85"/>
      <c r="QOR73" s="85"/>
      <c r="QOS73" s="85"/>
      <c r="QOT73" s="85"/>
      <c r="QOU73" s="85"/>
      <c r="QOV73" s="85"/>
      <c r="QOW73" s="85"/>
      <c r="QOX73" s="85"/>
      <c r="QOY73" s="85"/>
      <c r="QOZ73" s="85"/>
      <c r="QPA73" s="85"/>
      <c r="QPB73" s="85"/>
      <c r="QPC73" s="85"/>
      <c r="QPD73" s="85"/>
      <c r="QPE73" s="85"/>
      <c r="QPF73" s="85"/>
      <c r="QPG73" s="85"/>
      <c r="QPH73" s="85"/>
      <c r="QPI73" s="85"/>
      <c r="QPJ73" s="85"/>
      <c r="QPK73" s="85"/>
      <c r="QPL73" s="85"/>
      <c r="QPM73" s="85"/>
      <c r="QPN73" s="85"/>
      <c r="QPO73" s="85"/>
      <c r="QPP73" s="85"/>
      <c r="QPQ73" s="85"/>
      <c r="QPR73" s="85"/>
      <c r="QPS73" s="85"/>
      <c r="QPT73" s="85"/>
      <c r="QPU73" s="85"/>
      <c r="QPV73" s="85"/>
      <c r="QPW73" s="85"/>
      <c r="QPX73" s="85"/>
      <c r="QPY73" s="85"/>
      <c r="QPZ73" s="85"/>
      <c r="QQA73" s="85"/>
      <c r="QQB73" s="85"/>
      <c r="QQC73" s="85"/>
      <c r="QQD73" s="85"/>
      <c r="QQE73" s="85"/>
      <c r="QQF73" s="85"/>
      <c r="QQG73" s="85"/>
      <c r="QQH73" s="85"/>
      <c r="QQI73" s="85"/>
      <c r="QQJ73" s="85"/>
      <c r="QQK73" s="85"/>
      <c r="QQL73" s="85"/>
      <c r="QQM73" s="85"/>
      <c r="QQN73" s="85"/>
      <c r="QQO73" s="85"/>
      <c r="QQP73" s="85"/>
      <c r="QQQ73" s="85"/>
      <c r="QQR73" s="85"/>
      <c r="QQS73" s="85"/>
      <c r="QQT73" s="85"/>
      <c r="QQU73" s="85"/>
      <c r="QQV73" s="85"/>
      <c r="QQW73" s="85"/>
      <c r="QQX73" s="85"/>
      <c r="QQY73" s="85"/>
      <c r="QQZ73" s="85"/>
      <c r="QRA73" s="85"/>
      <c r="QRB73" s="85"/>
      <c r="QRC73" s="85"/>
      <c r="QRD73" s="85"/>
      <c r="QRE73" s="85"/>
      <c r="QRF73" s="85"/>
      <c r="QRG73" s="85"/>
      <c r="QRH73" s="85"/>
      <c r="QRI73" s="85"/>
      <c r="QRJ73" s="85"/>
      <c r="QRK73" s="85"/>
      <c r="QRL73" s="85"/>
      <c r="QRM73" s="85"/>
      <c r="QRN73" s="85"/>
      <c r="QRO73" s="85"/>
      <c r="QRP73" s="85"/>
      <c r="QRQ73" s="85"/>
      <c r="QRR73" s="85"/>
      <c r="QRS73" s="85"/>
      <c r="QRT73" s="85"/>
      <c r="QRU73" s="85"/>
      <c r="QRV73" s="85"/>
      <c r="QRW73" s="85"/>
      <c r="QRX73" s="85"/>
      <c r="QRY73" s="85"/>
      <c r="QRZ73" s="85"/>
      <c r="QSA73" s="85"/>
      <c r="QSB73" s="85"/>
      <c r="QSC73" s="85"/>
      <c r="QSD73" s="85"/>
      <c r="QSE73" s="85"/>
      <c r="QSF73" s="85"/>
      <c r="QSG73" s="85"/>
      <c r="QSH73" s="85"/>
      <c r="QSI73" s="85"/>
      <c r="QSJ73" s="85"/>
      <c r="QSK73" s="85"/>
      <c r="QSL73" s="85"/>
      <c r="QSM73" s="85"/>
      <c r="QSN73" s="85"/>
      <c r="QSO73" s="85"/>
      <c r="QSP73" s="85"/>
      <c r="QSQ73" s="85"/>
      <c r="QSR73" s="85"/>
      <c r="QSS73" s="85"/>
      <c r="QST73" s="85"/>
      <c r="QSU73" s="85"/>
      <c r="QSV73" s="85"/>
      <c r="QSW73" s="85"/>
      <c r="QSX73" s="85"/>
      <c r="QSY73" s="85"/>
      <c r="QSZ73" s="85"/>
      <c r="QTA73" s="85"/>
      <c r="QTB73" s="85"/>
      <c r="QTC73" s="85"/>
      <c r="QTD73" s="85"/>
      <c r="QTE73" s="85"/>
      <c r="QTF73" s="85"/>
      <c r="QTG73" s="85"/>
      <c r="QTH73" s="85"/>
      <c r="QTI73" s="85"/>
      <c r="QTJ73" s="85"/>
      <c r="QTK73" s="85"/>
      <c r="QTL73" s="85"/>
      <c r="QTM73" s="85"/>
      <c r="QTN73" s="85"/>
      <c r="QTO73" s="85"/>
      <c r="QTP73" s="85"/>
      <c r="QTQ73" s="85"/>
      <c r="QTR73" s="85"/>
      <c r="QTS73" s="85"/>
      <c r="QTT73" s="85"/>
      <c r="QTU73" s="85"/>
      <c r="QTV73" s="85"/>
      <c r="QTW73" s="85"/>
      <c r="QTX73" s="85"/>
      <c r="QTY73" s="85"/>
      <c r="QTZ73" s="85"/>
      <c r="QUA73" s="85"/>
      <c r="QUB73" s="85"/>
      <c r="QUC73" s="85"/>
      <c r="QUD73" s="85"/>
      <c r="QUE73" s="85"/>
      <c r="QUF73" s="85"/>
      <c r="QUG73" s="85"/>
      <c r="QUH73" s="85"/>
      <c r="QUI73" s="85"/>
      <c r="QUJ73" s="85"/>
      <c r="QUK73" s="85"/>
      <c r="QUL73" s="85"/>
      <c r="QUM73" s="85"/>
      <c r="QUN73" s="85"/>
      <c r="QUO73" s="85"/>
      <c r="QUP73" s="85"/>
      <c r="QUQ73" s="85"/>
      <c r="QUR73" s="85"/>
      <c r="QUS73" s="85"/>
      <c r="QUT73" s="85"/>
      <c r="QUU73" s="85"/>
      <c r="QUV73" s="85"/>
      <c r="QUW73" s="85"/>
      <c r="QUX73" s="85"/>
      <c r="QUY73" s="85"/>
      <c r="QUZ73" s="85"/>
      <c r="QVA73" s="85"/>
      <c r="QVB73" s="85"/>
      <c r="QVC73" s="85"/>
      <c r="QVD73" s="85"/>
      <c r="QVE73" s="85"/>
      <c r="QVF73" s="85"/>
      <c r="QVG73" s="85"/>
      <c r="QVH73" s="85"/>
      <c r="QVI73" s="85"/>
      <c r="QVJ73" s="85"/>
      <c r="QVK73" s="85"/>
      <c r="QVL73" s="85"/>
      <c r="QVM73" s="85"/>
      <c r="QVN73" s="85"/>
      <c r="QVO73" s="85"/>
      <c r="QVP73" s="85"/>
      <c r="QVQ73" s="85"/>
      <c r="QVR73" s="85"/>
      <c r="QVS73" s="85"/>
      <c r="QVT73" s="85"/>
      <c r="QVU73" s="85"/>
      <c r="QVV73" s="85"/>
      <c r="QVW73" s="85"/>
      <c r="QVX73" s="85"/>
      <c r="QVY73" s="85"/>
      <c r="QVZ73" s="85"/>
      <c r="QWA73" s="85"/>
      <c r="QWB73" s="85"/>
      <c r="QWC73" s="85"/>
      <c r="QWD73" s="85"/>
      <c r="QWE73" s="85"/>
      <c r="QWF73" s="85"/>
      <c r="QWG73" s="85"/>
      <c r="QWH73" s="85"/>
      <c r="QWI73" s="85"/>
      <c r="QWJ73" s="85"/>
      <c r="QWK73" s="85"/>
      <c r="QWL73" s="85"/>
      <c r="QWM73" s="85"/>
      <c r="QWN73" s="85"/>
      <c r="QWO73" s="85"/>
      <c r="QWP73" s="85"/>
      <c r="QWQ73" s="85"/>
      <c r="QWR73" s="85"/>
      <c r="QWS73" s="85"/>
      <c r="QWT73" s="85"/>
      <c r="QWU73" s="85"/>
      <c r="QWV73" s="85"/>
      <c r="QWW73" s="85"/>
      <c r="QWX73" s="85"/>
      <c r="QWY73" s="85"/>
      <c r="QWZ73" s="85"/>
      <c r="QXA73" s="85"/>
      <c r="QXB73" s="85"/>
      <c r="QXC73" s="85"/>
      <c r="QXD73" s="85"/>
      <c r="QXE73" s="85"/>
      <c r="QXF73" s="85"/>
      <c r="QXG73" s="85"/>
      <c r="QXH73" s="85"/>
      <c r="QXI73" s="85"/>
      <c r="QXJ73" s="85"/>
      <c r="QXK73" s="85"/>
      <c r="QXL73" s="85"/>
      <c r="QXM73" s="85"/>
      <c r="QXN73" s="85"/>
      <c r="QXO73" s="85"/>
      <c r="QXP73" s="85"/>
      <c r="QXQ73" s="85"/>
      <c r="QXR73" s="85"/>
      <c r="QXS73" s="85"/>
      <c r="QXT73" s="85"/>
      <c r="QXU73" s="85"/>
      <c r="QXV73" s="85"/>
      <c r="QXW73" s="85"/>
      <c r="QXX73" s="85"/>
      <c r="QXY73" s="85"/>
      <c r="QXZ73" s="85"/>
      <c r="QYA73" s="85"/>
      <c r="QYB73" s="85"/>
      <c r="QYC73" s="85"/>
      <c r="QYD73" s="85"/>
      <c r="QYE73" s="85"/>
      <c r="QYF73" s="85"/>
      <c r="QYG73" s="85"/>
      <c r="QYH73" s="85"/>
      <c r="QYI73" s="85"/>
      <c r="QYJ73" s="85"/>
      <c r="QYK73" s="85"/>
      <c r="QYL73" s="85"/>
      <c r="QYM73" s="85"/>
      <c r="QYN73" s="85"/>
      <c r="QYO73" s="85"/>
      <c r="QYP73" s="85"/>
      <c r="QYQ73" s="85"/>
      <c r="QYR73" s="85"/>
      <c r="QYS73" s="85"/>
      <c r="QYT73" s="85"/>
      <c r="QYU73" s="85"/>
      <c r="QYV73" s="85"/>
      <c r="QYW73" s="85"/>
      <c r="QYX73" s="85"/>
      <c r="QYY73" s="85"/>
      <c r="QYZ73" s="85"/>
      <c r="QZA73" s="85"/>
      <c r="QZB73" s="85"/>
      <c r="QZC73" s="85"/>
      <c r="QZD73" s="85"/>
      <c r="QZE73" s="85"/>
      <c r="QZF73" s="85"/>
      <c r="QZG73" s="85"/>
      <c r="QZH73" s="85"/>
      <c r="QZI73" s="85"/>
      <c r="QZJ73" s="85"/>
      <c r="QZK73" s="85"/>
      <c r="QZL73" s="85"/>
      <c r="QZM73" s="85"/>
      <c r="QZN73" s="85"/>
      <c r="QZO73" s="85"/>
      <c r="QZP73" s="85"/>
      <c r="QZQ73" s="85"/>
      <c r="QZR73" s="85"/>
      <c r="QZS73" s="85"/>
      <c r="QZT73" s="85"/>
      <c r="QZU73" s="85"/>
      <c r="QZV73" s="85"/>
      <c r="QZW73" s="85"/>
      <c r="QZX73" s="85"/>
      <c r="QZY73" s="85"/>
      <c r="QZZ73" s="85"/>
      <c r="RAA73" s="85"/>
      <c r="RAB73" s="85"/>
      <c r="RAC73" s="85"/>
      <c r="RAD73" s="85"/>
      <c r="RAE73" s="85"/>
      <c r="RAF73" s="85"/>
      <c r="RAG73" s="85"/>
      <c r="RAH73" s="85"/>
      <c r="RAI73" s="85"/>
      <c r="RAJ73" s="85"/>
      <c r="RAK73" s="85"/>
      <c r="RAL73" s="85"/>
      <c r="RAM73" s="85"/>
      <c r="RAN73" s="85"/>
      <c r="RAO73" s="85"/>
      <c r="RAP73" s="85"/>
      <c r="RAQ73" s="85"/>
      <c r="RAR73" s="85"/>
      <c r="RAS73" s="85"/>
      <c r="RAT73" s="85"/>
      <c r="RAU73" s="85"/>
      <c r="RAV73" s="85"/>
      <c r="RAW73" s="85"/>
      <c r="RAX73" s="85"/>
      <c r="RAY73" s="85"/>
      <c r="RAZ73" s="85"/>
      <c r="RBA73" s="85"/>
      <c r="RBB73" s="85"/>
      <c r="RBC73" s="85"/>
      <c r="RBD73" s="85"/>
      <c r="RBE73" s="85"/>
      <c r="RBF73" s="85"/>
      <c r="RBG73" s="85"/>
      <c r="RBH73" s="85"/>
      <c r="RBI73" s="85"/>
      <c r="RBJ73" s="85"/>
      <c r="RBK73" s="85"/>
      <c r="RBL73" s="85"/>
      <c r="RBM73" s="85"/>
      <c r="RBN73" s="85"/>
      <c r="RBO73" s="85"/>
      <c r="RBP73" s="85"/>
      <c r="RBQ73" s="85"/>
      <c r="RBR73" s="85"/>
      <c r="RBS73" s="85"/>
      <c r="RBT73" s="85"/>
      <c r="RBU73" s="85"/>
      <c r="RBV73" s="85"/>
      <c r="RBW73" s="85"/>
      <c r="RBX73" s="85"/>
      <c r="RBY73" s="85"/>
      <c r="RBZ73" s="85"/>
      <c r="RCA73" s="85"/>
      <c r="RCB73" s="85"/>
      <c r="RCC73" s="85"/>
      <c r="RCD73" s="85"/>
      <c r="RCE73" s="85"/>
      <c r="RCF73" s="85"/>
      <c r="RCG73" s="85"/>
      <c r="RCH73" s="85"/>
      <c r="RCI73" s="85"/>
      <c r="RCJ73" s="85"/>
      <c r="RCK73" s="85"/>
      <c r="RCL73" s="85"/>
      <c r="RCM73" s="85"/>
      <c r="RCN73" s="85"/>
      <c r="RCO73" s="85"/>
      <c r="RCP73" s="85"/>
      <c r="RCQ73" s="85"/>
      <c r="RCR73" s="85"/>
      <c r="RCS73" s="85"/>
      <c r="RCT73" s="85"/>
      <c r="RCU73" s="85"/>
      <c r="RCV73" s="85"/>
      <c r="RCW73" s="85"/>
      <c r="RCX73" s="85"/>
      <c r="RCY73" s="85"/>
      <c r="RCZ73" s="85"/>
      <c r="RDA73" s="85"/>
      <c r="RDB73" s="85"/>
      <c r="RDC73" s="85"/>
      <c r="RDD73" s="85"/>
      <c r="RDE73" s="85"/>
      <c r="RDF73" s="85"/>
      <c r="RDG73" s="85"/>
      <c r="RDH73" s="85"/>
      <c r="RDI73" s="85"/>
      <c r="RDJ73" s="85"/>
      <c r="RDK73" s="85"/>
      <c r="RDL73" s="85"/>
      <c r="RDM73" s="85"/>
      <c r="RDN73" s="85"/>
      <c r="RDO73" s="85"/>
      <c r="RDP73" s="85"/>
      <c r="RDQ73" s="85"/>
      <c r="RDR73" s="85"/>
      <c r="RDS73" s="85"/>
      <c r="RDT73" s="85"/>
      <c r="RDU73" s="85"/>
      <c r="RDV73" s="85"/>
      <c r="RDW73" s="85"/>
      <c r="RDX73" s="85"/>
      <c r="RDY73" s="85"/>
      <c r="RDZ73" s="85"/>
      <c r="REA73" s="85"/>
      <c r="REB73" s="85"/>
      <c r="REC73" s="85"/>
      <c r="RED73" s="85"/>
      <c r="REE73" s="85"/>
      <c r="REF73" s="85"/>
      <c r="REG73" s="85"/>
      <c r="REH73" s="85"/>
      <c r="REI73" s="85"/>
      <c r="REJ73" s="85"/>
      <c r="REK73" s="85"/>
      <c r="REL73" s="85"/>
      <c r="REM73" s="85"/>
      <c r="REN73" s="85"/>
      <c r="REO73" s="85"/>
      <c r="REP73" s="85"/>
      <c r="REQ73" s="85"/>
      <c r="RER73" s="85"/>
      <c r="RES73" s="85"/>
      <c r="RET73" s="85"/>
      <c r="REU73" s="85"/>
      <c r="REV73" s="85"/>
      <c r="REW73" s="85"/>
      <c r="REX73" s="85"/>
      <c r="REY73" s="85"/>
      <c r="REZ73" s="85"/>
      <c r="RFA73" s="85"/>
      <c r="RFB73" s="85"/>
      <c r="RFC73" s="85"/>
      <c r="RFD73" s="85"/>
      <c r="RFE73" s="85"/>
      <c r="RFF73" s="85"/>
      <c r="RFG73" s="85"/>
      <c r="RFH73" s="85"/>
      <c r="RFI73" s="85"/>
      <c r="RFJ73" s="85"/>
      <c r="RFK73" s="85"/>
      <c r="RFL73" s="85"/>
      <c r="RFM73" s="85"/>
      <c r="RFN73" s="85"/>
      <c r="RFO73" s="85"/>
      <c r="RFP73" s="85"/>
      <c r="RFQ73" s="85"/>
      <c r="RFR73" s="85"/>
      <c r="RFS73" s="85"/>
      <c r="RFT73" s="85"/>
      <c r="RFU73" s="85"/>
      <c r="RFV73" s="85"/>
      <c r="RFW73" s="85"/>
      <c r="RFX73" s="85"/>
      <c r="RFY73" s="85"/>
      <c r="RFZ73" s="85"/>
      <c r="RGA73" s="85"/>
      <c r="RGB73" s="85"/>
      <c r="RGC73" s="85"/>
      <c r="RGD73" s="85"/>
      <c r="RGE73" s="85"/>
      <c r="RGF73" s="85"/>
      <c r="RGG73" s="85"/>
      <c r="RGH73" s="85"/>
      <c r="RGI73" s="85"/>
      <c r="RGJ73" s="85"/>
      <c r="RGK73" s="85"/>
      <c r="RGL73" s="85"/>
      <c r="RGM73" s="85"/>
      <c r="RGN73" s="85"/>
      <c r="RGO73" s="85"/>
      <c r="RGP73" s="85"/>
      <c r="RGQ73" s="85"/>
      <c r="RGR73" s="85"/>
      <c r="RGS73" s="85"/>
      <c r="RGT73" s="85"/>
      <c r="RGU73" s="85"/>
      <c r="RGV73" s="85"/>
      <c r="RGW73" s="85"/>
      <c r="RGX73" s="85"/>
      <c r="RGY73" s="85"/>
      <c r="RGZ73" s="85"/>
      <c r="RHA73" s="85"/>
      <c r="RHB73" s="85"/>
      <c r="RHC73" s="85"/>
      <c r="RHD73" s="85"/>
      <c r="RHE73" s="85"/>
      <c r="RHF73" s="85"/>
      <c r="RHG73" s="85"/>
      <c r="RHH73" s="85"/>
      <c r="RHI73" s="85"/>
      <c r="RHJ73" s="85"/>
      <c r="RHK73" s="85"/>
      <c r="RHL73" s="85"/>
      <c r="RHM73" s="85"/>
      <c r="RHN73" s="85"/>
      <c r="RHO73" s="85"/>
      <c r="RHP73" s="85"/>
      <c r="RHQ73" s="85"/>
      <c r="RHR73" s="85"/>
      <c r="RHS73" s="85"/>
      <c r="RHT73" s="85"/>
      <c r="RHU73" s="85"/>
      <c r="RHV73" s="85"/>
      <c r="RHW73" s="85"/>
      <c r="RHX73" s="85"/>
      <c r="RHY73" s="85"/>
      <c r="RHZ73" s="85"/>
      <c r="RIA73" s="85"/>
      <c r="RIB73" s="85"/>
      <c r="RIC73" s="85"/>
      <c r="RID73" s="85"/>
      <c r="RIE73" s="85"/>
      <c r="RIF73" s="85"/>
      <c r="RIG73" s="85"/>
      <c r="RIH73" s="85"/>
      <c r="RII73" s="85"/>
      <c r="RIJ73" s="85"/>
      <c r="RIK73" s="85"/>
      <c r="RIL73" s="85"/>
      <c r="RIM73" s="85"/>
      <c r="RIN73" s="85"/>
      <c r="RIO73" s="85"/>
      <c r="RIP73" s="85"/>
      <c r="RIQ73" s="85"/>
      <c r="RIR73" s="85"/>
      <c r="RIS73" s="85"/>
      <c r="RIT73" s="85"/>
      <c r="RIU73" s="85"/>
      <c r="RIV73" s="85"/>
      <c r="RIW73" s="85"/>
      <c r="RIX73" s="85"/>
      <c r="RIY73" s="85"/>
      <c r="RIZ73" s="85"/>
      <c r="RJA73" s="85"/>
      <c r="RJB73" s="85"/>
      <c r="RJC73" s="85"/>
      <c r="RJD73" s="85"/>
      <c r="RJE73" s="85"/>
      <c r="RJF73" s="85"/>
      <c r="RJG73" s="85"/>
      <c r="RJH73" s="85"/>
      <c r="RJI73" s="85"/>
      <c r="RJJ73" s="85"/>
      <c r="RJK73" s="85"/>
      <c r="RJL73" s="85"/>
      <c r="RJM73" s="85"/>
      <c r="RJN73" s="85"/>
      <c r="RJO73" s="85"/>
      <c r="RJP73" s="85"/>
      <c r="RJQ73" s="85"/>
      <c r="RJR73" s="85"/>
      <c r="RJS73" s="85"/>
      <c r="RJT73" s="85"/>
      <c r="RJU73" s="85"/>
      <c r="RJV73" s="85"/>
      <c r="RJW73" s="85"/>
      <c r="RJX73" s="85"/>
      <c r="RJY73" s="85"/>
      <c r="RJZ73" s="85"/>
      <c r="RKA73" s="85"/>
      <c r="RKB73" s="85"/>
      <c r="RKC73" s="85"/>
      <c r="RKD73" s="85"/>
      <c r="RKE73" s="85"/>
      <c r="RKF73" s="85"/>
      <c r="RKG73" s="85"/>
      <c r="RKH73" s="85"/>
      <c r="RKI73" s="85"/>
      <c r="RKJ73" s="85"/>
      <c r="RKK73" s="85"/>
      <c r="RKL73" s="85"/>
      <c r="RKM73" s="85"/>
      <c r="RKN73" s="85"/>
      <c r="RKO73" s="85"/>
      <c r="RKP73" s="85"/>
      <c r="RKQ73" s="85"/>
      <c r="RKR73" s="85"/>
      <c r="RKS73" s="85"/>
      <c r="RKT73" s="85"/>
      <c r="RKU73" s="85"/>
      <c r="RKV73" s="85"/>
      <c r="RKW73" s="85"/>
      <c r="RKX73" s="85"/>
      <c r="RKY73" s="85"/>
      <c r="RKZ73" s="85"/>
      <c r="RLA73" s="85"/>
      <c r="RLB73" s="85"/>
      <c r="RLC73" s="85"/>
      <c r="RLD73" s="85"/>
      <c r="RLE73" s="85"/>
      <c r="RLF73" s="85"/>
      <c r="RLG73" s="85"/>
      <c r="RLH73" s="85"/>
      <c r="RLI73" s="85"/>
      <c r="RLJ73" s="85"/>
      <c r="RLK73" s="85"/>
      <c r="RLL73" s="85"/>
      <c r="RLM73" s="85"/>
      <c r="RLN73" s="85"/>
      <c r="RLO73" s="85"/>
      <c r="RLP73" s="85"/>
      <c r="RLQ73" s="85"/>
      <c r="RLR73" s="85"/>
      <c r="RLS73" s="85"/>
      <c r="RLT73" s="85"/>
      <c r="RLU73" s="85"/>
      <c r="RLV73" s="85"/>
      <c r="RLW73" s="85"/>
      <c r="RLX73" s="85"/>
      <c r="RLY73" s="85"/>
      <c r="RLZ73" s="85"/>
      <c r="RMA73" s="85"/>
      <c r="RMB73" s="85"/>
      <c r="RMC73" s="85"/>
      <c r="RMD73" s="85"/>
      <c r="RME73" s="85"/>
      <c r="RMF73" s="85"/>
      <c r="RMG73" s="85"/>
      <c r="RMH73" s="85"/>
      <c r="RMI73" s="85"/>
      <c r="RMJ73" s="85"/>
      <c r="RMK73" s="85"/>
      <c r="RML73" s="85"/>
      <c r="RMM73" s="85"/>
      <c r="RMN73" s="85"/>
      <c r="RMO73" s="85"/>
      <c r="RMP73" s="85"/>
      <c r="RMQ73" s="85"/>
      <c r="RMR73" s="85"/>
      <c r="RMS73" s="85"/>
      <c r="RMT73" s="85"/>
      <c r="RMU73" s="85"/>
      <c r="RMV73" s="85"/>
      <c r="RMW73" s="85"/>
      <c r="RMX73" s="85"/>
      <c r="RMY73" s="85"/>
      <c r="RMZ73" s="85"/>
      <c r="RNA73" s="85"/>
      <c r="RNB73" s="85"/>
      <c r="RNC73" s="85"/>
      <c r="RND73" s="85"/>
      <c r="RNE73" s="85"/>
      <c r="RNF73" s="85"/>
      <c r="RNG73" s="85"/>
      <c r="RNH73" s="85"/>
      <c r="RNI73" s="85"/>
      <c r="RNJ73" s="85"/>
      <c r="RNK73" s="85"/>
      <c r="RNL73" s="85"/>
      <c r="RNM73" s="85"/>
      <c r="RNN73" s="85"/>
      <c r="RNO73" s="85"/>
      <c r="RNP73" s="85"/>
      <c r="RNQ73" s="85"/>
      <c r="RNR73" s="85"/>
      <c r="RNS73" s="85"/>
      <c r="RNT73" s="85"/>
      <c r="RNU73" s="85"/>
      <c r="RNV73" s="85"/>
      <c r="RNW73" s="85"/>
      <c r="RNX73" s="85"/>
      <c r="RNY73" s="85"/>
      <c r="RNZ73" s="85"/>
      <c r="ROA73" s="85"/>
      <c r="ROB73" s="85"/>
      <c r="ROC73" s="85"/>
      <c r="ROD73" s="85"/>
      <c r="ROE73" s="85"/>
      <c r="ROF73" s="85"/>
      <c r="ROG73" s="85"/>
      <c r="ROH73" s="85"/>
      <c r="ROI73" s="85"/>
      <c r="ROJ73" s="85"/>
      <c r="ROK73" s="85"/>
      <c r="ROL73" s="85"/>
      <c r="ROM73" s="85"/>
      <c r="RON73" s="85"/>
      <c r="ROO73" s="85"/>
      <c r="ROP73" s="85"/>
      <c r="ROQ73" s="85"/>
      <c r="ROR73" s="85"/>
      <c r="ROS73" s="85"/>
      <c r="ROT73" s="85"/>
      <c r="ROU73" s="85"/>
      <c r="ROV73" s="85"/>
      <c r="ROW73" s="85"/>
      <c r="ROX73" s="85"/>
      <c r="ROY73" s="85"/>
      <c r="ROZ73" s="85"/>
      <c r="RPA73" s="85"/>
      <c r="RPB73" s="85"/>
      <c r="RPC73" s="85"/>
      <c r="RPD73" s="85"/>
      <c r="RPE73" s="85"/>
      <c r="RPF73" s="85"/>
      <c r="RPG73" s="85"/>
      <c r="RPH73" s="85"/>
      <c r="RPI73" s="85"/>
      <c r="RPJ73" s="85"/>
      <c r="RPK73" s="85"/>
      <c r="RPL73" s="85"/>
      <c r="RPM73" s="85"/>
      <c r="RPN73" s="85"/>
      <c r="RPO73" s="85"/>
      <c r="RPP73" s="85"/>
      <c r="RPQ73" s="85"/>
      <c r="RPR73" s="85"/>
      <c r="RPS73" s="85"/>
      <c r="RPT73" s="85"/>
      <c r="RPU73" s="85"/>
      <c r="RPV73" s="85"/>
      <c r="RPW73" s="85"/>
      <c r="RPX73" s="85"/>
      <c r="RPY73" s="85"/>
      <c r="RPZ73" s="85"/>
      <c r="RQA73" s="85"/>
      <c r="RQB73" s="85"/>
      <c r="RQC73" s="85"/>
      <c r="RQD73" s="85"/>
      <c r="RQE73" s="85"/>
      <c r="RQF73" s="85"/>
      <c r="RQG73" s="85"/>
      <c r="RQH73" s="85"/>
      <c r="RQI73" s="85"/>
      <c r="RQJ73" s="85"/>
      <c r="RQK73" s="85"/>
      <c r="RQL73" s="85"/>
      <c r="RQM73" s="85"/>
      <c r="RQN73" s="85"/>
      <c r="RQO73" s="85"/>
      <c r="RQP73" s="85"/>
      <c r="RQQ73" s="85"/>
      <c r="RQR73" s="85"/>
      <c r="RQS73" s="85"/>
      <c r="RQT73" s="85"/>
      <c r="RQU73" s="85"/>
      <c r="RQV73" s="85"/>
      <c r="RQW73" s="85"/>
      <c r="RQX73" s="85"/>
      <c r="RQY73" s="85"/>
      <c r="RQZ73" s="85"/>
      <c r="RRA73" s="85"/>
      <c r="RRB73" s="85"/>
      <c r="RRC73" s="85"/>
      <c r="RRD73" s="85"/>
      <c r="RRE73" s="85"/>
      <c r="RRF73" s="85"/>
      <c r="RRG73" s="85"/>
      <c r="RRH73" s="85"/>
      <c r="RRI73" s="85"/>
      <c r="RRJ73" s="85"/>
      <c r="RRK73" s="85"/>
      <c r="RRL73" s="85"/>
      <c r="RRM73" s="85"/>
      <c r="RRN73" s="85"/>
      <c r="RRO73" s="85"/>
      <c r="RRP73" s="85"/>
      <c r="RRQ73" s="85"/>
      <c r="RRR73" s="85"/>
      <c r="RRS73" s="85"/>
      <c r="RRT73" s="85"/>
      <c r="RRU73" s="85"/>
      <c r="RRV73" s="85"/>
      <c r="RRW73" s="85"/>
      <c r="RRX73" s="85"/>
      <c r="RRY73" s="85"/>
      <c r="RRZ73" s="85"/>
      <c r="RSA73" s="85"/>
      <c r="RSB73" s="85"/>
      <c r="RSC73" s="85"/>
      <c r="RSD73" s="85"/>
      <c r="RSE73" s="85"/>
      <c r="RSF73" s="85"/>
      <c r="RSG73" s="85"/>
      <c r="RSH73" s="85"/>
      <c r="RSI73" s="85"/>
      <c r="RSJ73" s="85"/>
      <c r="RSK73" s="85"/>
      <c r="RSL73" s="85"/>
      <c r="RSM73" s="85"/>
      <c r="RSN73" s="85"/>
      <c r="RSO73" s="85"/>
      <c r="RSP73" s="85"/>
      <c r="RSQ73" s="85"/>
      <c r="RSR73" s="85"/>
      <c r="RSS73" s="85"/>
      <c r="RST73" s="85"/>
      <c r="RSU73" s="85"/>
      <c r="RSV73" s="85"/>
      <c r="RSW73" s="85"/>
      <c r="RSX73" s="85"/>
      <c r="RSY73" s="85"/>
      <c r="RSZ73" s="85"/>
      <c r="RTA73" s="85"/>
      <c r="RTB73" s="85"/>
      <c r="RTC73" s="85"/>
      <c r="RTD73" s="85"/>
      <c r="RTE73" s="85"/>
      <c r="RTF73" s="85"/>
      <c r="RTG73" s="85"/>
      <c r="RTH73" s="85"/>
      <c r="RTI73" s="85"/>
      <c r="RTJ73" s="85"/>
      <c r="RTK73" s="85"/>
      <c r="RTL73" s="85"/>
      <c r="RTM73" s="85"/>
      <c r="RTN73" s="85"/>
      <c r="RTO73" s="85"/>
      <c r="RTP73" s="85"/>
      <c r="RTQ73" s="85"/>
      <c r="RTR73" s="85"/>
      <c r="RTS73" s="85"/>
      <c r="RTT73" s="85"/>
      <c r="RTU73" s="85"/>
      <c r="RTV73" s="85"/>
      <c r="RTW73" s="85"/>
      <c r="RTX73" s="85"/>
      <c r="RTY73" s="85"/>
      <c r="RTZ73" s="85"/>
      <c r="RUA73" s="85"/>
      <c r="RUB73" s="85"/>
      <c r="RUC73" s="85"/>
      <c r="RUD73" s="85"/>
      <c r="RUE73" s="85"/>
      <c r="RUF73" s="85"/>
      <c r="RUG73" s="85"/>
      <c r="RUH73" s="85"/>
      <c r="RUI73" s="85"/>
      <c r="RUJ73" s="85"/>
      <c r="RUK73" s="85"/>
      <c r="RUL73" s="85"/>
      <c r="RUM73" s="85"/>
      <c r="RUN73" s="85"/>
      <c r="RUO73" s="85"/>
      <c r="RUP73" s="85"/>
      <c r="RUQ73" s="85"/>
      <c r="RUR73" s="85"/>
      <c r="RUS73" s="85"/>
      <c r="RUT73" s="85"/>
      <c r="RUU73" s="85"/>
      <c r="RUV73" s="85"/>
      <c r="RUW73" s="85"/>
      <c r="RUX73" s="85"/>
      <c r="RUY73" s="85"/>
      <c r="RUZ73" s="85"/>
      <c r="RVA73" s="85"/>
      <c r="RVB73" s="85"/>
      <c r="RVC73" s="85"/>
      <c r="RVD73" s="85"/>
      <c r="RVE73" s="85"/>
      <c r="RVF73" s="85"/>
      <c r="RVG73" s="85"/>
      <c r="RVH73" s="85"/>
      <c r="RVI73" s="85"/>
      <c r="RVJ73" s="85"/>
      <c r="RVK73" s="85"/>
      <c r="RVL73" s="85"/>
      <c r="RVM73" s="85"/>
      <c r="RVN73" s="85"/>
      <c r="RVO73" s="85"/>
      <c r="RVP73" s="85"/>
      <c r="RVQ73" s="85"/>
      <c r="RVR73" s="85"/>
      <c r="RVS73" s="85"/>
      <c r="RVT73" s="85"/>
      <c r="RVU73" s="85"/>
      <c r="RVV73" s="85"/>
      <c r="RVW73" s="85"/>
      <c r="RVX73" s="85"/>
      <c r="RVY73" s="85"/>
      <c r="RVZ73" s="85"/>
      <c r="RWA73" s="85"/>
      <c r="RWB73" s="85"/>
      <c r="RWC73" s="85"/>
      <c r="RWD73" s="85"/>
      <c r="RWE73" s="85"/>
      <c r="RWF73" s="85"/>
      <c r="RWG73" s="85"/>
      <c r="RWH73" s="85"/>
      <c r="RWI73" s="85"/>
      <c r="RWJ73" s="85"/>
      <c r="RWK73" s="85"/>
      <c r="RWL73" s="85"/>
      <c r="RWM73" s="85"/>
      <c r="RWN73" s="85"/>
      <c r="RWO73" s="85"/>
      <c r="RWP73" s="85"/>
      <c r="RWQ73" s="85"/>
      <c r="RWR73" s="85"/>
      <c r="RWS73" s="85"/>
      <c r="RWT73" s="85"/>
      <c r="RWU73" s="85"/>
      <c r="RWV73" s="85"/>
      <c r="RWW73" s="85"/>
      <c r="RWX73" s="85"/>
      <c r="RWY73" s="85"/>
      <c r="RWZ73" s="85"/>
      <c r="RXA73" s="85"/>
      <c r="RXB73" s="85"/>
      <c r="RXC73" s="85"/>
      <c r="RXD73" s="85"/>
      <c r="RXE73" s="85"/>
      <c r="RXF73" s="85"/>
      <c r="RXG73" s="85"/>
      <c r="RXH73" s="85"/>
      <c r="RXI73" s="85"/>
      <c r="RXJ73" s="85"/>
      <c r="RXK73" s="85"/>
      <c r="RXL73" s="85"/>
      <c r="RXM73" s="85"/>
      <c r="RXN73" s="85"/>
      <c r="RXO73" s="85"/>
      <c r="RXP73" s="85"/>
      <c r="RXQ73" s="85"/>
      <c r="RXR73" s="85"/>
      <c r="RXS73" s="85"/>
      <c r="RXT73" s="85"/>
      <c r="RXU73" s="85"/>
      <c r="RXV73" s="85"/>
      <c r="RXW73" s="85"/>
      <c r="RXX73" s="85"/>
      <c r="RXY73" s="85"/>
      <c r="RXZ73" s="85"/>
      <c r="RYA73" s="85"/>
      <c r="RYB73" s="85"/>
      <c r="RYC73" s="85"/>
      <c r="RYD73" s="85"/>
      <c r="RYE73" s="85"/>
      <c r="RYF73" s="85"/>
      <c r="RYG73" s="85"/>
      <c r="RYH73" s="85"/>
      <c r="RYI73" s="85"/>
      <c r="RYJ73" s="85"/>
      <c r="RYK73" s="85"/>
      <c r="RYL73" s="85"/>
      <c r="RYM73" s="85"/>
      <c r="RYN73" s="85"/>
      <c r="RYO73" s="85"/>
      <c r="RYP73" s="85"/>
      <c r="RYQ73" s="85"/>
      <c r="RYR73" s="85"/>
      <c r="RYS73" s="85"/>
      <c r="RYT73" s="85"/>
      <c r="RYU73" s="85"/>
      <c r="RYV73" s="85"/>
      <c r="RYW73" s="85"/>
      <c r="RYX73" s="85"/>
      <c r="RYY73" s="85"/>
      <c r="RYZ73" s="85"/>
      <c r="RZA73" s="85"/>
      <c r="RZB73" s="85"/>
      <c r="RZC73" s="85"/>
      <c r="RZD73" s="85"/>
      <c r="RZE73" s="85"/>
      <c r="RZF73" s="85"/>
      <c r="RZG73" s="85"/>
      <c r="RZH73" s="85"/>
      <c r="RZI73" s="85"/>
      <c r="RZJ73" s="85"/>
      <c r="RZK73" s="85"/>
      <c r="RZL73" s="85"/>
      <c r="RZM73" s="85"/>
      <c r="RZN73" s="85"/>
      <c r="RZO73" s="85"/>
      <c r="RZP73" s="85"/>
      <c r="RZQ73" s="85"/>
      <c r="RZR73" s="85"/>
      <c r="RZS73" s="85"/>
      <c r="RZT73" s="85"/>
      <c r="RZU73" s="85"/>
      <c r="RZV73" s="85"/>
      <c r="RZW73" s="85"/>
      <c r="RZX73" s="85"/>
      <c r="RZY73" s="85"/>
      <c r="RZZ73" s="85"/>
      <c r="SAA73" s="85"/>
      <c r="SAB73" s="85"/>
      <c r="SAC73" s="85"/>
      <c r="SAD73" s="85"/>
      <c r="SAE73" s="85"/>
      <c r="SAF73" s="85"/>
      <c r="SAG73" s="85"/>
      <c r="SAH73" s="85"/>
      <c r="SAI73" s="85"/>
      <c r="SAJ73" s="85"/>
      <c r="SAK73" s="85"/>
      <c r="SAL73" s="85"/>
      <c r="SAM73" s="85"/>
      <c r="SAN73" s="85"/>
      <c r="SAO73" s="85"/>
      <c r="SAP73" s="85"/>
      <c r="SAQ73" s="85"/>
      <c r="SAR73" s="85"/>
      <c r="SAS73" s="85"/>
      <c r="SAT73" s="85"/>
      <c r="SAU73" s="85"/>
      <c r="SAV73" s="85"/>
      <c r="SAW73" s="85"/>
      <c r="SAX73" s="85"/>
      <c r="SAY73" s="85"/>
      <c r="SAZ73" s="85"/>
      <c r="SBA73" s="85"/>
      <c r="SBB73" s="85"/>
      <c r="SBC73" s="85"/>
      <c r="SBD73" s="85"/>
      <c r="SBE73" s="85"/>
      <c r="SBF73" s="85"/>
      <c r="SBG73" s="85"/>
      <c r="SBH73" s="85"/>
      <c r="SBI73" s="85"/>
      <c r="SBJ73" s="85"/>
      <c r="SBK73" s="85"/>
      <c r="SBL73" s="85"/>
      <c r="SBM73" s="85"/>
      <c r="SBN73" s="85"/>
      <c r="SBO73" s="85"/>
      <c r="SBP73" s="85"/>
      <c r="SBQ73" s="85"/>
      <c r="SBR73" s="85"/>
      <c r="SBS73" s="85"/>
      <c r="SBT73" s="85"/>
      <c r="SBU73" s="85"/>
      <c r="SBV73" s="85"/>
      <c r="SBW73" s="85"/>
      <c r="SBX73" s="85"/>
      <c r="SBY73" s="85"/>
      <c r="SBZ73" s="85"/>
      <c r="SCA73" s="85"/>
      <c r="SCB73" s="85"/>
      <c r="SCC73" s="85"/>
      <c r="SCD73" s="85"/>
      <c r="SCE73" s="85"/>
      <c r="SCF73" s="85"/>
      <c r="SCG73" s="85"/>
      <c r="SCH73" s="85"/>
      <c r="SCI73" s="85"/>
      <c r="SCJ73" s="85"/>
      <c r="SCK73" s="85"/>
      <c r="SCL73" s="85"/>
      <c r="SCM73" s="85"/>
      <c r="SCN73" s="85"/>
      <c r="SCO73" s="85"/>
      <c r="SCP73" s="85"/>
      <c r="SCQ73" s="85"/>
      <c r="SCR73" s="85"/>
      <c r="SCS73" s="85"/>
      <c r="SCT73" s="85"/>
      <c r="SCU73" s="85"/>
      <c r="SCV73" s="85"/>
      <c r="SCW73" s="85"/>
      <c r="SCX73" s="85"/>
      <c r="SCY73" s="85"/>
      <c r="SCZ73" s="85"/>
      <c r="SDA73" s="85"/>
      <c r="SDB73" s="85"/>
      <c r="SDC73" s="85"/>
      <c r="SDD73" s="85"/>
      <c r="SDE73" s="85"/>
      <c r="SDF73" s="85"/>
      <c r="SDG73" s="85"/>
      <c r="SDH73" s="85"/>
      <c r="SDI73" s="85"/>
      <c r="SDJ73" s="85"/>
      <c r="SDK73" s="85"/>
      <c r="SDL73" s="85"/>
      <c r="SDM73" s="85"/>
      <c r="SDN73" s="85"/>
      <c r="SDO73" s="85"/>
      <c r="SDP73" s="85"/>
      <c r="SDQ73" s="85"/>
      <c r="SDR73" s="85"/>
      <c r="SDS73" s="85"/>
      <c r="SDT73" s="85"/>
      <c r="SDU73" s="85"/>
      <c r="SDV73" s="85"/>
      <c r="SDW73" s="85"/>
      <c r="SDX73" s="85"/>
      <c r="SDY73" s="85"/>
      <c r="SDZ73" s="85"/>
      <c r="SEA73" s="85"/>
      <c r="SEB73" s="85"/>
      <c r="SEC73" s="85"/>
      <c r="SED73" s="85"/>
      <c r="SEE73" s="85"/>
      <c r="SEF73" s="85"/>
      <c r="SEG73" s="85"/>
      <c r="SEH73" s="85"/>
      <c r="SEI73" s="85"/>
      <c r="SEJ73" s="85"/>
      <c r="SEK73" s="85"/>
      <c r="SEL73" s="85"/>
      <c r="SEM73" s="85"/>
      <c r="SEN73" s="85"/>
      <c r="SEO73" s="85"/>
      <c r="SEP73" s="85"/>
      <c r="SEQ73" s="85"/>
      <c r="SER73" s="85"/>
      <c r="SES73" s="85"/>
      <c r="SET73" s="85"/>
      <c r="SEU73" s="85"/>
      <c r="SEV73" s="85"/>
      <c r="SEW73" s="85"/>
      <c r="SEX73" s="85"/>
      <c r="SEY73" s="85"/>
      <c r="SEZ73" s="85"/>
      <c r="SFA73" s="85"/>
      <c r="SFB73" s="85"/>
      <c r="SFC73" s="85"/>
      <c r="SFD73" s="85"/>
      <c r="SFE73" s="85"/>
      <c r="SFF73" s="85"/>
      <c r="SFG73" s="85"/>
      <c r="SFH73" s="85"/>
      <c r="SFI73" s="85"/>
      <c r="SFJ73" s="85"/>
      <c r="SFK73" s="85"/>
      <c r="SFL73" s="85"/>
      <c r="SFM73" s="85"/>
      <c r="SFN73" s="85"/>
      <c r="SFO73" s="85"/>
      <c r="SFP73" s="85"/>
      <c r="SFQ73" s="85"/>
      <c r="SFR73" s="85"/>
      <c r="SFS73" s="85"/>
      <c r="SFT73" s="85"/>
      <c r="SFU73" s="85"/>
      <c r="SFV73" s="85"/>
      <c r="SFW73" s="85"/>
      <c r="SFX73" s="85"/>
      <c r="SFY73" s="85"/>
      <c r="SFZ73" s="85"/>
      <c r="SGA73" s="85"/>
      <c r="SGB73" s="85"/>
      <c r="SGC73" s="85"/>
      <c r="SGD73" s="85"/>
      <c r="SGE73" s="85"/>
      <c r="SGF73" s="85"/>
      <c r="SGG73" s="85"/>
      <c r="SGH73" s="85"/>
      <c r="SGI73" s="85"/>
      <c r="SGJ73" s="85"/>
      <c r="SGK73" s="85"/>
      <c r="SGL73" s="85"/>
      <c r="SGM73" s="85"/>
      <c r="SGN73" s="85"/>
      <c r="SGO73" s="85"/>
      <c r="SGP73" s="85"/>
      <c r="SGQ73" s="85"/>
      <c r="SGR73" s="85"/>
      <c r="SGS73" s="85"/>
      <c r="SGT73" s="85"/>
      <c r="SGU73" s="85"/>
      <c r="SGV73" s="85"/>
      <c r="SGW73" s="85"/>
      <c r="SGX73" s="85"/>
      <c r="SGY73" s="85"/>
      <c r="SGZ73" s="85"/>
      <c r="SHA73" s="85"/>
      <c r="SHB73" s="85"/>
      <c r="SHC73" s="85"/>
      <c r="SHD73" s="85"/>
      <c r="SHE73" s="85"/>
      <c r="SHF73" s="85"/>
      <c r="SHG73" s="85"/>
      <c r="SHH73" s="85"/>
      <c r="SHI73" s="85"/>
      <c r="SHJ73" s="85"/>
      <c r="SHK73" s="85"/>
      <c r="SHL73" s="85"/>
      <c r="SHM73" s="85"/>
      <c r="SHN73" s="85"/>
      <c r="SHO73" s="85"/>
      <c r="SHP73" s="85"/>
      <c r="SHQ73" s="85"/>
      <c r="SHR73" s="85"/>
      <c r="SHS73" s="85"/>
      <c r="SHT73" s="85"/>
      <c r="SHU73" s="85"/>
      <c r="SHV73" s="85"/>
      <c r="SHW73" s="85"/>
      <c r="SHX73" s="85"/>
      <c r="SHY73" s="85"/>
      <c r="SHZ73" s="85"/>
      <c r="SIA73" s="85"/>
      <c r="SIB73" s="85"/>
      <c r="SIC73" s="85"/>
      <c r="SID73" s="85"/>
      <c r="SIE73" s="85"/>
      <c r="SIF73" s="85"/>
      <c r="SIG73" s="85"/>
      <c r="SIH73" s="85"/>
      <c r="SII73" s="85"/>
      <c r="SIJ73" s="85"/>
      <c r="SIK73" s="85"/>
      <c r="SIL73" s="85"/>
      <c r="SIM73" s="85"/>
      <c r="SIN73" s="85"/>
      <c r="SIO73" s="85"/>
      <c r="SIP73" s="85"/>
      <c r="SIQ73" s="85"/>
      <c r="SIR73" s="85"/>
      <c r="SIS73" s="85"/>
      <c r="SIT73" s="85"/>
      <c r="SIU73" s="85"/>
      <c r="SIV73" s="85"/>
      <c r="SIW73" s="85"/>
      <c r="SIX73" s="85"/>
      <c r="SIY73" s="85"/>
      <c r="SIZ73" s="85"/>
      <c r="SJA73" s="85"/>
      <c r="SJB73" s="85"/>
      <c r="SJC73" s="85"/>
      <c r="SJD73" s="85"/>
      <c r="SJE73" s="85"/>
      <c r="SJF73" s="85"/>
      <c r="SJG73" s="85"/>
      <c r="SJH73" s="85"/>
      <c r="SJI73" s="85"/>
      <c r="SJJ73" s="85"/>
      <c r="SJK73" s="85"/>
      <c r="SJL73" s="85"/>
      <c r="SJM73" s="85"/>
      <c r="SJN73" s="85"/>
      <c r="SJO73" s="85"/>
      <c r="SJP73" s="85"/>
      <c r="SJQ73" s="85"/>
      <c r="SJR73" s="85"/>
      <c r="SJS73" s="85"/>
      <c r="SJT73" s="85"/>
      <c r="SJU73" s="85"/>
      <c r="SJV73" s="85"/>
      <c r="SJW73" s="85"/>
      <c r="SJX73" s="85"/>
      <c r="SJY73" s="85"/>
      <c r="SJZ73" s="85"/>
      <c r="SKA73" s="85"/>
      <c r="SKB73" s="85"/>
      <c r="SKC73" s="85"/>
      <c r="SKD73" s="85"/>
      <c r="SKE73" s="85"/>
      <c r="SKF73" s="85"/>
      <c r="SKG73" s="85"/>
      <c r="SKH73" s="85"/>
      <c r="SKI73" s="85"/>
      <c r="SKJ73" s="85"/>
      <c r="SKK73" s="85"/>
      <c r="SKL73" s="85"/>
      <c r="SKM73" s="85"/>
      <c r="SKN73" s="85"/>
      <c r="SKO73" s="85"/>
      <c r="SKP73" s="85"/>
      <c r="SKQ73" s="85"/>
      <c r="SKR73" s="85"/>
      <c r="SKS73" s="85"/>
      <c r="SKT73" s="85"/>
      <c r="SKU73" s="85"/>
      <c r="SKV73" s="85"/>
      <c r="SKW73" s="85"/>
      <c r="SKX73" s="85"/>
      <c r="SKY73" s="85"/>
      <c r="SKZ73" s="85"/>
      <c r="SLA73" s="85"/>
      <c r="SLB73" s="85"/>
      <c r="SLC73" s="85"/>
      <c r="SLD73" s="85"/>
      <c r="SLE73" s="85"/>
      <c r="SLF73" s="85"/>
      <c r="SLG73" s="85"/>
      <c r="SLH73" s="85"/>
      <c r="SLI73" s="85"/>
      <c r="SLJ73" s="85"/>
      <c r="SLK73" s="85"/>
      <c r="SLL73" s="85"/>
      <c r="SLM73" s="85"/>
      <c r="SLN73" s="85"/>
      <c r="SLO73" s="85"/>
      <c r="SLP73" s="85"/>
      <c r="SLQ73" s="85"/>
      <c r="SLR73" s="85"/>
      <c r="SLS73" s="85"/>
      <c r="SLT73" s="85"/>
      <c r="SLU73" s="85"/>
      <c r="SLV73" s="85"/>
      <c r="SLW73" s="85"/>
      <c r="SLX73" s="85"/>
      <c r="SLY73" s="85"/>
      <c r="SLZ73" s="85"/>
      <c r="SMA73" s="85"/>
      <c r="SMB73" s="85"/>
      <c r="SMC73" s="85"/>
      <c r="SMD73" s="85"/>
      <c r="SME73" s="85"/>
      <c r="SMF73" s="85"/>
      <c r="SMG73" s="85"/>
      <c r="SMH73" s="85"/>
      <c r="SMI73" s="85"/>
      <c r="SMJ73" s="85"/>
      <c r="SMK73" s="85"/>
      <c r="SML73" s="85"/>
      <c r="SMM73" s="85"/>
      <c r="SMN73" s="85"/>
      <c r="SMO73" s="85"/>
      <c r="SMP73" s="85"/>
      <c r="SMQ73" s="85"/>
      <c r="SMR73" s="85"/>
      <c r="SMS73" s="85"/>
      <c r="SMT73" s="85"/>
      <c r="SMU73" s="85"/>
      <c r="SMV73" s="85"/>
      <c r="SMW73" s="85"/>
      <c r="SMX73" s="85"/>
      <c r="SMY73" s="85"/>
      <c r="SMZ73" s="85"/>
      <c r="SNA73" s="85"/>
      <c r="SNB73" s="85"/>
      <c r="SNC73" s="85"/>
      <c r="SND73" s="85"/>
      <c r="SNE73" s="85"/>
      <c r="SNF73" s="85"/>
      <c r="SNG73" s="85"/>
      <c r="SNH73" s="85"/>
      <c r="SNI73" s="85"/>
      <c r="SNJ73" s="85"/>
      <c r="SNK73" s="85"/>
      <c r="SNL73" s="85"/>
      <c r="SNM73" s="85"/>
      <c r="SNN73" s="85"/>
      <c r="SNO73" s="85"/>
      <c r="SNP73" s="85"/>
      <c r="SNQ73" s="85"/>
      <c r="SNR73" s="85"/>
      <c r="SNS73" s="85"/>
      <c r="SNT73" s="85"/>
      <c r="SNU73" s="85"/>
      <c r="SNV73" s="85"/>
      <c r="SNW73" s="85"/>
      <c r="SNX73" s="85"/>
      <c r="SNY73" s="85"/>
      <c r="SNZ73" s="85"/>
      <c r="SOA73" s="85"/>
      <c r="SOB73" s="85"/>
      <c r="SOC73" s="85"/>
      <c r="SOD73" s="85"/>
      <c r="SOE73" s="85"/>
      <c r="SOF73" s="85"/>
      <c r="SOG73" s="85"/>
      <c r="SOH73" s="85"/>
      <c r="SOI73" s="85"/>
      <c r="SOJ73" s="85"/>
      <c r="SOK73" s="85"/>
      <c r="SOL73" s="85"/>
      <c r="SOM73" s="85"/>
      <c r="SON73" s="85"/>
      <c r="SOO73" s="85"/>
      <c r="SOP73" s="85"/>
      <c r="SOQ73" s="85"/>
      <c r="SOR73" s="85"/>
      <c r="SOS73" s="85"/>
      <c r="SOT73" s="85"/>
      <c r="SOU73" s="85"/>
      <c r="SOV73" s="85"/>
      <c r="SOW73" s="85"/>
      <c r="SOX73" s="85"/>
      <c r="SOY73" s="85"/>
      <c r="SOZ73" s="85"/>
      <c r="SPA73" s="85"/>
      <c r="SPB73" s="85"/>
      <c r="SPC73" s="85"/>
      <c r="SPD73" s="85"/>
      <c r="SPE73" s="85"/>
      <c r="SPF73" s="85"/>
      <c r="SPG73" s="85"/>
      <c r="SPH73" s="85"/>
      <c r="SPI73" s="85"/>
      <c r="SPJ73" s="85"/>
      <c r="SPK73" s="85"/>
      <c r="SPL73" s="85"/>
      <c r="SPM73" s="85"/>
      <c r="SPN73" s="85"/>
      <c r="SPO73" s="85"/>
      <c r="SPP73" s="85"/>
      <c r="SPQ73" s="85"/>
      <c r="SPR73" s="85"/>
      <c r="SPS73" s="85"/>
      <c r="SPT73" s="85"/>
      <c r="SPU73" s="85"/>
      <c r="SPV73" s="85"/>
      <c r="SPW73" s="85"/>
      <c r="SPX73" s="85"/>
      <c r="SPY73" s="85"/>
      <c r="SPZ73" s="85"/>
      <c r="SQA73" s="85"/>
      <c r="SQB73" s="85"/>
      <c r="SQC73" s="85"/>
      <c r="SQD73" s="85"/>
      <c r="SQE73" s="85"/>
      <c r="SQF73" s="85"/>
      <c r="SQG73" s="85"/>
      <c r="SQH73" s="85"/>
      <c r="SQI73" s="85"/>
      <c r="SQJ73" s="85"/>
      <c r="SQK73" s="85"/>
      <c r="SQL73" s="85"/>
      <c r="SQM73" s="85"/>
      <c r="SQN73" s="85"/>
      <c r="SQO73" s="85"/>
      <c r="SQP73" s="85"/>
      <c r="SQQ73" s="85"/>
      <c r="SQR73" s="85"/>
      <c r="SQS73" s="85"/>
      <c r="SQT73" s="85"/>
      <c r="SQU73" s="85"/>
      <c r="SQV73" s="85"/>
      <c r="SQW73" s="85"/>
      <c r="SQX73" s="85"/>
      <c r="SQY73" s="85"/>
      <c r="SQZ73" s="85"/>
      <c r="SRA73" s="85"/>
      <c r="SRB73" s="85"/>
      <c r="SRC73" s="85"/>
      <c r="SRD73" s="85"/>
      <c r="SRE73" s="85"/>
      <c r="SRF73" s="85"/>
      <c r="SRG73" s="85"/>
      <c r="SRH73" s="85"/>
      <c r="SRI73" s="85"/>
      <c r="SRJ73" s="85"/>
      <c r="SRK73" s="85"/>
      <c r="SRL73" s="85"/>
      <c r="SRM73" s="85"/>
      <c r="SRN73" s="85"/>
      <c r="SRO73" s="85"/>
      <c r="SRP73" s="85"/>
      <c r="SRQ73" s="85"/>
      <c r="SRR73" s="85"/>
      <c r="SRS73" s="85"/>
      <c r="SRT73" s="85"/>
      <c r="SRU73" s="85"/>
      <c r="SRV73" s="85"/>
      <c r="SRW73" s="85"/>
      <c r="SRX73" s="85"/>
      <c r="SRY73" s="85"/>
      <c r="SRZ73" s="85"/>
      <c r="SSA73" s="85"/>
      <c r="SSB73" s="85"/>
      <c r="SSC73" s="85"/>
      <c r="SSD73" s="85"/>
      <c r="SSE73" s="85"/>
      <c r="SSF73" s="85"/>
      <c r="SSG73" s="85"/>
      <c r="SSH73" s="85"/>
      <c r="SSI73" s="85"/>
      <c r="SSJ73" s="85"/>
      <c r="SSK73" s="85"/>
      <c r="SSL73" s="85"/>
      <c r="SSM73" s="85"/>
      <c r="SSN73" s="85"/>
      <c r="SSO73" s="85"/>
      <c r="SSP73" s="85"/>
      <c r="SSQ73" s="85"/>
      <c r="SSR73" s="85"/>
      <c r="SSS73" s="85"/>
      <c r="SST73" s="85"/>
      <c r="SSU73" s="85"/>
      <c r="SSV73" s="85"/>
      <c r="SSW73" s="85"/>
      <c r="SSX73" s="85"/>
      <c r="SSY73" s="85"/>
      <c r="SSZ73" s="85"/>
      <c r="STA73" s="85"/>
      <c r="STB73" s="85"/>
      <c r="STC73" s="85"/>
      <c r="STD73" s="85"/>
      <c r="STE73" s="85"/>
      <c r="STF73" s="85"/>
      <c r="STG73" s="85"/>
      <c r="STH73" s="85"/>
      <c r="STI73" s="85"/>
      <c r="STJ73" s="85"/>
      <c r="STK73" s="85"/>
      <c r="STL73" s="85"/>
      <c r="STM73" s="85"/>
      <c r="STN73" s="85"/>
      <c r="STO73" s="85"/>
      <c r="STP73" s="85"/>
      <c r="STQ73" s="85"/>
      <c r="STR73" s="85"/>
      <c r="STS73" s="85"/>
      <c r="STT73" s="85"/>
      <c r="STU73" s="85"/>
      <c r="STV73" s="85"/>
      <c r="STW73" s="85"/>
      <c r="STX73" s="85"/>
      <c r="STY73" s="85"/>
      <c r="STZ73" s="85"/>
      <c r="SUA73" s="85"/>
      <c r="SUB73" s="85"/>
      <c r="SUC73" s="85"/>
      <c r="SUD73" s="85"/>
      <c r="SUE73" s="85"/>
      <c r="SUF73" s="85"/>
      <c r="SUG73" s="85"/>
      <c r="SUH73" s="85"/>
      <c r="SUI73" s="85"/>
      <c r="SUJ73" s="85"/>
      <c r="SUK73" s="85"/>
      <c r="SUL73" s="85"/>
      <c r="SUM73" s="85"/>
      <c r="SUN73" s="85"/>
      <c r="SUO73" s="85"/>
      <c r="SUP73" s="85"/>
      <c r="SUQ73" s="85"/>
      <c r="SUR73" s="85"/>
      <c r="SUS73" s="85"/>
      <c r="SUT73" s="85"/>
      <c r="SUU73" s="85"/>
      <c r="SUV73" s="85"/>
      <c r="SUW73" s="85"/>
      <c r="SUX73" s="85"/>
      <c r="SUY73" s="85"/>
      <c r="SUZ73" s="85"/>
      <c r="SVA73" s="85"/>
      <c r="SVB73" s="85"/>
      <c r="SVC73" s="85"/>
      <c r="SVD73" s="85"/>
      <c r="SVE73" s="85"/>
      <c r="SVF73" s="85"/>
      <c r="SVG73" s="85"/>
      <c r="SVH73" s="85"/>
      <c r="SVI73" s="85"/>
      <c r="SVJ73" s="85"/>
      <c r="SVK73" s="85"/>
      <c r="SVL73" s="85"/>
      <c r="SVM73" s="85"/>
      <c r="SVN73" s="85"/>
      <c r="SVO73" s="85"/>
      <c r="SVP73" s="85"/>
      <c r="SVQ73" s="85"/>
      <c r="SVR73" s="85"/>
      <c r="SVS73" s="85"/>
      <c r="SVT73" s="85"/>
      <c r="SVU73" s="85"/>
      <c r="SVV73" s="85"/>
      <c r="SVW73" s="85"/>
      <c r="SVX73" s="85"/>
      <c r="SVY73" s="85"/>
      <c r="SVZ73" s="85"/>
      <c r="SWA73" s="85"/>
      <c r="SWB73" s="85"/>
      <c r="SWC73" s="85"/>
      <c r="SWD73" s="85"/>
      <c r="SWE73" s="85"/>
      <c r="SWF73" s="85"/>
      <c r="SWG73" s="85"/>
      <c r="SWH73" s="85"/>
      <c r="SWI73" s="85"/>
      <c r="SWJ73" s="85"/>
      <c r="SWK73" s="85"/>
      <c r="SWL73" s="85"/>
      <c r="SWM73" s="85"/>
      <c r="SWN73" s="85"/>
      <c r="SWO73" s="85"/>
      <c r="SWP73" s="85"/>
      <c r="SWQ73" s="85"/>
      <c r="SWR73" s="85"/>
      <c r="SWS73" s="85"/>
      <c r="SWT73" s="85"/>
      <c r="SWU73" s="85"/>
      <c r="SWV73" s="85"/>
      <c r="SWW73" s="85"/>
      <c r="SWX73" s="85"/>
      <c r="SWY73" s="85"/>
      <c r="SWZ73" s="85"/>
      <c r="SXA73" s="85"/>
      <c r="SXB73" s="85"/>
      <c r="SXC73" s="85"/>
      <c r="SXD73" s="85"/>
      <c r="SXE73" s="85"/>
      <c r="SXF73" s="85"/>
      <c r="SXG73" s="85"/>
      <c r="SXH73" s="85"/>
      <c r="SXI73" s="85"/>
      <c r="SXJ73" s="85"/>
      <c r="SXK73" s="85"/>
      <c r="SXL73" s="85"/>
      <c r="SXM73" s="85"/>
      <c r="SXN73" s="85"/>
      <c r="SXO73" s="85"/>
      <c r="SXP73" s="85"/>
      <c r="SXQ73" s="85"/>
      <c r="SXR73" s="85"/>
      <c r="SXS73" s="85"/>
      <c r="SXT73" s="85"/>
      <c r="SXU73" s="85"/>
      <c r="SXV73" s="85"/>
      <c r="SXW73" s="85"/>
      <c r="SXX73" s="85"/>
      <c r="SXY73" s="85"/>
      <c r="SXZ73" s="85"/>
      <c r="SYA73" s="85"/>
      <c r="SYB73" s="85"/>
      <c r="SYC73" s="85"/>
      <c r="SYD73" s="85"/>
      <c r="SYE73" s="85"/>
      <c r="SYF73" s="85"/>
      <c r="SYG73" s="85"/>
      <c r="SYH73" s="85"/>
      <c r="SYI73" s="85"/>
      <c r="SYJ73" s="85"/>
      <c r="SYK73" s="85"/>
      <c r="SYL73" s="85"/>
      <c r="SYM73" s="85"/>
      <c r="SYN73" s="85"/>
      <c r="SYO73" s="85"/>
      <c r="SYP73" s="85"/>
      <c r="SYQ73" s="85"/>
      <c r="SYR73" s="85"/>
      <c r="SYS73" s="85"/>
      <c r="SYT73" s="85"/>
      <c r="SYU73" s="85"/>
      <c r="SYV73" s="85"/>
      <c r="SYW73" s="85"/>
      <c r="SYX73" s="85"/>
      <c r="SYY73" s="85"/>
      <c r="SYZ73" s="85"/>
      <c r="SZA73" s="85"/>
      <c r="SZB73" s="85"/>
      <c r="SZC73" s="85"/>
      <c r="SZD73" s="85"/>
      <c r="SZE73" s="85"/>
      <c r="SZF73" s="85"/>
      <c r="SZG73" s="85"/>
      <c r="SZH73" s="85"/>
      <c r="SZI73" s="85"/>
      <c r="SZJ73" s="85"/>
      <c r="SZK73" s="85"/>
      <c r="SZL73" s="85"/>
      <c r="SZM73" s="85"/>
      <c r="SZN73" s="85"/>
      <c r="SZO73" s="85"/>
      <c r="SZP73" s="85"/>
      <c r="SZQ73" s="85"/>
      <c r="SZR73" s="85"/>
      <c r="SZS73" s="85"/>
      <c r="SZT73" s="85"/>
      <c r="SZU73" s="85"/>
      <c r="SZV73" s="85"/>
      <c r="SZW73" s="85"/>
      <c r="SZX73" s="85"/>
      <c r="SZY73" s="85"/>
      <c r="SZZ73" s="85"/>
      <c r="TAA73" s="85"/>
      <c r="TAB73" s="85"/>
      <c r="TAC73" s="85"/>
      <c r="TAD73" s="85"/>
      <c r="TAE73" s="85"/>
      <c r="TAF73" s="85"/>
      <c r="TAG73" s="85"/>
      <c r="TAH73" s="85"/>
      <c r="TAI73" s="85"/>
      <c r="TAJ73" s="85"/>
      <c r="TAK73" s="85"/>
      <c r="TAL73" s="85"/>
      <c r="TAM73" s="85"/>
      <c r="TAN73" s="85"/>
      <c r="TAO73" s="85"/>
      <c r="TAP73" s="85"/>
      <c r="TAQ73" s="85"/>
      <c r="TAR73" s="85"/>
      <c r="TAS73" s="85"/>
      <c r="TAT73" s="85"/>
      <c r="TAU73" s="85"/>
      <c r="TAV73" s="85"/>
      <c r="TAW73" s="85"/>
      <c r="TAX73" s="85"/>
      <c r="TAY73" s="85"/>
      <c r="TAZ73" s="85"/>
      <c r="TBA73" s="85"/>
      <c r="TBB73" s="85"/>
      <c r="TBC73" s="85"/>
      <c r="TBD73" s="85"/>
      <c r="TBE73" s="85"/>
      <c r="TBF73" s="85"/>
      <c r="TBG73" s="85"/>
      <c r="TBH73" s="85"/>
      <c r="TBI73" s="85"/>
      <c r="TBJ73" s="85"/>
      <c r="TBK73" s="85"/>
      <c r="TBL73" s="85"/>
      <c r="TBM73" s="85"/>
      <c r="TBN73" s="85"/>
      <c r="TBO73" s="85"/>
      <c r="TBP73" s="85"/>
      <c r="TBQ73" s="85"/>
      <c r="TBR73" s="85"/>
      <c r="TBS73" s="85"/>
      <c r="TBT73" s="85"/>
      <c r="TBU73" s="85"/>
      <c r="TBV73" s="85"/>
      <c r="TBW73" s="85"/>
      <c r="TBX73" s="85"/>
      <c r="TBY73" s="85"/>
      <c r="TBZ73" s="85"/>
      <c r="TCA73" s="85"/>
      <c r="TCB73" s="85"/>
      <c r="TCC73" s="85"/>
      <c r="TCD73" s="85"/>
      <c r="TCE73" s="85"/>
      <c r="TCF73" s="85"/>
      <c r="TCG73" s="85"/>
      <c r="TCH73" s="85"/>
      <c r="TCI73" s="85"/>
      <c r="TCJ73" s="85"/>
      <c r="TCK73" s="85"/>
      <c r="TCL73" s="85"/>
      <c r="TCM73" s="85"/>
      <c r="TCN73" s="85"/>
      <c r="TCO73" s="85"/>
      <c r="TCP73" s="85"/>
      <c r="TCQ73" s="85"/>
      <c r="TCR73" s="85"/>
      <c r="TCS73" s="85"/>
      <c r="TCT73" s="85"/>
      <c r="TCU73" s="85"/>
      <c r="TCV73" s="85"/>
      <c r="TCW73" s="85"/>
      <c r="TCX73" s="85"/>
      <c r="TCY73" s="85"/>
      <c r="TCZ73" s="85"/>
      <c r="TDA73" s="85"/>
      <c r="TDB73" s="85"/>
      <c r="TDC73" s="85"/>
      <c r="TDD73" s="85"/>
      <c r="TDE73" s="85"/>
      <c r="TDF73" s="85"/>
      <c r="TDG73" s="85"/>
      <c r="TDH73" s="85"/>
      <c r="TDI73" s="85"/>
      <c r="TDJ73" s="85"/>
      <c r="TDK73" s="85"/>
      <c r="TDL73" s="85"/>
      <c r="TDM73" s="85"/>
      <c r="TDN73" s="85"/>
      <c r="TDO73" s="85"/>
      <c r="TDP73" s="85"/>
      <c r="TDQ73" s="85"/>
      <c r="TDR73" s="85"/>
      <c r="TDS73" s="85"/>
      <c r="TDT73" s="85"/>
      <c r="TDU73" s="85"/>
      <c r="TDV73" s="85"/>
      <c r="TDW73" s="85"/>
      <c r="TDX73" s="85"/>
      <c r="TDY73" s="85"/>
      <c r="TDZ73" s="85"/>
      <c r="TEA73" s="85"/>
      <c r="TEB73" s="85"/>
      <c r="TEC73" s="85"/>
      <c r="TED73" s="85"/>
      <c r="TEE73" s="85"/>
      <c r="TEF73" s="85"/>
      <c r="TEG73" s="85"/>
      <c r="TEH73" s="85"/>
      <c r="TEI73" s="85"/>
      <c r="TEJ73" s="85"/>
      <c r="TEK73" s="85"/>
      <c r="TEL73" s="85"/>
      <c r="TEM73" s="85"/>
      <c r="TEN73" s="85"/>
      <c r="TEO73" s="85"/>
      <c r="TEP73" s="85"/>
      <c r="TEQ73" s="85"/>
      <c r="TER73" s="85"/>
      <c r="TES73" s="85"/>
      <c r="TET73" s="85"/>
      <c r="TEU73" s="85"/>
      <c r="TEV73" s="85"/>
      <c r="TEW73" s="85"/>
      <c r="TEX73" s="85"/>
      <c r="TEY73" s="85"/>
      <c r="TEZ73" s="85"/>
      <c r="TFA73" s="85"/>
      <c r="TFB73" s="85"/>
      <c r="TFC73" s="85"/>
      <c r="TFD73" s="85"/>
      <c r="TFE73" s="85"/>
      <c r="TFF73" s="85"/>
      <c r="TFG73" s="85"/>
      <c r="TFH73" s="85"/>
      <c r="TFI73" s="85"/>
      <c r="TFJ73" s="85"/>
      <c r="TFK73" s="85"/>
      <c r="TFL73" s="85"/>
      <c r="TFM73" s="85"/>
      <c r="TFN73" s="85"/>
      <c r="TFO73" s="85"/>
      <c r="TFP73" s="85"/>
      <c r="TFQ73" s="85"/>
      <c r="TFR73" s="85"/>
      <c r="TFS73" s="85"/>
      <c r="TFT73" s="85"/>
      <c r="TFU73" s="85"/>
      <c r="TFV73" s="85"/>
      <c r="TFW73" s="85"/>
      <c r="TFX73" s="85"/>
      <c r="TFY73" s="85"/>
      <c r="TFZ73" s="85"/>
      <c r="TGA73" s="85"/>
      <c r="TGB73" s="85"/>
      <c r="TGC73" s="85"/>
      <c r="TGD73" s="85"/>
      <c r="TGE73" s="85"/>
      <c r="TGF73" s="85"/>
      <c r="TGG73" s="85"/>
      <c r="TGH73" s="85"/>
      <c r="TGI73" s="85"/>
      <c r="TGJ73" s="85"/>
      <c r="TGK73" s="85"/>
      <c r="TGL73" s="85"/>
      <c r="TGM73" s="85"/>
      <c r="TGN73" s="85"/>
      <c r="TGO73" s="85"/>
      <c r="TGP73" s="85"/>
      <c r="TGQ73" s="85"/>
      <c r="TGR73" s="85"/>
      <c r="TGS73" s="85"/>
      <c r="TGT73" s="85"/>
      <c r="TGU73" s="85"/>
      <c r="TGV73" s="85"/>
      <c r="TGW73" s="85"/>
      <c r="TGX73" s="85"/>
      <c r="TGY73" s="85"/>
      <c r="TGZ73" s="85"/>
      <c r="THA73" s="85"/>
      <c r="THB73" s="85"/>
      <c r="THC73" s="85"/>
      <c r="THD73" s="85"/>
      <c r="THE73" s="85"/>
      <c r="THF73" s="85"/>
      <c r="THG73" s="85"/>
      <c r="THH73" s="85"/>
      <c r="THI73" s="85"/>
      <c r="THJ73" s="85"/>
      <c r="THK73" s="85"/>
      <c r="THL73" s="85"/>
      <c r="THM73" s="85"/>
      <c r="THN73" s="85"/>
      <c r="THO73" s="85"/>
      <c r="THP73" s="85"/>
      <c r="THQ73" s="85"/>
      <c r="THR73" s="85"/>
      <c r="THS73" s="85"/>
      <c r="THT73" s="85"/>
      <c r="THU73" s="85"/>
      <c r="THV73" s="85"/>
      <c r="THW73" s="85"/>
      <c r="THX73" s="85"/>
      <c r="THY73" s="85"/>
      <c r="THZ73" s="85"/>
      <c r="TIA73" s="85"/>
      <c r="TIB73" s="85"/>
      <c r="TIC73" s="85"/>
      <c r="TID73" s="85"/>
      <c r="TIE73" s="85"/>
      <c r="TIF73" s="85"/>
      <c r="TIG73" s="85"/>
      <c r="TIH73" s="85"/>
      <c r="TII73" s="85"/>
      <c r="TIJ73" s="85"/>
      <c r="TIK73" s="85"/>
      <c r="TIL73" s="85"/>
      <c r="TIM73" s="85"/>
      <c r="TIN73" s="85"/>
      <c r="TIO73" s="85"/>
      <c r="TIP73" s="85"/>
      <c r="TIQ73" s="85"/>
      <c r="TIR73" s="85"/>
      <c r="TIS73" s="85"/>
      <c r="TIT73" s="85"/>
      <c r="TIU73" s="85"/>
      <c r="TIV73" s="85"/>
      <c r="TIW73" s="85"/>
      <c r="TIX73" s="85"/>
      <c r="TIY73" s="85"/>
      <c r="TIZ73" s="85"/>
      <c r="TJA73" s="85"/>
      <c r="TJB73" s="85"/>
      <c r="TJC73" s="85"/>
      <c r="TJD73" s="85"/>
      <c r="TJE73" s="85"/>
      <c r="TJF73" s="85"/>
      <c r="TJG73" s="85"/>
      <c r="TJH73" s="85"/>
      <c r="TJI73" s="85"/>
      <c r="TJJ73" s="85"/>
      <c r="TJK73" s="85"/>
      <c r="TJL73" s="85"/>
      <c r="TJM73" s="85"/>
      <c r="TJN73" s="85"/>
      <c r="TJO73" s="85"/>
      <c r="TJP73" s="85"/>
      <c r="TJQ73" s="85"/>
      <c r="TJR73" s="85"/>
      <c r="TJS73" s="85"/>
      <c r="TJT73" s="85"/>
      <c r="TJU73" s="85"/>
      <c r="TJV73" s="85"/>
      <c r="TJW73" s="85"/>
      <c r="TJX73" s="85"/>
      <c r="TJY73" s="85"/>
      <c r="TJZ73" s="85"/>
      <c r="TKA73" s="85"/>
      <c r="TKB73" s="85"/>
      <c r="TKC73" s="85"/>
      <c r="TKD73" s="85"/>
      <c r="TKE73" s="85"/>
      <c r="TKF73" s="85"/>
      <c r="TKG73" s="85"/>
      <c r="TKH73" s="85"/>
      <c r="TKI73" s="85"/>
      <c r="TKJ73" s="85"/>
      <c r="TKK73" s="85"/>
      <c r="TKL73" s="85"/>
      <c r="TKM73" s="85"/>
      <c r="TKN73" s="85"/>
      <c r="TKO73" s="85"/>
      <c r="TKP73" s="85"/>
      <c r="TKQ73" s="85"/>
      <c r="TKR73" s="85"/>
      <c r="TKS73" s="85"/>
      <c r="TKT73" s="85"/>
      <c r="TKU73" s="85"/>
      <c r="TKV73" s="85"/>
      <c r="TKW73" s="85"/>
      <c r="TKX73" s="85"/>
      <c r="TKY73" s="85"/>
      <c r="TKZ73" s="85"/>
      <c r="TLA73" s="85"/>
      <c r="TLB73" s="85"/>
      <c r="TLC73" s="85"/>
      <c r="TLD73" s="85"/>
      <c r="TLE73" s="85"/>
      <c r="TLF73" s="85"/>
      <c r="TLG73" s="85"/>
      <c r="TLH73" s="85"/>
      <c r="TLI73" s="85"/>
      <c r="TLJ73" s="85"/>
      <c r="TLK73" s="85"/>
      <c r="TLL73" s="85"/>
      <c r="TLM73" s="85"/>
      <c r="TLN73" s="85"/>
      <c r="TLO73" s="85"/>
      <c r="TLP73" s="85"/>
      <c r="TLQ73" s="85"/>
      <c r="TLR73" s="85"/>
      <c r="TLS73" s="85"/>
      <c r="TLT73" s="85"/>
      <c r="TLU73" s="85"/>
      <c r="TLV73" s="85"/>
      <c r="TLW73" s="85"/>
      <c r="TLX73" s="85"/>
      <c r="TLY73" s="85"/>
      <c r="TLZ73" s="85"/>
      <c r="TMA73" s="85"/>
      <c r="TMB73" s="85"/>
      <c r="TMC73" s="85"/>
      <c r="TMD73" s="85"/>
      <c r="TME73" s="85"/>
      <c r="TMF73" s="85"/>
      <c r="TMG73" s="85"/>
      <c r="TMH73" s="85"/>
      <c r="TMI73" s="85"/>
      <c r="TMJ73" s="85"/>
      <c r="TMK73" s="85"/>
      <c r="TML73" s="85"/>
      <c r="TMM73" s="85"/>
      <c r="TMN73" s="85"/>
      <c r="TMO73" s="85"/>
      <c r="TMP73" s="85"/>
      <c r="TMQ73" s="85"/>
      <c r="TMR73" s="85"/>
      <c r="TMS73" s="85"/>
      <c r="TMT73" s="85"/>
      <c r="TMU73" s="85"/>
      <c r="TMV73" s="85"/>
      <c r="TMW73" s="85"/>
      <c r="TMX73" s="85"/>
      <c r="TMY73" s="85"/>
      <c r="TMZ73" s="85"/>
      <c r="TNA73" s="85"/>
      <c r="TNB73" s="85"/>
      <c r="TNC73" s="85"/>
      <c r="TND73" s="85"/>
      <c r="TNE73" s="85"/>
      <c r="TNF73" s="85"/>
      <c r="TNG73" s="85"/>
      <c r="TNH73" s="85"/>
      <c r="TNI73" s="85"/>
      <c r="TNJ73" s="85"/>
      <c r="TNK73" s="85"/>
      <c r="TNL73" s="85"/>
      <c r="TNM73" s="85"/>
      <c r="TNN73" s="85"/>
      <c r="TNO73" s="85"/>
      <c r="TNP73" s="85"/>
      <c r="TNQ73" s="85"/>
      <c r="TNR73" s="85"/>
      <c r="TNS73" s="85"/>
      <c r="TNT73" s="85"/>
      <c r="TNU73" s="85"/>
      <c r="TNV73" s="85"/>
      <c r="TNW73" s="85"/>
      <c r="TNX73" s="85"/>
      <c r="TNY73" s="85"/>
      <c r="TNZ73" s="85"/>
      <c r="TOA73" s="85"/>
      <c r="TOB73" s="85"/>
      <c r="TOC73" s="85"/>
      <c r="TOD73" s="85"/>
      <c r="TOE73" s="85"/>
      <c r="TOF73" s="85"/>
      <c r="TOG73" s="85"/>
      <c r="TOH73" s="85"/>
      <c r="TOI73" s="85"/>
      <c r="TOJ73" s="85"/>
      <c r="TOK73" s="85"/>
      <c r="TOL73" s="85"/>
      <c r="TOM73" s="85"/>
      <c r="TON73" s="85"/>
      <c r="TOO73" s="85"/>
      <c r="TOP73" s="85"/>
      <c r="TOQ73" s="85"/>
      <c r="TOR73" s="85"/>
      <c r="TOS73" s="85"/>
      <c r="TOT73" s="85"/>
      <c r="TOU73" s="85"/>
      <c r="TOV73" s="85"/>
      <c r="TOW73" s="85"/>
      <c r="TOX73" s="85"/>
      <c r="TOY73" s="85"/>
      <c r="TOZ73" s="85"/>
      <c r="TPA73" s="85"/>
      <c r="TPB73" s="85"/>
      <c r="TPC73" s="85"/>
      <c r="TPD73" s="85"/>
      <c r="TPE73" s="85"/>
      <c r="TPF73" s="85"/>
      <c r="TPG73" s="85"/>
      <c r="TPH73" s="85"/>
      <c r="TPI73" s="85"/>
      <c r="TPJ73" s="85"/>
      <c r="TPK73" s="85"/>
      <c r="TPL73" s="85"/>
      <c r="TPM73" s="85"/>
      <c r="TPN73" s="85"/>
      <c r="TPO73" s="85"/>
      <c r="TPP73" s="85"/>
      <c r="TPQ73" s="85"/>
      <c r="TPR73" s="85"/>
      <c r="TPS73" s="85"/>
      <c r="TPT73" s="85"/>
      <c r="TPU73" s="85"/>
      <c r="TPV73" s="85"/>
      <c r="TPW73" s="85"/>
      <c r="TPX73" s="85"/>
      <c r="TPY73" s="85"/>
      <c r="TPZ73" s="85"/>
      <c r="TQA73" s="85"/>
      <c r="TQB73" s="85"/>
      <c r="TQC73" s="85"/>
      <c r="TQD73" s="85"/>
      <c r="TQE73" s="85"/>
      <c r="TQF73" s="85"/>
      <c r="TQG73" s="85"/>
      <c r="TQH73" s="85"/>
      <c r="TQI73" s="85"/>
      <c r="TQJ73" s="85"/>
      <c r="TQK73" s="85"/>
      <c r="TQL73" s="85"/>
      <c r="TQM73" s="85"/>
      <c r="TQN73" s="85"/>
      <c r="TQO73" s="85"/>
      <c r="TQP73" s="85"/>
      <c r="TQQ73" s="85"/>
      <c r="TQR73" s="85"/>
      <c r="TQS73" s="85"/>
      <c r="TQT73" s="85"/>
      <c r="TQU73" s="85"/>
      <c r="TQV73" s="85"/>
      <c r="TQW73" s="85"/>
      <c r="TQX73" s="85"/>
      <c r="TQY73" s="85"/>
      <c r="TQZ73" s="85"/>
      <c r="TRA73" s="85"/>
      <c r="TRB73" s="85"/>
      <c r="TRC73" s="85"/>
      <c r="TRD73" s="85"/>
      <c r="TRE73" s="85"/>
      <c r="TRF73" s="85"/>
      <c r="TRG73" s="85"/>
      <c r="TRH73" s="85"/>
      <c r="TRI73" s="85"/>
      <c r="TRJ73" s="85"/>
      <c r="TRK73" s="85"/>
      <c r="TRL73" s="85"/>
      <c r="TRM73" s="85"/>
      <c r="TRN73" s="85"/>
      <c r="TRO73" s="85"/>
      <c r="TRP73" s="85"/>
      <c r="TRQ73" s="85"/>
      <c r="TRR73" s="85"/>
      <c r="TRS73" s="85"/>
      <c r="TRT73" s="85"/>
      <c r="TRU73" s="85"/>
      <c r="TRV73" s="85"/>
      <c r="TRW73" s="85"/>
      <c r="TRX73" s="85"/>
      <c r="TRY73" s="85"/>
      <c r="TRZ73" s="85"/>
      <c r="TSA73" s="85"/>
      <c r="TSB73" s="85"/>
      <c r="TSC73" s="85"/>
      <c r="TSD73" s="85"/>
      <c r="TSE73" s="85"/>
      <c r="TSF73" s="85"/>
      <c r="TSG73" s="85"/>
      <c r="TSH73" s="85"/>
      <c r="TSI73" s="85"/>
      <c r="TSJ73" s="85"/>
      <c r="TSK73" s="85"/>
      <c r="TSL73" s="85"/>
      <c r="TSM73" s="85"/>
      <c r="TSN73" s="85"/>
      <c r="TSO73" s="85"/>
      <c r="TSP73" s="85"/>
      <c r="TSQ73" s="85"/>
      <c r="TSR73" s="85"/>
      <c r="TSS73" s="85"/>
      <c r="TST73" s="85"/>
      <c r="TSU73" s="85"/>
      <c r="TSV73" s="85"/>
      <c r="TSW73" s="85"/>
      <c r="TSX73" s="85"/>
      <c r="TSY73" s="85"/>
      <c r="TSZ73" s="85"/>
      <c r="TTA73" s="85"/>
      <c r="TTB73" s="85"/>
      <c r="TTC73" s="85"/>
      <c r="TTD73" s="85"/>
      <c r="TTE73" s="85"/>
      <c r="TTF73" s="85"/>
      <c r="TTG73" s="85"/>
      <c r="TTH73" s="85"/>
      <c r="TTI73" s="85"/>
      <c r="TTJ73" s="85"/>
      <c r="TTK73" s="85"/>
      <c r="TTL73" s="85"/>
      <c r="TTM73" s="85"/>
      <c r="TTN73" s="85"/>
      <c r="TTO73" s="85"/>
      <c r="TTP73" s="85"/>
      <c r="TTQ73" s="85"/>
      <c r="TTR73" s="85"/>
      <c r="TTS73" s="85"/>
      <c r="TTT73" s="85"/>
      <c r="TTU73" s="85"/>
      <c r="TTV73" s="85"/>
      <c r="TTW73" s="85"/>
      <c r="TTX73" s="85"/>
      <c r="TTY73" s="85"/>
      <c r="TTZ73" s="85"/>
      <c r="TUA73" s="85"/>
      <c r="TUB73" s="85"/>
      <c r="TUC73" s="85"/>
      <c r="TUD73" s="85"/>
      <c r="TUE73" s="85"/>
      <c r="TUF73" s="85"/>
      <c r="TUG73" s="85"/>
      <c r="TUH73" s="85"/>
      <c r="TUI73" s="85"/>
      <c r="TUJ73" s="85"/>
      <c r="TUK73" s="85"/>
      <c r="TUL73" s="85"/>
      <c r="TUM73" s="85"/>
      <c r="TUN73" s="85"/>
      <c r="TUO73" s="85"/>
      <c r="TUP73" s="85"/>
      <c r="TUQ73" s="85"/>
      <c r="TUR73" s="85"/>
      <c r="TUS73" s="85"/>
      <c r="TUT73" s="85"/>
      <c r="TUU73" s="85"/>
      <c r="TUV73" s="85"/>
      <c r="TUW73" s="85"/>
      <c r="TUX73" s="85"/>
      <c r="TUY73" s="85"/>
      <c r="TUZ73" s="85"/>
      <c r="TVA73" s="85"/>
      <c r="TVB73" s="85"/>
      <c r="TVC73" s="85"/>
      <c r="TVD73" s="85"/>
      <c r="TVE73" s="85"/>
      <c r="TVF73" s="85"/>
      <c r="TVG73" s="85"/>
      <c r="TVH73" s="85"/>
      <c r="TVI73" s="85"/>
      <c r="TVJ73" s="85"/>
      <c r="TVK73" s="85"/>
      <c r="TVL73" s="85"/>
      <c r="TVM73" s="85"/>
      <c r="TVN73" s="85"/>
      <c r="TVO73" s="85"/>
      <c r="TVP73" s="85"/>
      <c r="TVQ73" s="85"/>
      <c r="TVR73" s="85"/>
      <c r="TVS73" s="85"/>
      <c r="TVT73" s="85"/>
      <c r="TVU73" s="85"/>
      <c r="TVV73" s="85"/>
      <c r="TVW73" s="85"/>
      <c r="TVX73" s="85"/>
      <c r="TVY73" s="85"/>
      <c r="TVZ73" s="85"/>
      <c r="TWA73" s="85"/>
      <c r="TWB73" s="85"/>
      <c r="TWC73" s="85"/>
      <c r="TWD73" s="85"/>
      <c r="TWE73" s="85"/>
      <c r="TWF73" s="85"/>
      <c r="TWG73" s="85"/>
      <c r="TWH73" s="85"/>
      <c r="TWI73" s="85"/>
      <c r="TWJ73" s="85"/>
      <c r="TWK73" s="85"/>
      <c r="TWL73" s="85"/>
      <c r="TWM73" s="85"/>
      <c r="TWN73" s="85"/>
      <c r="TWO73" s="85"/>
      <c r="TWP73" s="85"/>
      <c r="TWQ73" s="85"/>
      <c r="TWR73" s="85"/>
      <c r="TWS73" s="85"/>
      <c r="TWT73" s="85"/>
      <c r="TWU73" s="85"/>
      <c r="TWV73" s="85"/>
      <c r="TWW73" s="85"/>
      <c r="TWX73" s="85"/>
      <c r="TWY73" s="85"/>
      <c r="TWZ73" s="85"/>
      <c r="TXA73" s="85"/>
      <c r="TXB73" s="85"/>
      <c r="TXC73" s="85"/>
      <c r="TXD73" s="85"/>
      <c r="TXE73" s="85"/>
      <c r="TXF73" s="85"/>
      <c r="TXG73" s="85"/>
      <c r="TXH73" s="85"/>
      <c r="TXI73" s="85"/>
      <c r="TXJ73" s="85"/>
      <c r="TXK73" s="85"/>
      <c r="TXL73" s="85"/>
      <c r="TXM73" s="85"/>
      <c r="TXN73" s="85"/>
      <c r="TXO73" s="85"/>
      <c r="TXP73" s="85"/>
      <c r="TXQ73" s="85"/>
      <c r="TXR73" s="85"/>
      <c r="TXS73" s="85"/>
      <c r="TXT73" s="85"/>
      <c r="TXU73" s="85"/>
      <c r="TXV73" s="85"/>
      <c r="TXW73" s="85"/>
      <c r="TXX73" s="85"/>
      <c r="TXY73" s="85"/>
      <c r="TXZ73" s="85"/>
      <c r="TYA73" s="85"/>
      <c r="TYB73" s="85"/>
      <c r="TYC73" s="85"/>
      <c r="TYD73" s="85"/>
      <c r="TYE73" s="85"/>
      <c r="TYF73" s="85"/>
      <c r="TYG73" s="85"/>
      <c r="TYH73" s="85"/>
      <c r="TYI73" s="85"/>
      <c r="TYJ73" s="85"/>
      <c r="TYK73" s="85"/>
      <c r="TYL73" s="85"/>
      <c r="TYM73" s="85"/>
      <c r="TYN73" s="85"/>
      <c r="TYO73" s="85"/>
      <c r="TYP73" s="85"/>
      <c r="TYQ73" s="85"/>
      <c r="TYR73" s="85"/>
      <c r="TYS73" s="85"/>
      <c r="TYT73" s="85"/>
      <c r="TYU73" s="85"/>
      <c r="TYV73" s="85"/>
      <c r="TYW73" s="85"/>
      <c r="TYX73" s="85"/>
      <c r="TYY73" s="85"/>
      <c r="TYZ73" s="85"/>
      <c r="TZA73" s="85"/>
      <c r="TZB73" s="85"/>
      <c r="TZC73" s="85"/>
      <c r="TZD73" s="85"/>
      <c r="TZE73" s="85"/>
      <c r="TZF73" s="85"/>
      <c r="TZG73" s="85"/>
      <c r="TZH73" s="85"/>
      <c r="TZI73" s="85"/>
      <c r="TZJ73" s="85"/>
      <c r="TZK73" s="85"/>
      <c r="TZL73" s="85"/>
      <c r="TZM73" s="85"/>
      <c r="TZN73" s="85"/>
      <c r="TZO73" s="85"/>
      <c r="TZP73" s="85"/>
      <c r="TZQ73" s="85"/>
      <c r="TZR73" s="85"/>
      <c r="TZS73" s="85"/>
      <c r="TZT73" s="85"/>
      <c r="TZU73" s="85"/>
      <c r="TZV73" s="85"/>
      <c r="TZW73" s="85"/>
      <c r="TZX73" s="85"/>
      <c r="TZY73" s="85"/>
      <c r="TZZ73" s="85"/>
      <c r="UAA73" s="85"/>
      <c r="UAB73" s="85"/>
      <c r="UAC73" s="85"/>
      <c r="UAD73" s="85"/>
      <c r="UAE73" s="85"/>
      <c r="UAF73" s="85"/>
      <c r="UAG73" s="85"/>
      <c r="UAH73" s="85"/>
      <c r="UAI73" s="85"/>
      <c r="UAJ73" s="85"/>
      <c r="UAK73" s="85"/>
      <c r="UAL73" s="85"/>
      <c r="UAM73" s="85"/>
      <c r="UAN73" s="85"/>
      <c r="UAO73" s="85"/>
      <c r="UAP73" s="85"/>
      <c r="UAQ73" s="85"/>
      <c r="UAR73" s="85"/>
      <c r="UAS73" s="85"/>
      <c r="UAT73" s="85"/>
      <c r="UAU73" s="85"/>
      <c r="UAV73" s="85"/>
      <c r="UAW73" s="85"/>
      <c r="UAX73" s="85"/>
      <c r="UAY73" s="85"/>
      <c r="UAZ73" s="85"/>
      <c r="UBA73" s="85"/>
      <c r="UBB73" s="85"/>
      <c r="UBC73" s="85"/>
      <c r="UBD73" s="85"/>
      <c r="UBE73" s="85"/>
      <c r="UBF73" s="85"/>
      <c r="UBG73" s="85"/>
      <c r="UBH73" s="85"/>
      <c r="UBI73" s="85"/>
      <c r="UBJ73" s="85"/>
      <c r="UBK73" s="85"/>
      <c r="UBL73" s="85"/>
      <c r="UBM73" s="85"/>
      <c r="UBN73" s="85"/>
      <c r="UBO73" s="85"/>
      <c r="UBP73" s="85"/>
      <c r="UBQ73" s="85"/>
      <c r="UBR73" s="85"/>
      <c r="UBS73" s="85"/>
      <c r="UBT73" s="85"/>
      <c r="UBU73" s="85"/>
      <c r="UBV73" s="85"/>
      <c r="UBW73" s="85"/>
      <c r="UBX73" s="85"/>
      <c r="UBY73" s="85"/>
      <c r="UBZ73" s="85"/>
      <c r="UCA73" s="85"/>
      <c r="UCB73" s="85"/>
      <c r="UCC73" s="85"/>
      <c r="UCD73" s="85"/>
      <c r="UCE73" s="85"/>
      <c r="UCF73" s="85"/>
      <c r="UCG73" s="85"/>
      <c r="UCH73" s="85"/>
      <c r="UCI73" s="85"/>
      <c r="UCJ73" s="85"/>
      <c r="UCK73" s="85"/>
      <c r="UCL73" s="85"/>
      <c r="UCM73" s="85"/>
      <c r="UCN73" s="85"/>
      <c r="UCO73" s="85"/>
      <c r="UCP73" s="85"/>
      <c r="UCQ73" s="85"/>
      <c r="UCR73" s="85"/>
      <c r="UCS73" s="85"/>
      <c r="UCT73" s="85"/>
      <c r="UCU73" s="85"/>
      <c r="UCV73" s="85"/>
      <c r="UCW73" s="85"/>
      <c r="UCX73" s="85"/>
      <c r="UCY73" s="85"/>
      <c r="UCZ73" s="85"/>
      <c r="UDA73" s="85"/>
      <c r="UDB73" s="85"/>
      <c r="UDC73" s="85"/>
      <c r="UDD73" s="85"/>
      <c r="UDE73" s="85"/>
      <c r="UDF73" s="85"/>
      <c r="UDG73" s="85"/>
      <c r="UDH73" s="85"/>
      <c r="UDI73" s="85"/>
      <c r="UDJ73" s="85"/>
      <c r="UDK73" s="85"/>
      <c r="UDL73" s="85"/>
      <c r="UDM73" s="85"/>
      <c r="UDN73" s="85"/>
      <c r="UDO73" s="85"/>
      <c r="UDP73" s="85"/>
      <c r="UDQ73" s="85"/>
      <c r="UDR73" s="85"/>
      <c r="UDS73" s="85"/>
      <c r="UDT73" s="85"/>
      <c r="UDU73" s="85"/>
      <c r="UDV73" s="85"/>
      <c r="UDW73" s="85"/>
      <c r="UDX73" s="85"/>
      <c r="UDY73" s="85"/>
      <c r="UDZ73" s="85"/>
      <c r="UEA73" s="85"/>
      <c r="UEB73" s="85"/>
      <c r="UEC73" s="85"/>
      <c r="UED73" s="85"/>
      <c r="UEE73" s="85"/>
      <c r="UEF73" s="85"/>
      <c r="UEG73" s="85"/>
      <c r="UEH73" s="85"/>
      <c r="UEI73" s="85"/>
      <c r="UEJ73" s="85"/>
      <c r="UEK73" s="85"/>
      <c r="UEL73" s="85"/>
      <c r="UEM73" s="85"/>
      <c r="UEN73" s="85"/>
      <c r="UEO73" s="85"/>
      <c r="UEP73" s="85"/>
      <c r="UEQ73" s="85"/>
      <c r="UER73" s="85"/>
      <c r="UES73" s="85"/>
      <c r="UET73" s="85"/>
      <c r="UEU73" s="85"/>
      <c r="UEV73" s="85"/>
      <c r="UEW73" s="85"/>
      <c r="UEX73" s="85"/>
      <c r="UEY73" s="85"/>
      <c r="UEZ73" s="85"/>
      <c r="UFA73" s="85"/>
      <c r="UFB73" s="85"/>
      <c r="UFC73" s="85"/>
      <c r="UFD73" s="85"/>
      <c r="UFE73" s="85"/>
      <c r="UFF73" s="85"/>
      <c r="UFG73" s="85"/>
      <c r="UFH73" s="85"/>
      <c r="UFI73" s="85"/>
      <c r="UFJ73" s="85"/>
      <c r="UFK73" s="85"/>
      <c r="UFL73" s="85"/>
      <c r="UFM73" s="85"/>
      <c r="UFN73" s="85"/>
      <c r="UFO73" s="85"/>
      <c r="UFP73" s="85"/>
      <c r="UFQ73" s="85"/>
      <c r="UFR73" s="85"/>
      <c r="UFS73" s="85"/>
      <c r="UFT73" s="85"/>
      <c r="UFU73" s="85"/>
      <c r="UFV73" s="85"/>
      <c r="UFW73" s="85"/>
      <c r="UFX73" s="85"/>
      <c r="UFY73" s="85"/>
      <c r="UFZ73" s="85"/>
      <c r="UGA73" s="85"/>
      <c r="UGB73" s="85"/>
      <c r="UGC73" s="85"/>
      <c r="UGD73" s="85"/>
      <c r="UGE73" s="85"/>
      <c r="UGF73" s="85"/>
      <c r="UGG73" s="85"/>
      <c r="UGH73" s="85"/>
      <c r="UGI73" s="85"/>
      <c r="UGJ73" s="85"/>
      <c r="UGK73" s="85"/>
      <c r="UGL73" s="85"/>
      <c r="UGM73" s="85"/>
      <c r="UGN73" s="85"/>
      <c r="UGO73" s="85"/>
      <c r="UGP73" s="85"/>
      <c r="UGQ73" s="85"/>
      <c r="UGR73" s="85"/>
      <c r="UGS73" s="85"/>
      <c r="UGT73" s="85"/>
      <c r="UGU73" s="85"/>
      <c r="UGV73" s="85"/>
      <c r="UGW73" s="85"/>
      <c r="UGX73" s="85"/>
      <c r="UGY73" s="85"/>
      <c r="UGZ73" s="85"/>
      <c r="UHA73" s="85"/>
      <c r="UHB73" s="85"/>
      <c r="UHC73" s="85"/>
      <c r="UHD73" s="85"/>
      <c r="UHE73" s="85"/>
      <c r="UHF73" s="85"/>
      <c r="UHG73" s="85"/>
      <c r="UHH73" s="85"/>
      <c r="UHI73" s="85"/>
      <c r="UHJ73" s="85"/>
      <c r="UHK73" s="85"/>
      <c r="UHL73" s="85"/>
      <c r="UHM73" s="85"/>
      <c r="UHN73" s="85"/>
      <c r="UHO73" s="85"/>
      <c r="UHP73" s="85"/>
      <c r="UHQ73" s="85"/>
      <c r="UHR73" s="85"/>
      <c r="UHS73" s="85"/>
      <c r="UHT73" s="85"/>
      <c r="UHU73" s="85"/>
      <c r="UHV73" s="85"/>
      <c r="UHW73" s="85"/>
      <c r="UHX73" s="85"/>
      <c r="UHY73" s="85"/>
      <c r="UHZ73" s="85"/>
      <c r="UIA73" s="85"/>
      <c r="UIB73" s="85"/>
      <c r="UIC73" s="85"/>
      <c r="UID73" s="85"/>
      <c r="UIE73" s="85"/>
      <c r="UIF73" s="85"/>
      <c r="UIG73" s="85"/>
      <c r="UIH73" s="85"/>
      <c r="UII73" s="85"/>
      <c r="UIJ73" s="85"/>
      <c r="UIK73" s="85"/>
      <c r="UIL73" s="85"/>
      <c r="UIM73" s="85"/>
      <c r="UIN73" s="85"/>
      <c r="UIO73" s="85"/>
      <c r="UIP73" s="85"/>
      <c r="UIQ73" s="85"/>
      <c r="UIR73" s="85"/>
      <c r="UIS73" s="85"/>
      <c r="UIT73" s="85"/>
      <c r="UIU73" s="85"/>
      <c r="UIV73" s="85"/>
      <c r="UIW73" s="85"/>
      <c r="UIX73" s="85"/>
      <c r="UIY73" s="85"/>
      <c r="UIZ73" s="85"/>
      <c r="UJA73" s="85"/>
      <c r="UJB73" s="85"/>
      <c r="UJC73" s="85"/>
      <c r="UJD73" s="85"/>
      <c r="UJE73" s="85"/>
      <c r="UJF73" s="85"/>
      <c r="UJG73" s="85"/>
      <c r="UJH73" s="85"/>
      <c r="UJI73" s="85"/>
      <c r="UJJ73" s="85"/>
      <c r="UJK73" s="85"/>
      <c r="UJL73" s="85"/>
      <c r="UJM73" s="85"/>
      <c r="UJN73" s="85"/>
      <c r="UJO73" s="85"/>
      <c r="UJP73" s="85"/>
      <c r="UJQ73" s="85"/>
      <c r="UJR73" s="85"/>
      <c r="UJS73" s="85"/>
      <c r="UJT73" s="85"/>
      <c r="UJU73" s="85"/>
      <c r="UJV73" s="85"/>
      <c r="UJW73" s="85"/>
      <c r="UJX73" s="85"/>
      <c r="UJY73" s="85"/>
      <c r="UJZ73" s="85"/>
      <c r="UKA73" s="85"/>
      <c r="UKB73" s="85"/>
      <c r="UKC73" s="85"/>
      <c r="UKD73" s="85"/>
      <c r="UKE73" s="85"/>
      <c r="UKF73" s="85"/>
      <c r="UKG73" s="85"/>
      <c r="UKH73" s="85"/>
      <c r="UKI73" s="85"/>
      <c r="UKJ73" s="85"/>
      <c r="UKK73" s="85"/>
      <c r="UKL73" s="85"/>
      <c r="UKM73" s="85"/>
      <c r="UKN73" s="85"/>
      <c r="UKO73" s="85"/>
      <c r="UKP73" s="85"/>
      <c r="UKQ73" s="85"/>
      <c r="UKR73" s="85"/>
      <c r="UKS73" s="85"/>
      <c r="UKT73" s="85"/>
      <c r="UKU73" s="85"/>
      <c r="UKV73" s="85"/>
      <c r="UKW73" s="85"/>
      <c r="UKX73" s="85"/>
      <c r="UKY73" s="85"/>
      <c r="UKZ73" s="85"/>
      <c r="ULA73" s="85"/>
      <c r="ULB73" s="85"/>
      <c r="ULC73" s="85"/>
      <c r="ULD73" s="85"/>
      <c r="ULE73" s="85"/>
      <c r="ULF73" s="85"/>
      <c r="ULG73" s="85"/>
      <c r="ULH73" s="85"/>
      <c r="ULI73" s="85"/>
      <c r="ULJ73" s="85"/>
      <c r="ULK73" s="85"/>
      <c r="ULL73" s="85"/>
      <c r="ULM73" s="85"/>
      <c r="ULN73" s="85"/>
      <c r="ULO73" s="85"/>
      <c r="ULP73" s="85"/>
      <c r="ULQ73" s="85"/>
      <c r="ULR73" s="85"/>
      <c r="ULS73" s="85"/>
      <c r="ULT73" s="85"/>
      <c r="ULU73" s="85"/>
      <c r="ULV73" s="85"/>
      <c r="ULW73" s="85"/>
      <c r="ULX73" s="85"/>
      <c r="ULY73" s="85"/>
      <c r="ULZ73" s="85"/>
      <c r="UMA73" s="85"/>
      <c r="UMB73" s="85"/>
      <c r="UMC73" s="85"/>
      <c r="UMD73" s="85"/>
      <c r="UME73" s="85"/>
      <c r="UMF73" s="85"/>
      <c r="UMG73" s="85"/>
      <c r="UMH73" s="85"/>
      <c r="UMI73" s="85"/>
      <c r="UMJ73" s="85"/>
      <c r="UMK73" s="85"/>
      <c r="UML73" s="85"/>
      <c r="UMM73" s="85"/>
      <c r="UMN73" s="85"/>
      <c r="UMO73" s="85"/>
      <c r="UMP73" s="85"/>
      <c r="UMQ73" s="85"/>
      <c r="UMR73" s="85"/>
      <c r="UMS73" s="85"/>
      <c r="UMT73" s="85"/>
      <c r="UMU73" s="85"/>
      <c r="UMV73" s="85"/>
      <c r="UMW73" s="85"/>
      <c r="UMX73" s="85"/>
      <c r="UMY73" s="85"/>
      <c r="UMZ73" s="85"/>
      <c r="UNA73" s="85"/>
      <c r="UNB73" s="85"/>
      <c r="UNC73" s="85"/>
      <c r="UND73" s="85"/>
      <c r="UNE73" s="85"/>
      <c r="UNF73" s="85"/>
      <c r="UNG73" s="85"/>
      <c r="UNH73" s="85"/>
      <c r="UNI73" s="85"/>
      <c r="UNJ73" s="85"/>
      <c r="UNK73" s="85"/>
      <c r="UNL73" s="85"/>
      <c r="UNM73" s="85"/>
      <c r="UNN73" s="85"/>
      <c r="UNO73" s="85"/>
      <c r="UNP73" s="85"/>
      <c r="UNQ73" s="85"/>
      <c r="UNR73" s="85"/>
      <c r="UNS73" s="85"/>
      <c r="UNT73" s="85"/>
      <c r="UNU73" s="85"/>
      <c r="UNV73" s="85"/>
      <c r="UNW73" s="85"/>
      <c r="UNX73" s="85"/>
      <c r="UNY73" s="85"/>
      <c r="UNZ73" s="85"/>
      <c r="UOA73" s="85"/>
      <c r="UOB73" s="85"/>
      <c r="UOC73" s="85"/>
      <c r="UOD73" s="85"/>
      <c r="UOE73" s="85"/>
      <c r="UOF73" s="85"/>
      <c r="UOG73" s="85"/>
      <c r="UOH73" s="85"/>
      <c r="UOI73" s="85"/>
      <c r="UOJ73" s="85"/>
      <c r="UOK73" s="85"/>
      <c r="UOL73" s="85"/>
      <c r="UOM73" s="85"/>
      <c r="UON73" s="85"/>
      <c r="UOO73" s="85"/>
      <c r="UOP73" s="85"/>
      <c r="UOQ73" s="85"/>
      <c r="UOR73" s="85"/>
      <c r="UOS73" s="85"/>
      <c r="UOT73" s="85"/>
      <c r="UOU73" s="85"/>
      <c r="UOV73" s="85"/>
      <c r="UOW73" s="85"/>
      <c r="UOX73" s="85"/>
      <c r="UOY73" s="85"/>
      <c r="UOZ73" s="85"/>
      <c r="UPA73" s="85"/>
      <c r="UPB73" s="85"/>
      <c r="UPC73" s="85"/>
      <c r="UPD73" s="85"/>
      <c r="UPE73" s="85"/>
      <c r="UPF73" s="85"/>
      <c r="UPG73" s="85"/>
      <c r="UPH73" s="85"/>
      <c r="UPI73" s="85"/>
      <c r="UPJ73" s="85"/>
      <c r="UPK73" s="85"/>
      <c r="UPL73" s="85"/>
      <c r="UPM73" s="85"/>
      <c r="UPN73" s="85"/>
      <c r="UPO73" s="85"/>
      <c r="UPP73" s="85"/>
      <c r="UPQ73" s="85"/>
      <c r="UPR73" s="85"/>
      <c r="UPS73" s="85"/>
      <c r="UPT73" s="85"/>
      <c r="UPU73" s="85"/>
      <c r="UPV73" s="85"/>
      <c r="UPW73" s="85"/>
      <c r="UPX73" s="85"/>
      <c r="UPY73" s="85"/>
      <c r="UPZ73" s="85"/>
      <c r="UQA73" s="85"/>
      <c r="UQB73" s="85"/>
      <c r="UQC73" s="85"/>
      <c r="UQD73" s="85"/>
      <c r="UQE73" s="85"/>
      <c r="UQF73" s="85"/>
      <c r="UQG73" s="85"/>
      <c r="UQH73" s="85"/>
      <c r="UQI73" s="85"/>
      <c r="UQJ73" s="85"/>
      <c r="UQK73" s="85"/>
      <c r="UQL73" s="85"/>
      <c r="UQM73" s="85"/>
      <c r="UQN73" s="85"/>
      <c r="UQO73" s="85"/>
      <c r="UQP73" s="85"/>
      <c r="UQQ73" s="85"/>
      <c r="UQR73" s="85"/>
      <c r="UQS73" s="85"/>
      <c r="UQT73" s="85"/>
      <c r="UQU73" s="85"/>
      <c r="UQV73" s="85"/>
      <c r="UQW73" s="85"/>
      <c r="UQX73" s="85"/>
      <c r="UQY73" s="85"/>
      <c r="UQZ73" s="85"/>
      <c r="URA73" s="85"/>
      <c r="URB73" s="85"/>
      <c r="URC73" s="85"/>
      <c r="URD73" s="85"/>
      <c r="URE73" s="85"/>
      <c r="URF73" s="85"/>
      <c r="URG73" s="85"/>
      <c r="URH73" s="85"/>
      <c r="URI73" s="85"/>
      <c r="URJ73" s="85"/>
      <c r="URK73" s="85"/>
      <c r="URL73" s="85"/>
      <c r="URM73" s="85"/>
      <c r="URN73" s="85"/>
      <c r="URO73" s="85"/>
      <c r="URP73" s="85"/>
      <c r="URQ73" s="85"/>
      <c r="URR73" s="85"/>
      <c r="URS73" s="85"/>
      <c r="URT73" s="85"/>
      <c r="URU73" s="85"/>
      <c r="URV73" s="85"/>
      <c r="URW73" s="85"/>
      <c r="URX73" s="85"/>
      <c r="URY73" s="85"/>
      <c r="URZ73" s="85"/>
      <c r="USA73" s="85"/>
      <c r="USB73" s="85"/>
      <c r="USC73" s="85"/>
      <c r="USD73" s="85"/>
      <c r="USE73" s="85"/>
      <c r="USF73" s="85"/>
      <c r="USG73" s="85"/>
      <c r="USH73" s="85"/>
      <c r="USI73" s="85"/>
      <c r="USJ73" s="85"/>
      <c r="USK73" s="85"/>
      <c r="USL73" s="85"/>
      <c r="USM73" s="85"/>
      <c r="USN73" s="85"/>
      <c r="USO73" s="85"/>
      <c r="USP73" s="85"/>
      <c r="USQ73" s="85"/>
      <c r="USR73" s="85"/>
      <c r="USS73" s="85"/>
      <c r="UST73" s="85"/>
      <c r="USU73" s="85"/>
      <c r="USV73" s="85"/>
      <c r="USW73" s="85"/>
      <c r="USX73" s="85"/>
      <c r="USY73" s="85"/>
      <c r="USZ73" s="85"/>
      <c r="UTA73" s="85"/>
      <c r="UTB73" s="85"/>
      <c r="UTC73" s="85"/>
      <c r="UTD73" s="85"/>
      <c r="UTE73" s="85"/>
      <c r="UTF73" s="85"/>
      <c r="UTG73" s="85"/>
      <c r="UTH73" s="85"/>
      <c r="UTI73" s="85"/>
      <c r="UTJ73" s="85"/>
      <c r="UTK73" s="85"/>
      <c r="UTL73" s="85"/>
      <c r="UTM73" s="85"/>
      <c r="UTN73" s="85"/>
      <c r="UTO73" s="85"/>
      <c r="UTP73" s="85"/>
      <c r="UTQ73" s="85"/>
      <c r="UTR73" s="85"/>
      <c r="UTS73" s="85"/>
      <c r="UTT73" s="85"/>
      <c r="UTU73" s="85"/>
      <c r="UTV73" s="85"/>
      <c r="UTW73" s="85"/>
      <c r="UTX73" s="85"/>
      <c r="UTY73" s="85"/>
      <c r="UTZ73" s="85"/>
      <c r="UUA73" s="85"/>
      <c r="UUB73" s="85"/>
      <c r="UUC73" s="85"/>
      <c r="UUD73" s="85"/>
      <c r="UUE73" s="85"/>
      <c r="UUF73" s="85"/>
      <c r="UUG73" s="85"/>
      <c r="UUH73" s="85"/>
      <c r="UUI73" s="85"/>
      <c r="UUJ73" s="85"/>
      <c r="UUK73" s="85"/>
      <c r="UUL73" s="85"/>
      <c r="UUM73" s="85"/>
      <c r="UUN73" s="85"/>
      <c r="UUO73" s="85"/>
      <c r="UUP73" s="85"/>
      <c r="UUQ73" s="85"/>
      <c r="UUR73" s="85"/>
      <c r="UUS73" s="85"/>
      <c r="UUT73" s="85"/>
      <c r="UUU73" s="85"/>
      <c r="UUV73" s="85"/>
      <c r="UUW73" s="85"/>
      <c r="UUX73" s="85"/>
      <c r="UUY73" s="85"/>
      <c r="UUZ73" s="85"/>
      <c r="UVA73" s="85"/>
      <c r="UVB73" s="85"/>
      <c r="UVC73" s="85"/>
      <c r="UVD73" s="85"/>
      <c r="UVE73" s="85"/>
      <c r="UVF73" s="85"/>
      <c r="UVG73" s="85"/>
      <c r="UVH73" s="85"/>
      <c r="UVI73" s="85"/>
      <c r="UVJ73" s="85"/>
      <c r="UVK73" s="85"/>
      <c r="UVL73" s="85"/>
      <c r="UVM73" s="85"/>
      <c r="UVN73" s="85"/>
      <c r="UVO73" s="85"/>
      <c r="UVP73" s="85"/>
      <c r="UVQ73" s="85"/>
      <c r="UVR73" s="85"/>
      <c r="UVS73" s="85"/>
      <c r="UVT73" s="85"/>
      <c r="UVU73" s="85"/>
      <c r="UVV73" s="85"/>
      <c r="UVW73" s="85"/>
      <c r="UVX73" s="85"/>
      <c r="UVY73" s="85"/>
      <c r="UVZ73" s="85"/>
      <c r="UWA73" s="85"/>
      <c r="UWB73" s="85"/>
      <c r="UWC73" s="85"/>
      <c r="UWD73" s="85"/>
      <c r="UWE73" s="85"/>
      <c r="UWF73" s="85"/>
      <c r="UWG73" s="85"/>
      <c r="UWH73" s="85"/>
      <c r="UWI73" s="85"/>
      <c r="UWJ73" s="85"/>
      <c r="UWK73" s="85"/>
      <c r="UWL73" s="85"/>
      <c r="UWM73" s="85"/>
      <c r="UWN73" s="85"/>
      <c r="UWO73" s="85"/>
      <c r="UWP73" s="85"/>
      <c r="UWQ73" s="85"/>
      <c r="UWR73" s="85"/>
      <c r="UWS73" s="85"/>
      <c r="UWT73" s="85"/>
      <c r="UWU73" s="85"/>
      <c r="UWV73" s="85"/>
      <c r="UWW73" s="85"/>
      <c r="UWX73" s="85"/>
      <c r="UWY73" s="85"/>
      <c r="UWZ73" s="85"/>
      <c r="UXA73" s="85"/>
      <c r="UXB73" s="85"/>
      <c r="UXC73" s="85"/>
      <c r="UXD73" s="85"/>
      <c r="UXE73" s="85"/>
      <c r="UXF73" s="85"/>
      <c r="UXG73" s="85"/>
      <c r="UXH73" s="85"/>
      <c r="UXI73" s="85"/>
      <c r="UXJ73" s="85"/>
      <c r="UXK73" s="85"/>
      <c r="UXL73" s="85"/>
      <c r="UXM73" s="85"/>
      <c r="UXN73" s="85"/>
      <c r="UXO73" s="85"/>
      <c r="UXP73" s="85"/>
      <c r="UXQ73" s="85"/>
      <c r="UXR73" s="85"/>
      <c r="UXS73" s="85"/>
      <c r="UXT73" s="85"/>
      <c r="UXU73" s="85"/>
      <c r="UXV73" s="85"/>
      <c r="UXW73" s="85"/>
      <c r="UXX73" s="85"/>
      <c r="UXY73" s="85"/>
      <c r="UXZ73" s="85"/>
      <c r="UYA73" s="85"/>
      <c r="UYB73" s="85"/>
      <c r="UYC73" s="85"/>
      <c r="UYD73" s="85"/>
      <c r="UYE73" s="85"/>
      <c r="UYF73" s="85"/>
      <c r="UYG73" s="85"/>
      <c r="UYH73" s="85"/>
      <c r="UYI73" s="85"/>
      <c r="UYJ73" s="85"/>
      <c r="UYK73" s="85"/>
      <c r="UYL73" s="85"/>
      <c r="UYM73" s="85"/>
      <c r="UYN73" s="85"/>
      <c r="UYO73" s="85"/>
      <c r="UYP73" s="85"/>
      <c r="UYQ73" s="85"/>
      <c r="UYR73" s="85"/>
      <c r="UYS73" s="85"/>
      <c r="UYT73" s="85"/>
      <c r="UYU73" s="85"/>
      <c r="UYV73" s="85"/>
      <c r="UYW73" s="85"/>
      <c r="UYX73" s="85"/>
      <c r="UYY73" s="85"/>
      <c r="UYZ73" s="85"/>
      <c r="UZA73" s="85"/>
      <c r="UZB73" s="85"/>
      <c r="UZC73" s="85"/>
      <c r="UZD73" s="85"/>
      <c r="UZE73" s="85"/>
      <c r="UZF73" s="85"/>
      <c r="UZG73" s="85"/>
      <c r="UZH73" s="85"/>
      <c r="UZI73" s="85"/>
      <c r="UZJ73" s="85"/>
      <c r="UZK73" s="85"/>
      <c r="UZL73" s="85"/>
      <c r="UZM73" s="85"/>
      <c r="UZN73" s="85"/>
      <c r="UZO73" s="85"/>
      <c r="UZP73" s="85"/>
      <c r="UZQ73" s="85"/>
      <c r="UZR73" s="85"/>
      <c r="UZS73" s="85"/>
      <c r="UZT73" s="85"/>
      <c r="UZU73" s="85"/>
      <c r="UZV73" s="85"/>
      <c r="UZW73" s="85"/>
      <c r="UZX73" s="85"/>
      <c r="UZY73" s="85"/>
      <c r="UZZ73" s="85"/>
      <c r="VAA73" s="85"/>
      <c r="VAB73" s="85"/>
      <c r="VAC73" s="85"/>
      <c r="VAD73" s="85"/>
      <c r="VAE73" s="85"/>
      <c r="VAF73" s="85"/>
      <c r="VAG73" s="85"/>
      <c r="VAH73" s="85"/>
      <c r="VAI73" s="85"/>
      <c r="VAJ73" s="85"/>
      <c r="VAK73" s="85"/>
      <c r="VAL73" s="85"/>
      <c r="VAM73" s="85"/>
      <c r="VAN73" s="85"/>
      <c r="VAO73" s="85"/>
      <c r="VAP73" s="85"/>
      <c r="VAQ73" s="85"/>
      <c r="VAR73" s="85"/>
      <c r="VAS73" s="85"/>
      <c r="VAT73" s="85"/>
      <c r="VAU73" s="85"/>
      <c r="VAV73" s="85"/>
      <c r="VAW73" s="85"/>
      <c r="VAX73" s="85"/>
      <c r="VAY73" s="85"/>
      <c r="VAZ73" s="85"/>
      <c r="VBA73" s="85"/>
      <c r="VBB73" s="85"/>
      <c r="VBC73" s="85"/>
      <c r="VBD73" s="85"/>
      <c r="VBE73" s="85"/>
      <c r="VBF73" s="85"/>
      <c r="VBG73" s="85"/>
      <c r="VBH73" s="85"/>
      <c r="VBI73" s="85"/>
      <c r="VBJ73" s="85"/>
      <c r="VBK73" s="85"/>
      <c r="VBL73" s="85"/>
      <c r="VBM73" s="85"/>
      <c r="VBN73" s="85"/>
      <c r="VBO73" s="85"/>
      <c r="VBP73" s="85"/>
      <c r="VBQ73" s="85"/>
      <c r="VBR73" s="85"/>
      <c r="VBS73" s="85"/>
      <c r="VBT73" s="85"/>
      <c r="VBU73" s="85"/>
      <c r="VBV73" s="85"/>
      <c r="VBW73" s="85"/>
      <c r="VBX73" s="85"/>
      <c r="VBY73" s="85"/>
      <c r="VBZ73" s="85"/>
      <c r="VCA73" s="85"/>
      <c r="VCB73" s="85"/>
      <c r="VCC73" s="85"/>
      <c r="VCD73" s="85"/>
      <c r="VCE73" s="85"/>
      <c r="VCF73" s="85"/>
      <c r="VCG73" s="85"/>
      <c r="VCH73" s="85"/>
      <c r="VCI73" s="85"/>
      <c r="VCJ73" s="85"/>
      <c r="VCK73" s="85"/>
      <c r="VCL73" s="85"/>
      <c r="VCM73" s="85"/>
      <c r="VCN73" s="85"/>
      <c r="VCO73" s="85"/>
      <c r="VCP73" s="85"/>
      <c r="VCQ73" s="85"/>
      <c r="VCR73" s="85"/>
      <c r="VCS73" s="85"/>
      <c r="VCT73" s="85"/>
      <c r="VCU73" s="85"/>
      <c r="VCV73" s="85"/>
      <c r="VCW73" s="85"/>
      <c r="VCX73" s="85"/>
      <c r="VCY73" s="85"/>
      <c r="VCZ73" s="85"/>
      <c r="VDA73" s="85"/>
      <c r="VDB73" s="85"/>
      <c r="VDC73" s="85"/>
      <c r="VDD73" s="85"/>
      <c r="VDE73" s="85"/>
      <c r="VDF73" s="85"/>
      <c r="VDG73" s="85"/>
      <c r="VDH73" s="85"/>
      <c r="VDI73" s="85"/>
      <c r="VDJ73" s="85"/>
      <c r="VDK73" s="85"/>
      <c r="VDL73" s="85"/>
      <c r="VDM73" s="85"/>
      <c r="VDN73" s="85"/>
      <c r="VDO73" s="85"/>
      <c r="VDP73" s="85"/>
      <c r="VDQ73" s="85"/>
      <c r="VDR73" s="85"/>
      <c r="VDS73" s="85"/>
      <c r="VDT73" s="85"/>
      <c r="VDU73" s="85"/>
      <c r="VDV73" s="85"/>
      <c r="VDW73" s="85"/>
      <c r="VDX73" s="85"/>
      <c r="VDY73" s="85"/>
      <c r="VDZ73" s="85"/>
      <c r="VEA73" s="85"/>
      <c r="VEB73" s="85"/>
      <c r="VEC73" s="85"/>
      <c r="VED73" s="85"/>
      <c r="VEE73" s="85"/>
      <c r="VEF73" s="85"/>
      <c r="VEG73" s="85"/>
      <c r="VEH73" s="85"/>
      <c r="VEI73" s="85"/>
      <c r="VEJ73" s="85"/>
      <c r="VEK73" s="85"/>
      <c r="VEL73" s="85"/>
      <c r="VEM73" s="85"/>
      <c r="VEN73" s="85"/>
      <c r="VEO73" s="85"/>
      <c r="VEP73" s="85"/>
      <c r="VEQ73" s="85"/>
      <c r="VER73" s="85"/>
      <c r="VES73" s="85"/>
      <c r="VET73" s="85"/>
      <c r="VEU73" s="85"/>
      <c r="VEV73" s="85"/>
      <c r="VEW73" s="85"/>
      <c r="VEX73" s="85"/>
      <c r="VEY73" s="85"/>
      <c r="VEZ73" s="85"/>
      <c r="VFA73" s="85"/>
      <c r="VFB73" s="85"/>
      <c r="VFC73" s="85"/>
      <c r="VFD73" s="85"/>
      <c r="VFE73" s="85"/>
      <c r="VFF73" s="85"/>
      <c r="VFG73" s="85"/>
      <c r="VFH73" s="85"/>
      <c r="VFI73" s="85"/>
      <c r="VFJ73" s="85"/>
      <c r="VFK73" s="85"/>
      <c r="VFL73" s="85"/>
      <c r="VFM73" s="85"/>
      <c r="VFN73" s="85"/>
      <c r="VFO73" s="85"/>
      <c r="VFP73" s="85"/>
      <c r="VFQ73" s="85"/>
      <c r="VFR73" s="85"/>
      <c r="VFS73" s="85"/>
      <c r="VFT73" s="85"/>
      <c r="VFU73" s="85"/>
      <c r="VFV73" s="85"/>
      <c r="VFW73" s="85"/>
      <c r="VFX73" s="85"/>
      <c r="VFY73" s="85"/>
      <c r="VFZ73" s="85"/>
      <c r="VGA73" s="85"/>
      <c r="VGB73" s="85"/>
      <c r="VGC73" s="85"/>
      <c r="VGD73" s="85"/>
      <c r="VGE73" s="85"/>
      <c r="VGF73" s="85"/>
      <c r="VGG73" s="85"/>
      <c r="VGH73" s="85"/>
      <c r="VGI73" s="85"/>
      <c r="VGJ73" s="85"/>
      <c r="VGK73" s="85"/>
      <c r="VGL73" s="85"/>
      <c r="VGM73" s="85"/>
      <c r="VGN73" s="85"/>
      <c r="VGO73" s="85"/>
      <c r="VGP73" s="85"/>
      <c r="VGQ73" s="85"/>
      <c r="VGR73" s="85"/>
      <c r="VGS73" s="85"/>
      <c r="VGT73" s="85"/>
      <c r="VGU73" s="85"/>
      <c r="VGV73" s="85"/>
      <c r="VGW73" s="85"/>
      <c r="VGX73" s="85"/>
      <c r="VGY73" s="85"/>
      <c r="VGZ73" s="85"/>
      <c r="VHA73" s="85"/>
      <c r="VHB73" s="85"/>
      <c r="VHC73" s="85"/>
      <c r="VHD73" s="85"/>
      <c r="VHE73" s="85"/>
      <c r="VHF73" s="85"/>
      <c r="VHG73" s="85"/>
      <c r="VHH73" s="85"/>
      <c r="VHI73" s="85"/>
      <c r="VHJ73" s="85"/>
      <c r="VHK73" s="85"/>
      <c r="VHL73" s="85"/>
      <c r="VHM73" s="85"/>
      <c r="VHN73" s="85"/>
      <c r="VHO73" s="85"/>
      <c r="VHP73" s="85"/>
      <c r="VHQ73" s="85"/>
      <c r="VHR73" s="85"/>
      <c r="VHS73" s="85"/>
      <c r="VHT73" s="85"/>
      <c r="VHU73" s="85"/>
      <c r="VHV73" s="85"/>
      <c r="VHW73" s="85"/>
      <c r="VHX73" s="85"/>
      <c r="VHY73" s="85"/>
      <c r="VHZ73" s="85"/>
      <c r="VIA73" s="85"/>
      <c r="VIB73" s="85"/>
      <c r="VIC73" s="85"/>
      <c r="VID73" s="85"/>
      <c r="VIE73" s="85"/>
      <c r="VIF73" s="85"/>
      <c r="VIG73" s="85"/>
      <c r="VIH73" s="85"/>
      <c r="VII73" s="85"/>
      <c r="VIJ73" s="85"/>
      <c r="VIK73" s="85"/>
      <c r="VIL73" s="85"/>
      <c r="VIM73" s="85"/>
      <c r="VIN73" s="85"/>
      <c r="VIO73" s="85"/>
      <c r="VIP73" s="85"/>
      <c r="VIQ73" s="85"/>
      <c r="VIR73" s="85"/>
      <c r="VIS73" s="85"/>
      <c r="VIT73" s="85"/>
      <c r="VIU73" s="85"/>
      <c r="VIV73" s="85"/>
      <c r="VIW73" s="85"/>
      <c r="VIX73" s="85"/>
      <c r="VIY73" s="85"/>
      <c r="VIZ73" s="85"/>
      <c r="VJA73" s="85"/>
      <c r="VJB73" s="85"/>
      <c r="VJC73" s="85"/>
      <c r="VJD73" s="85"/>
      <c r="VJE73" s="85"/>
      <c r="VJF73" s="85"/>
      <c r="VJG73" s="85"/>
      <c r="VJH73" s="85"/>
      <c r="VJI73" s="85"/>
      <c r="VJJ73" s="85"/>
      <c r="VJK73" s="85"/>
      <c r="VJL73" s="85"/>
      <c r="VJM73" s="85"/>
      <c r="VJN73" s="85"/>
      <c r="VJO73" s="85"/>
      <c r="VJP73" s="85"/>
      <c r="VJQ73" s="85"/>
      <c r="VJR73" s="85"/>
      <c r="VJS73" s="85"/>
      <c r="VJT73" s="85"/>
      <c r="VJU73" s="85"/>
      <c r="VJV73" s="85"/>
      <c r="VJW73" s="85"/>
      <c r="VJX73" s="85"/>
      <c r="VJY73" s="85"/>
      <c r="VJZ73" s="85"/>
      <c r="VKA73" s="85"/>
      <c r="VKB73" s="85"/>
      <c r="VKC73" s="85"/>
      <c r="VKD73" s="85"/>
      <c r="VKE73" s="85"/>
      <c r="VKF73" s="85"/>
      <c r="VKG73" s="85"/>
      <c r="VKH73" s="85"/>
      <c r="VKI73" s="85"/>
      <c r="VKJ73" s="85"/>
      <c r="VKK73" s="85"/>
      <c r="VKL73" s="85"/>
      <c r="VKM73" s="85"/>
      <c r="VKN73" s="85"/>
      <c r="VKO73" s="85"/>
      <c r="VKP73" s="85"/>
      <c r="VKQ73" s="85"/>
      <c r="VKR73" s="85"/>
      <c r="VKS73" s="85"/>
      <c r="VKT73" s="85"/>
      <c r="VKU73" s="85"/>
      <c r="VKV73" s="85"/>
      <c r="VKW73" s="85"/>
      <c r="VKX73" s="85"/>
      <c r="VKY73" s="85"/>
      <c r="VKZ73" s="85"/>
      <c r="VLA73" s="85"/>
      <c r="VLB73" s="85"/>
      <c r="VLC73" s="85"/>
      <c r="VLD73" s="85"/>
      <c r="VLE73" s="85"/>
      <c r="VLF73" s="85"/>
      <c r="VLG73" s="85"/>
      <c r="VLH73" s="85"/>
      <c r="VLI73" s="85"/>
      <c r="VLJ73" s="85"/>
      <c r="VLK73" s="85"/>
      <c r="VLL73" s="85"/>
      <c r="VLM73" s="85"/>
      <c r="VLN73" s="85"/>
      <c r="VLO73" s="85"/>
      <c r="VLP73" s="85"/>
      <c r="VLQ73" s="85"/>
      <c r="VLR73" s="85"/>
      <c r="VLS73" s="85"/>
      <c r="VLT73" s="85"/>
      <c r="VLU73" s="85"/>
      <c r="VLV73" s="85"/>
      <c r="VLW73" s="85"/>
      <c r="VLX73" s="85"/>
      <c r="VLY73" s="85"/>
      <c r="VLZ73" s="85"/>
      <c r="VMA73" s="85"/>
      <c r="VMB73" s="85"/>
      <c r="VMC73" s="85"/>
      <c r="VMD73" s="85"/>
      <c r="VME73" s="85"/>
      <c r="VMF73" s="85"/>
      <c r="VMG73" s="85"/>
      <c r="VMH73" s="85"/>
      <c r="VMI73" s="85"/>
      <c r="VMJ73" s="85"/>
      <c r="VMK73" s="85"/>
      <c r="VML73" s="85"/>
      <c r="VMM73" s="85"/>
      <c r="VMN73" s="85"/>
      <c r="VMO73" s="85"/>
      <c r="VMP73" s="85"/>
      <c r="VMQ73" s="85"/>
      <c r="VMR73" s="85"/>
      <c r="VMS73" s="85"/>
      <c r="VMT73" s="85"/>
      <c r="VMU73" s="85"/>
      <c r="VMV73" s="85"/>
      <c r="VMW73" s="85"/>
      <c r="VMX73" s="85"/>
      <c r="VMY73" s="85"/>
      <c r="VMZ73" s="85"/>
      <c r="VNA73" s="85"/>
      <c r="VNB73" s="85"/>
      <c r="VNC73" s="85"/>
      <c r="VND73" s="85"/>
      <c r="VNE73" s="85"/>
      <c r="VNF73" s="85"/>
      <c r="VNG73" s="85"/>
      <c r="VNH73" s="85"/>
      <c r="VNI73" s="85"/>
      <c r="VNJ73" s="85"/>
      <c r="VNK73" s="85"/>
      <c r="VNL73" s="85"/>
      <c r="VNM73" s="85"/>
      <c r="VNN73" s="85"/>
      <c r="VNO73" s="85"/>
      <c r="VNP73" s="85"/>
      <c r="VNQ73" s="85"/>
      <c r="VNR73" s="85"/>
      <c r="VNS73" s="85"/>
      <c r="VNT73" s="85"/>
      <c r="VNU73" s="85"/>
      <c r="VNV73" s="85"/>
      <c r="VNW73" s="85"/>
      <c r="VNX73" s="85"/>
      <c r="VNY73" s="85"/>
      <c r="VNZ73" s="85"/>
      <c r="VOA73" s="85"/>
      <c r="VOB73" s="85"/>
      <c r="VOC73" s="85"/>
      <c r="VOD73" s="85"/>
      <c r="VOE73" s="85"/>
      <c r="VOF73" s="85"/>
      <c r="VOG73" s="85"/>
      <c r="VOH73" s="85"/>
      <c r="VOI73" s="85"/>
      <c r="VOJ73" s="85"/>
      <c r="VOK73" s="85"/>
      <c r="VOL73" s="85"/>
      <c r="VOM73" s="85"/>
      <c r="VON73" s="85"/>
      <c r="VOO73" s="85"/>
      <c r="VOP73" s="85"/>
      <c r="VOQ73" s="85"/>
      <c r="VOR73" s="85"/>
      <c r="VOS73" s="85"/>
      <c r="VOT73" s="85"/>
      <c r="VOU73" s="85"/>
      <c r="VOV73" s="85"/>
      <c r="VOW73" s="85"/>
      <c r="VOX73" s="85"/>
      <c r="VOY73" s="85"/>
      <c r="VOZ73" s="85"/>
      <c r="VPA73" s="85"/>
      <c r="VPB73" s="85"/>
      <c r="VPC73" s="85"/>
      <c r="VPD73" s="85"/>
      <c r="VPE73" s="85"/>
      <c r="VPF73" s="85"/>
      <c r="VPG73" s="85"/>
      <c r="VPH73" s="85"/>
      <c r="VPI73" s="85"/>
      <c r="VPJ73" s="85"/>
      <c r="VPK73" s="85"/>
      <c r="VPL73" s="85"/>
      <c r="VPM73" s="85"/>
      <c r="VPN73" s="85"/>
      <c r="VPO73" s="85"/>
      <c r="VPP73" s="85"/>
      <c r="VPQ73" s="85"/>
      <c r="VPR73" s="85"/>
      <c r="VPS73" s="85"/>
      <c r="VPT73" s="85"/>
      <c r="VPU73" s="85"/>
      <c r="VPV73" s="85"/>
      <c r="VPW73" s="85"/>
      <c r="VPX73" s="85"/>
      <c r="VPY73" s="85"/>
      <c r="VPZ73" s="85"/>
      <c r="VQA73" s="85"/>
      <c r="VQB73" s="85"/>
      <c r="VQC73" s="85"/>
      <c r="VQD73" s="85"/>
      <c r="VQE73" s="85"/>
      <c r="VQF73" s="85"/>
      <c r="VQG73" s="85"/>
      <c r="VQH73" s="85"/>
      <c r="VQI73" s="85"/>
      <c r="VQJ73" s="85"/>
      <c r="VQK73" s="85"/>
      <c r="VQL73" s="85"/>
      <c r="VQM73" s="85"/>
      <c r="VQN73" s="85"/>
      <c r="VQO73" s="85"/>
      <c r="VQP73" s="85"/>
      <c r="VQQ73" s="85"/>
      <c r="VQR73" s="85"/>
      <c r="VQS73" s="85"/>
      <c r="VQT73" s="85"/>
      <c r="VQU73" s="85"/>
      <c r="VQV73" s="85"/>
      <c r="VQW73" s="85"/>
      <c r="VQX73" s="85"/>
      <c r="VQY73" s="85"/>
      <c r="VQZ73" s="85"/>
      <c r="VRA73" s="85"/>
      <c r="VRB73" s="85"/>
      <c r="VRC73" s="85"/>
      <c r="VRD73" s="85"/>
      <c r="VRE73" s="85"/>
      <c r="VRF73" s="85"/>
      <c r="VRG73" s="85"/>
      <c r="VRH73" s="85"/>
      <c r="VRI73" s="85"/>
      <c r="VRJ73" s="85"/>
      <c r="VRK73" s="85"/>
      <c r="VRL73" s="85"/>
      <c r="VRM73" s="85"/>
      <c r="VRN73" s="85"/>
      <c r="VRO73" s="85"/>
      <c r="VRP73" s="85"/>
      <c r="VRQ73" s="85"/>
      <c r="VRR73" s="85"/>
      <c r="VRS73" s="85"/>
      <c r="VRT73" s="85"/>
      <c r="VRU73" s="85"/>
      <c r="VRV73" s="85"/>
      <c r="VRW73" s="85"/>
      <c r="VRX73" s="85"/>
      <c r="VRY73" s="85"/>
      <c r="VRZ73" s="85"/>
      <c r="VSA73" s="85"/>
      <c r="VSB73" s="85"/>
      <c r="VSC73" s="85"/>
      <c r="VSD73" s="85"/>
      <c r="VSE73" s="85"/>
      <c r="VSF73" s="85"/>
      <c r="VSG73" s="85"/>
      <c r="VSH73" s="85"/>
      <c r="VSI73" s="85"/>
      <c r="VSJ73" s="85"/>
      <c r="VSK73" s="85"/>
      <c r="VSL73" s="85"/>
      <c r="VSM73" s="85"/>
      <c r="VSN73" s="85"/>
      <c r="VSO73" s="85"/>
      <c r="VSP73" s="85"/>
      <c r="VSQ73" s="85"/>
      <c r="VSR73" s="85"/>
      <c r="VSS73" s="85"/>
      <c r="VST73" s="85"/>
      <c r="VSU73" s="85"/>
      <c r="VSV73" s="85"/>
      <c r="VSW73" s="85"/>
      <c r="VSX73" s="85"/>
      <c r="VSY73" s="85"/>
      <c r="VSZ73" s="85"/>
      <c r="VTA73" s="85"/>
      <c r="VTB73" s="85"/>
      <c r="VTC73" s="85"/>
      <c r="VTD73" s="85"/>
      <c r="VTE73" s="85"/>
      <c r="VTF73" s="85"/>
      <c r="VTG73" s="85"/>
      <c r="VTH73" s="85"/>
      <c r="VTI73" s="85"/>
      <c r="VTJ73" s="85"/>
      <c r="VTK73" s="85"/>
      <c r="VTL73" s="85"/>
      <c r="VTM73" s="85"/>
      <c r="VTN73" s="85"/>
      <c r="VTO73" s="85"/>
      <c r="VTP73" s="85"/>
      <c r="VTQ73" s="85"/>
      <c r="VTR73" s="85"/>
      <c r="VTS73" s="85"/>
      <c r="VTT73" s="85"/>
      <c r="VTU73" s="85"/>
      <c r="VTV73" s="85"/>
      <c r="VTW73" s="85"/>
      <c r="VTX73" s="85"/>
      <c r="VTY73" s="85"/>
      <c r="VTZ73" s="85"/>
      <c r="VUA73" s="85"/>
      <c r="VUB73" s="85"/>
      <c r="VUC73" s="85"/>
      <c r="VUD73" s="85"/>
      <c r="VUE73" s="85"/>
      <c r="VUF73" s="85"/>
      <c r="VUG73" s="85"/>
      <c r="VUH73" s="85"/>
      <c r="VUI73" s="85"/>
      <c r="VUJ73" s="85"/>
      <c r="VUK73" s="85"/>
      <c r="VUL73" s="85"/>
      <c r="VUM73" s="85"/>
      <c r="VUN73" s="85"/>
      <c r="VUO73" s="85"/>
      <c r="VUP73" s="85"/>
      <c r="VUQ73" s="85"/>
      <c r="VUR73" s="85"/>
      <c r="VUS73" s="85"/>
      <c r="VUT73" s="85"/>
      <c r="VUU73" s="85"/>
      <c r="VUV73" s="85"/>
      <c r="VUW73" s="85"/>
      <c r="VUX73" s="85"/>
      <c r="VUY73" s="85"/>
      <c r="VUZ73" s="85"/>
      <c r="VVA73" s="85"/>
      <c r="VVB73" s="85"/>
      <c r="VVC73" s="85"/>
      <c r="VVD73" s="85"/>
      <c r="VVE73" s="85"/>
      <c r="VVF73" s="85"/>
      <c r="VVG73" s="85"/>
      <c r="VVH73" s="85"/>
      <c r="VVI73" s="85"/>
      <c r="VVJ73" s="85"/>
      <c r="VVK73" s="85"/>
      <c r="VVL73" s="85"/>
      <c r="VVM73" s="85"/>
      <c r="VVN73" s="85"/>
      <c r="VVO73" s="85"/>
      <c r="VVP73" s="85"/>
      <c r="VVQ73" s="85"/>
      <c r="VVR73" s="85"/>
      <c r="VVS73" s="85"/>
      <c r="VVT73" s="85"/>
      <c r="VVU73" s="85"/>
      <c r="VVV73" s="85"/>
      <c r="VVW73" s="85"/>
      <c r="VVX73" s="85"/>
      <c r="VVY73" s="85"/>
      <c r="VVZ73" s="85"/>
      <c r="VWA73" s="85"/>
      <c r="VWB73" s="85"/>
      <c r="VWC73" s="85"/>
      <c r="VWD73" s="85"/>
      <c r="VWE73" s="85"/>
      <c r="VWF73" s="85"/>
      <c r="VWG73" s="85"/>
      <c r="VWH73" s="85"/>
      <c r="VWI73" s="85"/>
      <c r="VWJ73" s="85"/>
      <c r="VWK73" s="85"/>
      <c r="VWL73" s="85"/>
      <c r="VWM73" s="85"/>
      <c r="VWN73" s="85"/>
      <c r="VWO73" s="85"/>
      <c r="VWP73" s="85"/>
      <c r="VWQ73" s="85"/>
      <c r="VWR73" s="85"/>
      <c r="VWS73" s="85"/>
      <c r="VWT73" s="85"/>
      <c r="VWU73" s="85"/>
      <c r="VWV73" s="85"/>
      <c r="VWW73" s="85"/>
      <c r="VWX73" s="85"/>
      <c r="VWY73" s="85"/>
      <c r="VWZ73" s="85"/>
      <c r="VXA73" s="85"/>
      <c r="VXB73" s="85"/>
      <c r="VXC73" s="85"/>
      <c r="VXD73" s="85"/>
      <c r="VXE73" s="85"/>
      <c r="VXF73" s="85"/>
      <c r="VXG73" s="85"/>
      <c r="VXH73" s="85"/>
      <c r="VXI73" s="85"/>
      <c r="VXJ73" s="85"/>
      <c r="VXK73" s="85"/>
      <c r="VXL73" s="85"/>
      <c r="VXM73" s="85"/>
      <c r="VXN73" s="85"/>
      <c r="VXO73" s="85"/>
      <c r="VXP73" s="85"/>
      <c r="VXQ73" s="85"/>
      <c r="VXR73" s="85"/>
      <c r="VXS73" s="85"/>
      <c r="VXT73" s="85"/>
      <c r="VXU73" s="85"/>
      <c r="VXV73" s="85"/>
      <c r="VXW73" s="85"/>
      <c r="VXX73" s="85"/>
      <c r="VXY73" s="85"/>
      <c r="VXZ73" s="85"/>
      <c r="VYA73" s="85"/>
      <c r="VYB73" s="85"/>
      <c r="VYC73" s="85"/>
      <c r="VYD73" s="85"/>
      <c r="VYE73" s="85"/>
      <c r="VYF73" s="85"/>
      <c r="VYG73" s="85"/>
      <c r="VYH73" s="85"/>
      <c r="VYI73" s="85"/>
      <c r="VYJ73" s="85"/>
      <c r="VYK73" s="85"/>
      <c r="VYL73" s="85"/>
      <c r="VYM73" s="85"/>
      <c r="VYN73" s="85"/>
      <c r="VYO73" s="85"/>
      <c r="VYP73" s="85"/>
      <c r="VYQ73" s="85"/>
      <c r="VYR73" s="85"/>
      <c r="VYS73" s="85"/>
      <c r="VYT73" s="85"/>
      <c r="VYU73" s="85"/>
      <c r="VYV73" s="85"/>
      <c r="VYW73" s="85"/>
      <c r="VYX73" s="85"/>
      <c r="VYY73" s="85"/>
      <c r="VYZ73" s="85"/>
      <c r="VZA73" s="85"/>
      <c r="VZB73" s="85"/>
      <c r="VZC73" s="85"/>
      <c r="VZD73" s="85"/>
      <c r="VZE73" s="85"/>
      <c r="VZF73" s="85"/>
      <c r="VZG73" s="85"/>
      <c r="VZH73" s="85"/>
      <c r="VZI73" s="85"/>
      <c r="VZJ73" s="85"/>
      <c r="VZK73" s="85"/>
      <c r="VZL73" s="85"/>
      <c r="VZM73" s="85"/>
      <c r="VZN73" s="85"/>
      <c r="VZO73" s="85"/>
      <c r="VZP73" s="85"/>
      <c r="VZQ73" s="85"/>
      <c r="VZR73" s="85"/>
      <c r="VZS73" s="85"/>
      <c r="VZT73" s="85"/>
      <c r="VZU73" s="85"/>
      <c r="VZV73" s="85"/>
      <c r="VZW73" s="85"/>
      <c r="VZX73" s="85"/>
      <c r="VZY73" s="85"/>
      <c r="VZZ73" s="85"/>
      <c r="WAA73" s="85"/>
      <c r="WAB73" s="85"/>
      <c r="WAC73" s="85"/>
      <c r="WAD73" s="85"/>
      <c r="WAE73" s="85"/>
      <c r="WAF73" s="85"/>
      <c r="WAG73" s="85"/>
      <c r="WAH73" s="85"/>
      <c r="WAI73" s="85"/>
      <c r="WAJ73" s="85"/>
      <c r="WAK73" s="85"/>
      <c r="WAL73" s="85"/>
      <c r="WAM73" s="85"/>
      <c r="WAN73" s="85"/>
      <c r="WAO73" s="85"/>
      <c r="WAP73" s="85"/>
      <c r="WAQ73" s="85"/>
      <c r="WAR73" s="85"/>
      <c r="WAS73" s="85"/>
      <c r="WAT73" s="85"/>
      <c r="WAU73" s="85"/>
      <c r="WAV73" s="85"/>
      <c r="WAW73" s="85"/>
      <c r="WAX73" s="85"/>
      <c r="WAY73" s="85"/>
      <c r="WAZ73" s="85"/>
      <c r="WBA73" s="85"/>
      <c r="WBB73" s="85"/>
      <c r="WBC73" s="85"/>
      <c r="WBD73" s="85"/>
      <c r="WBE73" s="85"/>
      <c r="WBF73" s="85"/>
      <c r="WBG73" s="85"/>
      <c r="WBH73" s="85"/>
      <c r="WBI73" s="85"/>
      <c r="WBJ73" s="85"/>
      <c r="WBK73" s="85"/>
      <c r="WBL73" s="85"/>
      <c r="WBM73" s="85"/>
      <c r="WBN73" s="85"/>
      <c r="WBO73" s="85"/>
      <c r="WBP73" s="85"/>
      <c r="WBQ73" s="85"/>
      <c r="WBR73" s="85"/>
      <c r="WBS73" s="85"/>
      <c r="WBT73" s="85"/>
      <c r="WBU73" s="85"/>
      <c r="WBV73" s="85"/>
      <c r="WBW73" s="85"/>
      <c r="WBX73" s="85"/>
      <c r="WBY73" s="85"/>
      <c r="WBZ73" s="85"/>
      <c r="WCA73" s="85"/>
      <c r="WCB73" s="85"/>
      <c r="WCC73" s="85"/>
      <c r="WCD73" s="85"/>
      <c r="WCE73" s="85"/>
      <c r="WCF73" s="85"/>
      <c r="WCG73" s="85"/>
      <c r="WCH73" s="85"/>
      <c r="WCI73" s="85"/>
      <c r="WCJ73" s="85"/>
      <c r="WCK73" s="85"/>
      <c r="WCL73" s="85"/>
      <c r="WCM73" s="85"/>
      <c r="WCN73" s="85"/>
      <c r="WCO73" s="85"/>
      <c r="WCP73" s="85"/>
      <c r="WCQ73" s="85"/>
      <c r="WCR73" s="85"/>
      <c r="WCS73" s="85"/>
      <c r="WCT73" s="85"/>
      <c r="WCU73" s="85"/>
      <c r="WCV73" s="85"/>
      <c r="WCW73" s="85"/>
      <c r="WCX73" s="85"/>
      <c r="WCY73" s="85"/>
      <c r="WCZ73" s="85"/>
      <c r="WDA73" s="85"/>
      <c r="WDB73" s="85"/>
      <c r="WDC73" s="85"/>
      <c r="WDD73" s="85"/>
      <c r="WDE73" s="85"/>
      <c r="WDF73" s="85"/>
      <c r="WDG73" s="85"/>
      <c r="WDH73" s="85"/>
      <c r="WDI73" s="85"/>
      <c r="WDJ73" s="85"/>
      <c r="WDK73" s="85"/>
      <c r="WDL73" s="85"/>
      <c r="WDM73" s="85"/>
      <c r="WDN73" s="85"/>
      <c r="WDO73" s="85"/>
      <c r="WDP73" s="85"/>
      <c r="WDQ73" s="85"/>
      <c r="WDR73" s="85"/>
      <c r="WDS73" s="85"/>
      <c r="WDT73" s="85"/>
      <c r="WDU73" s="85"/>
      <c r="WDV73" s="85"/>
      <c r="WDW73" s="85"/>
      <c r="WDX73" s="85"/>
      <c r="WDY73" s="85"/>
      <c r="WDZ73" s="85"/>
      <c r="WEA73" s="85"/>
      <c r="WEB73" s="85"/>
      <c r="WEC73" s="85"/>
      <c r="WED73" s="85"/>
      <c r="WEE73" s="85"/>
      <c r="WEF73" s="85"/>
      <c r="WEG73" s="85"/>
      <c r="WEH73" s="85"/>
      <c r="WEI73" s="85"/>
      <c r="WEJ73" s="85"/>
      <c r="WEK73" s="85"/>
      <c r="WEL73" s="85"/>
      <c r="WEM73" s="85"/>
      <c r="WEN73" s="85"/>
      <c r="WEO73" s="85"/>
      <c r="WEP73" s="85"/>
      <c r="WEQ73" s="85"/>
      <c r="WER73" s="85"/>
      <c r="WES73" s="85"/>
      <c r="WET73" s="85"/>
      <c r="WEU73" s="85"/>
      <c r="WEV73" s="85"/>
      <c r="WEW73" s="85"/>
      <c r="WEX73" s="85"/>
      <c r="WEY73" s="85"/>
      <c r="WEZ73" s="85"/>
      <c r="WFA73" s="85"/>
      <c r="WFB73" s="85"/>
      <c r="WFC73" s="85"/>
      <c r="WFD73" s="85"/>
      <c r="WFE73" s="85"/>
      <c r="WFF73" s="85"/>
      <c r="WFG73" s="85"/>
      <c r="WFH73" s="85"/>
      <c r="WFI73" s="85"/>
      <c r="WFJ73" s="85"/>
      <c r="WFK73" s="85"/>
      <c r="WFL73" s="85"/>
      <c r="WFM73" s="85"/>
      <c r="WFN73" s="85"/>
      <c r="WFO73" s="85"/>
      <c r="WFP73" s="85"/>
      <c r="WFQ73" s="85"/>
      <c r="WFR73" s="85"/>
      <c r="WFS73" s="85"/>
      <c r="WFT73" s="85"/>
      <c r="WFU73" s="85"/>
      <c r="WFV73" s="85"/>
      <c r="WFW73" s="85"/>
      <c r="WFX73" s="85"/>
      <c r="WFY73" s="85"/>
      <c r="WFZ73" s="85"/>
      <c r="WGA73" s="85"/>
      <c r="WGB73" s="85"/>
      <c r="WGC73" s="85"/>
      <c r="WGD73" s="85"/>
      <c r="WGE73" s="85"/>
      <c r="WGF73" s="85"/>
      <c r="WGG73" s="85"/>
      <c r="WGH73" s="85"/>
      <c r="WGI73" s="85"/>
      <c r="WGJ73" s="85"/>
      <c r="WGK73" s="85"/>
      <c r="WGL73" s="85"/>
      <c r="WGM73" s="85"/>
      <c r="WGN73" s="85"/>
      <c r="WGO73" s="85"/>
      <c r="WGP73" s="85"/>
      <c r="WGQ73" s="85"/>
      <c r="WGR73" s="85"/>
      <c r="WGS73" s="85"/>
      <c r="WGT73" s="85"/>
      <c r="WGU73" s="85"/>
      <c r="WGV73" s="85"/>
      <c r="WGW73" s="85"/>
      <c r="WGX73" s="85"/>
      <c r="WGY73" s="85"/>
      <c r="WGZ73" s="85"/>
      <c r="WHA73" s="85"/>
      <c r="WHB73" s="85"/>
      <c r="WHC73" s="85"/>
      <c r="WHD73" s="85"/>
      <c r="WHE73" s="85"/>
      <c r="WHF73" s="85"/>
      <c r="WHG73" s="85"/>
      <c r="WHH73" s="85"/>
      <c r="WHI73" s="85"/>
      <c r="WHJ73" s="85"/>
      <c r="WHK73" s="85"/>
      <c r="WHL73" s="85"/>
      <c r="WHM73" s="85"/>
      <c r="WHN73" s="85"/>
      <c r="WHO73" s="85"/>
      <c r="WHP73" s="85"/>
      <c r="WHQ73" s="85"/>
      <c r="WHR73" s="85"/>
      <c r="WHS73" s="85"/>
      <c r="WHT73" s="85"/>
      <c r="WHU73" s="85"/>
      <c r="WHV73" s="85"/>
      <c r="WHW73" s="85"/>
      <c r="WHX73" s="85"/>
      <c r="WHY73" s="85"/>
      <c r="WHZ73" s="85"/>
      <c r="WIA73" s="85"/>
      <c r="WIB73" s="85"/>
      <c r="WIC73" s="85"/>
      <c r="WID73" s="85"/>
      <c r="WIE73" s="85"/>
      <c r="WIF73" s="85"/>
      <c r="WIG73" s="85"/>
      <c r="WIH73" s="85"/>
      <c r="WII73" s="85"/>
      <c r="WIJ73" s="85"/>
      <c r="WIK73" s="85"/>
      <c r="WIL73" s="85"/>
      <c r="WIM73" s="85"/>
      <c r="WIN73" s="85"/>
      <c r="WIO73" s="85"/>
      <c r="WIP73" s="85"/>
      <c r="WIQ73" s="85"/>
      <c r="WIR73" s="85"/>
      <c r="WIS73" s="85"/>
      <c r="WIT73" s="85"/>
      <c r="WIU73" s="85"/>
      <c r="WIV73" s="85"/>
      <c r="WIW73" s="85"/>
      <c r="WIX73" s="85"/>
      <c r="WIY73" s="85"/>
      <c r="WIZ73" s="85"/>
      <c r="WJA73" s="85"/>
      <c r="WJB73" s="85"/>
      <c r="WJC73" s="85"/>
      <c r="WJD73" s="85"/>
      <c r="WJE73" s="85"/>
      <c r="WJF73" s="85"/>
      <c r="WJG73" s="85"/>
      <c r="WJH73" s="85"/>
      <c r="WJI73" s="85"/>
      <c r="WJJ73" s="85"/>
      <c r="WJK73" s="85"/>
      <c r="WJL73" s="85"/>
      <c r="WJM73" s="85"/>
      <c r="WJN73" s="85"/>
      <c r="WJO73" s="85"/>
      <c r="WJP73" s="85"/>
      <c r="WJQ73" s="85"/>
      <c r="WJR73" s="85"/>
      <c r="WJS73" s="85"/>
      <c r="WJT73" s="85"/>
      <c r="WJU73" s="85"/>
      <c r="WJV73" s="85"/>
      <c r="WJW73" s="85"/>
      <c r="WJX73" s="85"/>
      <c r="WJY73" s="85"/>
      <c r="WJZ73" s="85"/>
      <c r="WKA73" s="85"/>
      <c r="WKB73" s="85"/>
      <c r="WKC73" s="85"/>
      <c r="WKD73" s="85"/>
      <c r="WKE73" s="85"/>
      <c r="WKF73" s="85"/>
      <c r="WKG73" s="85"/>
      <c r="WKH73" s="85"/>
      <c r="WKI73" s="85"/>
      <c r="WKJ73" s="85"/>
      <c r="WKK73" s="85"/>
      <c r="WKL73" s="85"/>
      <c r="WKM73" s="85"/>
      <c r="WKN73" s="85"/>
      <c r="WKO73" s="85"/>
      <c r="WKP73" s="85"/>
      <c r="WKQ73" s="85"/>
      <c r="WKR73" s="85"/>
      <c r="WKS73" s="85"/>
      <c r="WKT73" s="85"/>
      <c r="WKU73" s="85"/>
      <c r="WKV73" s="85"/>
      <c r="WKW73" s="85"/>
      <c r="WKX73" s="85"/>
      <c r="WKY73" s="85"/>
      <c r="WKZ73" s="85"/>
      <c r="WLA73" s="85"/>
      <c r="WLB73" s="85"/>
      <c r="WLC73" s="85"/>
      <c r="WLD73" s="85"/>
      <c r="WLE73" s="85"/>
      <c r="WLF73" s="85"/>
      <c r="WLG73" s="85"/>
      <c r="WLH73" s="85"/>
      <c r="WLI73" s="85"/>
      <c r="WLJ73" s="85"/>
      <c r="WLK73" s="85"/>
      <c r="WLL73" s="85"/>
      <c r="WLM73" s="85"/>
      <c r="WLN73" s="85"/>
      <c r="WLO73" s="85"/>
      <c r="WLP73" s="85"/>
      <c r="WLQ73" s="85"/>
      <c r="WLR73" s="85"/>
      <c r="WLS73" s="85"/>
      <c r="WLT73" s="85"/>
      <c r="WLU73" s="85"/>
      <c r="WLV73" s="85"/>
      <c r="WLW73" s="85"/>
      <c r="WLX73" s="85"/>
      <c r="WLY73" s="85"/>
      <c r="WLZ73" s="85"/>
      <c r="WMA73" s="85"/>
      <c r="WMB73" s="85"/>
      <c r="WMC73" s="85"/>
      <c r="WMD73" s="85"/>
      <c r="WME73" s="85"/>
      <c r="WMF73" s="85"/>
      <c r="WMG73" s="85"/>
      <c r="WMH73" s="85"/>
      <c r="WMI73" s="85"/>
      <c r="WMJ73" s="85"/>
      <c r="WMK73" s="85"/>
      <c r="WML73" s="85"/>
      <c r="WMM73" s="85"/>
      <c r="WMN73" s="85"/>
      <c r="WMO73" s="85"/>
      <c r="WMP73" s="85"/>
      <c r="WMQ73" s="85"/>
      <c r="WMR73" s="85"/>
      <c r="WMS73" s="85"/>
      <c r="WMT73" s="85"/>
      <c r="WMU73" s="85"/>
      <c r="WMV73" s="85"/>
      <c r="WMW73" s="85"/>
      <c r="WMX73" s="85"/>
      <c r="WMY73" s="85"/>
      <c r="WMZ73" s="85"/>
      <c r="WNA73" s="85"/>
      <c r="WNB73" s="85"/>
      <c r="WNC73" s="85"/>
      <c r="WND73" s="85"/>
      <c r="WNE73" s="85"/>
      <c r="WNF73" s="85"/>
      <c r="WNG73" s="85"/>
      <c r="WNH73" s="85"/>
      <c r="WNI73" s="85"/>
      <c r="WNJ73" s="85"/>
      <c r="WNK73" s="85"/>
      <c r="WNL73" s="85"/>
      <c r="WNM73" s="85"/>
      <c r="WNN73" s="85"/>
      <c r="WNO73" s="85"/>
      <c r="WNP73" s="85"/>
      <c r="WNQ73" s="85"/>
      <c r="WNR73" s="85"/>
      <c r="WNS73" s="85"/>
      <c r="WNT73" s="85"/>
      <c r="WNU73" s="85"/>
      <c r="WNV73" s="85"/>
      <c r="WNW73" s="85"/>
      <c r="WNX73" s="85"/>
      <c r="WNY73" s="85"/>
      <c r="WNZ73" s="85"/>
      <c r="WOA73" s="85"/>
      <c r="WOB73" s="85"/>
      <c r="WOC73" s="85"/>
      <c r="WOD73" s="85"/>
      <c r="WOE73" s="85"/>
      <c r="WOF73" s="85"/>
      <c r="WOG73" s="85"/>
      <c r="WOH73" s="85"/>
      <c r="WOI73" s="85"/>
      <c r="WOJ73" s="85"/>
      <c r="WOK73" s="85"/>
      <c r="WOL73" s="85"/>
      <c r="WOM73" s="85"/>
      <c r="WON73" s="85"/>
      <c r="WOO73" s="85"/>
      <c r="WOP73" s="85"/>
      <c r="WOQ73" s="85"/>
      <c r="WOR73" s="85"/>
      <c r="WOS73" s="85"/>
      <c r="WOT73" s="85"/>
      <c r="WOU73" s="85"/>
      <c r="WOV73" s="85"/>
      <c r="WOW73" s="85"/>
      <c r="WOX73" s="85"/>
      <c r="WOY73" s="85"/>
      <c r="WOZ73" s="85"/>
      <c r="WPA73" s="85"/>
      <c r="WPB73" s="85"/>
      <c r="WPC73" s="85"/>
      <c r="WPD73" s="85"/>
      <c r="WPE73" s="85"/>
      <c r="WPF73" s="85"/>
      <c r="WPG73" s="85"/>
      <c r="WPH73" s="85"/>
      <c r="WPI73" s="85"/>
      <c r="WPJ73" s="85"/>
      <c r="WPK73" s="85"/>
      <c r="WPL73" s="85"/>
      <c r="WPM73" s="85"/>
      <c r="WPN73" s="85"/>
      <c r="WPO73" s="85"/>
      <c r="WPP73" s="85"/>
      <c r="WPQ73" s="85"/>
      <c r="WPR73" s="85"/>
      <c r="WPS73" s="85"/>
      <c r="WPT73" s="85"/>
      <c r="WPU73" s="85"/>
      <c r="WPV73" s="85"/>
      <c r="WPW73" s="85"/>
      <c r="WPX73" s="85"/>
      <c r="WPY73" s="85"/>
      <c r="WPZ73" s="85"/>
      <c r="WQA73" s="85"/>
      <c r="WQB73" s="85"/>
      <c r="WQC73" s="85"/>
      <c r="WQD73" s="85"/>
      <c r="WQE73" s="85"/>
      <c r="WQF73" s="85"/>
      <c r="WQG73" s="85"/>
      <c r="WQH73" s="85"/>
      <c r="WQI73" s="85"/>
      <c r="WQJ73" s="85"/>
      <c r="WQK73" s="85"/>
      <c r="WQL73" s="85"/>
      <c r="WQM73" s="85"/>
      <c r="WQN73" s="85"/>
      <c r="WQO73" s="85"/>
      <c r="WQP73" s="85"/>
      <c r="WQQ73" s="85"/>
      <c r="WQR73" s="85"/>
      <c r="WQS73" s="85"/>
      <c r="WQT73" s="85"/>
      <c r="WQU73" s="85"/>
      <c r="WQV73" s="85"/>
      <c r="WQW73" s="85"/>
      <c r="WQX73" s="85"/>
      <c r="WQY73" s="85"/>
      <c r="WQZ73" s="85"/>
      <c r="WRA73" s="85"/>
      <c r="WRB73" s="85"/>
      <c r="WRC73" s="85"/>
      <c r="WRD73" s="85"/>
      <c r="WRE73" s="85"/>
      <c r="WRF73" s="85"/>
      <c r="WRG73" s="85"/>
      <c r="WRH73" s="85"/>
      <c r="WRI73" s="85"/>
      <c r="WRJ73" s="85"/>
      <c r="WRK73" s="85"/>
      <c r="WRL73" s="85"/>
      <c r="WRM73" s="85"/>
      <c r="WRN73" s="85"/>
      <c r="WRO73" s="85"/>
      <c r="WRP73" s="85"/>
      <c r="WRQ73" s="85"/>
      <c r="WRR73" s="85"/>
      <c r="WRS73" s="85"/>
      <c r="WRT73" s="85"/>
      <c r="WRU73" s="85"/>
      <c r="WRV73" s="85"/>
      <c r="WRW73" s="85"/>
      <c r="WRX73" s="85"/>
      <c r="WRY73" s="85"/>
      <c r="WRZ73" s="85"/>
      <c r="WSA73" s="85"/>
      <c r="WSB73" s="85"/>
      <c r="WSC73" s="85"/>
      <c r="WSD73" s="85"/>
      <c r="WSE73" s="85"/>
      <c r="WSF73" s="85"/>
      <c r="WSG73" s="85"/>
      <c r="WSH73" s="85"/>
      <c r="WSI73" s="85"/>
      <c r="WSJ73" s="85"/>
      <c r="WSK73" s="85"/>
      <c r="WSL73" s="85"/>
      <c r="WSM73" s="85"/>
      <c r="WSN73" s="85"/>
      <c r="WSO73" s="85"/>
      <c r="WSP73" s="85"/>
      <c r="WSQ73" s="85"/>
      <c r="WSR73" s="85"/>
      <c r="WSS73" s="85"/>
      <c r="WST73" s="85"/>
      <c r="WSU73" s="85"/>
      <c r="WSV73" s="85"/>
      <c r="WSW73" s="85"/>
      <c r="WSX73" s="85"/>
      <c r="WSY73" s="85"/>
      <c r="WSZ73" s="85"/>
      <c r="WTA73" s="85"/>
      <c r="WTB73" s="85"/>
      <c r="WTC73" s="85"/>
      <c r="WTD73" s="85"/>
      <c r="WTE73" s="85"/>
      <c r="WTF73" s="85"/>
      <c r="WTG73" s="85"/>
      <c r="WTH73" s="85"/>
      <c r="WTI73" s="85"/>
      <c r="WTJ73" s="85"/>
      <c r="WTK73" s="85"/>
      <c r="WTL73" s="85"/>
      <c r="WTM73" s="85"/>
      <c r="WTN73" s="85"/>
      <c r="WTO73" s="85"/>
      <c r="WTP73" s="85"/>
      <c r="WTQ73" s="85"/>
      <c r="WTR73" s="85"/>
      <c r="WTS73" s="85"/>
      <c r="WTT73" s="85"/>
      <c r="WTU73" s="85"/>
      <c r="WTV73" s="85"/>
      <c r="WTW73" s="85"/>
      <c r="WTX73" s="85"/>
      <c r="WTY73" s="85"/>
      <c r="WTZ73" s="85"/>
      <c r="WUA73" s="85"/>
      <c r="WUB73" s="85"/>
      <c r="WUC73" s="85"/>
      <c r="WUD73" s="85"/>
      <c r="WUE73" s="85"/>
      <c r="WUF73" s="85"/>
      <c r="WUG73" s="85"/>
      <c r="WUH73" s="85"/>
      <c r="WUI73" s="85"/>
      <c r="WUJ73" s="85"/>
      <c r="WUK73" s="85"/>
      <c r="WUL73" s="85"/>
      <c r="WUM73" s="85"/>
      <c r="WUN73" s="85"/>
      <c r="WUO73" s="85"/>
      <c r="WUP73" s="85"/>
      <c r="WUQ73" s="85"/>
      <c r="WUR73" s="85"/>
      <c r="WUS73" s="85"/>
      <c r="WUT73" s="85"/>
      <c r="WUU73" s="85"/>
      <c r="WUV73" s="85"/>
      <c r="WUW73" s="85"/>
      <c r="WUX73" s="85"/>
      <c r="WUY73" s="85"/>
      <c r="WUZ73" s="85"/>
      <c r="WVA73" s="85"/>
      <c r="WVB73" s="85"/>
      <c r="WVC73" s="85"/>
      <c r="WVD73" s="85"/>
      <c r="WVE73" s="85"/>
      <c r="WVF73" s="85"/>
      <c r="WVG73" s="85"/>
      <c r="WVH73" s="85"/>
      <c r="WVI73" s="85"/>
      <c r="WVJ73" s="85"/>
      <c r="WVK73" s="85"/>
      <c r="WVL73" s="85"/>
      <c r="WVM73" s="85"/>
      <c r="WVN73" s="85"/>
      <c r="WVO73" s="85"/>
      <c r="WVP73" s="85"/>
      <c r="WVQ73" s="85"/>
      <c r="WVR73" s="85"/>
      <c r="WVS73" s="85"/>
      <c r="WVT73" s="85"/>
      <c r="WVU73" s="85"/>
      <c r="WVV73" s="85"/>
      <c r="WVW73" s="85"/>
      <c r="WVX73" s="85"/>
      <c r="WVY73" s="85"/>
      <c r="WVZ73" s="85"/>
      <c r="WWA73" s="85"/>
      <c r="WWB73" s="85"/>
    </row>
    <row r="74" spans="1:16148" s="86" customFormat="1" ht="12.75" hidden="1" customHeight="1" x14ac:dyDescent="0.2">
      <c r="A74" s="261"/>
      <c r="B74" s="84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85"/>
      <c r="P74" s="85"/>
      <c r="Q74" s="88"/>
      <c r="R74" s="88"/>
      <c r="S74" s="89"/>
      <c r="T74" s="89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  <c r="CM74" s="85"/>
      <c r="CN74" s="85"/>
      <c r="CO74" s="85"/>
      <c r="CP74" s="85"/>
      <c r="CQ74" s="85"/>
      <c r="CR74" s="85"/>
      <c r="CS74" s="85"/>
      <c r="CT74" s="85"/>
      <c r="CU74" s="85"/>
      <c r="CV74" s="85"/>
      <c r="CW74" s="85"/>
      <c r="CX74" s="85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  <c r="GQ74" s="85"/>
      <c r="GR74" s="85"/>
      <c r="GS74" s="85"/>
      <c r="GT74" s="85"/>
      <c r="GU74" s="85"/>
      <c r="GV74" s="85"/>
      <c r="GW74" s="85"/>
      <c r="GX74" s="85"/>
      <c r="GY74" s="85"/>
      <c r="GZ74" s="85"/>
      <c r="HA74" s="85"/>
      <c r="HB74" s="85"/>
      <c r="HC74" s="85"/>
      <c r="HD74" s="85"/>
      <c r="HE74" s="85"/>
      <c r="HF74" s="85"/>
      <c r="HG74" s="85"/>
      <c r="HH74" s="85"/>
      <c r="HI74" s="85"/>
      <c r="HJ74" s="85"/>
      <c r="HK74" s="85"/>
      <c r="HL74" s="85"/>
      <c r="HM74" s="85"/>
      <c r="HN74" s="85"/>
      <c r="HO74" s="85"/>
      <c r="HP74" s="85"/>
      <c r="HQ74" s="85"/>
      <c r="HR74" s="85"/>
      <c r="HS74" s="85"/>
      <c r="HT74" s="85"/>
      <c r="HU74" s="85"/>
      <c r="HV74" s="85"/>
      <c r="HW74" s="85"/>
      <c r="HX74" s="85"/>
      <c r="HY74" s="85"/>
      <c r="HZ74" s="85"/>
      <c r="IA74" s="85"/>
      <c r="IB74" s="85"/>
      <c r="IC74" s="85"/>
      <c r="ID74" s="85"/>
      <c r="IE74" s="85"/>
      <c r="IF74" s="85"/>
      <c r="IG74" s="85"/>
      <c r="IH74" s="85"/>
      <c r="II74" s="85"/>
      <c r="IJ74" s="85"/>
      <c r="IK74" s="85"/>
      <c r="IL74" s="85"/>
      <c r="IM74" s="85"/>
      <c r="IN74" s="85"/>
      <c r="IO74" s="85"/>
      <c r="IP74" s="85"/>
      <c r="IQ74" s="85"/>
      <c r="IR74" s="85"/>
      <c r="IS74" s="85"/>
      <c r="IT74" s="85"/>
      <c r="IU74" s="85"/>
      <c r="IV74" s="85"/>
      <c r="IW74" s="85"/>
      <c r="IX74" s="85"/>
      <c r="IY74" s="85"/>
      <c r="IZ74" s="85"/>
      <c r="JA74" s="85"/>
      <c r="JB74" s="85"/>
      <c r="JC74" s="85"/>
      <c r="JD74" s="85"/>
      <c r="JE74" s="85"/>
      <c r="JF74" s="85"/>
      <c r="JG74" s="85"/>
      <c r="JH74" s="85"/>
      <c r="JI74" s="85"/>
      <c r="JJ74" s="85"/>
      <c r="JK74" s="85"/>
      <c r="JL74" s="85"/>
      <c r="JM74" s="85"/>
      <c r="JN74" s="85"/>
      <c r="JO74" s="85"/>
      <c r="JP74" s="85"/>
      <c r="JQ74" s="85"/>
      <c r="JR74" s="85"/>
      <c r="JS74" s="85"/>
      <c r="JT74" s="85"/>
      <c r="JU74" s="85"/>
      <c r="JV74" s="85"/>
      <c r="JW74" s="85"/>
      <c r="JX74" s="85"/>
      <c r="JY74" s="85"/>
      <c r="JZ74" s="85"/>
      <c r="KA74" s="85"/>
      <c r="KB74" s="85"/>
      <c r="KC74" s="85"/>
      <c r="KD74" s="85"/>
      <c r="KE74" s="85"/>
      <c r="KF74" s="85"/>
      <c r="KG74" s="85"/>
      <c r="KH74" s="85"/>
      <c r="KI74" s="85"/>
      <c r="KJ74" s="85"/>
      <c r="KK74" s="85"/>
      <c r="KL74" s="85"/>
      <c r="KM74" s="85"/>
      <c r="KN74" s="85"/>
      <c r="KO74" s="85"/>
      <c r="KP74" s="85"/>
      <c r="KQ74" s="85"/>
      <c r="KR74" s="85"/>
      <c r="KS74" s="85"/>
      <c r="KT74" s="85"/>
      <c r="KU74" s="85"/>
      <c r="KV74" s="85"/>
      <c r="KW74" s="85"/>
      <c r="KX74" s="85"/>
      <c r="KY74" s="85"/>
      <c r="KZ74" s="85"/>
      <c r="LA74" s="85"/>
      <c r="LB74" s="85"/>
      <c r="LC74" s="85"/>
      <c r="LD74" s="85"/>
      <c r="LE74" s="85"/>
      <c r="LF74" s="85"/>
      <c r="LG74" s="85"/>
      <c r="LH74" s="85"/>
      <c r="LI74" s="85"/>
      <c r="LJ74" s="85"/>
      <c r="LK74" s="85"/>
      <c r="LL74" s="85"/>
      <c r="LM74" s="85"/>
      <c r="LN74" s="85"/>
      <c r="LO74" s="85"/>
      <c r="LP74" s="85"/>
      <c r="LQ74" s="85"/>
      <c r="LR74" s="85"/>
      <c r="LS74" s="85"/>
      <c r="LT74" s="85"/>
      <c r="LU74" s="85"/>
      <c r="LV74" s="85"/>
      <c r="LW74" s="85"/>
      <c r="LX74" s="85"/>
      <c r="LY74" s="85"/>
      <c r="LZ74" s="85"/>
      <c r="MA74" s="85"/>
      <c r="MB74" s="85"/>
      <c r="MC74" s="85"/>
      <c r="MD74" s="85"/>
      <c r="ME74" s="85"/>
      <c r="MF74" s="85"/>
      <c r="MG74" s="85"/>
      <c r="MH74" s="85"/>
      <c r="MI74" s="85"/>
      <c r="MJ74" s="85"/>
      <c r="MK74" s="85"/>
      <c r="ML74" s="85"/>
      <c r="MM74" s="85"/>
      <c r="MN74" s="85"/>
      <c r="MO74" s="85"/>
      <c r="MP74" s="85"/>
      <c r="MQ74" s="85"/>
      <c r="MR74" s="85"/>
      <c r="MS74" s="85"/>
      <c r="MT74" s="85"/>
      <c r="MU74" s="85"/>
      <c r="MV74" s="85"/>
      <c r="MW74" s="85"/>
      <c r="MX74" s="85"/>
      <c r="MY74" s="85"/>
      <c r="MZ74" s="85"/>
      <c r="NA74" s="85"/>
      <c r="NB74" s="85"/>
      <c r="NC74" s="85"/>
      <c r="ND74" s="85"/>
      <c r="NE74" s="85"/>
      <c r="NF74" s="85"/>
      <c r="NG74" s="85"/>
      <c r="NH74" s="85"/>
      <c r="NI74" s="85"/>
      <c r="NJ74" s="85"/>
      <c r="NK74" s="85"/>
      <c r="NL74" s="85"/>
      <c r="NM74" s="85"/>
      <c r="NN74" s="85"/>
      <c r="NO74" s="85"/>
      <c r="NP74" s="85"/>
      <c r="NQ74" s="85"/>
      <c r="NR74" s="85"/>
      <c r="NS74" s="85"/>
      <c r="NT74" s="85"/>
      <c r="NU74" s="85"/>
      <c r="NV74" s="85"/>
      <c r="NW74" s="85"/>
      <c r="NX74" s="85"/>
      <c r="NY74" s="85"/>
      <c r="NZ74" s="85"/>
      <c r="OA74" s="85"/>
      <c r="OB74" s="85"/>
      <c r="OC74" s="85"/>
      <c r="OD74" s="85"/>
      <c r="OE74" s="85"/>
      <c r="OF74" s="85"/>
      <c r="OG74" s="85"/>
      <c r="OH74" s="85"/>
      <c r="OI74" s="85"/>
      <c r="OJ74" s="85"/>
      <c r="OK74" s="85"/>
      <c r="OL74" s="85"/>
      <c r="OM74" s="85"/>
      <c r="ON74" s="85"/>
      <c r="OO74" s="85"/>
      <c r="OP74" s="85"/>
      <c r="OQ74" s="85"/>
      <c r="OR74" s="85"/>
      <c r="OS74" s="85"/>
      <c r="OT74" s="85"/>
      <c r="OU74" s="85"/>
      <c r="OV74" s="85"/>
      <c r="OW74" s="85"/>
      <c r="OX74" s="85"/>
      <c r="OY74" s="85"/>
      <c r="OZ74" s="85"/>
      <c r="PA74" s="85"/>
      <c r="PB74" s="85"/>
      <c r="PC74" s="85"/>
      <c r="PD74" s="85"/>
      <c r="PE74" s="85"/>
      <c r="PF74" s="85"/>
      <c r="PG74" s="85"/>
      <c r="PH74" s="85"/>
      <c r="PI74" s="85"/>
      <c r="PJ74" s="85"/>
      <c r="PK74" s="85"/>
      <c r="PL74" s="85"/>
      <c r="PM74" s="85"/>
      <c r="PN74" s="85"/>
      <c r="PO74" s="85"/>
      <c r="PP74" s="85"/>
      <c r="PQ74" s="85"/>
      <c r="PR74" s="85"/>
      <c r="PS74" s="85"/>
      <c r="PT74" s="85"/>
      <c r="PU74" s="85"/>
      <c r="PV74" s="85"/>
      <c r="PW74" s="85"/>
      <c r="PX74" s="85"/>
      <c r="PY74" s="85"/>
      <c r="PZ74" s="85"/>
      <c r="QA74" s="85"/>
      <c r="QB74" s="85"/>
      <c r="QC74" s="85"/>
      <c r="QD74" s="85"/>
      <c r="QE74" s="85"/>
      <c r="QF74" s="85"/>
      <c r="QG74" s="85"/>
      <c r="QH74" s="85"/>
      <c r="QI74" s="85"/>
      <c r="QJ74" s="85"/>
      <c r="QK74" s="85"/>
      <c r="QL74" s="85"/>
      <c r="QM74" s="85"/>
      <c r="QN74" s="85"/>
      <c r="QO74" s="85"/>
      <c r="QP74" s="85"/>
      <c r="QQ74" s="85"/>
      <c r="QR74" s="85"/>
      <c r="QS74" s="85"/>
      <c r="QT74" s="85"/>
      <c r="QU74" s="85"/>
      <c r="QV74" s="85"/>
      <c r="QW74" s="85"/>
      <c r="QX74" s="85"/>
      <c r="QY74" s="85"/>
      <c r="QZ74" s="85"/>
      <c r="RA74" s="85"/>
      <c r="RB74" s="85"/>
      <c r="RC74" s="85"/>
      <c r="RD74" s="85"/>
      <c r="RE74" s="85"/>
      <c r="RF74" s="85"/>
      <c r="RG74" s="85"/>
      <c r="RH74" s="85"/>
      <c r="RI74" s="85"/>
      <c r="RJ74" s="85"/>
      <c r="RK74" s="85"/>
      <c r="RL74" s="85"/>
      <c r="RM74" s="85"/>
      <c r="RN74" s="85"/>
      <c r="RO74" s="85"/>
      <c r="RP74" s="85"/>
      <c r="RQ74" s="85"/>
      <c r="RR74" s="85"/>
      <c r="RS74" s="85"/>
      <c r="RT74" s="85"/>
      <c r="RU74" s="85"/>
      <c r="RV74" s="85"/>
      <c r="RW74" s="85"/>
      <c r="RX74" s="85"/>
      <c r="RY74" s="85"/>
      <c r="RZ74" s="85"/>
      <c r="SA74" s="85"/>
      <c r="SB74" s="85"/>
      <c r="SC74" s="85"/>
      <c r="SD74" s="85"/>
      <c r="SE74" s="85"/>
      <c r="SF74" s="85"/>
      <c r="SG74" s="85"/>
      <c r="SH74" s="85"/>
      <c r="SI74" s="85"/>
      <c r="SJ74" s="85"/>
      <c r="SK74" s="85"/>
      <c r="SL74" s="85"/>
      <c r="SM74" s="85"/>
      <c r="SN74" s="85"/>
      <c r="SO74" s="85"/>
      <c r="SP74" s="85"/>
      <c r="SQ74" s="85"/>
      <c r="SR74" s="85"/>
      <c r="SS74" s="85"/>
      <c r="ST74" s="85"/>
      <c r="SU74" s="85"/>
      <c r="SV74" s="85"/>
      <c r="SW74" s="85"/>
      <c r="SX74" s="85"/>
      <c r="SY74" s="85"/>
      <c r="SZ74" s="85"/>
      <c r="TA74" s="85"/>
      <c r="TB74" s="85"/>
      <c r="TC74" s="85"/>
      <c r="TD74" s="85"/>
      <c r="TE74" s="85"/>
      <c r="TF74" s="85"/>
      <c r="TG74" s="85"/>
      <c r="TH74" s="85"/>
      <c r="TI74" s="85"/>
      <c r="TJ74" s="85"/>
      <c r="TK74" s="85"/>
      <c r="TL74" s="85"/>
      <c r="TM74" s="85"/>
      <c r="TN74" s="85"/>
      <c r="TO74" s="85"/>
      <c r="TP74" s="85"/>
      <c r="TQ74" s="85"/>
      <c r="TR74" s="85"/>
      <c r="TS74" s="85"/>
      <c r="TT74" s="85"/>
      <c r="TU74" s="85"/>
      <c r="TV74" s="85"/>
      <c r="TW74" s="85"/>
      <c r="TX74" s="85"/>
      <c r="TY74" s="85"/>
      <c r="TZ74" s="85"/>
      <c r="UA74" s="85"/>
      <c r="UB74" s="85"/>
      <c r="UC74" s="85"/>
      <c r="UD74" s="85"/>
      <c r="UE74" s="85"/>
      <c r="UF74" s="85"/>
      <c r="UG74" s="85"/>
      <c r="UH74" s="85"/>
      <c r="UI74" s="85"/>
      <c r="UJ74" s="85"/>
      <c r="UK74" s="85"/>
      <c r="UL74" s="85"/>
      <c r="UM74" s="85"/>
      <c r="UN74" s="85"/>
      <c r="UO74" s="85"/>
      <c r="UP74" s="85"/>
      <c r="UQ74" s="85"/>
      <c r="UR74" s="85"/>
      <c r="US74" s="85"/>
      <c r="UT74" s="85"/>
      <c r="UU74" s="85"/>
      <c r="UV74" s="85"/>
      <c r="UW74" s="85"/>
      <c r="UX74" s="85"/>
      <c r="UY74" s="85"/>
      <c r="UZ74" s="85"/>
      <c r="VA74" s="85"/>
      <c r="VB74" s="85"/>
      <c r="VC74" s="85"/>
      <c r="VD74" s="85"/>
      <c r="VE74" s="85"/>
      <c r="VF74" s="85"/>
      <c r="VG74" s="85"/>
      <c r="VH74" s="85"/>
      <c r="VI74" s="85"/>
      <c r="VJ74" s="85"/>
      <c r="VK74" s="85"/>
      <c r="VL74" s="85"/>
      <c r="VM74" s="85"/>
      <c r="VN74" s="85"/>
      <c r="VO74" s="85"/>
      <c r="VP74" s="85"/>
      <c r="VQ74" s="85"/>
      <c r="VR74" s="85"/>
      <c r="VS74" s="85"/>
      <c r="VT74" s="85"/>
      <c r="VU74" s="85"/>
      <c r="VV74" s="85"/>
      <c r="VW74" s="85"/>
      <c r="VX74" s="85"/>
      <c r="VY74" s="85"/>
      <c r="VZ74" s="85"/>
      <c r="WA74" s="85"/>
      <c r="WB74" s="85"/>
      <c r="WC74" s="85"/>
      <c r="WD74" s="85"/>
      <c r="WE74" s="85"/>
      <c r="WF74" s="85"/>
      <c r="WG74" s="85"/>
      <c r="WH74" s="85"/>
      <c r="WI74" s="85"/>
      <c r="WJ74" s="85"/>
      <c r="WK74" s="85"/>
      <c r="WL74" s="85"/>
      <c r="WM74" s="85"/>
      <c r="WN74" s="85"/>
      <c r="WO74" s="85"/>
      <c r="WP74" s="85"/>
      <c r="WQ74" s="85"/>
      <c r="WR74" s="85"/>
      <c r="WS74" s="85"/>
      <c r="WT74" s="85"/>
      <c r="WU74" s="85"/>
      <c r="WV74" s="85"/>
      <c r="WW74" s="85"/>
      <c r="WX74" s="85"/>
      <c r="WY74" s="85"/>
      <c r="WZ74" s="85"/>
      <c r="XA74" s="85"/>
      <c r="XB74" s="85"/>
      <c r="XC74" s="85"/>
      <c r="XD74" s="85"/>
      <c r="XE74" s="85"/>
      <c r="XF74" s="85"/>
      <c r="XG74" s="85"/>
      <c r="XH74" s="85"/>
      <c r="XI74" s="85"/>
      <c r="XJ74" s="85"/>
      <c r="XK74" s="85"/>
      <c r="XL74" s="85"/>
      <c r="XM74" s="85"/>
      <c r="XN74" s="85"/>
      <c r="XO74" s="85"/>
      <c r="XP74" s="85"/>
      <c r="XQ74" s="85"/>
      <c r="XR74" s="85"/>
      <c r="XS74" s="85"/>
      <c r="XT74" s="85"/>
      <c r="XU74" s="85"/>
      <c r="XV74" s="85"/>
      <c r="XW74" s="85"/>
      <c r="XX74" s="85"/>
      <c r="XY74" s="85"/>
      <c r="XZ74" s="85"/>
      <c r="YA74" s="85"/>
      <c r="YB74" s="85"/>
      <c r="YC74" s="85"/>
      <c r="YD74" s="85"/>
      <c r="YE74" s="85"/>
      <c r="YF74" s="85"/>
      <c r="YG74" s="85"/>
      <c r="YH74" s="85"/>
      <c r="YI74" s="85"/>
      <c r="YJ74" s="85"/>
      <c r="YK74" s="85"/>
      <c r="YL74" s="85"/>
      <c r="YM74" s="85"/>
      <c r="YN74" s="85"/>
      <c r="YO74" s="85"/>
      <c r="YP74" s="85"/>
      <c r="YQ74" s="85"/>
      <c r="YR74" s="85"/>
      <c r="YS74" s="85"/>
      <c r="YT74" s="85"/>
      <c r="YU74" s="85"/>
      <c r="YV74" s="85"/>
      <c r="YW74" s="85"/>
      <c r="YX74" s="85"/>
      <c r="YY74" s="85"/>
      <c r="YZ74" s="85"/>
      <c r="ZA74" s="85"/>
      <c r="ZB74" s="85"/>
      <c r="ZC74" s="85"/>
      <c r="ZD74" s="85"/>
      <c r="ZE74" s="85"/>
      <c r="ZF74" s="85"/>
      <c r="ZG74" s="85"/>
      <c r="ZH74" s="85"/>
      <c r="ZI74" s="85"/>
      <c r="ZJ74" s="85"/>
      <c r="ZK74" s="85"/>
      <c r="ZL74" s="85"/>
      <c r="ZM74" s="85"/>
      <c r="ZN74" s="85"/>
      <c r="ZO74" s="85"/>
      <c r="ZP74" s="85"/>
      <c r="ZQ74" s="85"/>
      <c r="ZR74" s="85"/>
      <c r="ZS74" s="85"/>
      <c r="ZT74" s="85"/>
      <c r="ZU74" s="85"/>
      <c r="ZV74" s="85"/>
      <c r="ZW74" s="85"/>
      <c r="ZX74" s="85"/>
      <c r="ZY74" s="85"/>
      <c r="ZZ74" s="85"/>
      <c r="AAA74" s="85"/>
      <c r="AAB74" s="85"/>
      <c r="AAC74" s="85"/>
      <c r="AAD74" s="85"/>
      <c r="AAE74" s="85"/>
      <c r="AAF74" s="85"/>
      <c r="AAG74" s="85"/>
      <c r="AAH74" s="85"/>
      <c r="AAI74" s="85"/>
      <c r="AAJ74" s="85"/>
      <c r="AAK74" s="85"/>
      <c r="AAL74" s="85"/>
      <c r="AAM74" s="85"/>
      <c r="AAN74" s="85"/>
      <c r="AAO74" s="85"/>
      <c r="AAP74" s="85"/>
      <c r="AAQ74" s="85"/>
      <c r="AAR74" s="85"/>
      <c r="AAS74" s="85"/>
      <c r="AAT74" s="85"/>
      <c r="AAU74" s="85"/>
      <c r="AAV74" s="85"/>
      <c r="AAW74" s="85"/>
      <c r="AAX74" s="85"/>
      <c r="AAY74" s="85"/>
      <c r="AAZ74" s="85"/>
      <c r="ABA74" s="85"/>
      <c r="ABB74" s="85"/>
      <c r="ABC74" s="85"/>
      <c r="ABD74" s="85"/>
      <c r="ABE74" s="85"/>
      <c r="ABF74" s="85"/>
      <c r="ABG74" s="85"/>
      <c r="ABH74" s="85"/>
      <c r="ABI74" s="85"/>
      <c r="ABJ74" s="85"/>
      <c r="ABK74" s="85"/>
      <c r="ABL74" s="85"/>
      <c r="ABM74" s="85"/>
      <c r="ABN74" s="85"/>
      <c r="ABO74" s="85"/>
      <c r="ABP74" s="85"/>
      <c r="ABQ74" s="85"/>
      <c r="ABR74" s="85"/>
      <c r="ABS74" s="85"/>
      <c r="ABT74" s="85"/>
      <c r="ABU74" s="85"/>
      <c r="ABV74" s="85"/>
      <c r="ABW74" s="85"/>
      <c r="ABX74" s="85"/>
      <c r="ABY74" s="85"/>
      <c r="ABZ74" s="85"/>
      <c r="ACA74" s="85"/>
      <c r="ACB74" s="85"/>
      <c r="ACC74" s="85"/>
      <c r="ACD74" s="85"/>
      <c r="ACE74" s="85"/>
      <c r="ACF74" s="85"/>
      <c r="ACG74" s="85"/>
      <c r="ACH74" s="85"/>
      <c r="ACI74" s="85"/>
      <c r="ACJ74" s="85"/>
      <c r="ACK74" s="85"/>
      <c r="ACL74" s="85"/>
      <c r="ACM74" s="85"/>
      <c r="ACN74" s="85"/>
      <c r="ACO74" s="85"/>
      <c r="ACP74" s="85"/>
      <c r="ACQ74" s="85"/>
      <c r="ACR74" s="85"/>
      <c r="ACS74" s="85"/>
      <c r="ACT74" s="85"/>
      <c r="ACU74" s="85"/>
      <c r="ACV74" s="85"/>
      <c r="ACW74" s="85"/>
      <c r="ACX74" s="85"/>
      <c r="ACY74" s="85"/>
      <c r="ACZ74" s="85"/>
      <c r="ADA74" s="85"/>
      <c r="ADB74" s="85"/>
      <c r="ADC74" s="85"/>
      <c r="ADD74" s="85"/>
      <c r="ADE74" s="85"/>
      <c r="ADF74" s="85"/>
      <c r="ADG74" s="85"/>
      <c r="ADH74" s="85"/>
      <c r="ADI74" s="85"/>
      <c r="ADJ74" s="85"/>
      <c r="ADK74" s="85"/>
      <c r="ADL74" s="85"/>
      <c r="ADM74" s="85"/>
      <c r="ADN74" s="85"/>
      <c r="ADO74" s="85"/>
      <c r="ADP74" s="85"/>
      <c r="ADQ74" s="85"/>
      <c r="ADR74" s="85"/>
      <c r="ADS74" s="85"/>
      <c r="ADT74" s="85"/>
      <c r="ADU74" s="85"/>
      <c r="ADV74" s="85"/>
      <c r="ADW74" s="85"/>
      <c r="ADX74" s="85"/>
      <c r="ADY74" s="85"/>
      <c r="ADZ74" s="85"/>
      <c r="AEA74" s="85"/>
      <c r="AEB74" s="85"/>
      <c r="AEC74" s="85"/>
      <c r="AED74" s="85"/>
      <c r="AEE74" s="85"/>
      <c r="AEF74" s="85"/>
      <c r="AEG74" s="85"/>
      <c r="AEH74" s="85"/>
      <c r="AEI74" s="85"/>
      <c r="AEJ74" s="85"/>
      <c r="AEK74" s="85"/>
      <c r="AEL74" s="85"/>
      <c r="AEM74" s="85"/>
      <c r="AEN74" s="85"/>
      <c r="AEO74" s="85"/>
      <c r="AEP74" s="85"/>
      <c r="AEQ74" s="85"/>
      <c r="AER74" s="85"/>
      <c r="AES74" s="85"/>
      <c r="AET74" s="85"/>
      <c r="AEU74" s="85"/>
      <c r="AEV74" s="85"/>
      <c r="AEW74" s="85"/>
      <c r="AEX74" s="85"/>
      <c r="AEY74" s="85"/>
      <c r="AEZ74" s="85"/>
      <c r="AFA74" s="85"/>
      <c r="AFB74" s="85"/>
      <c r="AFC74" s="85"/>
      <c r="AFD74" s="85"/>
      <c r="AFE74" s="85"/>
      <c r="AFF74" s="85"/>
      <c r="AFG74" s="85"/>
      <c r="AFH74" s="85"/>
      <c r="AFI74" s="85"/>
      <c r="AFJ74" s="85"/>
      <c r="AFK74" s="85"/>
      <c r="AFL74" s="85"/>
      <c r="AFM74" s="85"/>
      <c r="AFN74" s="85"/>
      <c r="AFO74" s="85"/>
      <c r="AFP74" s="85"/>
      <c r="AFQ74" s="85"/>
      <c r="AFR74" s="85"/>
      <c r="AFS74" s="85"/>
      <c r="AFT74" s="85"/>
      <c r="AFU74" s="85"/>
      <c r="AFV74" s="85"/>
      <c r="AFW74" s="85"/>
      <c r="AFX74" s="85"/>
      <c r="AFY74" s="85"/>
      <c r="AFZ74" s="85"/>
      <c r="AGA74" s="85"/>
      <c r="AGB74" s="85"/>
      <c r="AGC74" s="85"/>
      <c r="AGD74" s="85"/>
      <c r="AGE74" s="85"/>
      <c r="AGF74" s="85"/>
      <c r="AGG74" s="85"/>
      <c r="AGH74" s="85"/>
      <c r="AGI74" s="85"/>
      <c r="AGJ74" s="85"/>
      <c r="AGK74" s="85"/>
      <c r="AGL74" s="85"/>
      <c r="AGM74" s="85"/>
      <c r="AGN74" s="85"/>
      <c r="AGO74" s="85"/>
      <c r="AGP74" s="85"/>
      <c r="AGQ74" s="85"/>
      <c r="AGR74" s="85"/>
      <c r="AGS74" s="85"/>
      <c r="AGT74" s="85"/>
      <c r="AGU74" s="85"/>
      <c r="AGV74" s="85"/>
      <c r="AGW74" s="85"/>
      <c r="AGX74" s="85"/>
      <c r="AGY74" s="85"/>
      <c r="AGZ74" s="85"/>
      <c r="AHA74" s="85"/>
      <c r="AHB74" s="85"/>
      <c r="AHC74" s="85"/>
      <c r="AHD74" s="85"/>
      <c r="AHE74" s="85"/>
      <c r="AHF74" s="85"/>
      <c r="AHG74" s="85"/>
      <c r="AHH74" s="85"/>
      <c r="AHI74" s="85"/>
      <c r="AHJ74" s="85"/>
      <c r="AHK74" s="85"/>
      <c r="AHL74" s="85"/>
      <c r="AHM74" s="85"/>
      <c r="AHN74" s="85"/>
      <c r="AHO74" s="85"/>
      <c r="AHP74" s="85"/>
      <c r="AHQ74" s="85"/>
      <c r="AHR74" s="85"/>
      <c r="AHS74" s="85"/>
      <c r="AHT74" s="85"/>
      <c r="AHU74" s="85"/>
      <c r="AHV74" s="85"/>
      <c r="AHW74" s="85"/>
      <c r="AHX74" s="85"/>
      <c r="AHY74" s="85"/>
      <c r="AHZ74" s="85"/>
      <c r="AIA74" s="85"/>
      <c r="AIB74" s="85"/>
      <c r="AIC74" s="85"/>
      <c r="AID74" s="85"/>
      <c r="AIE74" s="85"/>
      <c r="AIF74" s="85"/>
      <c r="AIG74" s="85"/>
      <c r="AIH74" s="85"/>
      <c r="AII74" s="85"/>
      <c r="AIJ74" s="85"/>
      <c r="AIK74" s="85"/>
      <c r="AIL74" s="85"/>
      <c r="AIM74" s="85"/>
      <c r="AIN74" s="85"/>
      <c r="AIO74" s="85"/>
      <c r="AIP74" s="85"/>
      <c r="AIQ74" s="85"/>
      <c r="AIR74" s="85"/>
      <c r="AIS74" s="85"/>
      <c r="AIT74" s="85"/>
      <c r="AIU74" s="85"/>
      <c r="AIV74" s="85"/>
      <c r="AIW74" s="85"/>
      <c r="AIX74" s="85"/>
      <c r="AIY74" s="85"/>
      <c r="AIZ74" s="85"/>
      <c r="AJA74" s="85"/>
      <c r="AJB74" s="85"/>
      <c r="AJC74" s="85"/>
      <c r="AJD74" s="85"/>
      <c r="AJE74" s="85"/>
      <c r="AJF74" s="85"/>
      <c r="AJG74" s="85"/>
      <c r="AJH74" s="85"/>
      <c r="AJI74" s="85"/>
      <c r="AJJ74" s="85"/>
      <c r="AJK74" s="85"/>
      <c r="AJL74" s="85"/>
      <c r="AJM74" s="85"/>
      <c r="AJN74" s="85"/>
      <c r="AJO74" s="85"/>
      <c r="AJP74" s="85"/>
      <c r="AJQ74" s="85"/>
      <c r="AJR74" s="85"/>
      <c r="AJS74" s="85"/>
      <c r="AJT74" s="85"/>
      <c r="AJU74" s="85"/>
      <c r="AJV74" s="85"/>
      <c r="AJW74" s="85"/>
      <c r="AJX74" s="85"/>
      <c r="AJY74" s="85"/>
      <c r="AJZ74" s="85"/>
      <c r="AKA74" s="85"/>
      <c r="AKB74" s="85"/>
      <c r="AKC74" s="85"/>
      <c r="AKD74" s="85"/>
      <c r="AKE74" s="85"/>
      <c r="AKF74" s="85"/>
      <c r="AKG74" s="85"/>
      <c r="AKH74" s="85"/>
      <c r="AKI74" s="85"/>
      <c r="AKJ74" s="85"/>
      <c r="AKK74" s="85"/>
      <c r="AKL74" s="85"/>
      <c r="AKM74" s="85"/>
      <c r="AKN74" s="85"/>
      <c r="AKO74" s="85"/>
      <c r="AKP74" s="85"/>
      <c r="AKQ74" s="85"/>
      <c r="AKR74" s="85"/>
      <c r="AKS74" s="85"/>
      <c r="AKT74" s="85"/>
      <c r="AKU74" s="85"/>
      <c r="AKV74" s="85"/>
      <c r="AKW74" s="85"/>
      <c r="AKX74" s="85"/>
      <c r="AKY74" s="85"/>
      <c r="AKZ74" s="85"/>
      <c r="ALA74" s="85"/>
      <c r="ALB74" s="85"/>
      <c r="ALC74" s="85"/>
      <c r="ALD74" s="85"/>
      <c r="ALE74" s="85"/>
      <c r="ALF74" s="85"/>
      <c r="ALG74" s="85"/>
      <c r="ALH74" s="85"/>
      <c r="ALI74" s="85"/>
      <c r="ALJ74" s="85"/>
      <c r="ALK74" s="85"/>
      <c r="ALL74" s="85"/>
      <c r="ALM74" s="85"/>
      <c r="ALN74" s="85"/>
      <c r="ALO74" s="85"/>
      <c r="ALP74" s="85"/>
      <c r="ALQ74" s="85"/>
      <c r="ALR74" s="85"/>
      <c r="ALS74" s="85"/>
      <c r="ALT74" s="85"/>
      <c r="ALU74" s="85"/>
      <c r="ALV74" s="85"/>
      <c r="ALW74" s="85"/>
      <c r="ALX74" s="85"/>
      <c r="ALY74" s="85"/>
      <c r="ALZ74" s="85"/>
      <c r="AMA74" s="85"/>
      <c r="AMB74" s="85"/>
      <c r="AMC74" s="85"/>
      <c r="AMD74" s="85"/>
      <c r="AME74" s="85"/>
      <c r="AMF74" s="85"/>
      <c r="AMG74" s="85"/>
      <c r="AMH74" s="85"/>
      <c r="AMI74" s="85"/>
      <c r="AMJ74" s="85"/>
      <c r="AMK74" s="85"/>
      <c r="AML74" s="85"/>
      <c r="AMM74" s="85"/>
      <c r="AMN74" s="85"/>
      <c r="AMO74" s="85"/>
      <c r="AMP74" s="85"/>
      <c r="AMQ74" s="85"/>
      <c r="AMR74" s="85"/>
      <c r="AMS74" s="85"/>
      <c r="AMT74" s="85"/>
      <c r="AMU74" s="85"/>
      <c r="AMV74" s="85"/>
      <c r="AMW74" s="85"/>
      <c r="AMX74" s="85"/>
      <c r="AMY74" s="85"/>
      <c r="AMZ74" s="85"/>
      <c r="ANA74" s="85"/>
      <c r="ANB74" s="85"/>
      <c r="ANC74" s="85"/>
      <c r="AND74" s="85"/>
      <c r="ANE74" s="85"/>
      <c r="ANF74" s="85"/>
      <c r="ANG74" s="85"/>
      <c r="ANH74" s="85"/>
      <c r="ANI74" s="85"/>
      <c r="ANJ74" s="85"/>
      <c r="ANK74" s="85"/>
      <c r="ANL74" s="85"/>
      <c r="ANM74" s="85"/>
      <c r="ANN74" s="85"/>
      <c r="ANO74" s="85"/>
      <c r="ANP74" s="85"/>
      <c r="ANQ74" s="85"/>
      <c r="ANR74" s="85"/>
      <c r="ANS74" s="85"/>
      <c r="ANT74" s="85"/>
      <c r="ANU74" s="85"/>
      <c r="ANV74" s="85"/>
      <c r="ANW74" s="85"/>
      <c r="ANX74" s="85"/>
      <c r="ANY74" s="85"/>
      <c r="ANZ74" s="85"/>
      <c r="AOA74" s="85"/>
      <c r="AOB74" s="85"/>
      <c r="AOC74" s="85"/>
      <c r="AOD74" s="85"/>
      <c r="AOE74" s="85"/>
      <c r="AOF74" s="85"/>
      <c r="AOG74" s="85"/>
      <c r="AOH74" s="85"/>
      <c r="AOI74" s="85"/>
      <c r="AOJ74" s="85"/>
      <c r="AOK74" s="85"/>
      <c r="AOL74" s="85"/>
      <c r="AOM74" s="85"/>
      <c r="AON74" s="85"/>
      <c r="AOO74" s="85"/>
      <c r="AOP74" s="85"/>
      <c r="AOQ74" s="85"/>
      <c r="AOR74" s="85"/>
      <c r="AOS74" s="85"/>
      <c r="AOT74" s="85"/>
      <c r="AOU74" s="85"/>
      <c r="AOV74" s="85"/>
      <c r="AOW74" s="85"/>
      <c r="AOX74" s="85"/>
      <c r="AOY74" s="85"/>
      <c r="AOZ74" s="85"/>
      <c r="APA74" s="85"/>
      <c r="APB74" s="85"/>
      <c r="APC74" s="85"/>
      <c r="APD74" s="85"/>
      <c r="APE74" s="85"/>
      <c r="APF74" s="85"/>
      <c r="APG74" s="85"/>
      <c r="APH74" s="85"/>
      <c r="API74" s="85"/>
      <c r="APJ74" s="85"/>
      <c r="APK74" s="85"/>
      <c r="APL74" s="85"/>
      <c r="APM74" s="85"/>
      <c r="APN74" s="85"/>
      <c r="APO74" s="85"/>
      <c r="APP74" s="85"/>
      <c r="APQ74" s="85"/>
      <c r="APR74" s="85"/>
      <c r="APS74" s="85"/>
      <c r="APT74" s="85"/>
      <c r="APU74" s="85"/>
      <c r="APV74" s="85"/>
      <c r="APW74" s="85"/>
      <c r="APX74" s="85"/>
      <c r="APY74" s="85"/>
      <c r="APZ74" s="85"/>
      <c r="AQA74" s="85"/>
      <c r="AQB74" s="85"/>
      <c r="AQC74" s="85"/>
      <c r="AQD74" s="85"/>
      <c r="AQE74" s="85"/>
      <c r="AQF74" s="85"/>
      <c r="AQG74" s="85"/>
      <c r="AQH74" s="85"/>
      <c r="AQI74" s="85"/>
      <c r="AQJ74" s="85"/>
      <c r="AQK74" s="85"/>
      <c r="AQL74" s="85"/>
      <c r="AQM74" s="85"/>
      <c r="AQN74" s="85"/>
      <c r="AQO74" s="85"/>
      <c r="AQP74" s="85"/>
      <c r="AQQ74" s="85"/>
      <c r="AQR74" s="85"/>
      <c r="AQS74" s="85"/>
      <c r="AQT74" s="85"/>
      <c r="AQU74" s="85"/>
      <c r="AQV74" s="85"/>
      <c r="AQW74" s="85"/>
      <c r="AQX74" s="85"/>
      <c r="AQY74" s="85"/>
      <c r="AQZ74" s="85"/>
      <c r="ARA74" s="85"/>
      <c r="ARB74" s="85"/>
      <c r="ARC74" s="85"/>
      <c r="ARD74" s="85"/>
      <c r="ARE74" s="85"/>
      <c r="ARF74" s="85"/>
      <c r="ARG74" s="85"/>
      <c r="ARH74" s="85"/>
      <c r="ARI74" s="85"/>
      <c r="ARJ74" s="85"/>
      <c r="ARK74" s="85"/>
      <c r="ARL74" s="85"/>
      <c r="ARM74" s="85"/>
      <c r="ARN74" s="85"/>
      <c r="ARO74" s="85"/>
      <c r="ARP74" s="85"/>
      <c r="ARQ74" s="85"/>
      <c r="ARR74" s="85"/>
      <c r="ARS74" s="85"/>
      <c r="ART74" s="85"/>
      <c r="ARU74" s="85"/>
      <c r="ARV74" s="85"/>
      <c r="ARW74" s="85"/>
      <c r="ARX74" s="85"/>
      <c r="ARY74" s="85"/>
      <c r="ARZ74" s="85"/>
      <c r="ASA74" s="85"/>
      <c r="ASB74" s="85"/>
      <c r="ASC74" s="85"/>
      <c r="ASD74" s="85"/>
      <c r="ASE74" s="85"/>
      <c r="ASF74" s="85"/>
      <c r="ASG74" s="85"/>
      <c r="ASH74" s="85"/>
      <c r="ASI74" s="85"/>
      <c r="ASJ74" s="85"/>
      <c r="ASK74" s="85"/>
      <c r="ASL74" s="85"/>
      <c r="ASM74" s="85"/>
      <c r="ASN74" s="85"/>
      <c r="ASO74" s="85"/>
      <c r="ASP74" s="85"/>
      <c r="ASQ74" s="85"/>
      <c r="ASR74" s="85"/>
      <c r="ASS74" s="85"/>
      <c r="AST74" s="85"/>
      <c r="ASU74" s="85"/>
      <c r="ASV74" s="85"/>
      <c r="ASW74" s="85"/>
      <c r="ASX74" s="85"/>
      <c r="ASY74" s="85"/>
      <c r="ASZ74" s="85"/>
      <c r="ATA74" s="85"/>
      <c r="ATB74" s="85"/>
      <c r="ATC74" s="85"/>
      <c r="ATD74" s="85"/>
      <c r="ATE74" s="85"/>
      <c r="ATF74" s="85"/>
      <c r="ATG74" s="85"/>
      <c r="ATH74" s="85"/>
      <c r="ATI74" s="85"/>
      <c r="ATJ74" s="85"/>
      <c r="ATK74" s="85"/>
      <c r="ATL74" s="85"/>
      <c r="ATM74" s="85"/>
      <c r="ATN74" s="85"/>
      <c r="ATO74" s="85"/>
      <c r="ATP74" s="85"/>
      <c r="ATQ74" s="85"/>
      <c r="ATR74" s="85"/>
      <c r="ATS74" s="85"/>
      <c r="ATT74" s="85"/>
      <c r="ATU74" s="85"/>
      <c r="ATV74" s="85"/>
      <c r="ATW74" s="85"/>
      <c r="ATX74" s="85"/>
      <c r="ATY74" s="85"/>
      <c r="ATZ74" s="85"/>
      <c r="AUA74" s="85"/>
      <c r="AUB74" s="85"/>
      <c r="AUC74" s="85"/>
      <c r="AUD74" s="85"/>
      <c r="AUE74" s="85"/>
      <c r="AUF74" s="85"/>
      <c r="AUG74" s="85"/>
      <c r="AUH74" s="85"/>
      <c r="AUI74" s="85"/>
      <c r="AUJ74" s="85"/>
      <c r="AUK74" s="85"/>
      <c r="AUL74" s="85"/>
      <c r="AUM74" s="85"/>
      <c r="AUN74" s="85"/>
      <c r="AUO74" s="85"/>
      <c r="AUP74" s="85"/>
      <c r="AUQ74" s="85"/>
      <c r="AUR74" s="85"/>
      <c r="AUS74" s="85"/>
      <c r="AUT74" s="85"/>
      <c r="AUU74" s="85"/>
      <c r="AUV74" s="85"/>
      <c r="AUW74" s="85"/>
      <c r="AUX74" s="85"/>
      <c r="AUY74" s="85"/>
      <c r="AUZ74" s="85"/>
      <c r="AVA74" s="85"/>
      <c r="AVB74" s="85"/>
      <c r="AVC74" s="85"/>
      <c r="AVD74" s="85"/>
      <c r="AVE74" s="85"/>
      <c r="AVF74" s="85"/>
      <c r="AVG74" s="85"/>
      <c r="AVH74" s="85"/>
      <c r="AVI74" s="85"/>
      <c r="AVJ74" s="85"/>
      <c r="AVK74" s="85"/>
      <c r="AVL74" s="85"/>
      <c r="AVM74" s="85"/>
      <c r="AVN74" s="85"/>
      <c r="AVO74" s="85"/>
      <c r="AVP74" s="85"/>
      <c r="AVQ74" s="85"/>
      <c r="AVR74" s="85"/>
      <c r="AVS74" s="85"/>
      <c r="AVT74" s="85"/>
      <c r="AVU74" s="85"/>
      <c r="AVV74" s="85"/>
      <c r="AVW74" s="85"/>
      <c r="AVX74" s="85"/>
      <c r="AVY74" s="85"/>
      <c r="AVZ74" s="85"/>
      <c r="AWA74" s="85"/>
      <c r="AWB74" s="85"/>
      <c r="AWC74" s="85"/>
      <c r="AWD74" s="85"/>
      <c r="AWE74" s="85"/>
      <c r="AWF74" s="85"/>
      <c r="AWG74" s="85"/>
      <c r="AWH74" s="85"/>
      <c r="AWI74" s="85"/>
      <c r="AWJ74" s="85"/>
      <c r="AWK74" s="85"/>
      <c r="AWL74" s="85"/>
      <c r="AWM74" s="85"/>
      <c r="AWN74" s="85"/>
      <c r="AWO74" s="85"/>
      <c r="AWP74" s="85"/>
      <c r="AWQ74" s="85"/>
      <c r="AWR74" s="85"/>
      <c r="AWS74" s="85"/>
      <c r="AWT74" s="85"/>
      <c r="AWU74" s="85"/>
      <c r="AWV74" s="85"/>
      <c r="AWW74" s="85"/>
      <c r="AWX74" s="85"/>
      <c r="AWY74" s="85"/>
      <c r="AWZ74" s="85"/>
      <c r="AXA74" s="85"/>
      <c r="AXB74" s="85"/>
      <c r="AXC74" s="85"/>
      <c r="AXD74" s="85"/>
      <c r="AXE74" s="85"/>
      <c r="AXF74" s="85"/>
      <c r="AXG74" s="85"/>
      <c r="AXH74" s="85"/>
      <c r="AXI74" s="85"/>
      <c r="AXJ74" s="85"/>
      <c r="AXK74" s="85"/>
      <c r="AXL74" s="85"/>
      <c r="AXM74" s="85"/>
      <c r="AXN74" s="85"/>
      <c r="AXO74" s="85"/>
      <c r="AXP74" s="85"/>
      <c r="AXQ74" s="85"/>
      <c r="AXR74" s="85"/>
      <c r="AXS74" s="85"/>
      <c r="AXT74" s="85"/>
      <c r="AXU74" s="85"/>
      <c r="AXV74" s="85"/>
      <c r="AXW74" s="85"/>
      <c r="AXX74" s="85"/>
      <c r="AXY74" s="85"/>
      <c r="AXZ74" s="85"/>
      <c r="AYA74" s="85"/>
      <c r="AYB74" s="85"/>
      <c r="AYC74" s="85"/>
      <c r="AYD74" s="85"/>
      <c r="AYE74" s="85"/>
      <c r="AYF74" s="85"/>
      <c r="AYG74" s="85"/>
      <c r="AYH74" s="85"/>
      <c r="AYI74" s="85"/>
      <c r="AYJ74" s="85"/>
      <c r="AYK74" s="85"/>
      <c r="AYL74" s="85"/>
      <c r="AYM74" s="85"/>
      <c r="AYN74" s="85"/>
      <c r="AYO74" s="85"/>
      <c r="AYP74" s="85"/>
      <c r="AYQ74" s="85"/>
      <c r="AYR74" s="85"/>
      <c r="AYS74" s="85"/>
      <c r="AYT74" s="85"/>
      <c r="AYU74" s="85"/>
      <c r="AYV74" s="85"/>
      <c r="AYW74" s="85"/>
      <c r="AYX74" s="85"/>
      <c r="AYY74" s="85"/>
      <c r="AYZ74" s="85"/>
      <c r="AZA74" s="85"/>
      <c r="AZB74" s="85"/>
      <c r="AZC74" s="85"/>
      <c r="AZD74" s="85"/>
      <c r="AZE74" s="85"/>
      <c r="AZF74" s="85"/>
      <c r="AZG74" s="85"/>
      <c r="AZH74" s="85"/>
      <c r="AZI74" s="85"/>
      <c r="AZJ74" s="85"/>
      <c r="AZK74" s="85"/>
      <c r="AZL74" s="85"/>
      <c r="AZM74" s="85"/>
      <c r="AZN74" s="85"/>
      <c r="AZO74" s="85"/>
      <c r="AZP74" s="85"/>
      <c r="AZQ74" s="85"/>
      <c r="AZR74" s="85"/>
      <c r="AZS74" s="85"/>
      <c r="AZT74" s="85"/>
      <c r="AZU74" s="85"/>
      <c r="AZV74" s="85"/>
      <c r="AZW74" s="85"/>
      <c r="AZX74" s="85"/>
      <c r="AZY74" s="85"/>
      <c r="AZZ74" s="85"/>
      <c r="BAA74" s="85"/>
      <c r="BAB74" s="85"/>
      <c r="BAC74" s="85"/>
      <c r="BAD74" s="85"/>
      <c r="BAE74" s="85"/>
      <c r="BAF74" s="85"/>
      <c r="BAG74" s="85"/>
      <c r="BAH74" s="85"/>
      <c r="BAI74" s="85"/>
      <c r="BAJ74" s="85"/>
      <c r="BAK74" s="85"/>
      <c r="BAL74" s="85"/>
      <c r="BAM74" s="85"/>
      <c r="BAN74" s="85"/>
      <c r="BAO74" s="85"/>
      <c r="BAP74" s="85"/>
      <c r="BAQ74" s="85"/>
      <c r="BAR74" s="85"/>
      <c r="BAS74" s="85"/>
      <c r="BAT74" s="85"/>
      <c r="BAU74" s="85"/>
      <c r="BAV74" s="85"/>
      <c r="BAW74" s="85"/>
      <c r="BAX74" s="85"/>
      <c r="BAY74" s="85"/>
      <c r="BAZ74" s="85"/>
      <c r="BBA74" s="85"/>
      <c r="BBB74" s="85"/>
      <c r="BBC74" s="85"/>
      <c r="BBD74" s="85"/>
      <c r="BBE74" s="85"/>
      <c r="BBF74" s="85"/>
      <c r="BBG74" s="85"/>
      <c r="BBH74" s="85"/>
      <c r="BBI74" s="85"/>
      <c r="BBJ74" s="85"/>
      <c r="BBK74" s="85"/>
      <c r="BBL74" s="85"/>
      <c r="BBM74" s="85"/>
      <c r="BBN74" s="85"/>
      <c r="BBO74" s="85"/>
      <c r="BBP74" s="85"/>
      <c r="BBQ74" s="85"/>
      <c r="BBR74" s="85"/>
      <c r="BBS74" s="85"/>
      <c r="BBT74" s="85"/>
      <c r="BBU74" s="85"/>
      <c r="BBV74" s="85"/>
      <c r="BBW74" s="85"/>
      <c r="BBX74" s="85"/>
      <c r="BBY74" s="85"/>
      <c r="BBZ74" s="85"/>
      <c r="BCA74" s="85"/>
      <c r="BCB74" s="85"/>
      <c r="BCC74" s="85"/>
      <c r="BCD74" s="85"/>
      <c r="BCE74" s="85"/>
      <c r="BCF74" s="85"/>
      <c r="BCG74" s="85"/>
      <c r="BCH74" s="85"/>
      <c r="BCI74" s="85"/>
      <c r="BCJ74" s="85"/>
      <c r="BCK74" s="85"/>
      <c r="BCL74" s="85"/>
      <c r="BCM74" s="85"/>
      <c r="BCN74" s="85"/>
      <c r="BCO74" s="85"/>
      <c r="BCP74" s="85"/>
      <c r="BCQ74" s="85"/>
      <c r="BCR74" s="85"/>
      <c r="BCS74" s="85"/>
      <c r="BCT74" s="85"/>
      <c r="BCU74" s="85"/>
      <c r="BCV74" s="85"/>
      <c r="BCW74" s="85"/>
      <c r="BCX74" s="85"/>
      <c r="BCY74" s="85"/>
      <c r="BCZ74" s="85"/>
      <c r="BDA74" s="85"/>
      <c r="BDB74" s="85"/>
      <c r="BDC74" s="85"/>
      <c r="BDD74" s="85"/>
      <c r="BDE74" s="85"/>
      <c r="BDF74" s="85"/>
      <c r="BDG74" s="85"/>
      <c r="BDH74" s="85"/>
      <c r="BDI74" s="85"/>
      <c r="BDJ74" s="85"/>
      <c r="BDK74" s="85"/>
      <c r="BDL74" s="85"/>
      <c r="BDM74" s="85"/>
      <c r="BDN74" s="85"/>
      <c r="BDO74" s="85"/>
      <c r="BDP74" s="85"/>
      <c r="BDQ74" s="85"/>
      <c r="BDR74" s="85"/>
      <c r="BDS74" s="85"/>
      <c r="BDT74" s="85"/>
      <c r="BDU74" s="85"/>
      <c r="BDV74" s="85"/>
      <c r="BDW74" s="85"/>
      <c r="BDX74" s="85"/>
      <c r="BDY74" s="85"/>
      <c r="BDZ74" s="85"/>
      <c r="BEA74" s="85"/>
      <c r="BEB74" s="85"/>
      <c r="BEC74" s="85"/>
      <c r="BED74" s="85"/>
      <c r="BEE74" s="85"/>
      <c r="BEF74" s="85"/>
      <c r="BEG74" s="85"/>
      <c r="BEH74" s="85"/>
      <c r="BEI74" s="85"/>
      <c r="BEJ74" s="85"/>
      <c r="BEK74" s="85"/>
      <c r="BEL74" s="85"/>
      <c r="BEM74" s="85"/>
      <c r="BEN74" s="85"/>
      <c r="BEO74" s="85"/>
      <c r="BEP74" s="85"/>
      <c r="BEQ74" s="85"/>
      <c r="BER74" s="85"/>
      <c r="BES74" s="85"/>
      <c r="BET74" s="85"/>
      <c r="BEU74" s="85"/>
      <c r="BEV74" s="85"/>
      <c r="BEW74" s="85"/>
      <c r="BEX74" s="85"/>
      <c r="BEY74" s="85"/>
      <c r="BEZ74" s="85"/>
      <c r="BFA74" s="85"/>
      <c r="BFB74" s="85"/>
      <c r="BFC74" s="85"/>
      <c r="BFD74" s="85"/>
      <c r="BFE74" s="85"/>
      <c r="BFF74" s="85"/>
      <c r="BFG74" s="85"/>
      <c r="BFH74" s="85"/>
      <c r="BFI74" s="85"/>
      <c r="BFJ74" s="85"/>
      <c r="BFK74" s="85"/>
      <c r="BFL74" s="85"/>
      <c r="BFM74" s="85"/>
      <c r="BFN74" s="85"/>
      <c r="BFO74" s="85"/>
      <c r="BFP74" s="85"/>
      <c r="BFQ74" s="85"/>
      <c r="BFR74" s="85"/>
      <c r="BFS74" s="85"/>
      <c r="BFT74" s="85"/>
      <c r="BFU74" s="85"/>
      <c r="BFV74" s="85"/>
      <c r="BFW74" s="85"/>
      <c r="BFX74" s="85"/>
      <c r="BFY74" s="85"/>
      <c r="BFZ74" s="85"/>
      <c r="BGA74" s="85"/>
      <c r="BGB74" s="85"/>
      <c r="BGC74" s="85"/>
      <c r="BGD74" s="85"/>
      <c r="BGE74" s="85"/>
      <c r="BGF74" s="85"/>
      <c r="BGG74" s="85"/>
      <c r="BGH74" s="85"/>
      <c r="BGI74" s="85"/>
      <c r="BGJ74" s="85"/>
      <c r="BGK74" s="85"/>
      <c r="BGL74" s="85"/>
      <c r="BGM74" s="85"/>
      <c r="BGN74" s="85"/>
      <c r="BGO74" s="85"/>
      <c r="BGP74" s="85"/>
      <c r="BGQ74" s="85"/>
      <c r="BGR74" s="85"/>
      <c r="BGS74" s="85"/>
      <c r="BGT74" s="85"/>
      <c r="BGU74" s="85"/>
      <c r="BGV74" s="85"/>
      <c r="BGW74" s="85"/>
      <c r="BGX74" s="85"/>
      <c r="BGY74" s="85"/>
      <c r="BGZ74" s="85"/>
      <c r="BHA74" s="85"/>
      <c r="BHB74" s="85"/>
      <c r="BHC74" s="85"/>
      <c r="BHD74" s="85"/>
      <c r="BHE74" s="85"/>
      <c r="BHF74" s="85"/>
      <c r="BHG74" s="85"/>
      <c r="BHH74" s="85"/>
      <c r="BHI74" s="85"/>
      <c r="BHJ74" s="85"/>
      <c r="BHK74" s="85"/>
      <c r="BHL74" s="85"/>
      <c r="BHM74" s="85"/>
      <c r="BHN74" s="85"/>
      <c r="BHO74" s="85"/>
      <c r="BHP74" s="85"/>
      <c r="BHQ74" s="85"/>
      <c r="BHR74" s="85"/>
      <c r="BHS74" s="85"/>
      <c r="BHT74" s="85"/>
      <c r="BHU74" s="85"/>
      <c r="BHV74" s="85"/>
      <c r="BHW74" s="85"/>
      <c r="BHX74" s="85"/>
      <c r="BHY74" s="85"/>
      <c r="BHZ74" s="85"/>
      <c r="BIA74" s="85"/>
      <c r="BIB74" s="85"/>
      <c r="BIC74" s="85"/>
      <c r="BID74" s="85"/>
      <c r="BIE74" s="85"/>
      <c r="BIF74" s="85"/>
      <c r="BIG74" s="85"/>
      <c r="BIH74" s="85"/>
      <c r="BII74" s="85"/>
      <c r="BIJ74" s="85"/>
      <c r="BIK74" s="85"/>
      <c r="BIL74" s="85"/>
      <c r="BIM74" s="85"/>
      <c r="BIN74" s="85"/>
      <c r="BIO74" s="85"/>
      <c r="BIP74" s="85"/>
      <c r="BIQ74" s="85"/>
      <c r="BIR74" s="85"/>
      <c r="BIS74" s="85"/>
      <c r="BIT74" s="85"/>
      <c r="BIU74" s="85"/>
      <c r="BIV74" s="85"/>
      <c r="BIW74" s="85"/>
      <c r="BIX74" s="85"/>
      <c r="BIY74" s="85"/>
      <c r="BIZ74" s="85"/>
      <c r="BJA74" s="85"/>
      <c r="BJB74" s="85"/>
      <c r="BJC74" s="85"/>
      <c r="BJD74" s="85"/>
      <c r="BJE74" s="85"/>
      <c r="BJF74" s="85"/>
      <c r="BJG74" s="85"/>
      <c r="BJH74" s="85"/>
      <c r="BJI74" s="85"/>
      <c r="BJJ74" s="85"/>
      <c r="BJK74" s="85"/>
      <c r="BJL74" s="85"/>
      <c r="BJM74" s="85"/>
      <c r="BJN74" s="85"/>
      <c r="BJO74" s="85"/>
      <c r="BJP74" s="85"/>
      <c r="BJQ74" s="85"/>
      <c r="BJR74" s="85"/>
      <c r="BJS74" s="85"/>
      <c r="BJT74" s="85"/>
      <c r="BJU74" s="85"/>
      <c r="BJV74" s="85"/>
      <c r="BJW74" s="85"/>
      <c r="BJX74" s="85"/>
      <c r="BJY74" s="85"/>
      <c r="BJZ74" s="85"/>
      <c r="BKA74" s="85"/>
      <c r="BKB74" s="85"/>
      <c r="BKC74" s="85"/>
      <c r="BKD74" s="85"/>
      <c r="BKE74" s="85"/>
      <c r="BKF74" s="85"/>
      <c r="BKG74" s="85"/>
      <c r="BKH74" s="85"/>
      <c r="BKI74" s="85"/>
      <c r="BKJ74" s="85"/>
      <c r="BKK74" s="85"/>
      <c r="BKL74" s="85"/>
      <c r="BKM74" s="85"/>
      <c r="BKN74" s="85"/>
      <c r="BKO74" s="85"/>
      <c r="BKP74" s="85"/>
      <c r="BKQ74" s="85"/>
      <c r="BKR74" s="85"/>
      <c r="BKS74" s="85"/>
      <c r="BKT74" s="85"/>
      <c r="BKU74" s="85"/>
      <c r="BKV74" s="85"/>
      <c r="BKW74" s="85"/>
      <c r="BKX74" s="85"/>
      <c r="BKY74" s="85"/>
      <c r="BKZ74" s="85"/>
      <c r="BLA74" s="85"/>
      <c r="BLB74" s="85"/>
      <c r="BLC74" s="85"/>
      <c r="BLD74" s="85"/>
      <c r="BLE74" s="85"/>
      <c r="BLF74" s="85"/>
      <c r="BLG74" s="85"/>
      <c r="BLH74" s="85"/>
      <c r="BLI74" s="85"/>
      <c r="BLJ74" s="85"/>
      <c r="BLK74" s="85"/>
      <c r="BLL74" s="85"/>
      <c r="BLM74" s="85"/>
      <c r="BLN74" s="85"/>
      <c r="BLO74" s="85"/>
      <c r="BLP74" s="85"/>
      <c r="BLQ74" s="85"/>
      <c r="BLR74" s="85"/>
      <c r="BLS74" s="85"/>
      <c r="BLT74" s="85"/>
      <c r="BLU74" s="85"/>
      <c r="BLV74" s="85"/>
      <c r="BLW74" s="85"/>
      <c r="BLX74" s="85"/>
      <c r="BLY74" s="85"/>
      <c r="BLZ74" s="85"/>
      <c r="BMA74" s="85"/>
      <c r="BMB74" s="85"/>
      <c r="BMC74" s="85"/>
      <c r="BMD74" s="85"/>
      <c r="BME74" s="85"/>
      <c r="BMF74" s="85"/>
      <c r="BMG74" s="85"/>
      <c r="BMH74" s="85"/>
      <c r="BMI74" s="85"/>
      <c r="BMJ74" s="85"/>
      <c r="BMK74" s="85"/>
      <c r="BML74" s="85"/>
      <c r="BMM74" s="85"/>
      <c r="BMN74" s="85"/>
      <c r="BMO74" s="85"/>
      <c r="BMP74" s="85"/>
      <c r="BMQ74" s="85"/>
      <c r="BMR74" s="85"/>
      <c r="BMS74" s="85"/>
      <c r="BMT74" s="85"/>
      <c r="BMU74" s="85"/>
      <c r="BMV74" s="85"/>
      <c r="BMW74" s="85"/>
      <c r="BMX74" s="85"/>
      <c r="BMY74" s="85"/>
      <c r="BMZ74" s="85"/>
      <c r="BNA74" s="85"/>
      <c r="BNB74" s="85"/>
      <c r="BNC74" s="85"/>
      <c r="BND74" s="85"/>
      <c r="BNE74" s="85"/>
      <c r="BNF74" s="85"/>
      <c r="BNG74" s="85"/>
      <c r="BNH74" s="85"/>
      <c r="BNI74" s="85"/>
      <c r="BNJ74" s="85"/>
      <c r="BNK74" s="85"/>
      <c r="BNL74" s="85"/>
      <c r="BNM74" s="85"/>
      <c r="BNN74" s="85"/>
      <c r="BNO74" s="85"/>
      <c r="BNP74" s="85"/>
      <c r="BNQ74" s="85"/>
      <c r="BNR74" s="85"/>
      <c r="BNS74" s="85"/>
      <c r="BNT74" s="85"/>
      <c r="BNU74" s="85"/>
      <c r="BNV74" s="85"/>
      <c r="BNW74" s="85"/>
      <c r="BNX74" s="85"/>
      <c r="BNY74" s="85"/>
      <c r="BNZ74" s="85"/>
      <c r="BOA74" s="85"/>
      <c r="BOB74" s="85"/>
      <c r="BOC74" s="85"/>
      <c r="BOD74" s="85"/>
      <c r="BOE74" s="85"/>
      <c r="BOF74" s="85"/>
      <c r="BOG74" s="85"/>
      <c r="BOH74" s="85"/>
      <c r="BOI74" s="85"/>
      <c r="BOJ74" s="85"/>
      <c r="BOK74" s="85"/>
      <c r="BOL74" s="85"/>
      <c r="BOM74" s="85"/>
      <c r="BON74" s="85"/>
      <c r="BOO74" s="85"/>
      <c r="BOP74" s="85"/>
      <c r="BOQ74" s="85"/>
      <c r="BOR74" s="85"/>
      <c r="BOS74" s="85"/>
      <c r="BOT74" s="85"/>
      <c r="BOU74" s="85"/>
      <c r="BOV74" s="85"/>
      <c r="BOW74" s="85"/>
      <c r="BOX74" s="85"/>
      <c r="BOY74" s="85"/>
      <c r="BOZ74" s="85"/>
      <c r="BPA74" s="85"/>
      <c r="BPB74" s="85"/>
      <c r="BPC74" s="85"/>
      <c r="BPD74" s="85"/>
      <c r="BPE74" s="85"/>
      <c r="BPF74" s="85"/>
      <c r="BPG74" s="85"/>
      <c r="BPH74" s="85"/>
      <c r="BPI74" s="85"/>
      <c r="BPJ74" s="85"/>
      <c r="BPK74" s="85"/>
      <c r="BPL74" s="85"/>
      <c r="BPM74" s="85"/>
      <c r="BPN74" s="85"/>
      <c r="BPO74" s="85"/>
      <c r="BPP74" s="85"/>
      <c r="BPQ74" s="85"/>
      <c r="BPR74" s="85"/>
      <c r="BPS74" s="85"/>
      <c r="BPT74" s="85"/>
      <c r="BPU74" s="85"/>
      <c r="BPV74" s="85"/>
      <c r="BPW74" s="85"/>
      <c r="BPX74" s="85"/>
      <c r="BPY74" s="85"/>
      <c r="BPZ74" s="85"/>
      <c r="BQA74" s="85"/>
      <c r="BQB74" s="85"/>
      <c r="BQC74" s="85"/>
      <c r="BQD74" s="85"/>
      <c r="BQE74" s="85"/>
      <c r="BQF74" s="85"/>
      <c r="BQG74" s="85"/>
      <c r="BQH74" s="85"/>
      <c r="BQI74" s="85"/>
      <c r="BQJ74" s="85"/>
      <c r="BQK74" s="85"/>
      <c r="BQL74" s="85"/>
      <c r="BQM74" s="85"/>
      <c r="BQN74" s="85"/>
      <c r="BQO74" s="85"/>
      <c r="BQP74" s="85"/>
      <c r="BQQ74" s="85"/>
      <c r="BQR74" s="85"/>
      <c r="BQS74" s="85"/>
      <c r="BQT74" s="85"/>
      <c r="BQU74" s="85"/>
      <c r="BQV74" s="85"/>
      <c r="BQW74" s="85"/>
      <c r="BQX74" s="85"/>
      <c r="BQY74" s="85"/>
      <c r="BQZ74" s="85"/>
      <c r="BRA74" s="85"/>
      <c r="BRB74" s="85"/>
      <c r="BRC74" s="85"/>
      <c r="BRD74" s="85"/>
      <c r="BRE74" s="85"/>
      <c r="BRF74" s="85"/>
      <c r="BRG74" s="85"/>
      <c r="BRH74" s="85"/>
      <c r="BRI74" s="85"/>
      <c r="BRJ74" s="85"/>
      <c r="BRK74" s="85"/>
      <c r="BRL74" s="85"/>
      <c r="BRM74" s="85"/>
      <c r="BRN74" s="85"/>
      <c r="BRO74" s="85"/>
      <c r="BRP74" s="85"/>
      <c r="BRQ74" s="85"/>
      <c r="BRR74" s="85"/>
      <c r="BRS74" s="85"/>
      <c r="BRT74" s="85"/>
      <c r="BRU74" s="85"/>
      <c r="BRV74" s="85"/>
      <c r="BRW74" s="85"/>
      <c r="BRX74" s="85"/>
      <c r="BRY74" s="85"/>
      <c r="BRZ74" s="85"/>
      <c r="BSA74" s="85"/>
      <c r="BSB74" s="85"/>
      <c r="BSC74" s="85"/>
      <c r="BSD74" s="85"/>
      <c r="BSE74" s="85"/>
      <c r="BSF74" s="85"/>
      <c r="BSG74" s="85"/>
      <c r="BSH74" s="85"/>
      <c r="BSI74" s="85"/>
      <c r="BSJ74" s="85"/>
      <c r="BSK74" s="85"/>
      <c r="BSL74" s="85"/>
      <c r="BSM74" s="85"/>
      <c r="BSN74" s="85"/>
      <c r="BSO74" s="85"/>
      <c r="BSP74" s="85"/>
      <c r="BSQ74" s="85"/>
      <c r="BSR74" s="85"/>
      <c r="BSS74" s="85"/>
      <c r="BST74" s="85"/>
      <c r="BSU74" s="85"/>
      <c r="BSV74" s="85"/>
      <c r="BSW74" s="85"/>
      <c r="BSX74" s="85"/>
      <c r="BSY74" s="85"/>
      <c r="BSZ74" s="85"/>
      <c r="BTA74" s="85"/>
      <c r="BTB74" s="85"/>
      <c r="BTC74" s="85"/>
      <c r="BTD74" s="85"/>
      <c r="BTE74" s="85"/>
      <c r="BTF74" s="85"/>
      <c r="BTG74" s="85"/>
      <c r="BTH74" s="85"/>
      <c r="BTI74" s="85"/>
      <c r="BTJ74" s="85"/>
      <c r="BTK74" s="85"/>
      <c r="BTL74" s="85"/>
      <c r="BTM74" s="85"/>
      <c r="BTN74" s="85"/>
      <c r="BTO74" s="85"/>
      <c r="BTP74" s="85"/>
      <c r="BTQ74" s="85"/>
      <c r="BTR74" s="85"/>
      <c r="BTS74" s="85"/>
      <c r="BTT74" s="85"/>
      <c r="BTU74" s="85"/>
      <c r="BTV74" s="85"/>
      <c r="BTW74" s="85"/>
      <c r="BTX74" s="85"/>
      <c r="BTY74" s="85"/>
      <c r="BTZ74" s="85"/>
      <c r="BUA74" s="85"/>
      <c r="BUB74" s="85"/>
      <c r="BUC74" s="85"/>
      <c r="BUD74" s="85"/>
      <c r="BUE74" s="85"/>
      <c r="BUF74" s="85"/>
      <c r="BUG74" s="85"/>
      <c r="BUH74" s="85"/>
      <c r="BUI74" s="85"/>
      <c r="BUJ74" s="85"/>
      <c r="BUK74" s="85"/>
      <c r="BUL74" s="85"/>
      <c r="BUM74" s="85"/>
      <c r="BUN74" s="85"/>
      <c r="BUO74" s="85"/>
      <c r="BUP74" s="85"/>
      <c r="BUQ74" s="85"/>
      <c r="BUR74" s="85"/>
      <c r="BUS74" s="85"/>
      <c r="BUT74" s="85"/>
      <c r="BUU74" s="85"/>
      <c r="BUV74" s="85"/>
      <c r="BUW74" s="85"/>
      <c r="BUX74" s="85"/>
      <c r="BUY74" s="85"/>
      <c r="BUZ74" s="85"/>
      <c r="BVA74" s="85"/>
      <c r="BVB74" s="85"/>
      <c r="BVC74" s="85"/>
      <c r="BVD74" s="85"/>
      <c r="BVE74" s="85"/>
      <c r="BVF74" s="85"/>
      <c r="BVG74" s="85"/>
      <c r="BVH74" s="85"/>
      <c r="BVI74" s="85"/>
      <c r="BVJ74" s="85"/>
      <c r="BVK74" s="85"/>
      <c r="BVL74" s="85"/>
      <c r="BVM74" s="85"/>
      <c r="BVN74" s="85"/>
      <c r="BVO74" s="85"/>
      <c r="BVP74" s="85"/>
      <c r="BVQ74" s="85"/>
      <c r="BVR74" s="85"/>
      <c r="BVS74" s="85"/>
      <c r="BVT74" s="85"/>
      <c r="BVU74" s="85"/>
      <c r="BVV74" s="85"/>
      <c r="BVW74" s="85"/>
      <c r="BVX74" s="85"/>
      <c r="BVY74" s="85"/>
      <c r="BVZ74" s="85"/>
      <c r="BWA74" s="85"/>
      <c r="BWB74" s="85"/>
      <c r="BWC74" s="85"/>
      <c r="BWD74" s="85"/>
      <c r="BWE74" s="85"/>
      <c r="BWF74" s="85"/>
      <c r="BWG74" s="85"/>
      <c r="BWH74" s="85"/>
      <c r="BWI74" s="85"/>
      <c r="BWJ74" s="85"/>
      <c r="BWK74" s="85"/>
      <c r="BWL74" s="85"/>
      <c r="BWM74" s="85"/>
      <c r="BWN74" s="85"/>
      <c r="BWO74" s="85"/>
      <c r="BWP74" s="85"/>
      <c r="BWQ74" s="85"/>
      <c r="BWR74" s="85"/>
      <c r="BWS74" s="85"/>
      <c r="BWT74" s="85"/>
      <c r="BWU74" s="85"/>
      <c r="BWV74" s="85"/>
      <c r="BWW74" s="85"/>
      <c r="BWX74" s="85"/>
      <c r="BWY74" s="85"/>
      <c r="BWZ74" s="85"/>
      <c r="BXA74" s="85"/>
      <c r="BXB74" s="85"/>
      <c r="BXC74" s="85"/>
      <c r="BXD74" s="85"/>
      <c r="BXE74" s="85"/>
      <c r="BXF74" s="85"/>
      <c r="BXG74" s="85"/>
      <c r="BXH74" s="85"/>
      <c r="BXI74" s="85"/>
      <c r="BXJ74" s="85"/>
      <c r="BXK74" s="85"/>
      <c r="BXL74" s="85"/>
      <c r="BXM74" s="85"/>
      <c r="BXN74" s="85"/>
      <c r="BXO74" s="85"/>
      <c r="BXP74" s="85"/>
      <c r="BXQ74" s="85"/>
      <c r="BXR74" s="85"/>
      <c r="BXS74" s="85"/>
      <c r="BXT74" s="85"/>
      <c r="BXU74" s="85"/>
      <c r="BXV74" s="85"/>
      <c r="BXW74" s="85"/>
      <c r="BXX74" s="85"/>
      <c r="BXY74" s="85"/>
      <c r="BXZ74" s="85"/>
      <c r="BYA74" s="85"/>
      <c r="BYB74" s="85"/>
      <c r="BYC74" s="85"/>
      <c r="BYD74" s="85"/>
      <c r="BYE74" s="85"/>
      <c r="BYF74" s="85"/>
      <c r="BYG74" s="85"/>
      <c r="BYH74" s="85"/>
      <c r="BYI74" s="85"/>
      <c r="BYJ74" s="85"/>
      <c r="BYK74" s="85"/>
      <c r="BYL74" s="85"/>
      <c r="BYM74" s="85"/>
      <c r="BYN74" s="85"/>
      <c r="BYO74" s="85"/>
      <c r="BYP74" s="85"/>
      <c r="BYQ74" s="85"/>
      <c r="BYR74" s="85"/>
      <c r="BYS74" s="85"/>
      <c r="BYT74" s="85"/>
      <c r="BYU74" s="85"/>
      <c r="BYV74" s="85"/>
      <c r="BYW74" s="85"/>
      <c r="BYX74" s="85"/>
      <c r="BYY74" s="85"/>
      <c r="BYZ74" s="85"/>
      <c r="BZA74" s="85"/>
      <c r="BZB74" s="85"/>
      <c r="BZC74" s="85"/>
      <c r="BZD74" s="85"/>
      <c r="BZE74" s="85"/>
      <c r="BZF74" s="85"/>
      <c r="BZG74" s="85"/>
      <c r="BZH74" s="85"/>
      <c r="BZI74" s="85"/>
      <c r="BZJ74" s="85"/>
      <c r="BZK74" s="85"/>
      <c r="BZL74" s="85"/>
      <c r="BZM74" s="85"/>
      <c r="BZN74" s="85"/>
      <c r="BZO74" s="85"/>
      <c r="BZP74" s="85"/>
      <c r="BZQ74" s="85"/>
      <c r="BZR74" s="85"/>
      <c r="BZS74" s="85"/>
      <c r="BZT74" s="85"/>
      <c r="BZU74" s="85"/>
      <c r="BZV74" s="85"/>
      <c r="BZW74" s="85"/>
      <c r="BZX74" s="85"/>
      <c r="BZY74" s="85"/>
      <c r="BZZ74" s="85"/>
      <c r="CAA74" s="85"/>
      <c r="CAB74" s="85"/>
      <c r="CAC74" s="85"/>
      <c r="CAD74" s="85"/>
      <c r="CAE74" s="85"/>
      <c r="CAF74" s="85"/>
      <c r="CAG74" s="85"/>
      <c r="CAH74" s="85"/>
      <c r="CAI74" s="85"/>
      <c r="CAJ74" s="85"/>
      <c r="CAK74" s="85"/>
      <c r="CAL74" s="85"/>
      <c r="CAM74" s="85"/>
      <c r="CAN74" s="85"/>
      <c r="CAO74" s="85"/>
      <c r="CAP74" s="85"/>
      <c r="CAQ74" s="85"/>
      <c r="CAR74" s="85"/>
      <c r="CAS74" s="85"/>
      <c r="CAT74" s="85"/>
      <c r="CAU74" s="85"/>
      <c r="CAV74" s="85"/>
      <c r="CAW74" s="85"/>
      <c r="CAX74" s="85"/>
      <c r="CAY74" s="85"/>
      <c r="CAZ74" s="85"/>
      <c r="CBA74" s="85"/>
      <c r="CBB74" s="85"/>
      <c r="CBC74" s="85"/>
      <c r="CBD74" s="85"/>
      <c r="CBE74" s="85"/>
      <c r="CBF74" s="85"/>
      <c r="CBG74" s="85"/>
      <c r="CBH74" s="85"/>
      <c r="CBI74" s="85"/>
      <c r="CBJ74" s="85"/>
      <c r="CBK74" s="85"/>
      <c r="CBL74" s="85"/>
      <c r="CBM74" s="85"/>
      <c r="CBN74" s="85"/>
      <c r="CBO74" s="85"/>
      <c r="CBP74" s="85"/>
      <c r="CBQ74" s="85"/>
      <c r="CBR74" s="85"/>
      <c r="CBS74" s="85"/>
      <c r="CBT74" s="85"/>
      <c r="CBU74" s="85"/>
      <c r="CBV74" s="85"/>
      <c r="CBW74" s="85"/>
      <c r="CBX74" s="85"/>
      <c r="CBY74" s="85"/>
      <c r="CBZ74" s="85"/>
      <c r="CCA74" s="85"/>
      <c r="CCB74" s="85"/>
      <c r="CCC74" s="85"/>
      <c r="CCD74" s="85"/>
      <c r="CCE74" s="85"/>
      <c r="CCF74" s="85"/>
      <c r="CCG74" s="85"/>
      <c r="CCH74" s="85"/>
      <c r="CCI74" s="85"/>
      <c r="CCJ74" s="85"/>
      <c r="CCK74" s="85"/>
      <c r="CCL74" s="85"/>
      <c r="CCM74" s="85"/>
      <c r="CCN74" s="85"/>
      <c r="CCO74" s="85"/>
      <c r="CCP74" s="85"/>
      <c r="CCQ74" s="85"/>
      <c r="CCR74" s="85"/>
      <c r="CCS74" s="85"/>
      <c r="CCT74" s="85"/>
      <c r="CCU74" s="85"/>
      <c r="CCV74" s="85"/>
      <c r="CCW74" s="85"/>
      <c r="CCX74" s="85"/>
      <c r="CCY74" s="85"/>
      <c r="CCZ74" s="85"/>
      <c r="CDA74" s="85"/>
      <c r="CDB74" s="85"/>
      <c r="CDC74" s="85"/>
      <c r="CDD74" s="85"/>
      <c r="CDE74" s="85"/>
      <c r="CDF74" s="85"/>
      <c r="CDG74" s="85"/>
      <c r="CDH74" s="85"/>
      <c r="CDI74" s="85"/>
      <c r="CDJ74" s="85"/>
      <c r="CDK74" s="85"/>
      <c r="CDL74" s="85"/>
      <c r="CDM74" s="85"/>
      <c r="CDN74" s="85"/>
      <c r="CDO74" s="85"/>
      <c r="CDP74" s="85"/>
      <c r="CDQ74" s="85"/>
      <c r="CDR74" s="85"/>
      <c r="CDS74" s="85"/>
      <c r="CDT74" s="85"/>
      <c r="CDU74" s="85"/>
      <c r="CDV74" s="85"/>
      <c r="CDW74" s="85"/>
      <c r="CDX74" s="85"/>
      <c r="CDY74" s="85"/>
      <c r="CDZ74" s="85"/>
      <c r="CEA74" s="85"/>
      <c r="CEB74" s="85"/>
      <c r="CEC74" s="85"/>
      <c r="CED74" s="85"/>
      <c r="CEE74" s="85"/>
      <c r="CEF74" s="85"/>
      <c r="CEG74" s="85"/>
      <c r="CEH74" s="85"/>
      <c r="CEI74" s="85"/>
      <c r="CEJ74" s="85"/>
      <c r="CEK74" s="85"/>
      <c r="CEL74" s="85"/>
      <c r="CEM74" s="85"/>
      <c r="CEN74" s="85"/>
      <c r="CEO74" s="85"/>
      <c r="CEP74" s="85"/>
      <c r="CEQ74" s="85"/>
      <c r="CER74" s="85"/>
      <c r="CES74" s="85"/>
      <c r="CET74" s="85"/>
      <c r="CEU74" s="85"/>
      <c r="CEV74" s="85"/>
      <c r="CEW74" s="85"/>
      <c r="CEX74" s="85"/>
      <c r="CEY74" s="85"/>
      <c r="CEZ74" s="85"/>
      <c r="CFA74" s="85"/>
      <c r="CFB74" s="85"/>
      <c r="CFC74" s="85"/>
      <c r="CFD74" s="85"/>
      <c r="CFE74" s="85"/>
      <c r="CFF74" s="85"/>
      <c r="CFG74" s="85"/>
      <c r="CFH74" s="85"/>
      <c r="CFI74" s="85"/>
      <c r="CFJ74" s="85"/>
      <c r="CFK74" s="85"/>
      <c r="CFL74" s="85"/>
      <c r="CFM74" s="85"/>
      <c r="CFN74" s="85"/>
      <c r="CFO74" s="85"/>
      <c r="CFP74" s="85"/>
      <c r="CFQ74" s="85"/>
      <c r="CFR74" s="85"/>
      <c r="CFS74" s="85"/>
      <c r="CFT74" s="85"/>
      <c r="CFU74" s="85"/>
      <c r="CFV74" s="85"/>
      <c r="CFW74" s="85"/>
      <c r="CFX74" s="85"/>
      <c r="CFY74" s="85"/>
      <c r="CFZ74" s="85"/>
      <c r="CGA74" s="85"/>
      <c r="CGB74" s="85"/>
      <c r="CGC74" s="85"/>
      <c r="CGD74" s="85"/>
      <c r="CGE74" s="85"/>
      <c r="CGF74" s="85"/>
      <c r="CGG74" s="85"/>
      <c r="CGH74" s="85"/>
      <c r="CGI74" s="85"/>
      <c r="CGJ74" s="85"/>
      <c r="CGK74" s="85"/>
      <c r="CGL74" s="85"/>
      <c r="CGM74" s="85"/>
      <c r="CGN74" s="85"/>
      <c r="CGO74" s="85"/>
      <c r="CGP74" s="85"/>
      <c r="CGQ74" s="85"/>
      <c r="CGR74" s="85"/>
      <c r="CGS74" s="85"/>
      <c r="CGT74" s="85"/>
      <c r="CGU74" s="85"/>
      <c r="CGV74" s="85"/>
      <c r="CGW74" s="85"/>
      <c r="CGX74" s="85"/>
      <c r="CGY74" s="85"/>
      <c r="CGZ74" s="85"/>
      <c r="CHA74" s="85"/>
      <c r="CHB74" s="85"/>
      <c r="CHC74" s="85"/>
      <c r="CHD74" s="85"/>
      <c r="CHE74" s="85"/>
      <c r="CHF74" s="85"/>
      <c r="CHG74" s="85"/>
      <c r="CHH74" s="85"/>
      <c r="CHI74" s="85"/>
      <c r="CHJ74" s="85"/>
      <c r="CHK74" s="85"/>
      <c r="CHL74" s="85"/>
      <c r="CHM74" s="85"/>
      <c r="CHN74" s="85"/>
      <c r="CHO74" s="85"/>
      <c r="CHP74" s="85"/>
      <c r="CHQ74" s="85"/>
      <c r="CHR74" s="85"/>
      <c r="CHS74" s="85"/>
      <c r="CHT74" s="85"/>
      <c r="CHU74" s="85"/>
      <c r="CHV74" s="85"/>
      <c r="CHW74" s="85"/>
      <c r="CHX74" s="85"/>
      <c r="CHY74" s="85"/>
      <c r="CHZ74" s="85"/>
      <c r="CIA74" s="85"/>
      <c r="CIB74" s="85"/>
      <c r="CIC74" s="85"/>
      <c r="CID74" s="85"/>
      <c r="CIE74" s="85"/>
      <c r="CIF74" s="85"/>
      <c r="CIG74" s="85"/>
      <c r="CIH74" s="85"/>
      <c r="CII74" s="85"/>
      <c r="CIJ74" s="85"/>
      <c r="CIK74" s="85"/>
      <c r="CIL74" s="85"/>
      <c r="CIM74" s="85"/>
      <c r="CIN74" s="85"/>
      <c r="CIO74" s="85"/>
      <c r="CIP74" s="85"/>
      <c r="CIQ74" s="85"/>
      <c r="CIR74" s="85"/>
      <c r="CIS74" s="85"/>
      <c r="CIT74" s="85"/>
      <c r="CIU74" s="85"/>
      <c r="CIV74" s="85"/>
      <c r="CIW74" s="85"/>
      <c r="CIX74" s="85"/>
      <c r="CIY74" s="85"/>
      <c r="CIZ74" s="85"/>
      <c r="CJA74" s="85"/>
      <c r="CJB74" s="85"/>
      <c r="CJC74" s="85"/>
      <c r="CJD74" s="85"/>
      <c r="CJE74" s="85"/>
      <c r="CJF74" s="85"/>
      <c r="CJG74" s="85"/>
      <c r="CJH74" s="85"/>
      <c r="CJI74" s="85"/>
      <c r="CJJ74" s="85"/>
      <c r="CJK74" s="85"/>
      <c r="CJL74" s="85"/>
      <c r="CJM74" s="85"/>
      <c r="CJN74" s="85"/>
      <c r="CJO74" s="85"/>
      <c r="CJP74" s="85"/>
      <c r="CJQ74" s="85"/>
      <c r="CJR74" s="85"/>
      <c r="CJS74" s="85"/>
      <c r="CJT74" s="85"/>
      <c r="CJU74" s="85"/>
      <c r="CJV74" s="85"/>
      <c r="CJW74" s="85"/>
      <c r="CJX74" s="85"/>
      <c r="CJY74" s="85"/>
      <c r="CJZ74" s="85"/>
      <c r="CKA74" s="85"/>
      <c r="CKB74" s="85"/>
      <c r="CKC74" s="85"/>
      <c r="CKD74" s="85"/>
      <c r="CKE74" s="85"/>
      <c r="CKF74" s="85"/>
      <c r="CKG74" s="85"/>
      <c r="CKH74" s="85"/>
      <c r="CKI74" s="85"/>
      <c r="CKJ74" s="85"/>
      <c r="CKK74" s="85"/>
      <c r="CKL74" s="85"/>
      <c r="CKM74" s="85"/>
      <c r="CKN74" s="85"/>
      <c r="CKO74" s="85"/>
      <c r="CKP74" s="85"/>
      <c r="CKQ74" s="85"/>
      <c r="CKR74" s="85"/>
      <c r="CKS74" s="85"/>
      <c r="CKT74" s="85"/>
      <c r="CKU74" s="85"/>
      <c r="CKV74" s="85"/>
      <c r="CKW74" s="85"/>
      <c r="CKX74" s="85"/>
      <c r="CKY74" s="85"/>
      <c r="CKZ74" s="85"/>
      <c r="CLA74" s="85"/>
      <c r="CLB74" s="85"/>
      <c r="CLC74" s="85"/>
      <c r="CLD74" s="85"/>
      <c r="CLE74" s="85"/>
      <c r="CLF74" s="85"/>
      <c r="CLG74" s="85"/>
      <c r="CLH74" s="85"/>
      <c r="CLI74" s="85"/>
      <c r="CLJ74" s="85"/>
      <c r="CLK74" s="85"/>
      <c r="CLL74" s="85"/>
      <c r="CLM74" s="85"/>
      <c r="CLN74" s="85"/>
      <c r="CLO74" s="85"/>
      <c r="CLP74" s="85"/>
      <c r="CLQ74" s="85"/>
      <c r="CLR74" s="85"/>
      <c r="CLS74" s="85"/>
      <c r="CLT74" s="85"/>
      <c r="CLU74" s="85"/>
      <c r="CLV74" s="85"/>
      <c r="CLW74" s="85"/>
      <c r="CLX74" s="85"/>
      <c r="CLY74" s="85"/>
      <c r="CLZ74" s="85"/>
      <c r="CMA74" s="85"/>
      <c r="CMB74" s="85"/>
      <c r="CMC74" s="85"/>
      <c r="CMD74" s="85"/>
      <c r="CME74" s="85"/>
      <c r="CMF74" s="85"/>
      <c r="CMG74" s="85"/>
      <c r="CMH74" s="85"/>
      <c r="CMI74" s="85"/>
      <c r="CMJ74" s="85"/>
      <c r="CMK74" s="85"/>
      <c r="CML74" s="85"/>
      <c r="CMM74" s="85"/>
      <c r="CMN74" s="85"/>
      <c r="CMO74" s="85"/>
      <c r="CMP74" s="85"/>
      <c r="CMQ74" s="85"/>
      <c r="CMR74" s="85"/>
      <c r="CMS74" s="85"/>
      <c r="CMT74" s="85"/>
      <c r="CMU74" s="85"/>
      <c r="CMV74" s="85"/>
      <c r="CMW74" s="85"/>
      <c r="CMX74" s="85"/>
      <c r="CMY74" s="85"/>
      <c r="CMZ74" s="85"/>
      <c r="CNA74" s="85"/>
      <c r="CNB74" s="85"/>
      <c r="CNC74" s="85"/>
      <c r="CND74" s="85"/>
      <c r="CNE74" s="85"/>
      <c r="CNF74" s="85"/>
      <c r="CNG74" s="85"/>
      <c r="CNH74" s="85"/>
      <c r="CNI74" s="85"/>
      <c r="CNJ74" s="85"/>
      <c r="CNK74" s="85"/>
      <c r="CNL74" s="85"/>
      <c r="CNM74" s="85"/>
      <c r="CNN74" s="85"/>
      <c r="CNO74" s="85"/>
      <c r="CNP74" s="85"/>
      <c r="CNQ74" s="85"/>
      <c r="CNR74" s="85"/>
      <c r="CNS74" s="85"/>
      <c r="CNT74" s="85"/>
      <c r="CNU74" s="85"/>
      <c r="CNV74" s="85"/>
      <c r="CNW74" s="85"/>
      <c r="CNX74" s="85"/>
      <c r="CNY74" s="85"/>
      <c r="CNZ74" s="85"/>
      <c r="COA74" s="85"/>
      <c r="COB74" s="85"/>
      <c r="COC74" s="85"/>
      <c r="COD74" s="85"/>
      <c r="COE74" s="85"/>
      <c r="COF74" s="85"/>
      <c r="COG74" s="85"/>
      <c r="COH74" s="85"/>
      <c r="COI74" s="85"/>
      <c r="COJ74" s="85"/>
      <c r="COK74" s="85"/>
      <c r="COL74" s="85"/>
      <c r="COM74" s="85"/>
      <c r="CON74" s="85"/>
      <c r="COO74" s="85"/>
      <c r="COP74" s="85"/>
      <c r="COQ74" s="85"/>
      <c r="COR74" s="85"/>
      <c r="COS74" s="85"/>
      <c r="COT74" s="85"/>
      <c r="COU74" s="85"/>
      <c r="COV74" s="85"/>
      <c r="COW74" s="85"/>
      <c r="COX74" s="85"/>
      <c r="COY74" s="85"/>
      <c r="COZ74" s="85"/>
      <c r="CPA74" s="85"/>
      <c r="CPB74" s="85"/>
      <c r="CPC74" s="85"/>
      <c r="CPD74" s="85"/>
      <c r="CPE74" s="85"/>
      <c r="CPF74" s="85"/>
      <c r="CPG74" s="85"/>
      <c r="CPH74" s="85"/>
      <c r="CPI74" s="85"/>
      <c r="CPJ74" s="85"/>
      <c r="CPK74" s="85"/>
      <c r="CPL74" s="85"/>
      <c r="CPM74" s="85"/>
      <c r="CPN74" s="85"/>
      <c r="CPO74" s="85"/>
      <c r="CPP74" s="85"/>
      <c r="CPQ74" s="85"/>
      <c r="CPR74" s="85"/>
      <c r="CPS74" s="85"/>
      <c r="CPT74" s="85"/>
      <c r="CPU74" s="85"/>
      <c r="CPV74" s="85"/>
      <c r="CPW74" s="85"/>
      <c r="CPX74" s="85"/>
      <c r="CPY74" s="85"/>
      <c r="CPZ74" s="85"/>
      <c r="CQA74" s="85"/>
      <c r="CQB74" s="85"/>
      <c r="CQC74" s="85"/>
      <c r="CQD74" s="85"/>
      <c r="CQE74" s="85"/>
      <c r="CQF74" s="85"/>
      <c r="CQG74" s="85"/>
      <c r="CQH74" s="85"/>
      <c r="CQI74" s="85"/>
      <c r="CQJ74" s="85"/>
      <c r="CQK74" s="85"/>
      <c r="CQL74" s="85"/>
      <c r="CQM74" s="85"/>
      <c r="CQN74" s="85"/>
      <c r="CQO74" s="85"/>
      <c r="CQP74" s="85"/>
      <c r="CQQ74" s="85"/>
      <c r="CQR74" s="85"/>
      <c r="CQS74" s="85"/>
      <c r="CQT74" s="85"/>
      <c r="CQU74" s="85"/>
      <c r="CQV74" s="85"/>
      <c r="CQW74" s="85"/>
      <c r="CQX74" s="85"/>
      <c r="CQY74" s="85"/>
      <c r="CQZ74" s="85"/>
      <c r="CRA74" s="85"/>
      <c r="CRB74" s="85"/>
      <c r="CRC74" s="85"/>
      <c r="CRD74" s="85"/>
      <c r="CRE74" s="85"/>
      <c r="CRF74" s="85"/>
      <c r="CRG74" s="85"/>
      <c r="CRH74" s="85"/>
      <c r="CRI74" s="85"/>
      <c r="CRJ74" s="85"/>
      <c r="CRK74" s="85"/>
      <c r="CRL74" s="85"/>
      <c r="CRM74" s="85"/>
      <c r="CRN74" s="85"/>
      <c r="CRO74" s="85"/>
      <c r="CRP74" s="85"/>
      <c r="CRQ74" s="85"/>
      <c r="CRR74" s="85"/>
      <c r="CRS74" s="85"/>
      <c r="CRT74" s="85"/>
      <c r="CRU74" s="85"/>
      <c r="CRV74" s="85"/>
      <c r="CRW74" s="85"/>
      <c r="CRX74" s="85"/>
      <c r="CRY74" s="85"/>
      <c r="CRZ74" s="85"/>
      <c r="CSA74" s="85"/>
      <c r="CSB74" s="85"/>
      <c r="CSC74" s="85"/>
      <c r="CSD74" s="85"/>
      <c r="CSE74" s="85"/>
      <c r="CSF74" s="85"/>
      <c r="CSG74" s="85"/>
      <c r="CSH74" s="85"/>
      <c r="CSI74" s="85"/>
      <c r="CSJ74" s="85"/>
      <c r="CSK74" s="85"/>
      <c r="CSL74" s="85"/>
      <c r="CSM74" s="85"/>
      <c r="CSN74" s="85"/>
      <c r="CSO74" s="85"/>
      <c r="CSP74" s="85"/>
      <c r="CSQ74" s="85"/>
      <c r="CSR74" s="85"/>
      <c r="CSS74" s="85"/>
      <c r="CST74" s="85"/>
      <c r="CSU74" s="85"/>
      <c r="CSV74" s="85"/>
      <c r="CSW74" s="85"/>
      <c r="CSX74" s="85"/>
      <c r="CSY74" s="85"/>
      <c r="CSZ74" s="85"/>
      <c r="CTA74" s="85"/>
      <c r="CTB74" s="85"/>
      <c r="CTC74" s="85"/>
      <c r="CTD74" s="85"/>
      <c r="CTE74" s="85"/>
      <c r="CTF74" s="85"/>
      <c r="CTG74" s="85"/>
      <c r="CTH74" s="85"/>
      <c r="CTI74" s="85"/>
      <c r="CTJ74" s="85"/>
      <c r="CTK74" s="85"/>
      <c r="CTL74" s="85"/>
      <c r="CTM74" s="85"/>
      <c r="CTN74" s="85"/>
      <c r="CTO74" s="85"/>
      <c r="CTP74" s="85"/>
      <c r="CTQ74" s="85"/>
      <c r="CTR74" s="85"/>
      <c r="CTS74" s="85"/>
      <c r="CTT74" s="85"/>
      <c r="CTU74" s="85"/>
      <c r="CTV74" s="85"/>
      <c r="CTW74" s="85"/>
      <c r="CTX74" s="85"/>
      <c r="CTY74" s="85"/>
      <c r="CTZ74" s="85"/>
      <c r="CUA74" s="85"/>
      <c r="CUB74" s="85"/>
      <c r="CUC74" s="85"/>
      <c r="CUD74" s="85"/>
      <c r="CUE74" s="85"/>
      <c r="CUF74" s="85"/>
      <c r="CUG74" s="85"/>
      <c r="CUH74" s="85"/>
      <c r="CUI74" s="85"/>
      <c r="CUJ74" s="85"/>
      <c r="CUK74" s="85"/>
      <c r="CUL74" s="85"/>
      <c r="CUM74" s="85"/>
      <c r="CUN74" s="85"/>
      <c r="CUO74" s="85"/>
      <c r="CUP74" s="85"/>
      <c r="CUQ74" s="85"/>
      <c r="CUR74" s="85"/>
      <c r="CUS74" s="85"/>
      <c r="CUT74" s="85"/>
      <c r="CUU74" s="85"/>
      <c r="CUV74" s="85"/>
      <c r="CUW74" s="85"/>
      <c r="CUX74" s="85"/>
      <c r="CUY74" s="85"/>
      <c r="CUZ74" s="85"/>
      <c r="CVA74" s="85"/>
      <c r="CVB74" s="85"/>
      <c r="CVC74" s="85"/>
      <c r="CVD74" s="85"/>
      <c r="CVE74" s="85"/>
      <c r="CVF74" s="85"/>
      <c r="CVG74" s="85"/>
      <c r="CVH74" s="85"/>
      <c r="CVI74" s="85"/>
      <c r="CVJ74" s="85"/>
      <c r="CVK74" s="85"/>
      <c r="CVL74" s="85"/>
      <c r="CVM74" s="85"/>
      <c r="CVN74" s="85"/>
      <c r="CVO74" s="85"/>
      <c r="CVP74" s="85"/>
      <c r="CVQ74" s="85"/>
      <c r="CVR74" s="85"/>
      <c r="CVS74" s="85"/>
      <c r="CVT74" s="85"/>
      <c r="CVU74" s="85"/>
      <c r="CVV74" s="85"/>
      <c r="CVW74" s="85"/>
      <c r="CVX74" s="85"/>
      <c r="CVY74" s="85"/>
      <c r="CVZ74" s="85"/>
      <c r="CWA74" s="85"/>
      <c r="CWB74" s="85"/>
      <c r="CWC74" s="85"/>
      <c r="CWD74" s="85"/>
      <c r="CWE74" s="85"/>
      <c r="CWF74" s="85"/>
      <c r="CWG74" s="85"/>
      <c r="CWH74" s="85"/>
      <c r="CWI74" s="85"/>
      <c r="CWJ74" s="85"/>
      <c r="CWK74" s="85"/>
      <c r="CWL74" s="85"/>
      <c r="CWM74" s="85"/>
      <c r="CWN74" s="85"/>
      <c r="CWO74" s="85"/>
      <c r="CWP74" s="85"/>
      <c r="CWQ74" s="85"/>
      <c r="CWR74" s="85"/>
      <c r="CWS74" s="85"/>
      <c r="CWT74" s="85"/>
      <c r="CWU74" s="85"/>
      <c r="CWV74" s="85"/>
      <c r="CWW74" s="85"/>
      <c r="CWX74" s="85"/>
      <c r="CWY74" s="85"/>
      <c r="CWZ74" s="85"/>
      <c r="CXA74" s="85"/>
      <c r="CXB74" s="85"/>
      <c r="CXC74" s="85"/>
      <c r="CXD74" s="85"/>
      <c r="CXE74" s="85"/>
      <c r="CXF74" s="85"/>
      <c r="CXG74" s="85"/>
      <c r="CXH74" s="85"/>
      <c r="CXI74" s="85"/>
      <c r="CXJ74" s="85"/>
      <c r="CXK74" s="85"/>
      <c r="CXL74" s="85"/>
      <c r="CXM74" s="85"/>
      <c r="CXN74" s="85"/>
      <c r="CXO74" s="85"/>
      <c r="CXP74" s="85"/>
      <c r="CXQ74" s="85"/>
      <c r="CXR74" s="85"/>
      <c r="CXS74" s="85"/>
      <c r="CXT74" s="85"/>
      <c r="CXU74" s="85"/>
      <c r="CXV74" s="85"/>
      <c r="CXW74" s="85"/>
      <c r="CXX74" s="85"/>
      <c r="CXY74" s="85"/>
      <c r="CXZ74" s="85"/>
      <c r="CYA74" s="85"/>
      <c r="CYB74" s="85"/>
      <c r="CYC74" s="85"/>
      <c r="CYD74" s="85"/>
      <c r="CYE74" s="85"/>
      <c r="CYF74" s="85"/>
      <c r="CYG74" s="85"/>
      <c r="CYH74" s="85"/>
      <c r="CYI74" s="85"/>
      <c r="CYJ74" s="85"/>
      <c r="CYK74" s="85"/>
      <c r="CYL74" s="85"/>
      <c r="CYM74" s="85"/>
      <c r="CYN74" s="85"/>
      <c r="CYO74" s="85"/>
      <c r="CYP74" s="85"/>
      <c r="CYQ74" s="85"/>
      <c r="CYR74" s="85"/>
      <c r="CYS74" s="85"/>
      <c r="CYT74" s="85"/>
      <c r="CYU74" s="85"/>
      <c r="CYV74" s="85"/>
      <c r="CYW74" s="85"/>
      <c r="CYX74" s="85"/>
      <c r="CYY74" s="85"/>
      <c r="CYZ74" s="85"/>
      <c r="CZA74" s="85"/>
      <c r="CZB74" s="85"/>
      <c r="CZC74" s="85"/>
      <c r="CZD74" s="85"/>
      <c r="CZE74" s="85"/>
      <c r="CZF74" s="85"/>
      <c r="CZG74" s="85"/>
      <c r="CZH74" s="85"/>
      <c r="CZI74" s="85"/>
      <c r="CZJ74" s="85"/>
      <c r="CZK74" s="85"/>
      <c r="CZL74" s="85"/>
      <c r="CZM74" s="85"/>
      <c r="CZN74" s="85"/>
      <c r="CZO74" s="85"/>
      <c r="CZP74" s="85"/>
      <c r="CZQ74" s="85"/>
      <c r="CZR74" s="85"/>
      <c r="CZS74" s="85"/>
      <c r="CZT74" s="85"/>
      <c r="CZU74" s="85"/>
      <c r="CZV74" s="85"/>
      <c r="CZW74" s="85"/>
      <c r="CZX74" s="85"/>
      <c r="CZY74" s="85"/>
      <c r="CZZ74" s="85"/>
      <c r="DAA74" s="85"/>
      <c r="DAB74" s="85"/>
      <c r="DAC74" s="85"/>
      <c r="DAD74" s="85"/>
      <c r="DAE74" s="85"/>
      <c r="DAF74" s="85"/>
      <c r="DAG74" s="85"/>
      <c r="DAH74" s="85"/>
      <c r="DAI74" s="85"/>
      <c r="DAJ74" s="85"/>
      <c r="DAK74" s="85"/>
      <c r="DAL74" s="85"/>
      <c r="DAM74" s="85"/>
      <c r="DAN74" s="85"/>
      <c r="DAO74" s="85"/>
      <c r="DAP74" s="85"/>
      <c r="DAQ74" s="85"/>
      <c r="DAR74" s="85"/>
      <c r="DAS74" s="85"/>
      <c r="DAT74" s="85"/>
      <c r="DAU74" s="85"/>
      <c r="DAV74" s="85"/>
      <c r="DAW74" s="85"/>
      <c r="DAX74" s="85"/>
      <c r="DAY74" s="85"/>
      <c r="DAZ74" s="85"/>
      <c r="DBA74" s="85"/>
      <c r="DBB74" s="85"/>
      <c r="DBC74" s="85"/>
      <c r="DBD74" s="85"/>
      <c r="DBE74" s="85"/>
      <c r="DBF74" s="85"/>
      <c r="DBG74" s="85"/>
      <c r="DBH74" s="85"/>
      <c r="DBI74" s="85"/>
      <c r="DBJ74" s="85"/>
      <c r="DBK74" s="85"/>
      <c r="DBL74" s="85"/>
      <c r="DBM74" s="85"/>
      <c r="DBN74" s="85"/>
      <c r="DBO74" s="85"/>
      <c r="DBP74" s="85"/>
      <c r="DBQ74" s="85"/>
      <c r="DBR74" s="85"/>
      <c r="DBS74" s="85"/>
      <c r="DBT74" s="85"/>
      <c r="DBU74" s="85"/>
      <c r="DBV74" s="85"/>
      <c r="DBW74" s="85"/>
      <c r="DBX74" s="85"/>
      <c r="DBY74" s="85"/>
      <c r="DBZ74" s="85"/>
      <c r="DCA74" s="85"/>
      <c r="DCB74" s="85"/>
      <c r="DCC74" s="85"/>
      <c r="DCD74" s="85"/>
      <c r="DCE74" s="85"/>
      <c r="DCF74" s="85"/>
      <c r="DCG74" s="85"/>
      <c r="DCH74" s="85"/>
      <c r="DCI74" s="85"/>
      <c r="DCJ74" s="85"/>
      <c r="DCK74" s="85"/>
      <c r="DCL74" s="85"/>
      <c r="DCM74" s="85"/>
      <c r="DCN74" s="85"/>
      <c r="DCO74" s="85"/>
      <c r="DCP74" s="85"/>
      <c r="DCQ74" s="85"/>
      <c r="DCR74" s="85"/>
      <c r="DCS74" s="85"/>
      <c r="DCT74" s="85"/>
      <c r="DCU74" s="85"/>
      <c r="DCV74" s="85"/>
      <c r="DCW74" s="85"/>
      <c r="DCX74" s="85"/>
      <c r="DCY74" s="85"/>
      <c r="DCZ74" s="85"/>
      <c r="DDA74" s="85"/>
      <c r="DDB74" s="85"/>
      <c r="DDC74" s="85"/>
      <c r="DDD74" s="85"/>
      <c r="DDE74" s="85"/>
      <c r="DDF74" s="85"/>
      <c r="DDG74" s="85"/>
      <c r="DDH74" s="85"/>
      <c r="DDI74" s="85"/>
      <c r="DDJ74" s="85"/>
      <c r="DDK74" s="85"/>
      <c r="DDL74" s="85"/>
      <c r="DDM74" s="85"/>
      <c r="DDN74" s="85"/>
      <c r="DDO74" s="85"/>
      <c r="DDP74" s="85"/>
      <c r="DDQ74" s="85"/>
      <c r="DDR74" s="85"/>
      <c r="DDS74" s="85"/>
      <c r="DDT74" s="85"/>
      <c r="DDU74" s="85"/>
      <c r="DDV74" s="85"/>
      <c r="DDW74" s="85"/>
      <c r="DDX74" s="85"/>
      <c r="DDY74" s="85"/>
      <c r="DDZ74" s="85"/>
      <c r="DEA74" s="85"/>
      <c r="DEB74" s="85"/>
      <c r="DEC74" s="85"/>
      <c r="DED74" s="85"/>
      <c r="DEE74" s="85"/>
      <c r="DEF74" s="85"/>
      <c r="DEG74" s="85"/>
      <c r="DEH74" s="85"/>
      <c r="DEI74" s="85"/>
      <c r="DEJ74" s="85"/>
      <c r="DEK74" s="85"/>
      <c r="DEL74" s="85"/>
      <c r="DEM74" s="85"/>
      <c r="DEN74" s="85"/>
      <c r="DEO74" s="85"/>
      <c r="DEP74" s="85"/>
      <c r="DEQ74" s="85"/>
      <c r="DER74" s="85"/>
      <c r="DES74" s="85"/>
      <c r="DET74" s="85"/>
      <c r="DEU74" s="85"/>
      <c r="DEV74" s="85"/>
      <c r="DEW74" s="85"/>
      <c r="DEX74" s="85"/>
      <c r="DEY74" s="85"/>
      <c r="DEZ74" s="85"/>
      <c r="DFA74" s="85"/>
      <c r="DFB74" s="85"/>
      <c r="DFC74" s="85"/>
      <c r="DFD74" s="85"/>
      <c r="DFE74" s="85"/>
      <c r="DFF74" s="85"/>
      <c r="DFG74" s="85"/>
      <c r="DFH74" s="85"/>
      <c r="DFI74" s="85"/>
      <c r="DFJ74" s="85"/>
      <c r="DFK74" s="85"/>
      <c r="DFL74" s="85"/>
      <c r="DFM74" s="85"/>
      <c r="DFN74" s="85"/>
      <c r="DFO74" s="85"/>
      <c r="DFP74" s="85"/>
      <c r="DFQ74" s="85"/>
      <c r="DFR74" s="85"/>
      <c r="DFS74" s="85"/>
      <c r="DFT74" s="85"/>
      <c r="DFU74" s="85"/>
      <c r="DFV74" s="85"/>
      <c r="DFW74" s="85"/>
      <c r="DFX74" s="85"/>
      <c r="DFY74" s="85"/>
      <c r="DFZ74" s="85"/>
      <c r="DGA74" s="85"/>
      <c r="DGB74" s="85"/>
      <c r="DGC74" s="85"/>
      <c r="DGD74" s="85"/>
      <c r="DGE74" s="85"/>
      <c r="DGF74" s="85"/>
      <c r="DGG74" s="85"/>
      <c r="DGH74" s="85"/>
      <c r="DGI74" s="85"/>
      <c r="DGJ74" s="85"/>
      <c r="DGK74" s="85"/>
      <c r="DGL74" s="85"/>
      <c r="DGM74" s="85"/>
      <c r="DGN74" s="85"/>
      <c r="DGO74" s="85"/>
      <c r="DGP74" s="85"/>
      <c r="DGQ74" s="85"/>
      <c r="DGR74" s="85"/>
      <c r="DGS74" s="85"/>
      <c r="DGT74" s="85"/>
      <c r="DGU74" s="85"/>
      <c r="DGV74" s="85"/>
      <c r="DGW74" s="85"/>
      <c r="DGX74" s="85"/>
      <c r="DGY74" s="85"/>
      <c r="DGZ74" s="85"/>
      <c r="DHA74" s="85"/>
      <c r="DHB74" s="85"/>
      <c r="DHC74" s="85"/>
      <c r="DHD74" s="85"/>
      <c r="DHE74" s="85"/>
      <c r="DHF74" s="85"/>
      <c r="DHG74" s="85"/>
      <c r="DHH74" s="85"/>
      <c r="DHI74" s="85"/>
      <c r="DHJ74" s="85"/>
      <c r="DHK74" s="85"/>
      <c r="DHL74" s="85"/>
      <c r="DHM74" s="85"/>
      <c r="DHN74" s="85"/>
      <c r="DHO74" s="85"/>
      <c r="DHP74" s="85"/>
      <c r="DHQ74" s="85"/>
      <c r="DHR74" s="85"/>
      <c r="DHS74" s="85"/>
      <c r="DHT74" s="85"/>
      <c r="DHU74" s="85"/>
      <c r="DHV74" s="85"/>
      <c r="DHW74" s="85"/>
      <c r="DHX74" s="85"/>
      <c r="DHY74" s="85"/>
      <c r="DHZ74" s="85"/>
      <c r="DIA74" s="85"/>
      <c r="DIB74" s="85"/>
      <c r="DIC74" s="85"/>
      <c r="DID74" s="85"/>
      <c r="DIE74" s="85"/>
      <c r="DIF74" s="85"/>
      <c r="DIG74" s="85"/>
      <c r="DIH74" s="85"/>
      <c r="DII74" s="85"/>
      <c r="DIJ74" s="85"/>
      <c r="DIK74" s="85"/>
      <c r="DIL74" s="85"/>
      <c r="DIM74" s="85"/>
      <c r="DIN74" s="85"/>
      <c r="DIO74" s="85"/>
      <c r="DIP74" s="85"/>
      <c r="DIQ74" s="85"/>
      <c r="DIR74" s="85"/>
      <c r="DIS74" s="85"/>
      <c r="DIT74" s="85"/>
      <c r="DIU74" s="85"/>
      <c r="DIV74" s="85"/>
      <c r="DIW74" s="85"/>
      <c r="DIX74" s="85"/>
      <c r="DIY74" s="85"/>
      <c r="DIZ74" s="85"/>
      <c r="DJA74" s="85"/>
      <c r="DJB74" s="85"/>
      <c r="DJC74" s="85"/>
      <c r="DJD74" s="85"/>
      <c r="DJE74" s="85"/>
      <c r="DJF74" s="85"/>
      <c r="DJG74" s="85"/>
      <c r="DJH74" s="85"/>
      <c r="DJI74" s="85"/>
      <c r="DJJ74" s="85"/>
      <c r="DJK74" s="85"/>
      <c r="DJL74" s="85"/>
      <c r="DJM74" s="85"/>
      <c r="DJN74" s="85"/>
      <c r="DJO74" s="85"/>
      <c r="DJP74" s="85"/>
      <c r="DJQ74" s="85"/>
      <c r="DJR74" s="85"/>
      <c r="DJS74" s="85"/>
      <c r="DJT74" s="85"/>
      <c r="DJU74" s="85"/>
      <c r="DJV74" s="85"/>
      <c r="DJW74" s="85"/>
      <c r="DJX74" s="85"/>
      <c r="DJY74" s="85"/>
      <c r="DJZ74" s="85"/>
      <c r="DKA74" s="85"/>
      <c r="DKB74" s="85"/>
      <c r="DKC74" s="85"/>
      <c r="DKD74" s="85"/>
      <c r="DKE74" s="85"/>
      <c r="DKF74" s="85"/>
      <c r="DKG74" s="85"/>
      <c r="DKH74" s="85"/>
      <c r="DKI74" s="85"/>
      <c r="DKJ74" s="85"/>
      <c r="DKK74" s="85"/>
      <c r="DKL74" s="85"/>
      <c r="DKM74" s="85"/>
      <c r="DKN74" s="85"/>
      <c r="DKO74" s="85"/>
      <c r="DKP74" s="85"/>
      <c r="DKQ74" s="85"/>
      <c r="DKR74" s="85"/>
      <c r="DKS74" s="85"/>
      <c r="DKT74" s="85"/>
      <c r="DKU74" s="85"/>
      <c r="DKV74" s="85"/>
      <c r="DKW74" s="85"/>
      <c r="DKX74" s="85"/>
      <c r="DKY74" s="85"/>
      <c r="DKZ74" s="85"/>
      <c r="DLA74" s="85"/>
      <c r="DLB74" s="85"/>
      <c r="DLC74" s="85"/>
      <c r="DLD74" s="85"/>
      <c r="DLE74" s="85"/>
      <c r="DLF74" s="85"/>
      <c r="DLG74" s="85"/>
      <c r="DLH74" s="85"/>
      <c r="DLI74" s="85"/>
      <c r="DLJ74" s="85"/>
      <c r="DLK74" s="85"/>
      <c r="DLL74" s="85"/>
      <c r="DLM74" s="85"/>
      <c r="DLN74" s="85"/>
      <c r="DLO74" s="85"/>
      <c r="DLP74" s="85"/>
      <c r="DLQ74" s="85"/>
      <c r="DLR74" s="85"/>
      <c r="DLS74" s="85"/>
      <c r="DLT74" s="85"/>
      <c r="DLU74" s="85"/>
      <c r="DLV74" s="85"/>
      <c r="DLW74" s="85"/>
      <c r="DLX74" s="85"/>
      <c r="DLY74" s="85"/>
      <c r="DLZ74" s="85"/>
      <c r="DMA74" s="85"/>
      <c r="DMB74" s="85"/>
      <c r="DMC74" s="85"/>
      <c r="DMD74" s="85"/>
      <c r="DME74" s="85"/>
      <c r="DMF74" s="85"/>
      <c r="DMG74" s="85"/>
      <c r="DMH74" s="85"/>
      <c r="DMI74" s="85"/>
      <c r="DMJ74" s="85"/>
      <c r="DMK74" s="85"/>
      <c r="DML74" s="85"/>
      <c r="DMM74" s="85"/>
      <c r="DMN74" s="85"/>
      <c r="DMO74" s="85"/>
      <c r="DMP74" s="85"/>
      <c r="DMQ74" s="85"/>
      <c r="DMR74" s="85"/>
      <c r="DMS74" s="85"/>
      <c r="DMT74" s="85"/>
      <c r="DMU74" s="85"/>
      <c r="DMV74" s="85"/>
      <c r="DMW74" s="85"/>
      <c r="DMX74" s="85"/>
      <c r="DMY74" s="85"/>
      <c r="DMZ74" s="85"/>
      <c r="DNA74" s="85"/>
      <c r="DNB74" s="85"/>
      <c r="DNC74" s="85"/>
      <c r="DND74" s="85"/>
      <c r="DNE74" s="85"/>
      <c r="DNF74" s="85"/>
      <c r="DNG74" s="85"/>
      <c r="DNH74" s="85"/>
      <c r="DNI74" s="85"/>
      <c r="DNJ74" s="85"/>
      <c r="DNK74" s="85"/>
      <c r="DNL74" s="85"/>
      <c r="DNM74" s="85"/>
      <c r="DNN74" s="85"/>
      <c r="DNO74" s="85"/>
      <c r="DNP74" s="85"/>
      <c r="DNQ74" s="85"/>
      <c r="DNR74" s="85"/>
      <c r="DNS74" s="85"/>
      <c r="DNT74" s="85"/>
      <c r="DNU74" s="85"/>
      <c r="DNV74" s="85"/>
      <c r="DNW74" s="85"/>
      <c r="DNX74" s="85"/>
      <c r="DNY74" s="85"/>
      <c r="DNZ74" s="85"/>
      <c r="DOA74" s="85"/>
      <c r="DOB74" s="85"/>
      <c r="DOC74" s="85"/>
      <c r="DOD74" s="85"/>
      <c r="DOE74" s="85"/>
      <c r="DOF74" s="85"/>
      <c r="DOG74" s="85"/>
      <c r="DOH74" s="85"/>
      <c r="DOI74" s="85"/>
      <c r="DOJ74" s="85"/>
      <c r="DOK74" s="85"/>
      <c r="DOL74" s="85"/>
      <c r="DOM74" s="85"/>
      <c r="DON74" s="85"/>
      <c r="DOO74" s="85"/>
      <c r="DOP74" s="85"/>
      <c r="DOQ74" s="85"/>
      <c r="DOR74" s="85"/>
      <c r="DOS74" s="85"/>
      <c r="DOT74" s="85"/>
      <c r="DOU74" s="85"/>
      <c r="DOV74" s="85"/>
      <c r="DOW74" s="85"/>
      <c r="DOX74" s="85"/>
      <c r="DOY74" s="85"/>
      <c r="DOZ74" s="85"/>
      <c r="DPA74" s="85"/>
      <c r="DPB74" s="85"/>
      <c r="DPC74" s="85"/>
      <c r="DPD74" s="85"/>
      <c r="DPE74" s="85"/>
      <c r="DPF74" s="85"/>
      <c r="DPG74" s="85"/>
      <c r="DPH74" s="85"/>
      <c r="DPI74" s="85"/>
      <c r="DPJ74" s="85"/>
      <c r="DPK74" s="85"/>
      <c r="DPL74" s="85"/>
      <c r="DPM74" s="85"/>
      <c r="DPN74" s="85"/>
      <c r="DPO74" s="85"/>
      <c r="DPP74" s="85"/>
      <c r="DPQ74" s="85"/>
      <c r="DPR74" s="85"/>
      <c r="DPS74" s="85"/>
      <c r="DPT74" s="85"/>
      <c r="DPU74" s="85"/>
      <c r="DPV74" s="85"/>
      <c r="DPW74" s="85"/>
      <c r="DPX74" s="85"/>
      <c r="DPY74" s="85"/>
      <c r="DPZ74" s="85"/>
      <c r="DQA74" s="85"/>
      <c r="DQB74" s="85"/>
      <c r="DQC74" s="85"/>
      <c r="DQD74" s="85"/>
      <c r="DQE74" s="85"/>
      <c r="DQF74" s="85"/>
      <c r="DQG74" s="85"/>
      <c r="DQH74" s="85"/>
      <c r="DQI74" s="85"/>
      <c r="DQJ74" s="85"/>
      <c r="DQK74" s="85"/>
      <c r="DQL74" s="85"/>
      <c r="DQM74" s="85"/>
      <c r="DQN74" s="85"/>
      <c r="DQO74" s="85"/>
      <c r="DQP74" s="85"/>
      <c r="DQQ74" s="85"/>
      <c r="DQR74" s="85"/>
      <c r="DQS74" s="85"/>
      <c r="DQT74" s="85"/>
      <c r="DQU74" s="85"/>
      <c r="DQV74" s="85"/>
      <c r="DQW74" s="85"/>
      <c r="DQX74" s="85"/>
      <c r="DQY74" s="85"/>
      <c r="DQZ74" s="85"/>
      <c r="DRA74" s="85"/>
      <c r="DRB74" s="85"/>
      <c r="DRC74" s="85"/>
      <c r="DRD74" s="85"/>
      <c r="DRE74" s="85"/>
      <c r="DRF74" s="85"/>
      <c r="DRG74" s="85"/>
      <c r="DRH74" s="85"/>
      <c r="DRI74" s="85"/>
      <c r="DRJ74" s="85"/>
      <c r="DRK74" s="85"/>
      <c r="DRL74" s="85"/>
      <c r="DRM74" s="85"/>
      <c r="DRN74" s="85"/>
      <c r="DRO74" s="85"/>
      <c r="DRP74" s="85"/>
      <c r="DRQ74" s="85"/>
      <c r="DRR74" s="85"/>
      <c r="DRS74" s="85"/>
      <c r="DRT74" s="85"/>
      <c r="DRU74" s="85"/>
      <c r="DRV74" s="85"/>
      <c r="DRW74" s="85"/>
      <c r="DRX74" s="85"/>
      <c r="DRY74" s="85"/>
      <c r="DRZ74" s="85"/>
      <c r="DSA74" s="85"/>
      <c r="DSB74" s="85"/>
      <c r="DSC74" s="85"/>
      <c r="DSD74" s="85"/>
      <c r="DSE74" s="85"/>
      <c r="DSF74" s="85"/>
      <c r="DSG74" s="85"/>
      <c r="DSH74" s="85"/>
      <c r="DSI74" s="85"/>
      <c r="DSJ74" s="85"/>
      <c r="DSK74" s="85"/>
      <c r="DSL74" s="85"/>
      <c r="DSM74" s="85"/>
      <c r="DSN74" s="85"/>
      <c r="DSO74" s="85"/>
      <c r="DSP74" s="85"/>
      <c r="DSQ74" s="85"/>
      <c r="DSR74" s="85"/>
      <c r="DSS74" s="85"/>
      <c r="DST74" s="85"/>
      <c r="DSU74" s="85"/>
      <c r="DSV74" s="85"/>
      <c r="DSW74" s="85"/>
      <c r="DSX74" s="85"/>
      <c r="DSY74" s="85"/>
      <c r="DSZ74" s="85"/>
      <c r="DTA74" s="85"/>
      <c r="DTB74" s="85"/>
      <c r="DTC74" s="85"/>
      <c r="DTD74" s="85"/>
      <c r="DTE74" s="85"/>
      <c r="DTF74" s="85"/>
      <c r="DTG74" s="85"/>
      <c r="DTH74" s="85"/>
      <c r="DTI74" s="85"/>
      <c r="DTJ74" s="85"/>
      <c r="DTK74" s="85"/>
      <c r="DTL74" s="85"/>
      <c r="DTM74" s="85"/>
      <c r="DTN74" s="85"/>
      <c r="DTO74" s="85"/>
      <c r="DTP74" s="85"/>
      <c r="DTQ74" s="85"/>
      <c r="DTR74" s="85"/>
      <c r="DTS74" s="85"/>
      <c r="DTT74" s="85"/>
      <c r="DTU74" s="85"/>
      <c r="DTV74" s="85"/>
      <c r="DTW74" s="85"/>
      <c r="DTX74" s="85"/>
      <c r="DTY74" s="85"/>
      <c r="DTZ74" s="85"/>
      <c r="DUA74" s="85"/>
      <c r="DUB74" s="85"/>
      <c r="DUC74" s="85"/>
      <c r="DUD74" s="85"/>
      <c r="DUE74" s="85"/>
      <c r="DUF74" s="85"/>
      <c r="DUG74" s="85"/>
      <c r="DUH74" s="85"/>
      <c r="DUI74" s="85"/>
      <c r="DUJ74" s="85"/>
      <c r="DUK74" s="85"/>
      <c r="DUL74" s="85"/>
      <c r="DUM74" s="85"/>
      <c r="DUN74" s="85"/>
      <c r="DUO74" s="85"/>
      <c r="DUP74" s="85"/>
      <c r="DUQ74" s="85"/>
      <c r="DUR74" s="85"/>
      <c r="DUS74" s="85"/>
      <c r="DUT74" s="85"/>
      <c r="DUU74" s="85"/>
      <c r="DUV74" s="85"/>
      <c r="DUW74" s="85"/>
      <c r="DUX74" s="85"/>
      <c r="DUY74" s="85"/>
      <c r="DUZ74" s="85"/>
      <c r="DVA74" s="85"/>
      <c r="DVB74" s="85"/>
      <c r="DVC74" s="85"/>
      <c r="DVD74" s="85"/>
      <c r="DVE74" s="85"/>
      <c r="DVF74" s="85"/>
      <c r="DVG74" s="85"/>
      <c r="DVH74" s="85"/>
      <c r="DVI74" s="85"/>
      <c r="DVJ74" s="85"/>
      <c r="DVK74" s="85"/>
      <c r="DVL74" s="85"/>
      <c r="DVM74" s="85"/>
      <c r="DVN74" s="85"/>
      <c r="DVO74" s="85"/>
      <c r="DVP74" s="85"/>
      <c r="DVQ74" s="85"/>
      <c r="DVR74" s="85"/>
      <c r="DVS74" s="85"/>
      <c r="DVT74" s="85"/>
      <c r="DVU74" s="85"/>
      <c r="DVV74" s="85"/>
      <c r="DVW74" s="85"/>
      <c r="DVX74" s="85"/>
      <c r="DVY74" s="85"/>
      <c r="DVZ74" s="85"/>
      <c r="DWA74" s="85"/>
      <c r="DWB74" s="85"/>
      <c r="DWC74" s="85"/>
      <c r="DWD74" s="85"/>
      <c r="DWE74" s="85"/>
      <c r="DWF74" s="85"/>
      <c r="DWG74" s="85"/>
      <c r="DWH74" s="85"/>
      <c r="DWI74" s="85"/>
      <c r="DWJ74" s="85"/>
      <c r="DWK74" s="85"/>
      <c r="DWL74" s="85"/>
      <c r="DWM74" s="85"/>
      <c r="DWN74" s="85"/>
      <c r="DWO74" s="85"/>
      <c r="DWP74" s="85"/>
      <c r="DWQ74" s="85"/>
      <c r="DWR74" s="85"/>
      <c r="DWS74" s="85"/>
      <c r="DWT74" s="85"/>
      <c r="DWU74" s="85"/>
      <c r="DWV74" s="85"/>
      <c r="DWW74" s="85"/>
      <c r="DWX74" s="85"/>
      <c r="DWY74" s="85"/>
      <c r="DWZ74" s="85"/>
      <c r="DXA74" s="85"/>
      <c r="DXB74" s="85"/>
      <c r="DXC74" s="85"/>
      <c r="DXD74" s="85"/>
      <c r="DXE74" s="85"/>
      <c r="DXF74" s="85"/>
      <c r="DXG74" s="85"/>
      <c r="DXH74" s="85"/>
      <c r="DXI74" s="85"/>
      <c r="DXJ74" s="85"/>
      <c r="DXK74" s="85"/>
      <c r="DXL74" s="85"/>
      <c r="DXM74" s="85"/>
      <c r="DXN74" s="85"/>
      <c r="DXO74" s="85"/>
      <c r="DXP74" s="85"/>
      <c r="DXQ74" s="85"/>
      <c r="DXR74" s="85"/>
      <c r="DXS74" s="85"/>
      <c r="DXT74" s="85"/>
      <c r="DXU74" s="85"/>
      <c r="DXV74" s="85"/>
      <c r="DXW74" s="85"/>
      <c r="DXX74" s="85"/>
      <c r="DXY74" s="85"/>
      <c r="DXZ74" s="85"/>
      <c r="DYA74" s="85"/>
      <c r="DYB74" s="85"/>
      <c r="DYC74" s="85"/>
      <c r="DYD74" s="85"/>
      <c r="DYE74" s="85"/>
      <c r="DYF74" s="85"/>
      <c r="DYG74" s="85"/>
      <c r="DYH74" s="85"/>
      <c r="DYI74" s="85"/>
      <c r="DYJ74" s="85"/>
      <c r="DYK74" s="85"/>
      <c r="DYL74" s="85"/>
      <c r="DYM74" s="85"/>
      <c r="DYN74" s="85"/>
      <c r="DYO74" s="85"/>
      <c r="DYP74" s="85"/>
      <c r="DYQ74" s="85"/>
      <c r="DYR74" s="85"/>
      <c r="DYS74" s="85"/>
      <c r="DYT74" s="85"/>
      <c r="DYU74" s="85"/>
      <c r="DYV74" s="85"/>
      <c r="DYW74" s="85"/>
      <c r="DYX74" s="85"/>
      <c r="DYY74" s="85"/>
      <c r="DYZ74" s="85"/>
      <c r="DZA74" s="85"/>
      <c r="DZB74" s="85"/>
      <c r="DZC74" s="85"/>
      <c r="DZD74" s="85"/>
      <c r="DZE74" s="85"/>
      <c r="DZF74" s="85"/>
      <c r="DZG74" s="85"/>
      <c r="DZH74" s="85"/>
      <c r="DZI74" s="85"/>
      <c r="DZJ74" s="85"/>
      <c r="DZK74" s="85"/>
      <c r="DZL74" s="85"/>
      <c r="DZM74" s="85"/>
      <c r="DZN74" s="85"/>
      <c r="DZO74" s="85"/>
      <c r="DZP74" s="85"/>
      <c r="DZQ74" s="85"/>
      <c r="DZR74" s="85"/>
      <c r="DZS74" s="85"/>
      <c r="DZT74" s="85"/>
      <c r="DZU74" s="85"/>
      <c r="DZV74" s="85"/>
      <c r="DZW74" s="85"/>
      <c r="DZX74" s="85"/>
      <c r="DZY74" s="85"/>
      <c r="DZZ74" s="85"/>
      <c r="EAA74" s="85"/>
      <c r="EAB74" s="85"/>
      <c r="EAC74" s="85"/>
      <c r="EAD74" s="85"/>
      <c r="EAE74" s="85"/>
      <c r="EAF74" s="85"/>
      <c r="EAG74" s="85"/>
      <c r="EAH74" s="85"/>
      <c r="EAI74" s="85"/>
      <c r="EAJ74" s="85"/>
      <c r="EAK74" s="85"/>
      <c r="EAL74" s="85"/>
      <c r="EAM74" s="85"/>
      <c r="EAN74" s="85"/>
      <c r="EAO74" s="85"/>
      <c r="EAP74" s="85"/>
      <c r="EAQ74" s="85"/>
      <c r="EAR74" s="85"/>
      <c r="EAS74" s="85"/>
      <c r="EAT74" s="85"/>
      <c r="EAU74" s="85"/>
      <c r="EAV74" s="85"/>
      <c r="EAW74" s="85"/>
      <c r="EAX74" s="85"/>
      <c r="EAY74" s="85"/>
      <c r="EAZ74" s="85"/>
      <c r="EBA74" s="85"/>
      <c r="EBB74" s="85"/>
      <c r="EBC74" s="85"/>
      <c r="EBD74" s="85"/>
      <c r="EBE74" s="85"/>
      <c r="EBF74" s="85"/>
      <c r="EBG74" s="85"/>
      <c r="EBH74" s="85"/>
      <c r="EBI74" s="85"/>
      <c r="EBJ74" s="85"/>
      <c r="EBK74" s="85"/>
      <c r="EBL74" s="85"/>
      <c r="EBM74" s="85"/>
      <c r="EBN74" s="85"/>
      <c r="EBO74" s="85"/>
      <c r="EBP74" s="85"/>
      <c r="EBQ74" s="85"/>
      <c r="EBR74" s="85"/>
      <c r="EBS74" s="85"/>
      <c r="EBT74" s="85"/>
      <c r="EBU74" s="85"/>
      <c r="EBV74" s="85"/>
      <c r="EBW74" s="85"/>
      <c r="EBX74" s="85"/>
      <c r="EBY74" s="85"/>
      <c r="EBZ74" s="85"/>
      <c r="ECA74" s="85"/>
      <c r="ECB74" s="85"/>
      <c r="ECC74" s="85"/>
      <c r="ECD74" s="85"/>
      <c r="ECE74" s="85"/>
      <c r="ECF74" s="85"/>
      <c r="ECG74" s="85"/>
      <c r="ECH74" s="85"/>
      <c r="ECI74" s="85"/>
      <c r="ECJ74" s="85"/>
      <c r="ECK74" s="85"/>
      <c r="ECL74" s="85"/>
      <c r="ECM74" s="85"/>
      <c r="ECN74" s="85"/>
      <c r="ECO74" s="85"/>
      <c r="ECP74" s="85"/>
      <c r="ECQ74" s="85"/>
      <c r="ECR74" s="85"/>
      <c r="ECS74" s="85"/>
      <c r="ECT74" s="85"/>
      <c r="ECU74" s="85"/>
      <c r="ECV74" s="85"/>
      <c r="ECW74" s="85"/>
      <c r="ECX74" s="85"/>
      <c r="ECY74" s="85"/>
      <c r="ECZ74" s="85"/>
      <c r="EDA74" s="85"/>
      <c r="EDB74" s="85"/>
      <c r="EDC74" s="85"/>
      <c r="EDD74" s="85"/>
      <c r="EDE74" s="85"/>
      <c r="EDF74" s="85"/>
      <c r="EDG74" s="85"/>
      <c r="EDH74" s="85"/>
      <c r="EDI74" s="85"/>
      <c r="EDJ74" s="85"/>
      <c r="EDK74" s="85"/>
      <c r="EDL74" s="85"/>
      <c r="EDM74" s="85"/>
      <c r="EDN74" s="85"/>
      <c r="EDO74" s="85"/>
      <c r="EDP74" s="85"/>
      <c r="EDQ74" s="85"/>
      <c r="EDR74" s="85"/>
      <c r="EDS74" s="85"/>
      <c r="EDT74" s="85"/>
      <c r="EDU74" s="85"/>
      <c r="EDV74" s="85"/>
      <c r="EDW74" s="85"/>
      <c r="EDX74" s="85"/>
      <c r="EDY74" s="85"/>
      <c r="EDZ74" s="85"/>
      <c r="EEA74" s="85"/>
      <c r="EEB74" s="85"/>
      <c r="EEC74" s="85"/>
      <c r="EED74" s="85"/>
      <c r="EEE74" s="85"/>
      <c r="EEF74" s="85"/>
      <c r="EEG74" s="85"/>
      <c r="EEH74" s="85"/>
      <c r="EEI74" s="85"/>
      <c r="EEJ74" s="85"/>
      <c r="EEK74" s="85"/>
      <c r="EEL74" s="85"/>
      <c r="EEM74" s="85"/>
      <c r="EEN74" s="85"/>
      <c r="EEO74" s="85"/>
      <c r="EEP74" s="85"/>
      <c r="EEQ74" s="85"/>
      <c r="EER74" s="85"/>
      <c r="EES74" s="85"/>
      <c r="EET74" s="85"/>
      <c r="EEU74" s="85"/>
      <c r="EEV74" s="85"/>
      <c r="EEW74" s="85"/>
      <c r="EEX74" s="85"/>
      <c r="EEY74" s="85"/>
      <c r="EEZ74" s="85"/>
      <c r="EFA74" s="85"/>
      <c r="EFB74" s="85"/>
      <c r="EFC74" s="85"/>
      <c r="EFD74" s="85"/>
      <c r="EFE74" s="85"/>
      <c r="EFF74" s="85"/>
      <c r="EFG74" s="85"/>
      <c r="EFH74" s="85"/>
      <c r="EFI74" s="85"/>
      <c r="EFJ74" s="85"/>
      <c r="EFK74" s="85"/>
      <c r="EFL74" s="85"/>
      <c r="EFM74" s="85"/>
      <c r="EFN74" s="85"/>
      <c r="EFO74" s="85"/>
      <c r="EFP74" s="85"/>
      <c r="EFQ74" s="85"/>
      <c r="EFR74" s="85"/>
      <c r="EFS74" s="85"/>
      <c r="EFT74" s="85"/>
      <c r="EFU74" s="85"/>
      <c r="EFV74" s="85"/>
      <c r="EFW74" s="85"/>
      <c r="EFX74" s="85"/>
      <c r="EFY74" s="85"/>
      <c r="EFZ74" s="85"/>
      <c r="EGA74" s="85"/>
      <c r="EGB74" s="85"/>
      <c r="EGC74" s="85"/>
      <c r="EGD74" s="85"/>
      <c r="EGE74" s="85"/>
      <c r="EGF74" s="85"/>
      <c r="EGG74" s="85"/>
      <c r="EGH74" s="85"/>
      <c r="EGI74" s="85"/>
      <c r="EGJ74" s="85"/>
      <c r="EGK74" s="85"/>
      <c r="EGL74" s="85"/>
      <c r="EGM74" s="85"/>
      <c r="EGN74" s="85"/>
      <c r="EGO74" s="85"/>
      <c r="EGP74" s="85"/>
      <c r="EGQ74" s="85"/>
      <c r="EGR74" s="85"/>
      <c r="EGS74" s="85"/>
      <c r="EGT74" s="85"/>
      <c r="EGU74" s="85"/>
      <c r="EGV74" s="85"/>
      <c r="EGW74" s="85"/>
      <c r="EGX74" s="85"/>
      <c r="EGY74" s="85"/>
      <c r="EGZ74" s="85"/>
      <c r="EHA74" s="85"/>
      <c r="EHB74" s="85"/>
      <c r="EHC74" s="85"/>
      <c r="EHD74" s="85"/>
      <c r="EHE74" s="85"/>
      <c r="EHF74" s="85"/>
      <c r="EHG74" s="85"/>
      <c r="EHH74" s="85"/>
      <c r="EHI74" s="85"/>
      <c r="EHJ74" s="85"/>
      <c r="EHK74" s="85"/>
      <c r="EHL74" s="85"/>
      <c r="EHM74" s="85"/>
      <c r="EHN74" s="85"/>
      <c r="EHO74" s="85"/>
      <c r="EHP74" s="85"/>
      <c r="EHQ74" s="85"/>
      <c r="EHR74" s="85"/>
      <c r="EHS74" s="85"/>
      <c r="EHT74" s="85"/>
      <c r="EHU74" s="85"/>
      <c r="EHV74" s="85"/>
      <c r="EHW74" s="85"/>
      <c r="EHX74" s="85"/>
      <c r="EHY74" s="85"/>
      <c r="EHZ74" s="85"/>
      <c r="EIA74" s="85"/>
      <c r="EIB74" s="85"/>
      <c r="EIC74" s="85"/>
      <c r="EID74" s="85"/>
      <c r="EIE74" s="85"/>
      <c r="EIF74" s="85"/>
      <c r="EIG74" s="85"/>
      <c r="EIH74" s="85"/>
      <c r="EII74" s="85"/>
      <c r="EIJ74" s="85"/>
      <c r="EIK74" s="85"/>
      <c r="EIL74" s="85"/>
      <c r="EIM74" s="85"/>
      <c r="EIN74" s="85"/>
      <c r="EIO74" s="85"/>
      <c r="EIP74" s="85"/>
      <c r="EIQ74" s="85"/>
      <c r="EIR74" s="85"/>
      <c r="EIS74" s="85"/>
      <c r="EIT74" s="85"/>
      <c r="EIU74" s="85"/>
      <c r="EIV74" s="85"/>
      <c r="EIW74" s="85"/>
      <c r="EIX74" s="85"/>
      <c r="EIY74" s="85"/>
      <c r="EIZ74" s="85"/>
      <c r="EJA74" s="85"/>
      <c r="EJB74" s="85"/>
      <c r="EJC74" s="85"/>
      <c r="EJD74" s="85"/>
      <c r="EJE74" s="85"/>
      <c r="EJF74" s="85"/>
      <c r="EJG74" s="85"/>
      <c r="EJH74" s="85"/>
      <c r="EJI74" s="85"/>
      <c r="EJJ74" s="85"/>
      <c r="EJK74" s="85"/>
      <c r="EJL74" s="85"/>
      <c r="EJM74" s="85"/>
      <c r="EJN74" s="85"/>
      <c r="EJO74" s="85"/>
      <c r="EJP74" s="85"/>
      <c r="EJQ74" s="85"/>
      <c r="EJR74" s="85"/>
      <c r="EJS74" s="85"/>
      <c r="EJT74" s="85"/>
      <c r="EJU74" s="85"/>
      <c r="EJV74" s="85"/>
      <c r="EJW74" s="85"/>
      <c r="EJX74" s="85"/>
      <c r="EJY74" s="85"/>
      <c r="EJZ74" s="85"/>
      <c r="EKA74" s="85"/>
      <c r="EKB74" s="85"/>
      <c r="EKC74" s="85"/>
      <c r="EKD74" s="85"/>
      <c r="EKE74" s="85"/>
      <c r="EKF74" s="85"/>
      <c r="EKG74" s="85"/>
      <c r="EKH74" s="85"/>
      <c r="EKI74" s="85"/>
      <c r="EKJ74" s="85"/>
      <c r="EKK74" s="85"/>
      <c r="EKL74" s="85"/>
      <c r="EKM74" s="85"/>
      <c r="EKN74" s="85"/>
      <c r="EKO74" s="85"/>
      <c r="EKP74" s="85"/>
      <c r="EKQ74" s="85"/>
      <c r="EKR74" s="85"/>
      <c r="EKS74" s="85"/>
      <c r="EKT74" s="85"/>
      <c r="EKU74" s="85"/>
      <c r="EKV74" s="85"/>
      <c r="EKW74" s="85"/>
      <c r="EKX74" s="85"/>
      <c r="EKY74" s="85"/>
      <c r="EKZ74" s="85"/>
      <c r="ELA74" s="85"/>
      <c r="ELB74" s="85"/>
      <c r="ELC74" s="85"/>
      <c r="ELD74" s="85"/>
      <c r="ELE74" s="85"/>
      <c r="ELF74" s="85"/>
      <c r="ELG74" s="85"/>
      <c r="ELH74" s="85"/>
      <c r="ELI74" s="85"/>
      <c r="ELJ74" s="85"/>
      <c r="ELK74" s="85"/>
      <c r="ELL74" s="85"/>
      <c r="ELM74" s="85"/>
      <c r="ELN74" s="85"/>
      <c r="ELO74" s="85"/>
      <c r="ELP74" s="85"/>
      <c r="ELQ74" s="85"/>
      <c r="ELR74" s="85"/>
      <c r="ELS74" s="85"/>
      <c r="ELT74" s="85"/>
      <c r="ELU74" s="85"/>
      <c r="ELV74" s="85"/>
      <c r="ELW74" s="85"/>
      <c r="ELX74" s="85"/>
      <c r="ELY74" s="85"/>
      <c r="ELZ74" s="85"/>
      <c r="EMA74" s="85"/>
      <c r="EMB74" s="85"/>
      <c r="EMC74" s="85"/>
      <c r="EMD74" s="85"/>
      <c r="EME74" s="85"/>
      <c r="EMF74" s="85"/>
      <c r="EMG74" s="85"/>
      <c r="EMH74" s="85"/>
      <c r="EMI74" s="85"/>
      <c r="EMJ74" s="85"/>
      <c r="EMK74" s="85"/>
      <c r="EML74" s="85"/>
      <c r="EMM74" s="85"/>
      <c r="EMN74" s="85"/>
      <c r="EMO74" s="85"/>
      <c r="EMP74" s="85"/>
      <c r="EMQ74" s="85"/>
      <c r="EMR74" s="85"/>
      <c r="EMS74" s="85"/>
      <c r="EMT74" s="85"/>
      <c r="EMU74" s="85"/>
      <c r="EMV74" s="85"/>
      <c r="EMW74" s="85"/>
      <c r="EMX74" s="85"/>
      <c r="EMY74" s="85"/>
      <c r="EMZ74" s="85"/>
      <c r="ENA74" s="85"/>
      <c r="ENB74" s="85"/>
      <c r="ENC74" s="85"/>
      <c r="END74" s="85"/>
      <c r="ENE74" s="85"/>
      <c r="ENF74" s="85"/>
      <c r="ENG74" s="85"/>
      <c r="ENH74" s="85"/>
      <c r="ENI74" s="85"/>
      <c r="ENJ74" s="85"/>
      <c r="ENK74" s="85"/>
      <c r="ENL74" s="85"/>
      <c r="ENM74" s="85"/>
      <c r="ENN74" s="85"/>
      <c r="ENO74" s="85"/>
      <c r="ENP74" s="85"/>
      <c r="ENQ74" s="85"/>
      <c r="ENR74" s="85"/>
      <c r="ENS74" s="85"/>
      <c r="ENT74" s="85"/>
      <c r="ENU74" s="85"/>
      <c r="ENV74" s="85"/>
      <c r="ENW74" s="85"/>
      <c r="ENX74" s="85"/>
      <c r="ENY74" s="85"/>
      <c r="ENZ74" s="85"/>
      <c r="EOA74" s="85"/>
      <c r="EOB74" s="85"/>
      <c r="EOC74" s="85"/>
      <c r="EOD74" s="85"/>
      <c r="EOE74" s="85"/>
      <c r="EOF74" s="85"/>
      <c r="EOG74" s="85"/>
      <c r="EOH74" s="85"/>
      <c r="EOI74" s="85"/>
      <c r="EOJ74" s="85"/>
      <c r="EOK74" s="85"/>
      <c r="EOL74" s="85"/>
      <c r="EOM74" s="85"/>
      <c r="EON74" s="85"/>
      <c r="EOO74" s="85"/>
      <c r="EOP74" s="85"/>
      <c r="EOQ74" s="85"/>
      <c r="EOR74" s="85"/>
      <c r="EOS74" s="85"/>
      <c r="EOT74" s="85"/>
      <c r="EOU74" s="85"/>
      <c r="EOV74" s="85"/>
      <c r="EOW74" s="85"/>
      <c r="EOX74" s="85"/>
      <c r="EOY74" s="85"/>
      <c r="EOZ74" s="85"/>
      <c r="EPA74" s="85"/>
      <c r="EPB74" s="85"/>
      <c r="EPC74" s="85"/>
      <c r="EPD74" s="85"/>
      <c r="EPE74" s="85"/>
      <c r="EPF74" s="85"/>
      <c r="EPG74" s="85"/>
      <c r="EPH74" s="85"/>
      <c r="EPI74" s="85"/>
      <c r="EPJ74" s="85"/>
      <c r="EPK74" s="85"/>
      <c r="EPL74" s="85"/>
      <c r="EPM74" s="85"/>
      <c r="EPN74" s="85"/>
      <c r="EPO74" s="85"/>
      <c r="EPP74" s="85"/>
      <c r="EPQ74" s="85"/>
      <c r="EPR74" s="85"/>
      <c r="EPS74" s="85"/>
      <c r="EPT74" s="85"/>
      <c r="EPU74" s="85"/>
      <c r="EPV74" s="85"/>
      <c r="EPW74" s="85"/>
      <c r="EPX74" s="85"/>
      <c r="EPY74" s="85"/>
      <c r="EPZ74" s="85"/>
      <c r="EQA74" s="85"/>
      <c r="EQB74" s="85"/>
      <c r="EQC74" s="85"/>
      <c r="EQD74" s="85"/>
      <c r="EQE74" s="85"/>
      <c r="EQF74" s="85"/>
      <c r="EQG74" s="85"/>
      <c r="EQH74" s="85"/>
      <c r="EQI74" s="85"/>
      <c r="EQJ74" s="85"/>
      <c r="EQK74" s="85"/>
      <c r="EQL74" s="85"/>
      <c r="EQM74" s="85"/>
      <c r="EQN74" s="85"/>
      <c r="EQO74" s="85"/>
      <c r="EQP74" s="85"/>
      <c r="EQQ74" s="85"/>
      <c r="EQR74" s="85"/>
      <c r="EQS74" s="85"/>
      <c r="EQT74" s="85"/>
      <c r="EQU74" s="85"/>
      <c r="EQV74" s="85"/>
      <c r="EQW74" s="85"/>
      <c r="EQX74" s="85"/>
      <c r="EQY74" s="85"/>
      <c r="EQZ74" s="85"/>
      <c r="ERA74" s="85"/>
      <c r="ERB74" s="85"/>
      <c r="ERC74" s="85"/>
      <c r="ERD74" s="85"/>
      <c r="ERE74" s="85"/>
      <c r="ERF74" s="85"/>
      <c r="ERG74" s="85"/>
      <c r="ERH74" s="85"/>
      <c r="ERI74" s="85"/>
      <c r="ERJ74" s="85"/>
      <c r="ERK74" s="85"/>
      <c r="ERL74" s="85"/>
      <c r="ERM74" s="85"/>
      <c r="ERN74" s="85"/>
      <c r="ERO74" s="85"/>
      <c r="ERP74" s="85"/>
      <c r="ERQ74" s="85"/>
      <c r="ERR74" s="85"/>
      <c r="ERS74" s="85"/>
      <c r="ERT74" s="85"/>
      <c r="ERU74" s="85"/>
      <c r="ERV74" s="85"/>
      <c r="ERW74" s="85"/>
      <c r="ERX74" s="85"/>
      <c r="ERY74" s="85"/>
      <c r="ERZ74" s="85"/>
      <c r="ESA74" s="85"/>
      <c r="ESB74" s="85"/>
      <c r="ESC74" s="85"/>
      <c r="ESD74" s="85"/>
      <c r="ESE74" s="85"/>
      <c r="ESF74" s="85"/>
      <c r="ESG74" s="85"/>
      <c r="ESH74" s="85"/>
      <c r="ESI74" s="85"/>
      <c r="ESJ74" s="85"/>
      <c r="ESK74" s="85"/>
      <c r="ESL74" s="85"/>
      <c r="ESM74" s="85"/>
      <c r="ESN74" s="85"/>
      <c r="ESO74" s="85"/>
      <c r="ESP74" s="85"/>
      <c r="ESQ74" s="85"/>
      <c r="ESR74" s="85"/>
      <c r="ESS74" s="85"/>
      <c r="EST74" s="85"/>
      <c r="ESU74" s="85"/>
      <c r="ESV74" s="85"/>
      <c r="ESW74" s="85"/>
      <c r="ESX74" s="85"/>
      <c r="ESY74" s="85"/>
      <c r="ESZ74" s="85"/>
      <c r="ETA74" s="85"/>
      <c r="ETB74" s="85"/>
      <c r="ETC74" s="85"/>
      <c r="ETD74" s="85"/>
      <c r="ETE74" s="85"/>
      <c r="ETF74" s="85"/>
      <c r="ETG74" s="85"/>
      <c r="ETH74" s="85"/>
      <c r="ETI74" s="85"/>
      <c r="ETJ74" s="85"/>
      <c r="ETK74" s="85"/>
      <c r="ETL74" s="85"/>
      <c r="ETM74" s="85"/>
      <c r="ETN74" s="85"/>
      <c r="ETO74" s="85"/>
      <c r="ETP74" s="85"/>
      <c r="ETQ74" s="85"/>
      <c r="ETR74" s="85"/>
      <c r="ETS74" s="85"/>
      <c r="ETT74" s="85"/>
      <c r="ETU74" s="85"/>
      <c r="ETV74" s="85"/>
      <c r="ETW74" s="85"/>
      <c r="ETX74" s="85"/>
      <c r="ETY74" s="85"/>
      <c r="ETZ74" s="85"/>
      <c r="EUA74" s="85"/>
      <c r="EUB74" s="85"/>
      <c r="EUC74" s="85"/>
      <c r="EUD74" s="85"/>
      <c r="EUE74" s="85"/>
      <c r="EUF74" s="85"/>
      <c r="EUG74" s="85"/>
      <c r="EUH74" s="85"/>
      <c r="EUI74" s="85"/>
      <c r="EUJ74" s="85"/>
      <c r="EUK74" s="85"/>
      <c r="EUL74" s="85"/>
      <c r="EUM74" s="85"/>
      <c r="EUN74" s="85"/>
      <c r="EUO74" s="85"/>
      <c r="EUP74" s="85"/>
      <c r="EUQ74" s="85"/>
      <c r="EUR74" s="85"/>
      <c r="EUS74" s="85"/>
      <c r="EUT74" s="85"/>
      <c r="EUU74" s="85"/>
      <c r="EUV74" s="85"/>
      <c r="EUW74" s="85"/>
      <c r="EUX74" s="85"/>
      <c r="EUY74" s="85"/>
      <c r="EUZ74" s="85"/>
      <c r="EVA74" s="85"/>
      <c r="EVB74" s="85"/>
      <c r="EVC74" s="85"/>
      <c r="EVD74" s="85"/>
      <c r="EVE74" s="85"/>
      <c r="EVF74" s="85"/>
      <c r="EVG74" s="85"/>
      <c r="EVH74" s="85"/>
      <c r="EVI74" s="85"/>
      <c r="EVJ74" s="85"/>
      <c r="EVK74" s="85"/>
      <c r="EVL74" s="85"/>
      <c r="EVM74" s="85"/>
      <c r="EVN74" s="85"/>
      <c r="EVO74" s="85"/>
      <c r="EVP74" s="85"/>
      <c r="EVQ74" s="85"/>
      <c r="EVR74" s="85"/>
      <c r="EVS74" s="85"/>
      <c r="EVT74" s="85"/>
      <c r="EVU74" s="85"/>
      <c r="EVV74" s="85"/>
      <c r="EVW74" s="85"/>
      <c r="EVX74" s="85"/>
      <c r="EVY74" s="85"/>
      <c r="EVZ74" s="85"/>
      <c r="EWA74" s="85"/>
      <c r="EWB74" s="85"/>
      <c r="EWC74" s="85"/>
      <c r="EWD74" s="85"/>
      <c r="EWE74" s="85"/>
      <c r="EWF74" s="85"/>
      <c r="EWG74" s="85"/>
      <c r="EWH74" s="85"/>
      <c r="EWI74" s="85"/>
      <c r="EWJ74" s="85"/>
      <c r="EWK74" s="85"/>
      <c r="EWL74" s="85"/>
      <c r="EWM74" s="85"/>
      <c r="EWN74" s="85"/>
      <c r="EWO74" s="85"/>
      <c r="EWP74" s="85"/>
      <c r="EWQ74" s="85"/>
      <c r="EWR74" s="85"/>
      <c r="EWS74" s="85"/>
      <c r="EWT74" s="85"/>
      <c r="EWU74" s="85"/>
      <c r="EWV74" s="85"/>
      <c r="EWW74" s="85"/>
      <c r="EWX74" s="85"/>
      <c r="EWY74" s="85"/>
      <c r="EWZ74" s="85"/>
      <c r="EXA74" s="85"/>
      <c r="EXB74" s="85"/>
      <c r="EXC74" s="85"/>
      <c r="EXD74" s="85"/>
      <c r="EXE74" s="85"/>
      <c r="EXF74" s="85"/>
      <c r="EXG74" s="85"/>
      <c r="EXH74" s="85"/>
      <c r="EXI74" s="85"/>
      <c r="EXJ74" s="85"/>
      <c r="EXK74" s="85"/>
      <c r="EXL74" s="85"/>
      <c r="EXM74" s="85"/>
      <c r="EXN74" s="85"/>
      <c r="EXO74" s="85"/>
      <c r="EXP74" s="85"/>
      <c r="EXQ74" s="85"/>
      <c r="EXR74" s="85"/>
      <c r="EXS74" s="85"/>
      <c r="EXT74" s="85"/>
      <c r="EXU74" s="85"/>
      <c r="EXV74" s="85"/>
      <c r="EXW74" s="85"/>
      <c r="EXX74" s="85"/>
      <c r="EXY74" s="85"/>
      <c r="EXZ74" s="85"/>
      <c r="EYA74" s="85"/>
      <c r="EYB74" s="85"/>
      <c r="EYC74" s="85"/>
      <c r="EYD74" s="85"/>
      <c r="EYE74" s="85"/>
      <c r="EYF74" s="85"/>
      <c r="EYG74" s="85"/>
      <c r="EYH74" s="85"/>
      <c r="EYI74" s="85"/>
      <c r="EYJ74" s="85"/>
      <c r="EYK74" s="85"/>
      <c r="EYL74" s="85"/>
      <c r="EYM74" s="85"/>
      <c r="EYN74" s="85"/>
      <c r="EYO74" s="85"/>
      <c r="EYP74" s="85"/>
      <c r="EYQ74" s="85"/>
      <c r="EYR74" s="85"/>
      <c r="EYS74" s="85"/>
      <c r="EYT74" s="85"/>
      <c r="EYU74" s="85"/>
      <c r="EYV74" s="85"/>
      <c r="EYW74" s="85"/>
      <c r="EYX74" s="85"/>
      <c r="EYY74" s="85"/>
      <c r="EYZ74" s="85"/>
      <c r="EZA74" s="85"/>
      <c r="EZB74" s="85"/>
      <c r="EZC74" s="85"/>
      <c r="EZD74" s="85"/>
      <c r="EZE74" s="85"/>
      <c r="EZF74" s="85"/>
      <c r="EZG74" s="85"/>
      <c r="EZH74" s="85"/>
      <c r="EZI74" s="85"/>
      <c r="EZJ74" s="85"/>
      <c r="EZK74" s="85"/>
      <c r="EZL74" s="85"/>
      <c r="EZM74" s="85"/>
      <c r="EZN74" s="85"/>
      <c r="EZO74" s="85"/>
      <c r="EZP74" s="85"/>
      <c r="EZQ74" s="85"/>
      <c r="EZR74" s="85"/>
      <c r="EZS74" s="85"/>
      <c r="EZT74" s="85"/>
      <c r="EZU74" s="85"/>
      <c r="EZV74" s="85"/>
      <c r="EZW74" s="85"/>
      <c r="EZX74" s="85"/>
      <c r="EZY74" s="85"/>
      <c r="EZZ74" s="85"/>
      <c r="FAA74" s="85"/>
      <c r="FAB74" s="85"/>
      <c r="FAC74" s="85"/>
      <c r="FAD74" s="85"/>
      <c r="FAE74" s="85"/>
      <c r="FAF74" s="85"/>
      <c r="FAG74" s="85"/>
      <c r="FAH74" s="85"/>
      <c r="FAI74" s="85"/>
      <c r="FAJ74" s="85"/>
      <c r="FAK74" s="85"/>
      <c r="FAL74" s="85"/>
      <c r="FAM74" s="85"/>
      <c r="FAN74" s="85"/>
      <c r="FAO74" s="85"/>
      <c r="FAP74" s="85"/>
      <c r="FAQ74" s="85"/>
      <c r="FAR74" s="85"/>
      <c r="FAS74" s="85"/>
      <c r="FAT74" s="85"/>
      <c r="FAU74" s="85"/>
      <c r="FAV74" s="85"/>
      <c r="FAW74" s="85"/>
      <c r="FAX74" s="85"/>
      <c r="FAY74" s="85"/>
      <c r="FAZ74" s="85"/>
      <c r="FBA74" s="85"/>
      <c r="FBB74" s="85"/>
      <c r="FBC74" s="85"/>
      <c r="FBD74" s="85"/>
      <c r="FBE74" s="85"/>
      <c r="FBF74" s="85"/>
      <c r="FBG74" s="85"/>
      <c r="FBH74" s="85"/>
      <c r="FBI74" s="85"/>
      <c r="FBJ74" s="85"/>
      <c r="FBK74" s="85"/>
      <c r="FBL74" s="85"/>
      <c r="FBM74" s="85"/>
      <c r="FBN74" s="85"/>
      <c r="FBO74" s="85"/>
      <c r="FBP74" s="85"/>
      <c r="FBQ74" s="85"/>
      <c r="FBR74" s="85"/>
      <c r="FBS74" s="85"/>
      <c r="FBT74" s="85"/>
      <c r="FBU74" s="85"/>
      <c r="FBV74" s="85"/>
      <c r="FBW74" s="85"/>
      <c r="FBX74" s="85"/>
      <c r="FBY74" s="85"/>
      <c r="FBZ74" s="85"/>
      <c r="FCA74" s="85"/>
      <c r="FCB74" s="85"/>
      <c r="FCC74" s="85"/>
      <c r="FCD74" s="85"/>
      <c r="FCE74" s="85"/>
      <c r="FCF74" s="85"/>
      <c r="FCG74" s="85"/>
      <c r="FCH74" s="85"/>
      <c r="FCI74" s="85"/>
      <c r="FCJ74" s="85"/>
      <c r="FCK74" s="85"/>
      <c r="FCL74" s="85"/>
      <c r="FCM74" s="85"/>
      <c r="FCN74" s="85"/>
      <c r="FCO74" s="85"/>
      <c r="FCP74" s="85"/>
      <c r="FCQ74" s="85"/>
      <c r="FCR74" s="85"/>
      <c r="FCS74" s="85"/>
      <c r="FCT74" s="85"/>
      <c r="FCU74" s="85"/>
      <c r="FCV74" s="85"/>
      <c r="FCW74" s="85"/>
      <c r="FCX74" s="85"/>
      <c r="FCY74" s="85"/>
      <c r="FCZ74" s="85"/>
      <c r="FDA74" s="85"/>
      <c r="FDB74" s="85"/>
      <c r="FDC74" s="85"/>
      <c r="FDD74" s="85"/>
      <c r="FDE74" s="85"/>
      <c r="FDF74" s="85"/>
      <c r="FDG74" s="85"/>
      <c r="FDH74" s="85"/>
      <c r="FDI74" s="85"/>
      <c r="FDJ74" s="85"/>
      <c r="FDK74" s="85"/>
      <c r="FDL74" s="85"/>
      <c r="FDM74" s="85"/>
      <c r="FDN74" s="85"/>
      <c r="FDO74" s="85"/>
      <c r="FDP74" s="85"/>
      <c r="FDQ74" s="85"/>
      <c r="FDR74" s="85"/>
      <c r="FDS74" s="85"/>
      <c r="FDT74" s="85"/>
      <c r="FDU74" s="85"/>
      <c r="FDV74" s="85"/>
      <c r="FDW74" s="85"/>
      <c r="FDX74" s="85"/>
      <c r="FDY74" s="85"/>
      <c r="FDZ74" s="85"/>
      <c r="FEA74" s="85"/>
      <c r="FEB74" s="85"/>
      <c r="FEC74" s="85"/>
      <c r="FED74" s="85"/>
      <c r="FEE74" s="85"/>
      <c r="FEF74" s="85"/>
      <c r="FEG74" s="85"/>
      <c r="FEH74" s="85"/>
      <c r="FEI74" s="85"/>
      <c r="FEJ74" s="85"/>
      <c r="FEK74" s="85"/>
      <c r="FEL74" s="85"/>
      <c r="FEM74" s="85"/>
      <c r="FEN74" s="85"/>
      <c r="FEO74" s="85"/>
      <c r="FEP74" s="85"/>
      <c r="FEQ74" s="85"/>
      <c r="FER74" s="85"/>
      <c r="FES74" s="85"/>
      <c r="FET74" s="85"/>
      <c r="FEU74" s="85"/>
      <c r="FEV74" s="85"/>
      <c r="FEW74" s="85"/>
      <c r="FEX74" s="85"/>
      <c r="FEY74" s="85"/>
      <c r="FEZ74" s="85"/>
      <c r="FFA74" s="85"/>
      <c r="FFB74" s="85"/>
      <c r="FFC74" s="85"/>
      <c r="FFD74" s="85"/>
      <c r="FFE74" s="85"/>
      <c r="FFF74" s="85"/>
      <c r="FFG74" s="85"/>
      <c r="FFH74" s="85"/>
      <c r="FFI74" s="85"/>
      <c r="FFJ74" s="85"/>
      <c r="FFK74" s="85"/>
      <c r="FFL74" s="85"/>
      <c r="FFM74" s="85"/>
      <c r="FFN74" s="85"/>
      <c r="FFO74" s="85"/>
      <c r="FFP74" s="85"/>
      <c r="FFQ74" s="85"/>
      <c r="FFR74" s="85"/>
      <c r="FFS74" s="85"/>
      <c r="FFT74" s="85"/>
      <c r="FFU74" s="85"/>
      <c r="FFV74" s="85"/>
      <c r="FFW74" s="85"/>
      <c r="FFX74" s="85"/>
      <c r="FFY74" s="85"/>
      <c r="FFZ74" s="85"/>
      <c r="FGA74" s="85"/>
      <c r="FGB74" s="85"/>
      <c r="FGC74" s="85"/>
      <c r="FGD74" s="85"/>
      <c r="FGE74" s="85"/>
      <c r="FGF74" s="85"/>
      <c r="FGG74" s="85"/>
      <c r="FGH74" s="85"/>
      <c r="FGI74" s="85"/>
      <c r="FGJ74" s="85"/>
      <c r="FGK74" s="85"/>
      <c r="FGL74" s="85"/>
      <c r="FGM74" s="85"/>
      <c r="FGN74" s="85"/>
      <c r="FGO74" s="85"/>
      <c r="FGP74" s="85"/>
      <c r="FGQ74" s="85"/>
      <c r="FGR74" s="85"/>
      <c r="FGS74" s="85"/>
      <c r="FGT74" s="85"/>
      <c r="FGU74" s="85"/>
      <c r="FGV74" s="85"/>
      <c r="FGW74" s="85"/>
      <c r="FGX74" s="85"/>
      <c r="FGY74" s="85"/>
      <c r="FGZ74" s="85"/>
      <c r="FHA74" s="85"/>
      <c r="FHB74" s="85"/>
      <c r="FHC74" s="85"/>
      <c r="FHD74" s="85"/>
      <c r="FHE74" s="85"/>
      <c r="FHF74" s="85"/>
      <c r="FHG74" s="85"/>
      <c r="FHH74" s="85"/>
      <c r="FHI74" s="85"/>
      <c r="FHJ74" s="85"/>
      <c r="FHK74" s="85"/>
      <c r="FHL74" s="85"/>
      <c r="FHM74" s="85"/>
      <c r="FHN74" s="85"/>
      <c r="FHO74" s="85"/>
      <c r="FHP74" s="85"/>
      <c r="FHQ74" s="85"/>
      <c r="FHR74" s="85"/>
      <c r="FHS74" s="85"/>
      <c r="FHT74" s="85"/>
      <c r="FHU74" s="85"/>
      <c r="FHV74" s="85"/>
      <c r="FHW74" s="85"/>
      <c r="FHX74" s="85"/>
      <c r="FHY74" s="85"/>
      <c r="FHZ74" s="85"/>
      <c r="FIA74" s="85"/>
      <c r="FIB74" s="85"/>
      <c r="FIC74" s="85"/>
      <c r="FID74" s="85"/>
      <c r="FIE74" s="85"/>
      <c r="FIF74" s="85"/>
      <c r="FIG74" s="85"/>
      <c r="FIH74" s="85"/>
      <c r="FII74" s="85"/>
      <c r="FIJ74" s="85"/>
      <c r="FIK74" s="85"/>
      <c r="FIL74" s="85"/>
      <c r="FIM74" s="85"/>
      <c r="FIN74" s="85"/>
      <c r="FIO74" s="85"/>
      <c r="FIP74" s="85"/>
      <c r="FIQ74" s="85"/>
      <c r="FIR74" s="85"/>
      <c r="FIS74" s="85"/>
      <c r="FIT74" s="85"/>
      <c r="FIU74" s="85"/>
      <c r="FIV74" s="85"/>
      <c r="FIW74" s="85"/>
      <c r="FIX74" s="85"/>
      <c r="FIY74" s="85"/>
      <c r="FIZ74" s="85"/>
      <c r="FJA74" s="85"/>
      <c r="FJB74" s="85"/>
      <c r="FJC74" s="85"/>
      <c r="FJD74" s="85"/>
      <c r="FJE74" s="85"/>
      <c r="FJF74" s="85"/>
      <c r="FJG74" s="85"/>
      <c r="FJH74" s="85"/>
      <c r="FJI74" s="85"/>
      <c r="FJJ74" s="85"/>
      <c r="FJK74" s="85"/>
      <c r="FJL74" s="85"/>
      <c r="FJM74" s="85"/>
      <c r="FJN74" s="85"/>
      <c r="FJO74" s="85"/>
      <c r="FJP74" s="85"/>
      <c r="FJQ74" s="85"/>
      <c r="FJR74" s="85"/>
      <c r="FJS74" s="85"/>
      <c r="FJT74" s="85"/>
      <c r="FJU74" s="85"/>
      <c r="FJV74" s="85"/>
      <c r="FJW74" s="85"/>
      <c r="FJX74" s="85"/>
      <c r="FJY74" s="85"/>
      <c r="FJZ74" s="85"/>
      <c r="FKA74" s="85"/>
      <c r="FKB74" s="85"/>
      <c r="FKC74" s="85"/>
      <c r="FKD74" s="85"/>
      <c r="FKE74" s="85"/>
      <c r="FKF74" s="85"/>
      <c r="FKG74" s="85"/>
      <c r="FKH74" s="85"/>
      <c r="FKI74" s="85"/>
      <c r="FKJ74" s="85"/>
      <c r="FKK74" s="85"/>
      <c r="FKL74" s="85"/>
      <c r="FKM74" s="85"/>
      <c r="FKN74" s="85"/>
      <c r="FKO74" s="85"/>
      <c r="FKP74" s="85"/>
      <c r="FKQ74" s="85"/>
      <c r="FKR74" s="85"/>
      <c r="FKS74" s="85"/>
      <c r="FKT74" s="85"/>
      <c r="FKU74" s="85"/>
      <c r="FKV74" s="85"/>
      <c r="FKW74" s="85"/>
      <c r="FKX74" s="85"/>
      <c r="FKY74" s="85"/>
      <c r="FKZ74" s="85"/>
      <c r="FLA74" s="85"/>
      <c r="FLB74" s="85"/>
      <c r="FLC74" s="85"/>
      <c r="FLD74" s="85"/>
      <c r="FLE74" s="85"/>
      <c r="FLF74" s="85"/>
      <c r="FLG74" s="85"/>
      <c r="FLH74" s="85"/>
      <c r="FLI74" s="85"/>
      <c r="FLJ74" s="85"/>
      <c r="FLK74" s="85"/>
      <c r="FLL74" s="85"/>
      <c r="FLM74" s="85"/>
      <c r="FLN74" s="85"/>
      <c r="FLO74" s="85"/>
      <c r="FLP74" s="85"/>
      <c r="FLQ74" s="85"/>
      <c r="FLR74" s="85"/>
      <c r="FLS74" s="85"/>
      <c r="FLT74" s="85"/>
      <c r="FLU74" s="85"/>
      <c r="FLV74" s="85"/>
      <c r="FLW74" s="85"/>
      <c r="FLX74" s="85"/>
      <c r="FLY74" s="85"/>
      <c r="FLZ74" s="85"/>
      <c r="FMA74" s="85"/>
      <c r="FMB74" s="85"/>
      <c r="FMC74" s="85"/>
      <c r="FMD74" s="85"/>
      <c r="FME74" s="85"/>
      <c r="FMF74" s="85"/>
      <c r="FMG74" s="85"/>
      <c r="FMH74" s="85"/>
      <c r="FMI74" s="85"/>
      <c r="FMJ74" s="85"/>
      <c r="FMK74" s="85"/>
      <c r="FML74" s="85"/>
      <c r="FMM74" s="85"/>
      <c r="FMN74" s="85"/>
      <c r="FMO74" s="85"/>
      <c r="FMP74" s="85"/>
      <c r="FMQ74" s="85"/>
      <c r="FMR74" s="85"/>
      <c r="FMS74" s="85"/>
      <c r="FMT74" s="85"/>
      <c r="FMU74" s="85"/>
      <c r="FMV74" s="85"/>
      <c r="FMW74" s="85"/>
      <c r="FMX74" s="85"/>
      <c r="FMY74" s="85"/>
      <c r="FMZ74" s="85"/>
      <c r="FNA74" s="85"/>
      <c r="FNB74" s="85"/>
      <c r="FNC74" s="85"/>
      <c r="FND74" s="85"/>
      <c r="FNE74" s="85"/>
      <c r="FNF74" s="85"/>
      <c r="FNG74" s="85"/>
      <c r="FNH74" s="85"/>
      <c r="FNI74" s="85"/>
      <c r="FNJ74" s="85"/>
      <c r="FNK74" s="85"/>
      <c r="FNL74" s="85"/>
      <c r="FNM74" s="85"/>
      <c r="FNN74" s="85"/>
      <c r="FNO74" s="85"/>
      <c r="FNP74" s="85"/>
      <c r="FNQ74" s="85"/>
      <c r="FNR74" s="85"/>
      <c r="FNS74" s="85"/>
      <c r="FNT74" s="85"/>
      <c r="FNU74" s="85"/>
      <c r="FNV74" s="85"/>
      <c r="FNW74" s="85"/>
      <c r="FNX74" s="85"/>
      <c r="FNY74" s="85"/>
      <c r="FNZ74" s="85"/>
      <c r="FOA74" s="85"/>
      <c r="FOB74" s="85"/>
      <c r="FOC74" s="85"/>
      <c r="FOD74" s="85"/>
      <c r="FOE74" s="85"/>
      <c r="FOF74" s="85"/>
      <c r="FOG74" s="85"/>
      <c r="FOH74" s="85"/>
      <c r="FOI74" s="85"/>
      <c r="FOJ74" s="85"/>
      <c r="FOK74" s="85"/>
      <c r="FOL74" s="85"/>
      <c r="FOM74" s="85"/>
      <c r="FON74" s="85"/>
      <c r="FOO74" s="85"/>
      <c r="FOP74" s="85"/>
      <c r="FOQ74" s="85"/>
      <c r="FOR74" s="85"/>
      <c r="FOS74" s="85"/>
      <c r="FOT74" s="85"/>
      <c r="FOU74" s="85"/>
      <c r="FOV74" s="85"/>
      <c r="FOW74" s="85"/>
      <c r="FOX74" s="85"/>
      <c r="FOY74" s="85"/>
      <c r="FOZ74" s="85"/>
      <c r="FPA74" s="85"/>
      <c r="FPB74" s="85"/>
      <c r="FPC74" s="85"/>
      <c r="FPD74" s="85"/>
      <c r="FPE74" s="85"/>
      <c r="FPF74" s="85"/>
      <c r="FPG74" s="85"/>
      <c r="FPH74" s="85"/>
      <c r="FPI74" s="85"/>
      <c r="FPJ74" s="85"/>
      <c r="FPK74" s="85"/>
      <c r="FPL74" s="85"/>
      <c r="FPM74" s="85"/>
      <c r="FPN74" s="85"/>
      <c r="FPO74" s="85"/>
      <c r="FPP74" s="85"/>
      <c r="FPQ74" s="85"/>
      <c r="FPR74" s="85"/>
      <c r="FPS74" s="85"/>
      <c r="FPT74" s="85"/>
      <c r="FPU74" s="85"/>
      <c r="FPV74" s="85"/>
      <c r="FPW74" s="85"/>
      <c r="FPX74" s="85"/>
      <c r="FPY74" s="85"/>
      <c r="FPZ74" s="85"/>
      <c r="FQA74" s="85"/>
      <c r="FQB74" s="85"/>
      <c r="FQC74" s="85"/>
      <c r="FQD74" s="85"/>
      <c r="FQE74" s="85"/>
      <c r="FQF74" s="85"/>
      <c r="FQG74" s="85"/>
      <c r="FQH74" s="85"/>
      <c r="FQI74" s="85"/>
      <c r="FQJ74" s="85"/>
      <c r="FQK74" s="85"/>
      <c r="FQL74" s="85"/>
      <c r="FQM74" s="85"/>
      <c r="FQN74" s="85"/>
      <c r="FQO74" s="85"/>
      <c r="FQP74" s="85"/>
      <c r="FQQ74" s="85"/>
      <c r="FQR74" s="85"/>
      <c r="FQS74" s="85"/>
      <c r="FQT74" s="85"/>
      <c r="FQU74" s="85"/>
      <c r="FQV74" s="85"/>
      <c r="FQW74" s="85"/>
      <c r="FQX74" s="85"/>
      <c r="FQY74" s="85"/>
      <c r="FQZ74" s="85"/>
      <c r="FRA74" s="85"/>
      <c r="FRB74" s="85"/>
      <c r="FRC74" s="85"/>
      <c r="FRD74" s="85"/>
      <c r="FRE74" s="85"/>
      <c r="FRF74" s="85"/>
      <c r="FRG74" s="85"/>
      <c r="FRH74" s="85"/>
      <c r="FRI74" s="85"/>
      <c r="FRJ74" s="85"/>
      <c r="FRK74" s="85"/>
      <c r="FRL74" s="85"/>
      <c r="FRM74" s="85"/>
      <c r="FRN74" s="85"/>
      <c r="FRO74" s="85"/>
      <c r="FRP74" s="85"/>
      <c r="FRQ74" s="85"/>
      <c r="FRR74" s="85"/>
      <c r="FRS74" s="85"/>
      <c r="FRT74" s="85"/>
      <c r="FRU74" s="85"/>
      <c r="FRV74" s="85"/>
      <c r="FRW74" s="85"/>
      <c r="FRX74" s="85"/>
      <c r="FRY74" s="85"/>
      <c r="FRZ74" s="85"/>
      <c r="FSA74" s="85"/>
      <c r="FSB74" s="85"/>
      <c r="FSC74" s="85"/>
      <c r="FSD74" s="85"/>
      <c r="FSE74" s="85"/>
      <c r="FSF74" s="85"/>
      <c r="FSG74" s="85"/>
      <c r="FSH74" s="85"/>
      <c r="FSI74" s="85"/>
      <c r="FSJ74" s="85"/>
      <c r="FSK74" s="85"/>
      <c r="FSL74" s="85"/>
      <c r="FSM74" s="85"/>
      <c r="FSN74" s="85"/>
      <c r="FSO74" s="85"/>
      <c r="FSP74" s="85"/>
      <c r="FSQ74" s="85"/>
      <c r="FSR74" s="85"/>
      <c r="FSS74" s="85"/>
      <c r="FST74" s="85"/>
      <c r="FSU74" s="85"/>
      <c r="FSV74" s="85"/>
      <c r="FSW74" s="85"/>
      <c r="FSX74" s="85"/>
      <c r="FSY74" s="85"/>
      <c r="FSZ74" s="85"/>
      <c r="FTA74" s="85"/>
      <c r="FTB74" s="85"/>
      <c r="FTC74" s="85"/>
      <c r="FTD74" s="85"/>
      <c r="FTE74" s="85"/>
      <c r="FTF74" s="85"/>
      <c r="FTG74" s="85"/>
      <c r="FTH74" s="85"/>
      <c r="FTI74" s="85"/>
      <c r="FTJ74" s="85"/>
      <c r="FTK74" s="85"/>
      <c r="FTL74" s="85"/>
      <c r="FTM74" s="85"/>
      <c r="FTN74" s="85"/>
      <c r="FTO74" s="85"/>
      <c r="FTP74" s="85"/>
      <c r="FTQ74" s="85"/>
      <c r="FTR74" s="85"/>
      <c r="FTS74" s="85"/>
      <c r="FTT74" s="85"/>
      <c r="FTU74" s="85"/>
      <c r="FTV74" s="85"/>
      <c r="FTW74" s="85"/>
      <c r="FTX74" s="85"/>
      <c r="FTY74" s="85"/>
      <c r="FTZ74" s="85"/>
      <c r="FUA74" s="85"/>
      <c r="FUB74" s="85"/>
      <c r="FUC74" s="85"/>
      <c r="FUD74" s="85"/>
      <c r="FUE74" s="85"/>
      <c r="FUF74" s="85"/>
      <c r="FUG74" s="85"/>
      <c r="FUH74" s="85"/>
      <c r="FUI74" s="85"/>
      <c r="FUJ74" s="85"/>
      <c r="FUK74" s="85"/>
      <c r="FUL74" s="85"/>
      <c r="FUM74" s="85"/>
      <c r="FUN74" s="85"/>
      <c r="FUO74" s="85"/>
      <c r="FUP74" s="85"/>
      <c r="FUQ74" s="85"/>
      <c r="FUR74" s="85"/>
      <c r="FUS74" s="85"/>
      <c r="FUT74" s="85"/>
      <c r="FUU74" s="85"/>
      <c r="FUV74" s="85"/>
      <c r="FUW74" s="85"/>
      <c r="FUX74" s="85"/>
      <c r="FUY74" s="85"/>
      <c r="FUZ74" s="85"/>
      <c r="FVA74" s="85"/>
      <c r="FVB74" s="85"/>
      <c r="FVC74" s="85"/>
      <c r="FVD74" s="85"/>
      <c r="FVE74" s="85"/>
      <c r="FVF74" s="85"/>
      <c r="FVG74" s="85"/>
      <c r="FVH74" s="85"/>
      <c r="FVI74" s="85"/>
      <c r="FVJ74" s="85"/>
      <c r="FVK74" s="85"/>
      <c r="FVL74" s="85"/>
      <c r="FVM74" s="85"/>
      <c r="FVN74" s="85"/>
      <c r="FVO74" s="85"/>
      <c r="FVP74" s="85"/>
      <c r="FVQ74" s="85"/>
      <c r="FVR74" s="85"/>
      <c r="FVS74" s="85"/>
      <c r="FVT74" s="85"/>
      <c r="FVU74" s="85"/>
      <c r="FVV74" s="85"/>
      <c r="FVW74" s="85"/>
      <c r="FVX74" s="85"/>
      <c r="FVY74" s="85"/>
      <c r="FVZ74" s="85"/>
      <c r="FWA74" s="85"/>
      <c r="FWB74" s="85"/>
      <c r="FWC74" s="85"/>
      <c r="FWD74" s="85"/>
      <c r="FWE74" s="85"/>
      <c r="FWF74" s="85"/>
      <c r="FWG74" s="85"/>
      <c r="FWH74" s="85"/>
      <c r="FWI74" s="85"/>
      <c r="FWJ74" s="85"/>
      <c r="FWK74" s="85"/>
      <c r="FWL74" s="85"/>
      <c r="FWM74" s="85"/>
      <c r="FWN74" s="85"/>
      <c r="FWO74" s="85"/>
      <c r="FWP74" s="85"/>
      <c r="FWQ74" s="85"/>
      <c r="FWR74" s="85"/>
      <c r="FWS74" s="85"/>
      <c r="FWT74" s="85"/>
      <c r="FWU74" s="85"/>
      <c r="FWV74" s="85"/>
      <c r="FWW74" s="85"/>
      <c r="FWX74" s="85"/>
      <c r="FWY74" s="85"/>
      <c r="FWZ74" s="85"/>
      <c r="FXA74" s="85"/>
      <c r="FXB74" s="85"/>
      <c r="FXC74" s="85"/>
      <c r="FXD74" s="85"/>
      <c r="FXE74" s="85"/>
      <c r="FXF74" s="85"/>
      <c r="FXG74" s="85"/>
      <c r="FXH74" s="85"/>
      <c r="FXI74" s="85"/>
      <c r="FXJ74" s="85"/>
      <c r="FXK74" s="85"/>
      <c r="FXL74" s="85"/>
      <c r="FXM74" s="85"/>
      <c r="FXN74" s="85"/>
      <c r="FXO74" s="85"/>
      <c r="FXP74" s="85"/>
      <c r="FXQ74" s="85"/>
      <c r="FXR74" s="85"/>
      <c r="FXS74" s="85"/>
      <c r="FXT74" s="85"/>
      <c r="FXU74" s="85"/>
      <c r="FXV74" s="85"/>
      <c r="FXW74" s="85"/>
      <c r="FXX74" s="85"/>
      <c r="FXY74" s="85"/>
      <c r="FXZ74" s="85"/>
      <c r="FYA74" s="85"/>
      <c r="FYB74" s="85"/>
      <c r="FYC74" s="85"/>
      <c r="FYD74" s="85"/>
      <c r="FYE74" s="85"/>
      <c r="FYF74" s="85"/>
      <c r="FYG74" s="85"/>
      <c r="FYH74" s="85"/>
      <c r="FYI74" s="85"/>
      <c r="FYJ74" s="85"/>
      <c r="FYK74" s="85"/>
      <c r="FYL74" s="85"/>
      <c r="FYM74" s="85"/>
      <c r="FYN74" s="85"/>
      <c r="FYO74" s="85"/>
      <c r="FYP74" s="85"/>
      <c r="FYQ74" s="85"/>
      <c r="FYR74" s="85"/>
      <c r="FYS74" s="85"/>
      <c r="FYT74" s="85"/>
      <c r="FYU74" s="85"/>
      <c r="FYV74" s="85"/>
      <c r="FYW74" s="85"/>
      <c r="FYX74" s="85"/>
      <c r="FYY74" s="85"/>
      <c r="FYZ74" s="85"/>
      <c r="FZA74" s="85"/>
      <c r="FZB74" s="85"/>
      <c r="FZC74" s="85"/>
      <c r="FZD74" s="85"/>
      <c r="FZE74" s="85"/>
      <c r="FZF74" s="85"/>
      <c r="FZG74" s="85"/>
      <c r="FZH74" s="85"/>
      <c r="FZI74" s="85"/>
      <c r="FZJ74" s="85"/>
      <c r="FZK74" s="85"/>
      <c r="FZL74" s="85"/>
      <c r="FZM74" s="85"/>
      <c r="FZN74" s="85"/>
      <c r="FZO74" s="85"/>
      <c r="FZP74" s="85"/>
      <c r="FZQ74" s="85"/>
      <c r="FZR74" s="85"/>
      <c r="FZS74" s="85"/>
      <c r="FZT74" s="85"/>
      <c r="FZU74" s="85"/>
      <c r="FZV74" s="85"/>
      <c r="FZW74" s="85"/>
      <c r="FZX74" s="85"/>
      <c r="FZY74" s="85"/>
      <c r="FZZ74" s="85"/>
      <c r="GAA74" s="85"/>
      <c r="GAB74" s="85"/>
      <c r="GAC74" s="85"/>
      <c r="GAD74" s="85"/>
      <c r="GAE74" s="85"/>
      <c r="GAF74" s="85"/>
      <c r="GAG74" s="85"/>
      <c r="GAH74" s="85"/>
      <c r="GAI74" s="85"/>
      <c r="GAJ74" s="85"/>
      <c r="GAK74" s="85"/>
      <c r="GAL74" s="85"/>
      <c r="GAM74" s="85"/>
      <c r="GAN74" s="85"/>
      <c r="GAO74" s="85"/>
      <c r="GAP74" s="85"/>
      <c r="GAQ74" s="85"/>
      <c r="GAR74" s="85"/>
      <c r="GAS74" s="85"/>
      <c r="GAT74" s="85"/>
      <c r="GAU74" s="85"/>
      <c r="GAV74" s="85"/>
      <c r="GAW74" s="85"/>
      <c r="GAX74" s="85"/>
      <c r="GAY74" s="85"/>
      <c r="GAZ74" s="85"/>
      <c r="GBA74" s="85"/>
      <c r="GBB74" s="85"/>
      <c r="GBC74" s="85"/>
      <c r="GBD74" s="85"/>
      <c r="GBE74" s="85"/>
      <c r="GBF74" s="85"/>
      <c r="GBG74" s="85"/>
      <c r="GBH74" s="85"/>
      <c r="GBI74" s="85"/>
      <c r="GBJ74" s="85"/>
      <c r="GBK74" s="85"/>
      <c r="GBL74" s="85"/>
      <c r="GBM74" s="85"/>
      <c r="GBN74" s="85"/>
      <c r="GBO74" s="85"/>
      <c r="GBP74" s="85"/>
      <c r="GBQ74" s="85"/>
      <c r="GBR74" s="85"/>
      <c r="GBS74" s="85"/>
      <c r="GBT74" s="85"/>
      <c r="GBU74" s="85"/>
      <c r="GBV74" s="85"/>
      <c r="GBW74" s="85"/>
      <c r="GBX74" s="85"/>
      <c r="GBY74" s="85"/>
      <c r="GBZ74" s="85"/>
      <c r="GCA74" s="85"/>
      <c r="GCB74" s="85"/>
      <c r="GCC74" s="85"/>
      <c r="GCD74" s="85"/>
      <c r="GCE74" s="85"/>
      <c r="GCF74" s="85"/>
      <c r="GCG74" s="85"/>
      <c r="GCH74" s="85"/>
      <c r="GCI74" s="85"/>
      <c r="GCJ74" s="85"/>
      <c r="GCK74" s="85"/>
      <c r="GCL74" s="85"/>
      <c r="GCM74" s="85"/>
      <c r="GCN74" s="85"/>
      <c r="GCO74" s="85"/>
      <c r="GCP74" s="85"/>
      <c r="GCQ74" s="85"/>
      <c r="GCR74" s="85"/>
      <c r="GCS74" s="85"/>
      <c r="GCT74" s="85"/>
      <c r="GCU74" s="85"/>
      <c r="GCV74" s="85"/>
      <c r="GCW74" s="85"/>
      <c r="GCX74" s="85"/>
      <c r="GCY74" s="85"/>
      <c r="GCZ74" s="85"/>
      <c r="GDA74" s="85"/>
      <c r="GDB74" s="85"/>
      <c r="GDC74" s="85"/>
      <c r="GDD74" s="85"/>
      <c r="GDE74" s="85"/>
      <c r="GDF74" s="85"/>
      <c r="GDG74" s="85"/>
      <c r="GDH74" s="85"/>
      <c r="GDI74" s="85"/>
      <c r="GDJ74" s="85"/>
      <c r="GDK74" s="85"/>
      <c r="GDL74" s="85"/>
      <c r="GDM74" s="85"/>
      <c r="GDN74" s="85"/>
      <c r="GDO74" s="85"/>
      <c r="GDP74" s="85"/>
      <c r="GDQ74" s="85"/>
      <c r="GDR74" s="85"/>
      <c r="GDS74" s="85"/>
      <c r="GDT74" s="85"/>
      <c r="GDU74" s="85"/>
      <c r="GDV74" s="85"/>
      <c r="GDW74" s="85"/>
      <c r="GDX74" s="85"/>
      <c r="GDY74" s="85"/>
      <c r="GDZ74" s="85"/>
      <c r="GEA74" s="85"/>
      <c r="GEB74" s="85"/>
      <c r="GEC74" s="85"/>
      <c r="GED74" s="85"/>
      <c r="GEE74" s="85"/>
      <c r="GEF74" s="85"/>
      <c r="GEG74" s="85"/>
      <c r="GEH74" s="85"/>
      <c r="GEI74" s="85"/>
      <c r="GEJ74" s="85"/>
      <c r="GEK74" s="85"/>
      <c r="GEL74" s="85"/>
      <c r="GEM74" s="85"/>
      <c r="GEN74" s="85"/>
      <c r="GEO74" s="85"/>
      <c r="GEP74" s="85"/>
      <c r="GEQ74" s="85"/>
      <c r="GER74" s="85"/>
      <c r="GES74" s="85"/>
      <c r="GET74" s="85"/>
      <c r="GEU74" s="85"/>
      <c r="GEV74" s="85"/>
      <c r="GEW74" s="85"/>
      <c r="GEX74" s="85"/>
      <c r="GEY74" s="85"/>
      <c r="GEZ74" s="85"/>
      <c r="GFA74" s="85"/>
      <c r="GFB74" s="85"/>
      <c r="GFC74" s="85"/>
      <c r="GFD74" s="85"/>
      <c r="GFE74" s="85"/>
      <c r="GFF74" s="85"/>
      <c r="GFG74" s="85"/>
      <c r="GFH74" s="85"/>
      <c r="GFI74" s="85"/>
      <c r="GFJ74" s="85"/>
      <c r="GFK74" s="85"/>
      <c r="GFL74" s="85"/>
      <c r="GFM74" s="85"/>
      <c r="GFN74" s="85"/>
      <c r="GFO74" s="85"/>
      <c r="GFP74" s="85"/>
      <c r="GFQ74" s="85"/>
      <c r="GFR74" s="85"/>
      <c r="GFS74" s="85"/>
      <c r="GFT74" s="85"/>
      <c r="GFU74" s="85"/>
      <c r="GFV74" s="85"/>
      <c r="GFW74" s="85"/>
      <c r="GFX74" s="85"/>
      <c r="GFY74" s="85"/>
      <c r="GFZ74" s="85"/>
      <c r="GGA74" s="85"/>
      <c r="GGB74" s="85"/>
      <c r="GGC74" s="85"/>
      <c r="GGD74" s="85"/>
      <c r="GGE74" s="85"/>
      <c r="GGF74" s="85"/>
      <c r="GGG74" s="85"/>
      <c r="GGH74" s="85"/>
      <c r="GGI74" s="85"/>
      <c r="GGJ74" s="85"/>
      <c r="GGK74" s="85"/>
      <c r="GGL74" s="85"/>
      <c r="GGM74" s="85"/>
      <c r="GGN74" s="85"/>
      <c r="GGO74" s="85"/>
      <c r="GGP74" s="85"/>
      <c r="GGQ74" s="85"/>
      <c r="GGR74" s="85"/>
      <c r="GGS74" s="85"/>
      <c r="GGT74" s="85"/>
      <c r="GGU74" s="85"/>
      <c r="GGV74" s="85"/>
      <c r="GGW74" s="85"/>
      <c r="GGX74" s="85"/>
      <c r="GGY74" s="85"/>
      <c r="GGZ74" s="85"/>
      <c r="GHA74" s="85"/>
      <c r="GHB74" s="85"/>
      <c r="GHC74" s="85"/>
      <c r="GHD74" s="85"/>
      <c r="GHE74" s="85"/>
      <c r="GHF74" s="85"/>
      <c r="GHG74" s="85"/>
      <c r="GHH74" s="85"/>
      <c r="GHI74" s="85"/>
      <c r="GHJ74" s="85"/>
      <c r="GHK74" s="85"/>
      <c r="GHL74" s="85"/>
      <c r="GHM74" s="85"/>
      <c r="GHN74" s="85"/>
      <c r="GHO74" s="85"/>
      <c r="GHP74" s="85"/>
      <c r="GHQ74" s="85"/>
      <c r="GHR74" s="85"/>
      <c r="GHS74" s="85"/>
      <c r="GHT74" s="85"/>
      <c r="GHU74" s="85"/>
      <c r="GHV74" s="85"/>
      <c r="GHW74" s="85"/>
      <c r="GHX74" s="85"/>
      <c r="GHY74" s="85"/>
      <c r="GHZ74" s="85"/>
      <c r="GIA74" s="85"/>
      <c r="GIB74" s="85"/>
      <c r="GIC74" s="85"/>
      <c r="GID74" s="85"/>
      <c r="GIE74" s="85"/>
      <c r="GIF74" s="85"/>
      <c r="GIG74" s="85"/>
      <c r="GIH74" s="85"/>
      <c r="GII74" s="85"/>
      <c r="GIJ74" s="85"/>
      <c r="GIK74" s="85"/>
      <c r="GIL74" s="85"/>
      <c r="GIM74" s="85"/>
      <c r="GIN74" s="85"/>
      <c r="GIO74" s="85"/>
      <c r="GIP74" s="85"/>
      <c r="GIQ74" s="85"/>
      <c r="GIR74" s="85"/>
      <c r="GIS74" s="85"/>
      <c r="GIT74" s="85"/>
      <c r="GIU74" s="85"/>
      <c r="GIV74" s="85"/>
      <c r="GIW74" s="85"/>
      <c r="GIX74" s="85"/>
      <c r="GIY74" s="85"/>
      <c r="GIZ74" s="85"/>
      <c r="GJA74" s="85"/>
      <c r="GJB74" s="85"/>
      <c r="GJC74" s="85"/>
      <c r="GJD74" s="85"/>
      <c r="GJE74" s="85"/>
      <c r="GJF74" s="85"/>
      <c r="GJG74" s="85"/>
      <c r="GJH74" s="85"/>
      <c r="GJI74" s="85"/>
      <c r="GJJ74" s="85"/>
      <c r="GJK74" s="85"/>
      <c r="GJL74" s="85"/>
      <c r="GJM74" s="85"/>
      <c r="GJN74" s="85"/>
      <c r="GJO74" s="85"/>
      <c r="GJP74" s="85"/>
      <c r="GJQ74" s="85"/>
      <c r="GJR74" s="85"/>
      <c r="GJS74" s="85"/>
      <c r="GJT74" s="85"/>
      <c r="GJU74" s="85"/>
      <c r="GJV74" s="85"/>
      <c r="GJW74" s="85"/>
      <c r="GJX74" s="85"/>
      <c r="GJY74" s="85"/>
      <c r="GJZ74" s="85"/>
      <c r="GKA74" s="85"/>
      <c r="GKB74" s="85"/>
      <c r="GKC74" s="85"/>
      <c r="GKD74" s="85"/>
      <c r="GKE74" s="85"/>
      <c r="GKF74" s="85"/>
      <c r="GKG74" s="85"/>
      <c r="GKH74" s="85"/>
      <c r="GKI74" s="85"/>
      <c r="GKJ74" s="85"/>
      <c r="GKK74" s="85"/>
      <c r="GKL74" s="85"/>
      <c r="GKM74" s="85"/>
      <c r="GKN74" s="85"/>
      <c r="GKO74" s="85"/>
      <c r="GKP74" s="85"/>
      <c r="GKQ74" s="85"/>
      <c r="GKR74" s="85"/>
      <c r="GKS74" s="85"/>
      <c r="GKT74" s="85"/>
      <c r="GKU74" s="85"/>
      <c r="GKV74" s="85"/>
      <c r="GKW74" s="85"/>
      <c r="GKX74" s="85"/>
      <c r="GKY74" s="85"/>
      <c r="GKZ74" s="85"/>
      <c r="GLA74" s="85"/>
      <c r="GLB74" s="85"/>
      <c r="GLC74" s="85"/>
      <c r="GLD74" s="85"/>
      <c r="GLE74" s="85"/>
      <c r="GLF74" s="85"/>
      <c r="GLG74" s="85"/>
      <c r="GLH74" s="85"/>
      <c r="GLI74" s="85"/>
      <c r="GLJ74" s="85"/>
      <c r="GLK74" s="85"/>
      <c r="GLL74" s="85"/>
      <c r="GLM74" s="85"/>
      <c r="GLN74" s="85"/>
      <c r="GLO74" s="85"/>
      <c r="GLP74" s="85"/>
      <c r="GLQ74" s="85"/>
      <c r="GLR74" s="85"/>
      <c r="GLS74" s="85"/>
      <c r="GLT74" s="85"/>
      <c r="GLU74" s="85"/>
      <c r="GLV74" s="85"/>
      <c r="GLW74" s="85"/>
      <c r="GLX74" s="85"/>
      <c r="GLY74" s="85"/>
      <c r="GLZ74" s="85"/>
      <c r="GMA74" s="85"/>
      <c r="GMB74" s="85"/>
      <c r="GMC74" s="85"/>
      <c r="GMD74" s="85"/>
      <c r="GME74" s="85"/>
      <c r="GMF74" s="85"/>
      <c r="GMG74" s="85"/>
      <c r="GMH74" s="85"/>
      <c r="GMI74" s="85"/>
      <c r="GMJ74" s="85"/>
      <c r="GMK74" s="85"/>
      <c r="GML74" s="85"/>
      <c r="GMM74" s="85"/>
      <c r="GMN74" s="85"/>
      <c r="GMO74" s="85"/>
      <c r="GMP74" s="85"/>
      <c r="GMQ74" s="85"/>
      <c r="GMR74" s="85"/>
      <c r="GMS74" s="85"/>
      <c r="GMT74" s="85"/>
      <c r="GMU74" s="85"/>
      <c r="GMV74" s="85"/>
      <c r="GMW74" s="85"/>
      <c r="GMX74" s="85"/>
      <c r="GMY74" s="85"/>
      <c r="GMZ74" s="85"/>
      <c r="GNA74" s="85"/>
      <c r="GNB74" s="85"/>
      <c r="GNC74" s="85"/>
      <c r="GND74" s="85"/>
      <c r="GNE74" s="85"/>
      <c r="GNF74" s="85"/>
      <c r="GNG74" s="85"/>
      <c r="GNH74" s="85"/>
      <c r="GNI74" s="85"/>
      <c r="GNJ74" s="85"/>
      <c r="GNK74" s="85"/>
      <c r="GNL74" s="85"/>
      <c r="GNM74" s="85"/>
      <c r="GNN74" s="85"/>
      <c r="GNO74" s="85"/>
      <c r="GNP74" s="85"/>
      <c r="GNQ74" s="85"/>
      <c r="GNR74" s="85"/>
      <c r="GNS74" s="85"/>
      <c r="GNT74" s="85"/>
      <c r="GNU74" s="85"/>
      <c r="GNV74" s="85"/>
      <c r="GNW74" s="85"/>
      <c r="GNX74" s="85"/>
      <c r="GNY74" s="85"/>
      <c r="GNZ74" s="85"/>
      <c r="GOA74" s="85"/>
      <c r="GOB74" s="85"/>
      <c r="GOC74" s="85"/>
      <c r="GOD74" s="85"/>
      <c r="GOE74" s="85"/>
      <c r="GOF74" s="85"/>
      <c r="GOG74" s="85"/>
      <c r="GOH74" s="85"/>
      <c r="GOI74" s="85"/>
      <c r="GOJ74" s="85"/>
      <c r="GOK74" s="85"/>
      <c r="GOL74" s="85"/>
      <c r="GOM74" s="85"/>
      <c r="GON74" s="85"/>
      <c r="GOO74" s="85"/>
      <c r="GOP74" s="85"/>
      <c r="GOQ74" s="85"/>
      <c r="GOR74" s="85"/>
      <c r="GOS74" s="85"/>
      <c r="GOT74" s="85"/>
      <c r="GOU74" s="85"/>
      <c r="GOV74" s="85"/>
      <c r="GOW74" s="85"/>
      <c r="GOX74" s="85"/>
      <c r="GOY74" s="85"/>
      <c r="GOZ74" s="85"/>
      <c r="GPA74" s="85"/>
      <c r="GPB74" s="85"/>
      <c r="GPC74" s="85"/>
      <c r="GPD74" s="85"/>
      <c r="GPE74" s="85"/>
      <c r="GPF74" s="85"/>
      <c r="GPG74" s="85"/>
      <c r="GPH74" s="85"/>
      <c r="GPI74" s="85"/>
      <c r="GPJ74" s="85"/>
      <c r="GPK74" s="85"/>
      <c r="GPL74" s="85"/>
      <c r="GPM74" s="85"/>
      <c r="GPN74" s="85"/>
      <c r="GPO74" s="85"/>
      <c r="GPP74" s="85"/>
      <c r="GPQ74" s="85"/>
      <c r="GPR74" s="85"/>
      <c r="GPS74" s="85"/>
      <c r="GPT74" s="85"/>
      <c r="GPU74" s="85"/>
      <c r="GPV74" s="85"/>
      <c r="GPW74" s="85"/>
      <c r="GPX74" s="85"/>
      <c r="GPY74" s="85"/>
      <c r="GPZ74" s="85"/>
      <c r="GQA74" s="85"/>
      <c r="GQB74" s="85"/>
      <c r="GQC74" s="85"/>
      <c r="GQD74" s="85"/>
      <c r="GQE74" s="85"/>
      <c r="GQF74" s="85"/>
      <c r="GQG74" s="85"/>
      <c r="GQH74" s="85"/>
      <c r="GQI74" s="85"/>
      <c r="GQJ74" s="85"/>
      <c r="GQK74" s="85"/>
      <c r="GQL74" s="85"/>
      <c r="GQM74" s="85"/>
      <c r="GQN74" s="85"/>
      <c r="GQO74" s="85"/>
      <c r="GQP74" s="85"/>
      <c r="GQQ74" s="85"/>
      <c r="GQR74" s="85"/>
      <c r="GQS74" s="85"/>
      <c r="GQT74" s="85"/>
      <c r="GQU74" s="85"/>
      <c r="GQV74" s="85"/>
      <c r="GQW74" s="85"/>
      <c r="GQX74" s="85"/>
      <c r="GQY74" s="85"/>
      <c r="GQZ74" s="85"/>
      <c r="GRA74" s="85"/>
      <c r="GRB74" s="85"/>
      <c r="GRC74" s="85"/>
      <c r="GRD74" s="85"/>
      <c r="GRE74" s="85"/>
      <c r="GRF74" s="85"/>
      <c r="GRG74" s="85"/>
      <c r="GRH74" s="85"/>
      <c r="GRI74" s="85"/>
      <c r="GRJ74" s="85"/>
      <c r="GRK74" s="85"/>
      <c r="GRL74" s="85"/>
      <c r="GRM74" s="85"/>
      <c r="GRN74" s="85"/>
      <c r="GRO74" s="85"/>
      <c r="GRP74" s="85"/>
      <c r="GRQ74" s="85"/>
      <c r="GRR74" s="85"/>
      <c r="GRS74" s="85"/>
      <c r="GRT74" s="85"/>
      <c r="GRU74" s="85"/>
      <c r="GRV74" s="85"/>
      <c r="GRW74" s="85"/>
      <c r="GRX74" s="85"/>
      <c r="GRY74" s="85"/>
      <c r="GRZ74" s="85"/>
      <c r="GSA74" s="85"/>
      <c r="GSB74" s="85"/>
      <c r="GSC74" s="85"/>
      <c r="GSD74" s="85"/>
      <c r="GSE74" s="85"/>
      <c r="GSF74" s="85"/>
      <c r="GSG74" s="85"/>
      <c r="GSH74" s="85"/>
      <c r="GSI74" s="85"/>
      <c r="GSJ74" s="85"/>
      <c r="GSK74" s="85"/>
      <c r="GSL74" s="85"/>
      <c r="GSM74" s="85"/>
      <c r="GSN74" s="85"/>
      <c r="GSO74" s="85"/>
      <c r="GSP74" s="85"/>
      <c r="GSQ74" s="85"/>
      <c r="GSR74" s="85"/>
      <c r="GSS74" s="85"/>
      <c r="GST74" s="85"/>
      <c r="GSU74" s="85"/>
      <c r="GSV74" s="85"/>
      <c r="GSW74" s="85"/>
      <c r="GSX74" s="85"/>
      <c r="GSY74" s="85"/>
      <c r="GSZ74" s="85"/>
      <c r="GTA74" s="85"/>
      <c r="GTB74" s="85"/>
      <c r="GTC74" s="85"/>
      <c r="GTD74" s="85"/>
      <c r="GTE74" s="85"/>
      <c r="GTF74" s="85"/>
      <c r="GTG74" s="85"/>
      <c r="GTH74" s="85"/>
      <c r="GTI74" s="85"/>
      <c r="GTJ74" s="85"/>
      <c r="GTK74" s="85"/>
      <c r="GTL74" s="85"/>
      <c r="GTM74" s="85"/>
      <c r="GTN74" s="85"/>
      <c r="GTO74" s="85"/>
      <c r="GTP74" s="85"/>
      <c r="GTQ74" s="85"/>
      <c r="GTR74" s="85"/>
      <c r="GTS74" s="85"/>
      <c r="GTT74" s="85"/>
      <c r="GTU74" s="85"/>
      <c r="GTV74" s="85"/>
      <c r="GTW74" s="85"/>
      <c r="GTX74" s="85"/>
      <c r="GTY74" s="85"/>
      <c r="GTZ74" s="85"/>
      <c r="GUA74" s="85"/>
      <c r="GUB74" s="85"/>
      <c r="GUC74" s="85"/>
      <c r="GUD74" s="85"/>
      <c r="GUE74" s="85"/>
      <c r="GUF74" s="85"/>
      <c r="GUG74" s="85"/>
      <c r="GUH74" s="85"/>
      <c r="GUI74" s="85"/>
      <c r="GUJ74" s="85"/>
      <c r="GUK74" s="85"/>
      <c r="GUL74" s="85"/>
      <c r="GUM74" s="85"/>
      <c r="GUN74" s="85"/>
      <c r="GUO74" s="85"/>
      <c r="GUP74" s="85"/>
      <c r="GUQ74" s="85"/>
      <c r="GUR74" s="85"/>
      <c r="GUS74" s="85"/>
      <c r="GUT74" s="85"/>
      <c r="GUU74" s="85"/>
      <c r="GUV74" s="85"/>
      <c r="GUW74" s="85"/>
      <c r="GUX74" s="85"/>
      <c r="GUY74" s="85"/>
      <c r="GUZ74" s="85"/>
      <c r="GVA74" s="85"/>
      <c r="GVB74" s="85"/>
      <c r="GVC74" s="85"/>
      <c r="GVD74" s="85"/>
      <c r="GVE74" s="85"/>
      <c r="GVF74" s="85"/>
      <c r="GVG74" s="85"/>
      <c r="GVH74" s="85"/>
      <c r="GVI74" s="85"/>
      <c r="GVJ74" s="85"/>
      <c r="GVK74" s="85"/>
      <c r="GVL74" s="85"/>
      <c r="GVM74" s="85"/>
      <c r="GVN74" s="85"/>
      <c r="GVO74" s="85"/>
      <c r="GVP74" s="85"/>
      <c r="GVQ74" s="85"/>
      <c r="GVR74" s="85"/>
      <c r="GVS74" s="85"/>
      <c r="GVT74" s="85"/>
      <c r="GVU74" s="85"/>
      <c r="GVV74" s="85"/>
      <c r="GVW74" s="85"/>
      <c r="GVX74" s="85"/>
      <c r="GVY74" s="85"/>
      <c r="GVZ74" s="85"/>
      <c r="GWA74" s="85"/>
      <c r="GWB74" s="85"/>
      <c r="GWC74" s="85"/>
      <c r="GWD74" s="85"/>
      <c r="GWE74" s="85"/>
      <c r="GWF74" s="85"/>
      <c r="GWG74" s="85"/>
      <c r="GWH74" s="85"/>
      <c r="GWI74" s="85"/>
      <c r="GWJ74" s="85"/>
      <c r="GWK74" s="85"/>
      <c r="GWL74" s="85"/>
      <c r="GWM74" s="85"/>
      <c r="GWN74" s="85"/>
      <c r="GWO74" s="85"/>
      <c r="GWP74" s="85"/>
      <c r="GWQ74" s="85"/>
      <c r="GWR74" s="85"/>
      <c r="GWS74" s="85"/>
      <c r="GWT74" s="85"/>
      <c r="GWU74" s="85"/>
      <c r="GWV74" s="85"/>
      <c r="GWW74" s="85"/>
      <c r="GWX74" s="85"/>
      <c r="GWY74" s="85"/>
      <c r="GWZ74" s="85"/>
      <c r="GXA74" s="85"/>
      <c r="GXB74" s="85"/>
      <c r="GXC74" s="85"/>
      <c r="GXD74" s="85"/>
      <c r="GXE74" s="85"/>
      <c r="GXF74" s="85"/>
      <c r="GXG74" s="85"/>
      <c r="GXH74" s="85"/>
      <c r="GXI74" s="85"/>
      <c r="GXJ74" s="85"/>
      <c r="GXK74" s="85"/>
      <c r="GXL74" s="85"/>
      <c r="GXM74" s="85"/>
      <c r="GXN74" s="85"/>
      <c r="GXO74" s="85"/>
      <c r="GXP74" s="85"/>
      <c r="GXQ74" s="85"/>
      <c r="GXR74" s="85"/>
      <c r="GXS74" s="85"/>
      <c r="GXT74" s="85"/>
      <c r="GXU74" s="85"/>
      <c r="GXV74" s="85"/>
      <c r="GXW74" s="85"/>
      <c r="GXX74" s="85"/>
      <c r="GXY74" s="85"/>
      <c r="GXZ74" s="85"/>
      <c r="GYA74" s="85"/>
      <c r="GYB74" s="85"/>
      <c r="GYC74" s="85"/>
      <c r="GYD74" s="85"/>
      <c r="GYE74" s="85"/>
      <c r="GYF74" s="85"/>
      <c r="GYG74" s="85"/>
      <c r="GYH74" s="85"/>
      <c r="GYI74" s="85"/>
      <c r="GYJ74" s="85"/>
      <c r="GYK74" s="85"/>
      <c r="GYL74" s="85"/>
      <c r="GYM74" s="85"/>
      <c r="GYN74" s="85"/>
      <c r="GYO74" s="85"/>
      <c r="GYP74" s="85"/>
      <c r="GYQ74" s="85"/>
      <c r="GYR74" s="85"/>
      <c r="GYS74" s="85"/>
      <c r="GYT74" s="85"/>
      <c r="GYU74" s="85"/>
      <c r="GYV74" s="85"/>
      <c r="GYW74" s="85"/>
      <c r="GYX74" s="85"/>
      <c r="GYY74" s="85"/>
      <c r="GYZ74" s="85"/>
      <c r="GZA74" s="85"/>
      <c r="GZB74" s="85"/>
      <c r="GZC74" s="85"/>
      <c r="GZD74" s="85"/>
      <c r="GZE74" s="85"/>
      <c r="GZF74" s="85"/>
      <c r="GZG74" s="85"/>
      <c r="GZH74" s="85"/>
      <c r="GZI74" s="85"/>
      <c r="GZJ74" s="85"/>
      <c r="GZK74" s="85"/>
      <c r="GZL74" s="85"/>
      <c r="GZM74" s="85"/>
      <c r="GZN74" s="85"/>
      <c r="GZO74" s="85"/>
      <c r="GZP74" s="85"/>
      <c r="GZQ74" s="85"/>
      <c r="GZR74" s="85"/>
      <c r="GZS74" s="85"/>
      <c r="GZT74" s="85"/>
      <c r="GZU74" s="85"/>
      <c r="GZV74" s="85"/>
      <c r="GZW74" s="85"/>
      <c r="GZX74" s="85"/>
      <c r="GZY74" s="85"/>
      <c r="GZZ74" s="85"/>
      <c r="HAA74" s="85"/>
      <c r="HAB74" s="85"/>
      <c r="HAC74" s="85"/>
      <c r="HAD74" s="85"/>
      <c r="HAE74" s="85"/>
      <c r="HAF74" s="85"/>
      <c r="HAG74" s="85"/>
      <c r="HAH74" s="85"/>
      <c r="HAI74" s="85"/>
      <c r="HAJ74" s="85"/>
      <c r="HAK74" s="85"/>
      <c r="HAL74" s="85"/>
      <c r="HAM74" s="85"/>
      <c r="HAN74" s="85"/>
      <c r="HAO74" s="85"/>
      <c r="HAP74" s="85"/>
      <c r="HAQ74" s="85"/>
      <c r="HAR74" s="85"/>
      <c r="HAS74" s="85"/>
      <c r="HAT74" s="85"/>
      <c r="HAU74" s="85"/>
      <c r="HAV74" s="85"/>
      <c r="HAW74" s="85"/>
      <c r="HAX74" s="85"/>
      <c r="HAY74" s="85"/>
      <c r="HAZ74" s="85"/>
      <c r="HBA74" s="85"/>
      <c r="HBB74" s="85"/>
      <c r="HBC74" s="85"/>
      <c r="HBD74" s="85"/>
      <c r="HBE74" s="85"/>
      <c r="HBF74" s="85"/>
      <c r="HBG74" s="85"/>
      <c r="HBH74" s="85"/>
      <c r="HBI74" s="85"/>
      <c r="HBJ74" s="85"/>
      <c r="HBK74" s="85"/>
      <c r="HBL74" s="85"/>
      <c r="HBM74" s="85"/>
      <c r="HBN74" s="85"/>
      <c r="HBO74" s="85"/>
      <c r="HBP74" s="85"/>
      <c r="HBQ74" s="85"/>
      <c r="HBR74" s="85"/>
      <c r="HBS74" s="85"/>
      <c r="HBT74" s="85"/>
      <c r="HBU74" s="85"/>
      <c r="HBV74" s="85"/>
      <c r="HBW74" s="85"/>
      <c r="HBX74" s="85"/>
      <c r="HBY74" s="85"/>
      <c r="HBZ74" s="85"/>
      <c r="HCA74" s="85"/>
      <c r="HCB74" s="85"/>
      <c r="HCC74" s="85"/>
      <c r="HCD74" s="85"/>
      <c r="HCE74" s="85"/>
      <c r="HCF74" s="85"/>
      <c r="HCG74" s="85"/>
      <c r="HCH74" s="85"/>
      <c r="HCI74" s="85"/>
      <c r="HCJ74" s="85"/>
      <c r="HCK74" s="85"/>
      <c r="HCL74" s="85"/>
      <c r="HCM74" s="85"/>
      <c r="HCN74" s="85"/>
      <c r="HCO74" s="85"/>
      <c r="HCP74" s="85"/>
      <c r="HCQ74" s="85"/>
      <c r="HCR74" s="85"/>
      <c r="HCS74" s="85"/>
      <c r="HCT74" s="85"/>
      <c r="HCU74" s="85"/>
      <c r="HCV74" s="85"/>
      <c r="HCW74" s="85"/>
      <c r="HCX74" s="85"/>
      <c r="HCY74" s="85"/>
      <c r="HCZ74" s="85"/>
      <c r="HDA74" s="85"/>
      <c r="HDB74" s="85"/>
      <c r="HDC74" s="85"/>
      <c r="HDD74" s="85"/>
      <c r="HDE74" s="85"/>
      <c r="HDF74" s="85"/>
      <c r="HDG74" s="85"/>
      <c r="HDH74" s="85"/>
      <c r="HDI74" s="85"/>
      <c r="HDJ74" s="85"/>
      <c r="HDK74" s="85"/>
      <c r="HDL74" s="85"/>
      <c r="HDM74" s="85"/>
      <c r="HDN74" s="85"/>
      <c r="HDO74" s="85"/>
      <c r="HDP74" s="85"/>
      <c r="HDQ74" s="85"/>
      <c r="HDR74" s="85"/>
      <c r="HDS74" s="85"/>
      <c r="HDT74" s="85"/>
      <c r="HDU74" s="85"/>
      <c r="HDV74" s="85"/>
      <c r="HDW74" s="85"/>
      <c r="HDX74" s="85"/>
      <c r="HDY74" s="85"/>
      <c r="HDZ74" s="85"/>
      <c r="HEA74" s="85"/>
      <c r="HEB74" s="85"/>
      <c r="HEC74" s="85"/>
      <c r="HED74" s="85"/>
      <c r="HEE74" s="85"/>
      <c r="HEF74" s="85"/>
      <c r="HEG74" s="85"/>
      <c r="HEH74" s="85"/>
      <c r="HEI74" s="85"/>
      <c r="HEJ74" s="85"/>
      <c r="HEK74" s="85"/>
      <c r="HEL74" s="85"/>
      <c r="HEM74" s="85"/>
      <c r="HEN74" s="85"/>
      <c r="HEO74" s="85"/>
      <c r="HEP74" s="85"/>
      <c r="HEQ74" s="85"/>
      <c r="HER74" s="85"/>
      <c r="HES74" s="85"/>
      <c r="HET74" s="85"/>
      <c r="HEU74" s="85"/>
      <c r="HEV74" s="85"/>
      <c r="HEW74" s="85"/>
      <c r="HEX74" s="85"/>
      <c r="HEY74" s="85"/>
      <c r="HEZ74" s="85"/>
      <c r="HFA74" s="85"/>
      <c r="HFB74" s="85"/>
      <c r="HFC74" s="85"/>
      <c r="HFD74" s="85"/>
      <c r="HFE74" s="85"/>
      <c r="HFF74" s="85"/>
      <c r="HFG74" s="85"/>
      <c r="HFH74" s="85"/>
      <c r="HFI74" s="85"/>
      <c r="HFJ74" s="85"/>
      <c r="HFK74" s="85"/>
      <c r="HFL74" s="85"/>
      <c r="HFM74" s="85"/>
      <c r="HFN74" s="85"/>
      <c r="HFO74" s="85"/>
      <c r="HFP74" s="85"/>
      <c r="HFQ74" s="85"/>
      <c r="HFR74" s="85"/>
      <c r="HFS74" s="85"/>
      <c r="HFT74" s="85"/>
      <c r="HFU74" s="85"/>
      <c r="HFV74" s="85"/>
      <c r="HFW74" s="85"/>
      <c r="HFX74" s="85"/>
      <c r="HFY74" s="85"/>
      <c r="HFZ74" s="85"/>
      <c r="HGA74" s="85"/>
      <c r="HGB74" s="85"/>
      <c r="HGC74" s="85"/>
      <c r="HGD74" s="85"/>
      <c r="HGE74" s="85"/>
      <c r="HGF74" s="85"/>
      <c r="HGG74" s="85"/>
      <c r="HGH74" s="85"/>
      <c r="HGI74" s="85"/>
      <c r="HGJ74" s="85"/>
      <c r="HGK74" s="85"/>
      <c r="HGL74" s="85"/>
      <c r="HGM74" s="85"/>
      <c r="HGN74" s="85"/>
      <c r="HGO74" s="85"/>
      <c r="HGP74" s="85"/>
      <c r="HGQ74" s="85"/>
      <c r="HGR74" s="85"/>
      <c r="HGS74" s="85"/>
      <c r="HGT74" s="85"/>
      <c r="HGU74" s="85"/>
      <c r="HGV74" s="85"/>
      <c r="HGW74" s="85"/>
      <c r="HGX74" s="85"/>
      <c r="HGY74" s="85"/>
      <c r="HGZ74" s="85"/>
      <c r="HHA74" s="85"/>
      <c r="HHB74" s="85"/>
      <c r="HHC74" s="85"/>
      <c r="HHD74" s="85"/>
      <c r="HHE74" s="85"/>
      <c r="HHF74" s="85"/>
      <c r="HHG74" s="85"/>
      <c r="HHH74" s="85"/>
      <c r="HHI74" s="85"/>
      <c r="HHJ74" s="85"/>
      <c r="HHK74" s="85"/>
      <c r="HHL74" s="85"/>
      <c r="HHM74" s="85"/>
      <c r="HHN74" s="85"/>
      <c r="HHO74" s="85"/>
      <c r="HHP74" s="85"/>
      <c r="HHQ74" s="85"/>
      <c r="HHR74" s="85"/>
      <c r="HHS74" s="85"/>
      <c r="HHT74" s="85"/>
      <c r="HHU74" s="85"/>
      <c r="HHV74" s="85"/>
      <c r="HHW74" s="85"/>
      <c r="HHX74" s="85"/>
      <c r="HHY74" s="85"/>
      <c r="HHZ74" s="85"/>
      <c r="HIA74" s="85"/>
      <c r="HIB74" s="85"/>
      <c r="HIC74" s="85"/>
      <c r="HID74" s="85"/>
      <c r="HIE74" s="85"/>
      <c r="HIF74" s="85"/>
      <c r="HIG74" s="85"/>
      <c r="HIH74" s="85"/>
      <c r="HII74" s="85"/>
      <c r="HIJ74" s="85"/>
      <c r="HIK74" s="85"/>
      <c r="HIL74" s="85"/>
      <c r="HIM74" s="85"/>
      <c r="HIN74" s="85"/>
      <c r="HIO74" s="85"/>
      <c r="HIP74" s="85"/>
      <c r="HIQ74" s="85"/>
      <c r="HIR74" s="85"/>
      <c r="HIS74" s="85"/>
      <c r="HIT74" s="85"/>
      <c r="HIU74" s="85"/>
      <c r="HIV74" s="85"/>
      <c r="HIW74" s="85"/>
      <c r="HIX74" s="85"/>
      <c r="HIY74" s="85"/>
      <c r="HIZ74" s="85"/>
      <c r="HJA74" s="85"/>
      <c r="HJB74" s="85"/>
      <c r="HJC74" s="85"/>
      <c r="HJD74" s="85"/>
      <c r="HJE74" s="85"/>
      <c r="HJF74" s="85"/>
      <c r="HJG74" s="85"/>
      <c r="HJH74" s="85"/>
      <c r="HJI74" s="85"/>
      <c r="HJJ74" s="85"/>
      <c r="HJK74" s="85"/>
      <c r="HJL74" s="85"/>
      <c r="HJM74" s="85"/>
      <c r="HJN74" s="85"/>
      <c r="HJO74" s="85"/>
      <c r="HJP74" s="85"/>
      <c r="HJQ74" s="85"/>
      <c r="HJR74" s="85"/>
      <c r="HJS74" s="85"/>
      <c r="HJT74" s="85"/>
      <c r="HJU74" s="85"/>
      <c r="HJV74" s="85"/>
      <c r="HJW74" s="85"/>
      <c r="HJX74" s="85"/>
      <c r="HJY74" s="85"/>
      <c r="HJZ74" s="85"/>
      <c r="HKA74" s="85"/>
      <c r="HKB74" s="85"/>
      <c r="HKC74" s="85"/>
      <c r="HKD74" s="85"/>
      <c r="HKE74" s="85"/>
      <c r="HKF74" s="85"/>
      <c r="HKG74" s="85"/>
      <c r="HKH74" s="85"/>
      <c r="HKI74" s="85"/>
      <c r="HKJ74" s="85"/>
      <c r="HKK74" s="85"/>
      <c r="HKL74" s="85"/>
      <c r="HKM74" s="85"/>
      <c r="HKN74" s="85"/>
      <c r="HKO74" s="85"/>
      <c r="HKP74" s="85"/>
      <c r="HKQ74" s="85"/>
      <c r="HKR74" s="85"/>
      <c r="HKS74" s="85"/>
      <c r="HKT74" s="85"/>
      <c r="HKU74" s="85"/>
      <c r="HKV74" s="85"/>
      <c r="HKW74" s="85"/>
      <c r="HKX74" s="85"/>
      <c r="HKY74" s="85"/>
      <c r="HKZ74" s="85"/>
      <c r="HLA74" s="85"/>
      <c r="HLB74" s="85"/>
      <c r="HLC74" s="85"/>
      <c r="HLD74" s="85"/>
      <c r="HLE74" s="85"/>
      <c r="HLF74" s="85"/>
      <c r="HLG74" s="85"/>
      <c r="HLH74" s="85"/>
      <c r="HLI74" s="85"/>
      <c r="HLJ74" s="85"/>
      <c r="HLK74" s="85"/>
      <c r="HLL74" s="85"/>
      <c r="HLM74" s="85"/>
      <c r="HLN74" s="85"/>
      <c r="HLO74" s="85"/>
      <c r="HLP74" s="85"/>
      <c r="HLQ74" s="85"/>
      <c r="HLR74" s="85"/>
      <c r="HLS74" s="85"/>
      <c r="HLT74" s="85"/>
      <c r="HLU74" s="85"/>
      <c r="HLV74" s="85"/>
      <c r="HLW74" s="85"/>
      <c r="HLX74" s="85"/>
      <c r="HLY74" s="85"/>
      <c r="HLZ74" s="85"/>
      <c r="HMA74" s="85"/>
      <c r="HMB74" s="85"/>
      <c r="HMC74" s="85"/>
      <c r="HMD74" s="85"/>
      <c r="HME74" s="85"/>
      <c r="HMF74" s="85"/>
      <c r="HMG74" s="85"/>
      <c r="HMH74" s="85"/>
      <c r="HMI74" s="85"/>
      <c r="HMJ74" s="85"/>
      <c r="HMK74" s="85"/>
      <c r="HML74" s="85"/>
      <c r="HMM74" s="85"/>
      <c r="HMN74" s="85"/>
      <c r="HMO74" s="85"/>
      <c r="HMP74" s="85"/>
      <c r="HMQ74" s="85"/>
      <c r="HMR74" s="85"/>
      <c r="HMS74" s="85"/>
      <c r="HMT74" s="85"/>
      <c r="HMU74" s="85"/>
      <c r="HMV74" s="85"/>
      <c r="HMW74" s="85"/>
      <c r="HMX74" s="85"/>
      <c r="HMY74" s="85"/>
      <c r="HMZ74" s="85"/>
      <c r="HNA74" s="85"/>
      <c r="HNB74" s="85"/>
      <c r="HNC74" s="85"/>
      <c r="HND74" s="85"/>
      <c r="HNE74" s="85"/>
      <c r="HNF74" s="85"/>
      <c r="HNG74" s="85"/>
      <c r="HNH74" s="85"/>
      <c r="HNI74" s="85"/>
      <c r="HNJ74" s="85"/>
      <c r="HNK74" s="85"/>
      <c r="HNL74" s="85"/>
      <c r="HNM74" s="85"/>
      <c r="HNN74" s="85"/>
      <c r="HNO74" s="85"/>
      <c r="HNP74" s="85"/>
      <c r="HNQ74" s="85"/>
      <c r="HNR74" s="85"/>
      <c r="HNS74" s="85"/>
      <c r="HNT74" s="85"/>
      <c r="HNU74" s="85"/>
      <c r="HNV74" s="85"/>
      <c r="HNW74" s="85"/>
      <c r="HNX74" s="85"/>
      <c r="HNY74" s="85"/>
      <c r="HNZ74" s="85"/>
      <c r="HOA74" s="85"/>
      <c r="HOB74" s="85"/>
      <c r="HOC74" s="85"/>
      <c r="HOD74" s="85"/>
      <c r="HOE74" s="85"/>
      <c r="HOF74" s="85"/>
      <c r="HOG74" s="85"/>
      <c r="HOH74" s="85"/>
      <c r="HOI74" s="85"/>
      <c r="HOJ74" s="85"/>
      <c r="HOK74" s="85"/>
      <c r="HOL74" s="85"/>
      <c r="HOM74" s="85"/>
      <c r="HON74" s="85"/>
      <c r="HOO74" s="85"/>
      <c r="HOP74" s="85"/>
      <c r="HOQ74" s="85"/>
      <c r="HOR74" s="85"/>
      <c r="HOS74" s="85"/>
      <c r="HOT74" s="85"/>
      <c r="HOU74" s="85"/>
      <c r="HOV74" s="85"/>
      <c r="HOW74" s="85"/>
      <c r="HOX74" s="85"/>
      <c r="HOY74" s="85"/>
      <c r="HOZ74" s="85"/>
      <c r="HPA74" s="85"/>
      <c r="HPB74" s="85"/>
      <c r="HPC74" s="85"/>
      <c r="HPD74" s="85"/>
      <c r="HPE74" s="85"/>
      <c r="HPF74" s="85"/>
      <c r="HPG74" s="85"/>
      <c r="HPH74" s="85"/>
      <c r="HPI74" s="85"/>
      <c r="HPJ74" s="85"/>
      <c r="HPK74" s="85"/>
      <c r="HPL74" s="85"/>
      <c r="HPM74" s="85"/>
      <c r="HPN74" s="85"/>
      <c r="HPO74" s="85"/>
      <c r="HPP74" s="85"/>
      <c r="HPQ74" s="85"/>
      <c r="HPR74" s="85"/>
      <c r="HPS74" s="85"/>
      <c r="HPT74" s="85"/>
      <c r="HPU74" s="85"/>
      <c r="HPV74" s="85"/>
      <c r="HPW74" s="85"/>
      <c r="HPX74" s="85"/>
      <c r="HPY74" s="85"/>
      <c r="HPZ74" s="85"/>
      <c r="HQA74" s="85"/>
      <c r="HQB74" s="85"/>
      <c r="HQC74" s="85"/>
      <c r="HQD74" s="85"/>
      <c r="HQE74" s="85"/>
      <c r="HQF74" s="85"/>
      <c r="HQG74" s="85"/>
      <c r="HQH74" s="85"/>
      <c r="HQI74" s="85"/>
      <c r="HQJ74" s="85"/>
      <c r="HQK74" s="85"/>
      <c r="HQL74" s="85"/>
      <c r="HQM74" s="85"/>
      <c r="HQN74" s="85"/>
      <c r="HQO74" s="85"/>
      <c r="HQP74" s="85"/>
      <c r="HQQ74" s="85"/>
      <c r="HQR74" s="85"/>
      <c r="HQS74" s="85"/>
      <c r="HQT74" s="85"/>
      <c r="HQU74" s="85"/>
      <c r="HQV74" s="85"/>
      <c r="HQW74" s="85"/>
      <c r="HQX74" s="85"/>
      <c r="HQY74" s="85"/>
      <c r="HQZ74" s="85"/>
      <c r="HRA74" s="85"/>
      <c r="HRB74" s="85"/>
      <c r="HRC74" s="85"/>
      <c r="HRD74" s="85"/>
      <c r="HRE74" s="85"/>
      <c r="HRF74" s="85"/>
      <c r="HRG74" s="85"/>
      <c r="HRH74" s="85"/>
      <c r="HRI74" s="85"/>
      <c r="HRJ74" s="85"/>
      <c r="HRK74" s="85"/>
      <c r="HRL74" s="85"/>
      <c r="HRM74" s="85"/>
      <c r="HRN74" s="85"/>
      <c r="HRO74" s="85"/>
      <c r="HRP74" s="85"/>
      <c r="HRQ74" s="85"/>
      <c r="HRR74" s="85"/>
      <c r="HRS74" s="85"/>
      <c r="HRT74" s="85"/>
      <c r="HRU74" s="85"/>
      <c r="HRV74" s="85"/>
      <c r="HRW74" s="85"/>
      <c r="HRX74" s="85"/>
      <c r="HRY74" s="85"/>
      <c r="HRZ74" s="85"/>
      <c r="HSA74" s="85"/>
      <c r="HSB74" s="85"/>
      <c r="HSC74" s="85"/>
      <c r="HSD74" s="85"/>
      <c r="HSE74" s="85"/>
      <c r="HSF74" s="85"/>
      <c r="HSG74" s="85"/>
      <c r="HSH74" s="85"/>
      <c r="HSI74" s="85"/>
      <c r="HSJ74" s="85"/>
      <c r="HSK74" s="85"/>
      <c r="HSL74" s="85"/>
      <c r="HSM74" s="85"/>
      <c r="HSN74" s="85"/>
      <c r="HSO74" s="85"/>
      <c r="HSP74" s="85"/>
      <c r="HSQ74" s="85"/>
      <c r="HSR74" s="85"/>
      <c r="HSS74" s="85"/>
      <c r="HST74" s="85"/>
      <c r="HSU74" s="85"/>
      <c r="HSV74" s="85"/>
      <c r="HSW74" s="85"/>
      <c r="HSX74" s="85"/>
      <c r="HSY74" s="85"/>
      <c r="HSZ74" s="85"/>
      <c r="HTA74" s="85"/>
      <c r="HTB74" s="85"/>
      <c r="HTC74" s="85"/>
      <c r="HTD74" s="85"/>
      <c r="HTE74" s="85"/>
      <c r="HTF74" s="85"/>
      <c r="HTG74" s="85"/>
      <c r="HTH74" s="85"/>
      <c r="HTI74" s="85"/>
      <c r="HTJ74" s="85"/>
      <c r="HTK74" s="85"/>
      <c r="HTL74" s="85"/>
      <c r="HTM74" s="85"/>
      <c r="HTN74" s="85"/>
      <c r="HTO74" s="85"/>
      <c r="HTP74" s="85"/>
      <c r="HTQ74" s="85"/>
      <c r="HTR74" s="85"/>
      <c r="HTS74" s="85"/>
      <c r="HTT74" s="85"/>
      <c r="HTU74" s="85"/>
      <c r="HTV74" s="85"/>
      <c r="HTW74" s="85"/>
      <c r="HTX74" s="85"/>
      <c r="HTY74" s="85"/>
      <c r="HTZ74" s="85"/>
      <c r="HUA74" s="85"/>
      <c r="HUB74" s="85"/>
      <c r="HUC74" s="85"/>
      <c r="HUD74" s="85"/>
      <c r="HUE74" s="85"/>
      <c r="HUF74" s="85"/>
      <c r="HUG74" s="85"/>
      <c r="HUH74" s="85"/>
      <c r="HUI74" s="85"/>
      <c r="HUJ74" s="85"/>
      <c r="HUK74" s="85"/>
      <c r="HUL74" s="85"/>
      <c r="HUM74" s="85"/>
      <c r="HUN74" s="85"/>
      <c r="HUO74" s="85"/>
      <c r="HUP74" s="85"/>
      <c r="HUQ74" s="85"/>
      <c r="HUR74" s="85"/>
      <c r="HUS74" s="85"/>
      <c r="HUT74" s="85"/>
      <c r="HUU74" s="85"/>
      <c r="HUV74" s="85"/>
      <c r="HUW74" s="85"/>
      <c r="HUX74" s="85"/>
      <c r="HUY74" s="85"/>
      <c r="HUZ74" s="85"/>
      <c r="HVA74" s="85"/>
      <c r="HVB74" s="85"/>
      <c r="HVC74" s="85"/>
      <c r="HVD74" s="85"/>
      <c r="HVE74" s="85"/>
      <c r="HVF74" s="85"/>
      <c r="HVG74" s="85"/>
      <c r="HVH74" s="85"/>
      <c r="HVI74" s="85"/>
      <c r="HVJ74" s="85"/>
      <c r="HVK74" s="85"/>
      <c r="HVL74" s="85"/>
      <c r="HVM74" s="85"/>
      <c r="HVN74" s="85"/>
      <c r="HVO74" s="85"/>
      <c r="HVP74" s="85"/>
      <c r="HVQ74" s="85"/>
      <c r="HVR74" s="85"/>
      <c r="HVS74" s="85"/>
      <c r="HVT74" s="85"/>
      <c r="HVU74" s="85"/>
      <c r="HVV74" s="85"/>
      <c r="HVW74" s="85"/>
      <c r="HVX74" s="85"/>
      <c r="HVY74" s="85"/>
      <c r="HVZ74" s="85"/>
      <c r="HWA74" s="85"/>
      <c r="HWB74" s="85"/>
      <c r="HWC74" s="85"/>
      <c r="HWD74" s="85"/>
      <c r="HWE74" s="85"/>
      <c r="HWF74" s="85"/>
      <c r="HWG74" s="85"/>
      <c r="HWH74" s="85"/>
      <c r="HWI74" s="85"/>
      <c r="HWJ74" s="85"/>
      <c r="HWK74" s="85"/>
      <c r="HWL74" s="85"/>
      <c r="HWM74" s="85"/>
      <c r="HWN74" s="85"/>
      <c r="HWO74" s="85"/>
      <c r="HWP74" s="85"/>
      <c r="HWQ74" s="85"/>
      <c r="HWR74" s="85"/>
      <c r="HWS74" s="85"/>
      <c r="HWT74" s="85"/>
      <c r="HWU74" s="85"/>
      <c r="HWV74" s="85"/>
      <c r="HWW74" s="85"/>
      <c r="HWX74" s="85"/>
      <c r="HWY74" s="85"/>
      <c r="HWZ74" s="85"/>
      <c r="HXA74" s="85"/>
      <c r="HXB74" s="85"/>
      <c r="HXC74" s="85"/>
      <c r="HXD74" s="85"/>
      <c r="HXE74" s="85"/>
      <c r="HXF74" s="85"/>
      <c r="HXG74" s="85"/>
      <c r="HXH74" s="85"/>
      <c r="HXI74" s="85"/>
      <c r="HXJ74" s="85"/>
      <c r="HXK74" s="85"/>
      <c r="HXL74" s="85"/>
      <c r="HXM74" s="85"/>
      <c r="HXN74" s="85"/>
      <c r="HXO74" s="85"/>
      <c r="HXP74" s="85"/>
      <c r="HXQ74" s="85"/>
      <c r="HXR74" s="85"/>
      <c r="HXS74" s="85"/>
      <c r="HXT74" s="85"/>
      <c r="HXU74" s="85"/>
      <c r="HXV74" s="85"/>
      <c r="HXW74" s="85"/>
      <c r="HXX74" s="85"/>
      <c r="HXY74" s="85"/>
      <c r="HXZ74" s="85"/>
      <c r="HYA74" s="85"/>
      <c r="HYB74" s="85"/>
      <c r="HYC74" s="85"/>
      <c r="HYD74" s="85"/>
      <c r="HYE74" s="85"/>
      <c r="HYF74" s="85"/>
      <c r="HYG74" s="85"/>
      <c r="HYH74" s="85"/>
      <c r="HYI74" s="85"/>
      <c r="HYJ74" s="85"/>
      <c r="HYK74" s="85"/>
      <c r="HYL74" s="85"/>
      <c r="HYM74" s="85"/>
      <c r="HYN74" s="85"/>
      <c r="HYO74" s="85"/>
      <c r="HYP74" s="85"/>
      <c r="HYQ74" s="85"/>
      <c r="HYR74" s="85"/>
      <c r="HYS74" s="85"/>
      <c r="HYT74" s="85"/>
      <c r="HYU74" s="85"/>
      <c r="HYV74" s="85"/>
      <c r="HYW74" s="85"/>
      <c r="HYX74" s="85"/>
      <c r="HYY74" s="85"/>
      <c r="HYZ74" s="85"/>
      <c r="HZA74" s="85"/>
      <c r="HZB74" s="85"/>
      <c r="HZC74" s="85"/>
      <c r="HZD74" s="85"/>
      <c r="HZE74" s="85"/>
      <c r="HZF74" s="85"/>
      <c r="HZG74" s="85"/>
      <c r="HZH74" s="85"/>
      <c r="HZI74" s="85"/>
      <c r="HZJ74" s="85"/>
      <c r="HZK74" s="85"/>
      <c r="HZL74" s="85"/>
      <c r="HZM74" s="85"/>
      <c r="HZN74" s="85"/>
      <c r="HZO74" s="85"/>
      <c r="HZP74" s="85"/>
      <c r="HZQ74" s="85"/>
      <c r="HZR74" s="85"/>
      <c r="HZS74" s="85"/>
      <c r="HZT74" s="85"/>
      <c r="HZU74" s="85"/>
      <c r="HZV74" s="85"/>
      <c r="HZW74" s="85"/>
      <c r="HZX74" s="85"/>
      <c r="HZY74" s="85"/>
      <c r="HZZ74" s="85"/>
      <c r="IAA74" s="85"/>
      <c r="IAB74" s="85"/>
      <c r="IAC74" s="85"/>
      <c r="IAD74" s="85"/>
      <c r="IAE74" s="85"/>
      <c r="IAF74" s="85"/>
      <c r="IAG74" s="85"/>
      <c r="IAH74" s="85"/>
      <c r="IAI74" s="85"/>
      <c r="IAJ74" s="85"/>
      <c r="IAK74" s="85"/>
      <c r="IAL74" s="85"/>
      <c r="IAM74" s="85"/>
      <c r="IAN74" s="85"/>
      <c r="IAO74" s="85"/>
      <c r="IAP74" s="85"/>
      <c r="IAQ74" s="85"/>
      <c r="IAR74" s="85"/>
      <c r="IAS74" s="85"/>
      <c r="IAT74" s="85"/>
      <c r="IAU74" s="85"/>
      <c r="IAV74" s="85"/>
      <c r="IAW74" s="85"/>
      <c r="IAX74" s="85"/>
      <c r="IAY74" s="85"/>
      <c r="IAZ74" s="85"/>
      <c r="IBA74" s="85"/>
      <c r="IBB74" s="85"/>
      <c r="IBC74" s="85"/>
      <c r="IBD74" s="85"/>
      <c r="IBE74" s="85"/>
      <c r="IBF74" s="85"/>
      <c r="IBG74" s="85"/>
      <c r="IBH74" s="85"/>
      <c r="IBI74" s="85"/>
      <c r="IBJ74" s="85"/>
      <c r="IBK74" s="85"/>
      <c r="IBL74" s="85"/>
      <c r="IBM74" s="85"/>
      <c r="IBN74" s="85"/>
      <c r="IBO74" s="85"/>
      <c r="IBP74" s="85"/>
      <c r="IBQ74" s="85"/>
      <c r="IBR74" s="85"/>
      <c r="IBS74" s="85"/>
      <c r="IBT74" s="85"/>
      <c r="IBU74" s="85"/>
      <c r="IBV74" s="85"/>
      <c r="IBW74" s="85"/>
      <c r="IBX74" s="85"/>
      <c r="IBY74" s="85"/>
      <c r="IBZ74" s="85"/>
      <c r="ICA74" s="85"/>
      <c r="ICB74" s="85"/>
      <c r="ICC74" s="85"/>
      <c r="ICD74" s="85"/>
      <c r="ICE74" s="85"/>
      <c r="ICF74" s="85"/>
      <c r="ICG74" s="85"/>
      <c r="ICH74" s="85"/>
      <c r="ICI74" s="85"/>
      <c r="ICJ74" s="85"/>
      <c r="ICK74" s="85"/>
      <c r="ICL74" s="85"/>
      <c r="ICM74" s="85"/>
      <c r="ICN74" s="85"/>
      <c r="ICO74" s="85"/>
      <c r="ICP74" s="85"/>
      <c r="ICQ74" s="85"/>
      <c r="ICR74" s="85"/>
      <c r="ICS74" s="85"/>
      <c r="ICT74" s="85"/>
      <c r="ICU74" s="85"/>
      <c r="ICV74" s="85"/>
      <c r="ICW74" s="85"/>
      <c r="ICX74" s="85"/>
      <c r="ICY74" s="85"/>
      <c r="ICZ74" s="85"/>
      <c r="IDA74" s="85"/>
      <c r="IDB74" s="85"/>
      <c r="IDC74" s="85"/>
      <c r="IDD74" s="85"/>
      <c r="IDE74" s="85"/>
      <c r="IDF74" s="85"/>
      <c r="IDG74" s="85"/>
      <c r="IDH74" s="85"/>
      <c r="IDI74" s="85"/>
      <c r="IDJ74" s="85"/>
      <c r="IDK74" s="85"/>
      <c r="IDL74" s="85"/>
      <c r="IDM74" s="85"/>
      <c r="IDN74" s="85"/>
      <c r="IDO74" s="85"/>
      <c r="IDP74" s="85"/>
      <c r="IDQ74" s="85"/>
      <c r="IDR74" s="85"/>
      <c r="IDS74" s="85"/>
      <c r="IDT74" s="85"/>
      <c r="IDU74" s="85"/>
      <c r="IDV74" s="85"/>
      <c r="IDW74" s="85"/>
      <c r="IDX74" s="85"/>
      <c r="IDY74" s="85"/>
      <c r="IDZ74" s="85"/>
      <c r="IEA74" s="85"/>
      <c r="IEB74" s="85"/>
      <c r="IEC74" s="85"/>
      <c r="IED74" s="85"/>
      <c r="IEE74" s="85"/>
      <c r="IEF74" s="85"/>
      <c r="IEG74" s="85"/>
      <c r="IEH74" s="85"/>
      <c r="IEI74" s="85"/>
      <c r="IEJ74" s="85"/>
      <c r="IEK74" s="85"/>
      <c r="IEL74" s="85"/>
      <c r="IEM74" s="85"/>
      <c r="IEN74" s="85"/>
      <c r="IEO74" s="85"/>
      <c r="IEP74" s="85"/>
      <c r="IEQ74" s="85"/>
      <c r="IER74" s="85"/>
      <c r="IES74" s="85"/>
      <c r="IET74" s="85"/>
      <c r="IEU74" s="85"/>
      <c r="IEV74" s="85"/>
      <c r="IEW74" s="85"/>
      <c r="IEX74" s="85"/>
      <c r="IEY74" s="85"/>
      <c r="IEZ74" s="85"/>
      <c r="IFA74" s="85"/>
      <c r="IFB74" s="85"/>
      <c r="IFC74" s="85"/>
      <c r="IFD74" s="85"/>
      <c r="IFE74" s="85"/>
      <c r="IFF74" s="85"/>
      <c r="IFG74" s="85"/>
      <c r="IFH74" s="85"/>
      <c r="IFI74" s="85"/>
      <c r="IFJ74" s="85"/>
      <c r="IFK74" s="85"/>
      <c r="IFL74" s="85"/>
      <c r="IFM74" s="85"/>
      <c r="IFN74" s="85"/>
      <c r="IFO74" s="85"/>
      <c r="IFP74" s="85"/>
      <c r="IFQ74" s="85"/>
      <c r="IFR74" s="85"/>
      <c r="IFS74" s="85"/>
      <c r="IFT74" s="85"/>
      <c r="IFU74" s="85"/>
      <c r="IFV74" s="85"/>
      <c r="IFW74" s="85"/>
      <c r="IFX74" s="85"/>
      <c r="IFY74" s="85"/>
      <c r="IFZ74" s="85"/>
      <c r="IGA74" s="85"/>
      <c r="IGB74" s="85"/>
      <c r="IGC74" s="85"/>
      <c r="IGD74" s="85"/>
      <c r="IGE74" s="85"/>
      <c r="IGF74" s="85"/>
      <c r="IGG74" s="85"/>
      <c r="IGH74" s="85"/>
      <c r="IGI74" s="85"/>
      <c r="IGJ74" s="85"/>
      <c r="IGK74" s="85"/>
      <c r="IGL74" s="85"/>
      <c r="IGM74" s="85"/>
      <c r="IGN74" s="85"/>
      <c r="IGO74" s="85"/>
      <c r="IGP74" s="85"/>
      <c r="IGQ74" s="85"/>
      <c r="IGR74" s="85"/>
      <c r="IGS74" s="85"/>
      <c r="IGT74" s="85"/>
      <c r="IGU74" s="85"/>
      <c r="IGV74" s="85"/>
      <c r="IGW74" s="85"/>
      <c r="IGX74" s="85"/>
      <c r="IGY74" s="85"/>
      <c r="IGZ74" s="85"/>
      <c r="IHA74" s="85"/>
      <c r="IHB74" s="85"/>
      <c r="IHC74" s="85"/>
      <c r="IHD74" s="85"/>
      <c r="IHE74" s="85"/>
      <c r="IHF74" s="85"/>
      <c r="IHG74" s="85"/>
      <c r="IHH74" s="85"/>
      <c r="IHI74" s="85"/>
      <c r="IHJ74" s="85"/>
      <c r="IHK74" s="85"/>
      <c r="IHL74" s="85"/>
      <c r="IHM74" s="85"/>
      <c r="IHN74" s="85"/>
      <c r="IHO74" s="85"/>
      <c r="IHP74" s="85"/>
      <c r="IHQ74" s="85"/>
      <c r="IHR74" s="85"/>
      <c r="IHS74" s="85"/>
      <c r="IHT74" s="85"/>
      <c r="IHU74" s="85"/>
      <c r="IHV74" s="85"/>
      <c r="IHW74" s="85"/>
      <c r="IHX74" s="85"/>
      <c r="IHY74" s="85"/>
      <c r="IHZ74" s="85"/>
      <c r="IIA74" s="85"/>
      <c r="IIB74" s="85"/>
      <c r="IIC74" s="85"/>
      <c r="IID74" s="85"/>
      <c r="IIE74" s="85"/>
      <c r="IIF74" s="85"/>
      <c r="IIG74" s="85"/>
      <c r="IIH74" s="85"/>
      <c r="III74" s="85"/>
      <c r="IIJ74" s="85"/>
      <c r="IIK74" s="85"/>
      <c r="IIL74" s="85"/>
      <c r="IIM74" s="85"/>
      <c r="IIN74" s="85"/>
      <c r="IIO74" s="85"/>
      <c r="IIP74" s="85"/>
      <c r="IIQ74" s="85"/>
      <c r="IIR74" s="85"/>
      <c r="IIS74" s="85"/>
      <c r="IIT74" s="85"/>
      <c r="IIU74" s="85"/>
      <c r="IIV74" s="85"/>
      <c r="IIW74" s="85"/>
      <c r="IIX74" s="85"/>
      <c r="IIY74" s="85"/>
      <c r="IIZ74" s="85"/>
      <c r="IJA74" s="85"/>
      <c r="IJB74" s="85"/>
      <c r="IJC74" s="85"/>
      <c r="IJD74" s="85"/>
      <c r="IJE74" s="85"/>
      <c r="IJF74" s="85"/>
      <c r="IJG74" s="85"/>
      <c r="IJH74" s="85"/>
      <c r="IJI74" s="85"/>
      <c r="IJJ74" s="85"/>
      <c r="IJK74" s="85"/>
      <c r="IJL74" s="85"/>
      <c r="IJM74" s="85"/>
      <c r="IJN74" s="85"/>
      <c r="IJO74" s="85"/>
      <c r="IJP74" s="85"/>
      <c r="IJQ74" s="85"/>
      <c r="IJR74" s="85"/>
      <c r="IJS74" s="85"/>
      <c r="IJT74" s="85"/>
      <c r="IJU74" s="85"/>
      <c r="IJV74" s="85"/>
      <c r="IJW74" s="85"/>
      <c r="IJX74" s="85"/>
      <c r="IJY74" s="85"/>
      <c r="IJZ74" s="85"/>
      <c r="IKA74" s="85"/>
      <c r="IKB74" s="85"/>
      <c r="IKC74" s="85"/>
      <c r="IKD74" s="85"/>
      <c r="IKE74" s="85"/>
      <c r="IKF74" s="85"/>
      <c r="IKG74" s="85"/>
      <c r="IKH74" s="85"/>
      <c r="IKI74" s="85"/>
      <c r="IKJ74" s="85"/>
      <c r="IKK74" s="85"/>
      <c r="IKL74" s="85"/>
      <c r="IKM74" s="85"/>
      <c r="IKN74" s="85"/>
      <c r="IKO74" s="85"/>
      <c r="IKP74" s="85"/>
      <c r="IKQ74" s="85"/>
      <c r="IKR74" s="85"/>
      <c r="IKS74" s="85"/>
      <c r="IKT74" s="85"/>
      <c r="IKU74" s="85"/>
      <c r="IKV74" s="85"/>
      <c r="IKW74" s="85"/>
      <c r="IKX74" s="85"/>
      <c r="IKY74" s="85"/>
      <c r="IKZ74" s="85"/>
      <c r="ILA74" s="85"/>
      <c r="ILB74" s="85"/>
      <c r="ILC74" s="85"/>
      <c r="ILD74" s="85"/>
      <c r="ILE74" s="85"/>
      <c r="ILF74" s="85"/>
      <c r="ILG74" s="85"/>
      <c r="ILH74" s="85"/>
      <c r="ILI74" s="85"/>
      <c r="ILJ74" s="85"/>
      <c r="ILK74" s="85"/>
      <c r="ILL74" s="85"/>
      <c r="ILM74" s="85"/>
      <c r="ILN74" s="85"/>
      <c r="ILO74" s="85"/>
      <c r="ILP74" s="85"/>
      <c r="ILQ74" s="85"/>
      <c r="ILR74" s="85"/>
      <c r="ILS74" s="85"/>
      <c r="ILT74" s="85"/>
      <c r="ILU74" s="85"/>
      <c r="ILV74" s="85"/>
      <c r="ILW74" s="85"/>
      <c r="ILX74" s="85"/>
      <c r="ILY74" s="85"/>
      <c r="ILZ74" s="85"/>
      <c r="IMA74" s="85"/>
      <c r="IMB74" s="85"/>
      <c r="IMC74" s="85"/>
      <c r="IMD74" s="85"/>
      <c r="IME74" s="85"/>
      <c r="IMF74" s="85"/>
      <c r="IMG74" s="85"/>
      <c r="IMH74" s="85"/>
      <c r="IMI74" s="85"/>
      <c r="IMJ74" s="85"/>
      <c r="IMK74" s="85"/>
      <c r="IML74" s="85"/>
      <c r="IMM74" s="85"/>
      <c r="IMN74" s="85"/>
      <c r="IMO74" s="85"/>
      <c r="IMP74" s="85"/>
      <c r="IMQ74" s="85"/>
      <c r="IMR74" s="85"/>
      <c r="IMS74" s="85"/>
      <c r="IMT74" s="85"/>
      <c r="IMU74" s="85"/>
      <c r="IMV74" s="85"/>
      <c r="IMW74" s="85"/>
      <c r="IMX74" s="85"/>
      <c r="IMY74" s="85"/>
      <c r="IMZ74" s="85"/>
      <c r="INA74" s="85"/>
      <c r="INB74" s="85"/>
      <c r="INC74" s="85"/>
      <c r="IND74" s="85"/>
      <c r="INE74" s="85"/>
      <c r="INF74" s="85"/>
      <c r="ING74" s="85"/>
      <c r="INH74" s="85"/>
      <c r="INI74" s="85"/>
      <c r="INJ74" s="85"/>
      <c r="INK74" s="85"/>
      <c r="INL74" s="85"/>
      <c r="INM74" s="85"/>
      <c r="INN74" s="85"/>
      <c r="INO74" s="85"/>
      <c r="INP74" s="85"/>
      <c r="INQ74" s="85"/>
      <c r="INR74" s="85"/>
      <c r="INS74" s="85"/>
      <c r="INT74" s="85"/>
      <c r="INU74" s="85"/>
      <c r="INV74" s="85"/>
      <c r="INW74" s="85"/>
      <c r="INX74" s="85"/>
      <c r="INY74" s="85"/>
      <c r="INZ74" s="85"/>
      <c r="IOA74" s="85"/>
      <c r="IOB74" s="85"/>
      <c r="IOC74" s="85"/>
      <c r="IOD74" s="85"/>
      <c r="IOE74" s="85"/>
      <c r="IOF74" s="85"/>
      <c r="IOG74" s="85"/>
      <c r="IOH74" s="85"/>
      <c r="IOI74" s="85"/>
      <c r="IOJ74" s="85"/>
      <c r="IOK74" s="85"/>
      <c r="IOL74" s="85"/>
      <c r="IOM74" s="85"/>
      <c r="ION74" s="85"/>
      <c r="IOO74" s="85"/>
      <c r="IOP74" s="85"/>
      <c r="IOQ74" s="85"/>
      <c r="IOR74" s="85"/>
      <c r="IOS74" s="85"/>
      <c r="IOT74" s="85"/>
      <c r="IOU74" s="85"/>
      <c r="IOV74" s="85"/>
      <c r="IOW74" s="85"/>
      <c r="IOX74" s="85"/>
      <c r="IOY74" s="85"/>
      <c r="IOZ74" s="85"/>
      <c r="IPA74" s="85"/>
      <c r="IPB74" s="85"/>
      <c r="IPC74" s="85"/>
      <c r="IPD74" s="85"/>
      <c r="IPE74" s="85"/>
      <c r="IPF74" s="85"/>
      <c r="IPG74" s="85"/>
      <c r="IPH74" s="85"/>
      <c r="IPI74" s="85"/>
      <c r="IPJ74" s="85"/>
      <c r="IPK74" s="85"/>
      <c r="IPL74" s="85"/>
      <c r="IPM74" s="85"/>
      <c r="IPN74" s="85"/>
      <c r="IPO74" s="85"/>
      <c r="IPP74" s="85"/>
      <c r="IPQ74" s="85"/>
      <c r="IPR74" s="85"/>
      <c r="IPS74" s="85"/>
      <c r="IPT74" s="85"/>
      <c r="IPU74" s="85"/>
      <c r="IPV74" s="85"/>
      <c r="IPW74" s="85"/>
      <c r="IPX74" s="85"/>
      <c r="IPY74" s="85"/>
      <c r="IPZ74" s="85"/>
      <c r="IQA74" s="85"/>
      <c r="IQB74" s="85"/>
      <c r="IQC74" s="85"/>
      <c r="IQD74" s="85"/>
      <c r="IQE74" s="85"/>
      <c r="IQF74" s="85"/>
      <c r="IQG74" s="85"/>
      <c r="IQH74" s="85"/>
      <c r="IQI74" s="85"/>
      <c r="IQJ74" s="85"/>
      <c r="IQK74" s="85"/>
      <c r="IQL74" s="85"/>
      <c r="IQM74" s="85"/>
      <c r="IQN74" s="85"/>
      <c r="IQO74" s="85"/>
      <c r="IQP74" s="85"/>
      <c r="IQQ74" s="85"/>
      <c r="IQR74" s="85"/>
      <c r="IQS74" s="85"/>
      <c r="IQT74" s="85"/>
      <c r="IQU74" s="85"/>
      <c r="IQV74" s="85"/>
      <c r="IQW74" s="85"/>
      <c r="IQX74" s="85"/>
      <c r="IQY74" s="85"/>
      <c r="IQZ74" s="85"/>
      <c r="IRA74" s="85"/>
      <c r="IRB74" s="85"/>
      <c r="IRC74" s="85"/>
      <c r="IRD74" s="85"/>
      <c r="IRE74" s="85"/>
      <c r="IRF74" s="85"/>
      <c r="IRG74" s="85"/>
      <c r="IRH74" s="85"/>
      <c r="IRI74" s="85"/>
      <c r="IRJ74" s="85"/>
      <c r="IRK74" s="85"/>
      <c r="IRL74" s="85"/>
      <c r="IRM74" s="85"/>
      <c r="IRN74" s="85"/>
      <c r="IRO74" s="85"/>
      <c r="IRP74" s="85"/>
      <c r="IRQ74" s="85"/>
      <c r="IRR74" s="85"/>
      <c r="IRS74" s="85"/>
      <c r="IRT74" s="85"/>
      <c r="IRU74" s="85"/>
      <c r="IRV74" s="85"/>
      <c r="IRW74" s="85"/>
      <c r="IRX74" s="85"/>
      <c r="IRY74" s="85"/>
      <c r="IRZ74" s="85"/>
      <c r="ISA74" s="85"/>
      <c r="ISB74" s="85"/>
      <c r="ISC74" s="85"/>
      <c r="ISD74" s="85"/>
      <c r="ISE74" s="85"/>
      <c r="ISF74" s="85"/>
      <c r="ISG74" s="85"/>
      <c r="ISH74" s="85"/>
      <c r="ISI74" s="85"/>
      <c r="ISJ74" s="85"/>
      <c r="ISK74" s="85"/>
      <c r="ISL74" s="85"/>
      <c r="ISM74" s="85"/>
      <c r="ISN74" s="85"/>
      <c r="ISO74" s="85"/>
      <c r="ISP74" s="85"/>
      <c r="ISQ74" s="85"/>
      <c r="ISR74" s="85"/>
      <c r="ISS74" s="85"/>
      <c r="IST74" s="85"/>
      <c r="ISU74" s="85"/>
      <c r="ISV74" s="85"/>
      <c r="ISW74" s="85"/>
      <c r="ISX74" s="85"/>
      <c r="ISY74" s="85"/>
      <c r="ISZ74" s="85"/>
      <c r="ITA74" s="85"/>
      <c r="ITB74" s="85"/>
      <c r="ITC74" s="85"/>
      <c r="ITD74" s="85"/>
      <c r="ITE74" s="85"/>
      <c r="ITF74" s="85"/>
      <c r="ITG74" s="85"/>
      <c r="ITH74" s="85"/>
      <c r="ITI74" s="85"/>
      <c r="ITJ74" s="85"/>
      <c r="ITK74" s="85"/>
      <c r="ITL74" s="85"/>
      <c r="ITM74" s="85"/>
      <c r="ITN74" s="85"/>
      <c r="ITO74" s="85"/>
      <c r="ITP74" s="85"/>
      <c r="ITQ74" s="85"/>
      <c r="ITR74" s="85"/>
      <c r="ITS74" s="85"/>
      <c r="ITT74" s="85"/>
      <c r="ITU74" s="85"/>
      <c r="ITV74" s="85"/>
      <c r="ITW74" s="85"/>
      <c r="ITX74" s="85"/>
      <c r="ITY74" s="85"/>
      <c r="ITZ74" s="85"/>
      <c r="IUA74" s="85"/>
      <c r="IUB74" s="85"/>
      <c r="IUC74" s="85"/>
      <c r="IUD74" s="85"/>
      <c r="IUE74" s="85"/>
      <c r="IUF74" s="85"/>
      <c r="IUG74" s="85"/>
      <c r="IUH74" s="85"/>
      <c r="IUI74" s="85"/>
      <c r="IUJ74" s="85"/>
      <c r="IUK74" s="85"/>
      <c r="IUL74" s="85"/>
      <c r="IUM74" s="85"/>
      <c r="IUN74" s="85"/>
      <c r="IUO74" s="85"/>
      <c r="IUP74" s="85"/>
      <c r="IUQ74" s="85"/>
      <c r="IUR74" s="85"/>
      <c r="IUS74" s="85"/>
      <c r="IUT74" s="85"/>
      <c r="IUU74" s="85"/>
      <c r="IUV74" s="85"/>
      <c r="IUW74" s="85"/>
      <c r="IUX74" s="85"/>
      <c r="IUY74" s="85"/>
      <c r="IUZ74" s="85"/>
      <c r="IVA74" s="85"/>
      <c r="IVB74" s="85"/>
      <c r="IVC74" s="85"/>
      <c r="IVD74" s="85"/>
      <c r="IVE74" s="85"/>
      <c r="IVF74" s="85"/>
      <c r="IVG74" s="85"/>
      <c r="IVH74" s="85"/>
      <c r="IVI74" s="85"/>
      <c r="IVJ74" s="85"/>
      <c r="IVK74" s="85"/>
      <c r="IVL74" s="85"/>
      <c r="IVM74" s="85"/>
      <c r="IVN74" s="85"/>
      <c r="IVO74" s="85"/>
      <c r="IVP74" s="85"/>
      <c r="IVQ74" s="85"/>
      <c r="IVR74" s="85"/>
      <c r="IVS74" s="85"/>
      <c r="IVT74" s="85"/>
      <c r="IVU74" s="85"/>
      <c r="IVV74" s="85"/>
      <c r="IVW74" s="85"/>
      <c r="IVX74" s="85"/>
      <c r="IVY74" s="85"/>
      <c r="IVZ74" s="85"/>
      <c r="IWA74" s="85"/>
      <c r="IWB74" s="85"/>
      <c r="IWC74" s="85"/>
      <c r="IWD74" s="85"/>
      <c r="IWE74" s="85"/>
      <c r="IWF74" s="85"/>
      <c r="IWG74" s="85"/>
      <c r="IWH74" s="85"/>
      <c r="IWI74" s="85"/>
      <c r="IWJ74" s="85"/>
      <c r="IWK74" s="85"/>
      <c r="IWL74" s="85"/>
      <c r="IWM74" s="85"/>
      <c r="IWN74" s="85"/>
      <c r="IWO74" s="85"/>
      <c r="IWP74" s="85"/>
      <c r="IWQ74" s="85"/>
      <c r="IWR74" s="85"/>
      <c r="IWS74" s="85"/>
      <c r="IWT74" s="85"/>
      <c r="IWU74" s="85"/>
      <c r="IWV74" s="85"/>
      <c r="IWW74" s="85"/>
      <c r="IWX74" s="85"/>
      <c r="IWY74" s="85"/>
      <c r="IWZ74" s="85"/>
      <c r="IXA74" s="85"/>
      <c r="IXB74" s="85"/>
      <c r="IXC74" s="85"/>
      <c r="IXD74" s="85"/>
      <c r="IXE74" s="85"/>
      <c r="IXF74" s="85"/>
      <c r="IXG74" s="85"/>
      <c r="IXH74" s="85"/>
      <c r="IXI74" s="85"/>
      <c r="IXJ74" s="85"/>
      <c r="IXK74" s="85"/>
      <c r="IXL74" s="85"/>
      <c r="IXM74" s="85"/>
      <c r="IXN74" s="85"/>
      <c r="IXO74" s="85"/>
      <c r="IXP74" s="85"/>
      <c r="IXQ74" s="85"/>
      <c r="IXR74" s="85"/>
      <c r="IXS74" s="85"/>
      <c r="IXT74" s="85"/>
      <c r="IXU74" s="85"/>
      <c r="IXV74" s="85"/>
      <c r="IXW74" s="85"/>
      <c r="IXX74" s="85"/>
      <c r="IXY74" s="85"/>
      <c r="IXZ74" s="85"/>
      <c r="IYA74" s="85"/>
      <c r="IYB74" s="85"/>
      <c r="IYC74" s="85"/>
      <c r="IYD74" s="85"/>
      <c r="IYE74" s="85"/>
      <c r="IYF74" s="85"/>
      <c r="IYG74" s="85"/>
      <c r="IYH74" s="85"/>
      <c r="IYI74" s="85"/>
      <c r="IYJ74" s="85"/>
      <c r="IYK74" s="85"/>
      <c r="IYL74" s="85"/>
      <c r="IYM74" s="85"/>
      <c r="IYN74" s="85"/>
      <c r="IYO74" s="85"/>
      <c r="IYP74" s="85"/>
      <c r="IYQ74" s="85"/>
      <c r="IYR74" s="85"/>
      <c r="IYS74" s="85"/>
      <c r="IYT74" s="85"/>
      <c r="IYU74" s="85"/>
      <c r="IYV74" s="85"/>
      <c r="IYW74" s="85"/>
      <c r="IYX74" s="85"/>
      <c r="IYY74" s="85"/>
      <c r="IYZ74" s="85"/>
      <c r="IZA74" s="85"/>
      <c r="IZB74" s="85"/>
      <c r="IZC74" s="85"/>
      <c r="IZD74" s="85"/>
      <c r="IZE74" s="85"/>
      <c r="IZF74" s="85"/>
      <c r="IZG74" s="85"/>
      <c r="IZH74" s="85"/>
      <c r="IZI74" s="85"/>
      <c r="IZJ74" s="85"/>
      <c r="IZK74" s="85"/>
      <c r="IZL74" s="85"/>
      <c r="IZM74" s="85"/>
      <c r="IZN74" s="85"/>
      <c r="IZO74" s="85"/>
      <c r="IZP74" s="85"/>
      <c r="IZQ74" s="85"/>
      <c r="IZR74" s="85"/>
      <c r="IZS74" s="85"/>
      <c r="IZT74" s="85"/>
      <c r="IZU74" s="85"/>
      <c r="IZV74" s="85"/>
      <c r="IZW74" s="85"/>
      <c r="IZX74" s="85"/>
      <c r="IZY74" s="85"/>
      <c r="IZZ74" s="85"/>
      <c r="JAA74" s="85"/>
      <c r="JAB74" s="85"/>
      <c r="JAC74" s="85"/>
      <c r="JAD74" s="85"/>
      <c r="JAE74" s="85"/>
      <c r="JAF74" s="85"/>
      <c r="JAG74" s="85"/>
      <c r="JAH74" s="85"/>
      <c r="JAI74" s="85"/>
      <c r="JAJ74" s="85"/>
      <c r="JAK74" s="85"/>
      <c r="JAL74" s="85"/>
      <c r="JAM74" s="85"/>
      <c r="JAN74" s="85"/>
      <c r="JAO74" s="85"/>
      <c r="JAP74" s="85"/>
      <c r="JAQ74" s="85"/>
      <c r="JAR74" s="85"/>
      <c r="JAS74" s="85"/>
      <c r="JAT74" s="85"/>
      <c r="JAU74" s="85"/>
      <c r="JAV74" s="85"/>
      <c r="JAW74" s="85"/>
      <c r="JAX74" s="85"/>
      <c r="JAY74" s="85"/>
      <c r="JAZ74" s="85"/>
      <c r="JBA74" s="85"/>
      <c r="JBB74" s="85"/>
      <c r="JBC74" s="85"/>
      <c r="JBD74" s="85"/>
      <c r="JBE74" s="85"/>
      <c r="JBF74" s="85"/>
      <c r="JBG74" s="85"/>
      <c r="JBH74" s="85"/>
      <c r="JBI74" s="85"/>
      <c r="JBJ74" s="85"/>
      <c r="JBK74" s="85"/>
      <c r="JBL74" s="85"/>
      <c r="JBM74" s="85"/>
      <c r="JBN74" s="85"/>
      <c r="JBO74" s="85"/>
      <c r="JBP74" s="85"/>
      <c r="JBQ74" s="85"/>
      <c r="JBR74" s="85"/>
      <c r="JBS74" s="85"/>
      <c r="JBT74" s="85"/>
      <c r="JBU74" s="85"/>
      <c r="JBV74" s="85"/>
      <c r="JBW74" s="85"/>
      <c r="JBX74" s="85"/>
      <c r="JBY74" s="85"/>
      <c r="JBZ74" s="85"/>
      <c r="JCA74" s="85"/>
      <c r="JCB74" s="85"/>
      <c r="JCC74" s="85"/>
      <c r="JCD74" s="85"/>
      <c r="JCE74" s="85"/>
      <c r="JCF74" s="85"/>
      <c r="JCG74" s="85"/>
      <c r="JCH74" s="85"/>
      <c r="JCI74" s="85"/>
      <c r="JCJ74" s="85"/>
      <c r="JCK74" s="85"/>
      <c r="JCL74" s="85"/>
      <c r="JCM74" s="85"/>
      <c r="JCN74" s="85"/>
      <c r="JCO74" s="85"/>
      <c r="JCP74" s="85"/>
      <c r="JCQ74" s="85"/>
      <c r="JCR74" s="85"/>
      <c r="JCS74" s="85"/>
      <c r="JCT74" s="85"/>
      <c r="JCU74" s="85"/>
      <c r="JCV74" s="85"/>
      <c r="JCW74" s="85"/>
      <c r="JCX74" s="85"/>
      <c r="JCY74" s="85"/>
      <c r="JCZ74" s="85"/>
      <c r="JDA74" s="85"/>
      <c r="JDB74" s="85"/>
      <c r="JDC74" s="85"/>
      <c r="JDD74" s="85"/>
      <c r="JDE74" s="85"/>
      <c r="JDF74" s="85"/>
      <c r="JDG74" s="85"/>
      <c r="JDH74" s="85"/>
      <c r="JDI74" s="85"/>
      <c r="JDJ74" s="85"/>
      <c r="JDK74" s="85"/>
      <c r="JDL74" s="85"/>
      <c r="JDM74" s="85"/>
      <c r="JDN74" s="85"/>
      <c r="JDO74" s="85"/>
      <c r="JDP74" s="85"/>
      <c r="JDQ74" s="85"/>
      <c r="JDR74" s="85"/>
      <c r="JDS74" s="85"/>
      <c r="JDT74" s="85"/>
      <c r="JDU74" s="85"/>
      <c r="JDV74" s="85"/>
      <c r="JDW74" s="85"/>
      <c r="JDX74" s="85"/>
      <c r="JDY74" s="85"/>
      <c r="JDZ74" s="85"/>
      <c r="JEA74" s="85"/>
      <c r="JEB74" s="85"/>
      <c r="JEC74" s="85"/>
      <c r="JED74" s="85"/>
      <c r="JEE74" s="85"/>
      <c r="JEF74" s="85"/>
      <c r="JEG74" s="85"/>
      <c r="JEH74" s="85"/>
      <c r="JEI74" s="85"/>
      <c r="JEJ74" s="85"/>
      <c r="JEK74" s="85"/>
      <c r="JEL74" s="85"/>
      <c r="JEM74" s="85"/>
      <c r="JEN74" s="85"/>
      <c r="JEO74" s="85"/>
      <c r="JEP74" s="85"/>
      <c r="JEQ74" s="85"/>
      <c r="JER74" s="85"/>
      <c r="JES74" s="85"/>
      <c r="JET74" s="85"/>
      <c r="JEU74" s="85"/>
      <c r="JEV74" s="85"/>
      <c r="JEW74" s="85"/>
      <c r="JEX74" s="85"/>
      <c r="JEY74" s="85"/>
      <c r="JEZ74" s="85"/>
      <c r="JFA74" s="85"/>
      <c r="JFB74" s="85"/>
      <c r="JFC74" s="85"/>
      <c r="JFD74" s="85"/>
      <c r="JFE74" s="85"/>
      <c r="JFF74" s="85"/>
      <c r="JFG74" s="85"/>
      <c r="JFH74" s="85"/>
      <c r="JFI74" s="85"/>
      <c r="JFJ74" s="85"/>
      <c r="JFK74" s="85"/>
      <c r="JFL74" s="85"/>
      <c r="JFM74" s="85"/>
      <c r="JFN74" s="85"/>
      <c r="JFO74" s="85"/>
      <c r="JFP74" s="85"/>
      <c r="JFQ74" s="85"/>
      <c r="JFR74" s="85"/>
      <c r="JFS74" s="85"/>
      <c r="JFT74" s="85"/>
      <c r="JFU74" s="85"/>
      <c r="JFV74" s="85"/>
      <c r="JFW74" s="85"/>
      <c r="JFX74" s="85"/>
      <c r="JFY74" s="85"/>
      <c r="JFZ74" s="85"/>
      <c r="JGA74" s="85"/>
      <c r="JGB74" s="85"/>
      <c r="JGC74" s="85"/>
      <c r="JGD74" s="85"/>
      <c r="JGE74" s="85"/>
      <c r="JGF74" s="85"/>
      <c r="JGG74" s="85"/>
      <c r="JGH74" s="85"/>
      <c r="JGI74" s="85"/>
      <c r="JGJ74" s="85"/>
      <c r="JGK74" s="85"/>
      <c r="JGL74" s="85"/>
      <c r="JGM74" s="85"/>
      <c r="JGN74" s="85"/>
      <c r="JGO74" s="85"/>
      <c r="JGP74" s="85"/>
      <c r="JGQ74" s="85"/>
      <c r="JGR74" s="85"/>
      <c r="JGS74" s="85"/>
      <c r="JGT74" s="85"/>
      <c r="JGU74" s="85"/>
      <c r="JGV74" s="85"/>
      <c r="JGW74" s="85"/>
      <c r="JGX74" s="85"/>
      <c r="JGY74" s="85"/>
      <c r="JGZ74" s="85"/>
      <c r="JHA74" s="85"/>
      <c r="JHB74" s="85"/>
      <c r="JHC74" s="85"/>
      <c r="JHD74" s="85"/>
      <c r="JHE74" s="85"/>
      <c r="JHF74" s="85"/>
      <c r="JHG74" s="85"/>
      <c r="JHH74" s="85"/>
      <c r="JHI74" s="85"/>
      <c r="JHJ74" s="85"/>
      <c r="JHK74" s="85"/>
      <c r="JHL74" s="85"/>
      <c r="JHM74" s="85"/>
      <c r="JHN74" s="85"/>
      <c r="JHO74" s="85"/>
      <c r="JHP74" s="85"/>
      <c r="JHQ74" s="85"/>
      <c r="JHR74" s="85"/>
      <c r="JHS74" s="85"/>
      <c r="JHT74" s="85"/>
      <c r="JHU74" s="85"/>
      <c r="JHV74" s="85"/>
      <c r="JHW74" s="85"/>
      <c r="JHX74" s="85"/>
      <c r="JHY74" s="85"/>
      <c r="JHZ74" s="85"/>
      <c r="JIA74" s="85"/>
      <c r="JIB74" s="85"/>
      <c r="JIC74" s="85"/>
      <c r="JID74" s="85"/>
      <c r="JIE74" s="85"/>
      <c r="JIF74" s="85"/>
      <c r="JIG74" s="85"/>
      <c r="JIH74" s="85"/>
      <c r="JII74" s="85"/>
      <c r="JIJ74" s="85"/>
      <c r="JIK74" s="85"/>
      <c r="JIL74" s="85"/>
      <c r="JIM74" s="85"/>
      <c r="JIN74" s="85"/>
      <c r="JIO74" s="85"/>
      <c r="JIP74" s="85"/>
      <c r="JIQ74" s="85"/>
      <c r="JIR74" s="85"/>
      <c r="JIS74" s="85"/>
      <c r="JIT74" s="85"/>
      <c r="JIU74" s="85"/>
      <c r="JIV74" s="85"/>
      <c r="JIW74" s="85"/>
      <c r="JIX74" s="85"/>
      <c r="JIY74" s="85"/>
      <c r="JIZ74" s="85"/>
      <c r="JJA74" s="85"/>
      <c r="JJB74" s="85"/>
      <c r="JJC74" s="85"/>
      <c r="JJD74" s="85"/>
      <c r="JJE74" s="85"/>
      <c r="JJF74" s="85"/>
      <c r="JJG74" s="85"/>
      <c r="JJH74" s="85"/>
      <c r="JJI74" s="85"/>
      <c r="JJJ74" s="85"/>
      <c r="JJK74" s="85"/>
      <c r="JJL74" s="85"/>
      <c r="JJM74" s="85"/>
      <c r="JJN74" s="85"/>
      <c r="JJO74" s="85"/>
      <c r="JJP74" s="85"/>
      <c r="JJQ74" s="85"/>
      <c r="JJR74" s="85"/>
      <c r="JJS74" s="85"/>
      <c r="JJT74" s="85"/>
      <c r="JJU74" s="85"/>
      <c r="JJV74" s="85"/>
      <c r="JJW74" s="85"/>
      <c r="JJX74" s="85"/>
      <c r="JJY74" s="85"/>
      <c r="JJZ74" s="85"/>
      <c r="JKA74" s="85"/>
      <c r="JKB74" s="85"/>
      <c r="JKC74" s="85"/>
      <c r="JKD74" s="85"/>
      <c r="JKE74" s="85"/>
      <c r="JKF74" s="85"/>
      <c r="JKG74" s="85"/>
      <c r="JKH74" s="85"/>
      <c r="JKI74" s="85"/>
      <c r="JKJ74" s="85"/>
      <c r="JKK74" s="85"/>
      <c r="JKL74" s="85"/>
      <c r="JKM74" s="85"/>
      <c r="JKN74" s="85"/>
      <c r="JKO74" s="85"/>
      <c r="JKP74" s="85"/>
      <c r="JKQ74" s="85"/>
      <c r="JKR74" s="85"/>
      <c r="JKS74" s="85"/>
      <c r="JKT74" s="85"/>
      <c r="JKU74" s="85"/>
      <c r="JKV74" s="85"/>
      <c r="JKW74" s="85"/>
      <c r="JKX74" s="85"/>
      <c r="JKY74" s="85"/>
      <c r="JKZ74" s="85"/>
      <c r="JLA74" s="85"/>
      <c r="JLB74" s="85"/>
      <c r="JLC74" s="85"/>
      <c r="JLD74" s="85"/>
      <c r="JLE74" s="85"/>
      <c r="JLF74" s="85"/>
      <c r="JLG74" s="85"/>
      <c r="JLH74" s="85"/>
      <c r="JLI74" s="85"/>
      <c r="JLJ74" s="85"/>
      <c r="JLK74" s="85"/>
      <c r="JLL74" s="85"/>
      <c r="JLM74" s="85"/>
      <c r="JLN74" s="85"/>
      <c r="JLO74" s="85"/>
      <c r="JLP74" s="85"/>
      <c r="JLQ74" s="85"/>
      <c r="JLR74" s="85"/>
      <c r="JLS74" s="85"/>
      <c r="JLT74" s="85"/>
      <c r="JLU74" s="85"/>
      <c r="JLV74" s="85"/>
      <c r="JLW74" s="85"/>
      <c r="JLX74" s="85"/>
      <c r="JLY74" s="85"/>
      <c r="JLZ74" s="85"/>
      <c r="JMA74" s="85"/>
      <c r="JMB74" s="85"/>
      <c r="JMC74" s="85"/>
      <c r="JMD74" s="85"/>
      <c r="JME74" s="85"/>
      <c r="JMF74" s="85"/>
      <c r="JMG74" s="85"/>
      <c r="JMH74" s="85"/>
      <c r="JMI74" s="85"/>
      <c r="JMJ74" s="85"/>
      <c r="JMK74" s="85"/>
      <c r="JML74" s="85"/>
      <c r="JMM74" s="85"/>
      <c r="JMN74" s="85"/>
      <c r="JMO74" s="85"/>
      <c r="JMP74" s="85"/>
      <c r="JMQ74" s="85"/>
      <c r="JMR74" s="85"/>
      <c r="JMS74" s="85"/>
      <c r="JMT74" s="85"/>
      <c r="JMU74" s="85"/>
      <c r="JMV74" s="85"/>
      <c r="JMW74" s="85"/>
      <c r="JMX74" s="85"/>
      <c r="JMY74" s="85"/>
      <c r="JMZ74" s="85"/>
      <c r="JNA74" s="85"/>
      <c r="JNB74" s="85"/>
      <c r="JNC74" s="85"/>
      <c r="JND74" s="85"/>
      <c r="JNE74" s="85"/>
      <c r="JNF74" s="85"/>
      <c r="JNG74" s="85"/>
      <c r="JNH74" s="85"/>
      <c r="JNI74" s="85"/>
      <c r="JNJ74" s="85"/>
      <c r="JNK74" s="85"/>
      <c r="JNL74" s="85"/>
      <c r="JNM74" s="85"/>
      <c r="JNN74" s="85"/>
      <c r="JNO74" s="85"/>
      <c r="JNP74" s="85"/>
      <c r="JNQ74" s="85"/>
      <c r="JNR74" s="85"/>
      <c r="JNS74" s="85"/>
      <c r="JNT74" s="85"/>
      <c r="JNU74" s="85"/>
      <c r="JNV74" s="85"/>
      <c r="JNW74" s="85"/>
      <c r="JNX74" s="85"/>
      <c r="JNY74" s="85"/>
      <c r="JNZ74" s="85"/>
      <c r="JOA74" s="85"/>
      <c r="JOB74" s="85"/>
      <c r="JOC74" s="85"/>
      <c r="JOD74" s="85"/>
      <c r="JOE74" s="85"/>
      <c r="JOF74" s="85"/>
      <c r="JOG74" s="85"/>
      <c r="JOH74" s="85"/>
      <c r="JOI74" s="85"/>
      <c r="JOJ74" s="85"/>
      <c r="JOK74" s="85"/>
      <c r="JOL74" s="85"/>
      <c r="JOM74" s="85"/>
      <c r="JON74" s="85"/>
      <c r="JOO74" s="85"/>
      <c r="JOP74" s="85"/>
      <c r="JOQ74" s="85"/>
      <c r="JOR74" s="85"/>
      <c r="JOS74" s="85"/>
      <c r="JOT74" s="85"/>
      <c r="JOU74" s="85"/>
      <c r="JOV74" s="85"/>
      <c r="JOW74" s="85"/>
      <c r="JOX74" s="85"/>
      <c r="JOY74" s="85"/>
      <c r="JOZ74" s="85"/>
      <c r="JPA74" s="85"/>
      <c r="JPB74" s="85"/>
      <c r="JPC74" s="85"/>
      <c r="JPD74" s="85"/>
      <c r="JPE74" s="85"/>
      <c r="JPF74" s="85"/>
      <c r="JPG74" s="85"/>
      <c r="JPH74" s="85"/>
      <c r="JPI74" s="85"/>
      <c r="JPJ74" s="85"/>
      <c r="JPK74" s="85"/>
      <c r="JPL74" s="85"/>
      <c r="JPM74" s="85"/>
      <c r="JPN74" s="85"/>
      <c r="JPO74" s="85"/>
      <c r="JPP74" s="85"/>
      <c r="JPQ74" s="85"/>
      <c r="JPR74" s="85"/>
      <c r="JPS74" s="85"/>
      <c r="JPT74" s="85"/>
      <c r="JPU74" s="85"/>
      <c r="JPV74" s="85"/>
      <c r="JPW74" s="85"/>
      <c r="JPX74" s="85"/>
      <c r="JPY74" s="85"/>
      <c r="JPZ74" s="85"/>
      <c r="JQA74" s="85"/>
      <c r="JQB74" s="85"/>
      <c r="JQC74" s="85"/>
      <c r="JQD74" s="85"/>
      <c r="JQE74" s="85"/>
      <c r="JQF74" s="85"/>
      <c r="JQG74" s="85"/>
      <c r="JQH74" s="85"/>
      <c r="JQI74" s="85"/>
      <c r="JQJ74" s="85"/>
      <c r="JQK74" s="85"/>
      <c r="JQL74" s="85"/>
      <c r="JQM74" s="85"/>
      <c r="JQN74" s="85"/>
      <c r="JQO74" s="85"/>
      <c r="JQP74" s="85"/>
      <c r="JQQ74" s="85"/>
      <c r="JQR74" s="85"/>
      <c r="JQS74" s="85"/>
      <c r="JQT74" s="85"/>
      <c r="JQU74" s="85"/>
      <c r="JQV74" s="85"/>
      <c r="JQW74" s="85"/>
      <c r="JQX74" s="85"/>
      <c r="JQY74" s="85"/>
      <c r="JQZ74" s="85"/>
      <c r="JRA74" s="85"/>
      <c r="JRB74" s="85"/>
      <c r="JRC74" s="85"/>
      <c r="JRD74" s="85"/>
      <c r="JRE74" s="85"/>
      <c r="JRF74" s="85"/>
      <c r="JRG74" s="85"/>
      <c r="JRH74" s="85"/>
      <c r="JRI74" s="85"/>
      <c r="JRJ74" s="85"/>
      <c r="JRK74" s="85"/>
      <c r="JRL74" s="85"/>
      <c r="JRM74" s="85"/>
      <c r="JRN74" s="85"/>
      <c r="JRO74" s="85"/>
      <c r="JRP74" s="85"/>
      <c r="JRQ74" s="85"/>
      <c r="JRR74" s="85"/>
      <c r="JRS74" s="85"/>
      <c r="JRT74" s="85"/>
      <c r="JRU74" s="85"/>
      <c r="JRV74" s="85"/>
      <c r="JRW74" s="85"/>
      <c r="JRX74" s="85"/>
      <c r="JRY74" s="85"/>
      <c r="JRZ74" s="85"/>
      <c r="JSA74" s="85"/>
      <c r="JSB74" s="85"/>
      <c r="JSC74" s="85"/>
      <c r="JSD74" s="85"/>
      <c r="JSE74" s="85"/>
      <c r="JSF74" s="85"/>
      <c r="JSG74" s="85"/>
      <c r="JSH74" s="85"/>
      <c r="JSI74" s="85"/>
      <c r="JSJ74" s="85"/>
      <c r="JSK74" s="85"/>
      <c r="JSL74" s="85"/>
      <c r="JSM74" s="85"/>
      <c r="JSN74" s="85"/>
      <c r="JSO74" s="85"/>
      <c r="JSP74" s="85"/>
      <c r="JSQ74" s="85"/>
      <c r="JSR74" s="85"/>
      <c r="JSS74" s="85"/>
      <c r="JST74" s="85"/>
      <c r="JSU74" s="85"/>
      <c r="JSV74" s="85"/>
      <c r="JSW74" s="85"/>
      <c r="JSX74" s="85"/>
      <c r="JSY74" s="85"/>
      <c r="JSZ74" s="85"/>
      <c r="JTA74" s="85"/>
      <c r="JTB74" s="85"/>
      <c r="JTC74" s="85"/>
      <c r="JTD74" s="85"/>
      <c r="JTE74" s="85"/>
      <c r="JTF74" s="85"/>
      <c r="JTG74" s="85"/>
      <c r="JTH74" s="85"/>
      <c r="JTI74" s="85"/>
      <c r="JTJ74" s="85"/>
      <c r="JTK74" s="85"/>
      <c r="JTL74" s="85"/>
      <c r="JTM74" s="85"/>
      <c r="JTN74" s="85"/>
      <c r="JTO74" s="85"/>
      <c r="JTP74" s="85"/>
      <c r="JTQ74" s="85"/>
      <c r="JTR74" s="85"/>
      <c r="JTS74" s="85"/>
      <c r="JTT74" s="85"/>
      <c r="JTU74" s="85"/>
      <c r="JTV74" s="85"/>
      <c r="JTW74" s="85"/>
      <c r="JTX74" s="85"/>
      <c r="JTY74" s="85"/>
      <c r="JTZ74" s="85"/>
      <c r="JUA74" s="85"/>
      <c r="JUB74" s="85"/>
      <c r="JUC74" s="85"/>
      <c r="JUD74" s="85"/>
      <c r="JUE74" s="85"/>
      <c r="JUF74" s="85"/>
      <c r="JUG74" s="85"/>
      <c r="JUH74" s="85"/>
      <c r="JUI74" s="85"/>
      <c r="JUJ74" s="85"/>
      <c r="JUK74" s="85"/>
      <c r="JUL74" s="85"/>
      <c r="JUM74" s="85"/>
      <c r="JUN74" s="85"/>
      <c r="JUO74" s="85"/>
      <c r="JUP74" s="85"/>
      <c r="JUQ74" s="85"/>
      <c r="JUR74" s="85"/>
      <c r="JUS74" s="85"/>
      <c r="JUT74" s="85"/>
      <c r="JUU74" s="85"/>
      <c r="JUV74" s="85"/>
      <c r="JUW74" s="85"/>
      <c r="JUX74" s="85"/>
      <c r="JUY74" s="85"/>
      <c r="JUZ74" s="85"/>
      <c r="JVA74" s="85"/>
      <c r="JVB74" s="85"/>
      <c r="JVC74" s="85"/>
      <c r="JVD74" s="85"/>
      <c r="JVE74" s="85"/>
      <c r="JVF74" s="85"/>
      <c r="JVG74" s="85"/>
      <c r="JVH74" s="85"/>
      <c r="JVI74" s="85"/>
      <c r="JVJ74" s="85"/>
      <c r="JVK74" s="85"/>
      <c r="JVL74" s="85"/>
      <c r="JVM74" s="85"/>
      <c r="JVN74" s="85"/>
      <c r="JVO74" s="85"/>
      <c r="JVP74" s="85"/>
      <c r="JVQ74" s="85"/>
      <c r="JVR74" s="85"/>
      <c r="JVS74" s="85"/>
      <c r="JVT74" s="85"/>
      <c r="JVU74" s="85"/>
      <c r="JVV74" s="85"/>
      <c r="JVW74" s="85"/>
      <c r="JVX74" s="85"/>
      <c r="JVY74" s="85"/>
      <c r="JVZ74" s="85"/>
      <c r="JWA74" s="85"/>
      <c r="JWB74" s="85"/>
      <c r="JWC74" s="85"/>
      <c r="JWD74" s="85"/>
      <c r="JWE74" s="85"/>
      <c r="JWF74" s="85"/>
      <c r="JWG74" s="85"/>
      <c r="JWH74" s="85"/>
      <c r="JWI74" s="85"/>
      <c r="JWJ74" s="85"/>
      <c r="JWK74" s="85"/>
      <c r="JWL74" s="85"/>
      <c r="JWM74" s="85"/>
      <c r="JWN74" s="85"/>
      <c r="JWO74" s="85"/>
      <c r="JWP74" s="85"/>
      <c r="JWQ74" s="85"/>
      <c r="JWR74" s="85"/>
      <c r="JWS74" s="85"/>
      <c r="JWT74" s="85"/>
      <c r="JWU74" s="85"/>
      <c r="JWV74" s="85"/>
      <c r="JWW74" s="85"/>
      <c r="JWX74" s="85"/>
      <c r="JWY74" s="85"/>
      <c r="JWZ74" s="85"/>
      <c r="JXA74" s="85"/>
      <c r="JXB74" s="85"/>
      <c r="JXC74" s="85"/>
      <c r="JXD74" s="85"/>
      <c r="JXE74" s="85"/>
      <c r="JXF74" s="85"/>
      <c r="JXG74" s="85"/>
      <c r="JXH74" s="85"/>
      <c r="JXI74" s="85"/>
      <c r="JXJ74" s="85"/>
      <c r="JXK74" s="85"/>
      <c r="JXL74" s="85"/>
      <c r="JXM74" s="85"/>
      <c r="JXN74" s="85"/>
      <c r="JXO74" s="85"/>
      <c r="JXP74" s="85"/>
      <c r="JXQ74" s="85"/>
      <c r="JXR74" s="85"/>
      <c r="JXS74" s="85"/>
      <c r="JXT74" s="85"/>
      <c r="JXU74" s="85"/>
      <c r="JXV74" s="85"/>
      <c r="JXW74" s="85"/>
      <c r="JXX74" s="85"/>
      <c r="JXY74" s="85"/>
      <c r="JXZ74" s="85"/>
      <c r="JYA74" s="85"/>
      <c r="JYB74" s="85"/>
      <c r="JYC74" s="85"/>
      <c r="JYD74" s="85"/>
      <c r="JYE74" s="85"/>
      <c r="JYF74" s="85"/>
      <c r="JYG74" s="85"/>
      <c r="JYH74" s="85"/>
      <c r="JYI74" s="85"/>
      <c r="JYJ74" s="85"/>
      <c r="JYK74" s="85"/>
      <c r="JYL74" s="85"/>
      <c r="JYM74" s="85"/>
      <c r="JYN74" s="85"/>
      <c r="JYO74" s="85"/>
      <c r="JYP74" s="85"/>
      <c r="JYQ74" s="85"/>
      <c r="JYR74" s="85"/>
      <c r="JYS74" s="85"/>
      <c r="JYT74" s="85"/>
      <c r="JYU74" s="85"/>
      <c r="JYV74" s="85"/>
      <c r="JYW74" s="85"/>
      <c r="JYX74" s="85"/>
      <c r="JYY74" s="85"/>
      <c r="JYZ74" s="85"/>
      <c r="JZA74" s="85"/>
      <c r="JZB74" s="85"/>
      <c r="JZC74" s="85"/>
      <c r="JZD74" s="85"/>
      <c r="JZE74" s="85"/>
      <c r="JZF74" s="85"/>
      <c r="JZG74" s="85"/>
      <c r="JZH74" s="85"/>
      <c r="JZI74" s="85"/>
      <c r="JZJ74" s="85"/>
      <c r="JZK74" s="85"/>
      <c r="JZL74" s="85"/>
      <c r="JZM74" s="85"/>
      <c r="JZN74" s="85"/>
      <c r="JZO74" s="85"/>
      <c r="JZP74" s="85"/>
      <c r="JZQ74" s="85"/>
      <c r="JZR74" s="85"/>
      <c r="JZS74" s="85"/>
      <c r="JZT74" s="85"/>
      <c r="JZU74" s="85"/>
      <c r="JZV74" s="85"/>
      <c r="JZW74" s="85"/>
      <c r="JZX74" s="85"/>
      <c r="JZY74" s="85"/>
      <c r="JZZ74" s="85"/>
      <c r="KAA74" s="85"/>
      <c r="KAB74" s="85"/>
      <c r="KAC74" s="85"/>
      <c r="KAD74" s="85"/>
      <c r="KAE74" s="85"/>
      <c r="KAF74" s="85"/>
      <c r="KAG74" s="85"/>
      <c r="KAH74" s="85"/>
      <c r="KAI74" s="85"/>
      <c r="KAJ74" s="85"/>
      <c r="KAK74" s="85"/>
      <c r="KAL74" s="85"/>
      <c r="KAM74" s="85"/>
      <c r="KAN74" s="85"/>
      <c r="KAO74" s="85"/>
      <c r="KAP74" s="85"/>
      <c r="KAQ74" s="85"/>
      <c r="KAR74" s="85"/>
      <c r="KAS74" s="85"/>
      <c r="KAT74" s="85"/>
      <c r="KAU74" s="85"/>
      <c r="KAV74" s="85"/>
      <c r="KAW74" s="85"/>
      <c r="KAX74" s="85"/>
      <c r="KAY74" s="85"/>
      <c r="KAZ74" s="85"/>
      <c r="KBA74" s="85"/>
      <c r="KBB74" s="85"/>
      <c r="KBC74" s="85"/>
      <c r="KBD74" s="85"/>
      <c r="KBE74" s="85"/>
      <c r="KBF74" s="85"/>
      <c r="KBG74" s="85"/>
      <c r="KBH74" s="85"/>
      <c r="KBI74" s="85"/>
      <c r="KBJ74" s="85"/>
      <c r="KBK74" s="85"/>
      <c r="KBL74" s="85"/>
      <c r="KBM74" s="85"/>
      <c r="KBN74" s="85"/>
      <c r="KBO74" s="85"/>
      <c r="KBP74" s="85"/>
      <c r="KBQ74" s="85"/>
      <c r="KBR74" s="85"/>
      <c r="KBS74" s="85"/>
      <c r="KBT74" s="85"/>
      <c r="KBU74" s="85"/>
      <c r="KBV74" s="85"/>
      <c r="KBW74" s="85"/>
      <c r="KBX74" s="85"/>
      <c r="KBY74" s="85"/>
      <c r="KBZ74" s="85"/>
      <c r="KCA74" s="85"/>
      <c r="KCB74" s="85"/>
      <c r="KCC74" s="85"/>
      <c r="KCD74" s="85"/>
      <c r="KCE74" s="85"/>
      <c r="KCF74" s="85"/>
      <c r="KCG74" s="85"/>
      <c r="KCH74" s="85"/>
      <c r="KCI74" s="85"/>
      <c r="KCJ74" s="85"/>
      <c r="KCK74" s="85"/>
      <c r="KCL74" s="85"/>
      <c r="KCM74" s="85"/>
      <c r="KCN74" s="85"/>
      <c r="KCO74" s="85"/>
      <c r="KCP74" s="85"/>
      <c r="KCQ74" s="85"/>
      <c r="KCR74" s="85"/>
      <c r="KCS74" s="85"/>
      <c r="KCT74" s="85"/>
      <c r="KCU74" s="85"/>
      <c r="KCV74" s="85"/>
      <c r="KCW74" s="85"/>
      <c r="KCX74" s="85"/>
      <c r="KCY74" s="85"/>
      <c r="KCZ74" s="85"/>
      <c r="KDA74" s="85"/>
      <c r="KDB74" s="85"/>
      <c r="KDC74" s="85"/>
      <c r="KDD74" s="85"/>
      <c r="KDE74" s="85"/>
      <c r="KDF74" s="85"/>
      <c r="KDG74" s="85"/>
      <c r="KDH74" s="85"/>
      <c r="KDI74" s="85"/>
      <c r="KDJ74" s="85"/>
      <c r="KDK74" s="85"/>
      <c r="KDL74" s="85"/>
      <c r="KDM74" s="85"/>
      <c r="KDN74" s="85"/>
      <c r="KDO74" s="85"/>
      <c r="KDP74" s="85"/>
      <c r="KDQ74" s="85"/>
      <c r="KDR74" s="85"/>
      <c r="KDS74" s="85"/>
      <c r="KDT74" s="85"/>
      <c r="KDU74" s="85"/>
      <c r="KDV74" s="85"/>
      <c r="KDW74" s="85"/>
      <c r="KDX74" s="85"/>
      <c r="KDY74" s="85"/>
      <c r="KDZ74" s="85"/>
      <c r="KEA74" s="85"/>
      <c r="KEB74" s="85"/>
      <c r="KEC74" s="85"/>
      <c r="KED74" s="85"/>
      <c r="KEE74" s="85"/>
      <c r="KEF74" s="85"/>
      <c r="KEG74" s="85"/>
      <c r="KEH74" s="85"/>
      <c r="KEI74" s="85"/>
      <c r="KEJ74" s="85"/>
      <c r="KEK74" s="85"/>
      <c r="KEL74" s="85"/>
      <c r="KEM74" s="85"/>
      <c r="KEN74" s="85"/>
      <c r="KEO74" s="85"/>
      <c r="KEP74" s="85"/>
      <c r="KEQ74" s="85"/>
      <c r="KER74" s="85"/>
      <c r="KES74" s="85"/>
      <c r="KET74" s="85"/>
      <c r="KEU74" s="85"/>
      <c r="KEV74" s="85"/>
      <c r="KEW74" s="85"/>
      <c r="KEX74" s="85"/>
      <c r="KEY74" s="85"/>
      <c r="KEZ74" s="85"/>
      <c r="KFA74" s="85"/>
      <c r="KFB74" s="85"/>
      <c r="KFC74" s="85"/>
      <c r="KFD74" s="85"/>
      <c r="KFE74" s="85"/>
      <c r="KFF74" s="85"/>
      <c r="KFG74" s="85"/>
      <c r="KFH74" s="85"/>
      <c r="KFI74" s="85"/>
      <c r="KFJ74" s="85"/>
      <c r="KFK74" s="85"/>
      <c r="KFL74" s="85"/>
      <c r="KFM74" s="85"/>
      <c r="KFN74" s="85"/>
      <c r="KFO74" s="85"/>
      <c r="KFP74" s="85"/>
      <c r="KFQ74" s="85"/>
      <c r="KFR74" s="85"/>
      <c r="KFS74" s="85"/>
      <c r="KFT74" s="85"/>
      <c r="KFU74" s="85"/>
      <c r="KFV74" s="85"/>
      <c r="KFW74" s="85"/>
      <c r="KFX74" s="85"/>
      <c r="KFY74" s="85"/>
      <c r="KFZ74" s="85"/>
      <c r="KGA74" s="85"/>
      <c r="KGB74" s="85"/>
      <c r="KGC74" s="85"/>
      <c r="KGD74" s="85"/>
      <c r="KGE74" s="85"/>
      <c r="KGF74" s="85"/>
      <c r="KGG74" s="85"/>
      <c r="KGH74" s="85"/>
      <c r="KGI74" s="85"/>
      <c r="KGJ74" s="85"/>
      <c r="KGK74" s="85"/>
      <c r="KGL74" s="85"/>
      <c r="KGM74" s="85"/>
      <c r="KGN74" s="85"/>
      <c r="KGO74" s="85"/>
      <c r="KGP74" s="85"/>
      <c r="KGQ74" s="85"/>
      <c r="KGR74" s="85"/>
      <c r="KGS74" s="85"/>
      <c r="KGT74" s="85"/>
      <c r="KGU74" s="85"/>
      <c r="KGV74" s="85"/>
      <c r="KGW74" s="85"/>
      <c r="KGX74" s="85"/>
      <c r="KGY74" s="85"/>
      <c r="KGZ74" s="85"/>
      <c r="KHA74" s="85"/>
      <c r="KHB74" s="85"/>
      <c r="KHC74" s="85"/>
      <c r="KHD74" s="85"/>
      <c r="KHE74" s="85"/>
      <c r="KHF74" s="85"/>
      <c r="KHG74" s="85"/>
      <c r="KHH74" s="85"/>
      <c r="KHI74" s="85"/>
      <c r="KHJ74" s="85"/>
      <c r="KHK74" s="85"/>
      <c r="KHL74" s="85"/>
      <c r="KHM74" s="85"/>
      <c r="KHN74" s="85"/>
      <c r="KHO74" s="85"/>
      <c r="KHP74" s="85"/>
      <c r="KHQ74" s="85"/>
      <c r="KHR74" s="85"/>
      <c r="KHS74" s="85"/>
      <c r="KHT74" s="85"/>
      <c r="KHU74" s="85"/>
      <c r="KHV74" s="85"/>
      <c r="KHW74" s="85"/>
      <c r="KHX74" s="85"/>
      <c r="KHY74" s="85"/>
      <c r="KHZ74" s="85"/>
      <c r="KIA74" s="85"/>
      <c r="KIB74" s="85"/>
      <c r="KIC74" s="85"/>
      <c r="KID74" s="85"/>
      <c r="KIE74" s="85"/>
      <c r="KIF74" s="85"/>
      <c r="KIG74" s="85"/>
      <c r="KIH74" s="85"/>
      <c r="KII74" s="85"/>
      <c r="KIJ74" s="85"/>
      <c r="KIK74" s="85"/>
      <c r="KIL74" s="85"/>
      <c r="KIM74" s="85"/>
      <c r="KIN74" s="85"/>
      <c r="KIO74" s="85"/>
      <c r="KIP74" s="85"/>
      <c r="KIQ74" s="85"/>
      <c r="KIR74" s="85"/>
      <c r="KIS74" s="85"/>
      <c r="KIT74" s="85"/>
      <c r="KIU74" s="85"/>
      <c r="KIV74" s="85"/>
      <c r="KIW74" s="85"/>
      <c r="KIX74" s="85"/>
      <c r="KIY74" s="85"/>
      <c r="KIZ74" s="85"/>
      <c r="KJA74" s="85"/>
      <c r="KJB74" s="85"/>
      <c r="KJC74" s="85"/>
      <c r="KJD74" s="85"/>
      <c r="KJE74" s="85"/>
      <c r="KJF74" s="85"/>
      <c r="KJG74" s="85"/>
      <c r="KJH74" s="85"/>
      <c r="KJI74" s="85"/>
      <c r="KJJ74" s="85"/>
      <c r="KJK74" s="85"/>
      <c r="KJL74" s="85"/>
      <c r="KJM74" s="85"/>
      <c r="KJN74" s="85"/>
      <c r="KJO74" s="85"/>
      <c r="KJP74" s="85"/>
      <c r="KJQ74" s="85"/>
      <c r="KJR74" s="85"/>
      <c r="KJS74" s="85"/>
      <c r="KJT74" s="85"/>
      <c r="KJU74" s="85"/>
      <c r="KJV74" s="85"/>
      <c r="KJW74" s="85"/>
      <c r="KJX74" s="85"/>
      <c r="KJY74" s="85"/>
      <c r="KJZ74" s="85"/>
      <c r="KKA74" s="85"/>
      <c r="KKB74" s="85"/>
      <c r="KKC74" s="85"/>
      <c r="KKD74" s="85"/>
      <c r="KKE74" s="85"/>
      <c r="KKF74" s="85"/>
      <c r="KKG74" s="85"/>
      <c r="KKH74" s="85"/>
      <c r="KKI74" s="85"/>
      <c r="KKJ74" s="85"/>
      <c r="KKK74" s="85"/>
      <c r="KKL74" s="85"/>
      <c r="KKM74" s="85"/>
      <c r="KKN74" s="85"/>
      <c r="KKO74" s="85"/>
      <c r="KKP74" s="85"/>
      <c r="KKQ74" s="85"/>
      <c r="KKR74" s="85"/>
      <c r="KKS74" s="85"/>
      <c r="KKT74" s="85"/>
      <c r="KKU74" s="85"/>
      <c r="KKV74" s="85"/>
      <c r="KKW74" s="85"/>
      <c r="KKX74" s="85"/>
      <c r="KKY74" s="85"/>
      <c r="KKZ74" s="85"/>
      <c r="KLA74" s="85"/>
      <c r="KLB74" s="85"/>
      <c r="KLC74" s="85"/>
      <c r="KLD74" s="85"/>
      <c r="KLE74" s="85"/>
      <c r="KLF74" s="85"/>
      <c r="KLG74" s="85"/>
      <c r="KLH74" s="85"/>
      <c r="KLI74" s="85"/>
      <c r="KLJ74" s="85"/>
      <c r="KLK74" s="85"/>
      <c r="KLL74" s="85"/>
      <c r="KLM74" s="85"/>
      <c r="KLN74" s="85"/>
      <c r="KLO74" s="85"/>
      <c r="KLP74" s="85"/>
      <c r="KLQ74" s="85"/>
      <c r="KLR74" s="85"/>
      <c r="KLS74" s="85"/>
      <c r="KLT74" s="85"/>
      <c r="KLU74" s="85"/>
      <c r="KLV74" s="85"/>
      <c r="KLW74" s="85"/>
      <c r="KLX74" s="85"/>
      <c r="KLY74" s="85"/>
      <c r="KLZ74" s="85"/>
      <c r="KMA74" s="85"/>
      <c r="KMB74" s="85"/>
      <c r="KMC74" s="85"/>
      <c r="KMD74" s="85"/>
      <c r="KME74" s="85"/>
      <c r="KMF74" s="85"/>
      <c r="KMG74" s="85"/>
      <c r="KMH74" s="85"/>
      <c r="KMI74" s="85"/>
      <c r="KMJ74" s="85"/>
      <c r="KMK74" s="85"/>
      <c r="KML74" s="85"/>
      <c r="KMM74" s="85"/>
      <c r="KMN74" s="85"/>
      <c r="KMO74" s="85"/>
      <c r="KMP74" s="85"/>
      <c r="KMQ74" s="85"/>
      <c r="KMR74" s="85"/>
      <c r="KMS74" s="85"/>
      <c r="KMT74" s="85"/>
      <c r="KMU74" s="85"/>
      <c r="KMV74" s="85"/>
      <c r="KMW74" s="85"/>
      <c r="KMX74" s="85"/>
      <c r="KMY74" s="85"/>
      <c r="KMZ74" s="85"/>
      <c r="KNA74" s="85"/>
      <c r="KNB74" s="85"/>
      <c r="KNC74" s="85"/>
      <c r="KND74" s="85"/>
      <c r="KNE74" s="85"/>
      <c r="KNF74" s="85"/>
      <c r="KNG74" s="85"/>
      <c r="KNH74" s="85"/>
      <c r="KNI74" s="85"/>
      <c r="KNJ74" s="85"/>
      <c r="KNK74" s="85"/>
      <c r="KNL74" s="85"/>
      <c r="KNM74" s="85"/>
      <c r="KNN74" s="85"/>
      <c r="KNO74" s="85"/>
      <c r="KNP74" s="85"/>
      <c r="KNQ74" s="85"/>
      <c r="KNR74" s="85"/>
      <c r="KNS74" s="85"/>
      <c r="KNT74" s="85"/>
      <c r="KNU74" s="85"/>
      <c r="KNV74" s="85"/>
      <c r="KNW74" s="85"/>
      <c r="KNX74" s="85"/>
      <c r="KNY74" s="85"/>
      <c r="KNZ74" s="85"/>
      <c r="KOA74" s="85"/>
      <c r="KOB74" s="85"/>
      <c r="KOC74" s="85"/>
      <c r="KOD74" s="85"/>
      <c r="KOE74" s="85"/>
      <c r="KOF74" s="85"/>
      <c r="KOG74" s="85"/>
      <c r="KOH74" s="85"/>
      <c r="KOI74" s="85"/>
      <c r="KOJ74" s="85"/>
      <c r="KOK74" s="85"/>
      <c r="KOL74" s="85"/>
      <c r="KOM74" s="85"/>
      <c r="KON74" s="85"/>
      <c r="KOO74" s="85"/>
      <c r="KOP74" s="85"/>
      <c r="KOQ74" s="85"/>
      <c r="KOR74" s="85"/>
      <c r="KOS74" s="85"/>
      <c r="KOT74" s="85"/>
      <c r="KOU74" s="85"/>
      <c r="KOV74" s="85"/>
      <c r="KOW74" s="85"/>
      <c r="KOX74" s="85"/>
      <c r="KOY74" s="85"/>
      <c r="KOZ74" s="85"/>
      <c r="KPA74" s="85"/>
      <c r="KPB74" s="85"/>
      <c r="KPC74" s="85"/>
      <c r="KPD74" s="85"/>
      <c r="KPE74" s="85"/>
      <c r="KPF74" s="85"/>
      <c r="KPG74" s="85"/>
      <c r="KPH74" s="85"/>
      <c r="KPI74" s="85"/>
      <c r="KPJ74" s="85"/>
      <c r="KPK74" s="85"/>
      <c r="KPL74" s="85"/>
      <c r="KPM74" s="85"/>
      <c r="KPN74" s="85"/>
      <c r="KPO74" s="85"/>
      <c r="KPP74" s="85"/>
      <c r="KPQ74" s="85"/>
      <c r="KPR74" s="85"/>
      <c r="KPS74" s="85"/>
      <c r="KPT74" s="85"/>
      <c r="KPU74" s="85"/>
      <c r="KPV74" s="85"/>
      <c r="KPW74" s="85"/>
      <c r="KPX74" s="85"/>
      <c r="KPY74" s="85"/>
      <c r="KPZ74" s="85"/>
      <c r="KQA74" s="85"/>
      <c r="KQB74" s="85"/>
      <c r="KQC74" s="85"/>
      <c r="KQD74" s="85"/>
      <c r="KQE74" s="85"/>
      <c r="KQF74" s="85"/>
      <c r="KQG74" s="85"/>
      <c r="KQH74" s="85"/>
      <c r="KQI74" s="85"/>
      <c r="KQJ74" s="85"/>
      <c r="KQK74" s="85"/>
      <c r="KQL74" s="85"/>
      <c r="KQM74" s="85"/>
      <c r="KQN74" s="85"/>
      <c r="KQO74" s="85"/>
      <c r="KQP74" s="85"/>
      <c r="KQQ74" s="85"/>
      <c r="KQR74" s="85"/>
      <c r="KQS74" s="85"/>
      <c r="KQT74" s="85"/>
      <c r="KQU74" s="85"/>
      <c r="KQV74" s="85"/>
      <c r="KQW74" s="85"/>
      <c r="KQX74" s="85"/>
      <c r="KQY74" s="85"/>
      <c r="KQZ74" s="85"/>
      <c r="KRA74" s="85"/>
      <c r="KRB74" s="85"/>
      <c r="KRC74" s="85"/>
      <c r="KRD74" s="85"/>
      <c r="KRE74" s="85"/>
      <c r="KRF74" s="85"/>
      <c r="KRG74" s="85"/>
      <c r="KRH74" s="85"/>
      <c r="KRI74" s="85"/>
      <c r="KRJ74" s="85"/>
      <c r="KRK74" s="85"/>
      <c r="KRL74" s="85"/>
      <c r="KRM74" s="85"/>
      <c r="KRN74" s="85"/>
      <c r="KRO74" s="85"/>
      <c r="KRP74" s="85"/>
      <c r="KRQ74" s="85"/>
      <c r="KRR74" s="85"/>
      <c r="KRS74" s="85"/>
      <c r="KRT74" s="85"/>
      <c r="KRU74" s="85"/>
      <c r="KRV74" s="85"/>
      <c r="KRW74" s="85"/>
      <c r="KRX74" s="85"/>
      <c r="KRY74" s="85"/>
      <c r="KRZ74" s="85"/>
      <c r="KSA74" s="85"/>
      <c r="KSB74" s="85"/>
      <c r="KSC74" s="85"/>
      <c r="KSD74" s="85"/>
      <c r="KSE74" s="85"/>
      <c r="KSF74" s="85"/>
      <c r="KSG74" s="85"/>
      <c r="KSH74" s="85"/>
      <c r="KSI74" s="85"/>
      <c r="KSJ74" s="85"/>
      <c r="KSK74" s="85"/>
      <c r="KSL74" s="85"/>
      <c r="KSM74" s="85"/>
      <c r="KSN74" s="85"/>
      <c r="KSO74" s="85"/>
      <c r="KSP74" s="85"/>
      <c r="KSQ74" s="85"/>
      <c r="KSR74" s="85"/>
      <c r="KSS74" s="85"/>
      <c r="KST74" s="85"/>
      <c r="KSU74" s="85"/>
      <c r="KSV74" s="85"/>
      <c r="KSW74" s="85"/>
      <c r="KSX74" s="85"/>
      <c r="KSY74" s="85"/>
      <c r="KSZ74" s="85"/>
      <c r="KTA74" s="85"/>
      <c r="KTB74" s="85"/>
      <c r="KTC74" s="85"/>
      <c r="KTD74" s="85"/>
      <c r="KTE74" s="85"/>
      <c r="KTF74" s="85"/>
      <c r="KTG74" s="85"/>
      <c r="KTH74" s="85"/>
      <c r="KTI74" s="85"/>
      <c r="KTJ74" s="85"/>
      <c r="KTK74" s="85"/>
      <c r="KTL74" s="85"/>
      <c r="KTM74" s="85"/>
      <c r="KTN74" s="85"/>
      <c r="KTO74" s="85"/>
      <c r="KTP74" s="85"/>
      <c r="KTQ74" s="85"/>
      <c r="KTR74" s="85"/>
      <c r="KTS74" s="85"/>
      <c r="KTT74" s="85"/>
      <c r="KTU74" s="85"/>
      <c r="KTV74" s="85"/>
      <c r="KTW74" s="85"/>
      <c r="KTX74" s="85"/>
      <c r="KTY74" s="85"/>
      <c r="KTZ74" s="85"/>
      <c r="KUA74" s="85"/>
      <c r="KUB74" s="85"/>
      <c r="KUC74" s="85"/>
      <c r="KUD74" s="85"/>
      <c r="KUE74" s="85"/>
      <c r="KUF74" s="85"/>
      <c r="KUG74" s="85"/>
      <c r="KUH74" s="85"/>
      <c r="KUI74" s="85"/>
      <c r="KUJ74" s="85"/>
      <c r="KUK74" s="85"/>
      <c r="KUL74" s="85"/>
      <c r="KUM74" s="85"/>
      <c r="KUN74" s="85"/>
      <c r="KUO74" s="85"/>
      <c r="KUP74" s="85"/>
      <c r="KUQ74" s="85"/>
      <c r="KUR74" s="85"/>
      <c r="KUS74" s="85"/>
      <c r="KUT74" s="85"/>
      <c r="KUU74" s="85"/>
      <c r="KUV74" s="85"/>
      <c r="KUW74" s="85"/>
      <c r="KUX74" s="85"/>
      <c r="KUY74" s="85"/>
      <c r="KUZ74" s="85"/>
      <c r="KVA74" s="85"/>
      <c r="KVB74" s="85"/>
      <c r="KVC74" s="85"/>
      <c r="KVD74" s="85"/>
      <c r="KVE74" s="85"/>
      <c r="KVF74" s="85"/>
      <c r="KVG74" s="85"/>
      <c r="KVH74" s="85"/>
      <c r="KVI74" s="85"/>
      <c r="KVJ74" s="85"/>
      <c r="KVK74" s="85"/>
      <c r="KVL74" s="85"/>
      <c r="KVM74" s="85"/>
      <c r="KVN74" s="85"/>
      <c r="KVO74" s="85"/>
      <c r="KVP74" s="85"/>
      <c r="KVQ74" s="85"/>
      <c r="KVR74" s="85"/>
      <c r="KVS74" s="85"/>
      <c r="KVT74" s="85"/>
      <c r="KVU74" s="85"/>
      <c r="KVV74" s="85"/>
      <c r="KVW74" s="85"/>
      <c r="KVX74" s="85"/>
      <c r="KVY74" s="85"/>
      <c r="KVZ74" s="85"/>
      <c r="KWA74" s="85"/>
      <c r="KWB74" s="85"/>
      <c r="KWC74" s="85"/>
      <c r="KWD74" s="85"/>
      <c r="KWE74" s="85"/>
      <c r="KWF74" s="85"/>
      <c r="KWG74" s="85"/>
      <c r="KWH74" s="85"/>
      <c r="KWI74" s="85"/>
      <c r="KWJ74" s="85"/>
      <c r="KWK74" s="85"/>
      <c r="KWL74" s="85"/>
      <c r="KWM74" s="85"/>
      <c r="KWN74" s="85"/>
      <c r="KWO74" s="85"/>
      <c r="KWP74" s="85"/>
      <c r="KWQ74" s="85"/>
      <c r="KWR74" s="85"/>
      <c r="KWS74" s="85"/>
      <c r="KWT74" s="85"/>
      <c r="KWU74" s="85"/>
      <c r="KWV74" s="85"/>
      <c r="KWW74" s="85"/>
      <c r="KWX74" s="85"/>
      <c r="KWY74" s="85"/>
      <c r="KWZ74" s="85"/>
      <c r="KXA74" s="85"/>
      <c r="KXB74" s="85"/>
      <c r="KXC74" s="85"/>
      <c r="KXD74" s="85"/>
      <c r="KXE74" s="85"/>
      <c r="KXF74" s="85"/>
      <c r="KXG74" s="85"/>
      <c r="KXH74" s="85"/>
      <c r="KXI74" s="85"/>
      <c r="KXJ74" s="85"/>
      <c r="KXK74" s="85"/>
      <c r="KXL74" s="85"/>
      <c r="KXM74" s="85"/>
      <c r="KXN74" s="85"/>
      <c r="KXO74" s="85"/>
      <c r="KXP74" s="85"/>
      <c r="KXQ74" s="85"/>
      <c r="KXR74" s="85"/>
      <c r="KXS74" s="85"/>
      <c r="KXT74" s="85"/>
      <c r="KXU74" s="85"/>
      <c r="KXV74" s="85"/>
      <c r="KXW74" s="85"/>
      <c r="KXX74" s="85"/>
      <c r="KXY74" s="85"/>
      <c r="KXZ74" s="85"/>
      <c r="KYA74" s="85"/>
      <c r="KYB74" s="85"/>
      <c r="KYC74" s="85"/>
      <c r="KYD74" s="85"/>
      <c r="KYE74" s="85"/>
      <c r="KYF74" s="85"/>
      <c r="KYG74" s="85"/>
      <c r="KYH74" s="85"/>
      <c r="KYI74" s="85"/>
      <c r="KYJ74" s="85"/>
      <c r="KYK74" s="85"/>
      <c r="KYL74" s="85"/>
      <c r="KYM74" s="85"/>
      <c r="KYN74" s="85"/>
      <c r="KYO74" s="85"/>
      <c r="KYP74" s="85"/>
      <c r="KYQ74" s="85"/>
      <c r="KYR74" s="85"/>
      <c r="KYS74" s="85"/>
      <c r="KYT74" s="85"/>
      <c r="KYU74" s="85"/>
      <c r="KYV74" s="85"/>
      <c r="KYW74" s="85"/>
      <c r="KYX74" s="85"/>
      <c r="KYY74" s="85"/>
      <c r="KYZ74" s="85"/>
      <c r="KZA74" s="85"/>
      <c r="KZB74" s="85"/>
      <c r="KZC74" s="85"/>
      <c r="KZD74" s="85"/>
      <c r="KZE74" s="85"/>
      <c r="KZF74" s="85"/>
      <c r="KZG74" s="85"/>
      <c r="KZH74" s="85"/>
      <c r="KZI74" s="85"/>
      <c r="KZJ74" s="85"/>
      <c r="KZK74" s="85"/>
      <c r="KZL74" s="85"/>
      <c r="KZM74" s="85"/>
      <c r="KZN74" s="85"/>
      <c r="KZO74" s="85"/>
      <c r="KZP74" s="85"/>
      <c r="KZQ74" s="85"/>
      <c r="KZR74" s="85"/>
      <c r="KZS74" s="85"/>
      <c r="KZT74" s="85"/>
      <c r="KZU74" s="85"/>
      <c r="KZV74" s="85"/>
      <c r="KZW74" s="85"/>
      <c r="KZX74" s="85"/>
      <c r="KZY74" s="85"/>
      <c r="KZZ74" s="85"/>
      <c r="LAA74" s="85"/>
      <c r="LAB74" s="85"/>
      <c r="LAC74" s="85"/>
      <c r="LAD74" s="85"/>
      <c r="LAE74" s="85"/>
      <c r="LAF74" s="85"/>
      <c r="LAG74" s="85"/>
      <c r="LAH74" s="85"/>
      <c r="LAI74" s="85"/>
      <c r="LAJ74" s="85"/>
      <c r="LAK74" s="85"/>
      <c r="LAL74" s="85"/>
      <c r="LAM74" s="85"/>
      <c r="LAN74" s="85"/>
      <c r="LAO74" s="85"/>
      <c r="LAP74" s="85"/>
      <c r="LAQ74" s="85"/>
      <c r="LAR74" s="85"/>
      <c r="LAS74" s="85"/>
      <c r="LAT74" s="85"/>
      <c r="LAU74" s="85"/>
      <c r="LAV74" s="85"/>
      <c r="LAW74" s="85"/>
      <c r="LAX74" s="85"/>
      <c r="LAY74" s="85"/>
      <c r="LAZ74" s="85"/>
      <c r="LBA74" s="85"/>
      <c r="LBB74" s="85"/>
      <c r="LBC74" s="85"/>
      <c r="LBD74" s="85"/>
      <c r="LBE74" s="85"/>
      <c r="LBF74" s="85"/>
      <c r="LBG74" s="85"/>
      <c r="LBH74" s="85"/>
      <c r="LBI74" s="85"/>
      <c r="LBJ74" s="85"/>
      <c r="LBK74" s="85"/>
      <c r="LBL74" s="85"/>
      <c r="LBM74" s="85"/>
      <c r="LBN74" s="85"/>
      <c r="LBO74" s="85"/>
      <c r="LBP74" s="85"/>
      <c r="LBQ74" s="85"/>
      <c r="LBR74" s="85"/>
      <c r="LBS74" s="85"/>
      <c r="LBT74" s="85"/>
      <c r="LBU74" s="85"/>
      <c r="LBV74" s="85"/>
      <c r="LBW74" s="85"/>
      <c r="LBX74" s="85"/>
      <c r="LBY74" s="85"/>
      <c r="LBZ74" s="85"/>
      <c r="LCA74" s="85"/>
      <c r="LCB74" s="85"/>
      <c r="LCC74" s="85"/>
      <c r="LCD74" s="85"/>
      <c r="LCE74" s="85"/>
      <c r="LCF74" s="85"/>
      <c r="LCG74" s="85"/>
      <c r="LCH74" s="85"/>
      <c r="LCI74" s="85"/>
      <c r="LCJ74" s="85"/>
      <c r="LCK74" s="85"/>
      <c r="LCL74" s="85"/>
      <c r="LCM74" s="85"/>
      <c r="LCN74" s="85"/>
      <c r="LCO74" s="85"/>
      <c r="LCP74" s="85"/>
      <c r="LCQ74" s="85"/>
      <c r="LCR74" s="85"/>
      <c r="LCS74" s="85"/>
      <c r="LCT74" s="85"/>
      <c r="LCU74" s="85"/>
      <c r="LCV74" s="85"/>
      <c r="LCW74" s="85"/>
      <c r="LCX74" s="85"/>
      <c r="LCY74" s="85"/>
      <c r="LCZ74" s="85"/>
      <c r="LDA74" s="85"/>
      <c r="LDB74" s="85"/>
      <c r="LDC74" s="85"/>
      <c r="LDD74" s="85"/>
      <c r="LDE74" s="85"/>
      <c r="LDF74" s="85"/>
      <c r="LDG74" s="85"/>
      <c r="LDH74" s="85"/>
      <c r="LDI74" s="85"/>
      <c r="LDJ74" s="85"/>
      <c r="LDK74" s="85"/>
      <c r="LDL74" s="85"/>
      <c r="LDM74" s="85"/>
      <c r="LDN74" s="85"/>
      <c r="LDO74" s="85"/>
      <c r="LDP74" s="85"/>
      <c r="LDQ74" s="85"/>
      <c r="LDR74" s="85"/>
      <c r="LDS74" s="85"/>
      <c r="LDT74" s="85"/>
      <c r="LDU74" s="85"/>
      <c r="LDV74" s="85"/>
      <c r="LDW74" s="85"/>
      <c r="LDX74" s="85"/>
      <c r="LDY74" s="85"/>
      <c r="LDZ74" s="85"/>
      <c r="LEA74" s="85"/>
      <c r="LEB74" s="85"/>
      <c r="LEC74" s="85"/>
      <c r="LED74" s="85"/>
      <c r="LEE74" s="85"/>
      <c r="LEF74" s="85"/>
      <c r="LEG74" s="85"/>
      <c r="LEH74" s="85"/>
      <c r="LEI74" s="85"/>
      <c r="LEJ74" s="85"/>
      <c r="LEK74" s="85"/>
      <c r="LEL74" s="85"/>
      <c r="LEM74" s="85"/>
      <c r="LEN74" s="85"/>
      <c r="LEO74" s="85"/>
      <c r="LEP74" s="85"/>
      <c r="LEQ74" s="85"/>
      <c r="LER74" s="85"/>
      <c r="LES74" s="85"/>
      <c r="LET74" s="85"/>
      <c r="LEU74" s="85"/>
      <c r="LEV74" s="85"/>
      <c r="LEW74" s="85"/>
      <c r="LEX74" s="85"/>
      <c r="LEY74" s="85"/>
      <c r="LEZ74" s="85"/>
      <c r="LFA74" s="85"/>
      <c r="LFB74" s="85"/>
      <c r="LFC74" s="85"/>
      <c r="LFD74" s="85"/>
      <c r="LFE74" s="85"/>
      <c r="LFF74" s="85"/>
      <c r="LFG74" s="85"/>
      <c r="LFH74" s="85"/>
      <c r="LFI74" s="85"/>
      <c r="LFJ74" s="85"/>
      <c r="LFK74" s="85"/>
      <c r="LFL74" s="85"/>
      <c r="LFM74" s="85"/>
      <c r="LFN74" s="85"/>
      <c r="LFO74" s="85"/>
      <c r="LFP74" s="85"/>
      <c r="LFQ74" s="85"/>
      <c r="LFR74" s="85"/>
      <c r="LFS74" s="85"/>
      <c r="LFT74" s="85"/>
      <c r="LFU74" s="85"/>
      <c r="LFV74" s="85"/>
      <c r="LFW74" s="85"/>
      <c r="LFX74" s="85"/>
      <c r="LFY74" s="85"/>
      <c r="LFZ74" s="85"/>
      <c r="LGA74" s="85"/>
      <c r="LGB74" s="85"/>
      <c r="LGC74" s="85"/>
      <c r="LGD74" s="85"/>
      <c r="LGE74" s="85"/>
      <c r="LGF74" s="85"/>
      <c r="LGG74" s="85"/>
      <c r="LGH74" s="85"/>
      <c r="LGI74" s="85"/>
      <c r="LGJ74" s="85"/>
      <c r="LGK74" s="85"/>
      <c r="LGL74" s="85"/>
      <c r="LGM74" s="85"/>
      <c r="LGN74" s="85"/>
      <c r="LGO74" s="85"/>
      <c r="LGP74" s="85"/>
      <c r="LGQ74" s="85"/>
      <c r="LGR74" s="85"/>
      <c r="LGS74" s="85"/>
      <c r="LGT74" s="85"/>
      <c r="LGU74" s="85"/>
      <c r="LGV74" s="85"/>
      <c r="LGW74" s="85"/>
      <c r="LGX74" s="85"/>
      <c r="LGY74" s="85"/>
      <c r="LGZ74" s="85"/>
      <c r="LHA74" s="85"/>
      <c r="LHB74" s="85"/>
      <c r="LHC74" s="85"/>
      <c r="LHD74" s="85"/>
      <c r="LHE74" s="85"/>
      <c r="LHF74" s="85"/>
      <c r="LHG74" s="85"/>
      <c r="LHH74" s="85"/>
      <c r="LHI74" s="85"/>
      <c r="LHJ74" s="85"/>
      <c r="LHK74" s="85"/>
      <c r="LHL74" s="85"/>
      <c r="LHM74" s="85"/>
      <c r="LHN74" s="85"/>
      <c r="LHO74" s="85"/>
      <c r="LHP74" s="85"/>
      <c r="LHQ74" s="85"/>
      <c r="LHR74" s="85"/>
      <c r="LHS74" s="85"/>
      <c r="LHT74" s="85"/>
      <c r="LHU74" s="85"/>
      <c r="LHV74" s="85"/>
      <c r="LHW74" s="85"/>
      <c r="LHX74" s="85"/>
      <c r="LHY74" s="85"/>
      <c r="LHZ74" s="85"/>
      <c r="LIA74" s="85"/>
      <c r="LIB74" s="85"/>
      <c r="LIC74" s="85"/>
      <c r="LID74" s="85"/>
      <c r="LIE74" s="85"/>
      <c r="LIF74" s="85"/>
      <c r="LIG74" s="85"/>
      <c r="LIH74" s="85"/>
      <c r="LII74" s="85"/>
      <c r="LIJ74" s="85"/>
      <c r="LIK74" s="85"/>
      <c r="LIL74" s="85"/>
      <c r="LIM74" s="85"/>
      <c r="LIN74" s="85"/>
      <c r="LIO74" s="85"/>
      <c r="LIP74" s="85"/>
      <c r="LIQ74" s="85"/>
      <c r="LIR74" s="85"/>
      <c r="LIS74" s="85"/>
      <c r="LIT74" s="85"/>
      <c r="LIU74" s="85"/>
      <c r="LIV74" s="85"/>
      <c r="LIW74" s="85"/>
      <c r="LIX74" s="85"/>
      <c r="LIY74" s="85"/>
      <c r="LIZ74" s="85"/>
      <c r="LJA74" s="85"/>
      <c r="LJB74" s="85"/>
      <c r="LJC74" s="85"/>
      <c r="LJD74" s="85"/>
      <c r="LJE74" s="85"/>
      <c r="LJF74" s="85"/>
      <c r="LJG74" s="85"/>
      <c r="LJH74" s="85"/>
      <c r="LJI74" s="85"/>
      <c r="LJJ74" s="85"/>
      <c r="LJK74" s="85"/>
      <c r="LJL74" s="85"/>
      <c r="LJM74" s="85"/>
      <c r="LJN74" s="85"/>
      <c r="LJO74" s="85"/>
      <c r="LJP74" s="85"/>
      <c r="LJQ74" s="85"/>
      <c r="LJR74" s="85"/>
      <c r="LJS74" s="85"/>
      <c r="LJT74" s="85"/>
      <c r="LJU74" s="85"/>
      <c r="LJV74" s="85"/>
      <c r="LJW74" s="85"/>
      <c r="LJX74" s="85"/>
      <c r="LJY74" s="85"/>
      <c r="LJZ74" s="85"/>
      <c r="LKA74" s="85"/>
      <c r="LKB74" s="85"/>
      <c r="LKC74" s="85"/>
      <c r="LKD74" s="85"/>
      <c r="LKE74" s="85"/>
      <c r="LKF74" s="85"/>
      <c r="LKG74" s="85"/>
      <c r="LKH74" s="85"/>
      <c r="LKI74" s="85"/>
      <c r="LKJ74" s="85"/>
      <c r="LKK74" s="85"/>
      <c r="LKL74" s="85"/>
      <c r="LKM74" s="85"/>
      <c r="LKN74" s="85"/>
      <c r="LKO74" s="85"/>
      <c r="LKP74" s="85"/>
      <c r="LKQ74" s="85"/>
      <c r="LKR74" s="85"/>
      <c r="LKS74" s="85"/>
      <c r="LKT74" s="85"/>
      <c r="LKU74" s="85"/>
      <c r="LKV74" s="85"/>
      <c r="LKW74" s="85"/>
      <c r="LKX74" s="85"/>
      <c r="LKY74" s="85"/>
      <c r="LKZ74" s="85"/>
      <c r="LLA74" s="85"/>
      <c r="LLB74" s="85"/>
      <c r="LLC74" s="85"/>
      <c r="LLD74" s="85"/>
      <c r="LLE74" s="85"/>
      <c r="LLF74" s="85"/>
      <c r="LLG74" s="85"/>
      <c r="LLH74" s="85"/>
      <c r="LLI74" s="85"/>
      <c r="LLJ74" s="85"/>
      <c r="LLK74" s="85"/>
      <c r="LLL74" s="85"/>
      <c r="LLM74" s="85"/>
      <c r="LLN74" s="85"/>
      <c r="LLO74" s="85"/>
      <c r="LLP74" s="85"/>
      <c r="LLQ74" s="85"/>
      <c r="LLR74" s="85"/>
      <c r="LLS74" s="85"/>
      <c r="LLT74" s="85"/>
      <c r="LLU74" s="85"/>
      <c r="LLV74" s="85"/>
      <c r="LLW74" s="85"/>
      <c r="LLX74" s="85"/>
      <c r="LLY74" s="85"/>
      <c r="LLZ74" s="85"/>
      <c r="LMA74" s="85"/>
      <c r="LMB74" s="85"/>
      <c r="LMC74" s="85"/>
      <c r="LMD74" s="85"/>
      <c r="LME74" s="85"/>
      <c r="LMF74" s="85"/>
      <c r="LMG74" s="85"/>
      <c r="LMH74" s="85"/>
      <c r="LMI74" s="85"/>
      <c r="LMJ74" s="85"/>
      <c r="LMK74" s="85"/>
      <c r="LML74" s="85"/>
      <c r="LMM74" s="85"/>
      <c r="LMN74" s="85"/>
      <c r="LMO74" s="85"/>
      <c r="LMP74" s="85"/>
      <c r="LMQ74" s="85"/>
      <c r="LMR74" s="85"/>
      <c r="LMS74" s="85"/>
      <c r="LMT74" s="85"/>
      <c r="LMU74" s="85"/>
      <c r="LMV74" s="85"/>
      <c r="LMW74" s="85"/>
      <c r="LMX74" s="85"/>
      <c r="LMY74" s="85"/>
      <c r="LMZ74" s="85"/>
      <c r="LNA74" s="85"/>
      <c r="LNB74" s="85"/>
      <c r="LNC74" s="85"/>
      <c r="LND74" s="85"/>
      <c r="LNE74" s="85"/>
      <c r="LNF74" s="85"/>
      <c r="LNG74" s="85"/>
      <c r="LNH74" s="85"/>
      <c r="LNI74" s="85"/>
      <c r="LNJ74" s="85"/>
      <c r="LNK74" s="85"/>
      <c r="LNL74" s="85"/>
      <c r="LNM74" s="85"/>
      <c r="LNN74" s="85"/>
      <c r="LNO74" s="85"/>
      <c r="LNP74" s="85"/>
      <c r="LNQ74" s="85"/>
      <c r="LNR74" s="85"/>
      <c r="LNS74" s="85"/>
      <c r="LNT74" s="85"/>
      <c r="LNU74" s="85"/>
      <c r="LNV74" s="85"/>
      <c r="LNW74" s="85"/>
      <c r="LNX74" s="85"/>
      <c r="LNY74" s="85"/>
      <c r="LNZ74" s="85"/>
      <c r="LOA74" s="85"/>
      <c r="LOB74" s="85"/>
      <c r="LOC74" s="85"/>
      <c r="LOD74" s="85"/>
      <c r="LOE74" s="85"/>
      <c r="LOF74" s="85"/>
      <c r="LOG74" s="85"/>
      <c r="LOH74" s="85"/>
      <c r="LOI74" s="85"/>
      <c r="LOJ74" s="85"/>
      <c r="LOK74" s="85"/>
      <c r="LOL74" s="85"/>
      <c r="LOM74" s="85"/>
      <c r="LON74" s="85"/>
      <c r="LOO74" s="85"/>
      <c r="LOP74" s="85"/>
      <c r="LOQ74" s="85"/>
      <c r="LOR74" s="85"/>
      <c r="LOS74" s="85"/>
      <c r="LOT74" s="85"/>
      <c r="LOU74" s="85"/>
      <c r="LOV74" s="85"/>
      <c r="LOW74" s="85"/>
      <c r="LOX74" s="85"/>
      <c r="LOY74" s="85"/>
      <c r="LOZ74" s="85"/>
      <c r="LPA74" s="85"/>
      <c r="LPB74" s="85"/>
      <c r="LPC74" s="85"/>
      <c r="LPD74" s="85"/>
      <c r="LPE74" s="85"/>
      <c r="LPF74" s="85"/>
      <c r="LPG74" s="85"/>
      <c r="LPH74" s="85"/>
      <c r="LPI74" s="85"/>
      <c r="LPJ74" s="85"/>
      <c r="LPK74" s="85"/>
      <c r="LPL74" s="85"/>
      <c r="LPM74" s="85"/>
      <c r="LPN74" s="85"/>
      <c r="LPO74" s="85"/>
      <c r="LPP74" s="85"/>
      <c r="LPQ74" s="85"/>
      <c r="LPR74" s="85"/>
      <c r="LPS74" s="85"/>
      <c r="LPT74" s="85"/>
      <c r="LPU74" s="85"/>
      <c r="LPV74" s="85"/>
      <c r="LPW74" s="85"/>
      <c r="LPX74" s="85"/>
      <c r="LPY74" s="85"/>
      <c r="LPZ74" s="85"/>
      <c r="LQA74" s="85"/>
      <c r="LQB74" s="85"/>
      <c r="LQC74" s="85"/>
      <c r="LQD74" s="85"/>
      <c r="LQE74" s="85"/>
      <c r="LQF74" s="85"/>
      <c r="LQG74" s="85"/>
      <c r="LQH74" s="85"/>
      <c r="LQI74" s="85"/>
      <c r="LQJ74" s="85"/>
      <c r="LQK74" s="85"/>
      <c r="LQL74" s="85"/>
      <c r="LQM74" s="85"/>
      <c r="LQN74" s="85"/>
      <c r="LQO74" s="85"/>
      <c r="LQP74" s="85"/>
      <c r="LQQ74" s="85"/>
      <c r="LQR74" s="85"/>
      <c r="LQS74" s="85"/>
      <c r="LQT74" s="85"/>
      <c r="LQU74" s="85"/>
      <c r="LQV74" s="85"/>
      <c r="LQW74" s="85"/>
      <c r="LQX74" s="85"/>
      <c r="LQY74" s="85"/>
      <c r="LQZ74" s="85"/>
      <c r="LRA74" s="85"/>
      <c r="LRB74" s="85"/>
      <c r="LRC74" s="85"/>
      <c r="LRD74" s="85"/>
      <c r="LRE74" s="85"/>
      <c r="LRF74" s="85"/>
      <c r="LRG74" s="85"/>
      <c r="LRH74" s="85"/>
      <c r="LRI74" s="85"/>
      <c r="LRJ74" s="85"/>
      <c r="LRK74" s="85"/>
      <c r="LRL74" s="85"/>
      <c r="LRM74" s="85"/>
      <c r="LRN74" s="85"/>
      <c r="LRO74" s="85"/>
      <c r="LRP74" s="85"/>
      <c r="LRQ74" s="85"/>
      <c r="LRR74" s="85"/>
      <c r="LRS74" s="85"/>
      <c r="LRT74" s="85"/>
      <c r="LRU74" s="85"/>
      <c r="LRV74" s="85"/>
      <c r="LRW74" s="85"/>
      <c r="LRX74" s="85"/>
      <c r="LRY74" s="85"/>
      <c r="LRZ74" s="85"/>
      <c r="LSA74" s="85"/>
      <c r="LSB74" s="85"/>
      <c r="LSC74" s="85"/>
      <c r="LSD74" s="85"/>
      <c r="LSE74" s="85"/>
      <c r="LSF74" s="85"/>
      <c r="LSG74" s="85"/>
      <c r="LSH74" s="85"/>
      <c r="LSI74" s="85"/>
      <c r="LSJ74" s="85"/>
      <c r="LSK74" s="85"/>
      <c r="LSL74" s="85"/>
      <c r="LSM74" s="85"/>
      <c r="LSN74" s="85"/>
      <c r="LSO74" s="85"/>
      <c r="LSP74" s="85"/>
      <c r="LSQ74" s="85"/>
      <c r="LSR74" s="85"/>
      <c r="LSS74" s="85"/>
      <c r="LST74" s="85"/>
      <c r="LSU74" s="85"/>
      <c r="LSV74" s="85"/>
      <c r="LSW74" s="85"/>
      <c r="LSX74" s="85"/>
      <c r="LSY74" s="85"/>
      <c r="LSZ74" s="85"/>
      <c r="LTA74" s="85"/>
      <c r="LTB74" s="85"/>
      <c r="LTC74" s="85"/>
      <c r="LTD74" s="85"/>
      <c r="LTE74" s="85"/>
      <c r="LTF74" s="85"/>
      <c r="LTG74" s="85"/>
      <c r="LTH74" s="85"/>
      <c r="LTI74" s="85"/>
      <c r="LTJ74" s="85"/>
      <c r="LTK74" s="85"/>
      <c r="LTL74" s="85"/>
      <c r="LTM74" s="85"/>
      <c r="LTN74" s="85"/>
      <c r="LTO74" s="85"/>
      <c r="LTP74" s="85"/>
      <c r="LTQ74" s="85"/>
      <c r="LTR74" s="85"/>
      <c r="LTS74" s="85"/>
      <c r="LTT74" s="85"/>
      <c r="LTU74" s="85"/>
      <c r="LTV74" s="85"/>
      <c r="LTW74" s="85"/>
      <c r="LTX74" s="85"/>
      <c r="LTY74" s="85"/>
      <c r="LTZ74" s="85"/>
      <c r="LUA74" s="85"/>
      <c r="LUB74" s="85"/>
      <c r="LUC74" s="85"/>
      <c r="LUD74" s="85"/>
      <c r="LUE74" s="85"/>
      <c r="LUF74" s="85"/>
      <c r="LUG74" s="85"/>
      <c r="LUH74" s="85"/>
      <c r="LUI74" s="85"/>
      <c r="LUJ74" s="85"/>
      <c r="LUK74" s="85"/>
      <c r="LUL74" s="85"/>
      <c r="LUM74" s="85"/>
      <c r="LUN74" s="85"/>
      <c r="LUO74" s="85"/>
      <c r="LUP74" s="85"/>
      <c r="LUQ74" s="85"/>
      <c r="LUR74" s="85"/>
      <c r="LUS74" s="85"/>
      <c r="LUT74" s="85"/>
      <c r="LUU74" s="85"/>
      <c r="LUV74" s="85"/>
      <c r="LUW74" s="85"/>
      <c r="LUX74" s="85"/>
      <c r="LUY74" s="85"/>
      <c r="LUZ74" s="85"/>
      <c r="LVA74" s="85"/>
      <c r="LVB74" s="85"/>
      <c r="LVC74" s="85"/>
      <c r="LVD74" s="85"/>
      <c r="LVE74" s="85"/>
      <c r="LVF74" s="85"/>
      <c r="LVG74" s="85"/>
      <c r="LVH74" s="85"/>
      <c r="LVI74" s="85"/>
      <c r="LVJ74" s="85"/>
      <c r="LVK74" s="85"/>
      <c r="LVL74" s="85"/>
      <c r="LVM74" s="85"/>
      <c r="LVN74" s="85"/>
      <c r="LVO74" s="85"/>
      <c r="LVP74" s="85"/>
      <c r="LVQ74" s="85"/>
      <c r="LVR74" s="85"/>
      <c r="LVS74" s="85"/>
      <c r="LVT74" s="85"/>
      <c r="LVU74" s="85"/>
      <c r="LVV74" s="85"/>
      <c r="LVW74" s="85"/>
      <c r="LVX74" s="85"/>
      <c r="LVY74" s="85"/>
      <c r="LVZ74" s="85"/>
      <c r="LWA74" s="85"/>
      <c r="LWB74" s="85"/>
      <c r="LWC74" s="85"/>
      <c r="LWD74" s="85"/>
      <c r="LWE74" s="85"/>
      <c r="LWF74" s="85"/>
      <c r="LWG74" s="85"/>
      <c r="LWH74" s="85"/>
      <c r="LWI74" s="85"/>
      <c r="LWJ74" s="85"/>
      <c r="LWK74" s="85"/>
      <c r="LWL74" s="85"/>
      <c r="LWM74" s="85"/>
      <c r="LWN74" s="85"/>
      <c r="LWO74" s="85"/>
      <c r="LWP74" s="85"/>
      <c r="LWQ74" s="85"/>
      <c r="LWR74" s="85"/>
      <c r="LWS74" s="85"/>
      <c r="LWT74" s="85"/>
      <c r="LWU74" s="85"/>
      <c r="LWV74" s="85"/>
      <c r="LWW74" s="85"/>
      <c r="LWX74" s="85"/>
      <c r="LWY74" s="85"/>
      <c r="LWZ74" s="85"/>
      <c r="LXA74" s="85"/>
      <c r="LXB74" s="85"/>
      <c r="LXC74" s="85"/>
      <c r="LXD74" s="85"/>
      <c r="LXE74" s="85"/>
      <c r="LXF74" s="85"/>
      <c r="LXG74" s="85"/>
      <c r="LXH74" s="85"/>
      <c r="LXI74" s="85"/>
      <c r="LXJ74" s="85"/>
      <c r="LXK74" s="85"/>
      <c r="LXL74" s="85"/>
      <c r="LXM74" s="85"/>
      <c r="LXN74" s="85"/>
      <c r="LXO74" s="85"/>
      <c r="LXP74" s="85"/>
      <c r="LXQ74" s="85"/>
      <c r="LXR74" s="85"/>
      <c r="LXS74" s="85"/>
      <c r="LXT74" s="85"/>
      <c r="LXU74" s="85"/>
      <c r="LXV74" s="85"/>
      <c r="LXW74" s="85"/>
      <c r="LXX74" s="85"/>
      <c r="LXY74" s="85"/>
      <c r="LXZ74" s="85"/>
      <c r="LYA74" s="85"/>
      <c r="LYB74" s="85"/>
      <c r="LYC74" s="85"/>
      <c r="LYD74" s="85"/>
      <c r="LYE74" s="85"/>
      <c r="LYF74" s="85"/>
      <c r="LYG74" s="85"/>
      <c r="LYH74" s="85"/>
      <c r="LYI74" s="85"/>
      <c r="LYJ74" s="85"/>
      <c r="LYK74" s="85"/>
      <c r="LYL74" s="85"/>
      <c r="LYM74" s="85"/>
      <c r="LYN74" s="85"/>
      <c r="LYO74" s="85"/>
      <c r="LYP74" s="85"/>
      <c r="LYQ74" s="85"/>
      <c r="LYR74" s="85"/>
      <c r="LYS74" s="85"/>
      <c r="LYT74" s="85"/>
      <c r="LYU74" s="85"/>
      <c r="LYV74" s="85"/>
      <c r="LYW74" s="85"/>
      <c r="LYX74" s="85"/>
      <c r="LYY74" s="85"/>
      <c r="LYZ74" s="85"/>
      <c r="LZA74" s="85"/>
      <c r="LZB74" s="85"/>
      <c r="LZC74" s="85"/>
      <c r="LZD74" s="85"/>
      <c r="LZE74" s="85"/>
      <c r="LZF74" s="85"/>
      <c r="LZG74" s="85"/>
      <c r="LZH74" s="85"/>
      <c r="LZI74" s="85"/>
      <c r="LZJ74" s="85"/>
      <c r="LZK74" s="85"/>
      <c r="LZL74" s="85"/>
      <c r="LZM74" s="85"/>
      <c r="LZN74" s="85"/>
      <c r="LZO74" s="85"/>
      <c r="LZP74" s="85"/>
      <c r="LZQ74" s="85"/>
      <c r="LZR74" s="85"/>
      <c r="LZS74" s="85"/>
      <c r="LZT74" s="85"/>
      <c r="LZU74" s="85"/>
      <c r="LZV74" s="85"/>
      <c r="LZW74" s="85"/>
      <c r="LZX74" s="85"/>
      <c r="LZY74" s="85"/>
      <c r="LZZ74" s="85"/>
      <c r="MAA74" s="85"/>
      <c r="MAB74" s="85"/>
      <c r="MAC74" s="85"/>
      <c r="MAD74" s="85"/>
      <c r="MAE74" s="85"/>
      <c r="MAF74" s="85"/>
      <c r="MAG74" s="85"/>
      <c r="MAH74" s="85"/>
      <c r="MAI74" s="85"/>
      <c r="MAJ74" s="85"/>
      <c r="MAK74" s="85"/>
      <c r="MAL74" s="85"/>
      <c r="MAM74" s="85"/>
      <c r="MAN74" s="85"/>
      <c r="MAO74" s="85"/>
      <c r="MAP74" s="85"/>
      <c r="MAQ74" s="85"/>
      <c r="MAR74" s="85"/>
      <c r="MAS74" s="85"/>
      <c r="MAT74" s="85"/>
      <c r="MAU74" s="85"/>
      <c r="MAV74" s="85"/>
      <c r="MAW74" s="85"/>
      <c r="MAX74" s="85"/>
      <c r="MAY74" s="85"/>
      <c r="MAZ74" s="85"/>
      <c r="MBA74" s="85"/>
      <c r="MBB74" s="85"/>
      <c r="MBC74" s="85"/>
      <c r="MBD74" s="85"/>
      <c r="MBE74" s="85"/>
      <c r="MBF74" s="85"/>
      <c r="MBG74" s="85"/>
      <c r="MBH74" s="85"/>
      <c r="MBI74" s="85"/>
      <c r="MBJ74" s="85"/>
      <c r="MBK74" s="85"/>
      <c r="MBL74" s="85"/>
      <c r="MBM74" s="85"/>
      <c r="MBN74" s="85"/>
      <c r="MBO74" s="85"/>
      <c r="MBP74" s="85"/>
      <c r="MBQ74" s="85"/>
      <c r="MBR74" s="85"/>
      <c r="MBS74" s="85"/>
      <c r="MBT74" s="85"/>
      <c r="MBU74" s="85"/>
      <c r="MBV74" s="85"/>
      <c r="MBW74" s="85"/>
      <c r="MBX74" s="85"/>
      <c r="MBY74" s="85"/>
      <c r="MBZ74" s="85"/>
      <c r="MCA74" s="85"/>
      <c r="MCB74" s="85"/>
      <c r="MCC74" s="85"/>
      <c r="MCD74" s="85"/>
      <c r="MCE74" s="85"/>
      <c r="MCF74" s="85"/>
      <c r="MCG74" s="85"/>
      <c r="MCH74" s="85"/>
      <c r="MCI74" s="85"/>
      <c r="MCJ74" s="85"/>
      <c r="MCK74" s="85"/>
      <c r="MCL74" s="85"/>
      <c r="MCM74" s="85"/>
      <c r="MCN74" s="85"/>
      <c r="MCO74" s="85"/>
      <c r="MCP74" s="85"/>
      <c r="MCQ74" s="85"/>
      <c r="MCR74" s="85"/>
      <c r="MCS74" s="85"/>
      <c r="MCT74" s="85"/>
      <c r="MCU74" s="85"/>
      <c r="MCV74" s="85"/>
      <c r="MCW74" s="85"/>
      <c r="MCX74" s="85"/>
      <c r="MCY74" s="85"/>
      <c r="MCZ74" s="85"/>
      <c r="MDA74" s="85"/>
      <c r="MDB74" s="85"/>
      <c r="MDC74" s="85"/>
      <c r="MDD74" s="85"/>
      <c r="MDE74" s="85"/>
      <c r="MDF74" s="85"/>
      <c r="MDG74" s="85"/>
      <c r="MDH74" s="85"/>
      <c r="MDI74" s="85"/>
      <c r="MDJ74" s="85"/>
      <c r="MDK74" s="85"/>
      <c r="MDL74" s="85"/>
      <c r="MDM74" s="85"/>
      <c r="MDN74" s="85"/>
      <c r="MDO74" s="85"/>
      <c r="MDP74" s="85"/>
      <c r="MDQ74" s="85"/>
      <c r="MDR74" s="85"/>
      <c r="MDS74" s="85"/>
      <c r="MDT74" s="85"/>
      <c r="MDU74" s="85"/>
      <c r="MDV74" s="85"/>
      <c r="MDW74" s="85"/>
      <c r="MDX74" s="85"/>
      <c r="MDY74" s="85"/>
      <c r="MDZ74" s="85"/>
      <c r="MEA74" s="85"/>
      <c r="MEB74" s="85"/>
      <c r="MEC74" s="85"/>
      <c r="MED74" s="85"/>
      <c r="MEE74" s="85"/>
      <c r="MEF74" s="85"/>
      <c r="MEG74" s="85"/>
      <c r="MEH74" s="85"/>
      <c r="MEI74" s="85"/>
      <c r="MEJ74" s="85"/>
      <c r="MEK74" s="85"/>
      <c r="MEL74" s="85"/>
      <c r="MEM74" s="85"/>
      <c r="MEN74" s="85"/>
      <c r="MEO74" s="85"/>
      <c r="MEP74" s="85"/>
      <c r="MEQ74" s="85"/>
      <c r="MER74" s="85"/>
      <c r="MES74" s="85"/>
      <c r="MET74" s="85"/>
      <c r="MEU74" s="85"/>
      <c r="MEV74" s="85"/>
      <c r="MEW74" s="85"/>
      <c r="MEX74" s="85"/>
      <c r="MEY74" s="85"/>
      <c r="MEZ74" s="85"/>
      <c r="MFA74" s="85"/>
      <c r="MFB74" s="85"/>
      <c r="MFC74" s="85"/>
      <c r="MFD74" s="85"/>
      <c r="MFE74" s="85"/>
      <c r="MFF74" s="85"/>
      <c r="MFG74" s="85"/>
      <c r="MFH74" s="85"/>
      <c r="MFI74" s="85"/>
      <c r="MFJ74" s="85"/>
      <c r="MFK74" s="85"/>
      <c r="MFL74" s="85"/>
      <c r="MFM74" s="85"/>
      <c r="MFN74" s="85"/>
      <c r="MFO74" s="85"/>
      <c r="MFP74" s="85"/>
      <c r="MFQ74" s="85"/>
      <c r="MFR74" s="85"/>
      <c r="MFS74" s="85"/>
      <c r="MFT74" s="85"/>
      <c r="MFU74" s="85"/>
      <c r="MFV74" s="85"/>
      <c r="MFW74" s="85"/>
      <c r="MFX74" s="85"/>
      <c r="MFY74" s="85"/>
      <c r="MFZ74" s="85"/>
      <c r="MGA74" s="85"/>
      <c r="MGB74" s="85"/>
      <c r="MGC74" s="85"/>
      <c r="MGD74" s="85"/>
      <c r="MGE74" s="85"/>
      <c r="MGF74" s="85"/>
      <c r="MGG74" s="85"/>
      <c r="MGH74" s="85"/>
      <c r="MGI74" s="85"/>
      <c r="MGJ74" s="85"/>
      <c r="MGK74" s="85"/>
      <c r="MGL74" s="85"/>
      <c r="MGM74" s="85"/>
      <c r="MGN74" s="85"/>
      <c r="MGO74" s="85"/>
      <c r="MGP74" s="85"/>
      <c r="MGQ74" s="85"/>
      <c r="MGR74" s="85"/>
      <c r="MGS74" s="85"/>
      <c r="MGT74" s="85"/>
      <c r="MGU74" s="85"/>
      <c r="MGV74" s="85"/>
      <c r="MGW74" s="85"/>
      <c r="MGX74" s="85"/>
      <c r="MGY74" s="85"/>
      <c r="MGZ74" s="85"/>
      <c r="MHA74" s="85"/>
      <c r="MHB74" s="85"/>
      <c r="MHC74" s="85"/>
      <c r="MHD74" s="85"/>
      <c r="MHE74" s="85"/>
      <c r="MHF74" s="85"/>
      <c r="MHG74" s="85"/>
      <c r="MHH74" s="85"/>
      <c r="MHI74" s="85"/>
      <c r="MHJ74" s="85"/>
      <c r="MHK74" s="85"/>
      <c r="MHL74" s="85"/>
      <c r="MHM74" s="85"/>
      <c r="MHN74" s="85"/>
      <c r="MHO74" s="85"/>
      <c r="MHP74" s="85"/>
      <c r="MHQ74" s="85"/>
      <c r="MHR74" s="85"/>
      <c r="MHS74" s="85"/>
      <c r="MHT74" s="85"/>
      <c r="MHU74" s="85"/>
      <c r="MHV74" s="85"/>
      <c r="MHW74" s="85"/>
      <c r="MHX74" s="85"/>
      <c r="MHY74" s="85"/>
      <c r="MHZ74" s="85"/>
      <c r="MIA74" s="85"/>
      <c r="MIB74" s="85"/>
      <c r="MIC74" s="85"/>
      <c r="MID74" s="85"/>
      <c r="MIE74" s="85"/>
      <c r="MIF74" s="85"/>
      <c r="MIG74" s="85"/>
      <c r="MIH74" s="85"/>
      <c r="MII74" s="85"/>
      <c r="MIJ74" s="85"/>
      <c r="MIK74" s="85"/>
      <c r="MIL74" s="85"/>
      <c r="MIM74" s="85"/>
      <c r="MIN74" s="85"/>
      <c r="MIO74" s="85"/>
      <c r="MIP74" s="85"/>
      <c r="MIQ74" s="85"/>
      <c r="MIR74" s="85"/>
      <c r="MIS74" s="85"/>
      <c r="MIT74" s="85"/>
      <c r="MIU74" s="85"/>
      <c r="MIV74" s="85"/>
      <c r="MIW74" s="85"/>
      <c r="MIX74" s="85"/>
      <c r="MIY74" s="85"/>
      <c r="MIZ74" s="85"/>
      <c r="MJA74" s="85"/>
      <c r="MJB74" s="85"/>
      <c r="MJC74" s="85"/>
      <c r="MJD74" s="85"/>
      <c r="MJE74" s="85"/>
      <c r="MJF74" s="85"/>
      <c r="MJG74" s="85"/>
      <c r="MJH74" s="85"/>
      <c r="MJI74" s="85"/>
      <c r="MJJ74" s="85"/>
      <c r="MJK74" s="85"/>
      <c r="MJL74" s="85"/>
      <c r="MJM74" s="85"/>
      <c r="MJN74" s="85"/>
      <c r="MJO74" s="85"/>
      <c r="MJP74" s="85"/>
      <c r="MJQ74" s="85"/>
      <c r="MJR74" s="85"/>
      <c r="MJS74" s="85"/>
      <c r="MJT74" s="85"/>
      <c r="MJU74" s="85"/>
      <c r="MJV74" s="85"/>
      <c r="MJW74" s="85"/>
      <c r="MJX74" s="85"/>
      <c r="MJY74" s="85"/>
      <c r="MJZ74" s="85"/>
      <c r="MKA74" s="85"/>
      <c r="MKB74" s="85"/>
      <c r="MKC74" s="85"/>
      <c r="MKD74" s="85"/>
      <c r="MKE74" s="85"/>
      <c r="MKF74" s="85"/>
      <c r="MKG74" s="85"/>
      <c r="MKH74" s="85"/>
      <c r="MKI74" s="85"/>
      <c r="MKJ74" s="85"/>
      <c r="MKK74" s="85"/>
      <c r="MKL74" s="85"/>
      <c r="MKM74" s="85"/>
      <c r="MKN74" s="85"/>
      <c r="MKO74" s="85"/>
      <c r="MKP74" s="85"/>
      <c r="MKQ74" s="85"/>
      <c r="MKR74" s="85"/>
      <c r="MKS74" s="85"/>
      <c r="MKT74" s="85"/>
      <c r="MKU74" s="85"/>
      <c r="MKV74" s="85"/>
      <c r="MKW74" s="85"/>
      <c r="MKX74" s="85"/>
      <c r="MKY74" s="85"/>
      <c r="MKZ74" s="85"/>
      <c r="MLA74" s="85"/>
      <c r="MLB74" s="85"/>
      <c r="MLC74" s="85"/>
      <c r="MLD74" s="85"/>
      <c r="MLE74" s="85"/>
      <c r="MLF74" s="85"/>
      <c r="MLG74" s="85"/>
      <c r="MLH74" s="85"/>
      <c r="MLI74" s="85"/>
      <c r="MLJ74" s="85"/>
      <c r="MLK74" s="85"/>
      <c r="MLL74" s="85"/>
      <c r="MLM74" s="85"/>
      <c r="MLN74" s="85"/>
      <c r="MLO74" s="85"/>
      <c r="MLP74" s="85"/>
      <c r="MLQ74" s="85"/>
      <c r="MLR74" s="85"/>
      <c r="MLS74" s="85"/>
      <c r="MLT74" s="85"/>
      <c r="MLU74" s="85"/>
      <c r="MLV74" s="85"/>
      <c r="MLW74" s="85"/>
      <c r="MLX74" s="85"/>
      <c r="MLY74" s="85"/>
      <c r="MLZ74" s="85"/>
      <c r="MMA74" s="85"/>
      <c r="MMB74" s="85"/>
      <c r="MMC74" s="85"/>
      <c r="MMD74" s="85"/>
      <c r="MME74" s="85"/>
      <c r="MMF74" s="85"/>
      <c r="MMG74" s="85"/>
      <c r="MMH74" s="85"/>
      <c r="MMI74" s="85"/>
      <c r="MMJ74" s="85"/>
      <c r="MMK74" s="85"/>
      <c r="MML74" s="85"/>
      <c r="MMM74" s="85"/>
      <c r="MMN74" s="85"/>
      <c r="MMO74" s="85"/>
      <c r="MMP74" s="85"/>
      <c r="MMQ74" s="85"/>
      <c r="MMR74" s="85"/>
      <c r="MMS74" s="85"/>
      <c r="MMT74" s="85"/>
      <c r="MMU74" s="85"/>
      <c r="MMV74" s="85"/>
      <c r="MMW74" s="85"/>
      <c r="MMX74" s="85"/>
      <c r="MMY74" s="85"/>
      <c r="MMZ74" s="85"/>
      <c r="MNA74" s="85"/>
      <c r="MNB74" s="85"/>
      <c r="MNC74" s="85"/>
      <c r="MND74" s="85"/>
      <c r="MNE74" s="85"/>
      <c r="MNF74" s="85"/>
      <c r="MNG74" s="85"/>
      <c r="MNH74" s="85"/>
      <c r="MNI74" s="85"/>
      <c r="MNJ74" s="85"/>
      <c r="MNK74" s="85"/>
      <c r="MNL74" s="85"/>
      <c r="MNM74" s="85"/>
      <c r="MNN74" s="85"/>
      <c r="MNO74" s="85"/>
      <c r="MNP74" s="85"/>
      <c r="MNQ74" s="85"/>
      <c r="MNR74" s="85"/>
      <c r="MNS74" s="85"/>
      <c r="MNT74" s="85"/>
      <c r="MNU74" s="85"/>
      <c r="MNV74" s="85"/>
      <c r="MNW74" s="85"/>
      <c r="MNX74" s="85"/>
      <c r="MNY74" s="85"/>
      <c r="MNZ74" s="85"/>
      <c r="MOA74" s="85"/>
      <c r="MOB74" s="85"/>
      <c r="MOC74" s="85"/>
      <c r="MOD74" s="85"/>
      <c r="MOE74" s="85"/>
      <c r="MOF74" s="85"/>
      <c r="MOG74" s="85"/>
      <c r="MOH74" s="85"/>
      <c r="MOI74" s="85"/>
      <c r="MOJ74" s="85"/>
      <c r="MOK74" s="85"/>
      <c r="MOL74" s="85"/>
      <c r="MOM74" s="85"/>
      <c r="MON74" s="85"/>
      <c r="MOO74" s="85"/>
      <c r="MOP74" s="85"/>
      <c r="MOQ74" s="85"/>
      <c r="MOR74" s="85"/>
      <c r="MOS74" s="85"/>
      <c r="MOT74" s="85"/>
      <c r="MOU74" s="85"/>
      <c r="MOV74" s="85"/>
      <c r="MOW74" s="85"/>
      <c r="MOX74" s="85"/>
      <c r="MOY74" s="85"/>
      <c r="MOZ74" s="85"/>
      <c r="MPA74" s="85"/>
      <c r="MPB74" s="85"/>
      <c r="MPC74" s="85"/>
      <c r="MPD74" s="85"/>
      <c r="MPE74" s="85"/>
      <c r="MPF74" s="85"/>
      <c r="MPG74" s="85"/>
      <c r="MPH74" s="85"/>
      <c r="MPI74" s="85"/>
      <c r="MPJ74" s="85"/>
      <c r="MPK74" s="85"/>
      <c r="MPL74" s="85"/>
      <c r="MPM74" s="85"/>
      <c r="MPN74" s="85"/>
      <c r="MPO74" s="85"/>
      <c r="MPP74" s="85"/>
      <c r="MPQ74" s="85"/>
      <c r="MPR74" s="85"/>
      <c r="MPS74" s="85"/>
      <c r="MPT74" s="85"/>
      <c r="MPU74" s="85"/>
      <c r="MPV74" s="85"/>
      <c r="MPW74" s="85"/>
      <c r="MPX74" s="85"/>
      <c r="MPY74" s="85"/>
      <c r="MPZ74" s="85"/>
      <c r="MQA74" s="85"/>
      <c r="MQB74" s="85"/>
      <c r="MQC74" s="85"/>
      <c r="MQD74" s="85"/>
      <c r="MQE74" s="85"/>
      <c r="MQF74" s="85"/>
      <c r="MQG74" s="85"/>
      <c r="MQH74" s="85"/>
      <c r="MQI74" s="85"/>
      <c r="MQJ74" s="85"/>
      <c r="MQK74" s="85"/>
      <c r="MQL74" s="85"/>
      <c r="MQM74" s="85"/>
      <c r="MQN74" s="85"/>
      <c r="MQO74" s="85"/>
      <c r="MQP74" s="85"/>
      <c r="MQQ74" s="85"/>
      <c r="MQR74" s="85"/>
      <c r="MQS74" s="85"/>
      <c r="MQT74" s="85"/>
      <c r="MQU74" s="85"/>
      <c r="MQV74" s="85"/>
      <c r="MQW74" s="85"/>
      <c r="MQX74" s="85"/>
      <c r="MQY74" s="85"/>
      <c r="MQZ74" s="85"/>
      <c r="MRA74" s="85"/>
      <c r="MRB74" s="85"/>
      <c r="MRC74" s="85"/>
      <c r="MRD74" s="85"/>
      <c r="MRE74" s="85"/>
      <c r="MRF74" s="85"/>
      <c r="MRG74" s="85"/>
      <c r="MRH74" s="85"/>
      <c r="MRI74" s="85"/>
      <c r="MRJ74" s="85"/>
      <c r="MRK74" s="85"/>
      <c r="MRL74" s="85"/>
      <c r="MRM74" s="85"/>
      <c r="MRN74" s="85"/>
      <c r="MRO74" s="85"/>
      <c r="MRP74" s="85"/>
      <c r="MRQ74" s="85"/>
      <c r="MRR74" s="85"/>
      <c r="MRS74" s="85"/>
      <c r="MRT74" s="85"/>
      <c r="MRU74" s="85"/>
      <c r="MRV74" s="85"/>
      <c r="MRW74" s="85"/>
      <c r="MRX74" s="85"/>
      <c r="MRY74" s="85"/>
      <c r="MRZ74" s="85"/>
      <c r="MSA74" s="85"/>
      <c r="MSB74" s="85"/>
      <c r="MSC74" s="85"/>
      <c r="MSD74" s="85"/>
      <c r="MSE74" s="85"/>
      <c r="MSF74" s="85"/>
      <c r="MSG74" s="85"/>
      <c r="MSH74" s="85"/>
      <c r="MSI74" s="85"/>
      <c r="MSJ74" s="85"/>
      <c r="MSK74" s="85"/>
      <c r="MSL74" s="85"/>
      <c r="MSM74" s="85"/>
      <c r="MSN74" s="85"/>
      <c r="MSO74" s="85"/>
      <c r="MSP74" s="85"/>
      <c r="MSQ74" s="85"/>
      <c r="MSR74" s="85"/>
      <c r="MSS74" s="85"/>
      <c r="MST74" s="85"/>
      <c r="MSU74" s="85"/>
      <c r="MSV74" s="85"/>
      <c r="MSW74" s="85"/>
      <c r="MSX74" s="85"/>
      <c r="MSY74" s="85"/>
      <c r="MSZ74" s="85"/>
      <c r="MTA74" s="85"/>
      <c r="MTB74" s="85"/>
      <c r="MTC74" s="85"/>
      <c r="MTD74" s="85"/>
      <c r="MTE74" s="85"/>
      <c r="MTF74" s="85"/>
      <c r="MTG74" s="85"/>
      <c r="MTH74" s="85"/>
      <c r="MTI74" s="85"/>
      <c r="MTJ74" s="85"/>
      <c r="MTK74" s="85"/>
      <c r="MTL74" s="85"/>
      <c r="MTM74" s="85"/>
      <c r="MTN74" s="85"/>
      <c r="MTO74" s="85"/>
      <c r="MTP74" s="85"/>
      <c r="MTQ74" s="85"/>
      <c r="MTR74" s="85"/>
      <c r="MTS74" s="85"/>
      <c r="MTT74" s="85"/>
      <c r="MTU74" s="85"/>
      <c r="MTV74" s="85"/>
      <c r="MTW74" s="85"/>
      <c r="MTX74" s="85"/>
      <c r="MTY74" s="85"/>
      <c r="MTZ74" s="85"/>
      <c r="MUA74" s="85"/>
      <c r="MUB74" s="85"/>
      <c r="MUC74" s="85"/>
      <c r="MUD74" s="85"/>
      <c r="MUE74" s="85"/>
      <c r="MUF74" s="85"/>
      <c r="MUG74" s="85"/>
      <c r="MUH74" s="85"/>
      <c r="MUI74" s="85"/>
      <c r="MUJ74" s="85"/>
      <c r="MUK74" s="85"/>
      <c r="MUL74" s="85"/>
      <c r="MUM74" s="85"/>
      <c r="MUN74" s="85"/>
      <c r="MUO74" s="85"/>
      <c r="MUP74" s="85"/>
      <c r="MUQ74" s="85"/>
      <c r="MUR74" s="85"/>
      <c r="MUS74" s="85"/>
      <c r="MUT74" s="85"/>
      <c r="MUU74" s="85"/>
      <c r="MUV74" s="85"/>
      <c r="MUW74" s="85"/>
      <c r="MUX74" s="85"/>
      <c r="MUY74" s="85"/>
      <c r="MUZ74" s="85"/>
      <c r="MVA74" s="85"/>
      <c r="MVB74" s="85"/>
      <c r="MVC74" s="85"/>
      <c r="MVD74" s="85"/>
      <c r="MVE74" s="85"/>
      <c r="MVF74" s="85"/>
      <c r="MVG74" s="85"/>
      <c r="MVH74" s="85"/>
      <c r="MVI74" s="85"/>
      <c r="MVJ74" s="85"/>
      <c r="MVK74" s="85"/>
      <c r="MVL74" s="85"/>
      <c r="MVM74" s="85"/>
      <c r="MVN74" s="85"/>
      <c r="MVO74" s="85"/>
      <c r="MVP74" s="85"/>
      <c r="MVQ74" s="85"/>
      <c r="MVR74" s="85"/>
      <c r="MVS74" s="85"/>
      <c r="MVT74" s="85"/>
      <c r="MVU74" s="85"/>
      <c r="MVV74" s="85"/>
      <c r="MVW74" s="85"/>
      <c r="MVX74" s="85"/>
      <c r="MVY74" s="85"/>
      <c r="MVZ74" s="85"/>
      <c r="MWA74" s="85"/>
      <c r="MWB74" s="85"/>
      <c r="MWC74" s="85"/>
      <c r="MWD74" s="85"/>
      <c r="MWE74" s="85"/>
      <c r="MWF74" s="85"/>
      <c r="MWG74" s="85"/>
      <c r="MWH74" s="85"/>
      <c r="MWI74" s="85"/>
      <c r="MWJ74" s="85"/>
      <c r="MWK74" s="85"/>
      <c r="MWL74" s="85"/>
      <c r="MWM74" s="85"/>
      <c r="MWN74" s="85"/>
      <c r="MWO74" s="85"/>
      <c r="MWP74" s="85"/>
      <c r="MWQ74" s="85"/>
      <c r="MWR74" s="85"/>
      <c r="MWS74" s="85"/>
      <c r="MWT74" s="85"/>
      <c r="MWU74" s="85"/>
      <c r="MWV74" s="85"/>
      <c r="MWW74" s="85"/>
      <c r="MWX74" s="85"/>
      <c r="MWY74" s="85"/>
      <c r="MWZ74" s="85"/>
      <c r="MXA74" s="85"/>
      <c r="MXB74" s="85"/>
      <c r="MXC74" s="85"/>
      <c r="MXD74" s="85"/>
      <c r="MXE74" s="85"/>
      <c r="MXF74" s="85"/>
      <c r="MXG74" s="85"/>
      <c r="MXH74" s="85"/>
      <c r="MXI74" s="85"/>
      <c r="MXJ74" s="85"/>
      <c r="MXK74" s="85"/>
      <c r="MXL74" s="85"/>
      <c r="MXM74" s="85"/>
      <c r="MXN74" s="85"/>
      <c r="MXO74" s="85"/>
      <c r="MXP74" s="85"/>
      <c r="MXQ74" s="85"/>
      <c r="MXR74" s="85"/>
      <c r="MXS74" s="85"/>
      <c r="MXT74" s="85"/>
      <c r="MXU74" s="85"/>
      <c r="MXV74" s="85"/>
      <c r="MXW74" s="85"/>
      <c r="MXX74" s="85"/>
      <c r="MXY74" s="85"/>
      <c r="MXZ74" s="85"/>
      <c r="MYA74" s="85"/>
      <c r="MYB74" s="85"/>
      <c r="MYC74" s="85"/>
      <c r="MYD74" s="85"/>
      <c r="MYE74" s="85"/>
      <c r="MYF74" s="85"/>
      <c r="MYG74" s="85"/>
      <c r="MYH74" s="85"/>
      <c r="MYI74" s="85"/>
      <c r="MYJ74" s="85"/>
      <c r="MYK74" s="85"/>
      <c r="MYL74" s="85"/>
      <c r="MYM74" s="85"/>
      <c r="MYN74" s="85"/>
      <c r="MYO74" s="85"/>
      <c r="MYP74" s="85"/>
      <c r="MYQ74" s="85"/>
      <c r="MYR74" s="85"/>
      <c r="MYS74" s="85"/>
      <c r="MYT74" s="85"/>
      <c r="MYU74" s="85"/>
      <c r="MYV74" s="85"/>
      <c r="MYW74" s="85"/>
      <c r="MYX74" s="85"/>
      <c r="MYY74" s="85"/>
      <c r="MYZ74" s="85"/>
      <c r="MZA74" s="85"/>
      <c r="MZB74" s="85"/>
      <c r="MZC74" s="85"/>
      <c r="MZD74" s="85"/>
      <c r="MZE74" s="85"/>
      <c r="MZF74" s="85"/>
      <c r="MZG74" s="85"/>
      <c r="MZH74" s="85"/>
      <c r="MZI74" s="85"/>
      <c r="MZJ74" s="85"/>
      <c r="MZK74" s="85"/>
      <c r="MZL74" s="85"/>
      <c r="MZM74" s="85"/>
      <c r="MZN74" s="85"/>
      <c r="MZO74" s="85"/>
      <c r="MZP74" s="85"/>
      <c r="MZQ74" s="85"/>
      <c r="MZR74" s="85"/>
      <c r="MZS74" s="85"/>
      <c r="MZT74" s="85"/>
      <c r="MZU74" s="85"/>
      <c r="MZV74" s="85"/>
      <c r="MZW74" s="85"/>
      <c r="MZX74" s="85"/>
      <c r="MZY74" s="85"/>
      <c r="MZZ74" s="85"/>
      <c r="NAA74" s="85"/>
      <c r="NAB74" s="85"/>
      <c r="NAC74" s="85"/>
      <c r="NAD74" s="85"/>
      <c r="NAE74" s="85"/>
      <c r="NAF74" s="85"/>
      <c r="NAG74" s="85"/>
      <c r="NAH74" s="85"/>
      <c r="NAI74" s="85"/>
      <c r="NAJ74" s="85"/>
      <c r="NAK74" s="85"/>
      <c r="NAL74" s="85"/>
      <c r="NAM74" s="85"/>
      <c r="NAN74" s="85"/>
      <c r="NAO74" s="85"/>
      <c r="NAP74" s="85"/>
      <c r="NAQ74" s="85"/>
      <c r="NAR74" s="85"/>
      <c r="NAS74" s="85"/>
      <c r="NAT74" s="85"/>
      <c r="NAU74" s="85"/>
      <c r="NAV74" s="85"/>
      <c r="NAW74" s="85"/>
      <c r="NAX74" s="85"/>
      <c r="NAY74" s="85"/>
      <c r="NAZ74" s="85"/>
      <c r="NBA74" s="85"/>
      <c r="NBB74" s="85"/>
      <c r="NBC74" s="85"/>
      <c r="NBD74" s="85"/>
      <c r="NBE74" s="85"/>
      <c r="NBF74" s="85"/>
      <c r="NBG74" s="85"/>
      <c r="NBH74" s="85"/>
      <c r="NBI74" s="85"/>
      <c r="NBJ74" s="85"/>
      <c r="NBK74" s="85"/>
      <c r="NBL74" s="85"/>
      <c r="NBM74" s="85"/>
      <c r="NBN74" s="85"/>
      <c r="NBO74" s="85"/>
      <c r="NBP74" s="85"/>
      <c r="NBQ74" s="85"/>
      <c r="NBR74" s="85"/>
      <c r="NBS74" s="85"/>
      <c r="NBT74" s="85"/>
      <c r="NBU74" s="85"/>
      <c r="NBV74" s="85"/>
      <c r="NBW74" s="85"/>
      <c r="NBX74" s="85"/>
      <c r="NBY74" s="85"/>
      <c r="NBZ74" s="85"/>
      <c r="NCA74" s="85"/>
      <c r="NCB74" s="85"/>
      <c r="NCC74" s="85"/>
      <c r="NCD74" s="85"/>
      <c r="NCE74" s="85"/>
      <c r="NCF74" s="85"/>
      <c r="NCG74" s="85"/>
      <c r="NCH74" s="85"/>
      <c r="NCI74" s="85"/>
      <c r="NCJ74" s="85"/>
      <c r="NCK74" s="85"/>
      <c r="NCL74" s="85"/>
      <c r="NCM74" s="85"/>
      <c r="NCN74" s="85"/>
      <c r="NCO74" s="85"/>
      <c r="NCP74" s="85"/>
      <c r="NCQ74" s="85"/>
      <c r="NCR74" s="85"/>
      <c r="NCS74" s="85"/>
      <c r="NCT74" s="85"/>
      <c r="NCU74" s="85"/>
      <c r="NCV74" s="85"/>
      <c r="NCW74" s="85"/>
      <c r="NCX74" s="85"/>
      <c r="NCY74" s="85"/>
      <c r="NCZ74" s="85"/>
      <c r="NDA74" s="85"/>
      <c r="NDB74" s="85"/>
      <c r="NDC74" s="85"/>
      <c r="NDD74" s="85"/>
      <c r="NDE74" s="85"/>
      <c r="NDF74" s="85"/>
      <c r="NDG74" s="85"/>
      <c r="NDH74" s="85"/>
      <c r="NDI74" s="85"/>
      <c r="NDJ74" s="85"/>
      <c r="NDK74" s="85"/>
      <c r="NDL74" s="85"/>
      <c r="NDM74" s="85"/>
      <c r="NDN74" s="85"/>
      <c r="NDO74" s="85"/>
      <c r="NDP74" s="85"/>
      <c r="NDQ74" s="85"/>
      <c r="NDR74" s="85"/>
      <c r="NDS74" s="85"/>
      <c r="NDT74" s="85"/>
      <c r="NDU74" s="85"/>
      <c r="NDV74" s="85"/>
      <c r="NDW74" s="85"/>
      <c r="NDX74" s="85"/>
      <c r="NDY74" s="85"/>
      <c r="NDZ74" s="85"/>
      <c r="NEA74" s="85"/>
      <c r="NEB74" s="85"/>
      <c r="NEC74" s="85"/>
      <c r="NED74" s="85"/>
      <c r="NEE74" s="85"/>
      <c r="NEF74" s="85"/>
      <c r="NEG74" s="85"/>
      <c r="NEH74" s="85"/>
      <c r="NEI74" s="85"/>
      <c r="NEJ74" s="85"/>
      <c r="NEK74" s="85"/>
      <c r="NEL74" s="85"/>
      <c r="NEM74" s="85"/>
      <c r="NEN74" s="85"/>
      <c r="NEO74" s="85"/>
      <c r="NEP74" s="85"/>
      <c r="NEQ74" s="85"/>
      <c r="NER74" s="85"/>
      <c r="NES74" s="85"/>
      <c r="NET74" s="85"/>
      <c r="NEU74" s="85"/>
      <c r="NEV74" s="85"/>
      <c r="NEW74" s="85"/>
      <c r="NEX74" s="85"/>
      <c r="NEY74" s="85"/>
      <c r="NEZ74" s="85"/>
      <c r="NFA74" s="85"/>
      <c r="NFB74" s="85"/>
      <c r="NFC74" s="85"/>
      <c r="NFD74" s="85"/>
      <c r="NFE74" s="85"/>
      <c r="NFF74" s="85"/>
      <c r="NFG74" s="85"/>
      <c r="NFH74" s="85"/>
      <c r="NFI74" s="85"/>
      <c r="NFJ74" s="85"/>
      <c r="NFK74" s="85"/>
      <c r="NFL74" s="85"/>
      <c r="NFM74" s="85"/>
      <c r="NFN74" s="85"/>
      <c r="NFO74" s="85"/>
      <c r="NFP74" s="85"/>
      <c r="NFQ74" s="85"/>
      <c r="NFR74" s="85"/>
      <c r="NFS74" s="85"/>
      <c r="NFT74" s="85"/>
      <c r="NFU74" s="85"/>
      <c r="NFV74" s="85"/>
      <c r="NFW74" s="85"/>
      <c r="NFX74" s="85"/>
      <c r="NFY74" s="85"/>
      <c r="NFZ74" s="85"/>
      <c r="NGA74" s="85"/>
      <c r="NGB74" s="85"/>
      <c r="NGC74" s="85"/>
      <c r="NGD74" s="85"/>
      <c r="NGE74" s="85"/>
      <c r="NGF74" s="85"/>
      <c r="NGG74" s="85"/>
      <c r="NGH74" s="85"/>
      <c r="NGI74" s="85"/>
      <c r="NGJ74" s="85"/>
      <c r="NGK74" s="85"/>
      <c r="NGL74" s="85"/>
      <c r="NGM74" s="85"/>
      <c r="NGN74" s="85"/>
      <c r="NGO74" s="85"/>
      <c r="NGP74" s="85"/>
      <c r="NGQ74" s="85"/>
      <c r="NGR74" s="85"/>
      <c r="NGS74" s="85"/>
      <c r="NGT74" s="85"/>
      <c r="NGU74" s="85"/>
      <c r="NGV74" s="85"/>
      <c r="NGW74" s="85"/>
      <c r="NGX74" s="85"/>
      <c r="NGY74" s="85"/>
      <c r="NGZ74" s="85"/>
      <c r="NHA74" s="85"/>
      <c r="NHB74" s="85"/>
      <c r="NHC74" s="85"/>
      <c r="NHD74" s="85"/>
      <c r="NHE74" s="85"/>
      <c r="NHF74" s="85"/>
      <c r="NHG74" s="85"/>
      <c r="NHH74" s="85"/>
      <c r="NHI74" s="85"/>
      <c r="NHJ74" s="85"/>
      <c r="NHK74" s="85"/>
      <c r="NHL74" s="85"/>
      <c r="NHM74" s="85"/>
      <c r="NHN74" s="85"/>
      <c r="NHO74" s="85"/>
      <c r="NHP74" s="85"/>
      <c r="NHQ74" s="85"/>
      <c r="NHR74" s="85"/>
      <c r="NHS74" s="85"/>
      <c r="NHT74" s="85"/>
      <c r="NHU74" s="85"/>
      <c r="NHV74" s="85"/>
      <c r="NHW74" s="85"/>
      <c r="NHX74" s="85"/>
      <c r="NHY74" s="85"/>
      <c r="NHZ74" s="85"/>
      <c r="NIA74" s="85"/>
      <c r="NIB74" s="85"/>
      <c r="NIC74" s="85"/>
      <c r="NID74" s="85"/>
      <c r="NIE74" s="85"/>
      <c r="NIF74" s="85"/>
      <c r="NIG74" s="85"/>
      <c r="NIH74" s="85"/>
      <c r="NII74" s="85"/>
      <c r="NIJ74" s="85"/>
      <c r="NIK74" s="85"/>
      <c r="NIL74" s="85"/>
      <c r="NIM74" s="85"/>
      <c r="NIN74" s="85"/>
      <c r="NIO74" s="85"/>
      <c r="NIP74" s="85"/>
      <c r="NIQ74" s="85"/>
      <c r="NIR74" s="85"/>
      <c r="NIS74" s="85"/>
      <c r="NIT74" s="85"/>
      <c r="NIU74" s="85"/>
      <c r="NIV74" s="85"/>
      <c r="NIW74" s="85"/>
      <c r="NIX74" s="85"/>
      <c r="NIY74" s="85"/>
      <c r="NIZ74" s="85"/>
      <c r="NJA74" s="85"/>
      <c r="NJB74" s="85"/>
      <c r="NJC74" s="85"/>
      <c r="NJD74" s="85"/>
      <c r="NJE74" s="85"/>
      <c r="NJF74" s="85"/>
      <c r="NJG74" s="85"/>
      <c r="NJH74" s="85"/>
      <c r="NJI74" s="85"/>
      <c r="NJJ74" s="85"/>
      <c r="NJK74" s="85"/>
      <c r="NJL74" s="85"/>
      <c r="NJM74" s="85"/>
      <c r="NJN74" s="85"/>
      <c r="NJO74" s="85"/>
      <c r="NJP74" s="85"/>
      <c r="NJQ74" s="85"/>
      <c r="NJR74" s="85"/>
      <c r="NJS74" s="85"/>
      <c r="NJT74" s="85"/>
      <c r="NJU74" s="85"/>
      <c r="NJV74" s="85"/>
      <c r="NJW74" s="85"/>
      <c r="NJX74" s="85"/>
      <c r="NJY74" s="85"/>
      <c r="NJZ74" s="85"/>
      <c r="NKA74" s="85"/>
      <c r="NKB74" s="85"/>
      <c r="NKC74" s="85"/>
      <c r="NKD74" s="85"/>
      <c r="NKE74" s="85"/>
      <c r="NKF74" s="85"/>
      <c r="NKG74" s="85"/>
      <c r="NKH74" s="85"/>
      <c r="NKI74" s="85"/>
      <c r="NKJ74" s="85"/>
      <c r="NKK74" s="85"/>
      <c r="NKL74" s="85"/>
      <c r="NKM74" s="85"/>
      <c r="NKN74" s="85"/>
      <c r="NKO74" s="85"/>
      <c r="NKP74" s="85"/>
      <c r="NKQ74" s="85"/>
      <c r="NKR74" s="85"/>
      <c r="NKS74" s="85"/>
      <c r="NKT74" s="85"/>
      <c r="NKU74" s="85"/>
      <c r="NKV74" s="85"/>
      <c r="NKW74" s="85"/>
      <c r="NKX74" s="85"/>
      <c r="NKY74" s="85"/>
      <c r="NKZ74" s="85"/>
      <c r="NLA74" s="85"/>
      <c r="NLB74" s="85"/>
      <c r="NLC74" s="85"/>
      <c r="NLD74" s="85"/>
      <c r="NLE74" s="85"/>
      <c r="NLF74" s="85"/>
      <c r="NLG74" s="85"/>
      <c r="NLH74" s="85"/>
      <c r="NLI74" s="85"/>
      <c r="NLJ74" s="85"/>
      <c r="NLK74" s="85"/>
      <c r="NLL74" s="85"/>
      <c r="NLM74" s="85"/>
      <c r="NLN74" s="85"/>
      <c r="NLO74" s="85"/>
      <c r="NLP74" s="85"/>
      <c r="NLQ74" s="85"/>
      <c r="NLR74" s="85"/>
      <c r="NLS74" s="85"/>
      <c r="NLT74" s="85"/>
      <c r="NLU74" s="85"/>
      <c r="NLV74" s="85"/>
      <c r="NLW74" s="85"/>
      <c r="NLX74" s="85"/>
      <c r="NLY74" s="85"/>
      <c r="NLZ74" s="85"/>
      <c r="NMA74" s="85"/>
      <c r="NMB74" s="85"/>
      <c r="NMC74" s="85"/>
      <c r="NMD74" s="85"/>
      <c r="NME74" s="85"/>
      <c r="NMF74" s="85"/>
      <c r="NMG74" s="85"/>
      <c r="NMH74" s="85"/>
      <c r="NMI74" s="85"/>
      <c r="NMJ74" s="85"/>
      <c r="NMK74" s="85"/>
      <c r="NML74" s="85"/>
      <c r="NMM74" s="85"/>
      <c r="NMN74" s="85"/>
      <c r="NMO74" s="85"/>
      <c r="NMP74" s="85"/>
      <c r="NMQ74" s="85"/>
      <c r="NMR74" s="85"/>
      <c r="NMS74" s="85"/>
      <c r="NMT74" s="85"/>
      <c r="NMU74" s="85"/>
      <c r="NMV74" s="85"/>
      <c r="NMW74" s="85"/>
      <c r="NMX74" s="85"/>
      <c r="NMY74" s="85"/>
      <c r="NMZ74" s="85"/>
      <c r="NNA74" s="85"/>
      <c r="NNB74" s="85"/>
      <c r="NNC74" s="85"/>
      <c r="NND74" s="85"/>
      <c r="NNE74" s="85"/>
      <c r="NNF74" s="85"/>
      <c r="NNG74" s="85"/>
      <c r="NNH74" s="85"/>
      <c r="NNI74" s="85"/>
      <c r="NNJ74" s="85"/>
      <c r="NNK74" s="85"/>
      <c r="NNL74" s="85"/>
      <c r="NNM74" s="85"/>
      <c r="NNN74" s="85"/>
      <c r="NNO74" s="85"/>
      <c r="NNP74" s="85"/>
      <c r="NNQ74" s="85"/>
      <c r="NNR74" s="85"/>
      <c r="NNS74" s="85"/>
      <c r="NNT74" s="85"/>
      <c r="NNU74" s="85"/>
      <c r="NNV74" s="85"/>
      <c r="NNW74" s="85"/>
      <c r="NNX74" s="85"/>
      <c r="NNY74" s="85"/>
      <c r="NNZ74" s="85"/>
      <c r="NOA74" s="85"/>
      <c r="NOB74" s="85"/>
      <c r="NOC74" s="85"/>
      <c r="NOD74" s="85"/>
      <c r="NOE74" s="85"/>
      <c r="NOF74" s="85"/>
      <c r="NOG74" s="85"/>
      <c r="NOH74" s="85"/>
      <c r="NOI74" s="85"/>
      <c r="NOJ74" s="85"/>
      <c r="NOK74" s="85"/>
      <c r="NOL74" s="85"/>
      <c r="NOM74" s="85"/>
      <c r="NON74" s="85"/>
      <c r="NOO74" s="85"/>
      <c r="NOP74" s="85"/>
      <c r="NOQ74" s="85"/>
      <c r="NOR74" s="85"/>
      <c r="NOS74" s="85"/>
      <c r="NOT74" s="85"/>
      <c r="NOU74" s="85"/>
      <c r="NOV74" s="85"/>
      <c r="NOW74" s="85"/>
      <c r="NOX74" s="85"/>
      <c r="NOY74" s="85"/>
      <c r="NOZ74" s="85"/>
      <c r="NPA74" s="85"/>
      <c r="NPB74" s="85"/>
      <c r="NPC74" s="85"/>
      <c r="NPD74" s="85"/>
      <c r="NPE74" s="85"/>
      <c r="NPF74" s="85"/>
      <c r="NPG74" s="85"/>
      <c r="NPH74" s="85"/>
      <c r="NPI74" s="85"/>
      <c r="NPJ74" s="85"/>
      <c r="NPK74" s="85"/>
      <c r="NPL74" s="85"/>
      <c r="NPM74" s="85"/>
      <c r="NPN74" s="85"/>
      <c r="NPO74" s="85"/>
      <c r="NPP74" s="85"/>
      <c r="NPQ74" s="85"/>
      <c r="NPR74" s="85"/>
      <c r="NPS74" s="85"/>
      <c r="NPT74" s="85"/>
      <c r="NPU74" s="85"/>
      <c r="NPV74" s="85"/>
      <c r="NPW74" s="85"/>
      <c r="NPX74" s="85"/>
      <c r="NPY74" s="85"/>
      <c r="NPZ74" s="85"/>
      <c r="NQA74" s="85"/>
      <c r="NQB74" s="85"/>
      <c r="NQC74" s="85"/>
      <c r="NQD74" s="85"/>
      <c r="NQE74" s="85"/>
      <c r="NQF74" s="85"/>
      <c r="NQG74" s="85"/>
      <c r="NQH74" s="85"/>
      <c r="NQI74" s="85"/>
      <c r="NQJ74" s="85"/>
      <c r="NQK74" s="85"/>
      <c r="NQL74" s="85"/>
      <c r="NQM74" s="85"/>
      <c r="NQN74" s="85"/>
      <c r="NQO74" s="85"/>
      <c r="NQP74" s="85"/>
      <c r="NQQ74" s="85"/>
      <c r="NQR74" s="85"/>
      <c r="NQS74" s="85"/>
      <c r="NQT74" s="85"/>
      <c r="NQU74" s="85"/>
      <c r="NQV74" s="85"/>
      <c r="NQW74" s="85"/>
      <c r="NQX74" s="85"/>
      <c r="NQY74" s="85"/>
      <c r="NQZ74" s="85"/>
      <c r="NRA74" s="85"/>
      <c r="NRB74" s="85"/>
      <c r="NRC74" s="85"/>
      <c r="NRD74" s="85"/>
      <c r="NRE74" s="85"/>
      <c r="NRF74" s="85"/>
      <c r="NRG74" s="85"/>
      <c r="NRH74" s="85"/>
      <c r="NRI74" s="85"/>
      <c r="NRJ74" s="85"/>
      <c r="NRK74" s="85"/>
      <c r="NRL74" s="85"/>
      <c r="NRM74" s="85"/>
      <c r="NRN74" s="85"/>
      <c r="NRO74" s="85"/>
      <c r="NRP74" s="85"/>
      <c r="NRQ74" s="85"/>
      <c r="NRR74" s="85"/>
      <c r="NRS74" s="85"/>
      <c r="NRT74" s="85"/>
      <c r="NRU74" s="85"/>
      <c r="NRV74" s="85"/>
      <c r="NRW74" s="85"/>
      <c r="NRX74" s="85"/>
      <c r="NRY74" s="85"/>
      <c r="NRZ74" s="85"/>
      <c r="NSA74" s="85"/>
      <c r="NSB74" s="85"/>
      <c r="NSC74" s="85"/>
      <c r="NSD74" s="85"/>
      <c r="NSE74" s="85"/>
      <c r="NSF74" s="85"/>
      <c r="NSG74" s="85"/>
      <c r="NSH74" s="85"/>
      <c r="NSI74" s="85"/>
      <c r="NSJ74" s="85"/>
      <c r="NSK74" s="85"/>
      <c r="NSL74" s="85"/>
      <c r="NSM74" s="85"/>
      <c r="NSN74" s="85"/>
      <c r="NSO74" s="85"/>
      <c r="NSP74" s="85"/>
      <c r="NSQ74" s="85"/>
      <c r="NSR74" s="85"/>
      <c r="NSS74" s="85"/>
      <c r="NST74" s="85"/>
      <c r="NSU74" s="85"/>
      <c r="NSV74" s="85"/>
      <c r="NSW74" s="85"/>
      <c r="NSX74" s="85"/>
      <c r="NSY74" s="85"/>
      <c r="NSZ74" s="85"/>
      <c r="NTA74" s="85"/>
      <c r="NTB74" s="85"/>
      <c r="NTC74" s="85"/>
      <c r="NTD74" s="85"/>
      <c r="NTE74" s="85"/>
      <c r="NTF74" s="85"/>
      <c r="NTG74" s="85"/>
      <c r="NTH74" s="85"/>
      <c r="NTI74" s="85"/>
      <c r="NTJ74" s="85"/>
      <c r="NTK74" s="85"/>
      <c r="NTL74" s="85"/>
      <c r="NTM74" s="85"/>
      <c r="NTN74" s="85"/>
      <c r="NTO74" s="85"/>
      <c r="NTP74" s="85"/>
      <c r="NTQ74" s="85"/>
      <c r="NTR74" s="85"/>
      <c r="NTS74" s="85"/>
      <c r="NTT74" s="85"/>
      <c r="NTU74" s="85"/>
      <c r="NTV74" s="85"/>
      <c r="NTW74" s="85"/>
      <c r="NTX74" s="85"/>
      <c r="NTY74" s="85"/>
      <c r="NTZ74" s="85"/>
      <c r="NUA74" s="85"/>
      <c r="NUB74" s="85"/>
      <c r="NUC74" s="85"/>
      <c r="NUD74" s="85"/>
      <c r="NUE74" s="85"/>
      <c r="NUF74" s="85"/>
      <c r="NUG74" s="85"/>
      <c r="NUH74" s="85"/>
      <c r="NUI74" s="85"/>
      <c r="NUJ74" s="85"/>
      <c r="NUK74" s="85"/>
      <c r="NUL74" s="85"/>
      <c r="NUM74" s="85"/>
      <c r="NUN74" s="85"/>
      <c r="NUO74" s="85"/>
      <c r="NUP74" s="85"/>
      <c r="NUQ74" s="85"/>
      <c r="NUR74" s="85"/>
      <c r="NUS74" s="85"/>
      <c r="NUT74" s="85"/>
      <c r="NUU74" s="85"/>
      <c r="NUV74" s="85"/>
      <c r="NUW74" s="85"/>
      <c r="NUX74" s="85"/>
      <c r="NUY74" s="85"/>
      <c r="NUZ74" s="85"/>
      <c r="NVA74" s="85"/>
      <c r="NVB74" s="85"/>
      <c r="NVC74" s="85"/>
      <c r="NVD74" s="85"/>
      <c r="NVE74" s="85"/>
      <c r="NVF74" s="85"/>
      <c r="NVG74" s="85"/>
      <c r="NVH74" s="85"/>
      <c r="NVI74" s="85"/>
      <c r="NVJ74" s="85"/>
      <c r="NVK74" s="85"/>
      <c r="NVL74" s="85"/>
      <c r="NVM74" s="85"/>
      <c r="NVN74" s="85"/>
      <c r="NVO74" s="85"/>
      <c r="NVP74" s="85"/>
      <c r="NVQ74" s="85"/>
      <c r="NVR74" s="85"/>
      <c r="NVS74" s="85"/>
      <c r="NVT74" s="85"/>
      <c r="NVU74" s="85"/>
      <c r="NVV74" s="85"/>
      <c r="NVW74" s="85"/>
      <c r="NVX74" s="85"/>
      <c r="NVY74" s="85"/>
      <c r="NVZ74" s="85"/>
      <c r="NWA74" s="85"/>
      <c r="NWB74" s="85"/>
      <c r="NWC74" s="85"/>
      <c r="NWD74" s="85"/>
      <c r="NWE74" s="85"/>
      <c r="NWF74" s="85"/>
      <c r="NWG74" s="85"/>
      <c r="NWH74" s="85"/>
      <c r="NWI74" s="85"/>
      <c r="NWJ74" s="85"/>
      <c r="NWK74" s="85"/>
      <c r="NWL74" s="85"/>
      <c r="NWM74" s="85"/>
      <c r="NWN74" s="85"/>
      <c r="NWO74" s="85"/>
      <c r="NWP74" s="85"/>
      <c r="NWQ74" s="85"/>
      <c r="NWR74" s="85"/>
      <c r="NWS74" s="85"/>
      <c r="NWT74" s="85"/>
      <c r="NWU74" s="85"/>
      <c r="NWV74" s="85"/>
      <c r="NWW74" s="85"/>
      <c r="NWX74" s="85"/>
      <c r="NWY74" s="85"/>
      <c r="NWZ74" s="85"/>
      <c r="NXA74" s="85"/>
      <c r="NXB74" s="85"/>
      <c r="NXC74" s="85"/>
      <c r="NXD74" s="85"/>
      <c r="NXE74" s="85"/>
      <c r="NXF74" s="85"/>
      <c r="NXG74" s="85"/>
      <c r="NXH74" s="85"/>
      <c r="NXI74" s="85"/>
      <c r="NXJ74" s="85"/>
      <c r="NXK74" s="85"/>
      <c r="NXL74" s="85"/>
      <c r="NXM74" s="85"/>
      <c r="NXN74" s="85"/>
      <c r="NXO74" s="85"/>
      <c r="NXP74" s="85"/>
      <c r="NXQ74" s="85"/>
      <c r="NXR74" s="85"/>
      <c r="NXS74" s="85"/>
      <c r="NXT74" s="85"/>
      <c r="NXU74" s="85"/>
      <c r="NXV74" s="85"/>
      <c r="NXW74" s="85"/>
      <c r="NXX74" s="85"/>
      <c r="NXY74" s="85"/>
      <c r="NXZ74" s="85"/>
      <c r="NYA74" s="85"/>
      <c r="NYB74" s="85"/>
      <c r="NYC74" s="85"/>
      <c r="NYD74" s="85"/>
      <c r="NYE74" s="85"/>
      <c r="NYF74" s="85"/>
      <c r="NYG74" s="85"/>
      <c r="NYH74" s="85"/>
      <c r="NYI74" s="85"/>
      <c r="NYJ74" s="85"/>
      <c r="NYK74" s="85"/>
      <c r="NYL74" s="85"/>
      <c r="NYM74" s="85"/>
      <c r="NYN74" s="85"/>
      <c r="NYO74" s="85"/>
      <c r="NYP74" s="85"/>
      <c r="NYQ74" s="85"/>
      <c r="NYR74" s="85"/>
      <c r="NYS74" s="85"/>
      <c r="NYT74" s="85"/>
      <c r="NYU74" s="85"/>
      <c r="NYV74" s="85"/>
      <c r="NYW74" s="85"/>
      <c r="NYX74" s="85"/>
      <c r="NYY74" s="85"/>
      <c r="NYZ74" s="85"/>
      <c r="NZA74" s="85"/>
      <c r="NZB74" s="85"/>
      <c r="NZC74" s="85"/>
      <c r="NZD74" s="85"/>
      <c r="NZE74" s="85"/>
      <c r="NZF74" s="85"/>
      <c r="NZG74" s="85"/>
      <c r="NZH74" s="85"/>
      <c r="NZI74" s="85"/>
      <c r="NZJ74" s="85"/>
      <c r="NZK74" s="85"/>
      <c r="NZL74" s="85"/>
      <c r="NZM74" s="85"/>
      <c r="NZN74" s="85"/>
      <c r="NZO74" s="85"/>
      <c r="NZP74" s="85"/>
      <c r="NZQ74" s="85"/>
      <c r="NZR74" s="85"/>
      <c r="NZS74" s="85"/>
      <c r="NZT74" s="85"/>
      <c r="NZU74" s="85"/>
      <c r="NZV74" s="85"/>
      <c r="NZW74" s="85"/>
      <c r="NZX74" s="85"/>
      <c r="NZY74" s="85"/>
      <c r="NZZ74" s="85"/>
      <c r="OAA74" s="85"/>
      <c r="OAB74" s="85"/>
      <c r="OAC74" s="85"/>
      <c r="OAD74" s="85"/>
      <c r="OAE74" s="85"/>
      <c r="OAF74" s="85"/>
      <c r="OAG74" s="85"/>
      <c r="OAH74" s="85"/>
      <c r="OAI74" s="85"/>
      <c r="OAJ74" s="85"/>
      <c r="OAK74" s="85"/>
      <c r="OAL74" s="85"/>
      <c r="OAM74" s="85"/>
      <c r="OAN74" s="85"/>
      <c r="OAO74" s="85"/>
      <c r="OAP74" s="85"/>
      <c r="OAQ74" s="85"/>
      <c r="OAR74" s="85"/>
      <c r="OAS74" s="85"/>
      <c r="OAT74" s="85"/>
      <c r="OAU74" s="85"/>
      <c r="OAV74" s="85"/>
      <c r="OAW74" s="85"/>
      <c r="OAX74" s="85"/>
      <c r="OAY74" s="85"/>
      <c r="OAZ74" s="85"/>
      <c r="OBA74" s="85"/>
      <c r="OBB74" s="85"/>
      <c r="OBC74" s="85"/>
      <c r="OBD74" s="85"/>
      <c r="OBE74" s="85"/>
      <c r="OBF74" s="85"/>
      <c r="OBG74" s="85"/>
      <c r="OBH74" s="85"/>
      <c r="OBI74" s="85"/>
      <c r="OBJ74" s="85"/>
      <c r="OBK74" s="85"/>
      <c r="OBL74" s="85"/>
      <c r="OBM74" s="85"/>
      <c r="OBN74" s="85"/>
      <c r="OBO74" s="85"/>
      <c r="OBP74" s="85"/>
      <c r="OBQ74" s="85"/>
      <c r="OBR74" s="85"/>
      <c r="OBS74" s="85"/>
      <c r="OBT74" s="85"/>
      <c r="OBU74" s="85"/>
      <c r="OBV74" s="85"/>
      <c r="OBW74" s="85"/>
      <c r="OBX74" s="85"/>
      <c r="OBY74" s="85"/>
      <c r="OBZ74" s="85"/>
      <c r="OCA74" s="85"/>
      <c r="OCB74" s="85"/>
      <c r="OCC74" s="85"/>
      <c r="OCD74" s="85"/>
      <c r="OCE74" s="85"/>
      <c r="OCF74" s="85"/>
      <c r="OCG74" s="85"/>
      <c r="OCH74" s="85"/>
      <c r="OCI74" s="85"/>
      <c r="OCJ74" s="85"/>
      <c r="OCK74" s="85"/>
      <c r="OCL74" s="85"/>
      <c r="OCM74" s="85"/>
      <c r="OCN74" s="85"/>
      <c r="OCO74" s="85"/>
      <c r="OCP74" s="85"/>
      <c r="OCQ74" s="85"/>
      <c r="OCR74" s="85"/>
      <c r="OCS74" s="85"/>
      <c r="OCT74" s="85"/>
      <c r="OCU74" s="85"/>
      <c r="OCV74" s="85"/>
      <c r="OCW74" s="85"/>
      <c r="OCX74" s="85"/>
      <c r="OCY74" s="85"/>
      <c r="OCZ74" s="85"/>
      <c r="ODA74" s="85"/>
      <c r="ODB74" s="85"/>
      <c r="ODC74" s="85"/>
      <c r="ODD74" s="85"/>
      <c r="ODE74" s="85"/>
      <c r="ODF74" s="85"/>
      <c r="ODG74" s="85"/>
      <c r="ODH74" s="85"/>
      <c r="ODI74" s="85"/>
      <c r="ODJ74" s="85"/>
      <c r="ODK74" s="85"/>
      <c r="ODL74" s="85"/>
      <c r="ODM74" s="85"/>
      <c r="ODN74" s="85"/>
      <c r="ODO74" s="85"/>
      <c r="ODP74" s="85"/>
      <c r="ODQ74" s="85"/>
      <c r="ODR74" s="85"/>
      <c r="ODS74" s="85"/>
      <c r="ODT74" s="85"/>
      <c r="ODU74" s="85"/>
      <c r="ODV74" s="85"/>
      <c r="ODW74" s="85"/>
      <c r="ODX74" s="85"/>
      <c r="ODY74" s="85"/>
      <c r="ODZ74" s="85"/>
      <c r="OEA74" s="85"/>
      <c r="OEB74" s="85"/>
      <c r="OEC74" s="85"/>
      <c r="OED74" s="85"/>
      <c r="OEE74" s="85"/>
      <c r="OEF74" s="85"/>
      <c r="OEG74" s="85"/>
      <c r="OEH74" s="85"/>
      <c r="OEI74" s="85"/>
      <c r="OEJ74" s="85"/>
      <c r="OEK74" s="85"/>
      <c r="OEL74" s="85"/>
      <c r="OEM74" s="85"/>
      <c r="OEN74" s="85"/>
      <c r="OEO74" s="85"/>
      <c r="OEP74" s="85"/>
      <c r="OEQ74" s="85"/>
      <c r="OER74" s="85"/>
      <c r="OES74" s="85"/>
      <c r="OET74" s="85"/>
      <c r="OEU74" s="85"/>
      <c r="OEV74" s="85"/>
      <c r="OEW74" s="85"/>
      <c r="OEX74" s="85"/>
      <c r="OEY74" s="85"/>
      <c r="OEZ74" s="85"/>
      <c r="OFA74" s="85"/>
      <c r="OFB74" s="85"/>
      <c r="OFC74" s="85"/>
      <c r="OFD74" s="85"/>
      <c r="OFE74" s="85"/>
      <c r="OFF74" s="85"/>
      <c r="OFG74" s="85"/>
      <c r="OFH74" s="85"/>
      <c r="OFI74" s="85"/>
      <c r="OFJ74" s="85"/>
      <c r="OFK74" s="85"/>
      <c r="OFL74" s="85"/>
      <c r="OFM74" s="85"/>
      <c r="OFN74" s="85"/>
      <c r="OFO74" s="85"/>
      <c r="OFP74" s="85"/>
      <c r="OFQ74" s="85"/>
      <c r="OFR74" s="85"/>
      <c r="OFS74" s="85"/>
      <c r="OFT74" s="85"/>
      <c r="OFU74" s="85"/>
      <c r="OFV74" s="85"/>
      <c r="OFW74" s="85"/>
      <c r="OFX74" s="85"/>
      <c r="OFY74" s="85"/>
      <c r="OFZ74" s="85"/>
      <c r="OGA74" s="85"/>
      <c r="OGB74" s="85"/>
      <c r="OGC74" s="85"/>
      <c r="OGD74" s="85"/>
      <c r="OGE74" s="85"/>
      <c r="OGF74" s="85"/>
      <c r="OGG74" s="85"/>
      <c r="OGH74" s="85"/>
      <c r="OGI74" s="85"/>
      <c r="OGJ74" s="85"/>
      <c r="OGK74" s="85"/>
      <c r="OGL74" s="85"/>
      <c r="OGM74" s="85"/>
      <c r="OGN74" s="85"/>
      <c r="OGO74" s="85"/>
      <c r="OGP74" s="85"/>
      <c r="OGQ74" s="85"/>
      <c r="OGR74" s="85"/>
      <c r="OGS74" s="85"/>
      <c r="OGT74" s="85"/>
      <c r="OGU74" s="85"/>
      <c r="OGV74" s="85"/>
      <c r="OGW74" s="85"/>
      <c r="OGX74" s="85"/>
      <c r="OGY74" s="85"/>
      <c r="OGZ74" s="85"/>
      <c r="OHA74" s="85"/>
      <c r="OHB74" s="85"/>
      <c r="OHC74" s="85"/>
      <c r="OHD74" s="85"/>
      <c r="OHE74" s="85"/>
      <c r="OHF74" s="85"/>
      <c r="OHG74" s="85"/>
      <c r="OHH74" s="85"/>
      <c r="OHI74" s="85"/>
      <c r="OHJ74" s="85"/>
      <c r="OHK74" s="85"/>
      <c r="OHL74" s="85"/>
      <c r="OHM74" s="85"/>
      <c r="OHN74" s="85"/>
      <c r="OHO74" s="85"/>
      <c r="OHP74" s="85"/>
      <c r="OHQ74" s="85"/>
      <c r="OHR74" s="85"/>
      <c r="OHS74" s="85"/>
      <c r="OHT74" s="85"/>
      <c r="OHU74" s="85"/>
      <c r="OHV74" s="85"/>
      <c r="OHW74" s="85"/>
      <c r="OHX74" s="85"/>
      <c r="OHY74" s="85"/>
      <c r="OHZ74" s="85"/>
      <c r="OIA74" s="85"/>
      <c r="OIB74" s="85"/>
      <c r="OIC74" s="85"/>
      <c r="OID74" s="85"/>
      <c r="OIE74" s="85"/>
      <c r="OIF74" s="85"/>
      <c r="OIG74" s="85"/>
      <c r="OIH74" s="85"/>
      <c r="OII74" s="85"/>
      <c r="OIJ74" s="85"/>
      <c r="OIK74" s="85"/>
      <c r="OIL74" s="85"/>
      <c r="OIM74" s="85"/>
      <c r="OIN74" s="85"/>
      <c r="OIO74" s="85"/>
      <c r="OIP74" s="85"/>
      <c r="OIQ74" s="85"/>
      <c r="OIR74" s="85"/>
      <c r="OIS74" s="85"/>
      <c r="OIT74" s="85"/>
      <c r="OIU74" s="85"/>
      <c r="OIV74" s="85"/>
      <c r="OIW74" s="85"/>
      <c r="OIX74" s="85"/>
      <c r="OIY74" s="85"/>
      <c r="OIZ74" s="85"/>
      <c r="OJA74" s="85"/>
      <c r="OJB74" s="85"/>
      <c r="OJC74" s="85"/>
      <c r="OJD74" s="85"/>
      <c r="OJE74" s="85"/>
      <c r="OJF74" s="85"/>
      <c r="OJG74" s="85"/>
      <c r="OJH74" s="85"/>
      <c r="OJI74" s="85"/>
      <c r="OJJ74" s="85"/>
      <c r="OJK74" s="85"/>
      <c r="OJL74" s="85"/>
      <c r="OJM74" s="85"/>
      <c r="OJN74" s="85"/>
      <c r="OJO74" s="85"/>
      <c r="OJP74" s="85"/>
      <c r="OJQ74" s="85"/>
      <c r="OJR74" s="85"/>
      <c r="OJS74" s="85"/>
      <c r="OJT74" s="85"/>
      <c r="OJU74" s="85"/>
      <c r="OJV74" s="85"/>
      <c r="OJW74" s="85"/>
      <c r="OJX74" s="85"/>
      <c r="OJY74" s="85"/>
      <c r="OJZ74" s="85"/>
      <c r="OKA74" s="85"/>
      <c r="OKB74" s="85"/>
      <c r="OKC74" s="85"/>
      <c r="OKD74" s="85"/>
      <c r="OKE74" s="85"/>
      <c r="OKF74" s="85"/>
      <c r="OKG74" s="85"/>
      <c r="OKH74" s="85"/>
      <c r="OKI74" s="85"/>
      <c r="OKJ74" s="85"/>
      <c r="OKK74" s="85"/>
      <c r="OKL74" s="85"/>
      <c r="OKM74" s="85"/>
      <c r="OKN74" s="85"/>
      <c r="OKO74" s="85"/>
      <c r="OKP74" s="85"/>
      <c r="OKQ74" s="85"/>
      <c r="OKR74" s="85"/>
      <c r="OKS74" s="85"/>
      <c r="OKT74" s="85"/>
      <c r="OKU74" s="85"/>
      <c r="OKV74" s="85"/>
      <c r="OKW74" s="85"/>
      <c r="OKX74" s="85"/>
      <c r="OKY74" s="85"/>
      <c r="OKZ74" s="85"/>
      <c r="OLA74" s="85"/>
      <c r="OLB74" s="85"/>
      <c r="OLC74" s="85"/>
      <c r="OLD74" s="85"/>
      <c r="OLE74" s="85"/>
      <c r="OLF74" s="85"/>
      <c r="OLG74" s="85"/>
      <c r="OLH74" s="85"/>
      <c r="OLI74" s="85"/>
      <c r="OLJ74" s="85"/>
      <c r="OLK74" s="85"/>
      <c r="OLL74" s="85"/>
      <c r="OLM74" s="85"/>
      <c r="OLN74" s="85"/>
      <c r="OLO74" s="85"/>
      <c r="OLP74" s="85"/>
      <c r="OLQ74" s="85"/>
      <c r="OLR74" s="85"/>
      <c r="OLS74" s="85"/>
      <c r="OLT74" s="85"/>
      <c r="OLU74" s="85"/>
      <c r="OLV74" s="85"/>
      <c r="OLW74" s="85"/>
      <c r="OLX74" s="85"/>
      <c r="OLY74" s="85"/>
      <c r="OLZ74" s="85"/>
      <c r="OMA74" s="85"/>
      <c r="OMB74" s="85"/>
      <c r="OMC74" s="85"/>
      <c r="OMD74" s="85"/>
      <c r="OME74" s="85"/>
      <c r="OMF74" s="85"/>
      <c r="OMG74" s="85"/>
      <c r="OMH74" s="85"/>
      <c r="OMI74" s="85"/>
      <c r="OMJ74" s="85"/>
      <c r="OMK74" s="85"/>
      <c r="OML74" s="85"/>
      <c r="OMM74" s="85"/>
      <c r="OMN74" s="85"/>
      <c r="OMO74" s="85"/>
      <c r="OMP74" s="85"/>
      <c r="OMQ74" s="85"/>
      <c r="OMR74" s="85"/>
      <c r="OMS74" s="85"/>
      <c r="OMT74" s="85"/>
      <c r="OMU74" s="85"/>
      <c r="OMV74" s="85"/>
      <c r="OMW74" s="85"/>
      <c r="OMX74" s="85"/>
      <c r="OMY74" s="85"/>
      <c r="OMZ74" s="85"/>
      <c r="ONA74" s="85"/>
      <c r="ONB74" s="85"/>
      <c r="ONC74" s="85"/>
      <c r="OND74" s="85"/>
      <c r="ONE74" s="85"/>
      <c r="ONF74" s="85"/>
      <c r="ONG74" s="85"/>
      <c r="ONH74" s="85"/>
      <c r="ONI74" s="85"/>
      <c r="ONJ74" s="85"/>
      <c r="ONK74" s="85"/>
      <c r="ONL74" s="85"/>
      <c r="ONM74" s="85"/>
      <c r="ONN74" s="85"/>
      <c r="ONO74" s="85"/>
      <c r="ONP74" s="85"/>
      <c r="ONQ74" s="85"/>
      <c r="ONR74" s="85"/>
      <c r="ONS74" s="85"/>
      <c r="ONT74" s="85"/>
      <c r="ONU74" s="85"/>
      <c r="ONV74" s="85"/>
      <c r="ONW74" s="85"/>
      <c r="ONX74" s="85"/>
      <c r="ONY74" s="85"/>
      <c r="ONZ74" s="85"/>
      <c r="OOA74" s="85"/>
      <c r="OOB74" s="85"/>
      <c r="OOC74" s="85"/>
      <c r="OOD74" s="85"/>
      <c r="OOE74" s="85"/>
      <c r="OOF74" s="85"/>
      <c r="OOG74" s="85"/>
      <c r="OOH74" s="85"/>
      <c r="OOI74" s="85"/>
      <c r="OOJ74" s="85"/>
      <c r="OOK74" s="85"/>
      <c r="OOL74" s="85"/>
      <c r="OOM74" s="85"/>
      <c r="OON74" s="85"/>
      <c r="OOO74" s="85"/>
      <c r="OOP74" s="85"/>
      <c r="OOQ74" s="85"/>
      <c r="OOR74" s="85"/>
      <c r="OOS74" s="85"/>
      <c r="OOT74" s="85"/>
      <c r="OOU74" s="85"/>
      <c r="OOV74" s="85"/>
      <c r="OOW74" s="85"/>
      <c r="OOX74" s="85"/>
      <c r="OOY74" s="85"/>
      <c r="OOZ74" s="85"/>
      <c r="OPA74" s="85"/>
      <c r="OPB74" s="85"/>
      <c r="OPC74" s="85"/>
      <c r="OPD74" s="85"/>
      <c r="OPE74" s="85"/>
      <c r="OPF74" s="85"/>
      <c r="OPG74" s="85"/>
      <c r="OPH74" s="85"/>
      <c r="OPI74" s="85"/>
      <c r="OPJ74" s="85"/>
      <c r="OPK74" s="85"/>
      <c r="OPL74" s="85"/>
      <c r="OPM74" s="85"/>
      <c r="OPN74" s="85"/>
      <c r="OPO74" s="85"/>
      <c r="OPP74" s="85"/>
      <c r="OPQ74" s="85"/>
      <c r="OPR74" s="85"/>
      <c r="OPS74" s="85"/>
      <c r="OPT74" s="85"/>
      <c r="OPU74" s="85"/>
      <c r="OPV74" s="85"/>
      <c r="OPW74" s="85"/>
      <c r="OPX74" s="85"/>
      <c r="OPY74" s="85"/>
      <c r="OPZ74" s="85"/>
      <c r="OQA74" s="85"/>
      <c r="OQB74" s="85"/>
      <c r="OQC74" s="85"/>
      <c r="OQD74" s="85"/>
      <c r="OQE74" s="85"/>
      <c r="OQF74" s="85"/>
      <c r="OQG74" s="85"/>
      <c r="OQH74" s="85"/>
      <c r="OQI74" s="85"/>
      <c r="OQJ74" s="85"/>
      <c r="OQK74" s="85"/>
      <c r="OQL74" s="85"/>
      <c r="OQM74" s="85"/>
      <c r="OQN74" s="85"/>
      <c r="OQO74" s="85"/>
      <c r="OQP74" s="85"/>
      <c r="OQQ74" s="85"/>
      <c r="OQR74" s="85"/>
      <c r="OQS74" s="85"/>
      <c r="OQT74" s="85"/>
      <c r="OQU74" s="85"/>
      <c r="OQV74" s="85"/>
      <c r="OQW74" s="85"/>
      <c r="OQX74" s="85"/>
      <c r="OQY74" s="85"/>
      <c r="OQZ74" s="85"/>
      <c r="ORA74" s="85"/>
      <c r="ORB74" s="85"/>
      <c r="ORC74" s="85"/>
      <c r="ORD74" s="85"/>
      <c r="ORE74" s="85"/>
      <c r="ORF74" s="85"/>
      <c r="ORG74" s="85"/>
      <c r="ORH74" s="85"/>
      <c r="ORI74" s="85"/>
      <c r="ORJ74" s="85"/>
      <c r="ORK74" s="85"/>
      <c r="ORL74" s="85"/>
      <c r="ORM74" s="85"/>
      <c r="ORN74" s="85"/>
      <c r="ORO74" s="85"/>
      <c r="ORP74" s="85"/>
      <c r="ORQ74" s="85"/>
      <c r="ORR74" s="85"/>
      <c r="ORS74" s="85"/>
      <c r="ORT74" s="85"/>
      <c r="ORU74" s="85"/>
      <c r="ORV74" s="85"/>
      <c r="ORW74" s="85"/>
      <c r="ORX74" s="85"/>
      <c r="ORY74" s="85"/>
      <c r="ORZ74" s="85"/>
      <c r="OSA74" s="85"/>
      <c r="OSB74" s="85"/>
      <c r="OSC74" s="85"/>
      <c r="OSD74" s="85"/>
      <c r="OSE74" s="85"/>
      <c r="OSF74" s="85"/>
      <c r="OSG74" s="85"/>
      <c r="OSH74" s="85"/>
      <c r="OSI74" s="85"/>
      <c r="OSJ74" s="85"/>
      <c r="OSK74" s="85"/>
      <c r="OSL74" s="85"/>
      <c r="OSM74" s="85"/>
      <c r="OSN74" s="85"/>
      <c r="OSO74" s="85"/>
      <c r="OSP74" s="85"/>
      <c r="OSQ74" s="85"/>
      <c r="OSR74" s="85"/>
      <c r="OSS74" s="85"/>
      <c r="OST74" s="85"/>
      <c r="OSU74" s="85"/>
      <c r="OSV74" s="85"/>
      <c r="OSW74" s="85"/>
      <c r="OSX74" s="85"/>
      <c r="OSY74" s="85"/>
      <c r="OSZ74" s="85"/>
      <c r="OTA74" s="85"/>
      <c r="OTB74" s="85"/>
      <c r="OTC74" s="85"/>
      <c r="OTD74" s="85"/>
      <c r="OTE74" s="85"/>
      <c r="OTF74" s="85"/>
      <c r="OTG74" s="85"/>
      <c r="OTH74" s="85"/>
      <c r="OTI74" s="85"/>
      <c r="OTJ74" s="85"/>
      <c r="OTK74" s="85"/>
      <c r="OTL74" s="85"/>
      <c r="OTM74" s="85"/>
      <c r="OTN74" s="85"/>
      <c r="OTO74" s="85"/>
      <c r="OTP74" s="85"/>
      <c r="OTQ74" s="85"/>
      <c r="OTR74" s="85"/>
      <c r="OTS74" s="85"/>
      <c r="OTT74" s="85"/>
      <c r="OTU74" s="85"/>
      <c r="OTV74" s="85"/>
      <c r="OTW74" s="85"/>
      <c r="OTX74" s="85"/>
      <c r="OTY74" s="85"/>
      <c r="OTZ74" s="85"/>
      <c r="OUA74" s="85"/>
      <c r="OUB74" s="85"/>
      <c r="OUC74" s="85"/>
      <c r="OUD74" s="85"/>
      <c r="OUE74" s="85"/>
      <c r="OUF74" s="85"/>
      <c r="OUG74" s="85"/>
      <c r="OUH74" s="85"/>
      <c r="OUI74" s="85"/>
      <c r="OUJ74" s="85"/>
      <c r="OUK74" s="85"/>
      <c r="OUL74" s="85"/>
      <c r="OUM74" s="85"/>
      <c r="OUN74" s="85"/>
      <c r="OUO74" s="85"/>
      <c r="OUP74" s="85"/>
      <c r="OUQ74" s="85"/>
      <c r="OUR74" s="85"/>
      <c r="OUS74" s="85"/>
      <c r="OUT74" s="85"/>
      <c r="OUU74" s="85"/>
      <c r="OUV74" s="85"/>
      <c r="OUW74" s="85"/>
      <c r="OUX74" s="85"/>
      <c r="OUY74" s="85"/>
      <c r="OUZ74" s="85"/>
      <c r="OVA74" s="85"/>
      <c r="OVB74" s="85"/>
      <c r="OVC74" s="85"/>
      <c r="OVD74" s="85"/>
      <c r="OVE74" s="85"/>
      <c r="OVF74" s="85"/>
      <c r="OVG74" s="85"/>
      <c r="OVH74" s="85"/>
      <c r="OVI74" s="85"/>
      <c r="OVJ74" s="85"/>
      <c r="OVK74" s="85"/>
      <c r="OVL74" s="85"/>
      <c r="OVM74" s="85"/>
      <c r="OVN74" s="85"/>
      <c r="OVO74" s="85"/>
      <c r="OVP74" s="85"/>
      <c r="OVQ74" s="85"/>
      <c r="OVR74" s="85"/>
      <c r="OVS74" s="85"/>
      <c r="OVT74" s="85"/>
      <c r="OVU74" s="85"/>
      <c r="OVV74" s="85"/>
      <c r="OVW74" s="85"/>
      <c r="OVX74" s="85"/>
      <c r="OVY74" s="85"/>
      <c r="OVZ74" s="85"/>
      <c r="OWA74" s="85"/>
      <c r="OWB74" s="85"/>
      <c r="OWC74" s="85"/>
      <c r="OWD74" s="85"/>
      <c r="OWE74" s="85"/>
      <c r="OWF74" s="85"/>
      <c r="OWG74" s="85"/>
      <c r="OWH74" s="85"/>
      <c r="OWI74" s="85"/>
      <c r="OWJ74" s="85"/>
      <c r="OWK74" s="85"/>
      <c r="OWL74" s="85"/>
      <c r="OWM74" s="85"/>
      <c r="OWN74" s="85"/>
      <c r="OWO74" s="85"/>
      <c r="OWP74" s="85"/>
      <c r="OWQ74" s="85"/>
      <c r="OWR74" s="85"/>
      <c r="OWS74" s="85"/>
      <c r="OWT74" s="85"/>
      <c r="OWU74" s="85"/>
      <c r="OWV74" s="85"/>
      <c r="OWW74" s="85"/>
      <c r="OWX74" s="85"/>
      <c r="OWY74" s="85"/>
      <c r="OWZ74" s="85"/>
      <c r="OXA74" s="85"/>
      <c r="OXB74" s="85"/>
      <c r="OXC74" s="85"/>
      <c r="OXD74" s="85"/>
      <c r="OXE74" s="85"/>
      <c r="OXF74" s="85"/>
      <c r="OXG74" s="85"/>
      <c r="OXH74" s="85"/>
      <c r="OXI74" s="85"/>
      <c r="OXJ74" s="85"/>
      <c r="OXK74" s="85"/>
      <c r="OXL74" s="85"/>
      <c r="OXM74" s="85"/>
      <c r="OXN74" s="85"/>
      <c r="OXO74" s="85"/>
      <c r="OXP74" s="85"/>
      <c r="OXQ74" s="85"/>
      <c r="OXR74" s="85"/>
      <c r="OXS74" s="85"/>
      <c r="OXT74" s="85"/>
      <c r="OXU74" s="85"/>
      <c r="OXV74" s="85"/>
      <c r="OXW74" s="85"/>
      <c r="OXX74" s="85"/>
      <c r="OXY74" s="85"/>
      <c r="OXZ74" s="85"/>
      <c r="OYA74" s="85"/>
      <c r="OYB74" s="85"/>
      <c r="OYC74" s="85"/>
      <c r="OYD74" s="85"/>
      <c r="OYE74" s="85"/>
      <c r="OYF74" s="85"/>
      <c r="OYG74" s="85"/>
      <c r="OYH74" s="85"/>
      <c r="OYI74" s="85"/>
      <c r="OYJ74" s="85"/>
      <c r="OYK74" s="85"/>
      <c r="OYL74" s="85"/>
      <c r="OYM74" s="85"/>
      <c r="OYN74" s="85"/>
      <c r="OYO74" s="85"/>
      <c r="OYP74" s="85"/>
      <c r="OYQ74" s="85"/>
      <c r="OYR74" s="85"/>
      <c r="OYS74" s="85"/>
      <c r="OYT74" s="85"/>
      <c r="OYU74" s="85"/>
      <c r="OYV74" s="85"/>
      <c r="OYW74" s="85"/>
      <c r="OYX74" s="85"/>
      <c r="OYY74" s="85"/>
      <c r="OYZ74" s="85"/>
      <c r="OZA74" s="85"/>
      <c r="OZB74" s="85"/>
      <c r="OZC74" s="85"/>
      <c r="OZD74" s="85"/>
      <c r="OZE74" s="85"/>
      <c r="OZF74" s="85"/>
      <c r="OZG74" s="85"/>
      <c r="OZH74" s="85"/>
      <c r="OZI74" s="85"/>
      <c r="OZJ74" s="85"/>
      <c r="OZK74" s="85"/>
      <c r="OZL74" s="85"/>
      <c r="OZM74" s="85"/>
      <c r="OZN74" s="85"/>
      <c r="OZO74" s="85"/>
      <c r="OZP74" s="85"/>
      <c r="OZQ74" s="85"/>
      <c r="OZR74" s="85"/>
      <c r="OZS74" s="85"/>
      <c r="OZT74" s="85"/>
      <c r="OZU74" s="85"/>
      <c r="OZV74" s="85"/>
      <c r="OZW74" s="85"/>
      <c r="OZX74" s="85"/>
      <c r="OZY74" s="85"/>
      <c r="OZZ74" s="85"/>
      <c r="PAA74" s="85"/>
      <c r="PAB74" s="85"/>
      <c r="PAC74" s="85"/>
      <c r="PAD74" s="85"/>
      <c r="PAE74" s="85"/>
      <c r="PAF74" s="85"/>
      <c r="PAG74" s="85"/>
      <c r="PAH74" s="85"/>
      <c r="PAI74" s="85"/>
      <c r="PAJ74" s="85"/>
      <c r="PAK74" s="85"/>
      <c r="PAL74" s="85"/>
      <c r="PAM74" s="85"/>
      <c r="PAN74" s="85"/>
      <c r="PAO74" s="85"/>
      <c r="PAP74" s="85"/>
      <c r="PAQ74" s="85"/>
      <c r="PAR74" s="85"/>
      <c r="PAS74" s="85"/>
      <c r="PAT74" s="85"/>
      <c r="PAU74" s="85"/>
      <c r="PAV74" s="85"/>
      <c r="PAW74" s="85"/>
      <c r="PAX74" s="85"/>
      <c r="PAY74" s="85"/>
      <c r="PAZ74" s="85"/>
      <c r="PBA74" s="85"/>
      <c r="PBB74" s="85"/>
      <c r="PBC74" s="85"/>
      <c r="PBD74" s="85"/>
      <c r="PBE74" s="85"/>
      <c r="PBF74" s="85"/>
      <c r="PBG74" s="85"/>
      <c r="PBH74" s="85"/>
      <c r="PBI74" s="85"/>
      <c r="PBJ74" s="85"/>
      <c r="PBK74" s="85"/>
      <c r="PBL74" s="85"/>
      <c r="PBM74" s="85"/>
      <c r="PBN74" s="85"/>
      <c r="PBO74" s="85"/>
      <c r="PBP74" s="85"/>
      <c r="PBQ74" s="85"/>
      <c r="PBR74" s="85"/>
      <c r="PBS74" s="85"/>
      <c r="PBT74" s="85"/>
      <c r="PBU74" s="85"/>
      <c r="PBV74" s="85"/>
      <c r="PBW74" s="85"/>
      <c r="PBX74" s="85"/>
      <c r="PBY74" s="85"/>
      <c r="PBZ74" s="85"/>
      <c r="PCA74" s="85"/>
      <c r="PCB74" s="85"/>
      <c r="PCC74" s="85"/>
      <c r="PCD74" s="85"/>
      <c r="PCE74" s="85"/>
      <c r="PCF74" s="85"/>
      <c r="PCG74" s="85"/>
      <c r="PCH74" s="85"/>
      <c r="PCI74" s="85"/>
      <c r="PCJ74" s="85"/>
      <c r="PCK74" s="85"/>
      <c r="PCL74" s="85"/>
      <c r="PCM74" s="85"/>
      <c r="PCN74" s="85"/>
      <c r="PCO74" s="85"/>
      <c r="PCP74" s="85"/>
      <c r="PCQ74" s="85"/>
      <c r="PCR74" s="85"/>
      <c r="PCS74" s="85"/>
      <c r="PCT74" s="85"/>
      <c r="PCU74" s="85"/>
      <c r="PCV74" s="85"/>
      <c r="PCW74" s="85"/>
      <c r="PCX74" s="85"/>
      <c r="PCY74" s="85"/>
      <c r="PCZ74" s="85"/>
      <c r="PDA74" s="85"/>
      <c r="PDB74" s="85"/>
      <c r="PDC74" s="85"/>
      <c r="PDD74" s="85"/>
      <c r="PDE74" s="85"/>
      <c r="PDF74" s="85"/>
      <c r="PDG74" s="85"/>
      <c r="PDH74" s="85"/>
      <c r="PDI74" s="85"/>
      <c r="PDJ74" s="85"/>
      <c r="PDK74" s="85"/>
      <c r="PDL74" s="85"/>
      <c r="PDM74" s="85"/>
      <c r="PDN74" s="85"/>
      <c r="PDO74" s="85"/>
      <c r="PDP74" s="85"/>
      <c r="PDQ74" s="85"/>
      <c r="PDR74" s="85"/>
      <c r="PDS74" s="85"/>
      <c r="PDT74" s="85"/>
      <c r="PDU74" s="85"/>
      <c r="PDV74" s="85"/>
      <c r="PDW74" s="85"/>
      <c r="PDX74" s="85"/>
      <c r="PDY74" s="85"/>
      <c r="PDZ74" s="85"/>
      <c r="PEA74" s="85"/>
      <c r="PEB74" s="85"/>
      <c r="PEC74" s="85"/>
      <c r="PED74" s="85"/>
      <c r="PEE74" s="85"/>
      <c r="PEF74" s="85"/>
      <c r="PEG74" s="85"/>
      <c r="PEH74" s="85"/>
      <c r="PEI74" s="85"/>
      <c r="PEJ74" s="85"/>
      <c r="PEK74" s="85"/>
      <c r="PEL74" s="85"/>
      <c r="PEM74" s="85"/>
      <c r="PEN74" s="85"/>
      <c r="PEO74" s="85"/>
      <c r="PEP74" s="85"/>
      <c r="PEQ74" s="85"/>
      <c r="PER74" s="85"/>
      <c r="PES74" s="85"/>
      <c r="PET74" s="85"/>
      <c r="PEU74" s="85"/>
      <c r="PEV74" s="85"/>
      <c r="PEW74" s="85"/>
      <c r="PEX74" s="85"/>
      <c r="PEY74" s="85"/>
      <c r="PEZ74" s="85"/>
      <c r="PFA74" s="85"/>
      <c r="PFB74" s="85"/>
      <c r="PFC74" s="85"/>
      <c r="PFD74" s="85"/>
      <c r="PFE74" s="85"/>
      <c r="PFF74" s="85"/>
      <c r="PFG74" s="85"/>
      <c r="PFH74" s="85"/>
      <c r="PFI74" s="85"/>
      <c r="PFJ74" s="85"/>
      <c r="PFK74" s="85"/>
      <c r="PFL74" s="85"/>
      <c r="PFM74" s="85"/>
      <c r="PFN74" s="85"/>
      <c r="PFO74" s="85"/>
      <c r="PFP74" s="85"/>
      <c r="PFQ74" s="85"/>
      <c r="PFR74" s="85"/>
      <c r="PFS74" s="85"/>
      <c r="PFT74" s="85"/>
      <c r="PFU74" s="85"/>
      <c r="PFV74" s="85"/>
      <c r="PFW74" s="85"/>
      <c r="PFX74" s="85"/>
      <c r="PFY74" s="85"/>
      <c r="PFZ74" s="85"/>
      <c r="PGA74" s="85"/>
      <c r="PGB74" s="85"/>
      <c r="PGC74" s="85"/>
      <c r="PGD74" s="85"/>
      <c r="PGE74" s="85"/>
      <c r="PGF74" s="85"/>
      <c r="PGG74" s="85"/>
      <c r="PGH74" s="85"/>
      <c r="PGI74" s="85"/>
      <c r="PGJ74" s="85"/>
      <c r="PGK74" s="85"/>
      <c r="PGL74" s="85"/>
      <c r="PGM74" s="85"/>
      <c r="PGN74" s="85"/>
      <c r="PGO74" s="85"/>
      <c r="PGP74" s="85"/>
      <c r="PGQ74" s="85"/>
      <c r="PGR74" s="85"/>
      <c r="PGS74" s="85"/>
      <c r="PGT74" s="85"/>
      <c r="PGU74" s="85"/>
      <c r="PGV74" s="85"/>
      <c r="PGW74" s="85"/>
      <c r="PGX74" s="85"/>
      <c r="PGY74" s="85"/>
      <c r="PGZ74" s="85"/>
      <c r="PHA74" s="85"/>
      <c r="PHB74" s="85"/>
      <c r="PHC74" s="85"/>
      <c r="PHD74" s="85"/>
      <c r="PHE74" s="85"/>
      <c r="PHF74" s="85"/>
      <c r="PHG74" s="85"/>
      <c r="PHH74" s="85"/>
      <c r="PHI74" s="85"/>
      <c r="PHJ74" s="85"/>
      <c r="PHK74" s="85"/>
      <c r="PHL74" s="85"/>
      <c r="PHM74" s="85"/>
      <c r="PHN74" s="85"/>
      <c r="PHO74" s="85"/>
      <c r="PHP74" s="85"/>
      <c r="PHQ74" s="85"/>
      <c r="PHR74" s="85"/>
      <c r="PHS74" s="85"/>
      <c r="PHT74" s="85"/>
      <c r="PHU74" s="85"/>
      <c r="PHV74" s="85"/>
      <c r="PHW74" s="85"/>
      <c r="PHX74" s="85"/>
      <c r="PHY74" s="85"/>
      <c r="PHZ74" s="85"/>
      <c r="PIA74" s="85"/>
      <c r="PIB74" s="85"/>
      <c r="PIC74" s="85"/>
      <c r="PID74" s="85"/>
      <c r="PIE74" s="85"/>
      <c r="PIF74" s="85"/>
      <c r="PIG74" s="85"/>
      <c r="PIH74" s="85"/>
      <c r="PII74" s="85"/>
      <c r="PIJ74" s="85"/>
      <c r="PIK74" s="85"/>
      <c r="PIL74" s="85"/>
      <c r="PIM74" s="85"/>
      <c r="PIN74" s="85"/>
      <c r="PIO74" s="85"/>
      <c r="PIP74" s="85"/>
      <c r="PIQ74" s="85"/>
      <c r="PIR74" s="85"/>
      <c r="PIS74" s="85"/>
      <c r="PIT74" s="85"/>
      <c r="PIU74" s="85"/>
      <c r="PIV74" s="85"/>
      <c r="PIW74" s="85"/>
      <c r="PIX74" s="85"/>
      <c r="PIY74" s="85"/>
      <c r="PIZ74" s="85"/>
      <c r="PJA74" s="85"/>
      <c r="PJB74" s="85"/>
      <c r="PJC74" s="85"/>
      <c r="PJD74" s="85"/>
      <c r="PJE74" s="85"/>
      <c r="PJF74" s="85"/>
      <c r="PJG74" s="85"/>
      <c r="PJH74" s="85"/>
      <c r="PJI74" s="85"/>
      <c r="PJJ74" s="85"/>
      <c r="PJK74" s="85"/>
      <c r="PJL74" s="85"/>
      <c r="PJM74" s="85"/>
      <c r="PJN74" s="85"/>
      <c r="PJO74" s="85"/>
      <c r="PJP74" s="85"/>
      <c r="PJQ74" s="85"/>
      <c r="PJR74" s="85"/>
      <c r="PJS74" s="85"/>
      <c r="PJT74" s="85"/>
      <c r="PJU74" s="85"/>
      <c r="PJV74" s="85"/>
      <c r="PJW74" s="85"/>
      <c r="PJX74" s="85"/>
      <c r="PJY74" s="85"/>
      <c r="PJZ74" s="85"/>
      <c r="PKA74" s="85"/>
      <c r="PKB74" s="85"/>
      <c r="PKC74" s="85"/>
      <c r="PKD74" s="85"/>
      <c r="PKE74" s="85"/>
      <c r="PKF74" s="85"/>
      <c r="PKG74" s="85"/>
      <c r="PKH74" s="85"/>
      <c r="PKI74" s="85"/>
      <c r="PKJ74" s="85"/>
      <c r="PKK74" s="85"/>
      <c r="PKL74" s="85"/>
      <c r="PKM74" s="85"/>
      <c r="PKN74" s="85"/>
      <c r="PKO74" s="85"/>
      <c r="PKP74" s="85"/>
      <c r="PKQ74" s="85"/>
      <c r="PKR74" s="85"/>
      <c r="PKS74" s="85"/>
      <c r="PKT74" s="85"/>
      <c r="PKU74" s="85"/>
      <c r="PKV74" s="85"/>
      <c r="PKW74" s="85"/>
      <c r="PKX74" s="85"/>
      <c r="PKY74" s="85"/>
      <c r="PKZ74" s="85"/>
      <c r="PLA74" s="85"/>
      <c r="PLB74" s="85"/>
      <c r="PLC74" s="85"/>
      <c r="PLD74" s="85"/>
      <c r="PLE74" s="85"/>
      <c r="PLF74" s="85"/>
      <c r="PLG74" s="85"/>
      <c r="PLH74" s="85"/>
      <c r="PLI74" s="85"/>
      <c r="PLJ74" s="85"/>
      <c r="PLK74" s="85"/>
      <c r="PLL74" s="85"/>
      <c r="PLM74" s="85"/>
      <c r="PLN74" s="85"/>
      <c r="PLO74" s="85"/>
      <c r="PLP74" s="85"/>
      <c r="PLQ74" s="85"/>
      <c r="PLR74" s="85"/>
      <c r="PLS74" s="85"/>
      <c r="PLT74" s="85"/>
      <c r="PLU74" s="85"/>
      <c r="PLV74" s="85"/>
      <c r="PLW74" s="85"/>
      <c r="PLX74" s="85"/>
      <c r="PLY74" s="85"/>
      <c r="PLZ74" s="85"/>
      <c r="PMA74" s="85"/>
      <c r="PMB74" s="85"/>
      <c r="PMC74" s="85"/>
      <c r="PMD74" s="85"/>
      <c r="PME74" s="85"/>
      <c r="PMF74" s="85"/>
      <c r="PMG74" s="85"/>
      <c r="PMH74" s="85"/>
      <c r="PMI74" s="85"/>
      <c r="PMJ74" s="85"/>
      <c r="PMK74" s="85"/>
      <c r="PML74" s="85"/>
      <c r="PMM74" s="85"/>
      <c r="PMN74" s="85"/>
      <c r="PMO74" s="85"/>
      <c r="PMP74" s="85"/>
      <c r="PMQ74" s="85"/>
      <c r="PMR74" s="85"/>
      <c r="PMS74" s="85"/>
      <c r="PMT74" s="85"/>
      <c r="PMU74" s="85"/>
      <c r="PMV74" s="85"/>
      <c r="PMW74" s="85"/>
      <c r="PMX74" s="85"/>
      <c r="PMY74" s="85"/>
      <c r="PMZ74" s="85"/>
      <c r="PNA74" s="85"/>
      <c r="PNB74" s="85"/>
      <c r="PNC74" s="85"/>
      <c r="PND74" s="85"/>
      <c r="PNE74" s="85"/>
      <c r="PNF74" s="85"/>
      <c r="PNG74" s="85"/>
      <c r="PNH74" s="85"/>
      <c r="PNI74" s="85"/>
      <c r="PNJ74" s="85"/>
      <c r="PNK74" s="85"/>
      <c r="PNL74" s="85"/>
      <c r="PNM74" s="85"/>
      <c r="PNN74" s="85"/>
      <c r="PNO74" s="85"/>
      <c r="PNP74" s="85"/>
      <c r="PNQ74" s="85"/>
      <c r="PNR74" s="85"/>
      <c r="PNS74" s="85"/>
      <c r="PNT74" s="85"/>
      <c r="PNU74" s="85"/>
      <c r="PNV74" s="85"/>
      <c r="PNW74" s="85"/>
      <c r="PNX74" s="85"/>
      <c r="PNY74" s="85"/>
      <c r="PNZ74" s="85"/>
      <c r="POA74" s="85"/>
      <c r="POB74" s="85"/>
      <c r="POC74" s="85"/>
      <c r="POD74" s="85"/>
      <c r="POE74" s="85"/>
      <c r="POF74" s="85"/>
      <c r="POG74" s="85"/>
      <c r="POH74" s="85"/>
      <c r="POI74" s="85"/>
      <c r="POJ74" s="85"/>
      <c r="POK74" s="85"/>
      <c r="POL74" s="85"/>
      <c r="POM74" s="85"/>
      <c r="PON74" s="85"/>
      <c r="POO74" s="85"/>
      <c r="POP74" s="85"/>
      <c r="POQ74" s="85"/>
      <c r="POR74" s="85"/>
      <c r="POS74" s="85"/>
      <c r="POT74" s="85"/>
      <c r="POU74" s="85"/>
      <c r="POV74" s="85"/>
      <c r="POW74" s="85"/>
      <c r="POX74" s="85"/>
      <c r="POY74" s="85"/>
      <c r="POZ74" s="85"/>
      <c r="PPA74" s="85"/>
      <c r="PPB74" s="85"/>
      <c r="PPC74" s="85"/>
      <c r="PPD74" s="85"/>
      <c r="PPE74" s="85"/>
      <c r="PPF74" s="85"/>
      <c r="PPG74" s="85"/>
      <c r="PPH74" s="85"/>
      <c r="PPI74" s="85"/>
      <c r="PPJ74" s="85"/>
      <c r="PPK74" s="85"/>
      <c r="PPL74" s="85"/>
      <c r="PPM74" s="85"/>
      <c r="PPN74" s="85"/>
      <c r="PPO74" s="85"/>
      <c r="PPP74" s="85"/>
      <c r="PPQ74" s="85"/>
      <c r="PPR74" s="85"/>
      <c r="PPS74" s="85"/>
      <c r="PPT74" s="85"/>
      <c r="PPU74" s="85"/>
      <c r="PPV74" s="85"/>
      <c r="PPW74" s="85"/>
      <c r="PPX74" s="85"/>
      <c r="PPY74" s="85"/>
      <c r="PPZ74" s="85"/>
      <c r="PQA74" s="85"/>
      <c r="PQB74" s="85"/>
      <c r="PQC74" s="85"/>
      <c r="PQD74" s="85"/>
      <c r="PQE74" s="85"/>
      <c r="PQF74" s="85"/>
      <c r="PQG74" s="85"/>
      <c r="PQH74" s="85"/>
      <c r="PQI74" s="85"/>
      <c r="PQJ74" s="85"/>
      <c r="PQK74" s="85"/>
      <c r="PQL74" s="85"/>
      <c r="PQM74" s="85"/>
      <c r="PQN74" s="85"/>
      <c r="PQO74" s="85"/>
      <c r="PQP74" s="85"/>
      <c r="PQQ74" s="85"/>
      <c r="PQR74" s="85"/>
      <c r="PQS74" s="85"/>
      <c r="PQT74" s="85"/>
      <c r="PQU74" s="85"/>
      <c r="PQV74" s="85"/>
      <c r="PQW74" s="85"/>
      <c r="PQX74" s="85"/>
      <c r="PQY74" s="85"/>
      <c r="PQZ74" s="85"/>
      <c r="PRA74" s="85"/>
      <c r="PRB74" s="85"/>
      <c r="PRC74" s="85"/>
      <c r="PRD74" s="85"/>
      <c r="PRE74" s="85"/>
      <c r="PRF74" s="85"/>
      <c r="PRG74" s="85"/>
      <c r="PRH74" s="85"/>
      <c r="PRI74" s="85"/>
      <c r="PRJ74" s="85"/>
      <c r="PRK74" s="85"/>
      <c r="PRL74" s="85"/>
      <c r="PRM74" s="85"/>
      <c r="PRN74" s="85"/>
      <c r="PRO74" s="85"/>
      <c r="PRP74" s="85"/>
      <c r="PRQ74" s="85"/>
      <c r="PRR74" s="85"/>
      <c r="PRS74" s="85"/>
      <c r="PRT74" s="85"/>
      <c r="PRU74" s="85"/>
      <c r="PRV74" s="85"/>
      <c r="PRW74" s="85"/>
      <c r="PRX74" s="85"/>
      <c r="PRY74" s="85"/>
      <c r="PRZ74" s="85"/>
      <c r="PSA74" s="85"/>
      <c r="PSB74" s="85"/>
      <c r="PSC74" s="85"/>
      <c r="PSD74" s="85"/>
      <c r="PSE74" s="85"/>
      <c r="PSF74" s="85"/>
      <c r="PSG74" s="85"/>
      <c r="PSH74" s="85"/>
      <c r="PSI74" s="85"/>
      <c r="PSJ74" s="85"/>
      <c r="PSK74" s="85"/>
      <c r="PSL74" s="85"/>
      <c r="PSM74" s="85"/>
      <c r="PSN74" s="85"/>
      <c r="PSO74" s="85"/>
      <c r="PSP74" s="85"/>
      <c r="PSQ74" s="85"/>
      <c r="PSR74" s="85"/>
      <c r="PSS74" s="85"/>
      <c r="PST74" s="85"/>
      <c r="PSU74" s="85"/>
      <c r="PSV74" s="85"/>
      <c r="PSW74" s="85"/>
      <c r="PSX74" s="85"/>
      <c r="PSY74" s="85"/>
      <c r="PSZ74" s="85"/>
      <c r="PTA74" s="85"/>
      <c r="PTB74" s="85"/>
      <c r="PTC74" s="85"/>
      <c r="PTD74" s="85"/>
      <c r="PTE74" s="85"/>
      <c r="PTF74" s="85"/>
      <c r="PTG74" s="85"/>
      <c r="PTH74" s="85"/>
      <c r="PTI74" s="85"/>
      <c r="PTJ74" s="85"/>
      <c r="PTK74" s="85"/>
      <c r="PTL74" s="85"/>
      <c r="PTM74" s="85"/>
      <c r="PTN74" s="85"/>
      <c r="PTO74" s="85"/>
      <c r="PTP74" s="85"/>
      <c r="PTQ74" s="85"/>
      <c r="PTR74" s="85"/>
      <c r="PTS74" s="85"/>
      <c r="PTT74" s="85"/>
      <c r="PTU74" s="85"/>
      <c r="PTV74" s="85"/>
      <c r="PTW74" s="85"/>
      <c r="PTX74" s="85"/>
      <c r="PTY74" s="85"/>
      <c r="PTZ74" s="85"/>
      <c r="PUA74" s="85"/>
      <c r="PUB74" s="85"/>
      <c r="PUC74" s="85"/>
      <c r="PUD74" s="85"/>
      <c r="PUE74" s="85"/>
      <c r="PUF74" s="85"/>
      <c r="PUG74" s="85"/>
      <c r="PUH74" s="85"/>
      <c r="PUI74" s="85"/>
      <c r="PUJ74" s="85"/>
      <c r="PUK74" s="85"/>
      <c r="PUL74" s="85"/>
      <c r="PUM74" s="85"/>
      <c r="PUN74" s="85"/>
      <c r="PUO74" s="85"/>
      <c r="PUP74" s="85"/>
      <c r="PUQ74" s="85"/>
      <c r="PUR74" s="85"/>
      <c r="PUS74" s="85"/>
      <c r="PUT74" s="85"/>
      <c r="PUU74" s="85"/>
      <c r="PUV74" s="85"/>
      <c r="PUW74" s="85"/>
      <c r="PUX74" s="85"/>
      <c r="PUY74" s="85"/>
      <c r="PUZ74" s="85"/>
      <c r="PVA74" s="85"/>
      <c r="PVB74" s="85"/>
      <c r="PVC74" s="85"/>
      <c r="PVD74" s="85"/>
      <c r="PVE74" s="85"/>
      <c r="PVF74" s="85"/>
      <c r="PVG74" s="85"/>
      <c r="PVH74" s="85"/>
      <c r="PVI74" s="85"/>
      <c r="PVJ74" s="85"/>
      <c r="PVK74" s="85"/>
      <c r="PVL74" s="85"/>
      <c r="PVM74" s="85"/>
      <c r="PVN74" s="85"/>
      <c r="PVO74" s="85"/>
      <c r="PVP74" s="85"/>
      <c r="PVQ74" s="85"/>
      <c r="PVR74" s="85"/>
      <c r="PVS74" s="85"/>
      <c r="PVT74" s="85"/>
      <c r="PVU74" s="85"/>
      <c r="PVV74" s="85"/>
      <c r="PVW74" s="85"/>
      <c r="PVX74" s="85"/>
      <c r="PVY74" s="85"/>
      <c r="PVZ74" s="85"/>
      <c r="PWA74" s="85"/>
      <c r="PWB74" s="85"/>
      <c r="PWC74" s="85"/>
      <c r="PWD74" s="85"/>
      <c r="PWE74" s="85"/>
      <c r="PWF74" s="85"/>
      <c r="PWG74" s="85"/>
      <c r="PWH74" s="85"/>
      <c r="PWI74" s="85"/>
      <c r="PWJ74" s="85"/>
      <c r="PWK74" s="85"/>
      <c r="PWL74" s="85"/>
      <c r="PWM74" s="85"/>
      <c r="PWN74" s="85"/>
      <c r="PWO74" s="85"/>
      <c r="PWP74" s="85"/>
      <c r="PWQ74" s="85"/>
      <c r="PWR74" s="85"/>
      <c r="PWS74" s="85"/>
      <c r="PWT74" s="85"/>
      <c r="PWU74" s="85"/>
      <c r="PWV74" s="85"/>
      <c r="PWW74" s="85"/>
      <c r="PWX74" s="85"/>
      <c r="PWY74" s="85"/>
      <c r="PWZ74" s="85"/>
      <c r="PXA74" s="85"/>
      <c r="PXB74" s="85"/>
      <c r="PXC74" s="85"/>
      <c r="PXD74" s="85"/>
      <c r="PXE74" s="85"/>
      <c r="PXF74" s="85"/>
      <c r="PXG74" s="85"/>
      <c r="PXH74" s="85"/>
      <c r="PXI74" s="85"/>
      <c r="PXJ74" s="85"/>
      <c r="PXK74" s="85"/>
      <c r="PXL74" s="85"/>
      <c r="PXM74" s="85"/>
      <c r="PXN74" s="85"/>
      <c r="PXO74" s="85"/>
      <c r="PXP74" s="85"/>
      <c r="PXQ74" s="85"/>
      <c r="PXR74" s="85"/>
      <c r="PXS74" s="85"/>
      <c r="PXT74" s="85"/>
      <c r="PXU74" s="85"/>
      <c r="PXV74" s="85"/>
      <c r="PXW74" s="85"/>
      <c r="PXX74" s="85"/>
      <c r="PXY74" s="85"/>
      <c r="PXZ74" s="85"/>
      <c r="PYA74" s="85"/>
      <c r="PYB74" s="85"/>
      <c r="PYC74" s="85"/>
      <c r="PYD74" s="85"/>
      <c r="PYE74" s="85"/>
      <c r="PYF74" s="85"/>
      <c r="PYG74" s="85"/>
      <c r="PYH74" s="85"/>
      <c r="PYI74" s="85"/>
      <c r="PYJ74" s="85"/>
      <c r="PYK74" s="85"/>
      <c r="PYL74" s="85"/>
      <c r="PYM74" s="85"/>
      <c r="PYN74" s="85"/>
      <c r="PYO74" s="85"/>
      <c r="PYP74" s="85"/>
      <c r="PYQ74" s="85"/>
      <c r="PYR74" s="85"/>
      <c r="PYS74" s="85"/>
      <c r="PYT74" s="85"/>
      <c r="PYU74" s="85"/>
      <c r="PYV74" s="85"/>
      <c r="PYW74" s="85"/>
      <c r="PYX74" s="85"/>
      <c r="PYY74" s="85"/>
      <c r="PYZ74" s="85"/>
      <c r="PZA74" s="85"/>
      <c r="PZB74" s="85"/>
      <c r="PZC74" s="85"/>
      <c r="PZD74" s="85"/>
      <c r="PZE74" s="85"/>
      <c r="PZF74" s="85"/>
      <c r="PZG74" s="85"/>
      <c r="PZH74" s="85"/>
      <c r="PZI74" s="85"/>
      <c r="PZJ74" s="85"/>
      <c r="PZK74" s="85"/>
      <c r="PZL74" s="85"/>
      <c r="PZM74" s="85"/>
      <c r="PZN74" s="85"/>
      <c r="PZO74" s="85"/>
      <c r="PZP74" s="85"/>
      <c r="PZQ74" s="85"/>
      <c r="PZR74" s="85"/>
      <c r="PZS74" s="85"/>
      <c r="PZT74" s="85"/>
      <c r="PZU74" s="85"/>
      <c r="PZV74" s="85"/>
      <c r="PZW74" s="85"/>
      <c r="PZX74" s="85"/>
      <c r="PZY74" s="85"/>
      <c r="PZZ74" s="85"/>
      <c r="QAA74" s="85"/>
      <c r="QAB74" s="85"/>
      <c r="QAC74" s="85"/>
      <c r="QAD74" s="85"/>
      <c r="QAE74" s="85"/>
      <c r="QAF74" s="85"/>
      <c r="QAG74" s="85"/>
      <c r="QAH74" s="85"/>
      <c r="QAI74" s="85"/>
      <c r="QAJ74" s="85"/>
      <c r="QAK74" s="85"/>
      <c r="QAL74" s="85"/>
      <c r="QAM74" s="85"/>
      <c r="QAN74" s="85"/>
      <c r="QAO74" s="85"/>
      <c r="QAP74" s="85"/>
      <c r="QAQ74" s="85"/>
      <c r="QAR74" s="85"/>
      <c r="QAS74" s="85"/>
      <c r="QAT74" s="85"/>
      <c r="QAU74" s="85"/>
      <c r="QAV74" s="85"/>
      <c r="QAW74" s="85"/>
      <c r="QAX74" s="85"/>
      <c r="QAY74" s="85"/>
      <c r="QAZ74" s="85"/>
      <c r="QBA74" s="85"/>
      <c r="QBB74" s="85"/>
      <c r="QBC74" s="85"/>
      <c r="QBD74" s="85"/>
      <c r="QBE74" s="85"/>
      <c r="QBF74" s="85"/>
      <c r="QBG74" s="85"/>
      <c r="QBH74" s="85"/>
      <c r="QBI74" s="85"/>
      <c r="QBJ74" s="85"/>
      <c r="QBK74" s="85"/>
      <c r="QBL74" s="85"/>
      <c r="QBM74" s="85"/>
      <c r="QBN74" s="85"/>
      <c r="QBO74" s="85"/>
      <c r="QBP74" s="85"/>
      <c r="QBQ74" s="85"/>
      <c r="QBR74" s="85"/>
      <c r="QBS74" s="85"/>
      <c r="QBT74" s="85"/>
      <c r="QBU74" s="85"/>
      <c r="QBV74" s="85"/>
      <c r="QBW74" s="85"/>
      <c r="QBX74" s="85"/>
      <c r="QBY74" s="85"/>
      <c r="QBZ74" s="85"/>
      <c r="QCA74" s="85"/>
      <c r="QCB74" s="85"/>
      <c r="QCC74" s="85"/>
      <c r="QCD74" s="85"/>
      <c r="QCE74" s="85"/>
      <c r="QCF74" s="85"/>
      <c r="QCG74" s="85"/>
      <c r="QCH74" s="85"/>
      <c r="QCI74" s="85"/>
      <c r="QCJ74" s="85"/>
      <c r="QCK74" s="85"/>
      <c r="QCL74" s="85"/>
      <c r="QCM74" s="85"/>
      <c r="QCN74" s="85"/>
      <c r="QCO74" s="85"/>
      <c r="QCP74" s="85"/>
      <c r="QCQ74" s="85"/>
      <c r="QCR74" s="85"/>
      <c r="QCS74" s="85"/>
      <c r="QCT74" s="85"/>
      <c r="QCU74" s="85"/>
      <c r="QCV74" s="85"/>
      <c r="QCW74" s="85"/>
      <c r="QCX74" s="85"/>
      <c r="QCY74" s="85"/>
      <c r="QCZ74" s="85"/>
      <c r="QDA74" s="85"/>
      <c r="QDB74" s="85"/>
      <c r="QDC74" s="85"/>
      <c r="QDD74" s="85"/>
      <c r="QDE74" s="85"/>
      <c r="QDF74" s="85"/>
      <c r="QDG74" s="85"/>
      <c r="QDH74" s="85"/>
      <c r="QDI74" s="85"/>
      <c r="QDJ74" s="85"/>
      <c r="QDK74" s="85"/>
      <c r="QDL74" s="85"/>
      <c r="QDM74" s="85"/>
      <c r="QDN74" s="85"/>
      <c r="QDO74" s="85"/>
      <c r="QDP74" s="85"/>
      <c r="QDQ74" s="85"/>
      <c r="QDR74" s="85"/>
      <c r="QDS74" s="85"/>
      <c r="QDT74" s="85"/>
      <c r="QDU74" s="85"/>
      <c r="QDV74" s="85"/>
      <c r="QDW74" s="85"/>
      <c r="QDX74" s="85"/>
      <c r="QDY74" s="85"/>
      <c r="QDZ74" s="85"/>
      <c r="QEA74" s="85"/>
      <c r="QEB74" s="85"/>
      <c r="QEC74" s="85"/>
      <c r="QED74" s="85"/>
      <c r="QEE74" s="85"/>
      <c r="QEF74" s="85"/>
      <c r="QEG74" s="85"/>
      <c r="QEH74" s="85"/>
      <c r="QEI74" s="85"/>
      <c r="QEJ74" s="85"/>
      <c r="QEK74" s="85"/>
      <c r="QEL74" s="85"/>
      <c r="QEM74" s="85"/>
      <c r="QEN74" s="85"/>
      <c r="QEO74" s="85"/>
      <c r="QEP74" s="85"/>
      <c r="QEQ74" s="85"/>
      <c r="QER74" s="85"/>
      <c r="QES74" s="85"/>
      <c r="QET74" s="85"/>
      <c r="QEU74" s="85"/>
      <c r="QEV74" s="85"/>
      <c r="QEW74" s="85"/>
      <c r="QEX74" s="85"/>
      <c r="QEY74" s="85"/>
      <c r="QEZ74" s="85"/>
      <c r="QFA74" s="85"/>
      <c r="QFB74" s="85"/>
      <c r="QFC74" s="85"/>
      <c r="QFD74" s="85"/>
      <c r="QFE74" s="85"/>
      <c r="QFF74" s="85"/>
      <c r="QFG74" s="85"/>
      <c r="QFH74" s="85"/>
      <c r="QFI74" s="85"/>
      <c r="QFJ74" s="85"/>
      <c r="QFK74" s="85"/>
      <c r="QFL74" s="85"/>
      <c r="QFM74" s="85"/>
      <c r="QFN74" s="85"/>
      <c r="QFO74" s="85"/>
      <c r="QFP74" s="85"/>
      <c r="QFQ74" s="85"/>
      <c r="QFR74" s="85"/>
      <c r="QFS74" s="85"/>
      <c r="QFT74" s="85"/>
      <c r="QFU74" s="85"/>
      <c r="QFV74" s="85"/>
      <c r="QFW74" s="85"/>
      <c r="QFX74" s="85"/>
      <c r="QFY74" s="85"/>
      <c r="QFZ74" s="85"/>
      <c r="QGA74" s="85"/>
      <c r="QGB74" s="85"/>
      <c r="QGC74" s="85"/>
      <c r="QGD74" s="85"/>
      <c r="QGE74" s="85"/>
      <c r="QGF74" s="85"/>
      <c r="QGG74" s="85"/>
      <c r="QGH74" s="85"/>
      <c r="QGI74" s="85"/>
      <c r="QGJ74" s="85"/>
      <c r="QGK74" s="85"/>
      <c r="QGL74" s="85"/>
      <c r="QGM74" s="85"/>
      <c r="QGN74" s="85"/>
      <c r="QGO74" s="85"/>
      <c r="QGP74" s="85"/>
      <c r="QGQ74" s="85"/>
      <c r="QGR74" s="85"/>
      <c r="QGS74" s="85"/>
      <c r="QGT74" s="85"/>
      <c r="QGU74" s="85"/>
      <c r="QGV74" s="85"/>
      <c r="QGW74" s="85"/>
      <c r="QGX74" s="85"/>
      <c r="QGY74" s="85"/>
      <c r="QGZ74" s="85"/>
      <c r="QHA74" s="85"/>
      <c r="QHB74" s="85"/>
      <c r="QHC74" s="85"/>
      <c r="QHD74" s="85"/>
      <c r="QHE74" s="85"/>
      <c r="QHF74" s="85"/>
      <c r="QHG74" s="85"/>
      <c r="QHH74" s="85"/>
      <c r="QHI74" s="85"/>
      <c r="QHJ74" s="85"/>
      <c r="QHK74" s="85"/>
      <c r="QHL74" s="85"/>
      <c r="QHM74" s="85"/>
      <c r="QHN74" s="85"/>
      <c r="QHO74" s="85"/>
      <c r="QHP74" s="85"/>
      <c r="QHQ74" s="85"/>
      <c r="QHR74" s="85"/>
      <c r="QHS74" s="85"/>
      <c r="QHT74" s="85"/>
      <c r="QHU74" s="85"/>
      <c r="QHV74" s="85"/>
      <c r="QHW74" s="85"/>
      <c r="QHX74" s="85"/>
      <c r="QHY74" s="85"/>
      <c r="QHZ74" s="85"/>
      <c r="QIA74" s="85"/>
      <c r="QIB74" s="85"/>
      <c r="QIC74" s="85"/>
      <c r="QID74" s="85"/>
      <c r="QIE74" s="85"/>
      <c r="QIF74" s="85"/>
      <c r="QIG74" s="85"/>
      <c r="QIH74" s="85"/>
      <c r="QII74" s="85"/>
      <c r="QIJ74" s="85"/>
      <c r="QIK74" s="85"/>
      <c r="QIL74" s="85"/>
      <c r="QIM74" s="85"/>
      <c r="QIN74" s="85"/>
      <c r="QIO74" s="85"/>
      <c r="QIP74" s="85"/>
      <c r="QIQ74" s="85"/>
      <c r="QIR74" s="85"/>
      <c r="QIS74" s="85"/>
      <c r="QIT74" s="85"/>
      <c r="QIU74" s="85"/>
      <c r="QIV74" s="85"/>
      <c r="QIW74" s="85"/>
      <c r="QIX74" s="85"/>
      <c r="QIY74" s="85"/>
      <c r="QIZ74" s="85"/>
      <c r="QJA74" s="85"/>
      <c r="QJB74" s="85"/>
      <c r="QJC74" s="85"/>
      <c r="QJD74" s="85"/>
      <c r="QJE74" s="85"/>
      <c r="QJF74" s="85"/>
      <c r="QJG74" s="85"/>
      <c r="QJH74" s="85"/>
      <c r="QJI74" s="85"/>
      <c r="QJJ74" s="85"/>
      <c r="QJK74" s="85"/>
      <c r="QJL74" s="85"/>
      <c r="QJM74" s="85"/>
      <c r="QJN74" s="85"/>
      <c r="QJO74" s="85"/>
      <c r="QJP74" s="85"/>
      <c r="QJQ74" s="85"/>
      <c r="QJR74" s="85"/>
      <c r="QJS74" s="85"/>
      <c r="QJT74" s="85"/>
      <c r="QJU74" s="85"/>
      <c r="QJV74" s="85"/>
      <c r="QJW74" s="85"/>
      <c r="QJX74" s="85"/>
      <c r="QJY74" s="85"/>
      <c r="QJZ74" s="85"/>
      <c r="QKA74" s="85"/>
      <c r="QKB74" s="85"/>
      <c r="QKC74" s="85"/>
      <c r="QKD74" s="85"/>
      <c r="QKE74" s="85"/>
      <c r="QKF74" s="85"/>
      <c r="QKG74" s="85"/>
      <c r="QKH74" s="85"/>
      <c r="QKI74" s="85"/>
      <c r="QKJ74" s="85"/>
      <c r="QKK74" s="85"/>
      <c r="QKL74" s="85"/>
      <c r="QKM74" s="85"/>
      <c r="QKN74" s="85"/>
      <c r="QKO74" s="85"/>
      <c r="QKP74" s="85"/>
      <c r="QKQ74" s="85"/>
      <c r="QKR74" s="85"/>
      <c r="QKS74" s="85"/>
      <c r="QKT74" s="85"/>
      <c r="QKU74" s="85"/>
      <c r="QKV74" s="85"/>
      <c r="QKW74" s="85"/>
      <c r="QKX74" s="85"/>
      <c r="QKY74" s="85"/>
      <c r="QKZ74" s="85"/>
      <c r="QLA74" s="85"/>
      <c r="QLB74" s="85"/>
      <c r="QLC74" s="85"/>
      <c r="QLD74" s="85"/>
      <c r="QLE74" s="85"/>
      <c r="QLF74" s="85"/>
      <c r="QLG74" s="85"/>
      <c r="QLH74" s="85"/>
      <c r="QLI74" s="85"/>
      <c r="QLJ74" s="85"/>
      <c r="QLK74" s="85"/>
      <c r="QLL74" s="85"/>
      <c r="QLM74" s="85"/>
      <c r="QLN74" s="85"/>
      <c r="QLO74" s="85"/>
      <c r="QLP74" s="85"/>
      <c r="QLQ74" s="85"/>
      <c r="QLR74" s="85"/>
      <c r="QLS74" s="85"/>
      <c r="QLT74" s="85"/>
      <c r="QLU74" s="85"/>
      <c r="QLV74" s="85"/>
      <c r="QLW74" s="85"/>
      <c r="QLX74" s="85"/>
      <c r="QLY74" s="85"/>
      <c r="QLZ74" s="85"/>
      <c r="QMA74" s="85"/>
      <c r="QMB74" s="85"/>
      <c r="QMC74" s="85"/>
      <c r="QMD74" s="85"/>
      <c r="QME74" s="85"/>
      <c r="QMF74" s="85"/>
      <c r="QMG74" s="85"/>
      <c r="QMH74" s="85"/>
      <c r="QMI74" s="85"/>
      <c r="QMJ74" s="85"/>
      <c r="QMK74" s="85"/>
      <c r="QML74" s="85"/>
      <c r="QMM74" s="85"/>
      <c r="QMN74" s="85"/>
      <c r="QMO74" s="85"/>
      <c r="QMP74" s="85"/>
      <c r="QMQ74" s="85"/>
      <c r="QMR74" s="85"/>
      <c r="QMS74" s="85"/>
      <c r="QMT74" s="85"/>
      <c r="QMU74" s="85"/>
      <c r="QMV74" s="85"/>
      <c r="QMW74" s="85"/>
      <c r="QMX74" s="85"/>
      <c r="QMY74" s="85"/>
      <c r="QMZ74" s="85"/>
      <c r="QNA74" s="85"/>
      <c r="QNB74" s="85"/>
      <c r="QNC74" s="85"/>
      <c r="QND74" s="85"/>
      <c r="QNE74" s="85"/>
      <c r="QNF74" s="85"/>
      <c r="QNG74" s="85"/>
      <c r="QNH74" s="85"/>
      <c r="QNI74" s="85"/>
      <c r="QNJ74" s="85"/>
      <c r="QNK74" s="85"/>
      <c r="QNL74" s="85"/>
      <c r="QNM74" s="85"/>
      <c r="QNN74" s="85"/>
      <c r="QNO74" s="85"/>
      <c r="QNP74" s="85"/>
      <c r="QNQ74" s="85"/>
      <c r="QNR74" s="85"/>
      <c r="QNS74" s="85"/>
      <c r="QNT74" s="85"/>
      <c r="QNU74" s="85"/>
      <c r="QNV74" s="85"/>
      <c r="QNW74" s="85"/>
      <c r="QNX74" s="85"/>
      <c r="QNY74" s="85"/>
      <c r="QNZ74" s="85"/>
      <c r="QOA74" s="85"/>
      <c r="QOB74" s="85"/>
      <c r="QOC74" s="85"/>
      <c r="QOD74" s="85"/>
      <c r="QOE74" s="85"/>
      <c r="QOF74" s="85"/>
      <c r="QOG74" s="85"/>
      <c r="QOH74" s="85"/>
      <c r="QOI74" s="85"/>
      <c r="QOJ74" s="85"/>
      <c r="QOK74" s="85"/>
      <c r="QOL74" s="85"/>
      <c r="QOM74" s="85"/>
      <c r="QON74" s="85"/>
      <c r="QOO74" s="85"/>
      <c r="QOP74" s="85"/>
      <c r="QOQ74" s="85"/>
      <c r="QOR74" s="85"/>
      <c r="QOS74" s="85"/>
      <c r="QOT74" s="85"/>
      <c r="QOU74" s="85"/>
      <c r="QOV74" s="85"/>
      <c r="QOW74" s="85"/>
      <c r="QOX74" s="85"/>
      <c r="QOY74" s="85"/>
      <c r="QOZ74" s="85"/>
      <c r="QPA74" s="85"/>
      <c r="QPB74" s="85"/>
      <c r="QPC74" s="85"/>
      <c r="QPD74" s="85"/>
      <c r="QPE74" s="85"/>
      <c r="QPF74" s="85"/>
      <c r="QPG74" s="85"/>
      <c r="QPH74" s="85"/>
      <c r="QPI74" s="85"/>
      <c r="QPJ74" s="85"/>
      <c r="QPK74" s="85"/>
      <c r="QPL74" s="85"/>
      <c r="QPM74" s="85"/>
      <c r="QPN74" s="85"/>
      <c r="QPO74" s="85"/>
      <c r="QPP74" s="85"/>
      <c r="QPQ74" s="85"/>
      <c r="QPR74" s="85"/>
      <c r="QPS74" s="85"/>
      <c r="QPT74" s="85"/>
      <c r="QPU74" s="85"/>
      <c r="QPV74" s="85"/>
      <c r="QPW74" s="85"/>
      <c r="QPX74" s="85"/>
      <c r="QPY74" s="85"/>
      <c r="QPZ74" s="85"/>
      <c r="QQA74" s="85"/>
      <c r="QQB74" s="85"/>
      <c r="QQC74" s="85"/>
      <c r="QQD74" s="85"/>
      <c r="QQE74" s="85"/>
      <c r="QQF74" s="85"/>
      <c r="QQG74" s="85"/>
      <c r="QQH74" s="85"/>
      <c r="QQI74" s="85"/>
      <c r="QQJ74" s="85"/>
      <c r="QQK74" s="85"/>
      <c r="QQL74" s="85"/>
      <c r="QQM74" s="85"/>
      <c r="QQN74" s="85"/>
      <c r="QQO74" s="85"/>
      <c r="QQP74" s="85"/>
      <c r="QQQ74" s="85"/>
      <c r="QQR74" s="85"/>
      <c r="QQS74" s="85"/>
      <c r="QQT74" s="85"/>
      <c r="QQU74" s="85"/>
      <c r="QQV74" s="85"/>
      <c r="QQW74" s="85"/>
      <c r="QQX74" s="85"/>
      <c r="QQY74" s="85"/>
      <c r="QQZ74" s="85"/>
      <c r="QRA74" s="85"/>
      <c r="QRB74" s="85"/>
      <c r="QRC74" s="85"/>
      <c r="QRD74" s="85"/>
      <c r="QRE74" s="85"/>
      <c r="QRF74" s="85"/>
      <c r="QRG74" s="85"/>
      <c r="QRH74" s="85"/>
      <c r="QRI74" s="85"/>
      <c r="QRJ74" s="85"/>
      <c r="QRK74" s="85"/>
      <c r="QRL74" s="85"/>
      <c r="QRM74" s="85"/>
      <c r="QRN74" s="85"/>
      <c r="QRO74" s="85"/>
      <c r="QRP74" s="85"/>
      <c r="QRQ74" s="85"/>
      <c r="QRR74" s="85"/>
      <c r="QRS74" s="85"/>
      <c r="QRT74" s="85"/>
      <c r="QRU74" s="85"/>
      <c r="QRV74" s="85"/>
      <c r="QRW74" s="85"/>
      <c r="QRX74" s="85"/>
      <c r="QRY74" s="85"/>
      <c r="QRZ74" s="85"/>
      <c r="QSA74" s="85"/>
      <c r="QSB74" s="85"/>
      <c r="QSC74" s="85"/>
      <c r="QSD74" s="85"/>
      <c r="QSE74" s="85"/>
      <c r="QSF74" s="85"/>
      <c r="QSG74" s="85"/>
      <c r="QSH74" s="85"/>
      <c r="QSI74" s="85"/>
      <c r="QSJ74" s="85"/>
      <c r="QSK74" s="85"/>
      <c r="QSL74" s="85"/>
      <c r="QSM74" s="85"/>
      <c r="QSN74" s="85"/>
      <c r="QSO74" s="85"/>
      <c r="QSP74" s="85"/>
      <c r="QSQ74" s="85"/>
      <c r="QSR74" s="85"/>
      <c r="QSS74" s="85"/>
      <c r="QST74" s="85"/>
      <c r="QSU74" s="85"/>
      <c r="QSV74" s="85"/>
      <c r="QSW74" s="85"/>
      <c r="QSX74" s="85"/>
      <c r="QSY74" s="85"/>
      <c r="QSZ74" s="85"/>
      <c r="QTA74" s="85"/>
      <c r="QTB74" s="85"/>
      <c r="QTC74" s="85"/>
      <c r="QTD74" s="85"/>
      <c r="QTE74" s="85"/>
      <c r="QTF74" s="85"/>
      <c r="QTG74" s="85"/>
      <c r="QTH74" s="85"/>
      <c r="QTI74" s="85"/>
      <c r="QTJ74" s="85"/>
      <c r="QTK74" s="85"/>
      <c r="QTL74" s="85"/>
      <c r="QTM74" s="85"/>
      <c r="QTN74" s="85"/>
      <c r="QTO74" s="85"/>
      <c r="QTP74" s="85"/>
      <c r="QTQ74" s="85"/>
      <c r="QTR74" s="85"/>
      <c r="QTS74" s="85"/>
      <c r="QTT74" s="85"/>
      <c r="QTU74" s="85"/>
      <c r="QTV74" s="85"/>
      <c r="QTW74" s="85"/>
      <c r="QTX74" s="85"/>
      <c r="QTY74" s="85"/>
      <c r="QTZ74" s="85"/>
      <c r="QUA74" s="85"/>
      <c r="QUB74" s="85"/>
      <c r="QUC74" s="85"/>
      <c r="QUD74" s="85"/>
      <c r="QUE74" s="85"/>
      <c r="QUF74" s="85"/>
      <c r="QUG74" s="85"/>
      <c r="QUH74" s="85"/>
      <c r="QUI74" s="85"/>
      <c r="QUJ74" s="85"/>
      <c r="QUK74" s="85"/>
      <c r="QUL74" s="85"/>
      <c r="QUM74" s="85"/>
      <c r="QUN74" s="85"/>
      <c r="QUO74" s="85"/>
      <c r="QUP74" s="85"/>
      <c r="QUQ74" s="85"/>
      <c r="QUR74" s="85"/>
      <c r="QUS74" s="85"/>
      <c r="QUT74" s="85"/>
      <c r="QUU74" s="85"/>
      <c r="QUV74" s="85"/>
      <c r="QUW74" s="85"/>
      <c r="QUX74" s="85"/>
      <c r="QUY74" s="85"/>
      <c r="QUZ74" s="85"/>
      <c r="QVA74" s="85"/>
      <c r="QVB74" s="85"/>
      <c r="QVC74" s="85"/>
      <c r="QVD74" s="85"/>
      <c r="QVE74" s="85"/>
      <c r="QVF74" s="85"/>
      <c r="QVG74" s="85"/>
      <c r="QVH74" s="85"/>
      <c r="QVI74" s="85"/>
      <c r="QVJ74" s="85"/>
      <c r="QVK74" s="85"/>
      <c r="QVL74" s="85"/>
      <c r="QVM74" s="85"/>
      <c r="QVN74" s="85"/>
      <c r="QVO74" s="85"/>
      <c r="QVP74" s="85"/>
      <c r="QVQ74" s="85"/>
      <c r="QVR74" s="85"/>
      <c r="QVS74" s="85"/>
      <c r="QVT74" s="85"/>
      <c r="QVU74" s="85"/>
      <c r="QVV74" s="85"/>
      <c r="QVW74" s="85"/>
      <c r="QVX74" s="85"/>
      <c r="QVY74" s="85"/>
      <c r="QVZ74" s="85"/>
      <c r="QWA74" s="85"/>
      <c r="QWB74" s="85"/>
      <c r="QWC74" s="85"/>
      <c r="QWD74" s="85"/>
      <c r="QWE74" s="85"/>
      <c r="QWF74" s="85"/>
      <c r="QWG74" s="85"/>
      <c r="QWH74" s="85"/>
      <c r="QWI74" s="85"/>
      <c r="QWJ74" s="85"/>
      <c r="QWK74" s="85"/>
      <c r="QWL74" s="85"/>
      <c r="QWM74" s="85"/>
      <c r="QWN74" s="85"/>
      <c r="QWO74" s="85"/>
      <c r="QWP74" s="85"/>
      <c r="QWQ74" s="85"/>
      <c r="QWR74" s="85"/>
      <c r="QWS74" s="85"/>
      <c r="QWT74" s="85"/>
      <c r="QWU74" s="85"/>
      <c r="QWV74" s="85"/>
      <c r="QWW74" s="85"/>
      <c r="QWX74" s="85"/>
      <c r="QWY74" s="85"/>
      <c r="QWZ74" s="85"/>
      <c r="QXA74" s="85"/>
      <c r="QXB74" s="85"/>
      <c r="QXC74" s="85"/>
      <c r="QXD74" s="85"/>
      <c r="QXE74" s="85"/>
      <c r="QXF74" s="85"/>
      <c r="QXG74" s="85"/>
      <c r="QXH74" s="85"/>
      <c r="QXI74" s="85"/>
      <c r="QXJ74" s="85"/>
      <c r="QXK74" s="85"/>
      <c r="QXL74" s="85"/>
      <c r="QXM74" s="85"/>
      <c r="QXN74" s="85"/>
      <c r="QXO74" s="85"/>
      <c r="QXP74" s="85"/>
      <c r="QXQ74" s="85"/>
      <c r="QXR74" s="85"/>
      <c r="QXS74" s="85"/>
      <c r="QXT74" s="85"/>
      <c r="QXU74" s="85"/>
      <c r="QXV74" s="85"/>
      <c r="QXW74" s="85"/>
      <c r="QXX74" s="85"/>
      <c r="QXY74" s="85"/>
      <c r="QXZ74" s="85"/>
      <c r="QYA74" s="85"/>
      <c r="QYB74" s="85"/>
      <c r="QYC74" s="85"/>
      <c r="QYD74" s="85"/>
      <c r="QYE74" s="85"/>
      <c r="QYF74" s="85"/>
      <c r="QYG74" s="85"/>
      <c r="QYH74" s="85"/>
      <c r="QYI74" s="85"/>
      <c r="QYJ74" s="85"/>
      <c r="QYK74" s="85"/>
      <c r="QYL74" s="85"/>
      <c r="QYM74" s="85"/>
      <c r="QYN74" s="85"/>
      <c r="QYO74" s="85"/>
      <c r="QYP74" s="85"/>
      <c r="QYQ74" s="85"/>
      <c r="QYR74" s="85"/>
      <c r="QYS74" s="85"/>
      <c r="QYT74" s="85"/>
      <c r="QYU74" s="85"/>
      <c r="QYV74" s="85"/>
      <c r="QYW74" s="85"/>
      <c r="QYX74" s="85"/>
      <c r="QYY74" s="85"/>
      <c r="QYZ74" s="85"/>
      <c r="QZA74" s="85"/>
      <c r="QZB74" s="85"/>
      <c r="QZC74" s="85"/>
      <c r="QZD74" s="85"/>
      <c r="QZE74" s="85"/>
      <c r="QZF74" s="85"/>
      <c r="QZG74" s="85"/>
      <c r="QZH74" s="85"/>
      <c r="QZI74" s="85"/>
      <c r="QZJ74" s="85"/>
      <c r="QZK74" s="85"/>
      <c r="QZL74" s="85"/>
      <c r="QZM74" s="85"/>
      <c r="QZN74" s="85"/>
      <c r="QZO74" s="85"/>
      <c r="QZP74" s="85"/>
      <c r="QZQ74" s="85"/>
      <c r="QZR74" s="85"/>
      <c r="QZS74" s="85"/>
      <c r="QZT74" s="85"/>
      <c r="QZU74" s="85"/>
      <c r="QZV74" s="85"/>
      <c r="QZW74" s="85"/>
      <c r="QZX74" s="85"/>
      <c r="QZY74" s="85"/>
      <c r="QZZ74" s="85"/>
      <c r="RAA74" s="85"/>
      <c r="RAB74" s="85"/>
      <c r="RAC74" s="85"/>
      <c r="RAD74" s="85"/>
      <c r="RAE74" s="85"/>
      <c r="RAF74" s="85"/>
      <c r="RAG74" s="85"/>
      <c r="RAH74" s="85"/>
      <c r="RAI74" s="85"/>
      <c r="RAJ74" s="85"/>
      <c r="RAK74" s="85"/>
      <c r="RAL74" s="85"/>
      <c r="RAM74" s="85"/>
      <c r="RAN74" s="85"/>
      <c r="RAO74" s="85"/>
      <c r="RAP74" s="85"/>
      <c r="RAQ74" s="85"/>
      <c r="RAR74" s="85"/>
      <c r="RAS74" s="85"/>
      <c r="RAT74" s="85"/>
      <c r="RAU74" s="85"/>
      <c r="RAV74" s="85"/>
      <c r="RAW74" s="85"/>
      <c r="RAX74" s="85"/>
      <c r="RAY74" s="85"/>
      <c r="RAZ74" s="85"/>
      <c r="RBA74" s="85"/>
      <c r="RBB74" s="85"/>
      <c r="RBC74" s="85"/>
      <c r="RBD74" s="85"/>
      <c r="RBE74" s="85"/>
      <c r="RBF74" s="85"/>
      <c r="RBG74" s="85"/>
      <c r="RBH74" s="85"/>
      <c r="RBI74" s="85"/>
      <c r="RBJ74" s="85"/>
      <c r="RBK74" s="85"/>
      <c r="RBL74" s="85"/>
      <c r="RBM74" s="85"/>
      <c r="RBN74" s="85"/>
      <c r="RBO74" s="85"/>
      <c r="RBP74" s="85"/>
      <c r="RBQ74" s="85"/>
      <c r="RBR74" s="85"/>
      <c r="RBS74" s="85"/>
      <c r="RBT74" s="85"/>
      <c r="RBU74" s="85"/>
      <c r="RBV74" s="85"/>
      <c r="RBW74" s="85"/>
      <c r="RBX74" s="85"/>
      <c r="RBY74" s="85"/>
      <c r="RBZ74" s="85"/>
      <c r="RCA74" s="85"/>
      <c r="RCB74" s="85"/>
      <c r="RCC74" s="85"/>
      <c r="RCD74" s="85"/>
      <c r="RCE74" s="85"/>
      <c r="RCF74" s="85"/>
      <c r="RCG74" s="85"/>
      <c r="RCH74" s="85"/>
      <c r="RCI74" s="85"/>
      <c r="RCJ74" s="85"/>
      <c r="RCK74" s="85"/>
      <c r="RCL74" s="85"/>
      <c r="RCM74" s="85"/>
      <c r="RCN74" s="85"/>
      <c r="RCO74" s="85"/>
      <c r="RCP74" s="85"/>
      <c r="RCQ74" s="85"/>
      <c r="RCR74" s="85"/>
      <c r="RCS74" s="85"/>
      <c r="RCT74" s="85"/>
      <c r="RCU74" s="85"/>
      <c r="RCV74" s="85"/>
      <c r="RCW74" s="85"/>
      <c r="RCX74" s="85"/>
      <c r="RCY74" s="85"/>
      <c r="RCZ74" s="85"/>
      <c r="RDA74" s="85"/>
      <c r="RDB74" s="85"/>
      <c r="RDC74" s="85"/>
      <c r="RDD74" s="85"/>
      <c r="RDE74" s="85"/>
      <c r="RDF74" s="85"/>
      <c r="RDG74" s="85"/>
      <c r="RDH74" s="85"/>
      <c r="RDI74" s="85"/>
      <c r="RDJ74" s="85"/>
      <c r="RDK74" s="85"/>
      <c r="RDL74" s="85"/>
      <c r="RDM74" s="85"/>
      <c r="RDN74" s="85"/>
      <c r="RDO74" s="85"/>
      <c r="RDP74" s="85"/>
      <c r="RDQ74" s="85"/>
      <c r="RDR74" s="85"/>
      <c r="RDS74" s="85"/>
      <c r="RDT74" s="85"/>
      <c r="RDU74" s="85"/>
      <c r="RDV74" s="85"/>
      <c r="RDW74" s="85"/>
      <c r="RDX74" s="85"/>
      <c r="RDY74" s="85"/>
      <c r="RDZ74" s="85"/>
      <c r="REA74" s="85"/>
      <c r="REB74" s="85"/>
      <c r="REC74" s="85"/>
      <c r="RED74" s="85"/>
      <c r="REE74" s="85"/>
      <c r="REF74" s="85"/>
      <c r="REG74" s="85"/>
      <c r="REH74" s="85"/>
      <c r="REI74" s="85"/>
      <c r="REJ74" s="85"/>
      <c r="REK74" s="85"/>
      <c r="REL74" s="85"/>
      <c r="REM74" s="85"/>
      <c r="REN74" s="85"/>
      <c r="REO74" s="85"/>
      <c r="REP74" s="85"/>
      <c r="REQ74" s="85"/>
      <c r="RER74" s="85"/>
      <c r="RES74" s="85"/>
      <c r="RET74" s="85"/>
      <c r="REU74" s="85"/>
      <c r="REV74" s="85"/>
      <c r="REW74" s="85"/>
      <c r="REX74" s="85"/>
      <c r="REY74" s="85"/>
      <c r="REZ74" s="85"/>
      <c r="RFA74" s="85"/>
      <c r="RFB74" s="85"/>
      <c r="RFC74" s="85"/>
      <c r="RFD74" s="85"/>
      <c r="RFE74" s="85"/>
      <c r="RFF74" s="85"/>
      <c r="RFG74" s="85"/>
      <c r="RFH74" s="85"/>
      <c r="RFI74" s="85"/>
      <c r="RFJ74" s="85"/>
      <c r="RFK74" s="85"/>
      <c r="RFL74" s="85"/>
      <c r="RFM74" s="85"/>
      <c r="RFN74" s="85"/>
      <c r="RFO74" s="85"/>
      <c r="RFP74" s="85"/>
      <c r="RFQ74" s="85"/>
      <c r="RFR74" s="85"/>
      <c r="RFS74" s="85"/>
      <c r="RFT74" s="85"/>
      <c r="RFU74" s="85"/>
      <c r="RFV74" s="85"/>
      <c r="RFW74" s="85"/>
      <c r="RFX74" s="85"/>
      <c r="RFY74" s="85"/>
      <c r="RFZ74" s="85"/>
      <c r="RGA74" s="85"/>
      <c r="RGB74" s="85"/>
      <c r="RGC74" s="85"/>
      <c r="RGD74" s="85"/>
      <c r="RGE74" s="85"/>
      <c r="RGF74" s="85"/>
      <c r="RGG74" s="85"/>
      <c r="RGH74" s="85"/>
      <c r="RGI74" s="85"/>
      <c r="RGJ74" s="85"/>
      <c r="RGK74" s="85"/>
      <c r="RGL74" s="85"/>
      <c r="RGM74" s="85"/>
      <c r="RGN74" s="85"/>
      <c r="RGO74" s="85"/>
      <c r="RGP74" s="85"/>
      <c r="RGQ74" s="85"/>
      <c r="RGR74" s="85"/>
      <c r="RGS74" s="85"/>
      <c r="RGT74" s="85"/>
      <c r="RGU74" s="85"/>
      <c r="RGV74" s="85"/>
      <c r="RGW74" s="85"/>
      <c r="RGX74" s="85"/>
      <c r="RGY74" s="85"/>
      <c r="RGZ74" s="85"/>
      <c r="RHA74" s="85"/>
      <c r="RHB74" s="85"/>
      <c r="RHC74" s="85"/>
      <c r="RHD74" s="85"/>
      <c r="RHE74" s="85"/>
      <c r="RHF74" s="85"/>
      <c r="RHG74" s="85"/>
      <c r="RHH74" s="85"/>
      <c r="RHI74" s="85"/>
      <c r="RHJ74" s="85"/>
      <c r="RHK74" s="85"/>
      <c r="RHL74" s="85"/>
      <c r="RHM74" s="85"/>
      <c r="RHN74" s="85"/>
      <c r="RHO74" s="85"/>
      <c r="RHP74" s="85"/>
      <c r="RHQ74" s="85"/>
      <c r="RHR74" s="85"/>
      <c r="RHS74" s="85"/>
      <c r="RHT74" s="85"/>
      <c r="RHU74" s="85"/>
      <c r="RHV74" s="85"/>
      <c r="RHW74" s="85"/>
      <c r="RHX74" s="85"/>
      <c r="RHY74" s="85"/>
      <c r="RHZ74" s="85"/>
      <c r="RIA74" s="85"/>
      <c r="RIB74" s="85"/>
      <c r="RIC74" s="85"/>
      <c r="RID74" s="85"/>
      <c r="RIE74" s="85"/>
      <c r="RIF74" s="85"/>
      <c r="RIG74" s="85"/>
      <c r="RIH74" s="85"/>
      <c r="RII74" s="85"/>
      <c r="RIJ74" s="85"/>
      <c r="RIK74" s="85"/>
      <c r="RIL74" s="85"/>
      <c r="RIM74" s="85"/>
      <c r="RIN74" s="85"/>
      <c r="RIO74" s="85"/>
      <c r="RIP74" s="85"/>
      <c r="RIQ74" s="85"/>
      <c r="RIR74" s="85"/>
      <c r="RIS74" s="85"/>
      <c r="RIT74" s="85"/>
      <c r="RIU74" s="85"/>
      <c r="RIV74" s="85"/>
      <c r="RIW74" s="85"/>
      <c r="RIX74" s="85"/>
      <c r="RIY74" s="85"/>
      <c r="RIZ74" s="85"/>
      <c r="RJA74" s="85"/>
      <c r="RJB74" s="85"/>
      <c r="RJC74" s="85"/>
      <c r="RJD74" s="85"/>
      <c r="RJE74" s="85"/>
      <c r="RJF74" s="85"/>
      <c r="RJG74" s="85"/>
      <c r="RJH74" s="85"/>
      <c r="RJI74" s="85"/>
      <c r="RJJ74" s="85"/>
      <c r="RJK74" s="85"/>
      <c r="RJL74" s="85"/>
      <c r="RJM74" s="85"/>
      <c r="RJN74" s="85"/>
      <c r="RJO74" s="85"/>
      <c r="RJP74" s="85"/>
      <c r="RJQ74" s="85"/>
      <c r="RJR74" s="85"/>
      <c r="RJS74" s="85"/>
      <c r="RJT74" s="85"/>
      <c r="RJU74" s="85"/>
      <c r="RJV74" s="85"/>
      <c r="RJW74" s="85"/>
      <c r="RJX74" s="85"/>
      <c r="RJY74" s="85"/>
      <c r="RJZ74" s="85"/>
      <c r="RKA74" s="85"/>
      <c r="RKB74" s="85"/>
      <c r="RKC74" s="85"/>
      <c r="RKD74" s="85"/>
      <c r="RKE74" s="85"/>
      <c r="RKF74" s="85"/>
      <c r="RKG74" s="85"/>
      <c r="RKH74" s="85"/>
      <c r="RKI74" s="85"/>
      <c r="RKJ74" s="85"/>
      <c r="RKK74" s="85"/>
      <c r="RKL74" s="85"/>
      <c r="RKM74" s="85"/>
      <c r="RKN74" s="85"/>
      <c r="RKO74" s="85"/>
      <c r="RKP74" s="85"/>
      <c r="RKQ74" s="85"/>
      <c r="RKR74" s="85"/>
      <c r="RKS74" s="85"/>
      <c r="RKT74" s="85"/>
      <c r="RKU74" s="85"/>
      <c r="RKV74" s="85"/>
      <c r="RKW74" s="85"/>
      <c r="RKX74" s="85"/>
      <c r="RKY74" s="85"/>
      <c r="RKZ74" s="85"/>
      <c r="RLA74" s="85"/>
      <c r="RLB74" s="85"/>
      <c r="RLC74" s="85"/>
      <c r="RLD74" s="85"/>
      <c r="RLE74" s="85"/>
      <c r="RLF74" s="85"/>
      <c r="RLG74" s="85"/>
      <c r="RLH74" s="85"/>
      <c r="RLI74" s="85"/>
      <c r="RLJ74" s="85"/>
      <c r="RLK74" s="85"/>
      <c r="RLL74" s="85"/>
      <c r="RLM74" s="85"/>
      <c r="RLN74" s="85"/>
      <c r="RLO74" s="85"/>
      <c r="RLP74" s="85"/>
      <c r="RLQ74" s="85"/>
      <c r="RLR74" s="85"/>
      <c r="RLS74" s="85"/>
      <c r="RLT74" s="85"/>
      <c r="RLU74" s="85"/>
      <c r="RLV74" s="85"/>
      <c r="RLW74" s="85"/>
      <c r="RLX74" s="85"/>
      <c r="RLY74" s="85"/>
      <c r="RLZ74" s="85"/>
      <c r="RMA74" s="85"/>
      <c r="RMB74" s="85"/>
      <c r="RMC74" s="85"/>
      <c r="RMD74" s="85"/>
      <c r="RME74" s="85"/>
      <c r="RMF74" s="85"/>
      <c r="RMG74" s="85"/>
      <c r="RMH74" s="85"/>
      <c r="RMI74" s="85"/>
      <c r="RMJ74" s="85"/>
      <c r="RMK74" s="85"/>
      <c r="RML74" s="85"/>
      <c r="RMM74" s="85"/>
      <c r="RMN74" s="85"/>
      <c r="RMO74" s="85"/>
      <c r="RMP74" s="85"/>
      <c r="RMQ74" s="85"/>
      <c r="RMR74" s="85"/>
      <c r="RMS74" s="85"/>
      <c r="RMT74" s="85"/>
      <c r="RMU74" s="85"/>
      <c r="RMV74" s="85"/>
      <c r="RMW74" s="85"/>
      <c r="RMX74" s="85"/>
      <c r="RMY74" s="85"/>
      <c r="RMZ74" s="85"/>
      <c r="RNA74" s="85"/>
      <c r="RNB74" s="85"/>
      <c r="RNC74" s="85"/>
      <c r="RND74" s="85"/>
      <c r="RNE74" s="85"/>
      <c r="RNF74" s="85"/>
      <c r="RNG74" s="85"/>
      <c r="RNH74" s="85"/>
      <c r="RNI74" s="85"/>
      <c r="RNJ74" s="85"/>
      <c r="RNK74" s="85"/>
      <c r="RNL74" s="85"/>
      <c r="RNM74" s="85"/>
      <c r="RNN74" s="85"/>
      <c r="RNO74" s="85"/>
      <c r="RNP74" s="85"/>
      <c r="RNQ74" s="85"/>
      <c r="RNR74" s="85"/>
      <c r="RNS74" s="85"/>
      <c r="RNT74" s="85"/>
      <c r="RNU74" s="85"/>
      <c r="RNV74" s="85"/>
      <c r="RNW74" s="85"/>
      <c r="RNX74" s="85"/>
      <c r="RNY74" s="85"/>
      <c r="RNZ74" s="85"/>
      <c r="ROA74" s="85"/>
      <c r="ROB74" s="85"/>
      <c r="ROC74" s="85"/>
      <c r="ROD74" s="85"/>
      <c r="ROE74" s="85"/>
      <c r="ROF74" s="85"/>
      <c r="ROG74" s="85"/>
      <c r="ROH74" s="85"/>
      <c r="ROI74" s="85"/>
      <c r="ROJ74" s="85"/>
      <c r="ROK74" s="85"/>
      <c r="ROL74" s="85"/>
      <c r="ROM74" s="85"/>
      <c r="RON74" s="85"/>
      <c r="ROO74" s="85"/>
      <c r="ROP74" s="85"/>
      <c r="ROQ74" s="85"/>
      <c r="ROR74" s="85"/>
      <c r="ROS74" s="85"/>
      <c r="ROT74" s="85"/>
      <c r="ROU74" s="85"/>
      <c r="ROV74" s="85"/>
      <c r="ROW74" s="85"/>
      <c r="ROX74" s="85"/>
      <c r="ROY74" s="85"/>
      <c r="ROZ74" s="85"/>
      <c r="RPA74" s="85"/>
      <c r="RPB74" s="85"/>
      <c r="RPC74" s="85"/>
      <c r="RPD74" s="85"/>
      <c r="RPE74" s="85"/>
      <c r="RPF74" s="85"/>
      <c r="RPG74" s="85"/>
      <c r="RPH74" s="85"/>
      <c r="RPI74" s="85"/>
      <c r="RPJ74" s="85"/>
      <c r="RPK74" s="85"/>
      <c r="RPL74" s="85"/>
      <c r="RPM74" s="85"/>
      <c r="RPN74" s="85"/>
      <c r="RPO74" s="85"/>
      <c r="RPP74" s="85"/>
      <c r="RPQ74" s="85"/>
      <c r="RPR74" s="85"/>
      <c r="RPS74" s="85"/>
      <c r="RPT74" s="85"/>
      <c r="RPU74" s="85"/>
      <c r="RPV74" s="85"/>
      <c r="RPW74" s="85"/>
      <c r="RPX74" s="85"/>
      <c r="RPY74" s="85"/>
      <c r="RPZ74" s="85"/>
      <c r="RQA74" s="85"/>
      <c r="RQB74" s="85"/>
      <c r="RQC74" s="85"/>
      <c r="RQD74" s="85"/>
      <c r="RQE74" s="85"/>
      <c r="RQF74" s="85"/>
      <c r="RQG74" s="85"/>
      <c r="RQH74" s="85"/>
      <c r="RQI74" s="85"/>
      <c r="RQJ74" s="85"/>
      <c r="RQK74" s="85"/>
      <c r="RQL74" s="85"/>
      <c r="RQM74" s="85"/>
      <c r="RQN74" s="85"/>
      <c r="RQO74" s="85"/>
      <c r="RQP74" s="85"/>
      <c r="RQQ74" s="85"/>
      <c r="RQR74" s="85"/>
      <c r="RQS74" s="85"/>
      <c r="RQT74" s="85"/>
      <c r="RQU74" s="85"/>
      <c r="RQV74" s="85"/>
      <c r="RQW74" s="85"/>
      <c r="RQX74" s="85"/>
      <c r="RQY74" s="85"/>
      <c r="RQZ74" s="85"/>
      <c r="RRA74" s="85"/>
      <c r="RRB74" s="85"/>
      <c r="RRC74" s="85"/>
      <c r="RRD74" s="85"/>
      <c r="RRE74" s="85"/>
      <c r="RRF74" s="85"/>
      <c r="RRG74" s="85"/>
      <c r="RRH74" s="85"/>
      <c r="RRI74" s="85"/>
      <c r="RRJ74" s="85"/>
      <c r="RRK74" s="85"/>
      <c r="RRL74" s="85"/>
      <c r="RRM74" s="85"/>
      <c r="RRN74" s="85"/>
      <c r="RRO74" s="85"/>
      <c r="RRP74" s="85"/>
      <c r="RRQ74" s="85"/>
      <c r="RRR74" s="85"/>
      <c r="RRS74" s="85"/>
      <c r="RRT74" s="85"/>
      <c r="RRU74" s="85"/>
      <c r="RRV74" s="85"/>
      <c r="RRW74" s="85"/>
      <c r="RRX74" s="85"/>
      <c r="RRY74" s="85"/>
      <c r="RRZ74" s="85"/>
      <c r="RSA74" s="85"/>
      <c r="RSB74" s="85"/>
      <c r="RSC74" s="85"/>
      <c r="RSD74" s="85"/>
      <c r="RSE74" s="85"/>
      <c r="RSF74" s="85"/>
      <c r="RSG74" s="85"/>
      <c r="RSH74" s="85"/>
      <c r="RSI74" s="85"/>
      <c r="RSJ74" s="85"/>
      <c r="RSK74" s="85"/>
      <c r="RSL74" s="85"/>
      <c r="RSM74" s="85"/>
      <c r="RSN74" s="85"/>
      <c r="RSO74" s="85"/>
      <c r="RSP74" s="85"/>
      <c r="RSQ74" s="85"/>
      <c r="RSR74" s="85"/>
      <c r="RSS74" s="85"/>
      <c r="RST74" s="85"/>
      <c r="RSU74" s="85"/>
      <c r="RSV74" s="85"/>
      <c r="RSW74" s="85"/>
      <c r="RSX74" s="85"/>
      <c r="RSY74" s="85"/>
      <c r="RSZ74" s="85"/>
      <c r="RTA74" s="85"/>
      <c r="RTB74" s="85"/>
      <c r="RTC74" s="85"/>
      <c r="RTD74" s="85"/>
      <c r="RTE74" s="85"/>
      <c r="RTF74" s="85"/>
      <c r="RTG74" s="85"/>
      <c r="RTH74" s="85"/>
      <c r="RTI74" s="85"/>
      <c r="RTJ74" s="85"/>
      <c r="RTK74" s="85"/>
      <c r="RTL74" s="85"/>
      <c r="RTM74" s="85"/>
      <c r="RTN74" s="85"/>
      <c r="RTO74" s="85"/>
      <c r="RTP74" s="85"/>
      <c r="RTQ74" s="85"/>
      <c r="RTR74" s="85"/>
      <c r="RTS74" s="85"/>
      <c r="RTT74" s="85"/>
      <c r="RTU74" s="85"/>
      <c r="RTV74" s="85"/>
      <c r="RTW74" s="85"/>
      <c r="RTX74" s="85"/>
      <c r="RTY74" s="85"/>
      <c r="RTZ74" s="85"/>
      <c r="RUA74" s="85"/>
      <c r="RUB74" s="85"/>
      <c r="RUC74" s="85"/>
      <c r="RUD74" s="85"/>
      <c r="RUE74" s="85"/>
      <c r="RUF74" s="85"/>
      <c r="RUG74" s="85"/>
      <c r="RUH74" s="85"/>
      <c r="RUI74" s="85"/>
      <c r="RUJ74" s="85"/>
      <c r="RUK74" s="85"/>
      <c r="RUL74" s="85"/>
      <c r="RUM74" s="85"/>
      <c r="RUN74" s="85"/>
      <c r="RUO74" s="85"/>
      <c r="RUP74" s="85"/>
      <c r="RUQ74" s="85"/>
      <c r="RUR74" s="85"/>
      <c r="RUS74" s="85"/>
      <c r="RUT74" s="85"/>
      <c r="RUU74" s="85"/>
      <c r="RUV74" s="85"/>
      <c r="RUW74" s="85"/>
      <c r="RUX74" s="85"/>
      <c r="RUY74" s="85"/>
      <c r="RUZ74" s="85"/>
      <c r="RVA74" s="85"/>
      <c r="RVB74" s="85"/>
      <c r="RVC74" s="85"/>
      <c r="RVD74" s="85"/>
      <c r="RVE74" s="85"/>
      <c r="RVF74" s="85"/>
      <c r="RVG74" s="85"/>
      <c r="RVH74" s="85"/>
      <c r="RVI74" s="85"/>
      <c r="RVJ74" s="85"/>
      <c r="RVK74" s="85"/>
      <c r="RVL74" s="85"/>
      <c r="RVM74" s="85"/>
      <c r="RVN74" s="85"/>
      <c r="RVO74" s="85"/>
      <c r="RVP74" s="85"/>
      <c r="RVQ74" s="85"/>
      <c r="RVR74" s="85"/>
      <c r="RVS74" s="85"/>
      <c r="RVT74" s="85"/>
      <c r="RVU74" s="85"/>
      <c r="RVV74" s="85"/>
      <c r="RVW74" s="85"/>
      <c r="RVX74" s="85"/>
      <c r="RVY74" s="85"/>
      <c r="RVZ74" s="85"/>
      <c r="RWA74" s="85"/>
      <c r="RWB74" s="85"/>
      <c r="RWC74" s="85"/>
      <c r="RWD74" s="85"/>
      <c r="RWE74" s="85"/>
      <c r="RWF74" s="85"/>
      <c r="RWG74" s="85"/>
      <c r="RWH74" s="85"/>
      <c r="RWI74" s="85"/>
      <c r="RWJ74" s="85"/>
      <c r="RWK74" s="85"/>
      <c r="RWL74" s="85"/>
      <c r="RWM74" s="85"/>
      <c r="RWN74" s="85"/>
      <c r="RWO74" s="85"/>
      <c r="RWP74" s="85"/>
      <c r="RWQ74" s="85"/>
      <c r="RWR74" s="85"/>
      <c r="RWS74" s="85"/>
      <c r="RWT74" s="85"/>
      <c r="RWU74" s="85"/>
      <c r="RWV74" s="85"/>
      <c r="RWW74" s="85"/>
      <c r="RWX74" s="85"/>
      <c r="RWY74" s="85"/>
      <c r="RWZ74" s="85"/>
      <c r="RXA74" s="85"/>
      <c r="RXB74" s="85"/>
      <c r="RXC74" s="85"/>
      <c r="RXD74" s="85"/>
      <c r="RXE74" s="85"/>
      <c r="RXF74" s="85"/>
      <c r="RXG74" s="85"/>
      <c r="RXH74" s="85"/>
      <c r="RXI74" s="85"/>
      <c r="RXJ74" s="85"/>
      <c r="RXK74" s="85"/>
      <c r="RXL74" s="85"/>
      <c r="RXM74" s="85"/>
      <c r="RXN74" s="85"/>
      <c r="RXO74" s="85"/>
      <c r="RXP74" s="85"/>
      <c r="RXQ74" s="85"/>
      <c r="RXR74" s="85"/>
      <c r="RXS74" s="85"/>
      <c r="RXT74" s="85"/>
      <c r="RXU74" s="85"/>
      <c r="RXV74" s="85"/>
      <c r="RXW74" s="85"/>
      <c r="RXX74" s="85"/>
      <c r="RXY74" s="85"/>
      <c r="RXZ74" s="85"/>
      <c r="RYA74" s="85"/>
      <c r="RYB74" s="85"/>
      <c r="RYC74" s="85"/>
      <c r="RYD74" s="85"/>
      <c r="RYE74" s="85"/>
      <c r="RYF74" s="85"/>
      <c r="RYG74" s="85"/>
      <c r="RYH74" s="85"/>
      <c r="RYI74" s="85"/>
      <c r="RYJ74" s="85"/>
      <c r="RYK74" s="85"/>
      <c r="RYL74" s="85"/>
      <c r="RYM74" s="85"/>
      <c r="RYN74" s="85"/>
      <c r="RYO74" s="85"/>
      <c r="RYP74" s="85"/>
      <c r="RYQ74" s="85"/>
      <c r="RYR74" s="85"/>
      <c r="RYS74" s="85"/>
      <c r="RYT74" s="85"/>
      <c r="RYU74" s="85"/>
      <c r="RYV74" s="85"/>
      <c r="RYW74" s="85"/>
      <c r="RYX74" s="85"/>
      <c r="RYY74" s="85"/>
      <c r="RYZ74" s="85"/>
      <c r="RZA74" s="85"/>
      <c r="RZB74" s="85"/>
      <c r="RZC74" s="85"/>
      <c r="RZD74" s="85"/>
      <c r="RZE74" s="85"/>
      <c r="RZF74" s="85"/>
      <c r="RZG74" s="85"/>
      <c r="RZH74" s="85"/>
      <c r="RZI74" s="85"/>
      <c r="RZJ74" s="85"/>
      <c r="RZK74" s="85"/>
      <c r="RZL74" s="85"/>
      <c r="RZM74" s="85"/>
      <c r="RZN74" s="85"/>
      <c r="RZO74" s="85"/>
      <c r="RZP74" s="85"/>
      <c r="RZQ74" s="85"/>
      <c r="RZR74" s="85"/>
      <c r="RZS74" s="85"/>
      <c r="RZT74" s="85"/>
      <c r="RZU74" s="85"/>
      <c r="RZV74" s="85"/>
      <c r="RZW74" s="85"/>
      <c r="RZX74" s="85"/>
      <c r="RZY74" s="85"/>
      <c r="RZZ74" s="85"/>
      <c r="SAA74" s="85"/>
      <c r="SAB74" s="85"/>
      <c r="SAC74" s="85"/>
      <c r="SAD74" s="85"/>
      <c r="SAE74" s="85"/>
      <c r="SAF74" s="85"/>
      <c r="SAG74" s="85"/>
      <c r="SAH74" s="85"/>
      <c r="SAI74" s="85"/>
      <c r="SAJ74" s="85"/>
      <c r="SAK74" s="85"/>
      <c r="SAL74" s="85"/>
      <c r="SAM74" s="85"/>
      <c r="SAN74" s="85"/>
      <c r="SAO74" s="85"/>
      <c r="SAP74" s="85"/>
      <c r="SAQ74" s="85"/>
      <c r="SAR74" s="85"/>
      <c r="SAS74" s="85"/>
      <c r="SAT74" s="85"/>
      <c r="SAU74" s="85"/>
      <c r="SAV74" s="85"/>
      <c r="SAW74" s="85"/>
      <c r="SAX74" s="85"/>
      <c r="SAY74" s="85"/>
      <c r="SAZ74" s="85"/>
      <c r="SBA74" s="85"/>
      <c r="SBB74" s="85"/>
      <c r="SBC74" s="85"/>
      <c r="SBD74" s="85"/>
      <c r="SBE74" s="85"/>
      <c r="SBF74" s="85"/>
      <c r="SBG74" s="85"/>
      <c r="SBH74" s="85"/>
      <c r="SBI74" s="85"/>
      <c r="SBJ74" s="85"/>
      <c r="SBK74" s="85"/>
      <c r="SBL74" s="85"/>
      <c r="SBM74" s="85"/>
      <c r="SBN74" s="85"/>
      <c r="SBO74" s="85"/>
      <c r="SBP74" s="85"/>
      <c r="SBQ74" s="85"/>
      <c r="SBR74" s="85"/>
      <c r="SBS74" s="85"/>
      <c r="SBT74" s="85"/>
      <c r="SBU74" s="85"/>
      <c r="SBV74" s="85"/>
      <c r="SBW74" s="85"/>
      <c r="SBX74" s="85"/>
      <c r="SBY74" s="85"/>
      <c r="SBZ74" s="85"/>
      <c r="SCA74" s="85"/>
      <c r="SCB74" s="85"/>
      <c r="SCC74" s="85"/>
      <c r="SCD74" s="85"/>
      <c r="SCE74" s="85"/>
      <c r="SCF74" s="85"/>
      <c r="SCG74" s="85"/>
      <c r="SCH74" s="85"/>
      <c r="SCI74" s="85"/>
      <c r="SCJ74" s="85"/>
      <c r="SCK74" s="85"/>
      <c r="SCL74" s="85"/>
      <c r="SCM74" s="85"/>
      <c r="SCN74" s="85"/>
      <c r="SCO74" s="85"/>
      <c r="SCP74" s="85"/>
      <c r="SCQ74" s="85"/>
      <c r="SCR74" s="85"/>
      <c r="SCS74" s="85"/>
      <c r="SCT74" s="85"/>
      <c r="SCU74" s="85"/>
      <c r="SCV74" s="85"/>
      <c r="SCW74" s="85"/>
      <c r="SCX74" s="85"/>
      <c r="SCY74" s="85"/>
      <c r="SCZ74" s="85"/>
      <c r="SDA74" s="85"/>
      <c r="SDB74" s="85"/>
      <c r="SDC74" s="85"/>
      <c r="SDD74" s="85"/>
      <c r="SDE74" s="85"/>
      <c r="SDF74" s="85"/>
      <c r="SDG74" s="85"/>
      <c r="SDH74" s="85"/>
      <c r="SDI74" s="85"/>
      <c r="SDJ74" s="85"/>
      <c r="SDK74" s="85"/>
      <c r="SDL74" s="85"/>
      <c r="SDM74" s="85"/>
      <c r="SDN74" s="85"/>
      <c r="SDO74" s="85"/>
      <c r="SDP74" s="85"/>
      <c r="SDQ74" s="85"/>
      <c r="SDR74" s="85"/>
      <c r="SDS74" s="85"/>
      <c r="SDT74" s="85"/>
      <c r="SDU74" s="85"/>
      <c r="SDV74" s="85"/>
      <c r="SDW74" s="85"/>
      <c r="SDX74" s="85"/>
      <c r="SDY74" s="85"/>
      <c r="SDZ74" s="85"/>
      <c r="SEA74" s="85"/>
      <c r="SEB74" s="85"/>
      <c r="SEC74" s="85"/>
      <c r="SED74" s="85"/>
      <c r="SEE74" s="85"/>
      <c r="SEF74" s="85"/>
      <c r="SEG74" s="85"/>
      <c r="SEH74" s="85"/>
      <c r="SEI74" s="85"/>
      <c r="SEJ74" s="85"/>
      <c r="SEK74" s="85"/>
      <c r="SEL74" s="85"/>
      <c r="SEM74" s="85"/>
      <c r="SEN74" s="85"/>
      <c r="SEO74" s="85"/>
      <c r="SEP74" s="85"/>
      <c r="SEQ74" s="85"/>
      <c r="SER74" s="85"/>
      <c r="SES74" s="85"/>
      <c r="SET74" s="85"/>
      <c r="SEU74" s="85"/>
      <c r="SEV74" s="85"/>
      <c r="SEW74" s="85"/>
      <c r="SEX74" s="85"/>
      <c r="SEY74" s="85"/>
      <c r="SEZ74" s="85"/>
      <c r="SFA74" s="85"/>
      <c r="SFB74" s="85"/>
      <c r="SFC74" s="85"/>
      <c r="SFD74" s="85"/>
      <c r="SFE74" s="85"/>
      <c r="SFF74" s="85"/>
      <c r="SFG74" s="85"/>
      <c r="SFH74" s="85"/>
      <c r="SFI74" s="85"/>
      <c r="SFJ74" s="85"/>
      <c r="SFK74" s="85"/>
      <c r="SFL74" s="85"/>
      <c r="SFM74" s="85"/>
      <c r="SFN74" s="85"/>
      <c r="SFO74" s="85"/>
      <c r="SFP74" s="85"/>
      <c r="SFQ74" s="85"/>
      <c r="SFR74" s="85"/>
      <c r="SFS74" s="85"/>
      <c r="SFT74" s="85"/>
      <c r="SFU74" s="85"/>
      <c r="SFV74" s="85"/>
      <c r="SFW74" s="85"/>
      <c r="SFX74" s="85"/>
      <c r="SFY74" s="85"/>
      <c r="SFZ74" s="85"/>
      <c r="SGA74" s="85"/>
      <c r="SGB74" s="85"/>
      <c r="SGC74" s="85"/>
      <c r="SGD74" s="85"/>
      <c r="SGE74" s="85"/>
      <c r="SGF74" s="85"/>
      <c r="SGG74" s="85"/>
      <c r="SGH74" s="85"/>
      <c r="SGI74" s="85"/>
      <c r="SGJ74" s="85"/>
      <c r="SGK74" s="85"/>
      <c r="SGL74" s="85"/>
      <c r="SGM74" s="85"/>
      <c r="SGN74" s="85"/>
      <c r="SGO74" s="85"/>
      <c r="SGP74" s="85"/>
      <c r="SGQ74" s="85"/>
      <c r="SGR74" s="85"/>
      <c r="SGS74" s="85"/>
      <c r="SGT74" s="85"/>
      <c r="SGU74" s="85"/>
      <c r="SGV74" s="85"/>
      <c r="SGW74" s="85"/>
      <c r="SGX74" s="85"/>
      <c r="SGY74" s="85"/>
      <c r="SGZ74" s="85"/>
      <c r="SHA74" s="85"/>
      <c r="SHB74" s="85"/>
      <c r="SHC74" s="85"/>
      <c r="SHD74" s="85"/>
      <c r="SHE74" s="85"/>
      <c r="SHF74" s="85"/>
      <c r="SHG74" s="85"/>
      <c r="SHH74" s="85"/>
      <c r="SHI74" s="85"/>
      <c r="SHJ74" s="85"/>
      <c r="SHK74" s="85"/>
      <c r="SHL74" s="85"/>
      <c r="SHM74" s="85"/>
      <c r="SHN74" s="85"/>
      <c r="SHO74" s="85"/>
      <c r="SHP74" s="85"/>
      <c r="SHQ74" s="85"/>
      <c r="SHR74" s="85"/>
      <c r="SHS74" s="85"/>
      <c r="SHT74" s="85"/>
      <c r="SHU74" s="85"/>
      <c r="SHV74" s="85"/>
      <c r="SHW74" s="85"/>
      <c r="SHX74" s="85"/>
      <c r="SHY74" s="85"/>
      <c r="SHZ74" s="85"/>
      <c r="SIA74" s="85"/>
      <c r="SIB74" s="85"/>
      <c r="SIC74" s="85"/>
      <c r="SID74" s="85"/>
      <c r="SIE74" s="85"/>
      <c r="SIF74" s="85"/>
      <c r="SIG74" s="85"/>
      <c r="SIH74" s="85"/>
      <c r="SII74" s="85"/>
      <c r="SIJ74" s="85"/>
      <c r="SIK74" s="85"/>
      <c r="SIL74" s="85"/>
      <c r="SIM74" s="85"/>
      <c r="SIN74" s="85"/>
      <c r="SIO74" s="85"/>
      <c r="SIP74" s="85"/>
      <c r="SIQ74" s="85"/>
      <c r="SIR74" s="85"/>
      <c r="SIS74" s="85"/>
      <c r="SIT74" s="85"/>
      <c r="SIU74" s="85"/>
      <c r="SIV74" s="85"/>
      <c r="SIW74" s="85"/>
      <c r="SIX74" s="85"/>
      <c r="SIY74" s="85"/>
      <c r="SIZ74" s="85"/>
      <c r="SJA74" s="85"/>
      <c r="SJB74" s="85"/>
      <c r="SJC74" s="85"/>
      <c r="SJD74" s="85"/>
      <c r="SJE74" s="85"/>
      <c r="SJF74" s="85"/>
      <c r="SJG74" s="85"/>
      <c r="SJH74" s="85"/>
      <c r="SJI74" s="85"/>
      <c r="SJJ74" s="85"/>
      <c r="SJK74" s="85"/>
      <c r="SJL74" s="85"/>
      <c r="SJM74" s="85"/>
      <c r="SJN74" s="85"/>
      <c r="SJO74" s="85"/>
      <c r="SJP74" s="85"/>
      <c r="SJQ74" s="85"/>
      <c r="SJR74" s="85"/>
      <c r="SJS74" s="85"/>
      <c r="SJT74" s="85"/>
      <c r="SJU74" s="85"/>
      <c r="SJV74" s="85"/>
      <c r="SJW74" s="85"/>
      <c r="SJX74" s="85"/>
      <c r="SJY74" s="85"/>
      <c r="SJZ74" s="85"/>
      <c r="SKA74" s="85"/>
      <c r="SKB74" s="85"/>
      <c r="SKC74" s="85"/>
      <c r="SKD74" s="85"/>
      <c r="SKE74" s="85"/>
      <c r="SKF74" s="85"/>
      <c r="SKG74" s="85"/>
      <c r="SKH74" s="85"/>
      <c r="SKI74" s="85"/>
      <c r="SKJ74" s="85"/>
      <c r="SKK74" s="85"/>
      <c r="SKL74" s="85"/>
      <c r="SKM74" s="85"/>
      <c r="SKN74" s="85"/>
      <c r="SKO74" s="85"/>
      <c r="SKP74" s="85"/>
      <c r="SKQ74" s="85"/>
      <c r="SKR74" s="85"/>
      <c r="SKS74" s="85"/>
      <c r="SKT74" s="85"/>
      <c r="SKU74" s="85"/>
      <c r="SKV74" s="85"/>
      <c r="SKW74" s="85"/>
      <c r="SKX74" s="85"/>
      <c r="SKY74" s="85"/>
      <c r="SKZ74" s="85"/>
      <c r="SLA74" s="85"/>
      <c r="SLB74" s="85"/>
      <c r="SLC74" s="85"/>
      <c r="SLD74" s="85"/>
      <c r="SLE74" s="85"/>
      <c r="SLF74" s="85"/>
      <c r="SLG74" s="85"/>
      <c r="SLH74" s="85"/>
      <c r="SLI74" s="85"/>
      <c r="SLJ74" s="85"/>
      <c r="SLK74" s="85"/>
      <c r="SLL74" s="85"/>
      <c r="SLM74" s="85"/>
      <c r="SLN74" s="85"/>
      <c r="SLO74" s="85"/>
      <c r="SLP74" s="85"/>
      <c r="SLQ74" s="85"/>
      <c r="SLR74" s="85"/>
      <c r="SLS74" s="85"/>
      <c r="SLT74" s="85"/>
      <c r="SLU74" s="85"/>
      <c r="SLV74" s="85"/>
      <c r="SLW74" s="85"/>
      <c r="SLX74" s="85"/>
      <c r="SLY74" s="85"/>
      <c r="SLZ74" s="85"/>
      <c r="SMA74" s="85"/>
      <c r="SMB74" s="85"/>
      <c r="SMC74" s="85"/>
      <c r="SMD74" s="85"/>
      <c r="SME74" s="85"/>
      <c r="SMF74" s="85"/>
      <c r="SMG74" s="85"/>
      <c r="SMH74" s="85"/>
      <c r="SMI74" s="85"/>
      <c r="SMJ74" s="85"/>
      <c r="SMK74" s="85"/>
      <c r="SML74" s="85"/>
      <c r="SMM74" s="85"/>
      <c r="SMN74" s="85"/>
      <c r="SMO74" s="85"/>
      <c r="SMP74" s="85"/>
      <c r="SMQ74" s="85"/>
      <c r="SMR74" s="85"/>
      <c r="SMS74" s="85"/>
      <c r="SMT74" s="85"/>
      <c r="SMU74" s="85"/>
      <c r="SMV74" s="85"/>
      <c r="SMW74" s="85"/>
      <c r="SMX74" s="85"/>
      <c r="SMY74" s="85"/>
      <c r="SMZ74" s="85"/>
      <c r="SNA74" s="85"/>
      <c r="SNB74" s="85"/>
      <c r="SNC74" s="85"/>
      <c r="SND74" s="85"/>
      <c r="SNE74" s="85"/>
      <c r="SNF74" s="85"/>
      <c r="SNG74" s="85"/>
      <c r="SNH74" s="85"/>
      <c r="SNI74" s="85"/>
      <c r="SNJ74" s="85"/>
      <c r="SNK74" s="85"/>
      <c r="SNL74" s="85"/>
      <c r="SNM74" s="85"/>
      <c r="SNN74" s="85"/>
      <c r="SNO74" s="85"/>
      <c r="SNP74" s="85"/>
      <c r="SNQ74" s="85"/>
      <c r="SNR74" s="85"/>
      <c r="SNS74" s="85"/>
      <c r="SNT74" s="85"/>
      <c r="SNU74" s="85"/>
      <c r="SNV74" s="85"/>
      <c r="SNW74" s="85"/>
      <c r="SNX74" s="85"/>
      <c r="SNY74" s="85"/>
      <c r="SNZ74" s="85"/>
      <c r="SOA74" s="85"/>
      <c r="SOB74" s="85"/>
      <c r="SOC74" s="85"/>
      <c r="SOD74" s="85"/>
      <c r="SOE74" s="85"/>
      <c r="SOF74" s="85"/>
      <c r="SOG74" s="85"/>
      <c r="SOH74" s="85"/>
      <c r="SOI74" s="85"/>
      <c r="SOJ74" s="85"/>
      <c r="SOK74" s="85"/>
      <c r="SOL74" s="85"/>
      <c r="SOM74" s="85"/>
      <c r="SON74" s="85"/>
      <c r="SOO74" s="85"/>
      <c r="SOP74" s="85"/>
      <c r="SOQ74" s="85"/>
      <c r="SOR74" s="85"/>
      <c r="SOS74" s="85"/>
      <c r="SOT74" s="85"/>
      <c r="SOU74" s="85"/>
      <c r="SOV74" s="85"/>
      <c r="SOW74" s="85"/>
      <c r="SOX74" s="85"/>
      <c r="SOY74" s="85"/>
      <c r="SOZ74" s="85"/>
      <c r="SPA74" s="85"/>
      <c r="SPB74" s="85"/>
      <c r="SPC74" s="85"/>
      <c r="SPD74" s="85"/>
      <c r="SPE74" s="85"/>
      <c r="SPF74" s="85"/>
      <c r="SPG74" s="85"/>
      <c r="SPH74" s="85"/>
      <c r="SPI74" s="85"/>
      <c r="SPJ74" s="85"/>
      <c r="SPK74" s="85"/>
      <c r="SPL74" s="85"/>
      <c r="SPM74" s="85"/>
      <c r="SPN74" s="85"/>
      <c r="SPO74" s="85"/>
      <c r="SPP74" s="85"/>
      <c r="SPQ74" s="85"/>
      <c r="SPR74" s="85"/>
      <c r="SPS74" s="85"/>
      <c r="SPT74" s="85"/>
      <c r="SPU74" s="85"/>
      <c r="SPV74" s="85"/>
      <c r="SPW74" s="85"/>
      <c r="SPX74" s="85"/>
      <c r="SPY74" s="85"/>
      <c r="SPZ74" s="85"/>
      <c r="SQA74" s="85"/>
      <c r="SQB74" s="85"/>
      <c r="SQC74" s="85"/>
      <c r="SQD74" s="85"/>
      <c r="SQE74" s="85"/>
      <c r="SQF74" s="85"/>
      <c r="SQG74" s="85"/>
      <c r="SQH74" s="85"/>
      <c r="SQI74" s="85"/>
      <c r="SQJ74" s="85"/>
      <c r="SQK74" s="85"/>
      <c r="SQL74" s="85"/>
      <c r="SQM74" s="85"/>
      <c r="SQN74" s="85"/>
      <c r="SQO74" s="85"/>
      <c r="SQP74" s="85"/>
      <c r="SQQ74" s="85"/>
      <c r="SQR74" s="85"/>
      <c r="SQS74" s="85"/>
      <c r="SQT74" s="85"/>
      <c r="SQU74" s="85"/>
      <c r="SQV74" s="85"/>
      <c r="SQW74" s="85"/>
      <c r="SQX74" s="85"/>
      <c r="SQY74" s="85"/>
      <c r="SQZ74" s="85"/>
      <c r="SRA74" s="85"/>
      <c r="SRB74" s="85"/>
      <c r="SRC74" s="85"/>
      <c r="SRD74" s="85"/>
      <c r="SRE74" s="85"/>
      <c r="SRF74" s="85"/>
      <c r="SRG74" s="85"/>
      <c r="SRH74" s="85"/>
      <c r="SRI74" s="85"/>
      <c r="SRJ74" s="85"/>
      <c r="SRK74" s="85"/>
      <c r="SRL74" s="85"/>
      <c r="SRM74" s="85"/>
      <c r="SRN74" s="85"/>
      <c r="SRO74" s="85"/>
      <c r="SRP74" s="85"/>
      <c r="SRQ74" s="85"/>
      <c r="SRR74" s="85"/>
      <c r="SRS74" s="85"/>
      <c r="SRT74" s="85"/>
      <c r="SRU74" s="85"/>
      <c r="SRV74" s="85"/>
      <c r="SRW74" s="85"/>
      <c r="SRX74" s="85"/>
      <c r="SRY74" s="85"/>
      <c r="SRZ74" s="85"/>
      <c r="SSA74" s="85"/>
      <c r="SSB74" s="85"/>
      <c r="SSC74" s="85"/>
      <c r="SSD74" s="85"/>
      <c r="SSE74" s="85"/>
      <c r="SSF74" s="85"/>
      <c r="SSG74" s="85"/>
      <c r="SSH74" s="85"/>
      <c r="SSI74" s="85"/>
      <c r="SSJ74" s="85"/>
      <c r="SSK74" s="85"/>
      <c r="SSL74" s="85"/>
      <c r="SSM74" s="85"/>
      <c r="SSN74" s="85"/>
      <c r="SSO74" s="85"/>
      <c r="SSP74" s="85"/>
      <c r="SSQ74" s="85"/>
      <c r="SSR74" s="85"/>
      <c r="SSS74" s="85"/>
      <c r="SST74" s="85"/>
      <c r="SSU74" s="85"/>
      <c r="SSV74" s="85"/>
      <c r="SSW74" s="85"/>
      <c r="SSX74" s="85"/>
      <c r="SSY74" s="85"/>
      <c r="SSZ74" s="85"/>
      <c r="STA74" s="85"/>
      <c r="STB74" s="85"/>
      <c r="STC74" s="85"/>
      <c r="STD74" s="85"/>
      <c r="STE74" s="85"/>
      <c r="STF74" s="85"/>
      <c r="STG74" s="85"/>
      <c r="STH74" s="85"/>
      <c r="STI74" s="85"/>
      <c r="STJ74" s="85"/>
      <c r="STK74" s="85"/>
      <c r="STL74" s="85"/>
      <c r="STM74" s="85"/>
      <c r="STN74" s="85"/>
      <c r="STO74" s="85"/>
      <c r="STP74" s="85"/>
      <c r="STQ74" s="85"/>
      <c r="STR74" s="85"/>
      <c r="STS74" s="85"/>
      <c r="STT74" s="85"/>
      <c r="STU74" s="85"/>
      <c r="STV74" s="85"/>
      <c r="STW74" s="85"/>
      <c r="STX74" s="85"/>
      <c r="STY74" s="85"/>
      <c r="STZ74" s="85"/>
      <c r="SUA74" s="85"/>
      <c r="SUB74" s="85"/>
      <c r="SUC74" s="85"/>
      <c r="SUD74" s="85"/>
      <c r="SUE74" s="85"/>
      <c r="SUF74" s="85"/>
      <c r="SUG74" s="85"/>
      <c r="SUH74" s="85"/>
      <c r="SUI74" s="85"/>
      <c r="SUJ74" s="85"/>
      <c r="SUK74" s="85"/>
      <c r="SUL74" s="85"/>
      <c r="SUM74" s="85"/>
      <c r="SUN74" s="85"/>
      <c r="SUO74" s="85"/>
      <c r="SUP74" s="85"/>
      <c r="SUQ74" s="85"/>
      <c r="SUR74" s="85"/>
      <c r="SUS74" s="85"/>
      <c r="SUT74" s="85"/>
      <c r="SUU74" s="85"/>
      <c r="SUV74" s="85"/>
      <c r="SUW74" s="85"/>
      <c r="SUX74" s="85"/>
      <c r="SUY74" s="85"/>
      <c r="SUZ74" s="85"/>
      <c r="SVA74" s="85"/>
      <c r="SVB74" s="85"/>
      <c r="SVC74" s="85"/>
      <c r="SVD74" s="85"/>
      <c r="SVE74" s="85"/>
      <c r="SVF74" s="85"/>
      <c r="SVG74" s="85"/>
      <c r="SVH74" s="85"/>
      <c r="SVI74" s="85"/>
      <c r="SVJ74" s="85"/>
      <c r="SVK74" s="85"/>
      <c r="SVL74" s="85"/>
      <c r="SVM74" s="85"/>
      <c r="SVN74" s="85"/>
      <c r="SVO74" s="85"/>
      <c r="SVP74" s="85"/>
      <c r="SVQ74" s="85"/>
      <c r="SVR74" s="85"/>
      <c r="SVS74" s="85"/>
      <c r="SVT74" s="85"/>
      <c r="SVU74" s="85"/>
      <c r="SVV74" s="85"/>
      <c r="SVW74" s="85"/>
      <c r="SVX74" s="85"/>
      <c r="SVY74" s="85"/>
      <c r="SVZ74" s="85"/>
      <c r="SWA74" s="85"/>
      <c r="SWB74" s="85"/>
      <c r="SWC74" s="85"/>
      <c r="SWD74" s="85"/>
      <c r="SWE74" s="85"/>
      <c r="SWF74" s="85"/>
      <c r="SWG74" s="85"/>
      <c r="SWH74" s="85"/>
      <c r="SWI74" s="85"/>
      <c r="SWJ74" s="85"/>
      <c r="SWK74" s="85"/>
      <c r="SWL74" s="85"/>
      <c r="SWM74" s="85"/>
      <c r="SWN74" s="85"/>
      <c r="SWO74" s="85"/>
      <c r="SWP74" s="85"/>
      <c r="SWQ74" s="85"/>
      <c r="SWR74" s="85"/>
      <c r="SWS74" s="85"/>
      <c r="SWT74" s="85"/>
      <c r="SWU74" s="85"/>
      <c r="SWV74" s="85"/>
      <c r="SWW74" s="85"/>
      <c r="SWX74" s="85"/>
      <c r="SWY74" s="85"/>
      <c r="SWZ74" s="85"/>
      <c r="SXA74" s="85"/>
      <c r="SXB74" s="85"/>
      <c r="SXC74" s="85"/>
      <c r="SXD74" s="85"/>
      <c r="SXE74" s="85"/>
      <c r="SXF74" s="85"/>
      <c r="SXG74" s="85"/>
      <c r="SXH74" s="85"/>
      <c r="SXI74" s="85"/>
      <c r="SXJ74" s="85"/>
      <c r="SXK74" s="85"/>
      <c r="SXL74" s="85"/>
      <c r="SXM74" s="85"/>
      <c r="SXN74" s="85"/>
      <c r="SXO74" s="85"/>
      <c r="SXP74" s="85"/>
      <c r="SXQ74" s="85"/>
      <c r="SXR74" s="85"/>
      <c r="SXS74" s="85"/>
      <c r="SXT74" s="85"/>
      <c r="SXU74" s="85"/>
      <c r="SXV74" s="85"/>
      <c r="SXW74" s="85"/>
      <c r="SXX74" s="85"/>
      <c r="SXY74" s="85"/>
      <c r="SXZ74" s="85"/>
      <c r="SYA74" s="85"/>
      <c r="SYB74" s="85"/>
      <c r="SYC74" s="85"/>
      <c r="SYD74" s="85"/>
      <c r="SYE74" s="85"/>
      <c r="SYF74" s="85"/>
      <c r="SYG74" s="85"/>
      <c r="SYH74" s="85"/>
      <c r="SYI74" s="85"/>
      <c r="SYJ74" s="85"/>
      <c r="SYK74" s="85"/>
      <c r="SYL74" s="85"/>
      <c r="SYM74" s="85"/>
      <c r="SYN74" s="85"/>
      <c r="SYO74" s="85"/>
      <c r="SYP74" s="85"/>
      <c r="SYQ74" s="85"/>
      <c r="SYR74" s="85"/>
      <c r="SYS74" s="85"/>
      <c r="SYT74" s="85"/>
      <c r="SYU74" s="85"/>
      <c r="SYV74" s="85"/>
      <c r="SYW74" s="85"/>
      <c r="SYX74" s="85"/>
      <c r="SYY74" s="85"/>
      <c r="SYZ74" s="85"/>
      <c r="SZA74" s="85"/>
      <c r="SZB74" s="85"/>
      <c r="SZC74" s="85"/>
      <c r="SZD74" s="85"/>
      <c r="SZE74" s="85"/>
      <c r="SZF74" s="85"/>
      <c r="SZG74" s="85"/>
      <c r="SZH74" s="85"/>
      <c r="SZI74" s="85"/>
      <c r="SZJ74" s="85"/>
      <c r="SZK74" s="85"/>
      <c r="SZL74" s="85"/>
      <c r="SZM74" s="85"/>
      <c r="SZN74" s="85"/>
      <c r="SZO74" s="85"/>
      <c r="SZP74" s="85"/>
      <c r="SZQ74" s="85"/>
      <c r="SZR74" s="85"/>
      <c r="SZS74" s="85"/>
      <c r="SZT74" s="85"/>
      <c r="SZU74" s="85"/>
      <c r="SZV74" s="85"/>
      <c r="SZW74" s="85"/>
      <c r="SZX74" s="85"/>
      <c r="SZY74" s="85"/>
      <c r="SZZ74" s="85"/>
      <c r="TAA74" s="85"/>
      <c r="TAB74" s="85"/>
      <c r="TAC74" s="85"/>
      <c r="TAD74" s="85"/>
      <c r="TAE74" s="85"/>
      <c r="TAF74" s="85"/>
      <c r="TAG74" s="85"/>
      <c r="TAH74" s="85"/>
      <c r="TAI74" s="85"/>
      <c r="TAJ74" s="85"/>
      <c r="TAK74" s="85"/>
      <c r="TAL74" s="85"/>
      <c r="TAM74" s="85"/>
      <c r="TAN74" s="85"/>
      <c r="TAO74" s="85"/>
      <c r="TAP74" s="85"/>
      <c r="TAQ74" s="85"/>
      <c r="TAR74" s="85"/>
      <c r="TAS74" s="85"/>
      <c r="TAT74" s="85"/>
      <c r="TAU74" s="85"/>
      <c r="TAV74" s="85"/>
      <c r="TAW74" s="85"/>
      <c r="TAX74" s="85"/>
      <c r="TAY74" s="85"/>
      <c r="TAZ74" s="85"/>
      <c r="TBA74" s="85"/>
      <c r="TBB74" s="85"/>
      <c r="TBC74" s="85"/>
      <c r="TBD74" s="85"/>
      <c r="TBE74" s="85"/>
      <c r="TBF74" s="85"/>
      <c r="TBG74" s="85"/>
      <c r="TBH74" s="85"/>
      <c r="TBI74" s="85"/>
      <c r="TBJ74" s="85"/>
      <c r="TBK74" s="85"/>
      <c r="TBL74" s="85"/>
      <c r="TBM74" s="85"/>
      <c r="TBN74" s="85"/>
      <c r="TBO74" s="85"/>
      <c r="TBP74" s="85"/>
      <c r="TBQ74" s="85"/>
      <c r="TBR74" s="85"/>
      <c r="TBS74" s="85"/>
      <c r="TBT74" s="85"/>
      <c r="TBU74" s="85"/>
      <c r="TBV74" s="85"/>
      <c r="TBW74" s="85"/>
      <c r="TBX74" s="85"/>
      <c r="TBY74" s="85"/>
      <c r="TBZ74" s="85"/>
      <c r="TCA74" s="85"/>
      <c r="TCB74" s="85"/>
      <c r="TCC74" s="85"/>
      <c r="TCD74" s="85"/>
      <c r="TCE74" s="85"/>
      <c r="TCF74" s="85"/>
      <c r="TCG74" s="85"/>
      <c r="TCH74" s="85"/>
      <c r="TCI74" s="85"/>
      <c r="TCJ74" s="85"/>
      <c r="TCK74" s="85"/>
      <c r="TCL74" s="85"/>
      <c r="TCM74" s="85"/>
      <c r="TCN74" s="85"/>
      <c r="TCO74" s="85"/>
      <c r="TCP74" s="85"/>
      <c r="TCQ74" s="85"/>
      <c r="TCR74" s="85"/>
      <c r="TCS74" s="85"/>
      <c r="TCT74" s="85"/>
      <c r="TCU74" s="85"/>
      <c r="TCV74" s="85"/>
      <c r="TCW74" s="85"/>
      <c r="TCX74" s="85"/>
      <c r="TCY74" s="85"/>
      <c r="TCZ74" s="85"/>
      <c r="TDA74" s="85"/>
      <c r="TDB74" s="85"/>
      <c r="TDC74" s="85"/>
      <c r="TDD74" s="85"/>
      <c r="TDE74" s="85"/>
      <c r="TDF74" s="85"/>
      <c r="TDG74" s="85"/>
      <c r="TDH74" s="85"/>
      <c r="TDI74" s="85"/>
      <c r="TDJ74" s="85"/>
      <c r="TDK74" s="85"/>
      <c r="TDL74" s="85"/>
      <c r="TDM74" s="85"/>
      <c r="TDN74" s="85"/>
      <c r="TDO74" s="85"/>
      <c r="TDP74" s="85"/>
      <c r="TDQ74" s="85"/>
      <c r="TDR74" s="85"/>
      <c r="TDS74" s="85"/>
      <c r="TDT74" s="85"/>
      <c r="TDU74" s="85"/>
      <c r="TDV74" s="85"/>
      <c r="TDW74" s="85"/>
      <c r="TDX74" s="85"/>
      <c r="TDY74" s="85"/>
      <c r="TDZ74" s="85"/>
      <c r="TEA74" s="85"/>
      <c r="TEB74" s="85"/>
      <c r="TEC74" s="85"/>
      <c r="TED74" s="85"/>
      <c r="TEE74" s="85"/>
      <c r="TEF74" s="85"/>
      <c r="TEG74" s="85"/>
      <c r="TEH74" s="85"/>
      <c r="TEI74" s="85"/>
      <c r="TEJ74" s="85"/>
      <c r="TEK74" s="85"/>
      <c r="TEL74" s="85"/>
      <c r="TEM74" s="85"/>
      <c r="TEN74" s="85"/>
      <c r="TEO74" s="85"/>
      <c r="TEP74" s="85"/>
      <c r="TEQ74" s="85"/>
      <c r="TER74" s="85"/>
      <c r="TES74" s="85"/>
      <c r="TET74" s="85"/>
      <c r="TEU74" s="85"/>
      <c r="TEV74" s="85"/>
      <c r="TEW74" s="85"/>
      <c r="TEX74" s="85"/>
      <c r="TEY74" s="85"/>
      <c r="TEZ74" s="85"/>
      <c r="TFA74" s="85"/>
      <c r="TFB74" s="85"/>
      <c r="TFC74" s="85"/>
      <c r="TFD74" s="85"/>
      <c r="TFE74" s="85"/>
      <c r="TFF74" s="85"/>
      <c r="TFG74" s="85"/>
      <c r="TFH74" s="85"/>
      <c r="TFI74" s="85"/>
      <c r="TFJ74" s="85"/>
      <c r="TFK74" s="85"/>
      <c r="TFL74" s="85"/>
      <c r="TFM74" s="85"/>
      <c r="TFN74" s="85"/>
      <c r="TFO74" s="85"/>
      <c r="TFP74" s="85"/>
      <c r="TFQ74" s="85"/>
      <c r="TFR74" s="85"/>
      <c r="TFS74" s="85"/>
      <c r="TFT74" s="85"/>
      <c r="TFU74" s="85"/>
      <c r="TFV74" s="85"/>
      <c r="TFW74" s="85"/>
      <c r="TFX74" s="85"/>
      <c r="TFY74" s="85"/>
      <c r="TFZ74" s="85"/>
      <c r="TGA74" s="85"/>
      <c r="TGB74" s="85"/>
      <c r="TGC74" s="85"/>
      <c r="TGD74" s="85"/>
      <c r="TGE74" s="85"/>
      <c r="TGF74" s="85"/>
      <c r="TGG74" s="85"/>
      <c r="TGH74" s="85"/>
      <c r="TGI74" s="85"/>
      <c r="TGJ74" s="85"/>
      <c r="TGK74" s="85"/>
      <c r="TGL74" s="85"/>
      <c r="TGM74" s="85"/>
      <c r="TGN74" s="85"/>
      <c r="TGO74" s="85"/>
      <c r="TGP74" s="85"/>
      <c r="TGQ74" s="85"/>
      <c r="TGR74" s="85"/>
      <c r="TGS74" s="85"/>
      <c r="TGT74" s="85"/>
      <c r="TGU74" s="85"/>
      <c r="TGV74" s="85"/>
      <c r="TGW74" s="85"/>
      <c r="TGX74" s="85"/>
      <c r="TGY74" s="85"/>
      <c r="TGZ74" s="85"/>
      <c r="THA74" s="85"/>
      <c r="THB74" s="85"/>
      <c r="THC74" s="85"/>
      <c r="THD74" s="85"/>
      <c r="THE74" s="85"/>
      <c r="THF74" s="85"/>
      <c r="THG74" s="85"/>
      <c r="THH74" s="85"/>
      <c r="THI74" s="85"/>
      <c r="THJ74" s="85"/>
      <c r="THK74" s="85"/>
      <c r="THL74" s="85"/>
      <c r="THM74" s="85"/>
      <c r="THN74" s="85"/>
      <c r="THO74" s="85"/>
      <c r="THP74" s="85"/>
      <c r="THQ74" s="85"/>
      <c r="THR74" s="85"/>
      <c r="THS74" s="85"/>
      <c r="THT74" s="85"/>
      <c r="THU74" s="85"/>
      <c r="THV74" s="85"/>
      <c r="THW74" s="85"/>
      <c r="THX74" s="85"/>
      <c r="THY74" s="85"/>
      <c r="THZ74" s="85"/>
      <c r="TIA74" s="85"/>
      <c r="TIB74" s="85"/>
      <c r="TIC74" s="85"/>
      <c r="TID74" s="85"/>
      <c r="TIE74" s="85"/>
      <c r="TIF74" s="85"/>
      <c r="TIG74" s="85"/>
      <c r="TIH74" s="85"/>
      <c r="TII74" s="85"/>
      <c r="TIJ74" s="85"/>
      <c r="TIK74" s="85"/>
      <c r="TIL74" s="85"/>
      <c r="TIM74" s="85"/>
      <c r="TIN74" s="85"/>
      <c r="TIO74" s="85"/>
      <c r="TIP74" s="85"/>
      <c r="TIQ74" s="85"/>
      <c r="TIR74" s="85"/>
      <c r="TIS74" s="85"/>
      <c r="TIT74" s="85"/>
      <c r="TIU74" s="85"/>
      <c r="TIV74" s="85"/>
      <c r="TIW74" s="85"/>
      <c r="TIX74" s="85"/>
      <c r="TIY74" s="85"/>
      <c r="TIZ74" s="85"/>
      <c r="TJA74" s="85"/>
      <c r="TJB74" s="85"/>
      <c r="TJC74" s="85"/>
      <c r="TJD74" s="85"/>
      <c r="TJE74" s="85"/>
      <c r="TJF74" s="85"/>
      <c r="TJG74" s="85"/>
      <c r="TJH74" s="85"/>
      <c r="TJI74" s="85"/>
      <c r="TJJ74" s="85"/>
      <c r="TJK74" s="85"/>
      <c r="TJL74" s="85"/>
      <c r="TJM74" s="85"/>
      <c r="TJN74" s="85"/>
      <c r="TJO74" s="85"/>
      <c r="TJP74" s="85"/>
      <c r="TJQ74" s="85"/>
      <c r="TJR74" s="85"/>
      <c r="TJS74" s="85"/>
      <c r="TJT74" s="85"/>
      <c r="TJU74" s="85"/>
      <c r="TJV74" s="85"/>
      <c r="TJW74" s="85"/>
      <c r="TJX74" s="85"/>
      <c r="TJY74" s="85"/>
      <c r="TJZ74" s="85"/>
      <c r="TKA74" s="85"/>
      <c r="TKB74" s="85"/>
      <c r="TKC74" s="85"/>
      <c r="TKD74" s="85"/>
      <c r="TKE74" s="85"/>
      <c r="TKF74" s="85"/>
      <c r="TKG74" s="85"/>
      <c r="TKH74" s="85"/>
      <c r="TKI74" s="85"/>
      <c r="TKJ74" s="85"/>
      <c r="TKK74" s="85"/>
      <c r="TKL74" s="85"/>
      <c r="TKM74" s="85"/>
      <c r="TKN74" s="85"/>
      <c r="TKO74" s="85"/>
      <c r="TKP74" s="85"/>
      <c r="TKQ74" s="85"/>
      <c r="TKR74" s="85"/>
      <c r="TKS74" s="85"/>
      <c r="TKT74" s="85"/>
      <c r="TKU74" s="85"/>
      <c r="TKV74" s="85"/>
      <c r="TKW74" s="85"/>
      <c r="TKX74" s="85"/>
      <c r="TKY74" s="85"/>
      <c r="TKZ74" s="85"/>
      <c r="TLA74" s="85"/>
      <c r="TLB74" s="85"/>
      <c r="TLC74" s="85"/>
      <c r="TLD74" s="85"/>
      <c r="TLE74" s="85"/>
      <c r="TLF74" s="85"/>
      <c r="TLG74" s="85"/>
      <c r="TLH74" s="85"/>
      <c r="TLI74" s="85"/>
      <c r="TLJ74" s="85"/>
      <c r="TLK74" s="85"/>
      <c r="TLL74" s="85"/>
      <c r="TLM74" s="85"/>
      <c r="TLN74" s="85"/>
      <c r="TLO74" s="85"/>
      <c r="TLP74" s="85"/>
      <c r="TLQ74" s="85"/>
      <c r="TLR74" s="85"/>
      <c r="TLS74" s="85"/>
      <c r="TLT74" s="85"/>
      <c r="TLU74" s="85"/>
      <c r="TLV74" s="85"/>
      <c r="TLW74" s="85"/>
      <c r="TLX74" s="85"/>
      <c r="TLY74" s="85"/>
      <c r="TLZ74" s="85"/>
      <c r="TMA74" s="85"/>
      <c r="TMB74" s="85"/>
      <c r="TMC74" s="85"/>
      <c r="TMD74" s="85"/>
      <c r="TME74" s="85"/>
      <c r="TMF74" s="85"/>
      <c r="TMG74" s="85"/>
      <c r="TMH74" s="85"/>
      <c r="TMI74" s="85"/>
      <c r="TMJ74" s="85"/>
      <c r="TMK74" s="85"/>
      <c r="TML74" s="85"/>
      <c r="TMM74" s="85"/>
      <c r="TMN74" s="85"/>
      <c r="TMO74" s="85"/>
      <c r="TMP74" s="85"/>
      <c r="TMQ74" s="85"/>
      <c r="TMR74" s="85"/>
      <c r="TMS74" s="85"/>
      <c r="TMT74" s="85"/>
      <c r="TMU74" s="85"/>
      <c r="TMV74" s="85"/>
      <c r="TMW74" s="85"/>
      <c r="TMX74" s="85"/>
      <c r="TMY74" s="85"/>
      <c r="TMZ74" s="85"/>
      <c r="TNA74" s="85"/>
      <c r="TNB74" s="85"/>
      <c r="TNC74" s="85"/>
      <c r="TND74" s="85"/>
      <c r="TNE74" s="85"/>
      <c r="TNF74" s="85"/>
      <c r="TNG74" s="85"/>
      <c r="TNH74" s="85"/>
      <c r="TNI74" s="85"/>
      <c r="TNJ74" s="85"/>
      <c r="TNK74" s="85"/>
      <c r="TNL74" s="85"/>
      <c r="TNM74" s="85"/>
      <c r="TNN74" s="85"/>
      <c r="TNO74" s="85"/>
      <c r="TNP74" s="85"/>
      <c r="TNQ74" s="85"/>
      <c r="TNR74" s="85"/>
      <c r="TNS74" s="85"/>
      <c r="TNT74" s="85"/>
      <c r="TNU74" s="85"/>
      <c r="TNV74" s="85"/>
      <c r="TNW74" s="85"/>
      <c r="TNX74" s="85"/>
      <c r="TNY74" s="85"/>
      <c r="TNZ74" s="85"/>
      <c r="TOA74" s="85"/>
      <c r="TOB74" s="85"/>
      <c r="TOC74" s="85"/>
      <c r="TOD74" s="85"/>
      <c r="TOE74" s="85"/>
      <c r="TOF74" s="85"/>
      <c r="TOG74" s="85"/>
      <c r="TOH74" s="85"/>
      <c r="TOI74" s="85"/>
      <c r="TOJ74" s="85"/>
      <c r="TOK74" s="85"/>
      <c r="TOL74" s="85"/>
      <c r="TOM74" s="85"/>
      <c r="TON74" s="85"/>
      <c r="TOO74" s="85"/>
      <c r="TOP74" s="85"/>
      <c r="TOQ74" s="85"/>
      <c r="TOR74" s="85"/>
      <c r="TOS74" s="85"/>
      <c r="TOT74" s="85"/>
      <c r="TOU74" s="85"/>
      <c r="TOV74" s="85"/>
      <c r="TOW74" s="85"/>
      <c r="TOX74" s="85"/>
      <c r="TOY74" s="85"/>
      <c r="TOZ74" s="85"/>
      <c r="TPA74" s="85"/>
      <c r="TPB74" s="85"/>
      <c r="TPC74" s="85"/>
      <c r="TPD74" s="85"/>
      <c r="TPE74" s="85"/>
      <c r="TPF74" s="85"/>
      <c r="TPG74" s="85"/>
      <c r="TPH74" s="85"/>
      <c r="TPI74" s="85"/>
      <c r="TPJ74" s="85"/>
      <c r="TPK74" s="85"/>
      <c r="TPL74" s="85"/>
      <c r="TPM74" s="85"/>
      <c r="TPN74" s="85"/>
      <c r="TPO74" s="85"/>
      <c r="TPP74" s="85"/>
      <c r="TPQ74" s="85"/>
      <c r="TPR74" s="85"/>
      <c r="TPS74" s="85"/>
      <c r="TPT74" s="85"/>
      <c r="TPU74" s="85"/>
      <c r="TPV74" s="85"/>
      <c r="TPW74" s="85"/>
      <c r="TPX74" s="85"/>
      <c r="TPY74" s="85"/>
      <c r="TPZ74" s="85"/>
      <c r="TQA74" s="85"/>
      <c r="TQB74" s="85"/>
      <c r="TQC74" s="85"/>
      <c r="TQD74" s="85"/>
      <c r="TQE74" s="85"/>
      <c r="TQF74" s="85"/>
      <c r="TQG74" s="85"/>
      <c r="TQH74" s="85"/>
      <c r="TQI74" s="85"/>
      <c r="TQJ74" s="85"/>
      <c r="TQK74" s="85"/>
      <c r="TQL74" s="85"/>
      <c r="TQM74" s="85"/>
      <c r="TQN74" s="85"/>
      <c r="TQO74" s="85"/>
      <c r="TQP74" s="85"/>
      <c r="TQQ74" s="85"/>
      <c r="TQR74" s="85"/>
      <c r="TQS74" s="85"/>
      <c r="TQT74" s="85"/>
      <c r="TQU74" s="85"/>
      <c r="TQV74" s="85"/>
      <c r="TQW74" s="85"/>
      <c r="TQX74" s="85"/>
      <c r="TQY74" s="85"/>
      <c r="TQZ74" s="85"/>
      <c r="TRA74" s="85"/>
      <c r="TRB74" s="85"/>
      <c r="TRC74" s="85"/>
      <c r="TRD74" s="85"/>
      <c r="TRE74" s="85"/>
      <c r="TRF74" s="85"/>
      <c r="TRG74" s="85"/>
      <c r="TRH74" s="85"/>
      <c r="TRI74" s="85"/>
      <c r="TRJ74" s="85"/>
      <c r="TRK74" s="85"/>
      <c r="TRL74" s="85"/>
      <c r="TRM74" s="85"/>
      <c r="TRN74" s="85"/>
      <c r="TRO74" s="85"/>
      <c r="TRP74" s="85"/>
      <c r="TRQ74" s="85"/>
      <c r="TRR74" s="85"/>
      <c r="TRS74" s="85"/>
      <c r="TRT74" s="85"/>
      <c r="TRU74" s="85"/>
      <c r="TRV74" s="85"/>
      <c r="TRW74" s="85"/>
      <c r="TRX74" s="85"/>
      <c r="TRY74" s="85"/>
      <c r="TRZ74" s="85"/>
      <c r="TSA74" s="85"/>
      <c r="TSB74" s="85"/>
      <c r="TSC74" s="85"/>
      <c r="TSD74" s="85"/>
      <c r="TSE74" s="85"/>
      <c r="TSF74" s="85"/>
      <c r="TSG74" s="85"/>
      <c r="TSH74" s="85"/>
      <c r="TSI74" s="85"/>
      <c r="TSJ74" s="85"/>
      <c r="TSK74" s="85"/>
      <c r="TSL74" s="85"/>
      <c r="TSM74" s="85"/>
      <c r="TSN74" s="85"/>
      <c r="TSO74" s="85"/>
      <c r="TSP74" s="85"/>
      <c r="TSQ74" s="85"/>
      <c r="TSR74" s="85"/>
      <c r="TSS74" s="85"/>
      <c r="TST74" s="85"/>
      <c r="TSU74" s="85"/>
      <c r="TSV74" s="85"/>
      <c r="TSW74" s="85"/>
      <c r="TSX74" s="85"/>
      <c r="TSY74" s="85"/>
      <c r="TSZ74" s="85"/>
      <c r="TTA74" s="85"/>
      <c r="TTB74" s="85"/>
      <c r="TTC74" s="85"/>
      <c r="TTD74" s="85"/>
      <c r="TTE74" s="85"/>
      <c r="TTF74" s="85"/>
      <c r="TTG74" s="85"/>
      <c r="TTH74" s="85"/>
      <c r="TTI74" s="85"/>
      <c r="TTJ74" s="85"/>
      <c r="TTK74" s="85"/>
      <c r="TTL74" s="85"/>
      <c r="TTM74" s="85"/>
      <c r="TTN74" s="85"/>
      <c r="TTO74" s="85"/>
      <c r="TTP74" s="85"/>
      <c r="TTQ74" s="85"/>
      <c r="TTR74" s="85"/>
      <c r="TTS74" s="85"/>
      <c r="TTT74" s="85"/>
      <c r="TTU74" s="85"/>
      <c r="TTV74" s="85"/>
      <c r="TTW74" s="85"/>
      <c r="TTX74" s="85"/>
      <c r="TTY74" s="85"/>
      <c r="TTZ74" s="85"/>
      <c r="TUA74" s="85"/>
      <c r="TUB74" s="85"/>
      <c r="TUC74" s="85"/>
      <c r="TUD74" s="85"/>
      <c r="TUE74" s="85"/>
      <c r="TUF74" s="85"/>
      <c r="TUG74" s="85"/>
      <c r="TUH74" s="85"/>
      <c r="TUI74" s="85"/>
      <c r="TUJ74" s="85"/>
      <c r="TUK74" s="85"/>
      <c r="TUL74" s="85"/>
      <c r="TUM74" s="85"/>
      <c r="TUN74" s="85"/>
      <c r="TUO74" s="85"/>
      <c r="TUP74" s="85"/>
      <c r="TUQ74" s="85"/>
      <c r="TUR74" s="85"/>
      <c r="TUS74" s="85"/>
      <c r="TUT74" s="85"/>
      <c r="TUU74" s="85"/>
      <c r="TUV74" s="85"/>
      <c r="TUW74" s="85"/>
      <c r="TUX74" s="85"/>
      <c r="TUY74" s="85"/>
      <c r="TUZ74" s="85"/>
      <c r="TVA74" s="85"/>
      <c r="TVB74" s="85"/>
      <c r="TVC74" s="85"/>
      <c r="TVD74" s="85"/>
      <c r="TVE74" s="85"/>
      <c r="TVF74" s="85"/>
      <c r="TVG74" s="85"/>
      <c r="TVH74" s="85"/>
      <c r="TVI74" s="85"/>
      <c r="TVJ74" s="85"/>
      <c r="TVK74" s="85"/>
      <c r="TVL74" s="85"/>
      <c r="TVM74" s="85"/>
      <c r="TVN74" s="85"/>
      <c r="TVO74" s="85"/>
      <c r="TVP74" s="85"/>
      <c r="TVQ74" s="85"/>
      <c r="TVR74" s="85"/>
      <c r="TVS74" s="85"/>
      <c r="TVT74" s="85"/>
      <c r="TVU74" s="85"/>
      <c r="TVV74" s="85"/>
      <c r="TVW74" s="85"/>
      <c r="TVX74" s="85"/>
      <c r="TVY74" s="85"/>
      <c r="TVZ74" s="85"/>
      <c r="TWA74" s="85"/>
      <c r="TWB74" s="85"/>
      <c r="TWC74" s="85"/>
      <c r="TWD74" s="85"/>
      <c r="TWE74" s="85"/>
      <c r="TWF74" s="85"/>
      <c r="TWG74" s="85"/>
      <c r="TWH74" s="85"/>
      <c r="TWI74" s="85"/>
      <c r="TWJ74" s="85"/>
      <c r="TWK74" s="85"/>
      <c r="TWL74" s="85"/>
      <c r="TWM74" s="85"/>
      <c r="TWN74" s="85"/>
      <c r="TWO74" s="85"/>
      <c r="TWP74" s="85"/>
      <c r="TWQ74" s="85"/>
      <c r="TWR74" s="85"/>
      <c r="TWS74" s="85"/>
      <c r="TWT74" s="85"/>
      <c r="TWU74" s="85"/>
      <c r="TWV74" s="85"/>
      <c r="TWW74" s="85"/>
      <c r="TWX74" s="85"/>
      <c r="TWY74" s="85"/>
      <c r="TWZ74" s="85"/>
      <c r="TXA74" s="85"/>
      <c r="TXB74" s="85"/>
      <c r="TXC74" s="85"/>
      <c r="TXD74" s="85"/>
      <c r="TXE74" s="85"/>
      <c r="TXF74" s="85"/>
      <c r="TXG74" s="85"/>
      <c r="TXH74" s="85"/>
      <c r="TXI74" s="85"/>
      <c r="TXJ74" s="85"/>
      <c r="TXK74" s="85"/>
      <c r="TXL74" s="85"/>
      <c r="TXM74" s="85"/>
      <c r="TXN74" s="85"/>
      <c r="TXO74" s="85"/>
      <c r="TXP74" s="85"/>
      <c r="TXQ74" s="85"/>
      <c r="TXR74" s="85"/>
      <c r="TXS74" s="85"/>
      <c r="TXT74" s="85"/>
      <c r="TXU74" s="85"/>
      <c r="TXV74" s="85"/>
      <c r="TXW74" s="85"/>
      <c r="TXX74" s="85"/>
      <c r="TXY74" s="85"/>
      <c r="TXZ74" s="85"/>
      <c r="TYA74" s="85"/>
      <c r="TYB74" s="85"/>
      <c r="TYC74" s="85"/>
      <c r="TYD74" s="85"/>
      <c r="TYE74" s="85"/>
      <c r="TYF74" s="85"/>
      <c r="TYG74" s="85"/>
      <c r="TYH74" s="85"/>
      <c r="TYI74" s="85"/>
      <c r="TYJ74" s="85"/>
      <c r="TYK74" s="85"/>
      <c r="TYL74" s="85"/>
      <c r="TYM74" s="85"/>
      <c r="TYN74" s="85"/>
      <c r="TYO74" s="85"/>
      <c r="TYP74" s="85"/>
      <c r="TYQ74" s="85"/>
      <c r="TYR74" s="85"/>
      <c r="TYS74" s="85"/>
      <c r="TYT74" s="85"/>
      <c r="TYU74" s="85"/>
      <c r="TYV74" s="85"/>
      <c r="TYW74" s="85"/>
      <c r="TYX74" s="85"/>
      <c r="TYY74" s="85"/>
      <c r="TYZ74" s="85"/>
      <c r="TZA74" s="85"/>
      <c r="TZB74" s="85"/>
      <c r="TZC74" s="85"/>
      <c r="TZD74" s="85"/>
      <c r="TZE74" s="85"/>
      <c r="TZF74" s="85"/>
      <c r="TZG74" s="85"/>
      <c r="TZH74" s="85"/>
      <c r="TZI74" s="85"/>
      <c r="TZJ74" s="85"/>
      <c r="TZK74" s="85"/>
      <c r="TZL74" s="85"/>
      <c r="TZM74" s="85"/>
      <c r="TZN74" s="85"/>
      <c r="TZO74" s="85"/>
      <c r="TZP74" s="85"/>
      <c r="TZQ74" s="85"/>
      <c r="TZR74" s="85"/>
      <c r="TZS74" s="85"/>
      <c r="TZT74" s="85"/>
      <c r="TZU74" s="85"/>
      <c r="TZV74" s="85"/>
      <c r="TZW74" s="85"/>
      <c r="TZX74" s="85"/>
      <c r="TZY74" s="85"/>
      <c r="TZZ74" s="85"/>
      <c r="UAA74" s="85"/>
      <c r="UAB74" s="85"/>
      <c r="UAC74" s="85"/>
      <c r="UAD74" s="85"/>
      <c r="UAE74" s="85"/>
      <c r="UAF74" s="85"/>
      <c r="UAG74" s="85"/>
      <c r="UAH74" s="85"/>
      <c r="UAI74" s="85"/>
      <c r="UAJ74" s="85"/>
      <c r="UAK74" s="85"/>
      <c r="UAL74" s="85"/>
      <c r="UAM74" s="85"/>
      <c r="UAN74" s="85"/>
      <c r="UAO74" s="85"/>
      <c r="UAP74" s="85"/>
      <c r="UAQ74" s="85"/>
      <c r="UAR74" s="85"/>
      <c r="UAS74" s="85"/>
      <c r="UAT74" s="85"/>
      <c r="UAU74" s="85"/>
      <c r="UAV74" s="85"/>
      <c r="UAW74" s="85"/>
      <c r="UAX74" s="85"/>
      <c r="UAY74" s="85"/>
      <c r="UAZ74" s="85"/>
      <c r="UBA74" s="85"/>
      <c r="UBB74" s="85"/>
      <c r="UBC74" s="85"/>
      <c r="UBD74" s="85"/>
      <c r="UBE74" s="85"/>
      <c r="UBF74" s="85"/>
      <c r="UBG74" s="85"/>
      <c r="UBH74" s="85"/>
      <c r="UBI74" s="85"/>
      <c r="UBJ74" s="85"/>
      <c r="UBK74" s="85"/>
      <c r="UBL74" s="85"/>
      <c r="UBM74" s="85"/>
      <c r="UBN74" s="85"/>
      <c r="UBO74" s="85"/>
      <c r="UBP74" s="85"/>
      <c r="UBQ74" s="85"/>
      <c r="UBR74" s="85"/>
      <c r="UBS74" s="85"/>
      <c r="UBT74" s="85"/>
      <c r="UBU74" s="85"/>
      <c r="UBV74" s="85"/>
      <c r="UBW74" s="85"/>
      <c r="UBX74" s="85"/>
      <c r="UBY74" s="85"/>
      <c r="UBZ74" s="85"/>
      <c r="UCA74" s="85"/>
      <c r="UCB74" s="85"/>
      <c r="UCC74" s="85"/>
      <c r="UCD74" s="85"/>
      <c r="UCE74" s="85"/>
      <c r="UCF74" s="85"/>
      <c r="UCG74" s="85"/>
      <c r="UCH74" s="85"/>
      <c r="UCI74" s="85"/>
      <c r="UCJ74" s="85"/>
      <c r="UCK74" s="85"/>
      <c r="UCL74" s="85"/>
      <c r="UCM74" s="85"/>
      <c r="UCN74" s="85"/>
      <c r="UCO74" s="85"/>
      <c r="UCP74" s="85"/>
      <c r="UCQ74" s="85"/>
      <c r="UCR74" s="85"/>
      <c r="UCS74" s="85"/>
      <c r="UCT74" s="85"/>
      <c r="UCU74" s="85"/>
      <c r="UCV74" s="85"/>
      <c r="UCW74" s="85"/>
      <c r="UCX74" s="85"/>
      <c r="UCY74" s="85"/>
      <c r="UCZ74" s="85"/>
      <c r="UDA74" s="85"/>
      <c r="UDB74" s="85"/>
      <c r="UDC74" s="85"/>
      <c r="UDD74" s="85"/>
      <c r="UDE74" s="85"/>
      <c r="UDF74" s="85"/>
      <c r="UDG74" s="85"/>
      <c r="UDH74" s="85"/>
      <c r="UDI74" s="85"/>
      <c r="UDJ74" s="85"/>
      <c r="UDK74" s="85"/>
      <c r="UDL74" s="85"/>
      <c r="UDM74" s="85"/>
      <c r="UDN74" s="85"/>
      <c r="UDO74" s="85"/>
      <c r="UDP74" s="85"/>
      <c r="UDQ74" s="85"/>
      <c r="UDR74" s="85"/>
      <c r="UDS74" s="85"/>
      <c r="UDT74" s="85"/>
      <c r="UDU74" s="85"/>
      <c r="UDV74" s="85"/>
      <c r="UDW74" s="85"/>
      <c r="UDX74" s="85"/>
      <c r="UDY74" s="85"/>
      <c r="UDZ74" s="85"/>
      <c r="UEA74" s="85"/>
      <c r="UEB74" s="85"/>
      <c r="UEC74" s="85"/>
      <c r="UED74" s="85"/>
      <c r="UEE74" s="85"/>
      <c r="UEF74" s="85"/>
      <c r="UEG74" s="85"/>
      <c r="UEH74" s="85"/>
      <c r="UEI74" s="85"/>
      <c r="UEJ74" s="85"/>
      <c r="UEK74" s="85"/>
      <c r="UEL74" s="85"/>
      <c r="UEM74" s="85"/>
      <c r="UEN74" s="85"/>
      <c r="UEO74" s="85"/>
      <c r="UEP74" s="85"/>
      <c r="UEQ74" s="85"/>
      <c r="UER74" s="85"/>
      <c r="UES74" s="85"/>
      <c r="UET74" s="85"/>
      <c r="UEU74" s="85"/>
      <c r="UEV74" s="85"/>
      <c r="UEW74" s="85"/>
      <c r="UEX74" s="85"/>
      <c r="UEY74" s="85"/>
      <c r="UEZ74" s="85"/>
      <c r="UFA74" s="85"/>
      <c r="UFB74" s="85"/>
      <c r="UFC74" s="85"/>
      <c r="UFD74" s="85"/>
      <c r="UFE74" s="85"/>
      <c r="UFF74" s="85"/>
      <c r="UFG74" s="85"/>
      <c r="UFH74" s="85"/>
      <c r="UFI74" s="85"/>
      <c r="UFJ74" s="85"/>
      <c r="UFK74" s="85"/>
      <c r="UFL74" s="85"/>
      <c r="UFM74" s="85"/>
      <c r="UFN74" s="85"/>
      <c r="UFO74" s="85"/>
      <c r="UFP74" s="85"/>
      <c r="UFQ74" s="85"/>
      <c r="UFR74" s="85"/>
      <c r="UFS74" s="85"/>
      <c r="UFT74" s="85"/>
      <c r="UFU74" s="85"/>
      <c r="UFV74" s="85"/>
      <c r="UFW74" s="85"/>
      <c r="UFX74" s="85"/>
      <c r="UFY74" s="85"/>
      <c r="UFZ74" s="85"/>
      <c r="UGA74" s="85"/>
      <c r="UGB74" s="85"/>
      <c r="UGC74" s="85"/>
      <c r="UGD74" s="85"/>
      <c r="UGE74" s="85"/>
      <c r="UGF74" s="85"/>
      <c r="UGG74" s="85"/>
      <c r="UGH74" s="85"/>
      <c r="UGI74" s="85"/>
      <c r="UGJ74" s="85"/>
      <c r="UGK74" s="85"/>
      <c r="UGL74" s="85"/>
      <c r="UGM74" s="85"/>
      <c r="UGN74" s="85"/>
      <c r="UGO74" s="85"/>
      <c r="UGP74" s="85"/>
      <c r="UGQ74" s="85"/>
      <c r="UGR74" s="85"/>
      <c r="UGS74" s="85"/>
      <c r="UGT74" s="85"/>
      <c r="UGU74" s="85"/>
      <c r="UGV74" s="85"/>
      <c r="UGW74" s="85"/>
      <c r="UGX74" s="85"/>
      <c r="UGY74" s="85"/>
      <c r="UGZ74" s="85"/>
      <c r="UHA74" s="85"/>
      <c r="UHB74" s="85"/>
      <c r="UHC74" s="85"/>
      <c r="UHD74" s="85"/>
      <c r="UHE74" s="85"/>
      <c r="UHF74" s="85"/>
      <c r="UHG74" s="85"/>
      <c r="UHH74" s="85"/>
      <c r="UHI74" s="85"/>
      <c r="UHJ74" s="85"/>
      <c r="UHK74" s="85"/>
      <c r="UHL74" s="85"/>
      <c r="UHM74" s="85"/>
      <c r="UHN74" s="85"/>
      <c r="UHO74" s="85"/>
      <c r="UHP74" s="85"/>
      <c r="UHQ74" s="85"/>
      <c r="UHR74" s="85"/>
      <c r="UHS74" s="85"/>
      <c r="UHT74" s="85"/>
      <c r="UHU74" s="85"/>
      <c r="UHV74" s="85"/>
      <c r="UHW74" s="85"/>
      <c r="UHX74" s="85"/>
      <c r="UHY74" s="85"/>
      <c r="UHZ74" s="85"/>
      <c r="UIA74" s="85"/>
      <c r="UIB74" s="85"/>
      <c r="UIC74" s="85"/>
      <c r="UID74" s="85"/>
      <c r="UIE74" s="85"/>
      <c r="UIF74" s="85"/>
      <c r="UIG74" s="85"/>
      <c r="UIH74" s="85"/>
      <c r="UII74" s="85"/>
      <c r="UIJ74" s="85"/>
      <c r="UIK74" s="85"/>
      <c r="UIL74" s="85"/>
      <c r="UIM74" s="85"/>
      <c r="UIN74" s="85"/>
      <c r="UIO74" s="85"/>
      <c r="UIP74" s="85"/>
      <c r="UIQ74" s="85"/>
      <c r="UIR74" s="85"/>
      <c r="UIS74" s="85"/>
      <c r="UIT74" s="85"/>
      <c r="UIU74" s="85"/>
      <c r="UIV74" s="85"/>
      <c r="UIW74" s="85"/>
      <c r="UIX74" s="85"/>
      <c r="UIY74" s="85"/>
      <c r="UIZ74" s="85"/>
      <c r="UJA74" s="85"/>
      <c r="UJB74" s="85"/>
      <c r="UJC74" s="85"/>
      <c r="UJD74" s="85"/>
      <c r="UJE74" s="85"/>
      <c r="UJF74" s="85"/>
      <c r="UJG74" s="85"/>
      <c r="UJH74" s="85"/>
      <c r="UJI74" s="85"/>
      <c r="UJJ74" s="85"/>
      <c r="UJK74" s="85"/>
      <c r="UJL74" s="85"/>
      <c r="UJM74" s="85"/>
      <c r="UJN74" s="85"/>
      <c r="UJO74" s="85"/>
      <c r="UJP74" s="85"/>
      <c r="UJQ74" s="85"/>
      <c r="UJR74" s="85"/>
      <c r="UJS74" s="85"/>
      <c r="UJT74" s="85"/>
      <c r="UJU74" s="85"/>
      <c r="UJV74" s="85"/>
      <c r="UJW74" s="85"/>
      <c r="UJX74" s="85"/>
      <c r="UJY74" s="85"/>
      <c r="UJZ74" s="85"/>
      <c r="UKA74" s="85"/>
      <c r="UKB74" s="85"/>
      <c r="UKC74" s="85"/>
      <c r="UKD74" s="85"/>
      <c r="UKE74" s="85"/>
      <c r="UKF74" s="85"/>
      <c r="UKG74" s="85"/>
      <c r="UKH74" s="85"/>
      <c r="UKI74" s="85"/>
      <c r="UKJ74" s="85"/>
      <c r="UKK74" s="85"/>
      <c r="UKL74" s="85"/>
      <c r="UKM74" s="85"/>
      <c r="UKN74" s="85"/>
      <c r="UKO74" s="85"/>
      <c r="UKP74" s="85"/>
      <c r="UKQ74" s="85"/>
      <c r="UKR74" s="85"/>
      <c r="UKS74" s="85"/>
      <c r="UKT74" s="85"/>
      <c r="UKU74" s="85"/>
      <c r="UKV74" s="85"/>
      <c r="UKW74" s="85"/>
      <c r="UKX74" s="85"/>
      <c r="UKY74" s="85"/>
      <c r="UKZ74" s="85"/>
      <c r="ULA74" s="85"/>
      <c r="ULB74" s="85"/>
      <c r="ULC74" s="85"/>
      <c r="ULD74" s="85"/>
      <c r="ULE74" s="85"/>
      <c r="ULF74" s="85"/>
      <c r="ULG74" s="85"/>
      <c r="ULH74" s="85"/>
      <c r="ULI74" s="85"/>
      <c r="ULJ74" s="85"/>
      <c r="ULK74" s="85"/>
      <c r="ULL74" s="85"/>
      <c r="ULM74" s="85"/>
      <c r="ULN74" s="85"/>
      <c r="ULO74" s="85"/>
      <c r="ULP74" s="85"/>
      <c r="ULQ74" s="85"/>
      <c r="ULR74" s="85"/>
      <c r="ULS74" s="85"/>
      <c r="ULT74" s="85"/>
      <c r="ULU74" s="85"/>
      <c r="ULV74" s="85"/>
      <c r="ULW74" s="85"/>
      <c r="ULX74" s="85"/>
      <c r="ULY74" s="85"/>
      <c r="ULZ74" s="85"/>
      <c r="UMA74" s="85"/>
      <c r="UMB74" s="85"/>
      <c r="UMC74" s="85"/>
      <c r="UMD74" s="85"/>
      <c r="UME74" s="85"/>
      <c r="UMF74" s="85"/>
      <c r="UMG74" s="85"/>
      <c r="UMH74" s="85"/>
      <c r="UMI74" s="85"/>
      <c r="UMJ74" s="85"/>
      <c r="UMK74" s="85"/>
      <c r="UML74" s="85"/>
      <c r="UMM74" s="85"/>
      <c r="UMN74" s="85"/>
      <c r="UMO74" s="85"/>
      <c r="UMP74" s="85"/>
      <c r="UMQ74" s="85"/>
      <c r="UMR74" s="85"/>
      <c r="UMS74" s="85"/>
      <c r="UMT74" s="85"/>
      <c r="UMU74" s="85"/>
      <c r="UMV74" s="85"/>
      <c r="UMW74" s="85"/>
      <c r="UMX74" s="85"/>
      <c r="UMY74" s="85"/>
      <c r="UMZ74" s="85"/>
      <c r="UNA74" s="85"/>
      <c r="UNB74" s="85"/>
      <c r="UNC74" s="85"/>
      <c r="UND74" s="85"/>
      <c r="UNE74" s="85"/>
      <c r="UNF74" s="85"/>
      <c r="UNG74" s="85"/>
      <c r="UNH74" s="85"/>
      <c r="UNI74" s="85"/>
      <c r="UNJ74" s="85"/>
      <c r="UNK74" s="85"/>
      <c r="UNL74" s="85"/>
      <c r="UNM74" s="85"/>
      <c r="UNN74" s="85"/>
      <c r="UNO74" s="85"/>
      <c r="UNP74" s="85"/>
      <c r="UNQ74" s="85"/>
      <c r="UNR74" s="85"/>
      <c r="UNS74" s="85"/>
      <c r="UNT74" s="85"/>
      <c r="UNU74" s="85"/>
      <c r="UNV74" s="85"/>
      <c r="UNW74" s="85"/>
      <c r="UNX74" s="85"/>
      <c r="UNY74" s="85"/>
      <c r="UNZ74" s="85"/>
      <c r="UOA74" s="85"/>
      <c r="UOB74" s="85"/>
      <c r="UOC74" s="85"/>
      <c r="UOD74" s="85"/>
      <c r="UOE74" s="85"/>
      <c r="UOF74" s="85"/>
      <c r="UOG74" s="85"/>
      <c r="UOH74" s="85"/>
      <c r="UOI74" s="85"/>
      <c r="UOJ74" s="85"/>
      <c r="UOK74" s="85"/>
      <c r="UOL74" s="85"/>
      <c r="UOM74" s="85"/>
      <c r="UON74" s="85"/>
      <c r="UOO74" s="85"/>
      <c r="UOP74" s="85"/>
      <c r="UOQ74" s="85"/>
      <c r="UOR74" s="85"/>
      <c r="UOS74" s="85"/>
      <c r="UOT74" s="85"/>
      <c r="UOU74" s="85"/>
      <c r="UOV74" s="85"/>
      <c r="UOW74" s="85"/>
      <c r="UOX74" s="85"/>
      <c r="UOY74" s="85"/>
      <c r="UOZ74" s="85"/>
      <c r="UPA74" s="85"/>
      <c r="UPB74" s="85"/>
      <c r="UPC74" s="85"/>
      <c r="UPD74" s="85"/>
      <c r="UPE74" s="85"/>
      <c r="UPF74" s="85"/>
      <c r="UPG74" s="85"/>
      <c r="UPH74" s="85"/>
      <c r="UPI74" s="85"/>
      <c r="UPJ74" s="85"/>
      <c r="UPK74" s="85"/>
      <c r="UPL74" s="85"/>
      <c r="UPM74" s="85"/>
      <c r="UPN74" s="85"/>
      <c r="UPO74" s="85"/>
      <c r="UPP74" s="85"/>
      <c r="UPQ74" s="85"/>
      <c r="UPR74" s="85"/>
      <c r="UPS74" s="85"/>
      <c r="UPT74" s="85"/>
      <c r="UPU74" s="85"/>
      <c r="UPV74" s="85"/>
      <c r="UPW74" s="85"/>
      <c r="UPX74" s="85"/>
      <c r="UPY74" s="85"/>
      <c r="UPZ74" s="85"/>
      <c r="UQA74" s="85"/>
      <c r="UQB74" s="85"/>
      <c r="UQC74" s="85"/>
      <c r="UQD74" s="85"/>
      <c r="UQE74" s="85"/>
      <c r="UQF74" s="85"/>
      <c r="UQG74" s="85"/>
      <c r="UQH74" s="85"/>
      <c r="UQI74" s="85"/>
      <c r="UQJ74" s="85"/>
      <c r="UQK74" s="85"/>
      <c r="UQL74" s="85"/>
      <c r="UQM74" s="85"/>
      <c r="UQN74" s="85"/>
      <c r="UQO74" s="85"/>
      <c r="UQP74" s="85"/>
      <c r="UQQ74" s="85"/>
      <c r="UQR74" s="85"/>
      <c r="UQS74" s="85"/>
      <c r="UQT74" s="85"/>
      <c r="UQU74" s="85"/>
      <c r="UQV74" s="85"/>
      <c r="UQW74" s="85"/>
      <c r="UQX74" s="85"/>
      <c r="UQY74" s="85"/>
      <c r="UQZ74" s="85"/>
      <c r="URA74" s="85"/>
      <c r="URB74" s="85"/>
      <c r="URC74" s="85"/>
      <c r="URD74" s="85"/>
      <c r="URE74" s="85"/>
      <c r="URF74" s="85"/>
      <c r="URG74" s="85"/>
      <c r="URH74" s="85"/>
      <c r="URI74" s="85"/>
      <c r="URJ74" s="85"/>
      <c r="URK74" s="85"/>
      <c r="URL74" s="85"/>
      <c r="URM74" s="85"/>
      <c r="URN74" s="85"/>
      <c r="URO74" s="85"/>
      <c r="URP74" s="85"/>
      <c r="URQ74" s="85"/>
      <c r="URR74" s="85"/>
      <c r="URS74" s="85"/>
      <c r="URT74" s="85"/>
      <c r="URU74" s="85"/>
      <c r="URV74" s="85"/>
      <c r="URW74" s="85"/>
      <c r="URX74" s="85"/>
      <c r="URY74" s="85"/>
      <c r="URZ74" s="85"/>
      <c r="USA74" s="85"/>
      <c r="USB74" s="85"/>
      <c r="USC74" s="85"/>
      <c r="USD74" s="85"/>
      <c r="USE74" s="85"/>
      <c r="USF74" s="85"/>
      <c r="USG74" s="85"/>
      <c r="USH74" s="85"/>
      <c r="USI74" s="85"/>
      <c r="USJ74" s="85"/>
      <c r="USK74" s="85"/>
      <c r="USL74" s="85"/>
      <c r="USM74" s="85"/>
      <c r="USN74" s="85"/>
      <c r="USO74" s="85"/>
      <c r="USP74" s="85"/>
      <c r="USQ74" s="85"/>
      <c r="USR74" s="85"/>
      <c r="USS74" s="85"/>
      <c r="UST74" s="85"/>
      <c r="USU74" s="85"/>
      <c r="USV74" s="85"/>
      <c r="USW74" s="85"/>
      <c r="USX74" s="85"/>
      <c r="USY74" s="85"/>
      <c r="USZ74" s="85"/>
      <c r="UTA74" s="85"/>
      <c r="UTB74" s="85"/>
      <c r="UTC74" s="85"/>
      <c r="UTD74" s="85"/>
      <c r="UTE74" s="85"/>
      <c r="UTF74" s="85"/>
      <c r="UTG74" s="85"/>
      <c r="UTH74" s="85"/>
      <c r="UTI74" s="85"/>
      <c r="UTJ74" s="85"/>
      <c r="UTK74" s="85"/>
      <c r="UTL74" s="85"/>
      <c r="UTM74" s="85"/>
      <c r="UTN74" s="85"/>
      <c r="UTO74" s="85"/>
      <c r="UTP74" s="85"/>
      <c r="UTQ74" s="85"/>
      <c r="UTR74" s="85"/>
      <c r="UTS74" s="85"/>
      <c r="UTT74" s="85"/>
      <c r="UTU74" s="85"/>
      <c r="UTV74" s="85"/>
      <c r="UTW74" s="85"/>
      <c r="UTX74" s="85"/>
      <c r="UTY74" s="85"/>
      <c r="UTZ74" s="85"/>
      <c r="UUA74" s="85"/>
      <c r="UUB74" s="85"/>
      <c r="UUC74" s="85"/>
      <c r="UUD74" s="85"/>
      <c r="UUE74" s="85"/>
      <c r="UUF74" s="85"/>
      <c r="UUG74" s="85"/>
      <c r="UUH74" s="85"/>
      <c r="UUI74" s="85"/>
      <c r="UUJ74" s="85"/>
      <c r="UUK74" s="85"/>
      <c r="UUL74" s="85"/>
      <c r="UUM74" s="85"/>
      <c r="UUN74" s="85"/>
      <c r="UUO74" s="85"/>
      <c r="UUP74" s="85"/>
      <c r="UUQ74" s="85"/>
      <c r="UUR74" s="85"/>
      <c r="UUS74" s="85"/>
      <c r="UUT74" s="85"/>
      <c r="UUU74" s="85"/>
      <c r="UUV74" s="85"/>
      <c r="UUW74" s="85"/>
      <c r="UUX74" s="85"/>
      <c r="UUY74" s="85"/>
      <c r="UUZ74" s="85"/>
      <c r="UVA74" s="85"/>
      <c r="UVB74" s="85"/>
      <c r="UVC74" s="85"/>
      <c r="UVD74" s="85"/>
      <c r="UVE74" s="85"/>
      <c r="UVF74" s="85"/>
      <c r="UVG74" s="85"/>
      <c r="UVH74" s="85"/>
      <c r="UVI74" s="85"/>
      <c r="UVJ74" s="85"/>
      <c r="UVK74" s="85"/>
      <c r="UVL74" s="85"/>
      <c r="UVM74" s="85"/>
      <c r="UVN74" s="85"/>
      <c r="UVO74" s="85"/>
      <c r="UVP74" s="85"/>
      <c r="UVQ74" s="85"/>
      <c r="UVR74" s="85"/>
      <c r="UVS74" s="85"/>
      <c r="UVT74" s="85"/>
      <c r="UVU74" s="85"/>
      <c r="UVV74" s="85"/>
      <c r="UVW74" s="85"/>
      <c r="UVX74" s="85"/>
      <c r="UVY74" s="85"/>
      <c r="UVZ74" s="85"/>
      <c r="UWA74" s="85"/>
      <c r="UWB74" s="85"/>
      <c r="UWC74" s="85"/>
      <c r="UWD74" s="85"/>
      <c r="UWE74" s="85"/>
      <c r="UWF74" s="85"/>
      <c r="UWG74" s="85"/>
      <c r="UWH74" s="85"/>
      <c r="UWI74" s="85"/>
      <c r="UWJ74" s="85"/>
      <c r="UWK74" s="85"/>
      <c r="UWL74" s="85"/>
      <c r="UWM74" s="85"/>
      <c r="UWN74" s="85"/>
      <c r="UWO74" s="85"/>
      <c r="UWP74" s="85"/>
      <c r="UWQ74" s="85"/>
      <c r="UWR74" s="85"/>
      <c r="UWS74" s="85"/>
      <c r="UWT74" s="85"/>
      <c r="UWU74" s="85"/>
      <c r="UWV74" s="85"/>
      <c r="UWW74" s="85"/>
      <c r="UWX74" s="85"/>
      <c r="UWY74" s="85"/>
      <c r="UWZ74" s="85"/>
      <c r="UXA74" s="85"/>
      <c r="UXB74" s="85"/>
      <c r="UXC74" s="85"/>
      <c r="UXD74" s="85"/>
      <c r="UXE74" s="85"/>
      <c r="UXF74" s="85"/>
      <c r="UXG74" s="85"/>
      <c r="UXH74" s="85"/>
      <c r="UXI74" s="85"/>
      <c r="UXJ74" s="85"/>
      <c r="UXK74" s="85"/>
      <c r="UXL74" s="85"/>
      <c r="UXM74" s="85"/>
      <c r="UXN74" s="85"/>
      <c r="UXO74" s="85"/>
      <c r="UXP74" s="85"/>
      <c r="UXQ74" s="85"/>
      <c r="UXR74" s="85"/>
      <c r="UXS74" s="85"/>
      <c r="UXT74" s="85"/>
      <c r="UXU74" s="85"/>
      <c r="UXV74" s="85"/>
      <c r="UXW74" s="85"/>
      <c r="UXX74" s="85"/>
      <c r="UXY74" s="85"/>
      <c r="UXZ74" s="85"/>
      <c r="UYA74" s="85"/>
      <c r="UYB74" s="85"/>
      <c r="UYC74" s="85"/>
      <c r="UYD74" s="85"/>
      <c r="UYE74" s="85"/>
      <c r="UYF74" s="85"/>
      <c r="UYG74" s="85"/>
      <c r="UYH74" s="85"/>
      <c r="UYI74" s="85"/>
      <c r="UYJ74" s="85"/>
      <c r="UYK74" s="85"/>
      <c r="UYL74" s="85"/>
      <c r="UYM74" s="85"/>
      <c r="UYN74" s="85"/>
      <c r="UYO74" s="85"/>
      <c r="UYP74" s="85"/>
      <c r="UYQ74" s="85"/>
      <c r="UYR74" s="85"/>
      <c r="UYS74" s="85"/>
      <c r="UYT74" s="85"/>
      <c r="UYU74" s="85"/>
      <c r="UYV74" s="85"/>
      <c r="UYW74" s="85"/>
      <c r="UYX74" s="85"/>
      <c r="UYY74" s="85"/>
      <c r="UYZ74" s="85"/>
      <c r="UZA74" s="85"/>
      <c r="UZB74" s="85"/>
      <c r="UZC74" s="85"/>
      <c r="UZD74" s="85"/>
      <c r="UZE74" s="85"/>
      <c r="UZF74" s="85"/>
      <c r="UZG74" s="85"/>
      <c r="UZH74" s="85"/>
      <c r="UZI74" s="85"/>
      <c r="UZJ74" s="85"/>
      <c r="UZK74" s="85"/>
      <c r="UZL74" s="85"/>
      <c r="UZM74" s="85"/>
      <c r="UZN74" s="85"/>
      <c r="UZO74" s="85"/>
      <c r="UZP74" s="85"/>
      <c r="UZQ74" s="85"/>
      <c r="UZR74" s="85"/>
      <c r="UZS74" s="85"/>
      <c r="UZT74" s="85"/>
      <c r="UZU74" s="85"/>
      <c r="UZV74" s="85"/>
      <c r="UZW74" s="85"/>
      <c r="UZX74" s="85"/>
      <c r="UZY74" s="85"/>
      <c r="UZZ74" s="85"/>
      <c r="VAA74" s="85"/>
      <c r="VAB74" s="85"/>
      <c r="VAC74" s="85"/>
      <c r="VAD74" s="85"/>
      <c r="VAE74" s="85"/>
      <c r="VAF74" s="85"/>
      <c r="VAG74" s="85"/>
      <c r="VAH74" s="85"/>
      <c r="VAI74" s="85"/>
      <c r="VAJ74" s="85"/>
      <c r="VAK74" s="85"/>
      <c r="VAL74" s="85"/>
      <c r="VAM74" s="85"/>
      <c r="VAN74" s="85"/>
      <c r="VAO74" s="85"/>
      <c r="VAP74" s="85"/>
      <c r="VAQ74" s="85"/>
      <c r="VAR74" s="85"/>
      <c r="VAS74" s="85"/>
      <c r="VAT74" s="85"/>
      <c r="VAU74" s="85"/>
      <c r="VAV74" s="85"/>
      <c r="VAW74" s="85"/>
      <c r="VAX74" s="85"/>
      <c r="VAY74" s="85"/>
      <c r="VAZ74" s="85"/>
      <c r="VBA74" s="85"/>
      <c r="VBB74" s="85"/>
      <c r="VBC74" s="85"/>
      <c r="VBD74" s="85"/>
      <c r="VBE74" s="85"/>
      <c r="VBF74" s="85"/>
      <c r="VBG74" s="85"/>
      <c r="VBH74" s="85"/>
      <c r="VBI74" s="85"/>
      <c r="VBJ74" s="85"/>
      <c r="VBK74" s="85"/>
      <c r="VBL74" s="85"/>
      <c r="VBM74" s="85"/>
      <c r="VBN74" s="85"/>
      <c r="VBO74" s="85"/>
      <c r="VBP74" s="85"/>
      <c r="VBQ74" s="85"/>
      <c r="VBR74" s="85"/>
      <c r="VBS74" s="85"/>
      <c r="VBT74" s="85"/>
      <c r="VBU74" s="85"/>
      <c r="VBV74" s="85"/>
      <c r="VBW74" s="85"/>
      <c r="VBX74" s="85"/>
      <c r="VBY74" s="85"/>
      <c r="VBZ74" s="85"/>
      <c r="VCA74" s="85"/>
      <c r="VCB74" s="85"/>
      <c r="VCC74" s="85"/>
      <c r="VCD74" s="85"/>
      <c r="VCE74" s="85"/>
      <c r="VCF74" s="85"/>
      <c r="VCG74" s="85"/>
      <c r="VCH74" s="85"/>
      <c r="VCI74" s="85"/>
      <c r="VCJ74" s="85"/>
      <c r="VCK74" s="85"/>
      <c r="VCL74" s="85"/>
      <c r="VCM74" s="85"/>
      <c r="VCN74" s="85"/>
      <c r="VCO74" s="85"/>
      <c r="VCP74" s="85"/>
      <c r="VCQ74" s="85"/>
      <c r="VCR74" s="85"/>
      <c r="VCS74" s="85"/>
      <c r="VCT74" s="85"/>
      <c r="VCU74" s="85"/>
      <c r="VCV74" s="85"/>
      <c r="VCW74" s="85"/>
      <c r="VCX74" s="85"/>
      <c r="VCY74" s="85"/>
      <c r="VCZ74" s="85"/>
      <c r="VDA74" s="85"/>
      <c r="VDB74" s="85"/>
      <c r="VDC74" s="85"/>
      <c r="VDD74" s="85"/>
      <c r="VDE74" s="85"/>
      <c r="VDF74" s="85"/>
      <c r="VDG74" s="85"/>
      <c r="VDH74" s="85"/>
      <c r="VDI74" s="85"/>
      <c r="VDJ74" s="85"/>
      <c r="VDK74" s="85"/>
      <c r="VDL74" s="85"/>
      <c r="VDM74" s="85"/>
      <c r="VDN74" s="85"/>
      <c r="VDO74" s="85"/>
      <c r="VDP74" s="85"/>
      <c r="VDQ74" s="85"/>
      <c r="VDR74" s="85"/>
      <c r="VDS74" s="85"/>
      <c r="VDT74" s="85"/>
      <c r="VDU74" s="85"/>
      <c r="VDV74" s="85"/>
      <c r="VDW74" s="85"/>
      <c r="VDX74" s="85"/>
      <c r="VDY74" s="85"/>
      <c r="VDZ74" s="85"/>
      <c r="VEA74" s="85"/>
      <c r="VEB74" s="85"/>
      <c r="VEC74" s="85"/>
      <c r="VED74" s="85"/>
      <c r="VEE74" s="85"/>
      <c r="VEF74" s="85"/>
      <c r="VEG74" s="85"/>
      <c r="VEH74" s="85"/>
      <c r="VEI74" s="85"/>
      <c r="VEJ74" s="85"/>
      <c r="VEK74" s="85"/>
      <c r="VEL74" s="85"/>
      <c r="VEM74" s="85"/>
      <c r="VEN74" s="85"/>
      <c r="VEO74" s="85"/>
      <c r="VEP74" s="85"/>
      <c r="VEQ74" s="85"/>
      <c r="VER74" s="85"/>
      <c r="VES74" s="85"/>
      <c r="VET74" s="85"/>
      <c r="VEU74" s="85"/>
      <c r="VEV74" s="85"/>
      <c r="VEW74" s="85"/>
      <c r="VEX74" s="85"/>
      <c r="VEY74" s="85"/>
      <c r="VEZ74" s="85"/>
      <c r="VFA74" s="85"/>
      <c r="VFB74" s="85"/>
      <c r="VFC74" s="85"/>
      <c r="VFD74" s="85"/>
      <c r="VFE74" s="85"/>
      <c r="VFF74" s="85"/>
      <c r="VFG74" s="85"/>
      <c r="VFH74" s="85"/>
      <c r="VFI74" s="85"/>
      <c r="VFJ74" s="85"/>
      <c r="VFK74" s="85"/>
      <c r="VFL74" s="85"/>
      <c r="VFM74" s="85"/>
      <c r="VFN74" s="85"/>
      <c r="VFO74" s="85"/>
      <c r="VFP74" s="85"/>
      <c r="VFQ74" s="85"/>
      <c r="VFR74" s="85"/>
      <c r="VFS74" s="85"/>
      <c r="VFT74" s="85"/>
      <c r="VFU74" s="85"/>
      <c r="VFV74" s="85"/>
      <c r="VFW74" s="85"/>
      <c r="VFX74" s="85"/>
      <c r="VFY74" s="85"/>
      <c r="VFZ74" s="85"/>
      <c r="VGA74" s="85"/>
      <c r="VGB74" s="85"/>
      <c r="VGC74" s="85"/>
      <c r="VGD74" s="85"/>
      <c r="VGE74" s="85"/>
      <c r="VGF74" s="85"/>
      <c r="VGG74" s="85"/>
      <c r="VGH74" s="85"/>
      <c r="VGI74" s="85"/>
      <c r="VGJ74" s="85"/>
      <c r="VGK74" s="85"/>
      <c r="VGL74" s="85"/>
      <c r="VGM74" s="85"/>
      <c r="VGN74" s="85"/>
      <c r="VGO74" s="85"/>
      <c r="VGP74" s="85"/>
      <c r="VGQ74" s="85"/>
      <c r="VGR74" s="85"/>
      <c r="VGS74" s="85"/>
      <c r="VGT74" s="85"/>
      <c r="VGU74" s="85"/>
      <c r="VGV74" s="85"/>
      <c r="VGW74" s="85"/>
      <c r="VGX74" s="85"/>
      <c r="VGY74" s="85"/>
      <c r="VGZ74" s="85"/>
      <c r="VHA74" s="85"/>
      <c r="VHB74" s="85"/>
      <c r="VHC74" s="85"/>
      <c r="VHD74" s="85"/>
      <c r="VHE74" s="85"/>
      <c r="VHF74" s="85"/>
      <c r="VHG74" s="85"/>
      <c r="VHH74" s="85"/>
      <c r="VHI74" s="85"/>
      <c r="VHJ74" s="85"/>
      <c r="VHK74" s="85"/>
      <c r="VHL74" s="85"/>
      <c r="VHM74" s="85"/>
      <c r="VHN74" s="85"/>
      <c r="VHO74" s="85"/>
      <c r="VHP74" s="85"/>
      <c r="VHQ74" s="85"/>
      <c r="VHR74" s="85"/>
      <c r="VHS74" s="85"/>
      <c r="VHT74" s="85"/>
      <c r="VHU74" s="85"/>
      <c r="VHV74" s="85"/>
      <c r="VHW74" s="85"/>
      <c r="VHX74" s="85"/>
      <c r="VHY74" s="85"/>
      <c r="VHZ74" s="85"/>
      <c r="VIA74" s="85"/>
      <c r="VIB74" s="85"/>
      <c r="VIC74" s="85"/>
      <c r="VID74" s="85"/>
      <c r="VIE74" s="85"/>
      <c r="VIF74" s="85"/>
      <c r="VIG74" s="85"/>
      <c r="VIH74" s="85"/>
      <c r="VII74" s="85"/>
      <c r="VIJ74" s="85"/>
      <c r="VIK74" s="85"/>
      <c r="VIL74" s="85"/>
      <c r="VIM74" s="85"/>
      <c r="VIN74" s="85"/>
      <c r="VIO74" s="85"/>
      <c r="VIP74" s="85"/>
      <c r="VIQ74" s="85"/>
      <c r="VIR74" s="85"/>
      <c r="VIS74" s="85"/>
      <c r="VIT74" s="85"/>
      <c r="VIU74" s="85"/>
      <c r="VIV74" s="85"/>
      <c r="VIW74" s="85"/>
      <c r="VIX74" s="85"/>
      <c r="VIY74" s="85"/>
      <c r="VIZ74" s="85"/>
      <c r="VJA74" s="85"/>
      <c r="VJB74" s="85"/>
      <c r="VJC74" s="85"/>
      <c r="VJD74" s="85"/>
      <c r="VJE74" s="85"/>
      <c r="VJF74" s="85"/>
      <c r="VJG74" s="85"/>
      <c r="VJH74" s="85"/>
      <c r="VJI74" s="85"/>
      <c r="VJJ74" s="85"/>
      <c r="VJK74" s="85"/>
      <c r="VJL74" s="85"/>
      <c r="VJM74" s="85"/>
      <c r="VJN74" s="85"/>
      <c r="VJO74" s="85"/>
      <c r="VJP74" s="85"/>
      <c r="VJQ74" s="85"/>
      <c r="VJR74" s="85"/>
      <c r="VJS74" s="85"/>
      <c r="VJT74" s="85"/>
      <c r="VJU74" s="85"/>
      <c r="VJV74" s="85"/>
      <c r="VJW74" s="85"/>
      <c r="VJX74" s="85"/>
      <c r="VJY74" s="85"/>
      <c r="VJZ74" s="85"/>
      <c r="VKA74" s="85"/>
      <c r="VKB74" s="85"/>
      <c r="VKC74" s="85"/>
      <c r="VKD74" s="85"/>
      <c r="VKE74" s="85"/>
      <c r="VKF74" s="85"/>
      <c r="VKG74" s="85"/>
      <c r="VKH74" s="85"/>
      <c r="VKI74" s="85"/>
      <c r="VKJ74" s="85"/>
      <c r="VKK74" s="85"/>
      <c r="VKL74" s="85"/>
      <c r="VKM74" s="85"/>
      <c r="VKN74" s="85"/>
      <c r="VKO74" s="85"/>
      <c r="VKP74" s="85"/>
      <c r="VKQ74" s="85"/>
      <c r="VKR74" s="85"/>
      <c r="VKS74" s="85"/>
      <c r="VKT74" s="85"/>
      <c r="VKU74" s="85"/>
      <c r="VKV74" s="85"/>
      <c r="VKW74" s="85"/>
      <c r="VKX74" s="85"/>
      <c r="VKY74" s="85"/>
      <c r="VKZ74" s="85"/>
      <c r="VLA74" s="85"/>
      <c r="VLB74" s="85"/>
      <c r="VLC74" s="85"/>
      <c r="VLD74" s="85"/>
      <c r="VLE74" s="85"/>
      <c r="VLF74" s="85"/>
      <c r="VLG74" s="85"/>
      <c r="VLH74" s="85"/>
      <c r="VLI74" s="85"/>
      <c r="VLJ74" s="85"/>
      <c r="VLK74" s="85"/>
      <c r="VLL74" s="85"/>
      <c r="VLM74" s="85"/>
      <c r="VLN74" s="85"/>
      <c r="VLO74" s="85"/>
      <c r="VLP74" s="85"/>
      <c r="VLQ74" s="85"/>
      <c r="VLR74" s="85"/>
      <c r="VLS74" s="85"/>
      <c r="VLT74" s="85"/>
      <c r="VLU74" s="85"/>
      <c r="VLV74" s="85"/>
      <c r="VLW74" s="85"/>
      <c r="VLX74" s="85"/>
      <c r="VLY74" s="85"/>
      <c r="VLZ74" s="85"/>
      <c r="VMA74" s="85"/>
      <c r="VMB74" s="85"/>
      <c r="VMC74" s="85"/>
      <c r="VMD74" s="85"/>
      <c r="VME74" s="85"/>
      <c r="VMF74" s="85"/>
      <c r="VMG74" s="85"/>
      <c r="VMH74" s="85"/>
      <c r="VMI74" s="85"/>
      <c r="VMJ74" s="85"/>
      <c r="VMK74" s="85"/>
      <c r="VML74" s="85"/>
      <c r="VMM74" s="85"/>
      <c r="VMN74" s="85"/>
      <c r="VMO74" s="85"/>
      <c r="VMP74" s="85"/>
      <c r="VMQ74" s="85"/>
      <c r="VMR74" s="85"/>
      <c r="VMS74" s="85"/>
      <c r="VMT74" s="85"/>
      <c r="VMU74" s="85"/>
      <c r="VMV74" s="85"/>
      <c r="VMW74" s="85"/>
      <c r="VMX74" s="85"/>
      <c r="VMY74" s="85"/>
      <c r="VMZ74" s="85"/>
      <c r="VNA74" s="85"/>
      <c r="VNB74" s="85"/>
      <c r="VNC74" s="85"/>
      <c r="VND74" s="85"/>
      <c r="VNE74" s="85"/>
      <c r="VNF74" s="85"/>
      <c r="VNG74" s="85"/>
      <c r="VNH74" s="85"/>
      <c r="VNI74" s="85"/>
      <c r="VNJ74" s="85"/>
      <c r="VNK74" s="85"/>
      <c r="VNL74" s="85"/>
      <c r="VNM74" s="85"/>
      <c r="VNN74" s="85"/>
      <c r="VNO74" s="85"/>
      <c r="VNP74" s="85"/>
      <c r="VNQ74" s="85"/>
      <c r="VNR74" s="85"/>
      <c r="VNS74" s="85"/>
      <c r="VNT74" s="85"/>
      <c r="VNU74" s="85"/>
      <c r="VNV74" s="85"/>
      <c r="VNW74" s="85"/>
      <c r="VNX74" s="85"/>
      <c r="VNY74" s="85"/>
      <c r="VNZ74" s="85"/>
      <c r="VOA74" s="85"/>
      <c r="VOB74" s="85"/>
      <c r="VOC74" s="85"/>
      <c r="VOD74" s="85"/>
      <c r="VOE74" s="85"/>
      <c r="VOF74" s="85"/>
      <c r="VOG74" s="85"/>
      <c r="VOH74" s="85"/>
      <c r="VOI74" s="85"/>
      <c r="VOJ74" s="85"/>
      <c r="VOK74" s="85"/>
      <c r="VOL74" s="85"/>
      <c r="VOM74" s="85"/>
      <c r="VON74" s="85"/>
      <c r="VOO74" s="85"/>
      <c r="VOP74" s="85"/>
      <c r="VOQ74" s="85"/>
      <c r="VOR74" s="85"/>
      <c r="VOS74" s="85"/>
      <c r="VOT74" s="85"/>
      <c r="VOU74" s="85"/>
      <c r="VOV74" s="85"/>
      <c r="VOW74" s="85"/>
      <c r="VOX74" s="85"/>
      <c r="VOY74" s="85"/>
      <c r="VOZ74" s="85"/>
      <c r="VPA74" s="85"/>
      <c r="VPB74" s="85"/>
      <c r="VPC74" s="85"/>
      <c r="VPD74" s="85"/>
      <c r="VPE74" s="85"/>
      <c r="VPF74" s="85"/>
      <c r="VPG74" s="85"/>
      <c r="VPH74" s="85"/>
      <c r="VPI74" s="85"/>
      <c r="VPJ74" s="85"/>
      <c r="VPK74" s="85"/>
      <c r="VPL74" s="85"/>
      <c r="VPM74" s="85"/>
      <c r="VPN74" s="85"/>
      <c r="VPO74" s="85"/>
      <c r="VPP74" s="85"/>
      <c r="VPQ74" s="85"/>
      <c r="VPR74" s="85"/>
      <c r="VPS74" s="85"/>
      <c r="VPT74" s="85"/>
      <c r="VPU74" s="85"/>
      <c r="VPV74" s="85"/>
      <c r="VPW74" s="85"/>
      <c r="VPX74" s="85"/>
      <c r="VPY74" s="85"/>
      <c r="VPZ74" s="85"/>
      <c r="VQA74" s="85"/>
      <c r="VQB74" s="85"/>
      <c r="VQC74" s="85"/>
      <c r="VQD74" s="85"/>
      <c r="VQE74" s="85"/>
      <c r="VQF74" s="85"/>
      <c r="VQG74" s="85"/>
      <c r="VQH74" s="85"/>
      <c r="VQI74" s="85"/>
      <c r="VQJ74" s="85"/>
      <c r="VQK74" s="85"/>
      <c r="VQL74" s="85"/>
      <c r="VQM74" s="85"/>
      <c r="VQN74" s="85"/>
      <c r="VQO74" s="85"/>
      <c r="VQP74" s="85"/>
      <c r="VQQ74" s="85"/>
      <c r="VQR74" s="85"/>
      <c r="VQS74" s="85"/>
      <c r="VQT74" s="85"/>
      <c r="VQU74" s="85"/>
      <c r="VQV74" s="85"/>
      <c r="VQW74" s="85"/>
      <c r="VQX74" s="85"/>
      <c r="VQY74" s="85"/>
      <c r="VQZ74" s="85"/>
      <c r="VRA74" s="85"/>
      <c r="VRB74" s="85"/>
      <c r="VRC74" s="85"/>
      <c r="VRD74" s="85"/>
      <c r="VRE74" s="85"/>
      <c r="VRF74" s="85"/>
      <c r="VRG74" s="85"/>
      <c r="VRH74" s="85"/>
      <c r="VRI74" s="85"/>
      <c r="VRJ74" s="85"/>
      <c r="VRK74" s="85"/>
      <c r="VRL74" s="85"/>
      <c r="VRM74" s="85"/>
      <c r="VRN74" s="85"/>
      <c r="VRO74" s="85"/>
      <c r="VRP74" s="85"/>
      <c r="VRQ74" s="85"/>
      <c r="VRR74" s="85"/>
      <c r="VRS74" s="85"/>
      <c r="VRT74" s="85"/>
      <c r="VRU74" s="85"/>
      <c r="VRV74" s="85"/>
      <c r="VRW74" s="85"/>
      <c r="VRX74" s="85"/>
      <c r="VRY74" s="85"/>
      <c r="VRZ74" s="85"/>
      <c r="VSA74" s="85"/>
      <c r="VSB74" s="85"/>
      <c r="VSC74" s="85"/>
      <c r="VSD74" s="85"/>
      <c r="VSE74" s="85"/>
      <c r="VSF74" s="85"/>
      <c r="VSG74" s="85"/>
      <c r="VSH74" s="85"/>
      <c r="VSI74" s="85"/>
      <c r="VSJ74" s="85"/>
      <c r="VSK74" s="85"/>
      <c r="VSL74" s="85"/>
      <c r="VSM74" s="85"/>
      <c r="VSN74" s="85"/>
      <c r="VSO74" s="85"/>
      <c r="VSP74" s="85"/>
      <c r="VSQ74" s="85"/>
      <c r="VSR74" s="85"/>
      <c r="VSS74" s="85"/>
      <c r="VST74" s="85"/>
      <c r="VSU74" s="85"/>
      <c r="VSV74" s="85"/>
      <c r="VSW74" s="85"/>
      <c r="VSX74" s="85"/>
      <c r="VSY74" s="85"/>
      <c r="VSZ74" s="85"/>
      <c r="VTA74" s="85"/>
      <c r="VTB74" s="85"/>
      <c r="VTC74" s="85"/>
      <c r="VTD74" s="85"/>
      <c r="VTE74" s="85"/>
      <c r="VTF74" s="85"/>
      <c r="VTG74" s="85"/>
      <c r="VTH74" s="85"/>
      <c r="VTI74" s="85"/>
      <c r="VTJ74" s="85"/>
      <c r="VTK74" s="85"/>
      <c r="VTL74" s="85"/>
      <c r="VTM74" s="85"/>
      <c r="VTN74" s="85"/>
      <c r="VTO74" s="85"/>
      <c r="VTP74" s="85"/>
      <c r="VTQ74" s="85"/>
      <c r="VTR74" s="85"/>
      <c r="VTS74" s="85"/>
      <c r="VTT74" s="85"/>
      <c r="VTU74" s="85"/>
      <c r="VTV74" s="85"/>
      <c r="VTW74" s="85"/>
      <c r="VTX74" s="85"/>
      <c r="VTY74" s="85"/>
      <c r="VTZ74" s="85"/>
      <c r="VUA74" s="85"/>
      <c r="VUB74" s="85"/>
      <c r="VUC74" s="85"/>
      <c r="VUD74" s="85"/>
      <c r="VUE74" s="85"/>
      <c r="VUF74" s="85"/>
      <c r="VUG74" s="85"/>
      <c r="VUH74" s="85"/>
      <c r="VUI74" s="85"/>
      <c r="VUJ74" s="85"/>
      <c r="VUK74" s="85"/>
      <c r="VUL74" s="85"/>
      <c r="VUM74" s="85"/>
      <c r="VUN74" s="85"/>
      <c r="VUO74" s="85"/>
      <c r="VUP74" s="85"/>
      <c r="VUQ74" s="85"/>
      <c r="VUR74" s="85"/>
      <c r="VUS74" s="85"/>
      <c r="VUT74" s="85"/>
      <c r="VUU74" s="85"/>
      <c r="VUV74" s="85"/>
      <c r="VUW74" s="85"/>
      <c r="VUX74" s="85"/>
      <c r="VUY74" s="85"/>
      <c r="VUZ74" s="85"/>
      <c r="VVA74" s="85"/>
      <c r="VVB74" s="85"/>
      <c r="VVC74" s="85"/>
      <c r="VVD74" s="85"/>
      <c r="VVE74" s="85"/>
      <c r="VVF74" s="85"/>
      <c r="VVG74" s="85"/>
      <c r="VVH74" s="85"/>
      <c r="VVI74" s="85"/>
      <c r="VVJ74" s="85"/>
      <c r="VVK74" s="85"/>
      <c r="VVL74" s="85"/>
      <c r="VVM74" s="85"/>
      <c r="VVN74" s="85"/>
      <c r="VVO74" s="85"/>
      <c r="VVP74" s="85"/>
      <c r="VVQ74" s="85"/>
      <c r="VVR74" s="85"/>
      <c r="VVS74" s="85"/>
      <c r="VVT74" s="85"/>
      <c r="VVU74" s="85"/>
      <c r="VVV74" s="85"/>
      <c r="VVW74" s="85"/>
      <c r="VVX74" s="85"/>
      <c r="VVY74" s="85"/>
      <c r="VVZ74" s="85"/>
      <c r="VWA74" s="85"/>
      <c r="VWB74" s="85"/>
      <c r="VWC74" s="85"/>
      <c r="VWD74" s="85"/>
      <c r="VWE74" s="85"/>
      <c r="VWF74" s="85"/>
      <c r="VWG74" s="85"/>
      <c r="VWH74" s="85"/>
      <c r="VWI74" s="85"/>
      <c r="VWJ74" s="85"/>
      <c r="VWK74" s="85"/>
      <c r="VWL74" s="85"/>
      <c r="VWM74" s="85"/>
      <c r="VWN74" s="85"/>
      <c r="VWO74" s="85"/>
      <c r="VWP74" s="85"/>
      <c r="VWQ74" s="85"/>
      <c r="VWR74" s="85"/>
      <c r="VWS74" s="85"/>
      <c r="VWT74" s="85"/>
      <c r="VWU74" s="85"/>
      <c r="VWV74" s="85"/>
      <c r="VWW74" s="85"/>
      <c r="VWX74" s="85"/>
      <c r="VWY74" s="85"/>
      <c r="VWZ74" s="85"/>
      <c r="VXA74" s="85"/>
      <c r="VXB74" s="85"/>
      <c r="VXC74" s="85"/>
      <c r="VXD74" s="85"/>
      <c r="VXE74" s="85"/>
      <c r="VXF74" s="85"/>
      <c r="VXG74" s="85"/>
      <c r="VXH74" s="85"/>
      <c r="VXI74" s="85"/>
      <c r="VXJ74" s="85"/>
      <c r="VXK74" s="85"/>
      <c r="VXL74" s="85"/>
      <c r="VXM74" s="85"/>
      <c r="VXN74" s="85"/>
      <c r="VXO74" s="85"/>
      <c r="VXP74" s="85"/>
      <c r="VXQ74" s="85"/>
      <c r="VXR74" s="85"/>
      <c r="VXS74" s="85"/>
      <c r="VXT74" s="85"/>
      <c r="VXU74" s="85"/>
      <c r="VXV74" s="85"/>
      <c r="VXW74" s="85"/>
      <c r="VXX74" s="85"/>
      <c r="VXY74" s="85"/>
      <c r="VXZ74" s="85"/>
      <c r="VYA74" s="85"/>
      <c r="VYB74" s="85"/>
      <c r="VYC74" s="85"/>
      <c r="VYD74" s="85"/>
      <c r="VYE74" s="85"/>
      <c r="VYF74" s="85"/>
      <c r="VYG74" s="85"/>
      <c r="VYH74" s="85"/>
      <c r="VYI74" s="85"/>
      <c r="VYJ74" s="85"/>
      <c r="VYK74" s="85"/>
      <c r="VYL74" s="85"/>
      <c r="VYM74" s="85"/>
      <c r="VYN74" s="85"/>
      <c r="VYO74" s="85"/>
      <c r="VYP74" s="85"/>
      <c r="VYQ74" s="85"/>
      <c r="VYR74" s="85"/>
      <c r="VYS74" s="85"/>
      <c r="VYT74" s="85"/>
      <c r="VYU74" s="85"/>
      <c r="VYV74" s="85"/>
      <c r="VYW74" s="85"/>
      <c r="VYX74" s="85"/>
      <c r="VYY74" s="85"/>
      <c r="VYZ74" s="85"/>
      <c r="VZA74" s="85"/>
      <c r="VZB74" s="85"/>
      <c r="VZC74" s="85"/>
      <c r="VZD74" s="85"/>
      <c r="VZE74" s="85"/>
      <c r="VZF74" s="85"/>
      <c r="VZG74" s="85"/>
      <c r="VZH74" s="85"/>
      <c r="VZI74" s="85"/>
      <c r="VZJ74" s="85"/>
      <c r="VZK74" s="85"/>
      <c r="VZL74" s="85"/>
      <c r="VZM74" s="85"/>
      <c r="VZN74" s="85"/>
      <c r="VZO74" s="85"/>
      <c r="VZP74" s="85"/>
      <c r="VZQ74" s="85"/>
      <c r="VZR74" s="85"/>
      <c r="VZS74" s="85"/>
      <c r="VZT74" s="85"/>
      <c r="VZU74" s="85"/>
      <c r="VZV74" s="85"/>
      <c r="VZW74" s="85"/>
      <c r="VZX74" s="85"/>
      <c r="VZY74" s="85"/>
      <c r="VZZ74" s="85"/>
      <c r="WAA74" s="85"/>
      <c r="WAB74" s="85"/>
      <c r="WAC74" s="85"/>
      <c r="WAD74" s="85"/>
      <c r="WAE74" s="85"/>
      <c r="WAF74" s="85"/>
      <c r="WAG74" s="85"/>
      <c r="WAH74" s="85"/>
      <c r="WAI74" s="85"/>
      <c r="WAJ74" s="85"/>
      <c r="WAK74" s="85"/>
      <c r="WAL74" s="85"/>
      <c r="WAM74" s="85"/>
      <c r="WAN74" s="85"/>
      <c r="WAO74" s="85"/>
      <c r="WAP74" s="85"/>
      <c r="WAQ74" s="85"/>
      <c r="WAR74" s="85"/>
      <c r="WAS74" s="85"/>
      <c r="WAT74" s="85"/>
      <c r="WAU74" s="85"/>
      <c r="WAV74" s="85"/>
      <c r="WAW74" s="85"/>
      <c r="WAX74" s="85"/>
      <c r="WAY74" s="85"/>
      <c r="WAZ74" s="85"/>
      <c r="WBA74" s="85"/>
      <c r="WBB74" s="85"/>
      <c r="WBC74" s="85"/>
      <c r="WBD74" s="85"/>
      <c r="WBE74" s="85"/>
      <c r="WBF74" s="85"/>
      <c r="WBG74" s="85"/>
      <c r="WBH74" s="85"/>
      <c r="WBI74" s="85"/>
      <c r="WBJ74" s="85"/>
      <c r="WBK74" s="85"/>
      <c r="WBL74" s="85"/>
      <c r="WBM74" s="85"/>
      <c r="WBN74" s="85"/>
      <c r="WBO74" s="85"/>
      <c r="WBP74" s="85"/>
      <c r="WBQ74" s="85"/>
      <c r="WBR74" s="85"/>
      <c r="WBS74" s="85"/>
      <c r="WBT74" s="85"/>
      <c r="WBU74" s="85"/>
      <c r="WBV74" s="85"/>
      <c r="WBW74" s="85"/>
      <c r="WBX74" s="85"/>
      <c r="WBY74" s="85"/>
      <c r="WBZ74" s="85"/>
      <c r="WCA74" s="85"/>
      <c r="WCB74" s="85"/>
      <c r="WCC74" s="85"/>
      <c r="WCD74" s="85"/>
      <c r="WCE74" s="85"/>
      <c r="WCF74" s="85"/>
      <c r="WCG74" s="85"/>
      <c r="WCH74" s="85"/>
      <c r="WCI74" s="85"/>
      <c r="WCJ74" s="85"/>
      <c r="WCK74" s="85"/>
      <c r="WCL74" s="85"/>
      <c r="WCM74" s="85"/>
      <c r="WCN74" s="85"/>
      <c r="WCO74" s="85"/>
      <c r="WCP74" s="85"/>
      <c r="WCQ74" s="85"/>
      <c r="WCR74" s="85"/>
      <c r="WCS74" s="85"/>
      <c r="WCT74" s="85"/>
      <c r="WCU74" s="85"/>
      <c r="WCV74" s="85"/>
      <c r="WCW74" s="85"/>
      <c r="WCX74" s="85"/>
      <c r="WCY74" s="85"/>
      <c r="WCZ74" s="85"/>
      <c r="WDA74" s="85"/>
      <c r="WDB74" s="85"/>
      <c r="WDC74" s="85"/>
      <c r="WDD74" s="85"/>
      <c r="WDE74" s="85"/>
      <c r="WDF74" s="85"/>
      <c r="WDG74" s="85"/>
      <c r="WDH74" s="85"/>
      <c r="WDI74" s="85"/>
      <c r="WDJ74" s="85"/>
      <c r="WDK74" s="85"/>
      <c r="WDL74" s="85"/>
      <c r="WDM74" s="85"/>
      <c r="WDN74" s="85"/>
      <c r="WDO74" s="85"/>
      <c r="WDP74" s="85"/>
      <c r="WDQ74" s="85"/>
      <c r="WDR74" s="85"/>
      <c r="WDS74" s="85"/>
      <c r="WDT74" s="85"/>
      <c r="WDU74" s="85"/>
      <c r="WDV74" s="85"/>
      <c r="WDW74" s="85"/>
      <c r="WDX74" s="85"/>
      <c r="WDY74" s="85"/>
      <c r="WDZ74" s="85"/>
      <c r="WEA74" s="85"/>
      <c r="WEB74" s="85"/>
      <c r="WEC74" s="85"/>
      <c r="WED74" s="85"/>
      <c r="WEE74" s="85"/>
      <c r="WEF74" s="85"/>
      <c r="WEG74" s="85"/>
      <c r="WEH74" s="85"/>
      <c r="WEI74" s="85"/>
      <c r="WEJ74" s="85"/>
      <c r="WEK74" s="85"/>
      <c r="WEL74" s="85"/>
      <c r="WEM74" s="85"/>
      <c r="WEN74" s="85"/>
      <c r="WEO74" s="85"/>
      <c r="WEP74" s="85"/>
      <c r="WEQ74" s="85"/>
      <c r="WER74" s="85"/>
      <c r="WES74" s="85"/>
      <c r="WET74" s="85"/>
      <c r="WEU74" s="85"/>
      <c r="WEV74" s="85"/>
      <c r="WEW74" s="85"/>
      <c r="WEX74" s="85"/>
      <c r="WEY74" s="85"/>
      <c r="WEZ74" s="85"/>
      <c r="WFA74" s="85"/>
      <c r="WFB74" s="85"/>
      <c r="WFC74" s="85"/>
      <c r="WFD74" s="85"/>
      <c r="WFE74" s="85"/>
      <c r="WFF74" s="85"/>
      <c r="WFG74" s="85"/>
      <c r="WFH74" s="85"/>
      <c r="WFI74" s="85"/>
      <c r="WFJ74" s="85"/>
      <c r="WFK74" s="85"/>
      <c r="WFL74" s="85"/>
      <c r="WFM74" s="85"/>
      <c r="WFN74" s="85"/>
      <c r="WFO74" s="85"/>
      <c r="WFP74" s="85"/>
      <c r="WFQ74" s="85"/>
      <c r="WFR74" s="85"/>
      <c r="WFS74" s="85"/>
      <c r="WFT74" s="85"/>
      <c r="WFU74" s="85"/>
      <c r="WFV74" s="85"/>
      <c r="WFW74" s="85"/>
      <c r="WFX74" s="85"/>
      <c r="WFY74" s="85"/>
      <c r="WFZ74" s="85"/>
      <c r="WGA74" s="85"/>
      <c r="WGB74" s="85"/>
      <c r="WGC74" s="85"/>
      <c r="WGD74" s="85"/>
      <c r="WGE74" s="85"/>
      <c r="WGF74" s="85"/>
      <c r="WGG74" s="85"/>
      <c r="WGH74" s="85"/>
      <c r="WGI74" s="85"/>
      <c r="WGJ74" s="85"/>
      <c r="WGK74" s="85"/>
      <c r="WGL74" s="85"/>
      <c r="WGM74" s="85"/>
      <c r="WGN74" s="85"/>
      <c r="WGO74" s="85"/>
      <c r="WGP74" s="85"/>
      <c r="WGQ74" s="85"/>
      <c r="WGR74" s="85"/>
      <c r="WGS74" s="85"/>
      <c r="WGT74" s="85"/>
      <c r="WGU74" s="85"/>
      <c r="WGV74" s="85"/>
      <c r="WGW74" s="85"/>
      <c r="WGX74" s="85"/>
      <c r="WGY74" s="85"/>
      <c r="WGZ74" s="85"/>
      <c r="WHA74" s="85"/>
      <c r="WHB74" s="85"/>
      <c r="WHC74" s="85"/>
      <c r="WHD74" s="85"/>
      <c r="WHE74" s="85"/>
      <c r="WHF74" s="85"/>
      <c r="WHG74" s="85"/>
      <c r="WHH74" s="85"/>
      <c r="WHI74" s="85"/>
      <c r="WHJ74" s="85"/>
      <c r="WHK74" s="85"/>
      <c r="WHL74" s="85"/>
      <c r="WHM74" s="85"/>
      <c r="WHN74" s="85"/>
      <c r="WHO74" s="85"/>
      <c r="WHP74" s="85"/>
      <c r="WHQ74" s="85"/>
      <c r="WHR74" s="85"/>
      <c r="WHS74" s="85"/>
      <c r="WHT74" s="85"/>
      <c r="WHU74" s="85"/>
      <c r="WHV74" s="85"/>
      <c r="WHW74" s="85"/>
      <c r="WHX74" s="85"/>
      <c r="WHY74" s="85"/>
      <c r="WHZ74" s="85"/>
      <c r="WIA74" s="85"/>
      <c r="WIB74" s="85"/>
      <c r="WIC74" s="85"/>
      <c r="WID74" s="85"/>
      <c r="WIE74" s="85"/>
      <c r="WIF74" s="85"/>
      <c r="WIG74" s="85"/>
      <c r="WIH74" s="85"/>
      <c r="WII74" s="85"/>
      <c r="WIJ74" s="85"/>
      <c r="WIK74" s="85"/>
      <c r="WIL74" s="85"/>
      <c r="WIM74" s="85"/>
      <c r="WIN74" s="85"/>
      <c r="WIO74" s="85"/>
      <c r="WIP74" s="85"/>
      <c r="WIQ74" s="85"/>
      <c r="WIR74" s="85"/>
      <c r="WIS74" s="85"/>
      <c r="WIT74" s="85"/>
      <c r="WIU74" s="85"/>
      <c r="WIV74" s="85"/>
      <c r="WIW74" s="85"/>
      <c r="WIX74" s="85"/>
      <c r="WIY74" s="85"/>
      <c r="WIZ74" s="85"/>
      <c r="WJA74" s="85"/>
      <c r="WJB74" s="85"/>
      <c r="WJC74" s="85"/>
      <c r="WJD74" s="85"/>
      <c r="WJE74" s="85"/>
      <c r="WJF74" s="85"/>
      <c r="WJG74" s="85"/>
      <c r="WJH74" s="85"/>
      <c r="WJI74" s="85"/>
      <c r="WJJ74" s="85"/>
      <c r="WJK74" s="85"/>
      <c r="WJL74" s="85"/>
      <c r="WJM74" s="85"/>
      <c r="WJN74" s="85"/>
      <c r="WJO74" s="85"/>
      <c r="WJP74" s="85"/>
      <c r="WJQ74" s="85"/>
      <c r="WJR74" s="85"/>
      <c r="WJS74" s="85"/>
      <c r="WJT74" s="85"/>
      <c r="WJU74" s="85"/>
      <c r="WJV74" s="85"/>
      <c r="WJW74" s="85"/>
      <c r="WJX74" s="85"/>
      <c r="WJY74" s="85"/>
      <c r="WJZ74" s="85"/>
      <c r="WKA74" s="85"/>
      <c r="WKB74" s="85"/>
      <c r="WKC74" s="85"/>
      <c r="WKD74" s="85"/>
      <c r="WKE74" s="85"/>
      <c r="WKF74" s="85"/>
      <c r="WKG74" s="85"/>
      <c r="WKH74" s="85"/>
      <c r="WKI74" s="85"/>
      <c r="WKJ74" s="85"/>
      <c r="WKK74" s="85"/>
      <c r="WKL74" s="85"/>
      <c r="WKM74" s="85"/>
      <c r="WKN74" s="85"/>
      <c r="WKO74" s="85"/>
      <c r="WKP74" s="85"/>
      <c r="WKQ74" s="85"/>
      <c r="WKR74" s="85"/>
      <c r="WKS74" s="85"/>
      <c r="WKT74" s="85"/>
      <c r="WKU74" s="85"/>
      <c r="WKV74" s="85"/>
      <c r="WKW74" s="85"/>
      <c r="WKX74" s="85"/>
      <c r="WKY74" s="85"/>
      <c r="WKZ74" s="85"/>
      <c r="WLA74" s="85"/>
      <c r="WLB74" s="85"/>
      <c r="WLC74" s="85"/>
      <c r="WLD74" s="85"/>
      <c r="WLE74" s="85"/>
      <c r="WLF74" s="85"/>
      <c r="WLG74" s="85"/>
      <c r="WLH74" s="85"/>
      <c r="WLI74" s="85"/>
      <c r="WLJ74" s="85"/>
      <c r="WLK74" s="85"/>
      <c r="WLL74" s="85"/>
      <c r="WLM74" s="85"/>
      <c r="WLN74" s="85"/>
      <c r="WLO74" s="85"/>
      <c r="WLP74" s="85"/>
      <c r="WLQ74" s="85"/>
      <c r="WLR74" s="85"/>
      <c r="WLS74" s="85"/>
      <c r="WLT74" s="85"/>
      <c r="WLU74" s="85"/>
      <c r="WLV74" s="85"/>
      <c r="WLW74" s="85"/>
      <c r="WLX74" s="85"/>
      <c r="WLY74" s="85"/>
      <c r="WLZ74" s="85"/>
      <c r="WMA74" s="85"/>
      <c r="WMB74" s="85"/>
      <c r="WMC74" s="85"/>
      <c r="WMD74" s="85"/>
      <c r="WME74" s="85"/>
      <c r="WMF74" s="85"/>
      <c r="WMG74" s="85"/>
      <c r="WMH74" s="85"/>
      <c r="WMI74" s="85"/>
      <c r="WMJ74" s="85"/>
      <c r="WMK74" s="85"/>
      <c r="WML74" s="85"/>
      <c r="WMM74" s="85"/>
      <c r="WMN74" s="85"/>
      <c r="WMO74" s="85"/>
      <c r="WMP74" s="85"/>
      <c r="WMQ74" s="85"/>
      <c r="WMR74" s="85"/>
      <c r="WMS74" s="85"/>
      <c r="WMT74" s="85"/>
      <c r="WMU74" s="85"/>
      <c r="WMV74" s="85"/>
      <c r="WMW74" s="85"/>
      <c r="WMX74" s="85"/>
      <c r="WMY74" s="85"/>
      <c r="WMZ74" s="85"/>
      <c r="WNA74" s="85"/>
      <c r="WNB74" s="85"/>
      <c r="WNC74" s="85"/>
      <c r="WND74" s="85"/>
      <c r="WNE74" s="85"/>
      <c r="WNF74" s="85"/>
      <c r="WNG74" s="85"/>
      <c r="WNH74" s="85"/>
      <c r="WNI74" s="85"/>
      <c r="WNJ74" s="85"/>
      <c r="WNK74" s="85"/>
      <c r="WNL74" s="85"/>
      <c r="WNM74" s="85"/>
      <c r="WNN74" s="85"/>
      <c r="WNO74" s="85"/>
      <c r="WNP74" s="85"/>
      <c r="WNQ74" s="85"/>
      <c r="WNR74" s="85"/>
      <c r="WNS74" s="85"/>
      <c r="WNT74" s="85"/>
      <c r="WNU74" s="85"/>
      <c r="WNV74" s="85"/>
      <c r="WNW74" s="85"/>
      <c r="WNX74" s="85"/>
      <c r="WNY74" s="85"/>
      <c r="WNZ74" s="85"/>
      <c r="WOA74" s="85"/>
      <c r="WOB74" s="85"/>
      <c r="WOC74" s="85"/>
      <c r="WOD74" s="85"/>
      <c r="WOE74" s="85"/>
      <c r="WOF74" s="85"/>
      <c r="WOG74" s="85"/>
      <c r="WOH74" s="85"/>
      <c r="WOI74" s="85"/>
      <c r="WOJ74" s="85"/>
      <c r="WOK74" s="85"/>
      <c r="WOL74" s="85"/>
      <c r="WOM74" s="85"/>
      <c r="WON74" s="85"/>
      <c r="WOO74" s="85"/>
      <c r="WOP74" s="85"/>
      <c r="WOQ74" s="85"/>
      <c r="WOR74" s="85"/>
      <c r="WOS74" s="85"/>
      <c r="WOT74" s="85"/>
      <c r="WOU74" s="85"/>
      <c r="WOV74" s="85"/>
      <c r="WOW74" s="85"/>
      <c r="WOX74" s="85"/>
      <c r="WOY74" s="85"/>
      <c r="WOZ74" s="85"/>
      <c r="WPA74" s="85"/>
      <c r="WPB74" s="85"/>
      <c r="WPC74" s="85"/>
      <c r="WPD74" s="85"/>
      <c r="WPE74" s="85"/>
      <c r="WPF74" s="85"/>
      <c r="WPG74" s="85"/>
      <c r="WPH74" s="85"/>
      <c r="WPI74" s="85"/>
      <c r="WPJ74" s="85"/>
      <c r="WPK74" s="85"/>
      <c r="WPL74" s="85"/>
      <c r="WPM74" s="85"/>
      <c r="WPN74" s="85"/>
      <c r="WPO74" s="85"/>
      <c r="WPP74" s="85"/>
      <c r="WPQ74" s="85"/>
      <c r="WPR74" s="85"/>
      <c r="WPS74" s="85"/>
      <c r="WPT74" s="85"/>
      <c r="WPU74" s="85"/>
      <c r="WPV74" s="85"/>
      <c r="WPW74" s="85"/>
      <c r="WPX74" s="85"/>
      <c r="WPY74" s="85"/>
      <c r="WPZ74" s="85"/>
      <c r="WQA74" s="85"/>
      <c r="WQB74" s="85"/>
      <c r="WQC74" s="85"/>
      <c r="WQD74" s="85"/>
      <c r="WQE74" s="85"/>
      <c r="WQF74" s="85"/>
      <c r="WQG74" s="85"/>
      <c r="WQH74" s="85"/>
      <c r="WQI74" s="85"/>
      <c r="WQJ74" s="85"/>
      <c r="WQK74" s="85"/>
      <c r="WQL74" s="85"/>
      <c r="WQM74" s="85"/>
      <c r="WQN74" s="85"/>
      <c r="WQO74" s="85"/>
      <c r="WQP74" s="85"/>
      <c r="WQQ74" s="85"/>
      <c r="WQR74" s="85"/>
      <c r="WQS74" s="85"/>
      <c r="WQT74" s="85"/>
      <c r="WQU74" s="85"/>
      <c r="WQV74" s="85"/>
      <c r="WQW74" s="85"/>
      <c r="WQX74" s="85"/>
      <c r="WQY74" s="85"/>
      <c r="WQZ74" s="85"/>
      <c r="WRA74" s="85"/>
      <c r="WRB74" s="85"/>
      <c r="WRC74" s="85"/>
      <c r="WRD74" s="85"/>
      <c r="WRE74" s="85"/>
      <c r="WRF74" s="85"/>
      <c r="WRG74" s="85"/>
      <c r="WRH74" s="85"/>
      <c r="WRI74" s="85"/>
      <c r="WRJ74" s="85"/>
      <c r="WRK74" s="85"/>
      <c r="WRL74" s="85"/>
      <c r="WRM74" s="85"/>
      <c r="WRN74" s="85"/>
      <c r="WRO74" s="85"/>
      <c r="WRP74" s="85"/>
      <c r="WRQ74" s="85"/>
      <c r="WRR74" s="85"/>
      <c r="WRS74" s="85"/>
      <c r="WRT74" s="85"/>
      <c r="WRU74" s="85"/>
      <c r="WRV74" s="85"/>
      <c r="WRW74" s="85"/>
      <c r="WRX74" s="85"/>
      <c r="WRY74" s="85"/>
      <c r="WRZ74" s="85"/>
      <c r="WSA74" s="85"/>
      <c r="WSB74" s="85"/>
      <c r="WSC74" s="85"/>
      <c r="WSD74" s="85"/>
      <c r="WSE74" s="85"/>
      <c r="WSF74" s="85"/>
      <c r="WSG74" s="85"/>
      <c r="WSH74" s="85"/>
      <c r="WSI74" s="85"/>
      <c r="WSJ74" s="85"/>
      <c r="WSK74" s="85"/>
      <c r="WSL74" s="85"/>
      <c r="WSM74" s="85"/>
      <c r="WSN74" s="85"/>
      <c r="WSO74" s="85"/>
      <c r="WSP74" s="85"/>
      <c r="WSQ74" s="85"/>
      <c r="WSR74" s="85"/>
      <c r="WSS74" s="85"/>
      <c r="WST74" s="85"/>
      <c r="WSU74" s="85"/>
      <c r="WSV74" s="85"/>
      <c r="WSW74" s="85"/>
      <c r="WSX74" s="85"/>
      <c r="WSY74" s="85"/>
      <c r="WSZ74" s="85"/>
      <c r="WTA74" s="85"/>
      <c r="WTB74" s="85"/>
      <c r="WTC74" s="85"/>
      <c r="WTD74" s="85"/>
      <c r="WTE74" s="85"/>
      <c r="WTF74" s="85"/>
      <c r="WTG74" s="85"/>
      <c r="WTH74" s="85"/>
      <c r="WTI74" s="85"/>
      <c r="WTJ74" s="85"/>
      <c r="WTK74" s="85"/>
      <c r="WTL74" s="85"/>
      <c r="WTM74" s="85"/>
      <c r="WTN74" s="85"/>
      <c r="WTO74" s="85"/>
      <c r="WTP74" s="85"/>
      <c r="WTQ74" s="85"/>
      <c r="WTR74" s="85"/>
      <c r="WTS74" s="85"/>
      <c r="WTT74" s="85"/>
      <c r="WTU74" s="85"/>
      <c r="WTV74" s="85"/>
      <c r="WTW74" s="85"/>
      <c r="WTX74" s="85"/>
      <c r="WTY74" s="85"/>
      <c r="WTZ74" s="85"/>
      <c r="WUA74" s="85"/>
      <c r="WUB74" s="85"/>
      <c r="WUC74" s="85"/>
      <c r="WUD74" s="85"/>
      <c r="WUE74" s="85"/>
      <c r="WUF74" s="85"/>
      <c r="WUG74" s="85"/>
      <c r="WUH74" s="85"/>
      <c r="WUI74" s="85"/>
      <c r="WUJ74" s="85"/>
      <c r="WUK74" s="85"/>
      <c r="WUL74" s="85"/>
      <c r="WUM74" s="85"/>
      <c r="WUN74" s="85"/>
      <c r="WUO74" s="85"/>
      <c r="WUP74" s="85"/>
      <c r="WUQ74" s="85"/>
      <c r="WUR74" s="85"/>
      <c r="WUS74" s="85"/>
      <c r="WUT74" s="85"/>
      <c r="WUU74" s="85"/>
      <c r="WUV74" s="85"/>
      <c r="WUW74" s="85"/>
      <c r="WUX74" s="85"/>
      <c r="WUY74" s="85"/>
      <c r="WUZ74" s="85"/>
      <c r="WVA74" s="85"/>
      <c r="WVB74" s="85"/>
      <c r="WVC74" s="85"/>
      <c r="WVD74" s="85"/>
      <c r="WVE74" s="85"/>
      <c r="WVF74" s="85"/>
      <c r="WVG74" s="85"/>
      <c r="WVH74" s="85"/>
      <c r="WVI74" s="85"/>
      <c r="WVJ74" s="85"/>
      <c r="WVK74" s="85"/>
      <c r="WVL74" s="85"/>
      <c r="WVM74" s="85"/>
      <c r="WVN74" s="85"/>
      <c r="WVO74" s="85"/>
      <c r="WVP74" s="85"/>
      <c r="WVQ74" s="85"/>
      <c r="WVR74" s="85"/>
      <c r="WVS74" s="85"/>
      <c r="WVT74" s="85"/>
      <c r="WVU74" s="85"/>
      <c r="WVV74" s="85"/>
      <c r="WVW74" s="85"/>
      <c r="WVX74" s="85"/>
      <c r="WVY74" s="85"/>
      <c r="WVZ74" s="85"/>
      <c r="WWA74" s="85"/>
      <c r="WWB74" s="85"/>
    </row>
    <row r="75" spans="1:16148" s="86" customFormat="1" ht="12.75" hidden="1" x14ac:dyDescent="0.2">
      <c r="A75" s="261"/>
      <c r="B75" s="84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85"/>
      <c r="P75" s="85"/>
      <c r="Q75" s="88"/>
      <c r="R75" s="88"/>
      <c r="S75" s="89"/>
      <c r="T75" s="89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  <c r="GQ75" s="85"/>
      <c r="GR75" s="85"/>
      <c r="GS75" s="85"/>
      <c r="GT75" s="85"/>
      <c r="GU75" s="85"/>
      <c r="GV75" s="85"/>
      <c r="GW75" s="85"/>
      <c r="GX75" s="85"/>
      <c r="GY75" s="85"/>
      <c r="GZ75" s="85"/>
      <c r="HA75" s="85"/>
      <c r="HB75" s="85"/>
      <c r="HC75" s="85"/>
      <c r="HD75" s="85"/>
      <c r="HE75" s="85"/>
      <c r="HF75" s="85"/>
      <c r="HG75" s="85"/>
      <c r="HH75" s="85"/>
      <c r="HI75" s="85"/>
      <c r="HJ75" s="85"/>
      <c r="HK75" s="85"/>
      <c r="HL75" s="85"/>
      <c r="HM75" s="85"/>
      <c r="HN75" s="85"/>
      <c r="HO75" s="85"/>
      <c r="HP75" s="85"/>
      <c r="HQ75" s="85"/>
      <c r="HR75" s="85"/>
      <c r="HS75" s="85"/>
      <c r="HT75" s="85"/>
      <c r="HU75" s="85"/>
      <c r="HV75" s="85"/>
      <c r="HW75" s="85"/>
      <c r="HX75" s="85"/>
      <c r="HY75" s="85"/>
      <c r="HZ75" s="85"/>
      <c r="IA75" s="85"/>
      <c r="IB75" s="85"/>
      <c r="IC75" s="85"/>
      <c r="ID75" s="85"/>
      <c r="IE75" s="85"/>
      <c r="IF75" s="85"/>
      <c r="IG75" s="85"/>
      <c r="IH75" s="85"/>
      <c r="II75" s="85"/>
      <c r="IJ75" s="85"/>
      <c r="IK75" s="85"/>
      <c r="IL75" s="85"/>
      <c r="IM75" s="85"/>
      <c r="IN75" s="85"/>
      <c r="IO75" s="85"/>
      <c r="IP75" s="85"/>
      <c r="IQ75" s="85"/>
      <c r="IR75" s="85"/>
      <c r="IS75" s="85"/>
      <c r="IT75" s="85"/>
      <c r="IU75" s="85"/>
      <c r="IV75" s="85"/>
      <c r="IW75" s="85"/>
      <c r="IX75" s="85"/>
      <c r="IY75" s="85"/>
      <c r="IZ75" s="85"/>
      <c r="JA75" s="85"/>
      <c r="JB75" s="85"/>
      <c r="JC75" s="85"/>
      <c r="JD75" s="85"/>
      <c r="JE75" s="85"/>
      <c r="JF75" s="85"/>
      <c r="JG75" s="85"/>
      <c r="JH75" s="85"/>
      <c r="JI75" s="85"/>
      <c r="JJ75" s="85"/>
      <c r="JK75" s="85"/>
      <c r="JL75" s="85"/>
      <c r="JM75" s="85"/>
      <c r="JN75" s="85"/>
      <c r="JO75" s="85"/>
      <c r="JP75" s="85"/>
      <c r="JQ75" s="85"/>
      <c r="JR75" s="85"/>
      <c r="JS75" s="85"/>
      <c r="JT75" s="85"/>
      <c r="JU75" s="85"/>
      <c r="JV75" s="85"/>
      <c r="JW75" s="85"/>
      <c r="JX75" s="85"/>
      <c r="JY75" s="85"/>
      <c r="JZ75" s="85"/>
      <c r="KA75" s="85"/>
      <c r="KB75" s="85"/>
      <c r="KC75" s="85"/>
      <c r="KD75" s="85"/>
      <c r="KE75" s="85"/>
      <c r="KF75" s="85"/>
      <c r="KG75" s="85"/>
      <c r="KH75" s="85"/>
      <c r="KI75" s="85"/>
      <c r="KJ75" s="85"/>
      <c r="KK75" s="85"/>
      <c r="KL75" s="85"/>
      <c r="KM75" s="85"/>
      <c r="KN75" s="85"/>
      <c r="KO75" s="85"/>
      <c r="KP75" s="85"/>
      <c r="KQ75" s="85"/>
      <c r="KR75" s="85"/>
      <c r="KS75" s="85"/>
      <c r="KT75" s="85"/>
      <c r="KU75" s="85"/>
      <c r="KV75" s="85"/>
      <c r="KW75" s="85"/>
      <c r="KX75" s="85"/>
      <c r="KY75" s="85"/>
      <c r="KZ75" s="85"/>
      <c r="LA75" s="85"/>
      <c r="LB75" s="85"/>
      <c r="LC75" s="85"/>
      <c r="LD75" s="85"/>
      <c r="LE75" s="85"/>
      <c r="LF75" s="85"/>
      <c r="LG75" s="85"/>
      <c r="LH75" s="85"/>
      <c r="LI75" s="85"/>
      <c r="LJ75" s="85"/>
      <c r="LK75" s="85"/>
      <c r="LL75" s="85"/>
      <c r="LM75" s="85"/>
      <c r="LN75" s="85"/>
      <c r="LO75" s="85"/>
      <c r="LP75" s="85"/>
      <c r="LQ75" s="85"/>
      <c r="LR75" s="85"/>
      <c r="LS75" s="85"/>
      <c r="LT75" s="85"/>
      <c r="LU75" s="85"/>
      <c r="LV75" s="85"/>
      <c r="LW75" s="85"/>
      <c r="LX75" s="85"/>
      <c r="LY75" s="85"/>
      <c r="LZ75" s="85"/>
      <c r="MA75" s="85"/>
      <c r="MB75" s="85"/>
      <c r="MC75" s="85"/>
      <c r="MD75" s="85"/>
      <c r="ME75" s="85"/>
      <c r="MF75" s="85"/>
      <c r="MG75" s="85"/>
      <c r="MH75" s="85"/>
      <c r="MI75" s="85"/>
      <c r="MJ75" s="85"/>
      <c r="MK75" s="85"/>
      <c r="ML75" s="85"/>
      <c r="MM75" s="85"/>
      <c r="MN75" s="85"/>
      <c r="MO75" s="85"/>
      <c r="MP75" s="85"/>
      <c r="MQ75" s="85"/>
      <c r="MR75" s="85"/>
      <c r="MS75" s="85"/>
      <c r="MT75" s="85"/>
      <c r="MU75" s="85"/>
      <c r="MV75" s="85"/>
      <c r="MW75" s="85"/>
      <c r="MX75" s="85"/>
      <c r="MY75" s="85"/>
      <c r="MZ75" s="85"/>
      <c r="NA75" s="85"/>
      <c r="NB75" s="85"/>
      <c r="NC75" s="85"/>
      <c r="ND75" s="85"/>
      <c r="NE75" s="85"/>
      <c r="NF75" s="85"/>
      <c r="NG75" s="85"/>
      <c r="NH75" s="85"/>
      <c r="NI75" s="85"/>
      <c r="NJ75" s="85"/>
      <c r="NK75" s="85"/>
      <c r="NL75" s="85"/>
      <c r="NM75" s="85"/>
      <c r="NN75" s="85"/>
      <c r="NO75" s="85"/>
      <c r="NP75" s="85"/>
      <c r="NQ75" s="85"/>
      <c r="NR75" s="85"/>
      <c r="NS75" s="85"/>
      <c r="NT75" s="85"/>
      <c r="NU75" s="85"/>
      <c r="NV75" s="85"/>
      <c r="NW75" s="85"/>
      <c r="NX75" s="85"/>
      <c r="NY75" s="85"/>
      <c r="NZ75" s="85"/>
      <c r="OA75" s="85"/>
      <c r="OB75" s="85"/>
      <c r="OC75" s="85"/>
      <c r="OD75" s="85"/>
      <c r="OE75" s="85"/>
      <c r="OF75" s="85"/>
      <c r="OG75" s="85"/>
      <c r="OH75" s="85"/>
      <c r="OI75" s="85"/>
      <c r="OJ75" s="85"/>
      <c r="OK75" s="85"/>
      <c r="OL75" s="85"/>
      <c r="OM75" s="85"/>
      <c r="ON75" s="85"/>
      <c r="OO75" s="85"/>
      <c r="OP75" s="85"/>
      <c r="OQ75" s="85"/>
      <c r="OR75" s="85"/>
      <c r="OS75" s="85"/>
      <c r="OT75" s="85"/>
      <c r="OU75" s="85"/>
      <c r="OV75" s="85"/>
      <c r="OW75" s="85"/>
      <c r="OX75" s="85"/>
      <c r="OY75" s="85"/>
      <c r="OZ75" s="85"/>
      <c r="PA75" s="85"/>
      <c r="PB75" s="85"/>
      <c r="PC75" s="85"/>
      <c r="PD75" s="85"/>
      <c r="PE75" s="85"/>
      <c r="PF75" s="85"/>
      <c r="PG75" s="85"/>
      <c r="PH75" s="85"/>
      <c r="PI75" s="85"/>
      <c r="PJ75" s="85"/>
      <c r="PK75" s="85"/>
      <c r="PL75" s="85"/>
      <c r="PM75" s="85"/>
      <c r="PN75" s="85"/>
      <c r="PO75" s="85"/>
      <c r="PP75" s="85"/>
      <c r="PQ75" s="85"/>
      <c r="PR75" s="85"/>
      <c r="PS75" s="85"/>
      <c r="PT75" s="85"/>
      <c r="PU75" s="85"/>
      <c r="PV75" s="85"/>
      <c r="PW75" s="85"/>
      <c r="PX75" s="85"/>
      <c r="PY75" s="85"/>
      <c r="PZ75" s="85"/>
      <c r="QA75" s="85"/>
      <c r="QB75" s="85"/>
      <c r="QC75" s="85"/>
      <c r="QD75" s="85"/>
      <c r="QE75" s="85"/>
      <c r="QF75" s="85"/>
      <c r="QG75" s="85"/>
      <c r="QH75" s="85"/>
      <c r="QI75" s="85"/>
      <c r="QJ75" s="85"/>
      <c r="QK75" s="85"/>
      <c r="QL75" s="85"/>
      <c r="QM75" s="85"/>
      <c r="QN75" s="85"/>
      <c r="QO75" s="85"/>
      <c r="QP75" s="85"/>
      <c r="QQ75" s="85"/>
      <c r="QR75" s="85"/>
      <c r="QS75" s="85"/>
      <c r="QT75" s="85"/>
      <c r="QU75" s="85"/>
      <c r="QV75" s="85"/>
      <c r="QW75" s="85"/>
      <c r="QX75" s="85"/>
      <c r="QY75" s="85"/>
      <c r="QZ75" s="85"/>
      <c r="RA75" s="85"/>
      <c r="RB75" s="85"/>
      <c r="RC75" s="85"/>
      <c r="RD75" s="85"/>
      <c r="RE75" s="85"/>
      <c r="RF75" s="85"/>
      <c r="RG75" s="85"/>
      <c r="RH75" s="85"/>
      <c r="RI75" s="85"/>
      <c r="RJ75" s="85"/>
      <c r="RK75" s="85"/>
      <c r="RL75" s="85"/>
      <c r="RM75" s="85"/>
      <c r="RN75" s="85"/>
      <c r="RO75" s="85"/>
      <c r="RP75" s="85"/>
      <c r="RQ75" s="85"/>
      <c r="RR75" s="85"/>
      <c r="RS75" s="85"/>
      <c r="RT75" s="85"/>
      <c r="RU75" s="85"/>
      <c r="RV75" s="85"/>
      <c r="RW75" s="85"/>
      <c r="RX75" s="85"/>
      <c r="RY75" s="85"/>
      <c r="RZ75" s="85"/>
      <c r="SA75" s="85"/>
      <c r="SB75" s="85"/>
      <c r="SC75" s="85"/>
      <c r="SD75" s="85"/>
      <c r="SE75" s="85"/>
      <c r="SF75" s="85"/>
      <c r="SG75" s="85"/>
      <c r="SH75" s="85"/>
      <c r="SI75" s="85"/>
      <c r="SJ75" s="85"/>
      <c r="SK75" s="85"/>
      <c r="SL75" s="85"/>
      <c r="SM75" s="85"/>
      <c r="SN75" s="85"/>
      <c r="SO75" s="85"/>
      <c r="SP75" s="85"/>
      <c r="SQ75" s="85"/>
      <c r="SR75" s="85"/>
      <c r="SS75" s="85"/>
      <c r="ST75" s="85"/>
      <c r="SU75" s="85"/>
      <c r="SV75" s="85"/>
      <c r="SW75" s="85"/>
      <c r="SX75" s="85"/>
      <c r="SY75" s="85"/>
      <c r="SZ75" s="85"/>
      <c r="TA75" s="85"/>
      <c r="TB75" s="85"/>
      <c r="TC75" s="85"/>
      <c r="TD75" s="85"/>
      <c r="TE75" s="85"/>
      <c r="TF75" s="85"/>
      <c r="TG75" s="85"/>
      <c r="TH75" s="85"/>
      <c r="TI75" s="85"/>
      <c r="TJ75" s="85"/>
      <c r="TK75" s="85"/>
      <c r="TL75" s="85"/>
      <c r="TM75" s="85"/>
      <c r="TN75" s="85"/>
      <c r="TO75" s="85"/>
      <c r="TP75" s="85"/>
      <c r="TQ75" s="85"/>
      <c r="TR75" s="85"/>
      <c r="TS75" s="85"/>
      <c r="TT75" s="85"/>
      <c r="TU75" s="85"/>
      <c r="TV75" s="85"/>
      <c r="TW75" s="85"/>
      <c r="TX75" s="85"/>
      <c r="TY75" s="85"/>
      <c r="TZ75" s="85"/>
      <c r="UA75" s="85"/>
      <c r="UB75" s="85"/>
      <c r="UC75" s="85"/>
      <c r="UD75" s="85"/>
      <c r="UE75" s="85"/>
      <c r="UF75" s="85"/>
      <c r="UG75" s="85"/>
      <c r="UH75" s="85"/>
      <c r="UI75" s="85"/>
      <c r="UJ75" s="85"/>
      <c r="UK75" s="85"/>
      <c r="UL75" s="85"/>
      <c r="UM75" s="85"/>
      <c r="UN75" s="85"/>
      <c r="UO75" s="85"/>
      <c r="UP75" s="85"/>
      <c r="UQ75" s="85"/>
      <c r="UR75" s="85"/>
      <c r="US75" s="85"/>
      <c r="UT75" s="85"/>
      <c r="UU75" s="85"/>
      <c r="UV75" s="85"/>
      <c r="UW75" s="85"/>
      <c r="UX75" s="85"/>
      <c r="UY75" s="85"/>
      <c r="UZ75" s="85"/>
      <c r="VA75" s="85"/>
      <c r="VB75" s="85"/>
      <c r="VC75" s="85"/>
      <c r="VD75" s="85"/>
      <c r="VE75" s="85"/>
      <c r="VF75" s="85"/>
      <c r="VG75" s="85"/>
      <c r="VH75" s="85"/>
      <c r="VI75" s="85"/>
      <c r="VJ75" s="85"/>
      <c r="VK75" s="85"/>
      <c r="VL75" s="85"/>
      <c r="VM75" s="85"/>
      <c r="VN75" s="85"/>
      <c r="VO75" s="85"/>
      <c r="VP75" s="85"/>
      <c r="VQ75" s="85"/>
      <c r="VR75" s="85"/>
      <c r="VS75" s="85"/>
      <c r="VT75" s="85"/>
      <c r="VU75" s="85"/>
      <c r="VV75" s="85"/>
      <c r="VW75" s="85"/>
      <c r="VX75" s="85"/>
      <c r="VY75" s="85"/>
      <c r="VZ75" s="85"/>
      <c r="WA75" s="85"/>
      <c r="WB75" s="85"/>
      <c r="WC75" s="85"/>
      <c r="WD75" s="85"/>
      <c r="WE75" s="85"/>
      <c r="WF75" s="85"/>
      <c r="WG75" s="85"/>
      <c r="WH75" s="85"/>
      <c r="WI75" s="85"/>
      <c r="WJ75" s="85"/>
      <c r="WK75" s="85"/>
      <c r="WL75" s="85"/>
      <c r="WM75" s="85"/>
      <c r="WN75" s="85"/>
      <c r="WO75" s="85"/>
      <c r="WP75" s="85"/>
      <c r="WQ75" s="85"/>
      <c r="WR75" s="85"/>
      <c r="WS75" s="85"/>
      <c r="WT75" s="85"/>
      <c r="WU75" s="85"/>
      <c r="WV75" s="85"/>
      <c r="WW75" s="85"/>
      <c r="WX75" s="85"/>
      <c r="WY75" s="85"/>
      <c r="WZ75" s="85"/>
      <c r="XA75" s="85"/>
      <c r="XB75" s="85"/>
      <c r="XC75" s="85"/>
      <c r="XD75" s="85"/>
      <c r="XE75" s="85"/>
      <c r="XF75" s="85"/>
      <c r="XG75" s="85"/>
      <c r="XH75" s="85"/>
      <c r="XI75" s="85"/>
      <c r="XJ75" s="85"/>
      <c r="XK75" s="85"/>
      <c r="XL75" s="85"/>
      <c r="XM75" s="85"/>
      <c r="XN75" s="85"/>
      <c r="XO75" s="85"/>
      <c r="XP75" s="85"/>
      <c r="XQ75" s="85"/>
      <c r="XR75" s="85"/>
      <c r="XS75" s="85"/>
      <c r="XT75" s="85"/>
      <c r="XU75" s="85"/>
      <c r="XV75" s="85"/>
      <c r="XW75" s="85"/>
      <c r="XX75" s="85"/>
      <c r="XY75" s="85"/>
      <c r="XZ75" s="85"/>
      <c r="YA75" s="85"/>
      <c r="YB75" s="85"/>
      <c r="YC75" s="85"/>
      <c r="YD75" s="85"/>
      <c r="YE75" s="85"/>
      <c r="YF75" s="85"/>
      <c r="YG75" s="85"/>
      <c r="YH75" s="85"/>
      <c r="YI75" s="85"/>
      <c r="YJ75" s="85"/>
      <c r="YK75" s="85"/>
      <c r="YL75" s="85"/>
      <c r="YM75" s="85"/>
      <c r="YN75" s="85"/>
      <c r="YO75" s="85"/>
      <c r="YP75" s="85"/>
      <c r="YQ75" s="85"/>
      <c r="YR75" s="85"/>
      <c r="YS75" s="85"/>
      <c r="YT75" s="85"/>
      <c r="YU75" s="85"/>
      <c r="YV75" s="85"/>
      <c r="YW75" s="85"/>
      <c r="YX75" s="85"/>
      <c r="YY75" s="85"/>
      <c r="YZ75" s="85"/>
      <c r="ZA75" s="85"/>
      <c r="ZB75" s="85"/>
      <c r="ZC75" s="85"/>
      <c r="ZD75" s="85"/>
      <c r="ZE75" s="85"/>
      <c r="ZF75" s="85"/>
      <c r="ZG75" s="85"/>
      <c r="ZH75" s="85"/>
      <c r="ZI75" s="85"/>
      <c r="ZJ75" s="85"/>
      <c r="ZK75" s="85"/>
      <c r="ZL75" s="85"/>
      <c r="ZM75" s="85"/>
      <c r="ZN75" s="85"/>
      <c r="ZO75" s="85"/>
      <c r="ZP75" s="85"/>
      <c r="ZQ75" s="85"/>
      <c r="ZR75" s="85"/>
      <c r="ZS75" s="85"/>
      <c r="ZT75" s="85"/>
      <c r="ZU75" s="85"/>
      <c r="ZV75" s="85"/>
      <c r="ZW75" s="85"/>
      <c r="ZX75" s="85"/>
      <c r="ZY75" s="85"/>
      <c r="ZZ75" s="85"/>
      <c r="AAA75" s="85"/>
      <c r="AAB75" s="85"/>
      <c r="AAC75" s="85"/>
      <c r="AAD75" s="85"/>
      <c r="AAE75" s="85"/>
      <c r="AAF75" s="85"/>
      <c r="AAG75" s="85"/>
      <c r="AAH75" s="85"/>
      <c r="AAI75" s="85"/>
      <c r="AAJ75" s="85"/>
      <c r="AAK75" s="85"/>
      <c r="AAL75" s="85"/>
      <c r="AAM75" s="85"/>
      <c r="AAN75" s="85"/>
      <c r="AAO75" s="85"/>
      <c r="AAP75" s="85"/>
      <c r="AAQ75" s="85"/>
      <c r="AAR75" s="85"/>
      <c r="AAS75" s="85"/>
      <c r="AAT75" s="85"/>
      <c r="AAU75" s="85"/>
      <c r="AAV75" s="85"/>
      <c r="AAW75" s="85"/>
      <c r="AAX75" s="85"/>
      <c r="AAY75" s="85"/>
      <c r="AAZ75" s="85"/>
      <c r="ABA75" s="85"/>
      <c r="ABB75" s="85"/>
      <c r="ABC75" s="85"/>
      <c r="ABD75" s="85"/>
      <c r="ABE75" s="85"/>
      <c r="ABF75" s="85"/>
      <c r="ABG75" s="85"/>
      <c r="ABH75" s="85"/>
      <c r="ABI75" s="85"/>
      <c r="ABJ75" s="85"/>
      <c r="ABK75" s="85"/>
      <c r="ABL75" s="85"/>
      <c r="ABM75" s="85"/>
      <c r="ABN75" s="85"/>
      <c r="ABO75" s="85"/>
      <c r="ABP75" s="85"/>
      <c r="ABQ75" s="85"/>
      <c r="ABR75" s="85"/>
      <c r="ABS75" s="85"/>
      <c r="ABT75" s="85"/>
      <c r="ABU75" s="85"/>
      <c r="ABV75" s="85"/>
      <c r="ABW75" s="85"/>
      <c r="ABX75" s="85"/>
      <c r="ABY75" s="85"/>
      <c r="ABZ75" s="85"/>
      <c r="ACA75" s="85"/>
      <c r="ACB75" s="85"/>
      <c r="ACC75" s="85"/>
      <c r="ACD75" s="85"/>
      <c r="ACE75" s="85"/>
      <c r="ACF75" s="85"/>
      <c r="ACG75" s="85"/>
      <c r="ACH75" s="85"/>
      <c r="ACI75" s="85"/>
      <c r="ACJ75" s="85"/>
      <c r="ACK75" s="85"/>
      <c r="ACL75" s="85"/>
      <c r="ACM75" s="85"/>
      <c r="ACN75" s="85"/>
      <c r="ACO75" s="85"/>
      <c r="ACP75" s="85"/>
      <c r="ACQ75" s="85"/>
      <c r="ACR75" s="85"/>
      <c r="ACS75" s="85"/>
      <c r="ACT75" s="85"/>
      <c r="ACU75" s="85"/>
      <c r="ACV75" s="85"/>
      <c r="ACW75" s="85"/>
      <c r="ACX75" s="85"/>
      <c r="ACY75" s="85"/>
      <c r="ACZ75" s="85"/>
      <c r="ADA75" s="85"/>
      <c r="ADB75" s="85"/>
      <c r="ADC75" s="85"/>
      <c r="ADD75" s="85"/>
      <c r="ADE75" s="85"/>
      <c r="ADF75" s="85"/>
      <c r="ADG75" s="85"/>
      <c r="ADH75" s="85"/>
      <c r="ADI75" s="85"/>
      <c r="ADJ75" s="85"/>
      <c r="ADK75" s="85"/>
      <c r="ADL75" s="85"/>
      <c r="ADM75" s="85"/>
      <c r="ADN75" s="85"/>
      <c r="ADO75" s="85"/>
      <c r="ADP75" s="85"/>
      <c r="ADQ75" s="85"/>
      <c r="ADR75" s="85"/>
      <c r="ADS75" s="85"/>
      <c r="ADT75" s="85"/>
      <c r="ADU75" s="85"/>
      <c r="ADV75" s="85"/>
      <c r="ADW75" s="85"/>
      <c r="ADX75" s="85"/>
      <c r="ADY75" s="85"/>
      <c r="ADZ75" s="85"/>
      <c r="AEA75" s="85"/>
      <c r="AEB75" s="85"/>
      <c r="AEC75" s="85"/>
      <c r="AED75" s="85"/>
      <c r="AEE75" s="85"/>
      <c r="AEF75" s="85"/>
      <c r="AEG75" s="85"/>
      <c r="AEH75" s="85"/>
      <c r="AEI75" s="85"/>
      <c r="AEJ75" s="85"/>
      <c r="AEK75" s="85"/>
      <c r="AEL75" s="85"/>
      <c r="AEM75" s="85"/>
      <c r="AEN75" s="85"/>
      <c r="AEO75" s="85"/>
      <c r="AEP75" s="85"/>
      <c r="AEQ75" s="85"/>
      <c r="AER75" s="85"/>
      <c r="AES75" s="85"/>
      <c r="AET75" s="85"/>
      <c r="AEU75" s="85"/>
      <c r="AEV75" s="85"/>
      <c r="AEW75" s="85"/>
      <c r="AEX75" s="85"/>
      <c r="AEY75" s="85"/>
      <c r="AEZ75" s="85"/>
      <c r="AFA75" s="85"/>
      <c r="AFB75" s="85"/>
      <c r="AFC75" s="85"/>
      <c r="AFD75" s="85"/>
      <c r="AFE75" s="85"/>
      <c r="AFF75" s="85"/>
      <c r="AFG75" s="85"/>
      <c r="AFH75" s="85"/>
      <c r="AFI75" s="85"/>
      <c r="AFJ75" s="85"/>
      <c r="AFK75" s="85"/>
      <c r="AFL75" s="85"/>
      <c r="AFM75" s="85"/>
      <c r="AFN75" s="85"/>
      <c r="AFO75" s="85"/>
      <c r="AFP75" s="85"/>
      <c r="AFQ75" s="85"/>
      <c r="AFR75" s="85"/>
      <c r="AFS75" s="85"/>
      <c r="AFT75" s="85"/>
      <c r="AFU75" s="85"/>
      <c r="AFV75" s="85"/>
      <c r="AFW75" s="85"/>
      <c r="AFX75" s="85"/>
      <c r="AFY75" s="85"/>
      <c r="AFZ75" s="85"/>
      <c r="AGA75" s="85"/>
      <c r="AGB75" s="85"/>
      <c r="AGC75" s="85"/>
      <c r="AGD75" s="85"/>
      <c r="AGE75" s="85"/>
      <c r="AGF75" s="85"/>
      <c r="AGG75" s="85"/>
      <c r="AGH75" s="85"/>
      <c r="AGI75" s="85"/>
      <c r="AGJ75" s="85"/>
      <c r="AGK75" s="85"/>
      <c r="AGL75" s="85"/>
      <c r="AGM75" s="85"/>
      <c r="AGN75" s="85"/>
      <c r="AGO75" s="85"/>
      <c r="AGP75" s="85"/>
      <c r="AGQ75" s="85"/>
      <c r="AGR75" s="85"/>
      <c r="AGS75" s="85"/>
      <c r="AGT75" s="85"/>
      <c r="AGU75" s="85"/>
      <c r="AGV75" s="85"/>
      <c r="AGW75" s="85"/>
      <c r="AGX75" s="85"/>
      <c r="AGY75" s="85"/>
      <c r="AGZ75" s="85"/>
      <c r="AHA75" s="85"/>
      <c r="AHB75" s="85"/>
      <c r="AHC75" s="85"/>
      <c r="AHD75" s="85"/>
      <c r="AHE75" s="85"/>
      <c r="AHF75" s="85"/>
      <c r="AHG75" s="85"/>
      <c r="AHH75" s="85"/>
      <c r="AHI75" s="85"/>
      <c r="AHJ75" s="85"/>
      <c r="AHK75" s="85"/>
      <c r="AHL75" s="85"/>
      <c r="AHM75" s="85"/>
      <c r="AHN75" s="85"/>
      <c r="AHO75" s="85"/>
      <c r="AHP75" s="85"/>
      <c r="AHQ75" s="85"/>
      <c r="AHR75" s="85"/>
      <c r="AHS75" s="85"/>
      <c r="AHT75" s="85"/>
      <c r="AHU75" s="85"/>
      <c r="AHV75" s="85"/>
      <c r="AHW75" s="85"/>
      <c r="AHX75" s="85"/>
      <c r="AHY75" s="85"/>
      <c r="AHZ75" s="85"/>
      <c r="AIA75" s="85"/>
      <c r="AIB75" s="85"/>
      <c r="AIC75" s="85"/>
      <c r="AID75" s="85"/>
      <c r="AIE75" s="85"/>
      <c r="AIF75" s="85"/>
      <c r="AIG75" s="85"/>
      <c r="AIH75" s="85"/>
      <c r="AII75" s="85"/>
      <c r="AIJ75" s="85"/>
      <c r="AIK75" s="85"/>
      <c r="AIL75" s="85"/>
      <c r="AIM75" s="85"/>
      <c r="AIN75" s="85"/>
      <c r="AIO75" s="85"/>
      <c r="AIP75" s="85"/>
      <c r="AIQ75" s="85"/>
      <c r="AIR75" s="85"/>
      <c r="AIS75" s="85"/>
      <c r="AIT75" s="85"/>
      <c r="AIU75" s="85"/>
      <c r="AIV75" s="85"/>
      <c r="AIW75" s="85"/>
      <c r="AIX75" s="85"/>
      <c r="AIY75" s="85"/>
      <c r="AIZ75" s="85"/>
      <c r="AJA75" s="85"/>
      <c r="AJB75" s="85"/>
      <c r="AJC75" s="85"/>
      <c r="AJD75" s="85"/>
      <c r="AJE75" s="85"/>
      <c r="AJF75" s="85"/>
      <c r="AJG75" s="85"/>
      <c r="AJH75" s="85"/>
      <c r="AJI75" s="85"/>
      <c r="AJJ75" s="85"/>
      <c r="AJK75" s="85"/>
      <c r="AJL75" s="85"/>
      <c r="AJM75" s="85"/>
      <c r="AJN75" s="85"/>
      <c r="AJO75" s="85"/>
      <c r="AJP75" s="85"/>
      <c r="AJQ75" s="85"/>
      <c r="AJR75" s="85"/>
      <c r="AJS75" s="85"/>
      <c r="AJT75" s="85"/>
      <c r="AJU75" s="85"/>
      <c r="AJV75" s="85"/>
      <c r="AJW75" s="85"/>
      <c r="AJX75" s="85"/>
      <c r="AJY75" s="85"/>
      <c r="AJZ75" s="85"/>
      <c r="AKA75" s="85"/>
      <c r="AKB75" s="85"/>
      <c r="AKC75" s="85"/>
      <c r="AKD75" s="85"/>
      <c r="AKE75" s="85"/>
      <c r="AKF75" s="85"/>
      <c r="AKG75" s="85"/>
      <c r="AKH75" s="85"/>
      <c r="AKI75" s="85"/>
      <c r="AKJ75" s="85"/>
      <c r="AKK75" s="85"/>
      <c r="AKL75" s="85"/>
      <c r="AKM75" s="85"/>
      <c r="AKN75" s="85"/>
      <c r="AKO75" s="85"/>
      <c r="AKP75" s="85"/>
      <c r="AKQ75" s="85"/>
      <c r="AKR75" s="85"/>
      <c r="AKS75" s="85"/>
      <c r="AKT75" s="85"/>
      <c r="AKU75" s="85"/>
      <c r="AKV75" s="85"/>
      <c r="AKW75" s="85"/>
      <c r="AKX75" s="85"/>
      <c r="AKY75" s="85"/>
      <c r="AKZ75" s="85"/>
      <c r="ALA75" s="85"/>
      <c r="ALB75" s="85"/>
      <c r="ALC75" s="85"/>
      <c r="ALD75" s="85"/>
      <c r="ALE75" s="85"/>
      <c r="ALF75" s="85"/>
      <c r="ALG75" s="85"/>
      <c r="ALH75" s="85"/>
      <c r="ALI75" s="85"/>
      <c r="ALJ75" s="85"/>
      <c r="ALK75" s="85"/>
      <c r="ALL75" s="85"/>
      <c r="ALM75" s="85"/>
      <c r="ALN75" s="85"/>
      <c r="ALO75" s="85"/>
      <c r="ALP75" s="85"/>
      <c r="ALQ75" s="85"/>
      <c r="ALR75" s="85"/>
      <c r="ALS75" s="85"/>
      <c r="ALT75" s="85"/>
      <c r="ALU75" s="85"/>
      <c r="ALV75" s="85"/>
      <c r="ALW75" s="85"/>
      <c r="ALX75" s="85"/>
      <c r="ALY75" s="85"/>
      <c r="ALZ75" s="85"/>
      <c r="AMA75" s="85"/>
      <c r="AMB75" s="85"/>
      <c r="AMC75" s="85"/>
      <c r="AMD75" s="85"/>
      <c r="AME75" s="85"/>
      <c r="AMF75" s="85"/>
      <c r="AMG75" s="85"/>
      <c r="AMH75" s="85"/>
      <c r="AMI75" s="85"/>
      <c r="AMJ75" s="85"/>
      <c r="AMK75" s="85"/>
      <c r="AML75" s="85"/>
      <c r="AMM75" s="85"/>
      <c r="AMN75" s="85"/>
      <c r="AMO75" s="85"/>
      <c r="AMP75" s="85"/>
      <c r="AMQ75" s="85"/>
      <c r="AMR75" s="85"/>
      <c r="AMS75" s="85"/>
      <c r="AMT75" s="85"/>
      <c r="AMU75" s="85"/>
      <c r="AMV75" s="85"/>
      <c r="AMW75" s="85"/>
      <c r="AMX75" s="85"/>
      <c r="AMY75" s="85"/>
      <c r="AMZ75" s="85"/>
      <c r="ANA75" s="85"/>
      <c r="ANB75" s="85"/>
      <c r="ANC75" s="85"/>
      <c r="AND75" s="85"/>
      <c r="ANE75" s="85"/>
      <c r="ANF75" s="85"/>
      <c r="ANG75" s="85"/>
      <c r="ANH75" s="85"/>
      <c r="ANI75" s="85"/>
      <c r="ANJ75" s="85"/>
      <c r="ANK75" s="85"/>
      <c r="ANL75" s="85"/>
      <c r="ANM75" s="85"/>
      <c r="ANN75" s="85"/>
      <c r="ANO75" s="85"/>
      <c r="ANP75" s="85"/>
      <c r="ANQ75" s="85"/>
      <c r="ANR75" s="85"/>
      <c r="ANS75" s="85"/>
      <c r="ANT75" s="85"/>
      <c r="ANU75" s="85"/>
      <c r="ANV75" s="85"/>
      <c r="ANW75" s="85"/>
      <c r="ANX75" s="85"/>
      <c r="ANY75" s="85"/>
      <c r="ANZ75" s="85"/>
      <c r="AOA75" s="85"/>
      <c r="AOB75" s="85"/>
      <c r="AOC75" s="85"/>
      <c r="AOD75" s="85"/>
      <c r="AOE75" s="85"/>
      <c r="AOF75" s="85"/>
      <c r="AOG75" s="85"/>
      <c r="AOH75" s="85"/>
      <c r="AOI75" s="85"/>
      <c r="AOJ75" s="85"/>
      <c r="AOK75" s="85"/>
      <c r="AOL75" s="85"/>
      <c r="AOM75" s="85"/>
      <c r="AON75" s="85"/>
      <c r="AOO75" s="85"/>
      <c r="AOP75" s="85"/>
      <c r="AOQ75" s="85"/>
      <c r="AOR75" s="85"/>
      <c r="AOS75" s="85"/>
      <c r="AOT75" s="85"/>
      <c r="AOU75" s="85"/>
      <c r="AOV75" s="85"/>
      <c r="AOW75" s="85"/>
      <c r="AOX75" s="85"/>
      <c r="AOY75" s="85"/>
      <c r="AOZ75" s="85"/>
      <c r="APA75" s="85"/>
      <c r="APB75" s="85"/>
      <c r="APC75" s="85"/>
      <c r="APD75" s="85"/>
      <c r="APE75" s="85"/>
      <c r="APF75" s="85"/>
      <c r="APG75" s="85"/>
      <c r="APH75" s="85"/>
      <c r="API75" s="85"/>
      <c r="APJ75" s="85"/>
      <c r="APK75" s="85"/>
      <c r="APL75" s="85"/>
      <c r="APM75" s="85"/>
      <c r="APN75" s="85"/>
      <c r="APO75" s="85"/>
      <c r="APP75" s="85"/>
      <c r="APQ75" s="85"/>
      <c r="APR75" s="85"/>
      <c r="APS75" s="85"/>
      <c r="APT75" s="85"/>
      <c r="APU75" s="85"/>
      <c r="APV75" s="85"/>
      <c r="APW75" s="85"/>
      <c r="APX75" s="85"/>
      <c r="APY75" s="85"/>
      <c r="APZ75" s="85"/>
      <c r="AQA75" s="85"/>
      <c r="AQB75" s="85"/>
      <c r="AQC75" s="85"/>
      <c r="AQD75" s="85"/>
      <c r="AQE75" s="85"/>
      <c r="AQF75" s="85"/>
      <c r="AQG75" s="85"/>
      <c r="AQH75" s="85"/>
      <c r="AQI75" s="85"/>
      <c r="AQJ75" s="85"/>
      <c r="AQK75" s="85"/>
      <c r="AQL75" s="85"/>
      <c r="AQM75" s="85"/>
      <c r="AQN75" s="85"/>
      <c r="AQO75" s="85"/>
      <c r="AQP75" s="85"/>
      <c r="AQQ75" s="85"/>
      <c r="AQR75" s="85"/>
      <c r="AQS75" s="85"/>
      <c r="AQT75" s="85"/>
      <c r="AQU75" s="85"/>
      <c r="AQV75" s="85"/>
      <c r="AQW75" s="85"/>
      <c r="AQX75" s="85"/>
      <c r="AQY75" s="85"/>
      <c r="AQZ75" s="85"/>
      <c r="ARA75" s="85"/>
      <c r="ARB75" s="85"/>
      <c r="ARC75" s="85"/>
      <c r="ARD75" s="85"/>
      <c r="ARE75" s="85"/>
      <c r="ARF75" s="85"/>
      <c r="ARG75" s="85"/>
      <c r="ARH75" s="85"/>
      <c r="ARI75" s="85"/>
      <c r="ARJ75" s="85"/>
      <c r="ARK75" s="85"/>
      <c r="ARL75" s="85"/>
      <c r="ARM75" s="85"/>
      <c r="ARN75" s="85"/>
      <c r="ARO75" s="85"/>
      <c r="ARP75" s="85"/>
      <c r="ARQ75" s="85"/>
      <c r="ARR75" s="85"/>
      <c r="ARS75" s="85"/>
      <c r="ART75" s="85"/>
      <c r="ARU75" s="85"/>
      <c r="ARV75" s="85"/>
      <c r="ARW75" s="85"/>
      <c r="ARX75" s="85"/>
      <c r="ARY75" s="85"/>
      <c r="ARZ75" s="85"/>
      <c r="ASA75" s="85"/>
      <c r="ASB75" s="85"/>
      <c r="ASC75" s="85"/>
      <c r="ASD75" s="85"/>
      <c r="ASE75" s="85"/>
      <c r="ASF75" s="85"/>
      <c r="ASG75" s="85"/>
      <c r="ASH75" s="85"/>
      <c r="ASI75" s="85"/>
      <c r="ASJ75" s="85"/>
      <c r="ASK75" s="85"/>
      <c r="ASL75" s="85"/>
      <c r="ASM75" s="85"/>
      <c r="ASN75" s="85"/>
      <c r="ASO75" s="85"/>
      <c r="ASP75" s="85"/>
      <c r="ASQ75" s="85"/>
      <c r="ASR75" s="85"/>
      <c r="ASS75" s="85"/>
      <c r="AST75" s="85"/>
      <c r="ASU75" s="85"/>
      <c r="ASV75" s="85"/>
      <c r="ASW75" s="85"/>
      <c r="ASX75" s="85"/>
      <c r="ASY75" s="85"/>
      <c r="ASZ75" s="85"/>
      <c r="ATA75" s="85"/>
      <c r="ATB75" s="85"/>
      <c r="ATC75" s="85"/>
      <c r="ATD75" s="85"/>
      <c r="ATE75" s="85"/>
      <c r="ATF75" s="85"/>
      <c r="ATG75" s="85"/>
      <c r="ATH75" s="85"/>
      <c r="ATI75" s="85"/>
      <c r="ATJ75" s="85"/>
      <c r="ATK75" s="85"/>
      <c r="ATL75" s="85"/>
      <c r="ATM75" s="85"/>
      <c r="ATN75" s="85"/>
      <c r="ATO75" s="85"/>
      <c r="ATP75" s="85"/>
      <c r="ATQ75" s="85"/>
      <c r="ATR75" s="85"/>
      <c r="ATS75" s="85"/>
      <c r="ATT75" s="85"/>
      <c r="ATU75" s="85"/>
      <c r="ATV75" s="85"/>
      <c r="ATW75" s="85"/>
      <c r="ATX75" s="85"/>
      <c r="ATY75" s="85"/>
      <c r="ATZ75" s="85"/>
      <c r="AUA75" s="85"/>
      <c r="AUB75" s="85"/>
      <c r="AUC75" s="85"/>
      <c r="AUD75" s="85"/>
      <c r="AUE75" s="85"/>
      <c r="AUF75" s="85"/>
      <c r="AUG75" s="85"/>
      <c r="AUH75" s="85"/>
      <c r="AUI75" s="85"/>
      <c r="AUJ75" s="85"/>
      <c r="AUK75" s="85"/>
      <c r="AUL75" s="85"/>
      <c r="AUM75" s="85"/>
      <c r="AUN75" s="85"/>
      <c r="AUO75" s="85"/>
      <c r="AUP75" s="85"/>
      <c r="AUQ75" s="85"/>
      <c r="AUR75" s="85"/>
      <c r="AUS75" s="85"/>
      <c r="AUT75" s="85"/>
      <c r="AUU75" s="85"/>
      <c r="AUV75" s="85"/>
      <c r="AUW75" s="85"/>
      <c r="AUX75" s="85"/>
      <c r="AUY75" s="85"/>
      <c r="AUZ75" s="85"/>
      <c r="AVA75" s="85"/>
      <c r="AVB75" s="85"/>
      <c r="AVC75" s="85"/>
      <c r="AVD75" s="85"/>
      <c r="AVE75" s="85"/>
      <c r="AVF75" s="85"/>
      <c r="AVG75" s="85"/>
      <c r="AVH75" s="85"/>
      <c r="AVI75" s="85"/>
      <c r="AVJ75" s="85"/>
      <c r="AVK75" s="85"/>
      <c r="AVL75" s="85"/>
      <c r="AVM75" s="85"/>
      <c r="AVN75" s="85"/>
      <c r="AVO75" s="85"/>
      <c r="AVP75" s="85"/>
      <c r="AVQ75" s="85"/>
      <c r="AVR75" s="85"/>
      <c r="AVS75" s="85"/>
      <c r="AVT75" s="85"/>
      <c r="AVU75" s="85"/>
      <c r="AVV75" s="85"/>
      <c r="AVW75" s="85"/>
      <c r="AVX75" s="85"/>
      <c r="AVY75" s="85"/>
      <c r="AVZ75" s="85"/>
      <c r="AWA75" s="85"/>
      <c r="AWB75" s="85"/>
      <c r="AWC75" s="85"/>
      <c r="AWD75" s="85"/>
      <c r="AWE75" s="85"/>
      <c r="AWF75" s="85"/>
      <c r="AWG75" s="85"/>
      <c r="AWH75" s="85"/>
      <c r="AWI75" s="85"/>
      <c r="AWJ75" s="85"/>
      <c r="AWK75" s="85"/>
      <c r="AWL75" s="85"/>
      <c r="AWM75" s="85"/>
      <c r="AWN75" s="85"/>
      <c r="AWO75" s="85"/>
      <c r="AWP75" s="85"/>
      <c r="AWQ75" s="85"/>
      <c r="AWR75" s="85"/>
      <c r="AWS75" s="85"/>
      <c r="AWT75" s="85"/>
      <c r="AWU75" s="85"/>
      <c r="AWV75" s="85"/>
      <c r="AWW75" s="85"/>
      <c r="AWX75" s="85"/>
      <c r="AWY75" s="85"/>
      <c r="AWZ75" s="85"/>
      <c r="AXA75" s="85"/>
      <c r="AXB75" s="85"/>
      <c r="AXC75" s="85"/>
      <c r="AXD75" s="85"/>
      <c r="AXE75" s="85"/>
      <c r="AXF75" s="85"/>
      <c r="AXG75" s="85"/>
      <c r="AXH75" s="85"/>
      <c r="AXI75" s="85"/>
      <c r="AXJ75" s="85"/>
      <c r="AXK75" s="85"/>
      <c r="AXL75" s="85"/>
      <c r="AXM75" s="85"/>
      <c r="AXN75" s="85"/>
      <c r="AXO75" s="85"/>
      <c r="AXP75" s="85"/>
      <c r="AXQ75" s="85"/>
      <c r="AXR75" s="85"/>
      <c r="AXS75" s="85"/>
      <c r="AXT75" s="85"/>
      <c r="AXU75" s="85"/>
      <c r="AXV75" s="85"/>
      <c r="AXW75" s="85"/>
      <c r="AXX75" s="85"/>
      <c r="AXY75" s="85"/>
      <c r="AXZ75" s="85"/>
      <c r="AYA75" s="85"/>
      <c r="AYB75" s="85"/>
      <c r="AYC75" s="85"/>
      <c r="AYD75" s="85"/>
      <c r="AYE75" s="85"/>
      <c r="AYF75" s="85"/>
      <c r="AYG75" s="85"/>
      <c r="AYH75" s="85"/>
      <c r="AYI75" s="85"/>
      <c r="AYJ75" s="85"/>
      <c r="AYK75" s="85"/>
      <c r="AYL75" s="85"/>
      <c r="AYM75" s="85"/>
      <c r="AYN75" s="85"/>
      <c r="AYO75" s="85"/>
      <c r="AYP75" s="85"/>
      <c r="AYQ75" s="85"/>
      <c r="AYR75" s="85"/>
      <c r="AYS75" s="85"/>
      <c r="AYT75" s="85"/>
      <c r="AYU75" s="85"/>
      <c r="AYV75" s="85"/>
      <c r="AYW75" s="85"/>
      <c r="AYX75" s="85"/>
      <c r="AYY75" s="85"/>
      <c r="AYZ75" s="85"/>
      <c r="AZA75" s="85"/>
      <c r="AZB75" s="85"/>
      <c r="AZC75" s="85"/>
      <c r="AZD75" s="85"/>
      <c r="AZE75" s="85"/>
      <c r="AZF75" s="85"/>
      <c r="AZG75" s="85"/>
      <c r="AZH75" s="85"/>
      <c r="AZI75" s="85"/>
      <c r="AZJ75" s="85"/>
      <c r="AZK75" s="85"/>
      <c r="AZL75" s="85"/>
      <c r="AZM75" s="85"/>
      <c r="AZN75" s="85"/>
      <c r="AZO75" s="85"/>
      <c r="AZP75" s="85"/>
      <c r="AZQ75" s="85"/>
      <c r="AZR75" s="85"/>
      <c r="AZS75" s="85"/>
      <c r="AZT75" s="85"/>
      <c r="AZU75" s="85"/>
      <c r="AZV75" s="85"/>
      <c r="AZW75" s="85"/>
      <c r="AZX75" s="85"/>
      <c r="AZY75" s="85"/>
      <c r="AZZ75" s="85"/>
      <c r="BAA75" s="85"/>
      <c r="BAB75" s="85"/>
      <c r="BAC75" s="85"/>
      <c r="BAD75" s="85"/>
      <c r="BAE75" s="85"/>
      <c r="BAF75" s="85"/>
      <c r="BAG75" s="85"/>
      <c r="BAH75" s="85"/>
      <c r="BAI75" s="85"/>
      <c r="BAJ75" s="85"/>
      <c r="BAK75" s="85"/>
      <c r="BAL75" s="85"/>
      <c r="BAM75" s="85"/>
      <c r="BAN75" s="85"/>
      <c r="BAO75" s="85"/>
      <c r="BAP75" s="85"/>
      <c r="BAQ75" s="85"/>
      <c r="BAR75" s="85"/>
      <c r="BAS75" s="85"/>
      <c r="BAT75" s="85"/>
      <c r="BAU75" s="85"/>
      <c r="BAV75" s="85"/>
      <c r="BAW75" s="85"/>
      <c r="BAX75" s="85"/>
      <c r="BAY75" s="85"/>
      <c r="BAZ75" s="85"/>
      <c r="BBA75" s="85"/>
      <c r="BBB75" s="85"/>
      <c r="BBC75" s="85"/>
      <c r="BBD75" s="85"/>
      <c r="BBE75" s="85"/>
      <c r="BBF75" s="85"/>
      <c r="BBG75" s="85"/>
      <c r="BBH75" s="85"/>
      <c r="BBI75" s="85"/>
      <c r="BBJ75" s="85"/>
      <c r="BBK75" s="85"/>
      <c r="BBL75" s="85"/>
      <c r="BBM75" s="85"/>
      <c r="BBN75" s="85"/>
      <c r="BBO75" s="85"/>
      <c r="BBP75" s="85"/>
      <c r="BBQ75" s="85"/>
      <c r="BBR75" s="85"/>
      <c r="BBS75" s="85"/>
      <c r="BBT75" s="85"/>
      <c r="BBU75" s="85"/>
      <c r="BBV75" s="85"/>
      <c r="BBW75" s="85"/>
      <c r="BBX75" s="85"/>
      <c r="BBY75" s="85"/>
      <c r="BBZ75" s="85"/>
      <c r="BCA75" s="85"/>
      <c r="BCB75" s="85"/>
      <c r="BCC75" s="85"/>
      <c r="BCD75" s="85"/>
      <c r="BCE75" s="85"/>
      <c r="BCF75" s="85"/>
      <c r="BCG75" s="85"/>
      <c r="BCH75" s="85"/>
      <c r="BCI75" s="85"/>
      <c r="BCJ75" s="85"/>
      <c r="BCK75" s="85"/>
      <c r="BCL75" s="85"/>
      <c r="BCM75" s="85"/>
      <c r="BCN75" s="85"/>
      <c r="BCO75" s="85"/>
      <c r="BCP75" s="85"/>
      <c r="BCQ75" s="85"/>
      <c r="BCR75" s="85"/>
      <c r="BCS75" s="85"/>
      <c r="BCT75" s="85"/>
      <c r="BCU75" s="85"/>
      <c r="BCV75" s="85"/>
      <c r="BCW75" s="85"/>
      <c r="BCX75" s="85"/>
      <c r="BCY75" s="85"/>
      <c r="BCZ75" s="85"/>
      <c r="BDA75" s="85"/>
      <c r="BDB75" s="85"/>
      <c r="BDC75" s="85"/>
      <c r="BDD75" s="85"/>
      <c r="BDE75" s="85"/>
      <c r="BDF75" s="85"/>
      <c r="BDG75" s="85"/>
      <c r="BDH75" s="85"/>
      <c r="BDI75" s="85"/>
      <c r="BDJ75" s="85"/>
      <c r="BDK75" s="85"/>
      <c r="BDL75" s="85"/>
      <c r="BDM75" s="85"/>
      <c r="BDN75" s="85"/>
      <c r="BDO75" s="85"/>
      <c r="BDP75" s="85"/>
      <c r="BDQ75" s="85"/>
      <c r="BDR75" s="85"/>
      <c r="BDS75" s="85"/>
      <c r="BDT75" s="85"/>
      <c r="BDU75" s="85"/>
      <c r="BDV75" s="85"/>
      <c r="BDW75" s="85"/>
      <c r="BDX75" s="85"/>
      <c r="BDY75" s="85"/>
      <c r="BDZ75" s="85"/>
      <c r="BEA75" s="85"/>
      <c r="BEB75" s="85"/>
      <c r="BEC75" s="85"/>
      <c r="BED75" s="85"/>
      <c r="BEE75" s="85"/>
      <c r="BEF75" s="85"/>
      <c r="BEG75" s="85"/>
      <c r="BEH75" s="85"/>
      <c r="BEI75" s="85"/>
      <c r="BEJ75" s="85"/>
      <c r="BEK75" s="85"/>
      <c r="BEL75" s="85"/>
      <c r="BEM75" s="85"/>
      <c r="BEN75" s="85"/>
      <c r="BEO75" s="85"/>
      <c r="BEP75" s="85"/>
      <c r="BEQ75" s="85"/>
      <c r="BER75" s="85"/>
      <c r="BES75" s="85"/>
      <c r="BET75" s="85"/>
      <c r="BEU75" s="85"/>
      <c r="BEV75" s="85"/>
      <c r="BEW75" s="85"/>
      <c r="BEX75" s="85"/>
      <c r="BEY75" s="85"/>
      <c r="BEZ75" s="85"/>
      <c r="BFA75" s="85"/>
      <c r="BFB75" s="85"/>
      <c r="BFC75" s="85"/>
      <c r="BFD75" s="85"/>
      <c r="BFE75" s="85"/>
      <c r="BFF75" s="85"/>
      <c r="BFG75" s="85"/>
      <c r="BFH75" s="85"/>
      <c r="BFI75" s="85"/>
      <c r="BFJ75" s="85"/>
      <c r="BFK75" s="85"/>
      <c r="BFL75" s="85"/>
      <c r="BFM75" s="85"/>
      <c r="BFN75" s="85"/>
      <c r="BFO75" s="85"/>
      <c r="BFP75" s="85"/>
      <c r="BFQ75" s="85"/>
      <c r="BFR75" s="85"/>
      <c r="BFS75" s="85"/>
      <c r="BFT75" s="85"/>
      <c r="BFU75" s="85"/>
      <c r="BFV75" s="85"/>
      <c r="BFW75" s="85"/>
      <c r="BFX75" s="85"/>
      <c r="BFY75" s="85"/>
      <c r="BFZ75" s="85"/>
      <c r="BGA75" s="85"/>
      <c r="BGB75" s="85"/>
      <c r="BGC75" s="85"/>
      <c r="BGD75" s="85"/>
      <c r="BGE75" s="85"/>
      <c r="BGF75" s="85"/>
      <c r="BGG75" s="85"/>
      <c r="BGH75" s="85"/>
      <c r="BGI75" s="85"/>
      <c r="BGJ75" s="85"/>
      <c r="BGK75" s="85"/>
      <c r="BGL75" s="85"/>
      <c r="BGM75" s="85"/>
      <c r="BGN75" s="85"/>
      <c r="BGO75" s="85"/>
      <c r="BGP75" s="85"/>
      <c r="BGQ75" s="85"/>
      <c r="BGR75" s="85"/>
      <c r="BGS75" s="85"/>
      <c r="BGT75" s="85"/>
      <c r="BGU75" s="85"/>
      <c r="BGV75" s="85"/>
      <c r="BGW75" s="85"/>
      <c r="BGX75" s="85"/>
      <c r="BGY75" s="85"/>
      <c r="BGZ75" s="85"/>
      <c r="BHA75" s="85"/>
      <c r="BHB75" s="85"/>
      <c r="BHC75" s="85"/>
      <c r="BHD75" s="85"/>
      <c r="BHE75" s="85"/>
      <c r="BHF75" s="85"/>
      <c r="BHG75" s="85"/>
      <c r="BHH75" s="85"/>
      <c r="BHI75" s="85"/>
      <c r="BHJ75" s="85"/>
      <c r="BHK75" s="85"/>
      <c r="BHL75" s="85"/>
      <c r="BHM75" s="85"/>
      <c r="BHN75" s="85"/>
      <c r="BHO75" s="85"/>
      <c r="BHP75" s="85"/>
      <c r="BHQ75" s="85"/>
      <c r="BHR75" s="85"/>
      <c r="BHS75" s="85"/>
      <c r="BHT75" s="85"/>
      <c r="BHU75" s="85"/>
      <c r="BHV75" s="85"/>
      <c r="BHW75" s="85"/>
      <c r="BHX75" s="85"/>
      <c r="BHY75" s="85"/>
      <c r="BHZ75" s="85"/>
      <c r="BIA75" s="85"/>
      <c r="BIB75" s="85"/>
      <c r="BIC75" s="85"/>
      <c r="BID75" s="85"/>
      <c r="BIE75" s="85"/>
      <c r="BIF75" s="85"/>
      <c r="BIG75" s="85"/>
      <c r="BIH75" s="85"/>
      <c r="BII75" s="85"/>
      <c r="BIJ75" s="85"/>
      <c r="BIK75" s="85"/>
      <c r="BIL75" s="85"/>
      <c r="BIM75" s="85"/>
      <c r="BIN75" s="85"/>
      <c r="BIO75" s="85"/>
      <c r="BIP75" s="85"/>
      <c r="BIQ75" s="85"/>
      <c r="BIR75" s="85"/>
      <c r="BIS75" s="85"/>
      <c r="BIT75" s="85"/>
      <c r="BIU75" s="85"/>
      <c r="BIV75" s="85"/>
      <c r="BIW75" s="85"/>
      <c r="BIX75" s="85"/>
      <c r="BIY75" s="85"/>
      <c r="BIZ75" s="85"/>
      <c r="BJA75" s="85"/>
      <c r="BJB75" s="85"/>
      <c r="BJC75" s="85"/>
      <c r="BJD75" s="85"/>
      <c r="BJE75" s="85"/>
      <c r="BJF75" s="85"/>
      <c r="BJG75" s="85"/>
      <c r="BJH75" s="85"/>
      <c r="BJI75" s="85"/>
      <c r="BJJ75" s="85"/>
      <c r="BJK75" s="85"/>
      <c r="BJL75" s="85"/>
      <c r="BJM75" s="85"/>
      <c r="BJN75" s="85"/>
      <c r="BJO75" s="85"/>
      <c r="BJP75" s="85"/>
      <c r="BJQ75" s="85"/>
      <c r="BJR75" s="85"/>
      <c r="BJS75" s="85"/>
      <c r="BJT75" s="85"/>
      <c r="BJU75" s="85"/>
      <c r="BJV75" s="85"/>
      <c r="BJW75" s="85"/>
      <c r="BJX75" s="85"/>
      <c r="BJY75" s="85"/>
      <c r="BJZ75" s="85"/>
      <c r="BKA75" s="85"/>
      <c r="BKB75" s="85"/>
      <c r="BKC75" s="85"/>
      <c r="BKD75" s="85"/>
      <c r="BKE75" s="85"/>
      <c r="BKF75" s="85"/>
      <c r="BKG75" s="85"/>
      <c r="BKH75" s="85"/>
      <c r="BKI75" s="85"/>
      <c r="BKJ75" s="85"/>
      <c r="BKK75" s="85"/>
      <c r="BKL75" s="85"/>
      <c r="BKM75" s="85"/>
      <c r="BKN75" s="85"/>
      <c r="BKO75" s="85"/>
      <c r="BKP75" s="85"/>
      <c r="BKQ75" s="85"/>
      <c r="BKR75" s="85"/>
      <c r="BKS75" s="85"/>
      <c r="BKT75" s="85"/>
      <c r="BKU75" s="85"/>
      <c r="BKV75" s="85"/>
      <c r="BKW75" s="85"/>
      <c r="BKX75" s="85"/>
      <c r="BKY75" s="85"/>
      <c r="BKZ75" s="85"/>
      <c r="BLA75" s="85"/>
      <c r="BLB75" s="85"/>
      <c r="BLC75" s="85"/>
      <c r="BLD75" s="85"/>
      <c r="BLE75" s="85"/>
      <c r="BLF75" s="85"/>
      <c r="BLG75" s="85"/>
      <c r="BLH75" s="85"/>
      <c r="BLI75" s="85"/>
      <c r="BLJ75" s="85"/>
      <c r="BLK75" s="85"/>
      <c r="BLL75" s="85"/>
      <c r="BLM75" s="85"/>
      <c r="BLN75" s="85"/>
      <c r="BLO75" s="85"/>
      <c r="BLP75" s="85"/>
      <c r="BLQ75" s="85"/>
      <c r="BLR75" s="85"/>
      <c r="BLS75" s="85"/>
      <c r="BLT75" s="85"/>
      <c r="BLU75" s="85"/>
      <c r="BLV75" s="85"/>
      <c r="BLW75" s="85"/>
      <c r="BLX75" s="85"/>
      <c r="BLY75" s="85"/>
      <c r="BLZ75" s="85"/>
      <c r="BMA75" s="85"/>
      <c r="BMB75" s="85"/>
      <c r="BMC75" s="85"/>
      <c r="BMD75" s="85"/>
      <c r="BME75" s="85"/>
      <c r="BMF75" s="85"/>
      <c r="BMG75" s="85"/>
      <c r="BMH75" s="85"/>
      <c r="BMI75" s="85"/>
      <c r="BMJ75" s="85"/>
      <c r="BMK75" s="85"/>
      <c r="BML75" s="85"/>
      <c r="BMM75" s="85"/>
      <c r="BMN75" s="85"/>
      <c r="BMO75" s="85"/>
      <c r="BMP75" s="85"/>
      <c r="BMQ75" s="85"/>
      <c r="BMR75" s="85"/>
      <c r="BMS75" s="85"/>
      <c r="BMT75" s="85"/>
      <c r="BMU75" s="85"/>
      <c r="BMV75" s="85"/>
      <c r="BMW75" s="85"/>
      <c r="BMX75" s="85"/>
      <c r="BMY75" s="85"/>
      <c r="BMZ75" s="85"/>
      <c r="BNA75" s="85"/>
      <c r="BNB75" s="85"/>
      <c r="BNC75" s="85"/>
      <c r="BND75" s="85"/>
      <c r="BNE75" s="85"/>
      <c r="BNF75" s="85"/>
      <c r="BNG75" s="85"/>
      <c r="BNH75" s="85"/>
      <c r="BNI75" s="85"/>
      <c r="BNJ75" s="85"/>
      <c r="BNK75" s="85"/>
      <c r="BNL75" s="85"/>
      <c r="BNM75" s="85"/>
      <c r="BNN75" s="85"/>
      <c r="BNO75" s="85"/>
      <c r="BNP75" s="85"/>
      <c r="BNQ75" s="85"/>
      <c r="BNR75" s="85"/>
      <c r="BNS75" s="85"/>
      <c r="BNT75" s="85"/>
      <c r="BNU75" s="85"/>
      <c r="BNV75" s="85"/>
      <c r="BNW75" s="85"/>
      <c r="BNX75" s="85"/>
      <c r="BNY75" s="85"/>
      <c r="BNZ75" s="85"/>
      <c r="BOA75" s="85"/>
      <c r="BOB75" s="85"/>
      <c r="BOC75" s="85"/>
      <c r="BOD75" s="85"/>
      <c r="BOE75" s="85"/>
      <c r="BOF75" s="85"/>
      <c r="BOG75" s="85"/>
      <c r="BOH75" s="85"/>
      <c r="BOI75" s="85"/>
      <c r="BOJ75" s="85"/>
      <c r="BOK75" s="85"/>
      <c r="BOL75" s="85"/>
      <c r="BOM75" s="85"/>
      <c r="BON75" s="85"/>
      <c r="BOO75" s="85"/>
      <c r="BOP75" s="85"/>
      <c r="BOQ75" s="85"/>
      <c r="BOR75" s="85"/>
      <c r="BOS75" s="85"/>
      <c r="BOT75" s="85"/>
      <c r="BOU75" s="85"/>
      <c r="BOV75" s="85"/>
      <c r="BOW75" s="85"/>
      <c r="BOX75" s="85"/>
      <c r="BOY75" s="85"/>
      <c r="BOZ75" s="85"/>
      <c r="BPA75" s="85"/>
      <c r="BPB75" s="85"/>
      <c r="BPC75" s="85"/>
      <c r="BPD75" s="85"/>
      <c r="BPE75" s="85"/>
      <c r="BPF75" s="85"/>
      <c r="BPG75" s="85"/>
      <c r="BPH75" s="85"/>
      <c r="BPI75" s="85"/>
      <c r="BPJ75" s="85"/>
      <c r="BPK75" s="85"/>
      <c r="BPL75" s="85"/>
      <c r="BPM75" s="85"/>
      <c r="BPN75" s="85"/>
      <c r="BPO75" s="85"/>
      <c r="BPP75" s="85"/>
      <c r="BPQ75" s="85"/>
      <c r="BPR75" s="85"/>
      <c r="BPS75" s="85"/>
      <c r="BPT75" s="85"/>
      <c r="BPU75" s="85"/>
      <c r="BPV75" s="85"/>
      <c r="BPW75" s="85"/>
      <c r="BPX75" s="85"/>
      <c r="BPY75" s="85"/>
      <c r="BPZ75" s="85"/>
      <c r="BQA75" s="85"/>
      <c r="BQB75" s="85"/>
      <c r="BQC75" s="85"/>
      <c r="BQD75" s="85"/>
      <c r="BQE75" s="85"/>
      <c r="BQF75" s="85"/>
      <c r="BQG75" s="85"/>
      <c r="BQH75" s="85"/>
      <c r="BQI75" s="85"/>
      <c r="BQJ75" s="85"/>
      <c r="BQK75" s="85"/>
      <c r="BQL75" s="85"/>
      <c r="BQM75" s="85"/>
      <c r="BQN75" s="85"/>
      <c r="BQO75" s="85"/>
      <c r="BQP75" s="85"/>
      <c r="BQQ75" s="85"/>
      <c r="BQR75" s="85"/>
      <c r="BQS75" s="85"/>
      <c r="BQT75" s="85"/>
      <c r="BQU75" s="85"/>
      <c r="BQV75" s="85"/>
      <c r="BQW75" s="85"/>
      <c r="BQX75" s="85"/>
      <c r="BQY75" s="85"/>
      <c r="BQZ75" s="85"/>
      <c r="BRA75" s="85"/>
      <c r="BRB75" s="85"/>
      <c r="BRC75" s="85"/>
      <c r="BRD75" s="85"/>
      <c r="BRE75" s="85"/>
      <c r="BRF75" s="85"/>
      <c r="BRG75" s="85"/>
      <c r="BRH75" s="85"/>
      <c r="BRI75" s="85"/>
      <c r="BRJ75" s="85"/>
      <c r="BRK75" s="85"/>
      <c r="BRL75" s="85"/>
      <c r="BRM75" s="85"/>
      <c r="BRN75" s="85"/>
      <c r="BRO75" s="85"/>
      <c r="BRP75" s="85"/>
      <c r="BRQ75" s="85"/>
      <c r="BRR75" s="85"/>
      <c r="BRS75" s="85"/>
      <c r="BRT75" s="85"/>
      <c r="BRU75" s="85"/>
      <c r="BRV75" s="85"/>
      <c r="BRW75" s="85"/>
      <c r="BRX75" s="85"/>
      <c r="BRY75" s="85"/>
      <c r="BRZ75" s="85"/>
      <c r="BSA75" s="85"/>
      <c r="BSB75" s="85"/>
      <c r="BSC75" s="85"/>
      <c r="BSD75" s="85"/>
      <c r="BSE75" s="85"/>
      <c r="BSF75" s="85"/>
      <c r="BSG75" s="85"/>
      <c r="BSH75" s="85"/>
      <c r="BSI75" s="85"/>
      <c r="BSJ75" s="85"/>
      <c r="BSK75" s="85"/>
      <c r="BSL75" s="85"/>
      <c r="BSM75" s="85"/>
      <c r="BSN75" s="85"/>
      <c r="BSO75" s="85"/>
      <c r="BSP75" s="85"/>
      <c r="BSQ75" s="85"/>
      <c r="BSR75" s="85"/>
      <c r="BSS75" s="85"/>
      <c r="BST75" s="85"/>
      <c r="BSU75" s="85"/>
      <c r="BSV75" s="85"/>
      <c r="BSW75" s="85"/>
      <c r="BSX75" s="85"/>
      <c r="BSY75" s="85"/>
      <c r="BSZ75" s="85"/>
      <c r="BTA75" s="85"/>
      <c r="BTB75" s="85"/>
      <c r="BTC75" s="85"/>
      <c r="BTD75" s="85"/>
      <c r="BTE75" s="85"/>
      <c r="BTF75" s="85"/>
      <c r="BTG75" s="85"/>
      <c r="BTH75" s="85"/>
      <c r="BTI75" s="85"/>
      <c r="BTJ75" s="85"/>
      <c r="BTK75" s="85"/>
      <c r="BTL75" s="85"/>
      <c r="BTM75" s="85"/>
      <c r="BTN75" s="85"/>
      <c r="BTO75" s="85"/>
      <c r="BTP75" s="85"/>
      <c r="BTQ75" s="85"/>
      <c r="BTR75" s="85"/>
      <c r="BTS75" s="85"/>
      <c r="BTT75" s="85"/>
      <c r="BTU75" s="85"/>
      <c r="BTV75" s="85"/>
      <c r="BTW75" s="85"/>
      <c r="BTX75" s="85"/>
      <c r="BTY75" s="85"/>
      <c r="BTZ75" s="85"/>
      <c r="BUA75" s="85"/>
      <c r="BUB75" s="85"/>
      <c r="BUC75" s="85"/>
      <c r="BUD75" s="85"/>
      <c r="BUE75" s="85"/>
      <c r="BUF75" s="85"/>
      <c r="BUG75" s="85"/>
      <c r="BUH75" s="85"/>
      <c r="BUI75" s="85"/>
      <c r="BUJ75" s="85"/>
      <c r="BUK75" s="85"/>
      <c r="BUL75" s="85"/>
      <c r="BUM75" s="85"/>
      <c r="BUN75" s="85"/>
      <c r="BUO75" s="85"/>
      <c r="BUP75" s="85"/>
      <c r="BUQ75" s="85"/>
      <c r="BUR75" s="85"/>
      <c r="BUS75" s="85"/>
      <c r="BUT75" s="85"/>
      <c r="BUU75" s="85"/>
      <c r="BUV75" s="85"/>
      <c r="BUW75" s="85"/>
      <c r="BUX75" s="85"/>
      <c r="BUY75" s="85"/>
      <c r="BUZ75" s="85"/>
      <c r="BVA75" s="85"/>
      <c r="BVB75" s="85"/>
      <c r="BVC75" s="85"/>
      <c r="BVD75" s="85"/>
      <c r="BVE75" s="85"/>
      <c r="BVF75" s="85"/>
      <c r="BVG75" s="85"/>
      <c r="BVH75" s="85"/>
      <c r="BVI75" s="85"/>
      <c r="BVJ75" s="85"/>
      <c r="BVK75" s="85"/>
      <c r="BVL75" s="85"/>
      <c r="BVM75" s="85"/>
      <c r="BVN75" s="85"/>
      <c r="BVO75" s="85"/>
      <c r="BVP75" s="85"/>
      <c r="BVQ75" s="85"/>
      <c r="BVR75" s="85"/>
      <c r="BVS75" s="85"/>
      <c r="BVT75" s="85"/>
      <c r="BVU75" s="85"/>
      <c r="BVV75" s="85"/>
      <c r="BVW75" s="85"/>
      <c r="BVX75" s="85"/>
      <c r="BVY75" s="85"/>
      <c r="BVZ75" s="85"/>
      <c r="BWA75" s="85"/>
      <c r="BWB75" s="85"/>
      <c r="BWC75" s="85"/>
      <c r="BWD75" s="85"/>
      <c r="BWE75" s="85"/>
      <c r="BWF75" s="85"/>
      <c r="BWG75" s="85"/>
      <c r="BWH75" s="85"/>
      <c r="BWI75" s="85"/>
      <c r="BWJ75" s="85"/>
      <c r="BWK75" s="85"/>
      <c r="BWL75" s="85"/>
      <c r="BWM75" s="85"/>
      <c r="BWN75" s="85"/>
      <c r="BWO75" s="85"/>
      <c r="BWP75" s="85"/>
      <c r="BWQ75" s="85"/>
      <c r="BWR75" s="85"/>
      <c r="BWS75" s="85"/>
      <c r="BWT75" s="85"/>
      <c r="BWU75" s="85"/>
      <c r="BWV75" s="85"/>
      <c r="BWW75" s="85"/>
      <c r="BWX75" s="85"/>
      <c r="BWY75" s="85"/>
      <c r="BWZ75" s="85"/>
      <c r="BXA75" s="85"/>
      <c r="BXB75" s="85"/>
      <c r="BXC75" s="85"/>
      <c r="BXD75" s="85"/>
      <c r="BXE75" s="85"/>
      <c r="BXF75" s="85"/>
      <c r="BXG75" s="85"/>
      <c r="BXH75" s="85"/>
      <c r="BXI75" s="85"/>
      <c r="BXJ75" s="85"/>
      <c r="BXK75" s="85"/>
      <c r="BXL75" s="85"/>
      <c r="BXM75" s="85"/>
      <c r="BXN75" s="85"/>
      <c r="BXO75" s="85"/>
      <c r="BXP75" s="85"/>
      <c r="BXQ75" s="85"/>
      <c r="BXR75" s="85"/>
      <c r="BXS75" s="85"/>
      <c r="BXT75" s="85"/>
      <c r="BXU75" s="85"/>
      <c r="BXV75" s="85"/>
      <c r="BXW75" s="85"/>
      <c r="BXX75" s="85"/>
      <c r="BXY75" s="85"/>
      <c r="BXZ75" s="85"/>
      <c r="BYA75" s="85"/>
      <c r="BYB75" s="85"/>
      <c r="BYC75" s="85"/>
      <c r="BYD75" s="85"/>
      <c r="BYE75" s="85"/>
      <c r="BYF75" s="85"/>
      <c r="BYG75" s="85"/>
      <c r="BYH75" s="85"/>
      <c r="BYI75" s="85"/>
      <c r="BYJ75" s="85"/>
      <c r="BYK75" s="85"/>
      <c r="BYL75" s="85"/>
      <c r="BYM75" s="85"/>
      <c r="BYN75" s="85"/>
      <c r="BYO75" s="85"/>
      <c r="BYP75" s="85"/>
      <c r="BYQ75" s="85"/>
      <c r="BYR75" s="85"/>
      <c r="BYS75" s="85"/>
      <c r="BYT75" s="85"/>
      <c r="BYU75" s="85"/>
      <c r="BYV75" s="85"/>
      <c r="BYW75" s="85"/>
      <c r="BYX75" s="85"/>
      <c r="BYY75" s="85"/>
      <c r="BYZ75" s="85"/>
      <c r="BZA75" s="85"/>
      <c r="BZB75" s="85"/>
      <c r="BZC75" s="85"/>
      <c r="BZD75" s="85"/>
      <c r="BZE75" s="85"/>
      <c r="BZF75" s="85"/>
      <c r="BZG75" s="85"/>
      <c r="BZH75" s="85"/>
      <c r="BZI75" s="85"/>
      <c r="BZJ75" s="85"/>
      <c r="BZK75" s="85"/>
      <c r="BZL75" s="85"/>
      <c r="BZM75" s="85"/>
      <c r="BZN75" s="85"/>
      <c r="BZO75" s="85"/>
      <c r="BZP75" s="85"/>
      <c r="BZQ75" s="85"/>
      <c r="BZR75" s="85"/>
      <c r="BZS75" s="85"/>
      <c r="BZT75" s="85"/>
      <c r="BZU75" s="85"/>
      <c r="BZV75" s="85"/>
      <c r="BZW75" s="85"/>
      <c r="BZX75" s="85"/>
      <c r="BZY75" s="85"/>
      <c r="BZZ75" s="85"/>
      <c r="CAA75" s="85"/>
      <c r="CAB75" s="85"/>
      <c r="CAC75" s="85"/>
      <c r="CAD75" s="85"/>
      <c r="CAE75" s="85"/>
      <c r="CAF75" s="85"/>
      <c r="CAG75" s="85"/>
      <c r="CAH75" s="85"/>
      <c r="CAI75" s="85"/>
      <c r="CAJ75" s="85"/>
      <c r="CAK75" s="85"/>
      <c r="CAL75" s="85"/>
      <c r="CAM75" s="85"/>
      <c r="CAN75" s="85"/>
      <c r="CAO75" s="85"/>
      <c r="CAP75" s="85"/>
      <c r="CAQ75" s="85"/>
      <c r="CAR75" s="85"/>
      <c r="CAS75" s="85"/>
      <c r="CAT75" s="85"/>
      <c r="CAU75" s="85"/>
      <c r="CAV75" s="85"/>
      <c r="CAW75" s="85"/>
      <c r="CAX75" s="85"/>
      <c r="CAY75" s="85"/>
      <c r="CAZ75" s="85"/>
      <c r="CBA75" s="85"/>
      <c r="CBB75" s="85"/>
      <c r="CBC75" s="85"/>
      <c r="CBD75" s="85"/>
      <c r="CBE75" s="85"/>
      <c r="CBF75" s="85"/>
      <c r="CBG75" s="85"/>
      <c r="CBH75" s="85"/>
      <c r="CBI75" s="85"/>
      <c r="CBJ75" s="85"/>
      <c r="CBK75" s="85"/>
      <c r="CBL75" s="85"/>
      <c r="CBM75" s="85"/>
      <c r="CBN75" s="85"/>
      <c r="CBO75" s="85"/>
      <c r="CBP75" s="85"/>
      <c r="CBQ75" s="85"/>
      <c r="CBR75" s="85"/>
      <c r="CBS75" s="85"/>
      <c r="CBT75" s="85"/>
      <c r="CBU75" s="85"/>
      <c r="CBV75" s="85"/>
      <c r="CBW75" s="85"/>
      <c r="CBX75" s="85"/>
      <c r="CBY75" s="85"/>
      <c r="CBZ75" s="85"/>
      <c r="CCA75" s="85"/>
      <c r="CCB75" s="85"/>
      <c r="CCC75" s="85"/>
      <c r="CCD75" s="85"/>
      <c r="CCE75" s="85"/>
      <c r="CCF75" s="85"/>
      <c r="CCG75" s="85"/>
      <c r="CCH75" s="85"/>
      <c r="CCI75" s="85"/>
      <c r="CCJ75" s="85"/>
      <c r="CCK75" s="85"/>
      <c r="CCL75" s="85"/>
      <c r="CCM75" s="85"/>
      <c r="CCN75" s="85"/>
      <c r="CCO75" s="85"/>
      <c r="CCP75" s="85"/>
      <c r="CCQ75" s="85"/>
      <c r="CCR75" s="85"/>
      <c r="CCS75" s="85"/>
      <c r="CCT75" s="85"/>
      <c r="CCU75" s="85"/>
      <c r="CCV75" s="85"/>
      <c r="CCW75" s="85"/>
      <c r="CCX75" s="85"/>
      <c r="CCY75" s="85"/>
      <c r="CCZ75" s="85"/>
      <c r="CDA75" s="85"/>
      <c r="CDB75" s="85"/>
      <c r="CDC75" s="85"/>
      <c r="CDD75" s="85"/>
      <c r="CDE75" s="85"/>
      <c r="CDF75" s="85"/>
      <c r="CDG75" s="85"/>
      <c r="CDH75" s="85"/>
      <c r="CDI75" s="85"/>
      <c r="CDJ75" s="85"/>
      <c r="CDK75" s="85"/>
      <c r="CDL75" s="85"/>
      <c r="CDM75" s="85"/>
      <c r="CDN75" s="85"/>
      <c r="CDO75" s="85"/>
      <c r="CDP75" s="85"/>
      <c r="CDQ75" s="85"/>
      <c r="CDR75" s="85"/>
      <c r="CDS75" s="85"/>
      <c r="CDT75" s="85"/>
      <c r="CDU75" s="85"/>
      <c r="CDV75" s="85"/>
      <c r="CDW75" s="85"/>
      <c r="CDX75" s="85"/>
      <c r="CDY75" s="85"/>
      <c r="CDZ75" s="85"/>
      <c r="CEA75" s="85"/>
      <c r="CEB75" s="85"/>
      <c r="CEC75" s="85"/>
      <c r="CED75" s="85"/>
      <c r="CEE75" s="85"/>
      <c r="CEF75" s="85"/>
      <c r="CEG75" s="85"/>
      <c r="CEH75" s="85"/>
      <c r="CEI75" s="85"/>
      <c r="CEJ75" s="85"/>
      <c r="CEK75" s="85"/>
      <c r="CEL75" s="85"/>
      <c r="CEM75" s="85"/>
      <c r="CEN75" s="85"/>
      <c r="CEO75" s="85"/>
      <c r="CEP75" s="85"/>
      <c r="CEQ75" s="85"/>
      <c r="CER75" s="85"/>
      <c r="CES75" s="85"/>
      <c r="CET75" s="85"/>
      <c r="CEU75" s="85"/>
      <c r="CEV75" s="85"/>
      <c r="CEW75" s="85"/>
      <c r="CEX75" s="85"/>
      <c r="CEY75" s="85"/>
      <c r="CEZ75" s="85"/>
      <c r="CFA75" s="85"/>
      <c r="CFB75" s="85"/>
      <c r="CFC75" s="85"/>
      <c r="CFD75" s="85"/>
      <c r="CFE75" s="85"/>
      <c r="CFF75" s="85"/>
      <c r="CFG75" s="85"/>
      <c r="CFH75" s="85"/>
      <c r="CFI75" s="85"/>
      <c r="CFJ75" s="85"/>
      <c r="CFK75" s="85"/>
      <c r="CFL75" s="85"/>
      <c r="CFM75" s="85"/>
      <c r="CFN75" s="85"/>
      <c r="CFO75" s="85"/>
      <c r="CFP75" s="85"/>
      <c r="CFQ75" s="85"/>
      <c r="CFR75" s="85"/>
      <c r="CFS75" s="85"/>
      <c r="CFT75" s="85"/>
      <c r="CFU75" s="85"/>
      <c r="CFV75" s="85"/>
      <c r="CFW75" s="85"/>
      <c r="CFX75" s="85"/>
      <c r="CFY75" s="85"/>
      <c r="CFZ75" s="85"/>
      <c r="CGA75" s="85"/>
      <c r="CGB75" s="85"/>
      <c r="CGC75" s="85"/>
      <c r="CGD75" s="85"/>
      <c r="CGE75" s="85"/>
      <c r="CGF75" s="85"/>
      <c r="CGG75" s="85"/>
      <c r="CGH75" s="85"/>
      <c r="CGI75" s="85"/>
      <c r="CGJ75" s="85"/>
      <c r="CGK75" s="85"/>
      <c r="CGL75" s="85"/>
      <c r="CGM75" s="85"/>
      <c r="CGN75" s="85"/>
      <c r="CGO75" s="85"/>
      <c r="CGP75" s="85"/>
      <c r="CGQ75" s="85"/>
      <c r="CGR75" s="85"/>
      <c r="CGS75" s="85"/>
      <c r="CGT75" s="85"/>
      <c r="CGU75" s="85"/>
      <c r="CGV75" s="85"/>
      <c r="CGW75" s="85"/>
      <c r="CGX75" s="85"/>
      <c r="CGY75" s="85"/>
      <c r="CGZ75" s="85"/>
      <c r="CHA75" s="85"/>
      <c r="CHB75" s="85"/>
      <c r="CHC75" s="85"/>
      <c r="CHD75" s="85"/>
      <c r="CHE75" s="85"/>
      <c r="CHF75" s="85"/>
      <c r="CHG75" s="85"/>
      <c r="CHH75" s="85"/>
      <c r="CHI75" s="85"/>
      <c r="CHJ75" s="85"/>
      <c r="CHK75" s="85"/>
      <c r="CHL75" s="85"/>
      <c r="CHM75" s="85"/>
      <c r="CHN75" s="85"/>
      <c r="CHO75" s="85"/>
      <c r="CHP75" s="85"/>
      <c r="CHQ75" s="85"/>
      <c r="CHR75" s="85"/>
      <c r="CHS75" s="85"/>
      <c r="CHT75" s="85"/>
      <c r="CHU75" s="85"/>
      <c r="CHV75" s="85"/>
      <c r="CHW75" s="85"/>
      <c r="CHX75" s="85"/>
      <c r="CHY75" s="85"/>
      <c r="CHZ75" s="85"/>
      <c r="CIA75" s="85"/>
      <c r="CIB75" s="85"/>
      <c r="CIC75" s="85"/>
      <c r="CID75" s="85"/>
      <c r="CIE75" s="85"/>
      <c r="CIF75" s="85"/>
      <c r="CIG75" s="85"/>
      <c r="CIH75" s="85"/>
      <c r="CII75" s="85"/>
      <c r="CIJ75" s="85"/>
      <c r="CIK75" s="85"/>
      <c r="CIL75" s="85"/>
      <c r="CIM75" s="85"/>
      <c r="CIN75" s="85"/>
      <c r="CIO75" s="85"/>
      <c r="CIP75" s="85"/>
      <c r="CIQ75" s="85"/>
      <c r="CIR75" s="85"/>
      <c r="CIS75" s="85"/>
      <c r="CIT75" s="85"/>
      <c r="CIU75" s="85"/>
      <c r="CIV75" s="85"/>
      <c r="CIW75" s="85"/>
      <c r="CIX75" s="85"/>
      <c r="CIY75" s="85"/>
      <c r="CIZ75" s="85"/>
      <c r="CJA75" s="85"/>
      <c r="CJB75" s="85"/>
      <c r="CJC75" s="85"/>
      <c r="CJD75" s="85"/>
      <c r="CJE75" s="85"/>
      <c r="CJF75" s="85"/>
      <c r="CJG75" s="85"/>
      <c r="CJH75" s="85"/>
      <c r="CJI75" s="85"/>
      <c r="CJJ75" s="85"/>
      <c r="CJK75" s="85"/>
      <c r="CJL75" s="85"/>
      <c r="CJM75" s="85"/>
      <c r="CJN75" s="85"/>
      <c r="CJO75" s="85"/>
      <c r="CJP75" s="85"/>
      <c r="CJQ75" s="85"/>
      <c r="CJR75" s="85"/>
      <c r="CJS75" s="85"/>
      <c r="CJT75" s="85"/>
      <c r="CJU75" s="85"/>
      <c r="CJV75" s="85"/>
      <c r="CJW75" s="85"/>
      <c r="CJX75" s="85"/>
      <c r="CJY75" s="85"/>
      <c r="CJZ75" s="85"/>
      <c r="CKA75" s="85"/>
      <c r="CKB75" s="85"/>
      <c r="CKC75" s="85"/>
      <c r="CKD75" s="85"/>
      <c r="CKE75" s="85"/>
      <c r="CKF75" s="85"/>
      <c r="CKG75" s="85"/>
      <c r="CKH75" s="85"/>
      <c r="CKI75" s="85"/>
      <c r="CKJ75" s="85"/>
      <c r="CKK75" s="85"/>
      <c r="CKL75" s="85"/>
      <c r="CKM75" s="85"/>
      <c r="CKN75" s="85"/>
      <c r="CKO75" s="85"/>
      <c r="CKP75" s="85"/>
      <c r="CKQ75" s="85"/>
      <c r="CKR75" s="85"/>
      <c r="CKS75" s="85"/>
      <c r="CKT75" s="85"/>
      <c r="CKU75" s="85"/>
      <c r="CKV75" s="85"/>
      <c r="CKW75" s="85"/>
      <c r="CKX75" s="85"/>
      <c r="CKY75" s="85"/>
      <c r="CKZ75" s="85"/>
      <c r="CLA75" s="85"/>
      <c r="CLB75" s="85"/>
      <c r="CLC75" s="85"/>
      <c r="CLD75" s="85"/>
      <c r="CLE75" s="85"/>
      <c r="CLF75" s="85"/>
      <c r="CLG75" s="85"/>
      <c r="CLH75" s="85"/>
      <c r="CLI75" s="85"/>
      <c r="CLJ75" s="85"/>
      <c r="CLK75" s="85"/>
      <c r="CLL75" s="85"/>
      <c r="CLM75" s="85"/>
      <c r="CLN75" s="85"/>
      <c r="CLO75" s="85"/>
      <c r="CLP75" s="85"/>
      <c r="CLQ75" s="85"/>
      <c r="CLR75" s="85"/>
      <c r="CLS75" s="85"/>
      <c r="CLT75" s="85"/>
      <c r="CLU75" s="85"/>
      <c r="CLV75" s="85"/>
      <c r="CLW75" s="85"/>
      <c r="CLX75" s="85"/>
      <c r="CLY75" s="85"/>
      <c r="CLZ75" s="85"/>
      <c r="CMA75" s="85"/>
      <c r="CMB75" s="85"/>
      <c r="CMC75" s="85"/>
      <c r="CMD75" s="85"/>
      <c r="CME75" s="85"/>
      <c r="CMF75" s="85"/>
      <c r="CMG75" s="85"/>
      <c r="CMH75" s="85"/>
      <c r="CMI75" s="85"/>
      <c r="CMJ75" s="85"/>
      <c r="CMK75" s="85"/>
      <c r="CML75" s="85"/>
      <c r="CMM75" s="85"/>
      <c r="CMN75" s="85"/>
      <c r="CMO75" s="85"/>
      <c r="CMP75" s="85"/>
      <c r="CMQ75" s="85"/>
      <c r="CMR75" s="85"/>
      <c r="CMS75" s="85"/>
      <c r="CMT75" s="85"/>
      <c r="CMU75" s="85"/>
      <c r="CMV75" s="85"/>
      <c r="CMW75" s="85"/>
      <c r="CMX75" s="85"/>
      <c r="CMY75" s="85"/>
      <c r="CMZ75" s="85"/>
      <c r="CNA75" s="85"/>
      <c r="CNB75" s="85"/>
      <c r="CNC75" s="85"/>
      <c r="CND75" s="85"/>
      <c r="CNE75" s="85"/>
      <c r="CNF75" s="85"/>
      <c r="CNG75" s="85"/>
      <c r="CNH75" s="85"/>
      <c r="CNI75" s="85"/>
      <c r="CNJ75" s="85"/>
      <c r="CNK75" s="85"/>
      <c r="CNL75" s="85"/>
      <c r="CNM75" s="85"/>
      <c r="CNN75" s="85"/>
      <c r="CNO75" s="85"/>
      <c r="CNP75" s="85"/>
      <c r="CNQ75" s="85"/>
      <c r="CNR75" s="85"/>
      <c r="CNS75" s="85"/>
      <c r="CNT75" s="85"/>
      <c r="CNU75" s="85"/>
      <c r="CNV75" s="85"/>
      <c r="CNW75" s="85"/>
      <c r="CNX75" s="85"/>
      <c r="CNY75" s="85"/>
      <c r="CNZ75" s="85"/>
      <c r="COA75" s="85"/>
      <c r="COB75" s="85"/>
      <c r="COC75" s="85"/>
      <c r="COD75" s="85"/>
      <c r="COE75" s="85"/>
      <c r="COF75" s="85"/>
      <c r="COG75" s="85"/>
      <c r="COH75" s="85"/>
      <c r="COI75" s="85"/>
      <c r="COJ75" s="85"/>
      <c r="COK75" s="85"/>
      <c r="COL75" s="85"/>
      <c r="COM75" s="85"/>
      <c r="CON75" s="85"/>
      <c r="COO75" s="85"/>
      <c r="COP75" s="85"/>
      <c r="COQ75" s="85"/>
      <c r="COR75" s="85"/>
      <c r="COS75" s="85"/>
      <c r="COT75" s="85"/>
      <c r="COU75" s="85"/>
      <c r="COV75" s="85"/>
      <c r="COW75" s="85"/>
      <c r="COX75" s="85"/>
      <c r="COY75" s="85"/>
      <c r="COZ75" s="85"/>
      <c r="CPA75" s="85"/>
      <c r="CPB75" s="85"/>
      <c r="CPC75" s="85"/>
      <c r="CPD75" s="85"/>
      <c r="CPE75" s="85"/>
      <c r="CPF75" s="85"/>
      <c r="CPG75" s="85"/>
      <c r="CPH75" s="85"/>
      <c r="CPI75" s="85"/>
      <c r="CPJ75" s="85"/>
      <c r="CPK75" s="85"/>
      <c r="CPL75" s="85"/>
      <c r="CPM75" s="85"/>
      <c r="CPN75" s="85"/>
      <c r="CPO75" s="85"/>
      <c r="CPP75" s="85"/>
      <c r="CPQ75" s="85"/>
      <c r="CPR75" s="85"/>
      <c r="CPS75" s="85"/>
      <c r="CPT75" s="85"/>
      <c r="CPU75" s="85"/>
      <c r="CPV75" s="85"/>
      <c r="CPW75" s="85"/>
      <c r="CPX75" s="85"/>
      <c r="CPY75" s="85"/>
      <c r="CPZ75" s="85"/>
      <c r="CQA75" s="85"/>
      <c r="CQB75" s="85"/>
      <c r="CQC75" s="85"/>
      <c r="CQD75" s="85"/>
      <c r="CQE75" s="85"/>
      <c r="CQF75" s="85"/>
      <c r="CQG75" s="85"/>
      <c r="CQH75" s="85"/>
      <c r="CQI75" s="85"/>
      <c r="CQJ75" s="85"/>
      <c r="CQK75" s="85"/>
      <c r="CQL75" s="85"/>
      <c r="CQM75" s="85"/>
      <c r="CQN75" s="85"/>
      <c r="CQO75" s="85"/>
      <c r="CQP75" s="85"/>
      <c r="CQQ75" s="85"/>
      <c r="CQR75" s="85"/>
      <c r="CQS75" s="85"/>
      <c r="CQT75" s="85"/>
      <c r="CQU75" s="85"/>
      <c r="CQV75" s="85"/>
      <c r="CQW75" s="85"/>
      <c r="CQX75" s="85"/>
      <c r="CQY75" s="85"/>
      <c r="CQZ75" s="85"/>
      <c r="CRA75" s="85"/>
      <c r="CRB75" s="85"/>
      <c r="CRC75" s="85"/>
      <c r="CRD75" s="85"/>
      <c r="CRE75" s="85"/>
      <c r="CRF75" s="85"/>
      <c r="CRG75" s="85"/>
      <c r="CRH75" s="85"/>
      <c r="CRI75" s="85"/>
      <c r="CRJ75" s="85"/>
      <c r="CRK75" s="85"/>
      <c r="CRL75" s="85"/>
      <c r="CRM75" s="85"/>
      <c r="CRN75" s="85"/>
      <c r="CRO75" s="85"/>
      <c r="CRP75" s="85"/>
      <c r="CRQ75" s="85"/>
      <c r="CRR75" s="85"/>
      <c r="CRS75" s="85"/>
      <c r="CRT75" s="85"/>
      <c r="CRU75" s="85"/>
      <c r="CRV75" s="85"/>
      <c r="CRW75" s="85"/>
      <c r="CRX75" s="85"/>
      <c r="CRY75" s="85"/>
      <c r="CRZ75" s="85"/>
      <c r="CSA75" s="85"/>
      <c r="CSB75" s="85"/>
      <c r="CSC75" s="85"/>
      <c r="CSD75" s="85"/>
      <c r="CSE75" s="85"/>
      <c r="CSF75" s="85"/>
      <c r="CSG75" s="85"/>
      <c r="CSH75" s="85"/>
      <c r="CSI75" s="85"/>
      <c r="CSJ75" s="85"/>
      <c r="CSK75" s="85"/>
      <c r="CSL75" s="85"/>
      <c r="CSM75" s="85"/>
      <c r="CSN75" s="85"/>
      <c r="CSO75" s="85"/>
      <c r="CSP75" s="85"/>
      <c r="CSQ75" s="85"/>
      <c r="CSR75" s="85"/>
      <c r="CSS75" s="85"/>
      <c r="CST75" s="85"/>
      <c r="CSU75" s="85"/>
      <c r="CSV75" s="85"/>
      <c r="CSW75" s="85"/>
      <c r="CSX75" s="85"/>
      <c r="CSY75" s="85"/>
      <c r="CSZ75" s="85"/>
      <c r="CTA75" s="85"/>
      <c r="CTB75" s="85"/>
      <c r="CTC75" s="85"/>
      <c r="CTD75" s="85"/>
      <c r="CTE75" s="85"/>
      <c r="CTF75" s="85"/>
      <c r="CTG75" s="85"/>
      <c r="CTH75" s="85"/>
      <c r="CTI75" s="85"/>
      <c r="CTJ75" s="85"/>
      <c r="CTK75" s="85"/>
      <c r="CTL75" s="85"/>
      <c r="CTM75" s="85"/>
      <c r="CTN75" s="85"/>
      <c r="CTO75" s="85"/>
      <c r="CTP75" s="85"/>
      <c r="CTQ75" s="85"/>
      <c r="CTR75" s="85"/>
      <c r="CTS75" s="85"/>
      <c r="CTT75" s="85"/>
      <c r="CTU75" s="85"/>
      <c r="CTV75" s="85"/>
      <c r="CTW75" s="85"/>
      <c r="CTX75" s="85"/>
      <c r="CTY75" s="85"/>
      <c r="CTZ75" s="85"/>
      <c r="CUA75" s="85"/>
      <c r="CUB75" s="85"/>
      <c r="CUC75" s="85"/>
      <c r="CUD75" s="85"/>
      <c r="CUE75" s="85"/>
      <c r="CUF75" s="85"/>
      <c r="CUG75" s="85"/>
      <c r="CUH75" s="85"/>
      <c r="CUI75" s="85"/>
      <c r="CUJ75" s="85"/>
      <c r="CUK75" s="85"/>
      <c r="CUL75" s="85"/>
      <c r="CUM75" s="85"/>
      <c r="CUN75" s="85"/>
      <c r="CUO75" s="85"/>
      <c r="CUP75" s="85"/>
      <c r="CUQ75" s="85"/>
      <c r="CUR75" s="85"/>
      <c r="CUS75" s="85"/>
      <c r="CUT75" s="85"/>
      <c r="CUU75" s="85"/>
      <c r="CUV75" s="85"/>
      <c r="CUW75" s="85"/>
      <c r="CUX75" s="85"/>
      <c r="CUY75" s="85"/>
      <c r="CUZ75" s="85"/>
      <c r="CVA75" s="85"/>
      <c r="CVB75" s="85"/>
      <c r="CVC75" s="85"/>
      <c r="CVD75" s="85"/>
      <c r="CVE75" s="85"/>
      <c r="CVF75" s="85"/>
      <c r="CVG75" s="85"/>
      <c r="CVH75" s="85"/>
      <c r="CVI75" s="85"/>
      <c r="CVJ75" s="85"/>
      <c r="CVK75" s="85"/>
      <c r="CVL75" s="85"/>
      <c r="CVM75" s="85"/>
      <c r="CVN75" s="85"/>
      <c r="CVO75" s="85"/>
      <c r="CVP75" s="85"/>
      <c r="CVQ75" s="85"/>
      <c r="CVR75" s="85"/>
      <c r="CVS75" s="85"/>
      <c r="CVT75" s="85"/>
      <c r="CVU75" s="85"/>
      <c r="CVV75" s="85"/>
      <c r="CVW75" s="85"/>
      <c r="CVX75" s="85"/>
      <c r="CVY75" s="85"/>
      <c r="CVZ75" s="85"/>
      <c r="CWA75" s="85"/>
      <c r="CWB75" s="85"/>
      <c r="CWC75" s="85"/>
      <c r="CWD75" s="85"/>
      <c r="CWE75" s="85"/>
      <c r="CWF75" s="85"/>
      <c r="CWG75" s="85"/>
      <c r="CWH75" s="85"/>
      <c r="CWI75" s="85"/>
      <c r="CWJ75" s="85"/>
      <c r="CWK75" s="85"/>
      <c r="CWL75" s="85"/>
      <c r="CWM75" s="85"/>
      <c r="CWN75" s="85"/>
      <c r="CWO75" s="85"/>
      <c r="CWP75" s="85"/>
      <c r="CWQ75" s="85"/>
      <c r="CWR75" s="85"/>
      <c r="CWS75" s="85"/>
      <c r="CWT75" s="85"/>
      <c r="CWU75" s="85"/>
      <c r="CWV75" s="85"/>
      <c r="CWW75" s="85"/>
      <c r="CWX75" s="85"/>
      <c r="CWY75" s="85"/>
      <c r="CWZ75" s="85"/>
      <c r="CXA75" s="85"/>
      <c r="CXB75" s="85"/>
      <c r="CXC75" s="85"/>
      <c r="CXD75" s="85"/>
      <c r="CXE75" s="85"/>
      <c r="CXF75" s="85"/>
      <c r="CXG75" s="85"/>
      <c r="CXH75" s="85"/>
      <c r="CXI75" s="85"/>
      <c r="CXJ75" s="85"/>
      <c r="CXK75" s="85"/>
      <c r="CXL75" s="85"/>
      <c r="CXM75" s="85"/>
      <c r="CXN75" s="85"/>
      <c r="CXO75" s="85"/>
      <c r="CXP75" s="85"/>
      <c r="CXQ75" s="85"/>
      <c r="CXR75" s="85"/>
      <c r="CXS75" s="85"/>
      <c r="CXT75" s="85"/>
      <c r="CXU75" s="85"/>
      <c r="CXV75" s="85"/>
      <c r="CXW75" s="85"/>
      <c r="CXX75" s="85"/>
      <c r="CXY75" s="85"/>
      <c r="CXZ75" s="85"/>
      <c r="CYA75" s="85"/>
      <c r="CYB75" s="85"/>
      <c r="CYC75" s="85"/>
      <c r="CYD75" s="85"/>
      <c r="CYE75" s="85"/>
      <c r="CYF75" s="85"/>
      <c r="CYG75" s="85"/>
      <c r="CYH75" s="85"/>
      <c r="CYI75" s="85"/>
      <c r="CYJ75" s="85"/>
      <c r="CYK75" s="85"/>
      <c r="CYL75" s="85"/>
      <c r="CYM75" s="85"/>
      <c r="CYN75" s="85"/>
      <c r="CYO75" s="85"/>
      <c r="CYP75" s="85"/>
      <c r="CYQ75" s="85"/>
      <c r="CYR75" s="85"/>
      <c r="CYS75" s="85"/>
      <c r="CYT75" s="85"/>
      <c r="CYU75" s="85"/>
      <c r="CYV75" s="85"/>
      <c r="CYW75" s="85"/>
      <c r="CYX75" s="85"/>
      <c r="CYY75" s="85"/>
      <c r="CYZ75" s="85"/>
      <c r="CZA75" s="85"/>
      <c r="CZB75" s="85"/>
      <c r="CZC75" s="85"/>
      <c r="CZD75" s="85"/>
      <c r="CZE75" s="85"/>
      <c r="CZF75" s="85"/>
      <c r="CZG75" s="85"/>
      <c r="CZH75" s="85"/>
      <c r="CZI75" s="85"/>
      <c r="CZJ75" s="85"/>
      <c r="CZK75" s="85"/>
      <c r="CZL75" s="85"/>
      <c r="CZM75" s="85"/>
      <c r="CZN75" s="85"/>
      <c r="CZO75" s="85"/>
      <c r="CZP75" s="85"/>
      <c r="CZQ75" s="85"/>
      <c r="CZR75" s="85"/>
      <c r="CZS75" s="85"/>
      <c r="CZT75" s="85"/>
      <c r="CZU75" s="85"/>
      <c r="CZV75" s="85"/>
      <c r="CZW75" s="85"/>
      <c r="CZX75" s="85"/>
      <c r="CZY75" s="85"/>
      <c r="CZZ75" s="85"/>
      <c r="DAA75" s="85"/>
      <c r="DAB75" s="85"/>
      <c r="DAC75" s="85"/>
      <c r="DAD75" s="85"/>
      <c r="DAE75" s="85"/>
      <c r="DAF75" s="85"/>
      <c r="DAG75" s="85"/>
      <c r="DAH75" s="85"/>
      <c r="DAI75" s="85"/>
      <c r="DAJ75" s="85"/>
      <c r="DAK75" s="85"/>
      <c r="DAL75" s="85"/>
      <c r="DAM75" s="85"/>
      <c r="DAN75" s="85"/>
      <c r="DAO75" s="85"/>
      <c r="DAP75" s="85"/>
      <c r="DAQ75" s="85"/>
      <c r="DAR75" s="85"/>
      <c r="DAS75" s="85"/>
      <c r="DAT75" s="85"/>
      <c r="DAU75" s="85"/>
      <c r="DAV75" s="85"/>
      <c r="DAW75" s="85"/>
      <c r="DAX75" s="85"/>
      <c r="DAY75" s="85"/>
      <c r="DAZ75" s="85"/>
      <c r="DBA75" s="85"/>
      <c r="DBB75" s="85"/>
      <c r="DBC75" s="85"/>
      <c r="DBD75" s="85"/>
      <c r="DBE75" s="85"/>
      <c r="DBF75" s="85"/>
      <c r="DBG75" s="85"/>
      <c r="DBH75" s="85"/>
      <c r="DBI75" s="85"/>
      <c r="DBJ75" s="85"/>
      <c r="DBK75" s="85"/>
      <c r="DBL75" s="85"/>
      <c r="DBM75" s="85"/>
      <c r="DBN75" s="85"/>
      <c r="DBO75" s="85"/>
      <c r="DBP75" s="85"/>
      <c r="DBQ75" s="85"/>
      <c r="DBR75" s="85"/>
      <c r="DBS75" s="85"/>
      <c r="DBT75" s="85"/>
      <c r="DBU75" s="85"/>
      <c r="DBV75" s="85"/>
      <c r="DBW75" s="85"/>
      <c r="DBX75" s="85"/>
      <c r="DBY75" s="85"/>
      <c r="DBZ75" s="85"/>
      <c r="DCA75" s="85"/>
      <c r="DCB75" s="85"/>
      <c r="DCC75" s="85"/>
      <c r="DCD75" s="85"/>
      <c r="DCE75" s="85"/>
      <c r="DCF75" s="85"/>
      <c r="DCG75" s="85"/>
      <c r="DCH75" s="85"/>
      <c r="DCI75" s="85"/>
      <c r="DCJ75" s="85"/>
      <c r="DCK75" s="85"/>
      <c r="DCL75" s="85"/>
      <c r="DCM75" s="85"/>
      <c r="DCN75" s="85"/>
      <c r="DCO75" s="85"/>
      <c r="DCP75" s="85"/>
      <c r="DCQ75" s="85"/>
      <c r="DCR75" s="85"/>
      <c r="DCS75" s="85"/>
      <c r="DCT75" s="85"/>
      <c r="DCU75" s="85"/>
      <c r="DCV75" s="85"/>
      <c r="DCW75" s="85"/>
      <c r="DCX75" s="85"/>
      <c r="DCY75" s="85"/>
      <c r="DCZ75" s="85"/>
      <c r="DDA75" s="85"/>
      <c r="DDB75" s="85"/>
      <c r="DDC75" s="85"/>
      <c r="DDD75" s="85"/>
      <c r="DDE75" s="85"/>
      <c r="DDF75" s="85"/>
      <c r="DDG75" s="85"/>
      <c r="DDH75" s="85"/>
      <c r="DDI75" s="85"/>
      <c r="DDJ75" s="85"/>
      <c r="DDK75" s="85"/>
      <c r="DDL75" s="85"/>
      <c r="DDM75" s="85"/>
      <c r="DDN75" s="85"/>
      <c r="DDO75" s="85"/>
      <c r="DDP75" s="85"/>
      <c r="DDQ75" s="85"/>
      <c r="DDR75" s="85"/>
      <c r="DDS75" s="85"/>
      <c r="DDT75" s="85"/>
      <c r="DDU75" s="85"/>
      <c r="DDV75" s="85"/>
      <c r="DDW75" s="85"/>
      <c r="DDX75" s="85"/>
      <c r="DDY75" s="85"/>
      <c r="DDZ75" s="85"/>
      <c r="DEA75" s="85"/>
      <c r="DEB75" s="85"/>
      <c r="DEC75" s="85"/>
      <c r="DED75" s="85"/>
      <c r="DEE75" s="85"/>
      <c r="DEF75" s="85"/>
      <c r="DEG75" s="85"/>
      <c r="DEH75" s="85"/>
      <c r="DEI75" s="85"/>
      <c r="DEJ75" s="85"/>
      <c r="DEK75" s="85"/>
      <c r="DEL75" s="85"/>
      <c r="DEM75" s="85"/>
      <c r="DEN75" s="85"/>
      <c r="DEO75" s="85"/>
      <c r="DEP75" s="85"/>
      <c r="DEQ75" s="85"/>
      <c r="DER75" s="85"/>
      <c r="DES75" s="85"/>
      <c r="DET75" s="85"/>
      <c r="DEU75" s="85"/>
      <c r="DEV75" s="85"/>
      <c r="DEW75" s="85"/>
      <c r="DEX75" s="85"/>
      <c r="DEY75" s="85"/>
      <c r="DEZ75" s="85"/>
      <c r="DFA75" s="85"/>
      <c r="DFB75" s="85"/>
      <c r="DFC75" s="85"/>
      <c r="DFD75" s="85"/>
      <c r="DFE75" s="85"/>
      <c r="DFF75" s="85"/>
      <c r="DFG75" s="85"/>
      <c r="DFH75" s="85"/>
      <c r="DFI75" s="85"/>
      <c r="DFJ75" s="85"/>
      <c r="DFK75" s="85"/>
      <c r="DFL75" s="85"/>
      <c r="DFM75" s="85"/>
      <c r="DFN75" s="85"/>
      <c r="DFO75" s="85"/>
      <c r="DFP75" s="85"/>
      <c r="DFQ75" s="85"/>
      <c r="DFR75" s="85"/>
      <c r="DFS75" s="85"/>
      <c r="DFT75" s="85"/>
      <c r="DFU75" s="85"/>
      <c r="DFV75" s="85"/>
      <c r="DFW75" s="85"/>
      <c r="DFX75" s="85"/>
      <c r="DFY75" s="85"/>
      <c r="DFZ75" s="85"/>
      <c r="DGA75" s="85"/>
      <c r="DGB75" s="85"/>
      <c r="DGC75" s="85"/>
      <c r="DGD75" s="85"/>
      <c r="DGE75" s="85"/>
      <c r="DGF75" s="85"/>
      <c r="DGG75" s="85"/>
      <c r="DGH75" s="85"/>
      <c r="DGI75" s="85"/>
      <c r="DGJ75" s="85"/>
      <c r="DGK75" s="85"/>
      <c r="DGL75" s="85"/>
      <c r="DGM75" s="85"/>
      <c r="DGN75" s="85"/>
      <c r="DGO75" s="85"/>
      <c r="DGP75" s="85"/>
      <c r="DGQ75" s="85"/>
      <c r="DGR75" s="85"/>
      <c r="DGS75" s="85"/>
      <c r="DGT75" s="85"/>
      <c r="DGU75" s="85"/>
      <c r="DGV75" s="85"/>
      <c r="DGW75" s="85"/>
      <c r="DGX75" s="85"/>
      <c r="DGY75" s="85"/>
      <c r="DGZ75" s="85"/>
      <c r="DHA75" s="85"/>
      <c r="DHB75" s="85"/>
      <c r="DHC75" s="85"/>
      <c r="DHD75" s="85"/>
      <c r="DHE75" s="85"/>
      <c r="DHF75" s="85"/>
      <c r="DHG75" s="85"/>
      <c r="DHH75" s="85"/>
      <c r="DHI75" s="85"/>
      <c r="DHJ75" s="85"/>
      <c r="DHK75" s="85"/>
      <c r="DHL75" s="85"/>
      <c r="DHM75" s="85"/>
      <c r="DHN75" s="85"/>
      <c r="DHO75" s="85"/>
      <c r="DHP75" s="85"/>
      <c r="DHQ75" s="85"/>
      <c r="DHR75" s="85"/>
      <c r="DHS75" s="85"/>
      <c r="DHT75" s="85"/>
      <c r="DHU75" s="85"/>
      <c r="DHV75" s="85"/>
      <c r="DHW75" s="85"/>
      <c r="DHX75" s="85"/>
      <c r="DHY75" s="85"/>
      <c r="DHZ75" s="85"/>
      <c r="DIA75" s="85"/>
      <c r="DIB75" s="85"/>
      <c r="DIC75" s="85"/>
      <c r="DID75" s="85"/>
      <c r="DIE75" s="85"/>
      <c r="DIF75" s="85"/>
      <c r="DIG75" s="85"/>
      <c r="DIH75" s="85"/>
      <c r="DII75" s="85"/>
      <c r="DIJ75" s="85"/>
      <c r="DIK75" s="85"/>
      <c r="DIL75" s="85"/>
      <c r="DIM75" s="85"/>
      <c r="DIN75" s="85"/>
      <c r="DIO75" s="85"/>
      <c r="DIP75" s="85"/>
      <c r="DIQ75" s="85"/>
      <c r="DIR75" s="85"/>
      <c r="DIS75" s="85"/>
      <c r="DIT75" s="85"/>
      <c r="DIU75" s="85"/>
      <c r="DIV75" s="85"/>
      <c r="DIW75" s="85"/>
      <c r="DIX75" s="85"/>
      <c r="DIY75" s="85"/>
      <c r="DIZ75" s="85"/>
      <c r="DJA75" s="85"/>
      <c r="DJB75" s="85"/>
      <c r="DJC75" s="85"/>
      <c r="DJD75" s="85"/>
      <c r="DJE75" s="85"/>
      <c r="DJF75" s="85"/>
      <c r="DJG75" s="85"/>
      <c r="DJH75" s="85"/>
      <c r="DJI75" s="85"/>
      <c r="DJJ75" s="85"/>
      <c r="DJK75" s="85"/>
      <c r="DJL75" s="85"/>
      <c r="DJM75" s="85"/>
      <c r="DJN75" s="85"/>
      <c r="DJO75" s="85"/>
      <c r="DJP75" s="85"/>
      <c r="DJQ75" s="85"/>
      <c r="DJR75" s="85"/>
      <c r="DJS75" s="85"/>
      <c r="DJT75" s="85"/>
      <c r="DJU75" s="85"/>
      <c r="DJV75" s="85"/>
      <c r="DJW75" s="85"/>
      <c r="DJX75" s="85"/>
      <c r="DJY75" s="85"/>
      <c r="DJZ75" s="85"/>
      <c r="DKA75" s="85"/>
      <c r="DKB75" s="85"/>
      <c r="DKC75" s="85"/>
      <c r="DKD75" s="85"/>
      <c r="DKE75" s="85"/>
      <c r="DKF75" s="85"/>
      <c r="DKG75" s="85"/>
      <c r="DKH75" s="85"/>
      <c r="DKI75" s="85"/>
      <c r="DKJ75" s="85"/>
      <c r="DKK75" s="85"/>
      <c r="DKL75" s="85"/>
      <c r="DKM75" s="85"/>
      <c r="DKN75" s="85"/>
      <c r="DKO75" s="85"/>
      <c r="DKP75" s="85"/>
      <c r="DKQ75" s="85"/>
      <c r="DKR75" s="85"/>
      <c r="DKS75" s="85"/>
      <c r="DKT75" s="85"/>
      <c r="DKU75" s="85"/>
      <c r="DKV75" s="85"/>
      <c r="DKW75" s="85"/>
      <c r="DKX75" s="85"/>
      <c r="DKY75" s="85"/>
      <c r="DKZ75" s="85"/>
      <c r="DLA75" s="85"/>
      <c r="DLB75" s="85"/>
      <c r="DLC75" s="85"/>
      <c r="DLD75" s="85"/>
      <c r="DLE75" s="85"/>
      <c r="DLF75" s="85"/>
      <c r="DLG75" s="85"/>
      <c r="DLH75" s="85"/>
      <c r="DLI75" s="85"/>
      <c r="DLJ75" s="85"/>
      <c r="DLK75" s="85"/>
      <c r="DLL75" s="85"/>
      <c r="DLM75" s="85"/>
      <c r="DLN75" s="85"/>
      <c r="DLO75" s="85"/>
      <c r="DLP75" s="85"/>
      <c r="DLQ75" s="85"/>
      <c r="DLR75" s="85"/>
      <c r="DLS75" s="85"/>
      <c r="DLT75" s="85"/>
      <c r="DLU75" s="85"/>
      <c r="DLV75" s="85"/>
      <c r="DLW75" s="85"/>
      <c r="DLX75" s="85"/>
      <c r="DLY75" s="85"/>
      <c r="DLZ75" s="85"/>
      <c r="DMA75" s="85"/>
      <c r="DMB75" s="85"/>
      <c r="DMC75" s="85"/>
      <c r="DMD75" s="85"/>
      <c r="DME75" s="85"/>
      <c r="DMF75" s="85"/>
      <c r="DMG75" s="85"/>
      <c r="DMH75" s="85"/>
      <c r="DMI75" s="85"/>
      <c r="DMJ75" s="85"/>
      <c r="DMK75" s="85"/>
      <c r="DML75" s="85"/>
      <c r="DMM75" s="85"/>
      <c r="DMN75" s="85"/>
      <c r="DMO75" s="85"/>
      <c r="DMP75" s="85"/>
      <c r="DMQ75" s="85"/>
      <c r="DMR75" s="85"/>
      <c r="DMS75" s="85"/>
      <c r="DMT75" s="85"/>
      <c r="DMU75" s="85"/>
      <c r="DMV75" s="85"/>
      <c r="DMW75" s="85"/>
      <c r="DMX75" s="85"/>
      <c r="DMY75" s="85"/>
      <c r="DMZ75" s="85"/>
      <c r="DNA75" s="85"/>
      <c r="DNB75" s="85"/>
      <c r="DNC75" s="85"/>
      <c r="DND75" s="85"/>
      <c r="DNE75" s="85"/>
      <c r="DNF75" s="85"/>
      <c r="DNG75" s="85"/>
      <c r="DNH75" s="85"/>
      <c r="DNI75" s="85"/>
      <c r="DNJ75" s="85"/>
      <c r="DNK75" s="85"/>
      <c r="DNL75" s="85"/>
      <c r="DNM75" s="85"/>
      <c r="DNN75" s="85"/>
      <c r="DNO75" s="85"/>
      <c r="DNP75" s="85"/>
      <c r="DNQ75" s="85"/>
      <c r="DNR75" s="85"/>
      <c r="DNS75" s="85"/>
      <c r="DNT75" s="85"/>
      <c r="DNU75" s="85"/>
      <c r="DNV75" s="85"/>
      <c r="DNW75" s="85"/>
      <c r="DNX75" s="85"/>
      <c r="DNY75" s="85"/>
      <c r="DNZ75" s="85"/>
      <c r="DOA75" s="85"/>
      <c r="DOB75" s="85"/>
      <c r="DOC75" s="85"/>
      <c r="DOD75" s="85"/>
      <c r="DOE75" s="85"/>
      <c r="DOF75" s="85"/>
      <c r="DOG75" s="85"/>
      <c r="DOH75" s="85"/>
      <c r="DOI75" s="85"/>
      <c r="DOJ75" s="85"/>
      <c r="DOK75" s="85"/>
      <c r="DOL75" s="85"/>
      <c r="DOM75" s="85"/>
      <c r="DON75" s="85"/>
      <c r="DOO75" s="85"/>
      <c r="DOP75" s="85"/>
      <c r="DOQ75" s="85"/>
      <c r="DOR75" s="85"/>
      <c r="DOS75" s="85"/>
      <c r="DOT75" s="85"/>
      <c r="DOU75" s="85"/>
      <c r="DOV75" s="85"/>
      <c r="DOW75" s="85"/>
      <c r="DOX75" s="85"/>
      <c r="DOY75" s="85"/>
      <c r="DOZ75" s="85"/>
      <c r="DPA75" s="85"/>
      <c r="DPB75" s="85"/>
      <c r="DPC75" s="85"/>
      <c r="DPD75" s="85"/>
      <c r="DPE75" s="85"/>
      <c r="DPF75" s="85"/>
      <c r="DPG75" s="85"/>
      <c r="DPH75" s="85"/>
      <c r="DPI75" s="85"/>
      <c r="DPJ75" s="85"/>
      <c r="DPK75" s="85"/>
      <c r="DPL75" s="85"/>
      <c r="DPM75" s="85"/>
      <c r="DPN75" s="85"/>
      <c r="DPO75" s="85"/>
      <c r="DPP75" s="85"/>
      <c r="DPQ75" s="85"/>
      <c r="DPR75" s="85"/>
      <c r="DPS75" s="85"/>
      <c r="DPT75" s="85"/>
      <c r="DPU75" s="85"/>
      <c r="DPV75" s="85"/>
      <c r="DPW75" s="85"/>
      <c r="DPX75" s="85"/>
      <c r="DPY75" s="85"/>
      <c r="DPZ75" s="85"/>
      <c r="DQA75" s="85"/>
      <c r="DQB75" s="85"/>
      <c r="DQC75" s="85"/>
      <c r="DQD75" s="85"/>
      <c r="DQE75" s="85"/>
      <c r="DQF75" s="85"/>
      <c r="DQG75" s="85"/>
      <c r="DQH75" s="85"/>
      <c r="DQI75" s="85"/>
      <c r="DQJ75" s="85"/>
      <c r="DQK75" s="85"/>
      <c r="DQL75" s="85"/>
      <c r="DQM75" s="85"/>
      <c r="DQN75" s="85"/>
      <c r="DQO75" s="85"/>
      <c r="DQP75" s="85"/>
      <c r="DQQ75" s="85"/>
      <c r="DQR75" s="85"/>
      <c r="DQS75" s="85"/>
      <c r="DQT75" s="85"/>
      <c r="DQU75" s="85"/>
      <c r="DQV75" s="85"/>
      <c r="DQW75" s="85"/>
      <c r="DQX75" s="85"/>
      <c r="DQY75" s="85"/>
      <c r="DQZ75" s="85"/>
      <c r="DRA75" s="85"/>
      <c r="DRB75" s="85"/>
      <c r="DRC75" s="85"/>
      <c r="DRD75" s="85"/>
      <c r="DRE75" s="85"/>
      <c r="DRF75" s="85"/>
      <c r="DRG75" s="85"/>
      <c r="DRH75" s="85"/>
      <c r="DRI75" s="85"/>
      <c r="DRJ75" s="85"/>
      <c r="DRK75" s="85"/>
      <c r="DRL75" s="85"/>
      <c r="DRM75" s="85"/>
      <c r="DRN75" s="85"/>
      <c r="DRO75" s="85"/>
      <c r="DRP75" s="85"/>
      <c r="DRQ75" s="85"/>
      <c r="DRR75" s="85"/>
      <c r="DRS75" s="85"/>
      <c r="DRT75" s="85"/>
      <c r="DRU75" s="85"/>
      <c r="DRV75" s="85"/>
      <c r="DRW75" s="85"/>
      <c r="DRX75" s="85"/>
      <c r="DRY75" s="85"/>
      <c r="DRZ75" s="85"/>
      <c r="DSA75" s="85"/>
      <c r="DSB75" s="85"/>
      <c r="DSC75" s="85"/>
      <c r="DSD75" s="85"/>
      <c r="DSE75" s="85"/>
      <c r="DSF75" s="85"/>
      <c r="DSG75" s="85"/>
      <c r="DSH75" s="85"/>
      <c r="DSI75" s="85"/>
      <c r="DSJ75" s="85"/>
      <c r="DSK75" s="85"/>
      <c r="DSL75" s="85"/>
      <c r="DSM75" s="85"/>
      <c r="DSN75" s="85"/>
      <c r="DSO75" s="85"/>
      <c r="DSP75" s="85"/>
      <c r="DSQ75" s="85"/>
      <c r="DSR75" s="85"/>
      <c r="DSS75" s="85"/>
      <c r="DST75" s="85"/>
      <c r="DSU75" s="85"/>
      <c r="DSV75" s="85"/>
      <c r="DSW75" s="85"/>
      <c r="DSX75" s="85"/>
      <c r="DSY75" s="85"/>
      <c r="DSZ75" s="85"/>
      <c r="DTA75" s="85"/>
      <c r="DTB75" s="85"/>
      <c r="DTC75" s="85"/>
      <c r="DTD75" s="85"/>
      <c r="DTE75" s="85"/>
      <c r="DTF75" s="85"/>
      <c r="DTG75" s="85"/>
      <c r="DTH75" s="85"/>
      <c r="DTI75" s="85"/>
      <c r="DTJ75" s="85"/>
      <c r="DTK75" s="85"/>
      <c r="DTL75" s="85"/>
      <c r="DTM75" s="85"/>
      <c r="DTN75" s="85"/>
      <c r="DTO75" s="85"/>
      <c r="DTP75" s="85"/>
      <c r="DTQ75" s="85"/>
      <c r="DTR75" s="85"/>
      <c r="DTS75" s="85"/>
      <c r="DTT75" s="85"/>
      <c r="DTU75" s="85"/>
      <c r="DTV75" s="85"/>
      <c r="DTW75" s="85"/>
      <c r="DTX75" s="85"/>
      <c r="DTY75" s="85"/>
      <c r="DTZ75" s="85"/>
      <c r="DUA75" s="85"/>
      <c r="DUB75" s="85"/>
      <c r="DUC75" s="85"/>
      <c r="DUD75" s="85"/>
      <c r="DUE75" s="85"/>
      <c r="DUF75" s="85"/>
      <c r="DUG75" s="85"/>
      <c r="DUH75" s="85"/>
      <c r="DUI75" s="85"/>
      <c r="DUJ75" s="85"/>
      <c r="DUK75" s="85"/>
      <c r="DUL75" s="85"/>
      <c r="DUM75" s="85"/>
      <c r="DUN75" s="85"/>
      <c r="DUO75" s="85"/>
      <c r="DUP75" s="85"/>
      <c r="DUQ75" s="85"/>
      <c r="DUR75" s="85"/>
      <c r="DUS75" s="85"/>
      <c r="DUT75" s="85"/>
      <c r="DUU75" s="85"/>
      <c r="DUV75" s="85"/>
      <c r="DUW75" s="85"/>
      <c r="DUX75" s="85"/>
      <c r="DUY75" s="85"/>
      <c r="DUZ75" s="85"/>
      <c r="DVA75" s="85"/>
      <c r="DVB75" s="85"/>
      <c r="DVC75" s="85"/>
      <c r="DVD75" s="85"/>
      <c r="DVE75" s="85"/>
      <c r="DVF75" s="85"/>
      <c r="DVG75" s="85"/>
      <c r="DVH75" s="85"/>
      <c r="DVI75" s="85"/>
      <c r="DVJ75" s="85"/>
      <c r="DVK75" s="85"/>
      <c r="DVL75" s="85"/>
      <c r="DVM75" s="85"/>
      <c r="DVN75" s="85"/>
      <c r="DVO75" s="85"/>
      <c r="DVP75" s="85"/>
      <c r="DVQ75" s="85"/>
      <c r="DVR75" s="85"/>
      <c r="DVS75" s="85"/>
      <c r="DVT75" s="85"/>
      <c r="DVU75" s="85"/>
      <c r="DVV75" s="85"/>
      <c r="DVW75" s="85"/>
      <c r="DVX75" s="85"/>
      <c r="DVY75" s="85"/>
      <c r="DVZ75" s="85"/>
      <c r="DWA75" s="85"/>
      <c r="DWB75" s="85"/>
      <c r="DWC75" s="85"/>
      <c r="DWD75" s="85"/>
      <c r="DWE75" s="85"/>
      <c r="DWF75" s="85"/>
      <c r="DWG75" s="85"/>
      <c r="DWH75" s="85"/>
      <c r="DWI75" s="85"/>
      <c r="DWJ75" s="85"/>
      <c r="DWK75" s="85"/>
      <c r="DWL75" s="85"/>
      <c r="DWM75" s="85"/>
      <c r="DWN75" s="85"/>
      <c r="DWO75" s="85"/>
      <c r="DWP75" s="85"/>
      <c r="DWQ75" s="85"/>
      <c r="DWR75" s="85"/>
      <c r="DWS75" s="85"/>
      <c r="DWT75" s="85"/>
      <c r="DWU75" s="85"/>
      <c r="DWV75" s="85"/>
      <c r="DWW75" s="85"/>
      <c r="DWX75" s="85"/>
      <c r="DWY75" s="85"/>
      <c r="DWZ75" s="85"/>
      <c r="DXA75" s="85"/>
      <c r="DXB75" s="85"/>
      <c r="DXC75" s="85"/>
      <c r="DXD75" s="85"/>
      <c r="DXE75" s="85"/>
      <c r="DXF75" s="85"/>
      <c r="DXG75" s="85"/>
      <c r="DXH75" s="85"/>
      <c r="DXI75" s="85"/>
      <c r="DXJ75" s="85"/>
      <c r="DXK75" s="85"/>
      <c r="DXL75" s="85"/>
      <c r="DXM75" s="85"/>
      <c r="DXN75" s="85"/>
      <c r="DXO75" s="85"/>
      <c r="DXP75" s="85"/>
      <c r="DXQ75" s="85"/>
      <c r="DXR75" s="85"/>
      <c r="DXS75" s="85"/>
      <c r="DXT75" s="85"/>
      <c r="DXU75" s="85"/>
      <c r="DXV75" s="85"/>
      <c r="DXW75" s="85"/>
      <c r="DXX75" s="85"/>
      <c r="DXY75" s="85"/>
      <c r="DXZ75" s="85"/>
      <c r="DYA75" s="85"/>
      <c r="DYB75" s="85"/>
      <c r="DYC75" s="85"/>
      <c r="DYD75" s="85"/>
      <c r="DYE75" s="85"/>
      <c r="DYF75" s="85"/>
      <c r="DYG75" s="85"/>
      <c r="DYH75" s="85"/>
      <c r="DYI75" s="85"/>
      <c r="DYJ75" s="85"/>
      <c r="DYK75" s="85"/>
      <c r="DYL75" s="85"/>
      <c r="DYM75" s="85"/>
      <c r="DYN75" s="85"/>
      <c r="DYO75" s="85"/>
      <c r="DYP75" s="85"/>
      <c r="DYQ75" s="85"/>
      <c r="DYR75" s="85"/>
      <c r="DYS75" s="85"/>
      <c r="DYT75" s="85"/>
      <c r="DYU75" s="85"/>
      <c r="DYV75" s="85"/>
      <c r="DYW75" s="85"/>
      <c r="DYX75" s="85"/>
      <c r="DYY75" s="85"/>
      <c r="DYZ75" s="85"/>
      <c r="DZA75" s="85"/>
      <c r="DZB75" s="85"/>
      <c r="DZC75" s="85"/>
      <c r="DZD75" s="85"/>
      <c r="DZE75" s="85"/>
      <c r="DZF75" s="85"/>
      <c r="DZG75" s="85"/>
      <c r="DZH75" s="85"/>
      <c r="DZI75" s="85"/>
      <c r="DZJ75" s="85"/>
      <c r="DZK75" s="85"/>
      <c r="DZL75" s="85"/>
      <c r="DZM75" s="85"/>
      <c r="DZN75" s="85"/>
      <c r="DZO75" s="85"/>
      <c r="DZP75" s="85"/>
      <c r="DZQ75" s="85"/>
      <c r="DZR75" s="85"/>
      <c r="DZS75" s="85"/>
      <c r="DZT75" s="85"/>
      <c r="DZU75" s="85"/>
      <c r="DZV75" s="85"/>
      <c r="DZW75" s="85"/>
      <c r="DZX75" s="85"/>
      <c r="DZY75" s="85"/>
      <c r="DZZ75" s="85"/>
      <c r="EAA75" s="85"/>
      <c r="EAB75" s="85"/>
      <c r="EAC75" s="85"/>
      <c r="EAD75" s="85"/>
      <c r="EAE75" s="85"/>
      <c r="EAF75" s="85"/>
      <c r="EAG75" s="85"/>
      <c r="EAH75" s="85"/>
      <c r="EAI75" s="85"/>
      <c r="EAJ75" s="85"/>
      <c r="EAK75" s="85"/>
      <c r="EAL75" s="85"/>
      <c r="EAM75" s="85"/>
      <c r="EAN75" s="85"/>
      <c r="EAO75" s="85"/>
      <c r="EAP75" s="85"/>
      <c r="EAQ75" s="85"/>
      <c r="EAR75" s="85"/>
      <c r="EAS75" s="85"/>
      <c r="EAT75" s="85"/>
      <c r="EAU75" s="85"/>
      <c r="EAV75" s="85"/>
      <c r="EAW75" s="85"/>
      <c r="EAX75" s="85"/>
      <c r="EAY75" s="85"/>
      <c r="EAZ75" s="85"/>
      <c r="EBA75" s="85"/>
      <c r="EBB75" s="85"/>
      <c r="EBC75" s="85"/>
      <c r="EBD75" s="85"/>
      <c r="EBE75" s="85"/>
      <c r="EBF75" s="85"/>
      <c r="EBG75" s="85"/>
      <c r="EBH75" s="85"/>
      <c r="EBI75" s="85"/>
      <c r="EBJ75" s="85"/>
      <c r="EBK75" s="85"/>
      <c r="EBL75" s="85"/>
      <c r="EBM75" s="85"/>
      <c r="EBN75" s="85"/>
      <c r="EBO75" s="85"/>
      <c r="EBP75" s="85"/>
      <c r="EBQ75" s="85"/>
      <c r="EBR75" s="85"/>
      <c r="EBS75" s="85"/>
      <c r="EBT75" s="85"/>
      <c r="EBU75" s="85"/>
      <c r="EBV75" s="85"/>
      <c r="EBW75" s="85"/>
      <c r="EBX75" s="85"/>
      <c r="EBY75" s="85"/>
      <c r="EBZ75" s="85"/>
      <c r="ECA75" s="85"/>
      <c r="ECB75" s="85"/>
      <c r="ECC75" s="85"/>
      <c r="ECD75" s="85"/>
      <c r="ECE75" s="85"/>
      <c r="ECF75" s="85"/>
      <c r="ECG75" s="85"/>
      <c r="ECH75" s="85"/>
      <c r="ECI75" s="85"/>
      <c r="ECJ75" s="85"/>
      <c r="ECK75" s="85"/>
      <c r="ECL75" s="85"/>
      <c r="ECM75" s="85"/>
      <c r="ECN75" s="85"/>
      <c r="ECO75" s="85"/>
      <c r="ECP75" s="85"/>
      <c r="ECQ75" s="85"/>
      <c r="ECR75" s="85"/>
      <c r="ECS75" s="85"/>
      <c r="ECT75" s="85"/>
      <c r="ECU75" s="85"/>
      <c r="ECV75" s="85"/>
      <c r="ECW75" s="85"/>
      <c r="ECX75" s="85"/>
      <c r="ECY75" s="85"/>
      <c r="ECZ75" s="85"/>
      <c r="EDA75" s="85"/>
      <c r="EDB75" s="85"/>
      <c r="EDC75" s="85"/>
      <c r="EDD75" s="85"/>
      <c r="EDE75" s="85"/>
      <c r="EDF75" s="85"/>
      <c r="EDG75" s="85"/>
      <c r="EDH75" s="85"/>
      <c r="EDI75" s="85"/>
      <c r="EDJ75" s="85"/>
      <c r="EDK75" s="85"/>
      <c r="EDL75" s="85"/>
      <c r="EDM75" s="85"/>
      <c r="EDN75" s="85"/>
      <c r="EDO75" s="85"/>
      <c r="EDP75" s="85"/>
      <c r="EDQ75" s="85"/>
      <c r="EDR75" s="85"/>
      <c r="EDS75" s="85"/>
      <c r="EDT75" s="85"/>
      <c r="EDU75" s="85"/>
      <c r="EDV75" s="85"/>
      <c r="EDW75" s="85"/>
      <c r="EDX75" s="85"/>
      <c r="EDY75" s="85"/>
      <c r="EDZ75" s="85"/>
      <c r="EEA75" s="85"/>
      <c r="EEB75" s="85"/>
      <c r="EEC75" s="85"/>
      <c r="EED75" s="85"/>
      <c r="EEE75" s="85"/>
      <c r="EEF75" s="85"/>
      <c r="EEG75" s="85"/>
      <c r="EEH75" s="85"/>
      <c r="EEI75" s="85"/>
      <c r="EEJ75" s="85"/>
      <c r="EEK75" s="85"/>
      <c r="EEL75" s="85"/>
      <c r="EEM75" s="85"/>
      <c r="EEN75" s="85"/>
      <c r="EEO75" s="85"/>
      <c r="EEP75" s="85"/>
      <c r="EEQ75" s="85"/>
      <c r="EER75" s="85"/>
      <c r="EES75" s="85"/>
      <c r="EET75" s="85"/>
      <c r="EEU75" s="85"/>
      <c r="EEV75" s="85"/>
      <c r="EEW75" s="85"/>
      <c r="EEX75" s="85"/>
      <c r="EEY75" s="85"/>
      <c r="EEZ75" s="85"/>
      <c r="EFA75" s="85"/>
      <c r="EFB75" s="85"/>
      <c r="EFC75" s="85"/>
      <c r="EFD75" s="85"/>
      <c r="EFE75" s="85"/>
      <c r="EFF75" s="85"/>
      <c r="EFG75" s="85"/>
      <c r="EFH75" s="85"/>
      <c r="EFI75" s="85"/>
      <c r="EFJ75" s="85"/>
      <c r="EFK75" s="85"/>
      <c r="EFL75" s="85"/>
      <c r="EFM75" s="85"/>
      <c r="EFN75" s="85"/>
      <c r="EFO75" s="85"/>
      <c r="EFP75" s="85"/>
      <c r="EFQ75" s="85"/>
      <c r="EFR75" s="85"/>
      <c r="EFS75" s="85"/>
      <c r="EFT75" s="85"/>
      <c r="EFU75" s="85"/>
      <c r="EFV75" s="85"/>
      <c r="EFW75" s="85"/>
      <c r="EFX75" s="85"/>
      <c r="EFY75" s="85"/>
      <c r="EFZ75" s="85"/>
      <c r="EGA75" s="85"/>
      <c r="EGB75" s="85"/>
      <c r="EGC75" s="85"/>
      <c r="EGD75" s="85"/>
      <c r="EGE75" s="85"/>
      <c r="EGF75" s="85"/>
      <c r="EGG75" s="85"/>
      <c r="EGH75" s="85"/>
      <c r="EGI75" s="85"/>
      <c r="EGJ75" s="85"/>
      <c r="EGK75" s="85"/>
      <c r="EGL75" s="85"/>
      <c r="EGM75" s="85"/>
      <c r="EGN75" s="85"/>
      <c r="EGO75" s="85"/>
      <c r="EGP75" s="85"/>
      <c r="EGQ75" s="85"/>
      <c r="EGR75" s="85"/>
      <c r="EGS75" s="85"/>
      <c r="EGT75" s="85"/>
      <c r="EGU75" s="85"/>
      <c r="EGV75" s="85"/>
      <c r="EGW75" s="85"/>
      <c r="EGX75" s="85"/>
      <c r="EGY75" s="85"/>
      <c r="EGZ75" s="85"/>
      <c r="EHA75" s="85"/>
      <c r="EHB75" s="85"/>
      <c r="EHC75" s="85"/>
      <c r="EHD75" s="85"/>
      <c r="EHE75" s="85"/>
      <c r="EHF75" s="85"/>
      <c r="EHG75" s="85"/>
      <c r="EHH75" s="85"/>
      <c r="EHI75" s="85"/>
      <c r="EHJ75" s="85"/>
      <c r="EHK75" s="85"/>
      <c r="EHL75" s="85"/>
      <c r="EHM75" s="85"/>
      <c r="EHN75" s="85"/>
      <c r="EHO75" s="85"/>
      <c r="EHP75" s="85"/>
      <c r="EHQ75" s="85"/>
      <c r="EHR75" s="85"/>
      <c r="EHS75" s="85"/>
      <c r="EHT75" s="85"/>
      <c r="EHU75" s="85"/>
      <c r="EHV75" s="85"/>
      <c r="EHW75" s="85"/>
      <c r="EHX75" s="85"/>
      <c r="EHY75" s="85"/>
      <c r="EHZ75" s="85"/>
      <c r="EIA75" s="85"/>
      <c r="EIB75" s="85"/>
      <c r="EIC75" s="85"/>
      <c r="EID75" s="85"/>
      <c r="EIE75" s="85"/>
      <c r="EIF75" s="85"/>
      <c r="EIG75" s="85"/>
      <c r="EIH75" s="85"/>
      <c r="EII75" s="85"/>
      <c r="EIJ75" s="85"/>
      <c r="EIK75" s="85"/>
      <c r="EIL75" s="85"/>
      <c r="EIM75" s="85"/>
      <c r="EIN75" s="85"/>
      <c r="EIO75" s="85"/>
      <c r="EIP75" s="85"/>
      <c r="EIQ75" s="85"/>
      <c r="EIR75" s="85"/>
      <c r="EIS75" s="85"/>
      <c r="EIT75" s="85"/>
      <c r="EIU75" s="85"/>
      <c r="EIV75" s="85"/>
      <c r="EIW75" s="85"/>
      <c r="EIX75" s="85"/>
      <c r="EIY75" s="85"/>
      <c r="EIZ75" s="85"/>
      <c r="EJA75" s="85"/>
      <c r="EJB75" s="85"/>
      <c r="EJC75" s="85"/>
      <c r="EJD75" s="85"/>
      <c r="EJE75" s="85"/>
      <c r="EJF75" s="85"/>
      <c r="EJG75" s="85"/>
      <c r="EJH75" s="85"/>
      <c r="EJI75" s="85"/>
      <c r="EJJ75" s="85"/>
      <c r="EJK75" s="85"/>
      <c r="EJL75" s="85"/>
      <c r="EJM75" s="85"/>
      <c r="EJN75" s="85"/>
      <c r="EJO75" s="85"/>
      <c r="EJP75" s="85"/>
      <c r="EJQ75" s="85"/>
      <c r="EJR75" s="85"/>
      <c r="EJS75" s="85"/>
      <c r="EJT75" s="85"/>
      <c r="EJU75" s="85"/>
      <c r="EJV75" s="85"/>
      <c r="EJW75" s="85"/>
      <c r="EJX75" s="85"/>
      <c r="EJY75" s="85"/>
      <c r="EJZ75" s="85"/>
      <c r="EKA75" s="85"/>
      <c r="EKB75" s="85"/>
      <c r="EKC75" s="85"/>
      <c r="EKD75" s="85"/>
      <c r="EKE75" s="85"/>
      <c r="EKF75" s="85"/>
      <c r="EKG75" s="85"/>
      <c r="EKH75" s="85"/>
      <c r="EKI75" s="85"/>
      <c r="EKJ75" s="85"/>
      <c r="EKK75" s="85"/>
      <c r="EKL75" s="85"/>
      <c r="EKM75" s="85"/>
      <c r="EKN75" s="85"/>
      <c r="EKO75" s="85"/>
      <c r="EKP75" s="85"/>
      <c r="EKQ75" s="85"/>
      <c r="EKR75" s="85"/>
      <c r="EKS75" s="85"/>
      <c r="EKT75" s="85"/>
      <c r="EKU75" s="85"/>
      <c r="EKV75" s="85"/>
      <c r="EKW75" s="85"/>
      <c r="EKX75" s="85"/>
      <c r="EKY75" s="85"/>
      <c r="EKZ75" s="85"/>
      <c r="ELA75" s="85"/>
      <c r="ELB75" s="85"/>
      <c r="ELC75" s="85"/>
      <c r="ELD75" s="85"/>
      <c r="ELE75" s="85"/>
      <c r="ELF75" s="85"/>
      <c r="ELG75" s="85"/>
      <c r="ELH75" s="85"/>
      <c r="ELI75" s="85"/>
      <c r="ELJ75" s="85"/>
      <c r="ELK75" s="85"/>
      <c r="ELL75" s="85"/>
      <c r="ELM75" s="85"/>
      <c r="ELN75" s="85"/>
      <c r="ELO75" s="85"/>
      <c r="ELP75" s="85"/>
      <c r="ELQ75" s="85"/>
      <c r="ELR75" s="85"/>
      <c r="ELS75" s="85"/>
      <c r="ELT75" s="85"/>
      <c r="ELU75" s="85"/>
      <c r="ELV75" s="85"/>
      <c r="ELW75" s="85"/>
      <c r="ELX75" s="85"/>
      <c r="ELY75" s="85"/>
      <c r="ELZ75" s="85"/>
      <c r="EMA75" s="85"/>
      <c r="EMB75" s="85"/>
      <c r="EMC75" s="85"/>
      <c r="EMD75" s="85"/>
      <c r="EME75" s="85"/>
      <c r="EMF75" s="85"/>
      <c r="EMG75" s="85"/>
      <c r="EMH75" s="85"/>
      <c r="EMI75" s="85"/>
      <c r="EMJ75" s="85"/>
      <c r="EMK75" s="85"/>
      <c r="EML75" s="85"/>
      <c r="EMM75" s="85"/>
      <c r="EMN75" s="85"/>
      <c r="EMO75" s="85"/>
      <c r="EMP75" s="85"/>
      <c r="EMQ75" s="85"/>
      <c r="EMR75" s="85"/>
      <c r="EMS75" s="85"/>
      <c r="EMT75" s="85"/>
      <c r="EMU75" s="85"/>
      <c r="EMV75" s="85"/>
      <c r="EMW75" s="85"/>
      <c r="EMX75" s="85"/>
      <c r="EMY75" s="85"/>
      <c r="EMZ75" s="85"/>
      <c r="ENA75" s="85"/>
      <c r="ENB75" s="85"/>
      <c r="ENC75" s="85"/>
      <c r="END75" s="85"/>
      <c r="ENE75" s="85"/>
      <c r="ENF75" s="85"/>
      <c r="ENG75" s="85"/>
      <c r="ENH75" s="85"/>
      <c r="ENI75" s="85"/>
      <c r="ENJ75" s="85"/>
      <c r="ENK75" s="85"/>
      <c r="ENL75" s="85"/>
      <c r="ENM75" s="85"/>
      <c r="ENN75" s="85"/>
      <c r="ENO75" s="85"/>
      <c r="ENP75" s="85"/>
      <c r="ENQ75" s="85"/>
      <c r="ENR75" s="85"/>
      <c r="ENS75" s="85"/>
      <c r="ENT75" s="85"/>
      <c r="ENU75" s="85"/>
      <c r="ENV75" s="85"/>
      <c r="ENW75" s="85"/>
      <c r="ENX75" s="85"/>
      <c r="ENY75" s="85"/>
      <c r="ENZ75" s="85"/>
      <c r="EOA75" s="85"/>
      <c r="EOB75" s="85"/>
      <c r="EOC75" s="85"/>
      <c r="EOD75" s="85"/>
      <c r="EOE75" s="85"/>
      <c r="EOF75" s="85"/>
      <c r="EOG75" s="85"/>
      <c r="EOH75" s="85"/>
      <c r="EOI75" s="85"/>
      <c r="EOJ75" s="85"/>
      <c r="EOK75" s="85"/>
      <c r="EOL75" s="85"/>
      <c r="EOM75" s="85"/>
      <c r="EON75" s="85"/>
      <c r="EOO75" s="85"/>
      <c r="EOP75" s="85"/>
      <c r="EOQ75" s="85"/>
      <c r="EOR75" s="85"/>
      <c r="EOS75" s="85"/>
      <c r="EOT75" s="85"/>
      <c r="EOU75" s="85"/>
      <c r="EOV75" s="85"/>
      <c r="EOW75" s="85"/>
      <c r="EOX75" s="85"/>
      <c r="EOY75" s="85"/>
      <c r="EOZ75" s="85"/>
      <c r="EPA75" s="85"/>
      <c r="EPB75" s="85"/>
      <c r="EPC75" s="85"/>
      <c r="EPD75" s="85"/>
      <c r="EPE75" s="85"/>
      <c r="EPF75" s="85"/>
      <c r="EPG75" s="85"/>
      <c r="EPH75" s="85"/>
      <c r="EPI75" s="85"/>
      <c r="EPJ75" s="85"/>
      <c r="EPK75" s="85"/>
      <c r="EPL75" s="85"/>
      <c r="EPM75" s="85"/>
      <c r="EPN75" s="85"/>
      <c r="EPO75" s="85"/>
      <c r="EPP75" s="85"/>
      <c r="EPQ75" s="85"/>
      <c r="EPR75" s="85"/>
      <c r="EPS75" s="85"/>
      <c r="EPT75" s="85"/>
      <c r="EPU75" s="85"/>
      <c r="EPV75" s="85"/>
      <c r="EPW75" s="85"/>
      <c r="EPX75" s="85"/>
      <c r="EPY75" s="85"/>
      <c r="EPZ75" s="85"/>
      <c r="EQA75" s="85"/>
      <c r="EQB75" s="85"/>
      <c r="EQC75" s="85"/>
      <c r="EQD75" s="85"/>
      <c r="EQE75" s="85"/>
      <c r="EQF75" s="85"/>
      <c r="EQG75" s="85"/>
      <c r="EQH75" s="85"/>
      <c r="EQI75" s="85"/>
      <c r="EQJ75" s="85"/>
      <c r="EQK75" s="85"/>
      <c r="EQL75" s="85"/>
      <c r="EQM75" s="85"/>
      <c r="EQN75" s="85"/>
      <c r="EQO75" s="85"/>
      <c r="EQP75" s="85"/>
      <c r="EQQ75" s="85"/>
      <c r="EQR75" s="85"/>
      <c r="EQS75" s="85"/>
      <c r="EQT75" s="85"/>
      <c r="EQU75" s="85"/>
      <c r="EQV75" s="85"/>
      <c r="EQW75" s="85"/>
      <c r="EQX75" s="85"/>
      <c r="EQY75" s="85"/>
      <c r="EQZ75" s="85"/>
      <c r="ERA75" s="85"/>
      <c r="ERB75" s="85"/>
      <c r="ERC75" s="85"/>
      <c r="ERD75" s="85"/>
      <c r="ERE75" s="85"/>
      <c r="ERF75" s="85"/>
      <c r="ERG75" s="85"/>
      <c r="ERH75" s="85"/>
      <c r="ERI75" s="85"/>
      <c r="ERJ75" s="85"/>
      <c r="ERK75" s="85"/>
      <c r="ERL75" s="85"/>
      <c r="ERM75" s="85"/>
      <c r="ERN75" s="85"/>
      <c r="ERO75" s="85"/>
      <c r="ERP75" s="85"/>
      <c r="ERQ75" s="85"/>
      <c r="ERR75" s="85"/>
      <c r="ERS75" s="85"/>
      <c r="ERT75" s="85"/>
      <c r="ERU75" s="85"/>
      <c r="ERV75" s="85"/>
      <c r="ERW75" s="85"/>
      <c r="ERX75" s="85"/>
      <c r="ERY75" s="85"/>
      <c r="ERZ75" s="85"/>
      <c r="ESA75" s="85"/>
      <c r="ESB75" s="85"/>
      <c r="ESC75" s="85"/>
      <c r="ESD75" s="85"/>
      <c r="ESE75" s="85"/>
      <c r="ESF75" s="85"/>
      <c r="ESG75" s="85"/>
      <c r="ESH75" s="85"/>
      <c r="ESI75" s="85"/>
      <c r="ESJ75" s="85"/>
      <c r="ESK75" s="85"/>
      <c r="ESL75" s="85"/>
      <c r="ESM75" s="85"/>
      <c r="ESN75" s="85"/>
      <c r="ESO75" s="85"/>
      <c r="ESP75" s="85"/>
      <c r="ESQ75" s="85"/>
      <c r="ESR75" s="85"/>
      <c r="ESS75" s="85"/>
      <c r="EST75" s="85"/>
      <c r="ESU75" s="85"/>
      <c r="ESV75" s="85"/>
      <c r="ESW75" s="85"/>
      <c r="ESX75" s="85"/>
      <c r="ESY75" s="85"/>
      <c r="ESZ75" s="85"/>
      <c r="ETA75" s="85"/>
      <c r="ETB75" s="85"/>
      <c r="ETC75" s="85"/>
      <c r="ETD75" s="85"/>
      <c r="ETE75" s="85"/>
      <c r="ETF75" s="85"/>
      <c r="ETG75" s="85"/>
      <c r="ETH75" s="85"/>
      <c r="ETI75" s="85"/>
      <c r="ETJ75" s="85"/>
      <c r="ETK75" s="85"/>
      <c r="ETL75" s="85"/>
      <c r="ETM75" s="85"/>
      <c r="ETN75" s="85"/>
      <c r="ETO75" s="85"/>
      <c r="ETP75" s="85"/>
      <c r="ETQ75" s="85"/>
      <c r="ETR75" s="85"/>
      <c r="ETS75" s="85"/>
      <c r="ETT75" s="85"/>
      <c r="ETU75" s="85"/>
      <c r="ETV75" s="85"/>
      <c r="ETW75" s="85"/>
      <c r="ETX75" s="85"/>
      <c r="ETY75" s="85"/>
      <c r="ETZ75" s="85"/>
      <c r="EUA75" s="85"/>
      <c r="EUB75" s="85"/>
      <c r="EUC75" s="85"/>
      <c r="EUD75" s="85"/>
      <c r="EUE75" s="85"/>
      <c r="EUF75" s="85"/>
      <c r="EUG75" s="85"/>
      <c r="EUH75" s="85"/>
      <c r="EUI75" s="85"/>
      <c r="EUJ75" s="85"/>
      <c r="EUK75" s="85"/>
      <c r="EUL75" s="85"/>
      <c r="EUM75" s="85"/>
      <c r="EUN75" s="85"/>
      <c r="EUO75" s="85"/>
      <c r="EUP75" s="85"/>
      <c r="EUQ75" s="85"/>
      <c r="EUR75" s="85"/>
      <c r="EUS75" s="85"/>
      <c r="EUT75" s="85"/>
      <c r="EUU75" s="85"/>
      <c r="EUV75" s="85"/>
      <c r="EUW75" s="85"/>
      <c r="EUX75" s="85"/>
      <c r="EUY75" s="85"/>
      <c r="EUZ75" s="85"/>
      <c r="EVA75" s="85"/>
      <c r="EVB75" s="85"/>
      <c r="EVC75" s="85"/>
      <c r="EVD75" s="85"/>
      <c r="EVE75" s="85"/>
      <c r="EVF75" s="85"/>
      <c r="EVG75" s="85"/>
      <c r="EVH75" s="85"/>
      <c r="EVI75" s="85"/>
      <c r="EVJ75" s="85"/>
      <c r="EVK75" s="85"/>
      <c r="EVL75" s="85"/>
      <c r="EVM75" s="85"/>
      <c r="EVN75" s="85"/>
      <c r="EVO75" s="85"/>
      <c r="EVP75" s="85"/>
      <c r="EVQ75" s="85"/>
      <c r="EVR75" s="85"/>
      <c r="EVS75" s="85"/>
      <c r="EVT75" s="85"/>
      <c r="EVU75" s="85"/>
      <c r="EVV75" s="85"/>
      <c r="EVW75" s="85"/>
      <c r="EVX75" s="85"/>
      <c r="EVY75" s="85"/>
      <c r="EVZ75" s="85"/>
      <c r="EWA75" s="85"/>
      <c r="EWB75" s="85"/>
      <c r="EWC75" s="85"/>
      <c r="EWD75" s="85"/>
      <c r="EWE75" s="85"/>
      <c r="EWF75" s="85"/>
      <c r="EWG75" s="85"/>
      <c r="EWH75" s="85"/>
      <c r="EWI75" s="85"/>
      <c r="EWJ75" s="85"/>
      <c r="EWK75" s="85"/>
      <c r="EWL75" s="85"/>
      <c r="EWM75" s="85"/>
      <c r="EWN75" s="85"/>
      <c r="EWO75" s="85"/>
      <c r="EWP75" s="85"/>
      <c r="EWQ75" s="85"/>
      <c r="EWR75" s="85"/>
      <c r="EWS75" s="85"/>
      <c r="EWT75" s="85"/>
      <c r="EWU75" s="85"/>
      <c r="EWV75" s="85"/>
      <c r="EWW75" s="85"/>
      <c r="EWX75" s="85"/>
      <c r="EWY75" s="85"/>
      <c r="EWZ75" s="85"/>
      <c r="EXA75" s="85"/>
      <c r="EXB75" s="85"/>
      <c r="EXC75" s="85"/>
      <c r="EXD75" s="85"/>
      <c r="EXE75" s="85"/>
      <c r="EXF75" s="85"/>
      <c r="EXG75" s="85"/>
      <c r="EXH75" s="85"/>
      <c r="EXI75" s="85"/>
      <c r="EXJ75" s="85"/>
      <c r="EXK75" s="85"/>
      <c r="EXL75" s="85"/>
      <c r="EXM75" s="85"/>
      <c r="EXN75" s="85"/>
      <c r="EXO75" s="85"/>
      <c r="EXP75" s="85"/>
      <c r="EXQ75" s="85"/>
      <c r="EXR75" s="85"/>
      <c r="EXS75" s="85"/>
      <c r="EXT75" s="85"/>
      <c r="EXU75" s="85"/>
      <c r="EXV75" s="85"/>
      <c r="EXW75" s="85"/>
      <c r="EXX75" s="85"/>
      <c r="EXY75" s="85"/>
      <c r="EXZ75" s="85"/>
      <c r="EYA75" s="85"/>
      <c r="EYB75" s="85"/>
      <c r="EYC75" s="85"/>
      <c r="EYD75" s="85"/>
      <c r="EYE75" s="85"/>
      <c r="EYF75" s="85"/>
      <c r="EYG75" s="85"/>
      <c r="EYH75" s="85"/>
      <c r="EYI75" s="85"/>
      <c r="EYJ75" s="85"/>
      <c r="EYK75" s="85"/>
      <c r="EYL75" s="85"/>
      <c r="EYM75" s="85"/>
      <c r="EYN75" s="85"/>
      <c r="EYO75" s="85"/>
      <c r="EYP75" s="85"/>
      <c r="EYQ75" s="85"/>
      <c r="EYR75" s="85"/>
      <c r="EYS75" s="85"/>
      <c r="EYT75" s="85"/>
      <c r="EYU75" s="85"/>
      <c r="EYV75" s="85"/>
      <c r="EYW75" s="85"/>
      <c r="EYX75" s="85"/>
      <c r="EYY75" s="85"/>
      <c r="EYZ75" s="85"/>
      <c r="EZA75" s="85"/>
      <c r="EZB75" s="85"/>
      <c r="EZC75" s="85"/>
      <c r="EZD75" s="85"/>
      <c r="EZE75" s="85"/>
      <c r="EZF75" s="85"/>
      <c r="EZG75" s="85"/>
      <c r="EZH75" s="85"/>
      <c r="EZI75" s="85"/>
      <c r="EZJ75" s="85"/>
      <c r="EZK75" s="85"/>
      <c r="EZL75" s="85"/>
      <c r="EZM75" s="85"/>
      <c r="EZN75" s="85"/>
      <c r="EZO75" s="85"/>
      <c r="EZP75" s="85"/>
      <c r="EZQ75" s="85"/>
      <c r="EZR75" s="85"/>
      <c r="EZS75" s="85"/>
      <c r="EZT75" s="85"/>
      <c r="EZU75" s="85"/>
      <c r="EZV75" s="85"/>
      <c r="EZW75" s="85"/>
      <c r="EZX75" s="85"/>
      <c r="EZY75" s="85"/>
      <c r="EZZ75" s="85"/>
      <c r="FAA75" s="85"/>
      <c r="FAB75" s="85"/>
      <c r="FAC75" s="85"/>
      <c r="FAD75" s="85"/>
      <c r="FAE75" s="85"/>
      <c r="FAF75" s="85"/>
      <c r="FAG75" s="85"/>
      <c r="FAH75" s="85"/>
      <c r="FAI75" s="85"/>
      <c r="FAJ75" s="85"/>
      <c r="FAK75" s="85"/>
      <c r="FAL75" s="85"/>
      <c r="FAM75" s="85"/>
      <c r="FAN75" s="85"/>
      <c r="FAO75" s="85"/>
      <c r="FAP75" s="85"/>
      <c r="FAQ75" s="85"/>
      <c r="FAR75" s="85"/>
      <c r="FAS75" s="85"/>
      <c r="FAT75" s="85"/>
      <c r="FAU75" s="85"/>
      <c r="FAV75" s="85"/>
      <c r="FAW75" s="85"/>
      <c r="FAX75" s="85"/>
      <c r="FAY75" s="85"/>
      <c r="FAZ75" s="85"/>
      <c r="FBA75" s="85"/>
      <c r="FBB75" s="85"/>
      <c r="FBC75" s="85"/>
      <c r="FBD75" s="85"/>
      <c r="FBE75" s="85"/>
      <c r="FBF75" s="85"/>
      <c r="FBG75" s="85"/>
      <c r="FBH75" s="85"/>
      <c r="FBI75" s="85"/>
      <c r="FBJ75" s="85"/>
      <c r="FBK75" s="85"/>
      <c r="FBL75" s="85"/>
      <c r="FBM75" s="85"/>
      <c r="FBN75" s="85"/>
      <c r="FBO75" s="85"/>
      <c r="FBP75" s="85"/>
      <c r="FBQ75" s="85"/>
      <c r="FBR75" s="85"/>
      <c r="FBS75" s="85"/>
      <c r="FBT75" s="85"/>
      <c r="FBU75" s="85"/>
      <c r="FBV75" s="85"/>
      <c r="FBW75" s="85"/>
      <c r="FBX75" s="85"/>
      <c r="FBY75" s="85"/>
      <c r="FBZ75" s="85"/>
      <c r="FCA75" s="85"/>
      <c r="FCB75" s="85"/>
      <c r="FCC75" s="85"/>
      <c r="FCD75" s="85"/>
      <c r="FCE75" s="85"/>
      <c r="FCF75" s="85"/>
      <c r="FCG75" s="85"/>
      <c r="FCH75" s="85"/>
      <c r="FCI75" s="85"/>
      <c r="FCJ75" s="85"/>
      <c r="FCK75" s="85"/>
      <c r="FCL75" s="85"/>
      <c r="FCM75" s="85"/>
      <c r="FCN75" s="85"/>
      <c r="FCO75" s="85"/>
      <c r="FCP75" s="85"/>
      <c r="FCQ75" s="85"/>
      <c r="FCR75" s="85"/>
      <c r="FCS75" s="85"/>
      <c r="FCT75" s="85"/>
      <c r="FCU75" s="85"/>
      <c r="FCV75" s="85"/>
      <c r="FCW75" s="85"/>
      <c r="FCX75" s="85"/>
      <c r="FCY75" s="85"/>
      <c r="FCZ75" s="85"/>
      <c r="FDA75" s="85"/>
      <c r="FDB75" s="85"/>
      <c r="FDC75" s="85"/>
      <c r="FDD75" s="85"/>
      <c r="FDE75" s="85"/>
      <c r="FDF75" s="85"/>
      <c r="FDG75" s="85"/>
      <c r="FDH75" s="85"/>
      <c r="FDI75" s="85"/>
      <c r="FDJ75" s="85"/>
      <c r="FDK75" s="85"/>
      <c r="FDL75" s="85"/>
      <c r="FDM75" s="85"/>
      <c r="FDN75" s="85"/>
      <c r="FDO75" s="85"/>
      <c r="FDP75" s="85"/>
      <c r="FDQ75" s="85"/>
      <c r="FDR75" s="85"/>
      <c r="FDS75" s="85"/>
      <c r="FDT75" s="85"/>
      <c r="FDU75" s="85"/>
      <c r="FDV75" s="85"/>
      <c r="FDW75" s="85"/>
      <c r="FDX75" s="85"/>
      <c r="FDY75" s="85"/>
      <c r="FDZ75" s="85"/>
      <c r="FEA75" s="85"/>
      <c r="FEB75" s="85"/>
      <c r="FEC75" s="85"/>
      <c r="FED75" s="85"/>
      <c r="FEE75" s="85"/>
      <c r="FEF75" s="85"/>
      <c r="FEG75" s="85"/>
      <c r="FEH75" s="85"/>
      <c r="FEI75" s="85"/>
      <c r="FEJ75" s="85"/>
      <c r="FEK75" s="85"/>
      <c r="FEL75" s="85"/>
      <c r="FEM75" s="85"/>
      <c r="FEN75" s="85"/>
      <c r="FEO75" s="85"/>
      <c r="FEP75" s="85"/>
      <c r="FEQ75" s="85"/>
      <c r="FER75" s="85"/>
      <c r="FES75" s="85"/>
      <c r="FET75" s="85"/>
      <c r="FEU75" s="85"/>
      <c r="FEV75" s="85"/>
      <c r="FEW75" s="85"/>
      <c r="FEX75" s="85"/>
      <c r="FEY75" s="85"/>
      <c r="FEZ75" s="85"/>
      <c r="FFA75" s="85"/>
      <c r="FFB75" s="85"/>
      <c r="FFC75" s="85"/>
      <c r="FFD75" s="85"/>
      <c r="FFE75" s="85"/>
      <c r="FFF75" s="85"/>
      <c r="FFG75" s="85"/>
      <c r="FFH75" s="85"/>
      <c r="FFI75" s="85"/>
      <c r="FFJ75" s="85"/>
      <c r="FFK75" s="85"/>
      <c r="FFL75" s="85"/>
      <c r="FFM75" s="85"/>
      <c r="FFN75" s="85"/>
      <c r="FFO75" s="85"/>
      <c r="FFP75" s="85"/>
      <c r="FFQ75" s="85"/>
      <c r="FFR75" s="85"/>
      <c r="FFS75" s="85"/>
      <c r="FFT75" s="85"/>
      <c r="FFU75" s="85"/>
      <c r="FFV75" s="85"/>
      <c r="FFW75" s="85"/>
      <c r="FFX75" s="85"/>
      <c r="FFY75" s="85"/>
      <c r="FFZ75" s="85"/>
      <c r="FGA75" s="85"/>
      <c r="FGB75" s="85"/>
      <c r="FGC75" s="85"/>
      <c r="FGD75" s="85"/>
      <c r="FGE75" s="85"/>
      <c r="FGF75" s="85"/>
      <c r="FGG75" s="85"/>
      <c r="FGH75" s="85"/>
      <c r="FGI75" s="85"/>
      <c r="FGJ75" s="85"/>
      <c r="FGK75" s="85"/>
      <c r="FGL75" s="85"/>
      <c r="FGM75" s="85"/>
      <c r="FGN75" s="85"/>
      <c r="FGO75" s="85"/>
      <c r="FGP75" s="85"/>
      <c r="FGQ75" s="85"/>
      <c r="FGR75" s="85"/>
      <c r="FGS75" s="85"/>
      <c r="FGT75" s="85"/>
      <c r="FGU75" s="85"/>
      <c r="FGV75" s="85"/>
      <c r="FGW75" s="85"/>
      <c r="FGX75" s="85"/>
      <c r="FGY75" s="85"/>
      <c r="FGZ75" s="85"/>
      <c r="FHA75" s="85"/>
      <c r="FHB75" s="85"/>
      <c r="FHC75" s="85"/>
      <c r="FHD75" s="85"/>
      <c r="FHE75" s="85"/>
      <c r="FHF75" s="85"/>
      <c r="FHG75" s="85"/>
      <c r="FHH75" s="85"/>
      <c r="FHI75" s="85"/>
      <c r="FHJ75" s="85"/>
      <c r="FHK75" s="85"/>
      <c r="FHL75" s="85"/>
      <c r="FHM75" s="85"/>
      <c r="FHN75" s="85"/>
      <c r="FHO75" s="85"/>
      <c r="FHP75" s="85"/>
      <c r="FHQ75" s="85"/>
      <c r="FHR75" s="85"/>
      <c r="FHS75" s="85"/>
      <c r="FHT75" s="85"/>
      <c r="FHU75" s="85"/>
      <c r="FHV75" s="85"/>
      <c r="FHW75" s="85"/>
      <c r="FHX75" s="85"/>
      <c r="FHY75" s="85"/>
      <c r="FHZ75" s="85"/>
      <c r="FIA75" s="85"/>
      <c r="FIB75" s="85"/>
      <c r="FIC75" s="85"/>
      <c r="FID75" s="85"/>
      <c r="FIE75" s="85"/>
      <c r="FIF75" s="85"/>
      <c r="FIG75" s="85"/>
      <c r="FIH75" s="85"/>
      <c r="FII75" s="85"/>
      <c r="FIJ75" s="85"/>
      <c r="FIK75" s="85"/>
      <c r="FIL75" s="85"/>
      <c r="FIM75" s="85"/>
      <c r="FIN75" s="85"/>
      <c r="FIO75" s="85"/>
      <c r="FIP75" s="85"/>
      <c r="FIQ75" s="85"/>
      <c r="FIR75" s="85"/>
      <c r="FIS75" s="85"/>
      <c r="FIT75" s="85"/>
      <c r="FIU75" s="85"/>
      <c r="FIV75" s="85"/>
      <c r="FIW75" s="85"/>
      <c r="FIX75" s="85"/>
      <c r="FIY75" s="85"/>
      <c r="FIZ75" s="85"/>
      <c r="FJA75" s="85"/>
      <c r="FJB75" s="85"/>
      <c r="FJC75" s="85"/>
      <c r="FJD75" s="85"/>
      <c r="FJE75" s="85"/>
      <c r="FJF75" s="85"/>
      <c r="FJG75" s="85"/>
      <c r="FJH75" s="85"/>
      <c r="FJI75" s="85"/>
      <c r="FJJ75" s="85"/>
      <c r="FJK75" s="85"/>
      <c r="FJL75" s="85"/>
      <c r="FJM75" s="85"/>
      <c r="FJN75" s="85"/>
      <c r="FJO75" s="85"/>
      <c r="FJP75" s="85"/>
      <c r="FJQ75" s="85"/>
      <c r="FJR75" s="85"/>
      <c r="FJS75" s="85"/>
      <c r="FJT75" s="85"/>
      <c r="FJU75" s="85"/>
      <c r="FJV75" s="85"/>
      <c r="FJW75" s="85"/>
      <c r="FJX75" s="85"/>
      <c r="FJY75" s="85"/>
      <c r="FJZ75" s="85"/>
      <c r="FKA75" s="85"/>
      <c r="FKB75" s="85"/>
      <c r="FKC75" s="85"/>
      <c r="FKD75" s="85"/>
      <c r="FKE75" s="85"/>
      <c r="FKF75" s="85"/>
      <c r="FKG75" s="85"/>
      <c r="FKH75" s="85"/>
      <c r="FKI75" s="85"/>
      <c r="FKJ75" s="85"/>
      <c r="FKK75" s="85"/>
      <c r="FKL75" s="85"/>
      <c r="FKM75" s="85"/>
      <c r="FKN75" s="85"/>
      <c r="FKO75" s="85"/>
      <c r="FKP75" s="85"/>
      <c r="FKQ75" s="85"/>
      <c r="FKR75" s="85"/>
      <c r="FKS75" s="85"/>
      <c r="FKT75" s="85"/>
      <c r="FKU75" s="85"/>
      <c r="FKV75" s="85"/>
      <c r="FKW75" s="85"/>
      <c r="FKX75" s="85"/>
      <c r="FKY75" s="85"/>
      <c r="FKZ75" s="85"/>
      <c r="FLA75" s="85"/>
      <c r="FLB75" s="85"/>
      <c r="FLC75" s="85"/>
      <c r="FLD75" s="85"/>
      <c r="FLE75" s="85"/>
      <c r="FLF75" s="85"/>
      <c r="FLG75" s="85"/>
      <c r="FLH75" s="85"/>
      <c r="FLI75" s="85"/>
      <c r="FLJ75" s="85"/>
      <c r="FLK75" s="85"/>
      <c r="FLL75" s="85"/>
      <c r="FLM75" s="85"/>
      <c r="FLN75" s="85"/>
      <c r="FLO75" s="85"/>
      <c r="FLP75" s="85"/>
      <c r="FLQ75" s="85"/>
      <c r="FLR75" s="85"/>
      <c r="FLS75" s="85"/>
      <c r="FLT75" s="85"/>
      <c r="FLU75" s="85"/>
      <c r="FLV75" s="85"/>
      <c r="FLW75" s="85"/>
      <c r="FLX75" s="85"/>
      <c r="FLY75" s="85"/>
      <c r="FLZ75" s="85"/>
      <c r="FMA75" s="85"/>
      <c r="FMB75" s="85"/>
      <c r="FMC75" s="85"/>
      <c r="FMD75" s="85"/>
      <c r="FME75" s="85"/>
      <c r="FMF75" s="85"/>
      <c r="FMG75" s="85"/>
      <c r="FMH75" s="85"/>
      <c r="FMI75" s="85"/>
      <c r="FMJ75" s="85"/>
      <c r="FMK75" s="85"/>
      <c r="FML75" s="85"/>
      <c r="FMM75" s="85"/>
      <c r="FMN75" s="85"/>
      <c r="FMO75" s="85"/>
      <c r="FMP75" s="85"/>
      <c r="FMQ75" s="85"/>
      <c r="FMR75" s="85"/>
      <c r="FMS75" s="85"/>
      <c r="FMT75" s="85"/>
      <c r="FMU75" s="85"/>
      <c r="FMV75" s="85"/>
      <c r="FMW75" s="85"/>
      <c r="FMX75" s="85"/>
      <c r="FMY75" s="85"/>
      <c r="FMZ75" s="85"/>
      <c r="FNA75" s="85"/>
      <c r="FNB75" s="85"/>
      <c r="FNC75" s="85"/>
      <c r="FND75" s="85"/>
      <c r="FNE75" s="85"/>
      <c r="FNF75" s="85"/>
      <c r="FNG75" s="85"/>
      <c r="FNH75" s="85"/>
      <c r="FNI75" s="85"/>
      <c r="FNJ75" s="85"/>
      <c r="FNK75" s="85"/>
      <c r="FNL75" s="85"/>
      <c r="FNM75" s="85"/>
      <c r="FNN75" s="85"/>
      <c r="FNO75" s="85"/>
      <c r="FNP75" s="85"/>
      <c r="FNQ75" s="85"/>
      <c r="FNR75" s="85"/>
      <c r="FNS75" s="85"/>
      <c r="FNT75" s="85"/>
      <c r="FNU75" s="85"/>
      <c r="FNV75" s="85"/>
      <c r="FNW75" s="85"/>
      <c r="FNX75" s="85"/>
      <c r="FNY75" s="85"/>
      <c r="FNZ75" s="85"/>
      <c r="FOA75" s="85"/>
      <c r="FOB75" s="85"/>
      <c r="FOC75" s="85"/>
      <c r="FOD75" s="85"/>
      <c r="FOE75" s="85"/>
      <c r="FOF75" s="85"/>
      <c r="FOG75" s="85"/>
      <c r="FOH75" s="85"/>
      <c r="FOI75" s="85"/>
      <c r="FOJ75" s="85"/>
      <c r="FOK75" s="85"/>
      <c r="FOL75" s="85"/>
      <c r="FOM75" s="85"/>
      <c r="FON75" s="85"/>
      <c r="FOO75" s="85"/>
      <c r="FOP75" s="85"/>
      <c r="FOQ75" s="85"/>
      <c r="FOR75" s="85"/>
      <c r="FOS75" s="85"/>
      <c r="FOT75" s="85"/>
      <c r="FOU75" s="85"/>
      <c r="FOV75" s="85"/>
      <c r="FOW75" s="85"/>
      <c r="FOX75" s="85"/>
      <c r="FOY75" s="85"/>
      <c r="FOZ75" s="85"/>
      <c r="FPA75" s="85"/>
      <c r="FPB75" s="85"/>
      <c r="FPC75" s="85"/>
      <c r="FPD75" s="85"/>
      <c r="FPE75" s="85"/>
      <c r="FPF75" s="85"/>
      <c r="FPG75" s="85"/>
      <c r="FPH75" s="85"/>
      <c r="FPI75" s="85"/>
      <c r="FPJ75" s="85"/>
      <c r="FPK75" s="85"/>
      <c r="FPL75" s="85"/>
      <c r="FPM75" s="85"/>
      <c r="FPN75" s="85"/>
      <c r="FPO75" s="85"/>
      <c r="FPP75" s="85"/>
      <c r="FPQ75" s="85"/>
      <c r="FPR75" s="85"/>
      <c r="FPS75" s="85"/>
      <c r="FPT75" s="85"/>
      <c r="FPU75" s="85"/>
      <c r="FPV75" s="85"/>
      <c r="FPW75" s="85"/>
      <c r="FPX75" s="85"/>
      <c r="FPY75" s="85"/>
      <c r="FPZ75" s="85"/>
      <c r="FQA75" s="85"/>
      <c r="FQB75" s="85"/>
      <c r="FQC75" s="85"/>
      <c r="FQD75" s="85"/>
      <c r="FQE75" s="85"/>
      <c r="FQF75" s="85"/>
      <c r="FQG75" s="85"/>
      <c r="FQH75" s="85"/>
      <c r="FQI75" s="85"/>
      <c r="FQJ75" s="85"/>
      <c r="FQK75" s="85"/>
      <c r="FQL75" s="85"/>
      <c r="FQM75" s="85"/>
      <c r="FQN75" s="85"/>
      <c r="FQO75" s="85"/>
      <c r="FQP75" s="85"/>
      <c r="FQQ75" s="85"/>
      <c r="FQR75" s="85"/>
      <c r="FQS75" s="85"/>
      <c r="FQT75" s="85"/>
      <c r="FQU75" s="85"/>
      <c r="FQV75" s="85"/>
      <c r="FQW75" s="85"/>
      <c r="FQX75" s="85"/>
      <c r="FQY75" s="85"/>
      <c r="FQZ75" s="85"/>
      <c r="FRA75" s="85"/>
      <c r="FRB75" s="85"/>
      <c r="FRC75" s="85"/>
      <c r="FRD75" s="85"/>
      <c r="FRE75" s="85"/>
      <c r="FRF75" s="85"/>
      <c r="FRG75" s="85"/>
      <c r="FRH75" s="85"/>
      <c r="FRI75" s="85"/>
      <c r="FRJ75" s="85"/>
      <c r="FRK75" s="85"/>
      <c r="FRL75" s="85"/>
      <c r="FRM75" s="85"/>
      <c r="FRN75" s="85"/>
      <c r="FRO75" s="85"/>
      <c r="FRP75" s="85"/>
      <c r="FRQ75" s="85"/>
      <c r="FRR75" s="85"/>
      <c r="FRS75" s="85"/>
      <c r="FRT75" s="85"/>
      <c r="FRU75" s="85"/>
      <c r="FRV75" s="85"/>
      <c r="FRW75" s="85"/>
      <c r="FRX75" s="85"/>
      <c r="FRY75" s="85"/>
      <c r="FRZ75" s="85"/>
      <c r="FSA75" s="85"/>
      <c r="FSB75" s="85"/>
      <c r="FSC75" s="85"/>
      <c r="FSD75" s="85"/>
      <c r="FSE75" s="85"/>
      <c r="FSF75" s="85"/>
      <c r="FSG75" s="85"/>
      <c r="FSH75" s="85"/>
      <c r="FSI75" s="85"/>
      <c r="FSJ75" s="85"/>
      <c r="FSK75" s="85"/>
      <c r="FSL75" s="85"/>
      <c r="FSM75" s="85"/>
      <c r="FSN75" s="85"/>
      <c r="FSO75" s="85"/>
      <c r="FSP75" s="85"/>
      <c r="FSQ75" s="85"/>
      <c r="FSR75" s="85"/>
      <c r="FSS75" s="85"/>
      <c r="FST75" s="85"/>
      <c r="FSU75" s="85"/>
      <c r="FSV75" s="85"/>
      <c r="FSW75" s="85"/>
      <c r="FSX75" s="85"/>
      <c r="FSY75" s="85"/>
      <c r="FSZ75" s="85"/>
      <c r="FTA75" s="85"/>
      <c r="FTB75" s="85"/>
      <c r="FTC75" s="85"/>
      <c r="FTD75" s="85"/>
      <c r="FTE75" s="85"/>
      <c r="FTF75" s="85"/>
      <c r="FTG75" s="85"/>
      <c r="FTH75" s="85"/>
      <c r="FTI75" s="85"/>
      <c r="FTJ75" s="85"/>
      <c r="FTK75" s="85"/>
      <c r="FTL75" s="85"/>
      <c r="FTM75" s="85"/>
      <c r="FTN75" s="85"/>
      <c r="FTO75" s="85"/>
      <c r="FTP75" s="85"/>
      <c r="FTQ75" s="85"/>
      <c r="FTR75" s="85"/>
      <c r="FTS75" s="85"/>
      <c r="FTT75" s="85"/>
      <c r="FTU75" s="85"/>
      <c r="FTV75" s="85"/>
      <c r="FTW75" s="85"/>
      <c r="FTX75" s="85"/>
      <c r="FTY75" s="85"/>
      <c r="FTZ75" s="85"/>
      <c r="FUA75" s="85"/>
      <c r="FUB75" s="85"/>
      <c r="FUC75" s="85"/>
      <c r="FUD75" s="85"/>
      <c r="FUE75" s="85"/>
      <c r="FUF75" s="85"/>
      <c r="FUG75" s="85"/>
      <c r="FUH75" s="85"/>
      <c r="FUI75" s="85"/>
      <c r="FUJ75" s="85"/>
      <c r="FUK75" s="85"/>
      <c r="FUL75" s="85"/>
      <c r="FUM75" s="85"/>
      <c r="FUN75" s="85"/>
      <c r="FUO75" s="85"/>
      <c r="FUP75" s="85"/>
      <c r="FUQ75" s="85"/>
      <c r="FUR75" s="85"/>
      <c r="FUS75" s="85"/>
      <c r="FUT75" s="85"/>
      <c r="FUU75" s="85"/>
      <c r="FUV75" s="85"/>
      <c r="FUW75" s="85"/>
      <c r="FUX75" s="85"/>
      <c r="FUY75" s="85"/>
      <c r="FUZ75" s="85"/>
      <c r="FVA75" s="85"/>
      <c r="FVB75" s="85"/>
      <c r="FVC75" s="85"/>
      <c r="FVD75" s="85"/>
      <c r="FVE75" s="85"/>
      <c r="FVF75" s="85"/>
      <c r="FVG75" s="85"/>
      <c r="FVH75" s="85"/>
      <c r="FVI75" s="85"/>
      <c r="FVJ75" s="85"/>
      <c r="FVK75" s="85"/>
      <c r="FVL75" s="85"/>
      <c r="FVM75" s="85"/>
      <c r="FVN75" s="85"/>
      <c r="FVO75" s="85"/>
      <c r="FVP75" s="85"/>
      <c r="FVQ75" s="85"/>
      <c r="FVR75" s="85"/>
      <c r="FVS75" s="85"/>
      <c r="FVT75" s="85"/>
      <c r="FVU75" s="85"/>
      <c r="FVV75" s="85"/>
      <c r="FVW75" s="85"/>
      <c r="FVX75" s="85"/>
      <c r="FVY75" s="85"/>
      <c r="FVZ75" s="85"/>
      <c r="FWA75" s="85"/>
      <c r="FWB75" s="85"/>
      <c r="FWC75" s="85"/>
      <c r="FWD75" s="85"/>
      <c r="FWE75" s="85"/>
      <c r="FWF75" s="85"/>
      <c r="FWG75" s="85"/>
      <c r="FWH75" s="85"/>
      <c r="FWI75" s="85"/>
      <c r="FWJ75" s="85"/>
      <c r="FWK75" s="85"/>
      <c r="FWL75" s="85"/>
      <c r="FWM75" s="85"/>
      <c r="FWN75" s="85"/>
      <c r="FWO75" s="85"/>
      <c r="FWP75" s="85"/>
      <c r="FWQ75" s="85"/>
      <c r="FWR75" s="85"/>
      <c r="FWS75" s="85"/>
      <c r="FWT75" s="85"/>
      <c r="FWU75" s="85"/>
      <c r="FWV75" s="85"/>
      <c r="FWW75" s="85"/>
      <c r="FWX75" s="85"/>
      <c r="FWY75" s="85"/>
      <c r="FWZ75" s="85"/>
      <c r="FXA75" s="85"/>
      <c r="FXB75" s="85"/>
      <c r="FXC75" s="85"/>
      <c r="FXD75" s="85"/>
      <c r="FXE75" s="85"/>
      <c r="FXF75" s="85"/>
      <c r="FXG75" s="85"/>
      <c r="FXH75" s="85"/>
      <c r="FXI75" s="85"/>
      <c r="FXJ75" s="85"/>
      <c r="FXK75" s="85"/>
      <c r="FXL75" s="85"/>
      <c r="FXM75" s="85"/>
      <c r="FXN75" s="85"/>
      <c r="FXO75" s="85"/>
      <c r="FXP75" s="85"/>
      <c r="FXQ75" s="85"/>
      <c r="FXR75" s="85"/>
      <c r="FXS75" s="85"/>
      <c r="FXT75" s="85"/>
      <c r="FXU75" s="85"/>
      <c r="FXV75" s="85"/>
      <c r="FXW75" s="85"/>
      <c r="FXX75" s="85"/>
      <c r="FXY75" s="85"/>
      <c r="FXZ75" s="85"/>
      <c r="FYA75" s="85"/>
      <c r="FYB75" s="85"/>
      <c r="FYC75" s="85"/>
      <c r="FYD75" s="85"/>
      <c r="FYE75" s="85"/>
      <c r="FYF75" s="85"/>
      <c r="FYG75" s="85"/>
      <c r="FYH75" s="85"/>
      <c r="FYI75" s="85"/>
      <c r="FYJ75" s="85"/>
      <c r="FYK75" s="85"/>
      <c r="FYL75" s="85"/>
      <c r="FYM75" s="85"/>
      <c r="FYN75" s="85"/>
      <c r="FYO75" s="85"/>
      <c r="FYP75" s="85"/>
      <c r="FYQ75" s="85"/>
      <c r="FYR75" s="85"/>
      <c r="FYS75" s="85"/>
      <c r="FYT75" s="85"/>
      <c r="FYU75" s="85"/>
      <c r="FYV75" s="85"/>
      <c r="FYW75" s="85"/>
      <c r="FYX75" s="85"/>
      <c r="FYY75" s="85"/>
      <c r="FYZ75" s="85"/>
      <c r="FZA75" s="85"/>
      <c r="FZB75" s="85"/>
      <c r="FZC75" s="85"/>
      <c r="FZD75" s="85"/>
      <c r="FZE75" s="85"/>
      <c r="FZF75" s="85"/>
      <c r="FZG75" s="85"/>
      <c r="FZH75" s="85"/>
      <c r="FZI75" s="85"/>
      <c r="FZJ75" s="85"/>
      <c r="FZK75" s="85"/>
      <c r="FZL75" s="85"/>
      <c r="FZM75" s="85"/>
      <c r="FZN75" s="85"/>
      <c r="FZO75" s="85"/>
      <c r="FZP75" s="85"/>
      <c r="FZQ75" s="85"/>
      <c r="FZR75" s="85"/>
      <c r="FZS75" s="85"/>
      <c r="FZT75" s="85"/>
      <c r="FZU75" s="85"/>
      <c r="FZV75" s="85"/>
      <c r="FZW75" s="85"/>
      <c r="FZX75" s="85"/>
      <c r="FZY75" s="85"/>
      <c r="FZZ75" s="85"/>
      <c r="GAA75" s="85"/>
      <c r="GAB75" s="85"/>
      <c r="GAC75" s="85"/>
      <c r="GAD75" s="85"/>
      <c r="GAE75" s="85"/>
      <c r="GAF75" s="85"/>
      <c r="GAG75" s="85"/>
      <c r="GAH75" s="85"/>
      <c r="GAI75" s="85"/>
      <c r="GAJ75" s="85"/>
      <c r="GAK75" s="85"/>
      <c r="GAL75" s="85"/>
      <c r="GAM75" s="85"/>
      <c r="GAN75" s="85"/>
      <c r="GAO75" s="85"/>
      <c r="GAP75" s="85"/>
      <c r="GAQ75" s="85"/>
      <c r="GAR75" s="85"/>
      <c r="GAS75" s="85"/>
      <c r="GAT75" s="85"/>
      <c r="GAU75" s="85"/>
      <c r="GAV75" s="85"/>
      <c r="GAW75" s="85"/>
      <c r="GAX75" s="85"/>
      <c r="GAY75" s="85"/>
      <c r="GAZ75" s="85"/>
      <c r="GBA75" s="85"/>
      <c r="GBB75" s="85"/>
      <c r="GBC75" s="85"/>
      <c r="GBD75" s="85"/>
      <c r="GBE75" s="85"/>
      <c r="GBF75" s="85"/>
      <c r="GBG75" s="85"/>
      <c r="GBH75" s="85"/>
      <c r="GBI75" s="85"/>
      <c r="GBJ75" s="85"/>
      <c r="GBK75" s="85"/>
      <c r="GBL75" s="85"/>
      <c r="GBM75" s="85"/>
      <c r="GBN75" s="85"/>
      <c r="GBO75" s="85"/>
      <c r="GBP75" s="85"/>
      <c r="GBQ75" s="85"/>
      <c r="GBR75" s="85"/>
      <c r="GBS75" s="85"/>
      <c r="GBT75" s="85"/>
      <c r="GBU75" s="85"/>
      <c r="GBV75" s="85"/>
      <c r="GBW75" s="85"/>
      <c r="GBX75" s="85"/>
      <c r="GBY75" s="85"/>
      <c r="GBZ75" s="85"/>
      <c r="GCA75" s="85"/>
      <c r="GCB75" s="85"/>
      <c r="GCC75" s="85"/>
      <c r="GCD75" s="85"/>
      <c r="GCE75" s="85"/>
      <c r="GCF75" s="85"/>
      <c r="GCG75" s="85"/>
      <c r="GCH75" s="85"/>
      <c r="GCI75" s="85"/>
      <c r="GCJ75" s="85"/>
      <c r="GCK75" s="85"/>
      <c r="GCL75" s="85"/>
      <c r="GCM75" s="85"/>
      <c r="GCN75" s="85"/>
      <c r="GCO75" s="85"/>
      <c r="GCP75" s="85"/>
      <c r="GCQ75" s="85"/>
      <c r="GCR75" s="85"/>
      <c r="GCS75" s="85"/>
      <c r="GCT75" s="85"/>
      <c r="GCU75" s="85"/>
      <c r="GCV75" s="85"/>
      <c r="GCW75" s="85"/>
      <c r="GCX75" s="85"/>
      <c r="GCY75" s="85"/>
      <c r="GCZ75" s="85"/>
      <c r="GDA75" s="85"/>
      <c r="GDB75" s="85"/>
      <c r="GDC75" s="85"/>
      <c r="GDD75" s="85"/>
      <c r="GDE75" s="85"/>
      <c r="GDF75" s="85"/>
      <c r="GDG75" s="85"/>
      <c r="GDH75" s="85"/>
      <c r="GDI75" s="85"/>
      <c r="GDJ75" s="85"/>
      <c r="GDK75" s="85"/>
      <c r="GDL75" s="85"/>
      <c r="GDM75" s="85"/>
      <c r="GDN75" s="85"/>
      <c r="GDO75" s="85"/>
      <c r="GDP75" s="85"/>
      <c r="GDQ75" s="85"/>
      <c r="GDR75" s="85"/>
      <c r="GDS75" s="85"/>
      <c r="GDT75" s="85"/>
      <c r="GDU75" s="85"/>
      <c r="GDV75" s="85"/>
      <c r="GDW75" s="85"/>
      <c r="GDX75" s="85"/>
      <c r="GDY75" s="85"/>
      <c r="GDZ75" s="85"/>
      <c r="GEA75" s="85"/>
      <c r="GEB75" s="85"/>
      <c r="GEC75" s="85"/>
      <c r="GED75" s="85"/>
      <c r="GEE75" s="85"/>
      <c r="GEF75" s="85"/>
      <c r="GEG75" s="85"/>
      <c r="GEH75" s="85"/>
      <c r="GEI75" s="85"/>
      <c r="GEJ75" s="85"/>
      <c r="GEK75" s="85"/>
      <c r="GEL75" s="85"/>
      <c r="GEM75" s="85"/>
      <c r="GEN75" s="85"/>
      <c r="GEO75" s="85"/>
      <c r="GEP75" s="85"/>
      <c r="GEQ75" s="85"/>
      <c r="GER75" s="85"/>
      <c r="GES75" s="85"/>
      <c r="GET75" s="85"/>
      <c r="GEU75" s="85"/>
      <c r="GEV75" s="85"/>
      <c r="GEW75" s="85"/>
      <c r="GEX75" s="85"/>
      <c r="GEY75" s="85"/>
      <c r="GEZ75" s="85"/>
      <c r="GFA75" s="85"/>
      <c r="GFB75" s="85"/>
      <c r="GFC75" s="85"/>
      <c r="GFD75" s="85"/>
      <c r="GFE75" s="85"/>
      <c r="GFF75" s="85"/>
      <c r="GFG75" s="85"/>
      <c r="GFH75" s="85"/>
      <c r="GFI75" s="85"/>
      <c r="GFJ75" s="85"/>
      <c r="GFK75" s="85"/>
      <c r="GFL75" s="85"/>
      <c r="GFM75" s="85"/>
      <c r="GFN75" s="85"/>
      <c r="GFO75" s="85"/>
      <c r="GFP75" s="85"/>
      <c r="GFQ75" s="85"/>
      <c r="GFR75" s="85"/>
      <c r="GFS75" s="85"/>
      <c r="GFT75" s="85"/>
      <c r="GFU75" s="85"/>
      <c r="GFV75" s="85"/>
      <c r="GFW75" s="85"/>
      <c r="GFX75" s="85"/>
      <c r="GFY75" s="85"/>
      <c r="GFZ75" s="85"/>
      <c r="GGA75" s="85"/>
      <c r="GGB75" s="85"/>
      <c r="GGC75" s="85"/>
      <c r="GGD75" s="85"/>
      <c r="GGE75" s="85"/>
      <c r="GGF75" s="85"/>
      <c r="GGG75" s="85"/>
      <c r="GGH75" s="85"/>
      <c r="GGI75" s="85"/>
      <c r="GGJ75" s="85"/>
      <c r="GGK75" s="85"/>
      <c r="GGL75" s="85"/>
      <c r="GGM75" s="85"/>
      <c r="GGN75" s="85"/>
      <c r="GGO75" s="85"/>
      <c r="GGP75" s="85"/>
      <c r="GGQ75" s="85"/>
      <c r="GGR75" s="85"/>
      <c r="GGS75" s="85"/>
      <c r="GGT75" s="85"/>
      <c r="GGU75" s="85"/>
      <c r="GGV75" s="85"/>
      <c r="GGW75" s="85"/>
      <c r="GGX75" s="85"/>
      <c r="GGY75" s="85"/>
      <c r="GGZ75" s="85"/>
      <c r="GHA75" s="85"/>
      <c r="GHB75" s="85"/>
      <c r="GHC75" s="85"/>
      <c r="GHD75" s="85"/>
      <c r="GHE75" s="85"/>
      <c r="GHF75" s="85"/>
      <c r="GHG75" s="85"/>
      <c r="GHH75" s="85"/>
      <c r="GHI75" s="85"/>
      <c r="GHJ75" s="85"/>
      <c r="GHK75" s="85"/>
      <c r="GHL75" s="85"/>
      <c r="GHM75" s="85"/>
      <c r="GHN75" s="85"/>
      <c r="GHO75" s="85"/>
      <c r="GHP75" s="85"/>
      <c r="GHQ75" s="85"/>
      <c r="GHR75" s="85"/>
      <c r="GHS75" s="85"/>
      <c r="GHT75" s="85"/>
      <c r="GHU75" s="85"/>
      <c r="GHV75" s="85"/>
      <c r="GHW75" s="85"/>
      <c r="GHX75" s="85"/>
      <c r="GHY75" s="85"/>
      <c r="GHZ75" s="85"/>
      <c r="GIA75" s="85"/>
      <c r="GIB75" s="85"/>
      <c r="GIC75" s="85"/>
      <c r="GID75" s="85"/>
      <c r="GIE75" s="85"/>
      <c r="GIF75" s="85"/>
      <c r="GIG75" s="85"/>
      <c r="GIH75" s="85"/>
      <c r="GII75" s="85"/>
      <c r="GIJ75" s="85"/>
      <c r="GIK75" s="85"/>
      <c r="GIL75" s="85"/>
      <c r="GIM75" s="85"/>
      <c r="GIN75" s="85"/>
      <c r="GIO75" s="85"/>
      <c r="GIP75" s="85"/>
      <c r="GIQ75" s="85"/>
      <c r="GIR75" s="85"/>
      <c r="GIS75" s="85"/>
      <c r="GIT75" s="85"/>
      <c r="GIU75" s="85"/>
      <c r="GIV75" s="85"/>
      <c r="GIW75" s="85"/>
      <c r="GIX75" s="85"/>
      <c r="GIY75" s="85"/>
      <c r="GIZ75" s="85"/>
      <c r="GJA75" s="85"/>
      <c r="GJB75" s="85"/>
      <c r="GJC75" s="85"/>
      <c r="GJD75" s="85"/>
      <c r="GJE75" s="85"/>
      <c r="GJF75" s="85"/>
      <c r="GJG75" s="85"/>
      <c r="GJH75" s="85"/>
      <c r="GJI75" s="85"/>
      <c r="GJJ75" s="85"/>
      <c r="GJK75" s="85"/>
      <c r="GJL75" s="85"/>
      <c r="GJM75" s="85"/>
      <c r="GJN75" s="85"/>
      <c r="GJO75" s="85"/>
      <c r="GJP75" s="85"/>
      <c r="GJQ75" s="85"/>
      <c r="GJR75" s="85"/>
      <c r="GJS75" s="85"/>
      <c r="GJT75" s="85"/>
      <c r="GJU75" s="85"/>
      <c r="GJV75" s="85"/>
      <c r="GJW75" s="85"/>
      <c r="GJX75" s="85"/>
      <c r="GJY75" s="85"/>
      <c r="GJZ75" s="85"/>
      <c r="GKA75" s="85"/>
      <c r="GKB75" s="85"/>
      <c r="GKC75" s="85"/>
      <c r="GKD75" s="85"/>
      <c r="GKE75" s="85"/>
      <c r="GKF75" s="85"/>
      <c r="GKG75" s="85"/>
      <c r="GKH75" s="85"/>
      <c r="GKI75" s="85"/>
      <c r="GKJ75" s="85"/>
      <c r="GKK75" s="85"/>
      <c r="GKL75" s="85"/>
      <c r="GKM75" s="85"/>
      <c r="GKN75" s="85"/>
      <c r="GKO75" s="85"/>
      <c r="GKP75" s="85"/>
      <c r="GKQ75" s="85"/>
      <c r="GKR75" s="85"/>
      <c r="GKS75" s="85"/>
      <c r="GKT75" s="85"/>
      <c r="GKU75" s="85"/>
      <c r="GKV75" s="85"/>
      <c r="GKW75" s="85"/>
      <c r="GKX75" s="85"/>
      <c r="GKY75" s="85"/>
      <c r="GKZ75" s="85"/>
      <c r="GLA75" s="85"/>
      <c r="GLB75" s="85"/>
      <c r="GLC75" s="85"/>
      <c r="GLD75" s="85"/>
      <c r="GLE75" s="85"/>
      <c r="GLF75" s="85"/>
      <c r="GLG75" s="85"/>
      <c r="GLH75" s="85"/>
      <c r="GLI75" s="85"/>
      <c r="GLJ75" s="85"/>
      <c r="GLK75" s="85"/>
      <c r="GLL75" s="85"/>
      <c r="GLM75" s="85"/>
      <c r="GLN75" s="85"/>
      <c r="GLO75" s="85"/>
      <c r="GLP75" s="85"/>
      <c r="GLQ75" s="85"/>
      <c r="GLR75" s="85"/>
      <c r="GLS75" s="85"/>
      <c r="GLT75" s="85"/>
      <c r="GLU75" s="85"/>
      <c r="GLV75" s="85"/>
      <c r="GLW75" s="85"/>
      <c r="GLX75" s="85"/>
      <c r="GLY75" s="85"/>
      <c r="GLZ75" s="85"/>
      <c r="GMA75" s="85"/>
      <c r="GMB75" s="85"/>
      <c r="GMC75" s="85"/>
      <c r="GMD75" s="85"/>
      <c r="GME75" s="85"/>
      <c r="GMF75" s="85"/>
      <c r="GMG75" s="85"/>
      <c r="GMH75" s="85"/>
      <c r="GMI75" s="85"/>
      <c r="GMJ75" s="85"/>
      <c r="GMK75" s="85"/>
      <c r="GML75" s="85"/>
      <c r="GMM75" s="85"/>
      <c r="GMN75" s="85"/>
      <c r="GMO75" s="85"/>
      <c r="GMP75" s="85"/>
      <c r="GMQ75" s="85"/>
      <c r="GMR75" s="85"/>
      <c r="GMS75" s="85"/>
      <c r="GMT75" s="85"/>
      <c r="GMU75" s="85"/>
      <c r="GMV75" s="85"/>
      <c r="GMW75" s="85"/>
      <c r="GMX75" s="85"/>
      <c r="GMY75" s="85"/>
      <c r="GMZ75" s="85"/>
      <c r="GNA75" s="85"/>
      <c r="GNB75" s="85"/>
      <c r="GNC75" s="85"/>
      <c r="GND75" s="85"/>
      <c r="GNE75" s="85"/>
      <c r="GNF75" s="85"/>
      <c r="GNG75" s="85"/>
      <c r="GNH75" s="85"/>
      <c r="GNI75" s="85"/>
      <c r="GNJ75" s="85"/>
      <c r="GNK75" s="85"/>
      <c r="GNL75" s="85"/>
      <c r="GNM75" s="85"/>
      <c r="GNN75" s="85"/>
      <c r="GNO75" s="85"/>
      <c r="GNP75" s="85"/>
      <c r="GNQ75" s="85"/>
      <c r="GNR75" s="85"/>
      <c r="GNS75" s="85"/>
      <c r="GNT75" s="85"/>
      <c r="GNU75" s="85"/>
      <c r="GNV75" s="85"/>
      <c r="GNW75" s="85"/>
      <c r="GNX75" s="85"/>
      <c r="GNY75" s="85"/>
      <c r="GNZ75" s="85"/>
      <c r="GOA75" s="85"/>
      <c r="GOB75" s="85"/>
      <c r="GOC75" s="85"/>
      <c r="GOD75" s="85"/>
      <c r="GOE75" s="85"/>
      <c r="GOF75" s="85"/>
      <c r="GOG75" s="85"/>
      <c r="GOH75" s="85"/>
      <c r="GOI75" s="85"/>
      <c r="GOJ75" s="85"/>
      <c r="GOK75" s="85"/>
      <c r="GOL75" s="85"/>
      <c r="GOM75" s="85"/>
      <c r="GON75" s="85"/>
      <c r="GOO75" s="85"/>
      <c r="GOP75" s="85"/>
      <c r="GOQ75" s="85"/>
      <c r="GOR75" s="85"/>
      <c r="GOS75" s="85"/>
      <c r="GOT75" s="85"/>
      <c r="GOU75" s="85"/>
      <c r="GOV75" s="85"/>
      <c r="GOW75" s="85"/>
      <c r="GOX75" s="85"/>
      <c r="GOY75" s="85"/>
      <c r="GOZ75" s="85"/>
      <c r="GPA75" s="85"/>
      <c r="GPB75" s="85"/>
      <c r="GPC75" s="85"/>
      <c r="GPD75" s="85"/>
      <c r="GPE75" s="85"/>
      <c r="GPF75" s="85"/>
      <c r="GPG75" s="85"/>
      <c r="GPH75" s="85"/>
      <c r="GPI75" s="85"/>
      <c r="GPJ75" s="85"/>
      <c r="GPK75" s="85"/>
      <c r="GPL75" s="85"/>
      <c r="GPM75" s="85"/>
      <c r="GPN75" s="85"/>
      <c r="GPO75" s="85"/>
      <c r="GPP75" s="85"/>
      <c r="GPQ75" s="85"/>
      <c r="GPR75" s="85"/>
      <c r="GPS75" s="85"/>
      <c r="GPT75" s="85"/>
      <c r="GPU75" s="85"/>
      <c r="GPV75" s="85"/>
      <c r="GPW75" s="85"/>
      <c r="GPX75" s="85"/>
      <c r="GPY75" s="85"/>
      <c r="GPZ75" s="85"/>
      <c r="GQA75" s="85"/>
      <c r="GQB75" s="85"/>
      <c r="GQC75" s="85"/>
      <c r="GQD75" s="85"/>
      <c r="GQE75" s="85"/>
      <c r="GQF75" s="85"/>
      <c r="GQG75" s="85"/>
      <c r="GQH75" s="85"/>
      <c r="GQI75" s="85"/>
      <c r="GQJ75" s="85"/>
      <c r="GQK75" s="85"/>
      <c r="GQL75" s="85"/>
      <c r="GQM75" s="85"/>
      <c r="GQN75" s="85"/>
      <c r="GQO75" s="85"/>
      <c r="GQP75" s="85"/>
      <c r="GQQ75" s="85"/>
      <c r="GQR75" s="85"/>
      <c r="GQS75" s="85"/>
      <c r="GQT75" s="85"/>
      <c r="GQU75" s="85"/>
      <c r="GQV75" s="85"/>
      <c r="GQW75" s="85"/>
      <c r="GQX75" s="85"/>
      <c r="GQY75" s="85"/>
      <c r="GQZ75" s="85"/>
      <c r="GRA75" s="85"/>
      <c r="GRB75" s="85"/>
      <c r="GRC75" s="85"/>
      <c r="GRD75" s="85"/>
      <c r="GRE75" s="85"/>
      <c r="GRF75" s="85"/>
      <c r="GRG75" s="85"/>
      <c r="GRH75" s="85"/>
      <c r="GRI75" s="85"/>
      <c r="GRJ75" s="85"/>
      <c r="GRK75" s="85"/>
      <c r="GRL75" s="85"/>
      <c r="GRM75" s="85"/>
      <c r="GRN75" s="85"/>
      <c r="GRO75" s="85"/>
      <c r="GRP75" s="85"/>
      <c r="GRQ75" s="85"/>
      <c r="GRR75" s="85"/>
      <c r="GRS75" s="85"/>
      <c r="GRT75" s="85"/>
      <c r="GRU75" s="85"/>
      <c r="GRV75" s="85"/>
      <c r="GRW75" s="85"/>
      <c r="GRX75" s="85"/>
      <c r="GRY75" s="85"/>
      <c r="GRZ75" s="85"/>
      <c r="GSA75" s="85"/>
      <c r="GSB75" s="85"/>
      <c r="GSC75" s="85"/>
      <c r="GSD75" s="85"/>
      <c r="GSE75" s="85"/>
      <c r="GSF75" s="85"/>
      <c r="GSG75" s="85"/>
      <c r="GSH75" s="85"/>
      <c r="GSI75" s="85"/>
      <c r="GSJ75" s="85"/>
      <c r="GSK75" s="85"/>
      <c r="GSL75" s="85"/>
      <c r="GSM75" s="85"/>
      <c r="GSN75" s="85"/>
      <c r="GSO75" s="85"/>
      <c r="GSP75" s="85"/>
      <c r="GSQ75" s="85"/>
      <c r="GSR75" s="85"/>
      <c r="GSS75" s="85"/>
      <c r="GST75" s="85"/>
      <c r="GSU75" s="85"/>
      <c r="GSV75" s="85"/>
      <c r="GSW75" s="85"/>
      <c r="GSX75" s="85"/>
      <c r="GSY75" s="85"/>
      <c r="GSZ75" s="85"/>
      <c r="GTA75" s="85"/>
      <c r="GTB75" s="85"/>
      <c r="GTC75" s="85"/>
      <c r="GTD75" s="85"/>
      <c r="GTE75" s="85"/>
      <c r="GTF75" s="85"/>
      <c r="GTG75" s="85"/>
      <c r="GTH75" s="85"/>
      <c r="GTI75" s="85"/>
      <c r="GTJ75" s="85"/>
      <c r="GTK75" s="85"/>
      <c r="GTL75" s="85"/>
      <c r="GTM75" s="85"/>
      <c r="GTN75" s="85"/>
      <c r="GTO75" s="85"/>
      <c r="GTP75" s="85"/>
      <c r="GTQ75" s="85"/>
      <c r="GTR75" s="85"/>
      <c r="GTS75" s="85"/>
      <c r="GTT75" s="85"/>
      <c r="GTU75" s="85"/>
      <c r="GTV75" s="85"/>
      <c r="GTW75" s="85"/>
      <c r="GTX75" s="85"/>
      <c r="GTY75" s="85"/>
      <c r="GTZ75" s="85"/>
      <c r="GUA75" s="85"/>
      <c r="GUB75" s="85"/>
      <c r="GUC75" s="85"/>
      <c r="GUD75" s="85"/>
      <c r="GUE75" s="85"/>
      <c r="GUF75" s="85"/>
      <c r="GUG75" s="85"/>
      <c r="GUH75" s="85"/>
      <c r="GUI75" s="85"/>
      <c r="GUJ75" s="85"/>
      <c r="GUK75" s="85"/>
      <c r="GUL75" s="85"/>
      <c r="GUM75" s="85"/>
      <c r="GUN75" s="85"/>
      <c r="GUO75" s="85"/>
      <c r="GUP75" s="85"/>
      <c r="GUQ75" s="85"/>
      <c r="GUR75" s="85"/>
      <c r="GUS75" s="85"/>
      <c r="GUT75" s="85"/>
      <c r="GUU75" s="85"/>
      <c r="GUV75" s="85"/>
      <c r="GUW75" s="85"/>
      <c r="GUX75" s="85"/>
      <c r="GUY75" s="85"/>
      <c r="GUZ75" s="85"/>
      <c r="GVA75" s="85"/>
      <c r="GVB75" s="85"/>
      <c r="GVC75" s="85"/>
      <c r="GVD75" s="85"/>
      <c r="GVE75" s="85"/>
      <c r="GVF75" s="85"/>
      <c r="GVG75" s="85"/>
      <c r="GVH75" s="85"/>
      <c r="GVI75" s="85"/>
      <c r="GVJ75" s="85"/>
      <c r="GVK75" s="85"/>
      <c r="GVL75" s="85"/>
      <c r="GVM75" s="85"/>
      <c r="GVN75" s="85"/>
      <c r="GVO75" s="85"/>
      <c r="GVP75" s="85"/>
      <c r="GVQ75" s="85"/>
      <c r="GVR75" s="85"/>
      <c r="GVS75" s="85"/>
      <c r="GVT75" s="85"/>
      <c r="GVU75" s="85"/>
      <c r="GVV75" s="85"/>
      <c r="GVW75" s="85"/>
      <c r="GVX75" s="85"/>
      <c r="GVY75" s="85"/>
      <c r="GVZ75" s="85"/>
      <c r="GWA75" s="85"/>
      <c r="GWB75" s="85"/>
      <c r="GWC75" s="85"/>
      <c r="GWD75" s="85"/>
      <c r="GWE75" s="85"/>
      <c r="GWF75" s="85"/>
      <c r="GWG75" s="85"/>
      <c r="GWH75" s="85"/>
      <c r="GWI75" s="85"/>
      <c r="GWJ75" s="85"/>
      <c r="GWK75" s="85"/>
      <c r="GWL75" s="85"/>
      <c r="GWM75" s="85"/>
      <c r="GWN75" s="85"/>
      <c r="GWO75" s="85"/>
      <c r="GWP75" s="85"/>
      <c r="GWQ75" s="85"/>
      <c r="GWR75" s="85"/>
      <c r="GWS75" s="85"/>
      <c r="GWT75" s="85"/>
      <c r="GWU75" s="85"/>
      <c r="GWV75" s="85"/>
      <c r="GWW75" s="85"/>
      <c r="GWX75" s="85"/>
      <c r="GWY75" s="85"/>
      <c r="GWZ75" s="85"/>
      <c r="GXA75" s="85"/>
      <c r="GXB75" s="85"/>
      <c r="GXC75" s="85"/>
      <c r="GXD75" s="85"/>
      <c r="GXE75" s="85"/>
      <c r="GXF75" s="85"/>
      <c r="GXG75" s="85"/>
      <c r="GXH75" s="85"/>
      <c r="GXI75" s="85"/>
      <c r="GXJ75" s="85"/>
      <c r="GXK75" s="85"/>
      <c r="GXL75" s="85"/>
      <c r="GXM75" s="85"/>
      <c r="GXN75" s="85"/>
      <c r="GXO75" s="85"/>
      <c r="GXP75" s="85"/>
      <c r="GXQ75" s="85"/>
      <c r="GXR75" s="85"/>
      <c r="GXS75" s="85"/>
      <c r="GXT75" s="85"/>
      <c r="GXU75" s="85"/>
      <c r="GXV75" s="85"/>
      <c r="GXW75" s="85"/>
      <c r="GXX75" s="85"/>
      <c r="GXY75" s="85"/>
      <c r="GXZ75" s="85"/>
      <c r="GYA75" s="85"/>
      <c r="GYB75" s="85"/>
      <c r="GYC75" s="85"/>
      <c r="GYD75" s="85"/>
      <c r="GYE75" s="85"/>
      <c r="GYF75" s="85"/>
      <c r="GYG75" s="85"/>
      <c r="GYH75" s="85"/>
      <c r="GYI75" s="85"/>
      <c r="GYJ75" s="85"/>
      <c r="GYK75" s="85"/>
      <c r="GYL75" s="85"/>
      <c r="GYM75" s="85"/>
      <c r="GYN75" s="85"/>
      <c r="GYO75" s="85"/>
      <c r="GYP75" s="85"/>
      <c r="GYQ75" s="85"/>
      <c r="GYR75" s="85"/>
      <c r="GYS75" s="85"/>
      <c r="GYT75" s="85"/>
      <c r="GYU75" s="85"/>
      <c r="GYV75" s="85"/>
      <c r="GYW75" s="85"/>
      <c r="GYX75" s="85"/>
      <c r="GYY75" s="85"/>
      <c r="GYZ75" s="85"/>
      <c r="GZA75" s="85"/>
      <c r="GZB75" s="85"/>
      <c r="GZC75" s="85"/>
      <c r="GZD75" s="85"/>
      <c r="GZE75" s="85"/>
      <c r="GZF75" s="85"/>
      <c r="GZG75" s="85"/>
      <c r="GZH75" s="85"/>
      <c r="GZI75" s="85"/>
      <c r="GZJ75" s="85"/>
      <c r="GZK75" s="85"/>
      <c r="GZL75" s="85"/>
      <c r="GZM75" s="85"/>
      <c r="GZN75" s="85"/>
      <c r="GZO75" s="85"/>
      <c r="GZP75" s="85"/>
      <c r="GZQ75" s="85"/>
      <c r="GZR75" s="85"/>
      <c r="GZS75" s="85"/>
      <c r="GZT75" s="85"/>
      <c r="GZU75" s="85"/>
      <c r="GZV75" s="85"/>
      <c r="GZW75" s="85"/>
      <c r="GZX75" s="85"/>
      <c r="GZY75" s="85"/>
      <c r="GZZ75" s="85"/>
      <c r="HAA75" s="85"/>
      <c r="HAB75" s="85"/>
      <c r="HAC75" s="85"/>
      <c r="HAD75" s="85"/>
      <c r="HAE75" s="85"/>
      <c r="HAF75" s="85"/>
      <c r="HAG75" s="85"/>
      <c r="HAH75" s="85"/>
      <c r="HAI75" s="85"/>
      <c r="HAJ75" s="85"/>
      <c r="HAK75" s="85"/>
      <c r="HAL75" s="85"/>
      <c r="HAM75" s="85"/>
      <c r="HAN75" s="85"/>
      <c r="HAO75" s="85"/>
      <c r="HAP75" s="85"/>
      <c r="HAQ75" s="85"/>
      <c r="HAR75" s="85"/>
      <c r="HAS75" s="85"/>
      <c r="HAT75" s="85"/>
      <c r="HAU75" s="85"/>
      <c r="HAV75" s="85"/>
      <c r="HAW75" s="85"/>
      <c r="HAX75" s="85"/>
      <c r="HAY75" s="85"/>
      <c r="HAZ75" s="85"/>
      <c r="HBA75" s="85"/>
      <c r="HBB75" s="85"/>
      <c r="HBC75" s="85"/>
      <c r="HBD75" s="85"/>
      <c r="HBE75" s="85"/>
      <c r="HBF75" s="85"/>
      <c r="HBG75" s="85"/>
      <c r="HBH75" s="85"/>
      <c r="HBI75" s="85"/>
      <c r="HBJ75" s="85"/>
      <c r="HBK75" s="85"/>
      <c r="HBL75" s="85"/>
      <c r="HBM75" s="85"/>
      <c r="HBN75" s="85"/>
      <c r="HBO75" s="85"/>
      <c r="HBP75" s="85"/>
      <c r="HBQ75" s="85"/>
      <c r="HBR75" s="85"/>
      <c r="HBS75" s="85"/>
      <c r="HBT75" s="85"/>
      <c r="HBU75" s="85"/>
      <c r="HBV75" s="85"/>
      <c r="HBW75" s="85"/>
      <c r="HBX75" s="85"/>
      <c r="HBY75" s="85"/>
      <c r="HBZ75" s="85"/>
      <c r="HCA75" s="85"/>
      <c r="HCB75" s="85"/>
      <c r="HCC75" s="85"/>
      <c r="HCD75" s="85"/>
      <c r="HCE75" s="85"/>
      <c r="HCF75" s="85"/>
      <c r="HCG75" s="85"/>
      <c r="HCH75" s="85"/>
      <c r="HCI75" s="85"/>
      <c r="HCJ75" s="85"/>
      <c r="HCK75" s="85"/>
      <c r="HCL75" s="85"/>
      <c r="HCM75" s="85"/>
      <c r="HCN75" s="85"/>
      <c r="HCO75" s="85"/>
      <c r="HCP75" s="85"/>
      <c r="HCQ75" s="85"/>
      <c r="HCR75" s="85"/>
      <c r="HCS75" s="85"/>
      <c r="HCT75" s="85"/>
      <c r="HCU75" s="85"/>
      <c r="HCV75" s="85"/>
      <c r="HCW75" s="85"/>
      <c r="HCX75" s="85"/>
      <c r="HCY75" s="85"/>
      <c r="HCZ75" s="85"/>
      <c r="HDA75" s="85"/>
      <c r="HDB75" s="85"/>
      <c r="HDC75" s="85"/>
      <c r="HDD75" s="85"/>
      <c r="HDE75" s="85"/>
      <c r="HDF75" s="85"/>
      <c r="HDG75" s="85"/>
      <c r="HDH75" s="85"/>
      <c r="HDI75" s="85"/>
      <c r="HDJ75" s="85"/>
      <c r="HDK75" s="85"/>
      <c r="HDL75" s="85"/>
      <c r="HDM75" s="85"/>
      <c r="HDN75" s="85"/>
      <c r="HDO75" s="85"/>
      <c r="HDP75" s="85"/>
      <c r="HDQ75" s="85"/>
      <c r="HDR75" s="85"/>
      <c r="HDS75" s="85"/>
      <c r="HDT75" s="85"/>
      <c r="HDU75" s="85"/>
      <c r="HDV75" s="85"/>
      <c r="HDW75" s="85"/>
      <c r="HDX75" s="85"/>
      <c r="HDY75" s="85"/>
      <c r="HDZ75" s="85"/>
      <c r="HEA75" s="85"/>
      <c r="HEB75" s="85"/>
      <c r="HEC75" s="85"/>
      <c r="HED75" s="85"/>
      <c r="HEE75" s="85"/>
      <c r="HEF75" s="85"/>
      <c r="HEG75" s="85"/>
      <c r="HEH75" s="85"/>
      <c r="HEI75" s="85"/>
      <c r="HEJ75" s="85"/>
      <c r="HEK75" s="85"/>
      <c r="HEL75" s="85"/>
      <c r="HEM75" s="85"/>
      <c r="HEN75" s="85"/>
      <c r="HEO75" s="85"/>
      <c r="HEP75" s="85"/>
      <c r="HEQ75" s="85"/>
      <c r="HER75" s="85"/>
      <c r="HES75" s="85"/>
      <c r="HET75" s="85"/>
      <c r="HEU75" s="85"/>
      <c r="HEV75" s="85"/>
      <c r="HEW75" s="85"/>
      <c r="HEX75" s="85"/>
      <c r="HEY75" s="85"/>
      <c r="HEZ75" s="85"/>
      <c r="HFA75" s="85"/>
      <c r="HFB75" s="85"/>
      <c r="HFC75" s="85"/>
      <c r="HFD75" s="85"/>
      <c r="HFE75" s="85"/>
      <c r="HFF75" s="85"/>
      <c r="HFG75" s="85"/>
      <c r="HFH75" s="85"/>
      <c r="HFI75" s="85"/>
      <c r="HFJ75" s="85"/>
      <c r="HFK75" s="85"/>
      <c r="HFL75" s="85"/>
      <c r="HFM75" s="85"/>
      <c r="HFN75" s="85"/>
      <c r="HFO75" s="85"/>
      <c r="HFP75" s="85"/>
      <c r="HFQ75" s="85"/>
      <c r="HFR75" s="85"/>
      <c r="HFS75" s="85"/>
      <c r="HFT75" s="85"/>
      <c r="HFU75" s="85"/>
      <c r="HFV75" s="85"/>
      <c r="HFW75" s="85"/>
      <c r="HFX75" s="85"/>
      <c r="HFY75" s="85"/>
      <c r="HFZ75" s="85"/>
      <c r="HGA75" s="85"/>
      <c r="HGB75" s="85"/>
      <c r="HGC75" s="85"/>
      <c r="HGD75" s="85"/>
      <c r="HGE75" s="85"/>
      <c r="HGF75" s="85"/>
      <c r="HGG75" s="85"/>
      <c r="HGH75" s="85"/>
      <c r="HGI75" s="85"/>
      <c r="HGJ75" s="85"/>
      <c r="HGK75" s="85"/>
      <c r="HGL75" s="85"/>
      <c r="HGM75" s="85"/>
      <c r="HGN75" s="85"/>
      <c r="HGO75" s="85"/>
      <c r="HGP75" s="85"/>
      <c r="HGQ75" s="85"/>
      <c r="HGR75" s="85"/>
      <c r="HGS75" s="85"/>
      <c r="HGT75" s="85"/>
      <c r="HGU75" s="85"/>
      <c r="HGV75" s="85"/>
      <c r="HGW75" s="85"/>
      <c r="HGX75" s="85"/>
      <c r="HGY75" s="85"/>
      <c r="HGZ75" s="85"/>
      <c r="HHA75" s="85"/>
      <c r="HHB75" s="85"/>
      <c r="HHC75" s="85"/>
      <c r="HHD75" s="85"/>
      <c r="HHE75" s="85"/>
      <c r="HHF75" s="85"/>
      <c r="HHG75" s="85"/>
      <c r="HHH75" s="85"/>
      <c r="HHI75" s="85"/>
      <c r="HHJ75" s="85"/>
      <c r="HHK75" s="85"/>
      <c r="HHL75" s="85"/>
      <c r="HHM75" s="85"/>
      <c r="HHN75" s="85"/>
      <c r="HHO75" s="85"/>
      <c r="HHP75" s="85"/>
      <c r="HHQ75" s="85"/>
      <c r="HHR75" s="85"/>
      <c r="HHS75" s="85"/>
      <c r="HHT75" s="85"/>
      <c r="HHU75" s="85"/>
      <c r="HHV75" s="85"/>
      <c r="HHW75" s="85"/>
      <c r="HHX75" s="85"/>
      <c r="HHY75" s="85"/>
      <c r="HHZ75" s="85"/>
      <c r="HIA75" s="85"/>
      <c r="HIB75" s="85"/>
      <c r="HIC75" s="85"/>
      <c r="HID75" s="85"/>
      <c r="HIE75" s="85"/>
      <c r="HIF75" s="85"/>
      <c r="HIG75" s="85"/>
      <c r="HIH75" s="85"/>
      <c r="HII75" s="85"/>
      <c r="HIJ75" s="85"/>
      <c r="HIK75" s="85"/>
      <c r="HIL75" s="85"/>
      <c r="HIM75" s="85"/>
      <c r="HIN75" s="85"/>
      <c r="HIO75" s="85"/>
      <c r="HIP75" s="85"/>
      <c r="HIQ75" s="85"/>
      <c r="HIR75" s="85"/>
      <c r="HIS75" s="85"/>
      <c r="HIT75" s="85"/>
      <c r="HIU75" s="85"/>
      <c r="HIV75" s="85"/>
      <c r="HIW75" s="85"/>
      <c r="HIX75" s="85"/>
      <c r="HIY75" s="85"/>
      <c r="HIZ75" s="85"/>
      <c r="HJA75" s="85"/>
      <c r="HJB75" s="85"/>
      <c r="HJC75" s="85"/>
      <c r="HJD75" s="85"/>
      <c r="HJE75" s="85"/>
      <c r="HJF75" s="85"/>
      <c r="HJG75" s="85"/>
      <c r="HJH75" s="85"/>
      <c r="HJI75" s="85"/>
      <c r="HJJ75" s="85"/>
      <c r="HJK75" s="85"/>
      <c r="HJL75" s="85"/>
      <c r="HJM75" s="85"/>
      <c r="HJN75" s="85"/>
      <c r="HJO75" s="85"/>
      <c r="HJP75" s="85"/>
      <c r="HJQ75" s="85"/>
      <c r="HJR75" s="85"/>
      <c r="HJS75" s="85"/>
      <c r="HJT75" s="85"/>
      <c r="HJU75" s="85"/>
      <c r="HJV75" s="85"/>
      <c r="HJW75" s="85"/>
      <c r="HJX75" s="85"/>
      <c r="HJY75" s="85"/>
      <c r="HJZ75" s="85"/>
      <c r="HKA75" s="85"/>
      <c r="HKB75" s="85"/>
      <c r="HKC75" s="85"/>
      <c r="HKD75" s="85"/>
      <c r="HKE75" s="85"/>
      <c r="HKF75" s="85"/>
      <c r="HKG75" s="85"/>
      <c r="HKH75" s="85"/>
      <c r="HKI75" s="85"/>
      <c r="HKJ75" s="85"/>
      <c r="HKK75" s="85"/>
      <c r="HKL75" s="85"/>
      <c r="HKM75" s="85"/>
      <c r="HKN75" s="85"/>
      <c r="HKO75" s="85"/>
      <c r="HKP75" s="85"/>
      <c r="HKQ75" s="85"/>
      <c r="HKR75" s="85"/>
      <c r="HKS75" s="85"/>
      <c r="HKT75" s="85"/>
      <c r="HKU75" s="85"/>
      <c r="HKV75" s="85"/>
      <c r="HKW75" s="85"/>
      <c r="HKX75" s="85"/>
      <c r="HKY75" s="85"/>
      <c r="HKZ75" s="85"/>
      <c r="HLA75" s="85"/>
      <c r="HLB75" s="85"/>
      <c r="HLC75" s="85"/>
      <c r="HLD75" s="85"/>
      <c r="HLE75" s="85"/>
      <c r="HLF75" s="85"/>
      <c r="HLG75" s="85"/>
      <c r="HLH75" s="85"/>
      <c r="HLI75" s="85"/>
      <c r="HLJ75" s="85"/>
      <c r="HLK75" s="85"/>
      <c r="HLL75" s="85"/>
      <c r="HLM75" s="85"/>
      <c r="HLN75" s="85"/>
      <c r="HLO75" s="85"/>
      <c r="HLP75" s="85"/>
      <c r="HLQ75" s="85"/>
      <c r="HLR75" s="85"/>
      <c r="HLS75" s="85"/>
      <c r="HLT75" s="85"/>
      <c r="HLU75" s="85"/>
      <c r="HLV75" s="85"/>
      <c r="HLW75" s="85"/>
      <c r="HLX75" s="85"/>
      <c r="HLY75" s="85"/>
      <c r="HLZ75" s="85"/>
      <c r="HMA75" s="85"/>
      <c r="HMB75" s="85"/>
      <c r="HMC75" s="85"/>
      <c r="HMD75" s="85"/>
      <c r="HME75" s="85"/>
      <c r="HMF75" s="85"/>
      <c r="HMG75" s="85"/>
      <c r="HMH75" s="85"/>
      <c r="HMI75" s="85"/>
      <c r="HMJ75" s="85"/>
      <c r="HMK75" s="85"/>
      <c r="HML75" s="85"/>
      <c r="HMM75" s="85"/>
      <c r="HMN75" s="85"/>
      <c r="HMO75" s="85"/>
      <c r="HMP75" s="85"/>
      <c r="HMQ75" s="85"/>
      <c r="HMR75" s="85"/>
      <c r="HMS75" s="85"/>
      <c r="HMT75" s="85"/>
      <c r="HMU75" s="85"/>
      <c r="HMV75" s="85"/>
      <c r="HMW75" s="85"/>
      <c r="HMX75" s="85"/>
      <c r="HMY75" s="85"/>
      <c r="HMZ75" s="85"/>
      <c r="HNA75" s="85"/>
      <c r="HNB75" s="85"/>
      <c r="HNC75" s="85"/>
      <c r="HND75" s="85"/>
      <c r="HNE75" s="85"/>
      <c r="HNF75" s="85"/>
      <c r="HNG75" s="85"/>
      <c r="HNH75" s="85"/>
      <c r="HNI75" s="85"/>
      <c r="HNJ75" s="85"/>
      <c r="HNK75" s="85"/>
      <c r="HNL75" s="85"/>
      <c r="HNM75" s="85"/>
      <c r="HNN75" s="85"/>
      <c r="HNO75" s="85"/>
      <c r="HNP75" s="85"/>
      <c r="HNQ75" s="85"/>
      <c r="HNR75" s="85"/>
      <c r="HNS75" s="85"/>
      <c r="HNT75" s="85"/>
      <c r="HNU75" s="85"/>
      <c r="HNV75" s="85"/>
      <c r="HNW75" s="85"/>
      <c r="HNX75" s="85"/>
      <c r="HNY75" s="85"/>
      <c r="HNZ75" s="85"/>
      <c r="HOA75" s="85"/>
      <c r="HOB75" s="85"/>
      <c r="HOC75" s="85"/>
      <c r="HOD75" s="85"/>
      <c r="HOE75" s="85"/>
      <c r="HOF75" s="85"/>
      <c r="HOG75" s="85"/>
      <c r="HOH75" s="85"/>
      <c r="HOI75" s="85"/>
      <c r="HOJ75" s="85"/>
      <c r="HOK75" s="85"/>
      <c r="HOL75" s="85"/>
      <c r="HOM75" s="85"/>
      <c r="HON75" s="85"/>
      <c r="HOO75" s="85"/>
      <c r="HOP75" s="85"/>
      <c r="HOQ75" s="85"/>
      <c r="HOR75" s="85"/>
      <c r="HOS75" s="85"/>
      <c r="HOT75" s="85"/>
      <c r="HOU75" s="85"/>
      <c r="HOV75" s="85"/>
      <c r="HOW75" s="85"/>
      <c r="HOX75" s="85"/>
      <c r="HOY75" s="85"/>
      <c r="HOZ75" s="85"/>
      <c r="HPA75" s="85"/>
      <c r="HPB75" s="85"/>
      <c r="HPC75" s="85"/>
      <c r="HPD75" s="85"/>
      <c r="HPE75" s="85"/>
      <c r="HPF75" s="85"/>
      <c r="HPG75" s="85"/>
      <c r="HPH75" s="85"/>
      <c r="HPI75" s="85"/>
      <c r="HPJ75" s="85"/>
      <c r="HPK75" s="85"/>
      <c r="HPL75" s="85"/>
      <c r="HPM75" s="85"/>
      <c r="HPN75" s="85"/>
      <c r="HPO75" s="85"/>
      <c r="HPP75" s="85"/>
      <c r="HPQ75" s="85"/>
      <c r="HPR75" s="85"/>
      <c r="HPS75" s="85"/>
      <c r="HPT75" s="85"/>
      <c r="HPU75" s="85"/>
      <c r="HPV75" s="85"/>
      <c r="HPW75" s="85"/>
      <c r="HPX75" s="85"/>
      <c r="HPY75" s="85"/>
      <c r="HPZ75" s="85"/>
      <c r="HQA75" s="85"/>
      <c r="HQB75" s="85"/>
      <c r="HQC75" s="85"/>
      <c r="HQD75" s="85"/>
      <c r="HQE75" s="85"/>
      <c r="HQF75" s="85"/>
      <c r="HQG75" s="85"/>
      <c r="HQH75" s="85"/>
      <c r="HQI75" s="85"/>
      <c r="HQJ75" s="85"/>
      <c r="HQK75" s="85"/>
      <c r="HQL75" s="85"/>
      <c r="HQM75" s="85"/>
      <c r="HQN75" s="85"/>
      <c r="HQO75" s="85"/>
      <c r="HQP75" s="85"/>
      <c r="HQQ75" s="85"/>
      <c r="HQR75" s="85"/>
      <c r="HQS75" s="85"/>
      <c r="HQT75" s="85"/>
      <c r="HQU75" s="85"/>
      <c r="HQV75" s="85"/>
      <c r="HQW75" s="85"/>
      <c r="HQX75" s="85"/>
      <c r="HQY75" s="85"/>
      <c r="HQZ75" s="85"/>
      <c r="HRA75" s="85"/>
      <c r="HRB75" s="85"/>
      <c r="HRC75" s="85"/>
      <c r="HRD75" s="85"/>
      <c r="HRE75" s="85"/>
      <c r="HRF75" s="85"/>
      <c r="HRG75" s="85"/>
      <c r="HRH75" s="85"/>
      <c r="HRI75" s="85"/>
      <c r="HRJ75" s="85"/>
      <c r="HRK75" s="85"/>
      <c r="HRL75" s="85"/>
      <c r="HRM75" s="85"/>
      <c r="HRN75" s="85"/>
      <c r="HRO75" s="85"/>
      <c r="HRP75" s="85"/>
      <c r="HRQ75" s="85"/>
      <c r="HRR75" s="85"/>
      <c r="HRS75" s="85"/>
      <c r="HRT75" s="85"/>
      <c r="HRU75" s="85"/>
      <c r="HRV75" s="85"/>
      <c r="HRW75" s="85"/>
      <c r="HRX75" s="85"/>
      <c r="HRY75" s="85"/>
      <c r="HRZ75" s="85"/>
      <c r="HSA75" s="85"/>
      <c r="HSB75" s="85"/>
      <c r="HSC75" s="85"/>
      <c r="HSD75" s="85"/>
      <c r="HSE75" s="85"/>
      <c r="HSF75" s="85"/>
      <c r="HSG75" s="85"/>
      <c r="HSH75" s="85"/>
      <c r="HSI75" s="85"/>
      <c r="HSJ75" s="85"/>
      <c r="HSK75" s="85"/>
      <c r="HSL75" s="85"/>
      <c r="HSM75" s="85"/>
      <c r="HSN75" s="85"/>
      <c r="HSO75" s="85"/>
      <c r="HSP75" s="85"/>
      <c r="HSQ75" s="85"/>
      <c r="HSR75" s="85"/>
      <c r="HSS75" s="85"/>
      <c r="HST75" s="85"/>
      <c r="HSU75" s="85"/>
      <c r="HSV75" s="85"/>
      <c r="HSW75" s="85"/>
      <c r="HSX75" s="85"/>
      <c r="HSY75" s="85"/>
      <c r="HSZ75" s="85"/>
      <c r="HTA75" s="85"/>
      <c r="HTB75" s="85"/>
      <c r="HTC75" s="85"/>
      <c r="HTD75" s="85"/>
      <c r="HTE75" s="85"/>
      <c r="HTF75" s="85"/>
      <c r="HTG75" s="85"/>
      <c r="HTH75" s="85"/>
      <c r="HTI75" s="85"/>
      <c r="HTJ75" s="85"/>
      <c r="HTK75" s="85"/>
      <c r="HTL75" s="85"/>
      <c r="HTM75" s="85"/>
      <c r="HTN75" s="85"/>
      <c r="HTO75" s="85"/>
      <c r="HTP75" s="85"/>
      <c r="HTQ75" s="85"/>
      <c r="HTR75" s="85"/>
      <c r="HTS75" s="85"/>
      <c r="HTT75" s="85"/>
      <c r="HTU75" s="85"/>
      <c r="HTV75" s="85"/>
      <c r="HTW75" s="85"/>
      <c r="HTX75" s="85"/>
      <c r="HTY75" s="85"/>
      <c r="HTZ75" s="85"/>
      <c r="HUA75" s="85"/>
      <c r="HUB75" s="85"/>
      <c r="HUC75" s="85"/>
      <c r="HUD75" s="85"/>
      <c r="HUE75" s="85"/>
      <c r="HUF75" s="85"/>
      <c r="HUG75" s="85"/>
      <c r="HUH75" s="85"/>
      <c r="HUI75" s="85"/>
      <c r="HUJ75" s="85"/>
      <c r="HUK75" s="85"/>
      <c r="HUL75" s="85"/>
      <c r="HUM75" s="85"/>
      <c r="HUN75" s="85"/>
      <c r="HUO75" s="85"/>
      <c r="HUP75" s="85"/>
      <c r="HUQ75" s="85"/>
      <c r="HUR75" s="85"/>
      <c r="HUS75" s="85"/>
      <c r="HUT75" s="85"/>
      <c r="HUU75" s="85"/>
      <c r="HUV75" s="85"/>
      <c r="HUW75" s="85"/>
      <c r="HUX75" s="85"/>
      <c r="HUY75" s="85"/>
      <c r="HUZ75" s="85"/>
      <c r="HVA75" s="85"/>
      <c r="HVB75" s="85"/>
      <c r="HVC75" s="85"/>
      <c r="HVD75" s="85"/>
      <c r="HVE75" s="85"/>
      <c r="HVF75" s="85"/>
      <c r="HVG75" s="85"/>
      <c r="HVH75" s="85"/>
      <c r="HVI75" s="85"/>
      <c r="HVJ75" s="85"/>
      <c r="HVK75" s="85"/>
      <c r="HVL75" s="85"/>
      <c r="HVM75" s="85"/>
      <c r="HVN75" s="85"/>
      <c r="HVO75" s="85"/>
      <c r="HVP75" s="85"/>
      <c r="HVQ75" s="85"/>
      <c r="HVR75" s="85"/>
      <c r="HVS75" s="85"/>
      <c r="HVT75" s="85"/>
      <c r="HVU75" s="85"/>
      <c r="HVV75" s="85"/>
      <c r="HVW75" s="85"/>
      <c r="HVX75" s="85"/>
      <c r="HVY75" s="85"/>
      <c r="HVZ75" s="85"/>
      <c r="HWA75" s="85"/>
      <c r="HWB75" s="85"/>
      <c r="HWC75" s="85"/>
      <c r="HWD75" s="85"/>
      <c r="HWE75" s="85"/>
      <c r="HWF75" s="85"/>
      <c r="HWG75" s="85"/>
      <c r="HWH75" s="85"/>
      <c r="HWI75" s="85"/>
      <c r="HWJ75" s="85"/>
      <c r="HWK75" s="85"/>
      <c r="HWL75" s="85"/>
      <c r="HWM75" s="85"/>
      <c r="HWN75" s="85"/>
      <c r="HWO75" s="85"/>
      <c r="HWP75" s="85"/>
      <c r="HWQ75" s="85"/>
      <c r="HWR75" s="85"/>
      <c r="HWS75" s="85"/>
      <c r="HWT75" s="85"/>
      <c r="HWU75" s="85"/>
      <c r="HWV75" s="85"/>
      <c r="HWW75" s="85"/>
      <c r="HWX75" s="85"/>
      <c r="HWY75" s="85"/>
      <c r="HWZ75" s="85"/>
      <c r="HXA75" s="85"/>
      <c r="HXB75" s="85"/>
      <c r="HXC75" s="85"/>
      <c r="HXD75" s="85"/>
      <c r="HXE75" s="85"/>
      <c r="HXF75" s="85"/>
      <c r="HXG75" s="85"/>
      <c r="HXH75" s="85"/>
      <c r="HXI75" s="85"/>
      <c r="HXJ75" s="85"/>
      <c r="HXK75" s="85"/>
      <c r="HXL75" s="85"/>
      <c r="HXM75" s="85"/>
      <c r="HXN75" s="85"/>
      <c r="HXO75" s="85"/>
      <c r="HXP75" s="85"/>
      <c r="HXQ75" s="85"/>
      <c r="HXR75" s="85"/>
      <c r="HXS75" s="85"/>
      <c r="HXT75" s="85"/>
      <c r="HXU75" s="85"/>
      <c r="HXV75" s="85"/>
      <c r="HXW75" s="85"/>
      <c r="HXX75" s="85"/>
      <c r="HXY75" s="85"/>
      <c r="HXZ75" s="85"/>
      <c r="HYA75" s="85"/>
      <c r="HYB75" s="85"/>
      <c r="HYC75" s="85"/>
      <c r="HYD75" s="85"/>
      <c r="HYE75" s="85"/>
      <c r="HYF75" s="85"/>
      <c r="HYG75" s="85"/>
      <c r="HYH75" s="85"/>
      <c r="HYI75" s="85"/>
      <c r="HYJ75" s="85"/>
      <c r="HYK75" s="85"/>
      <c r="HYL75" s="85"/>
      <c r="HYM75" s="85"/>
      <c r="HYN75" s="85"/>
      <c r="HYO75" s="85"/>
      <c r="HYP75" s="85"/>
      <c r="HYQ75" s="85"/>
      <c r="HYR75" s="85"/>
      <c r="HYS75" s="85"/>
      <c r="HYT75" s="85"/>
      <c r="HYU75" s="85"/>
      <c r="HYV75" s="85"/>
      <c r="HYW75" s="85"/>
      <c r="HYX75" s="85"/>
      <c r="HYY75" s="85"/>
      <c r="HYZ75" s="85"/>
      <c r="HZA75" s="85"/>
      <c r="HZB75" s="85"/>
      <c r="HZC75" s="85"/>
      <c r="HZD75" s="85"/>
      <c r="HZE75" s="85"/>
      <c r="HZF75" s="85"/>
      <c r="HZG75" s="85"/>
      <c r="HZH75" s="85"/>
      <c r="HZI75" s="85"/>
      <c r="HZJ75" s="85"/>
      <c r="HZK75" s="85"/>
      <c r="HZL75" s="85"/>
      <c r="HZM75" s="85"/>
      <c r="HZN75" s="85"/>
      <c r="HZO75" s="85"/>
      <c r="HZP75" s="85"/>
      <c r="HZQ75" s="85"/>
      <c r="HZR75" s="85"/>
      <c r="HZS75" s="85"/>
      <c r="HZT75" s="85"/>
      <c r="HZU75" s="85"/>
      <c r="HZV75" s="85"/>
      <c r="HZW75" s="85"/>
      <c r="HZX75" s="85"/>
      <c r="HZY75" s="85"/>
      <c r="HZZ75" s="85"/>
      <c r="IAA75" s="85"/>
      <c r="IAB75" s="85"/>
      <c r="IAC75" s="85"/>
      <c r="IAD75" s="85"/>
      <c r="IAE75" s="85"/>
      <c r="IAF75" s="85"/>
      <c r="IAG75" s="85"/>
      <c r="IAH75" s="85"/>
      <c r="IAI75" s="85"/>
      <c r="IAJ75" s="85"/>
      <c r="IAK75" s="85"/>
      <c r="IAL75" s="85"/>
      <c r="IAM75" s="85"/>
      <c r="IAN75" s="85"/>
      <c r="IAO75" s="85"/>
      <c r="IAP75" s="85"/>
      <c r="IAQ75" s="85"/>
      <c r="IAR75" s="85"/>
      <c r="IAS75" s="85"/>
      <c r="IAT75" s="85"/>
      <c r="IAU75" s="85"/>
      <c r="IAV75" s="85"/>
      <c r="IAW75" s="85"/>
      <c r="IAX75" s="85"/>
      <c r="IAY75" s="85"/>
      <c r="IAZ75" s="85"/>
      <c r="IBA75" s="85"/>
      <c r="IBB75" s="85"/>
      <c r="IBC75" s="85"/>
      <c r="IBD75" s="85"/>
      <c r="IBE75" s="85"/>
      <c r="IBF75" s="85"/>
      <c r="IBG75" s="85"/>
      <c r="IBH75" s="85"/>
      <c r="IBI75" s="85"/>
      <c r="IBJ75" s="85"/>
      <c r="IBK75" s="85"/>
      <c r="IBL75" s="85"/>
      <c r="IBM75" s="85"/>
      <c r="IBN75" s="85"/>
      <c r="IBO75" s="85"/>
      <c r="IBP75" s="85"/>
      <c r="IBQ75" s="85"/>
      <c r="IBR75" s="85"/>
      <c r="IBS75" s="85"/>
      <c r="IBT75" s="85"/>
      <c r="IBU75" s="85"/>
      <c r="IBV75" s="85"/>
      <c r="IBW75" s="85"/>
      <c r="IBX75" s="85"/>
      <c r="IBY75" s="85"/>
      <c r="IBZ75" s="85"/>
      <c r="ICA75" s="85"/>
      <c r="ICB75" s="85"/>
      <c r="ICC75" s="85"/>
      <c r="ICD75" s="85"/>
      <c r="ICE75" s="85"/>
      <c r="ICF75" s="85"/>
      <c r="ICG75" s="85"/>
      <c r="ICH75" s="85"/>
      <c r="ICI75" s="85"/>
      <c r="ICJ75" s="85"/>
      <c r="ICK75" s="85"/>
      <c r="ICL75" s="85"/>
      <c r="ICM75" s="85"/>
      <c r="ICN75" s="85"/>
      <c r="ICO75" s="85"/>
      <c r="ICP75" s="85"/>
      <c r="ICQ75" s="85"/>
      <c r="ICR75" s="85"/>
      <c r="ICS75" s="85"/>
      <c r="ICT75" s="85"/>
      <c r="ICU75" s="85"/>
      <c r="ICV75" s="85"/>
      <c r="ICW75" s="85"/>
      <c r="ICX75" s="85"/>
      <c r="ICY75" s="85"/>
      <c r="ICZ75" s="85"/>
      <c r="IDA75" s="85"/>
      <c r="IDB75" s="85"/>
      <c r="IDC75" s="85"/>
      <c r="IDD75" s="85"/>
      <c r="IDE75" s="85"/>
      <c r="IDF75" s="85"/>
      <c r="IDG75" s="85"/>
      <c r="IDH75" s="85"/>
      <c r="IDI75" s="85"/>
      <c r="IDJ75" s="85"/>
      <c r="IDK75" s="85"/>
      <c r="IDL75" s="85"/>
      <c r="IDM75" s="85"/>
      <c r="IDN75" s="85"/>
      <c r="IDO75" s="85"/>
      <c r="IDP75" s="85"/>
      <c r="IDQ75" s="85"/>
      <c r="IDR75" s="85"/>
      <c r="IDS75" s="85"/>
      <c r="IDT75" s="85"/>
      <c r="IDU75" s="85"/>
      <c r="IDV75" s="85"/>
      <c r="IDW75" s="85"/>
      <c r="IDX75" s="85"/>
      <c r="IDY75" s="85"/>
      <c r="IDZ75" s="85"/>
      <c r="IEA75" s="85"/>
      <c r="IEB75" s="85"/>
      <c r="IEC75" s="85"/>
      <c r="IED75" s="85"/>
      <c r="IEE75" s="85"/>
      <c r="IEF75" s="85"/>
      <c r="IEG75" s="85"/>
      <c r="IEH75" s="85"/>
      <c r="IEI75" s="85"/>
      <c r="IEJ75" s="85"/>
      <c r="IEK75" s="85"/>
      <c r="IEL75" s="85"/>
      <c r="IEM75" s="85"/>
      <c r="IEN75" s="85"/>
      <c r="IEO75" s="85"/>
      <c r="IEP75" s="85"/>
      <c r="IEQ75" s="85"/>
      <c r="IER75" s="85"/>
      <c r="IES75" s="85"/>
      <c r="IET75" s="85"/>
      <c r="IEU75" s="85"/>
      <c r="IEV75" s="85"/>
      <c r="IEW75" s="85"/>
      <c r="IEX75" s="85"/>
      <c r="IEY75" s="85"/>
      <c r="IEZ75" s="85"/>
      <c r="IFA75" s="85"/>
      <c r="IFB75" s="85"/>
      <c r="IFC75" s="85"/>
      <c r="IFD75" s="85"/>
      <c r="IFE75" s="85"/>
      <c r="IFF75" s="85"/>
      <c r="IFG75" s="85"/>
      <c r="IFH75" s="85"/>
      <c r="IFI75" s="85"/>
      <c r="IFJ75" s="85"/>
      <c r="IFK75" s="85"/>
      <c r="IFL75" s="85"/>
      <c r="IFM75" s="85"/>
      <c r="IFN75" s="85"/>
      <c r="IFO75" s="85"/>
      <c r="IFP75" s="85"/>
      <c r="IFQ75" s="85"/>
      <c r="IFR75" s="85"/>
      <c r="IFS75" s="85"/>
      <c r="IFT75" s="85"/>
      <c r="IFU75" s="85"/>
      <c r="IFV75" s="85"/>
      <c r="IFW75" s="85"/>
      <c r="IFX75" s="85"/>
      <c r="IFY75" s="85"/>
      <c r="IFZ75" s="85"/>
      <c r="IGA75" s="85"/>
      <c r="IGB75" s="85"/>
      <c r="IGC75" s="85"/>
      <c r="IGD75" s="85"/>
      <c r="IGE75" s="85"/>
      <c r="IGF75" s="85"/>
      <c r="IGG75" s="85"/>
      <c r="IGH75" s="85"/>
      <c r="IGI75" s="85"/>
      <c r="IGJ75" s="85"/>
      <c r="IGK75" s="85"/>
      <c r="IGL75" s="85"/>
      <c r="IGM75" s="85"/>
      <c r="IGN75" s="85"/>
      <c r="IGO75" s="85"/>
      <c r="IGP75" s="85"/>
      <c r="IGQ75" s="85"/>
      <c r="IGR75" s="85"/>
      <c r="IGS75" s="85"/>
      <c r="IGT75" s="85"/>
      <c r="IGU75" s="85"/>
      <c r="IGV75" s="85"/>
      <c r="IGW75" s="85"/>
      <c r="IGX75" s="85"/>
      <c r="IGY75" s="85"/>
      <c r="IGZ75" s="85"/>
      <c r="IHA75" s="85"/>
      <c r="IHB75" s="85"/>
      <c r="IHC75" s="85"/>
      <c r="IHD75" s="85"/>
      <c r="IHE75" s="85"/>
      <c r="IHF75" s="85"/>
      <c r="IHG75" s="85"/>
      <c r="IHH75" s="85"/>
      <c r="IHI75" s="85"/>
      <c r="IHJ75" s="85"/>
      <c r="IHK75" s="85"/>
      <c r="IHL75" s="85"/>
      <c r="IHM75" s="85"/>
      <c r="IHN75" s="85"/>
      <c r="IHO75" s="85"/>
      <c r="IHP75" s="85"/>
      <c r="IHQ75" s="85"/>
      <c r="IHR75" s="85"/>
      <c r="IHS75" s="85"/>
      <c r="IHT75" s="85"/>
      <c r="IHU75" s="85"/>
      <c r="IHV75" s="85"/>
      <c r="IHW75" s="85"/>
      <c r="IHX75" s="85"/>
      <c r="IHY75" s="85"/>
      <c r="IHZ75" s="85"/>
      <c r="IIA75" s="85"/>
      <c r="IIB75" s="85"/>
      <c r="IIC75" s="85"/>
      <c r="IID75" s="85"/>
      <c r="IIE75" s="85"/>
      <c r="IIF75" s="85"/>
      <c r="IIG75" s="85"/>
      <c r="IIH75" s="85"/>
      <c r="III75" s="85"/>
      <c r="IIJ75" s="85"/>
      <c r="IIK75" s="85"/>
      <c r="IIL75" s="85"/>
      <c r="IIM75" s="85"/>
      <c r="IIN75" s="85"/>
      <c r="IIO75" s="85"/>
      <c r="IIP75" s="85"/>
      <c r="IIQ75" s="85"/>
      <c r="IIR75" s="85"/>
      <c r="IIS75" s="85"/>
      <c r="IIT75" s="85"/>
      <c r="IIU75" s="85"/>
      <c r="IIV75" s="85"/>
      <c r="IIW75" s="85"/>
      <c r="IIX75" s="85"/>
      <c r="IIY75" s="85"/>
      <c r="IIZ75" s="85"/>
      <c r="IJA75" s="85"/>
      <c r="IJB75" s="85"/>
      <c r="IJC75" s="85"/>
      <c r="IJD75" s="85"/>
      <c r="IJE75" s="85"/>
      <c r="IJF75" s="85"/>
      <c r="IJG75" s="85"/>
      <c r="IJH75" s="85"/>
      <c r="IJI75" s="85"/>
      <c r="IJJ75" s="85"/>
      <c r="IJK75" s="85"/>
      <c r="IJL75" s="85"/>
      <c r="IJM75" s="85"/>
      <c r="IJN75" s="85"/>
      <c r="IJO75" s="85"/>
      <c r="IJP75" s="85"/>
      <c r="IJQ75" s="85"/>
      <c r="IJR75" s="85"/>
      <c r="IJS75" s="85"/>
      <c r="IJT75" s="85"/>
      <c r="IJU75" s="85"/>
      <c r="IJV75" s="85"/>
      <c r="IJW75" s="85"/>
      <c r="IJX75" s="85"/>
      <c r="IJY75" s="85"/>
      <c r="IJZ75" s="85"/>
      <c r="IKA75" s="85"/>
      <c r="IKB75" s="85"/>
      <c r="IKC75" s="85"/>
      <c r="IKD75" s="85"/>
      <c r="IKE75" s="85"/>
      <c r="IKF75" s="85"/>
      <c r="IKG75" s="85"/>
      <c r="IKH75" s="85"/>
      <c r="IKI75" s="85"/>
      <c r="IKJ75" s="85"/>
      <c r="IKK75" s="85"/>
      <c r="IKL75" s="85"/>
      <c r="IKM75" s="85"/>
      <c r="IKN75" s="85"/>
      <c r="IKO75" s="85"/>
      <c r="IKP75" s="85"/>
      <c r="IKQ75" s="85"/>
      <c r="IKR75" s="85"/>
      <c r="IKS75" s="85"/>
      <c r="IKT75" s="85"/>
      <c r="IKU75" s="85"/>
      <c r="IKV75" s="85"/>
      <c r="IKW75" s="85"/>
      <c r="IKX75" s="85"/>
      <c r="IKY75" s="85"/>
      <c r="IKZ75" s="85"/>
      <c r="ILA75" s="85"/>
      <c r="ILB75" s="85"/>
      <c r="ILC75" s="85"/>
      <c r="ILD75" s="85"/>
      <c r="ILE75" s="85"/>
      <c r="ILF75" s="85"/>
      <c r="ILG75" s="85"/>
      <c r="ILH75" s="85"/>
      <c r="ILI75" s="85"/>
      <c r="ILJ75" s="85"/>
      <c r="ILK75" s="85"/>
      <c r="ILL75" s="85"/>
      <c r="ILM75" s="85"/>
      <c r="ILN75" s="85"/>
      <c r="ILO75" s="85"/>
      <c r="ILP75" s="85"/>
      <c r="ILQ75" s="85"/>
      <c r="ILR75" s="85"/>
      <c r="ILS75" s="85"/>
      <c r="ILT75" s="85"/>
      <c r="ILU75" s="85"/>
      <c r="ILV75" s="85"/>
      <c r="ILW75" s="85"/>
      <c r="ILX75" s="85"/>
      <c r="ILY75" s="85"/>
      <c r="ILZ75" s="85"/>
      <c r="IMA75" s="85"/>
      <c r="IMB75" s="85"/>
      <c r="IMC75" s="85"/>
      <c r="IMD75" s="85"/>
      <c r="IME75" s="85"/>
      <c r="IMF75" s="85"/>
      <c r="IMG75" s="85"/>
      <c r="IMH75" s="85"/>
      <c r="IMI75" s="85"/>
      <c r="IMJ75" s="85"/>
      <c r="IMK75" s="85"/>
      <c r="IML75" s="85"/>
      <c r="IMM75" s="85"/>
      <c r="IMN75" s="85"/>
      <c r="IMO75" s="85"/>
      <c r="IMP75" s="85"/>
      <c r="IMQ75" s="85"/>
      <c r="IMR75" s="85"/>
      <c r="IMS75" s="85"/>
      <c r="IMT75" s="85"/>
      <c r="IMU75" s="85"/>
      <c r="IMV75" s="85"/>
      <c r="IMW75" s="85"/>
      <c r="IMX75" s="85"/>
      <c r="IMY75" s="85"/>
      <c r="IMZ75" s="85"/>
      <c r="INA75" s="85"/>
      <c r="INB75" s="85"/>
      <c r="INC75" s="85"/>
      <c r="IND75" s="85"/>
      <c r="INE75" s="85"/>
      <c r="INF75" s="85"/>
      <c r="ING75" s="85"/>
      <c r="INH75" s="85"/>
      <c r="INI75" s="85"/>
      <c r="INJ75" s="85"/>
      <c r="INK75" s="85"/>
      <c r="INL75" s="85"/>
      <c r="INM75" s="85"/>
      <c r="INN75" s="85"/>
      <c r="INO75" s="85"/>
      <c r="INP75" s="85"/>
      <c r="INQ75" s="85"/>
      <c r="INR75" s="85"/>
      <c r="INS75" s="85"/>
      <c r="INT75" s="85"/>
      <c r="INU75" s="85"/>
      <c r="INV75" s="85"/>
      <c r="INW75" s="85"/>
      <c r="INX75" s="85"/>
      <c r="INY75" s="85"/>
      <c r="INZ75" s="85"/>
      <c r="IOA75" s="85"/>
      <c r="IOB75" s="85"/>
      <c r="IOC75" s="85"/>
      <c r="IOD75" s="85"/>
      <c r="IOE75" s="85"/>
      <c r="IOF75" s="85"/>
      <c r="IOG75" s="85"/>
      <c r="IOH75" s="85"/>
      <c r="IOI75" s="85"/>
      <c r="IOJ75" s="85"/>
      <c r="IOK75" s="85"/>
      <c r="IOL75" s="85"/>
      <c r="IOM75" s="85"/>
      <c r="ION75" s="85"/>
      <c r="IOO75" s="85"/>
      <c r="IOP75" s="85"/>
      <c r="IOQ75" s="85"/>
      <c r="IOR75" s="85"/>
      <c r="IOS75" s="85"/>
      <c r="IOT75" s="85"/>
      <c r="IOU75" s="85"/>
      <c r="IOV75" s="85"/>
      <c r="IOW75" s="85"/>
      <c r="IOX75" s="85"/>
      <c r="IOY75" s="85"/>
      <c r="IOZ75" s="85"/>
      <c r="IPA75" s="85"/>
      <c r="IPB75" s="85"/>
      <c r="IPC75" s="85"/>
      <c r="IPD75" s="85"/>
      <c r="IPE75" s="85"/>
      <c r="IPF75" s="85"/>
      <c r="IPG75" s="85"/>
      <c r="IPH75" s="85"/>
      <c r="IPI75" s="85"/>
      <c r="IPJ75" s="85"/>
      <c r="IPK75" s="85"/>
      <c r="IPL75" s="85"/>
      <c r="IPM75" s="85"/>
      <c r="IPN75" s="85"/>
      <c r="IPO75" s="85"/>
      <c r="IPP75" s="85"/>
      <c r="IPQ75" s="85"/>
      <c r="IPR75" s="85"/>
      <c r="IPS75" s="85"/>
      <c r="IPT75" s="85"/>
      <c r="IPU75" s="85"/>
      <c r="IPV75" s="85"/>
      <c r="IPW75" s="85"/>
      <c r="IPX75" s="85"/>
      <c r="IPY75" s="85"/>
      <c r="IPZ75" s="85"/>
      <c r="IQA75" s="85"/>
      <c r="IQB75" s="85"/>
      <c r="IQC75" s="85"/>
      <c r="IQD75" s="85"/>
      <c r="IQE75" s="85"/>
      <c r="IQF75" s="85"/>
      <c r="IQG75" s="85"/>
      <c r="IQH75" s="85"/>
      <c r="IQI75" s="85"/>
      <c r="IQJ75" s="85"/>
      <c r="IQK75" s="85"/>
      <c r="IQL75" s="85"/>
      <c r="IQM75" s="85"/>
      <c r="IQN75" s="85"/>
      <c r="IQO75" s="85"/>
      <c r="IQP75" s="85"/>
      <c r="IQQ75" s="85"/>
      <c r="IQR75" s="85"/>
      <c r="IQS75" s="85"/>
      <c r="IQT75" s="85"/>
      <c r="IQU75" s="85"/>
      <c r="IQV75" s="85"/>
      <c r="IQW75" s="85"/>
      <c r="IQX75" s="85"/>
      <c r="IQY75" s="85"/>
      <c r="IQZ75" s="85"/>
      <c r="IRA75" s="85"/>
      <c r="IRB75" s="85"/>
      <c r="IRC75" s="85"/>
      <c r="IRD75" s="85"/>
      <c r="IRE75" s="85"/>
      <c r="IRF75" s="85"/>
      <c r="IRG75" s="85"/>
      <c r="IRH75" s="85"/>
      <c r="IRI75" s="85"/>
      <c r="IRJ75" s="85"/>
      <c r="IRK75" s="85"/>
      <c r="IRL75" s="85"/>
      <c r="IRM75" s="85"/>
      <c r="IRN75" s="85"/>
      <c r="IRO75" s="85"/>
      <c r="IRP75" s="85"/>
      <c r="IRQ75" s="85"/>
      <c r="IRR75" s="85"/>
      <c r="IRS75" s="85"/>
      <c r="IRT75" s="85"/>
      <c r="IRU75" s="85"/>
      <c r="IRV75" s="85"/>
      <c r="IRW75" s="85"/>
      <c r="IRX75" s="85"/>
      <c r="IRY75" s="85"/>
      <c r="IRZ75" s="85"/>
      <c r="ISA75" s="85"/>
      <c r="ISB75" s="85"/>
      <c r="ISC75" s="85"/>
      <c r="ISD75" s="85"/>
      <c r="ISE75" s="85"/>
      <c r="ISF75" s="85"/>
      <c r="ISG75" s="85"/>
      <c r="ISH75" s="85"/>
      <c r="ISI75" s="85"/>
      <c r="ISJ75" s="85"/>
      <c r="ISK75" s="85"/>
      <c r="ISL75" s="85"/>
      <c r="ISM75" s="85"/>
      <c r="ISN75" s="85"/>
      <c r="ISO75" s="85"/>
      <c r="ISP75" s="85"/>
      <c r="ISQ75" s="85"/>
      <c r="ISR75" s="85"/>
      <c r="ISS75" s="85"/>
      <c r="IST75" s="85"/>
      <c r="ISU75" s="85"/>
      <c r="ISV75" s="85"/>
      <c r="ISW75" s="85"/>
      <c r="ISX75" s="85"/>
      <c r="ISY75" s="85"/>
      <c r="ISZ75" s="85"/>
      <c r="ITA75" s="85"/>
      <c r="ITB75" s="85"/>
      <c r="ITC75" s="85"/>
      <c r="ITD75" s="85"/>
      <c r="ITE75" s="85"/>
      <c r="ITF75" s="85"/>
      <c r="ITG75" s="85"/>
      <c r="ITH75" s="85"/>
      <c r="ITI75" s="85"/>
      <c r="ITJ75" s="85"/>
      <c r="ITK75" s="85"/>
      <c r="ITL75" s="85"/>
      <c r="ITM75" s="85"/>
      <c r="ITN75" s="85"/>
      <c r="ITO75" s="85"/>
      <c r="ITP75" s="85"/>
      <c r="ITQ75" s="85"/>
      <c r="ITR75" s="85"/>
      <c r="ITS75" s="85"/>
      <c r="ITT75" s="85"/>
      <c r="ITU75" s="85"/>
      <c r="ITV75" s="85"/>
      <c r="ITW75" s="85"/>
      <c r="ITX75" s="85"/>
      <c r="ITY75" s="85"/>
      <c r="ITZ75" s="85"/>
      <c r="IUA75" s="85"/>
      <c r="IUB75" s="85"/>
      <c r="IUC75" s="85"/>
      <c r="IUD75" s="85"/>
      <c r="IUE75" s="85"/>
      <c r="IUF75" s="85"/>
      <c r="IUG75" s="85"/>
      <c r="IUH75" s="85"/>
      <c r="IUI75" s="85"/>
      <c r="IUJ75" s="85"/>
      <c r="IUK75" s="85"/>
      <c r="IUL75" s="85"/>
      <c r="IUM75" s="85"/>
      <c r="IUN75" s="85"/>
      <c r="IUO75" s="85"/>
      <c r="IUP75" s="85"/>
      <c r="IUQ75" s="85"/>
      <c r="IUR75" s="85"/>
      <c r="IUS75" s="85"/>
      <c r="IUT75" s="85"/>
      <c r="IUU75" s="85"/>
      <c r="IUV75" s="85"/>
      <c r="IUW75" s="85"/>
      <c r="IUX75" s="85"/>
      <c r="IUY75" s="85"/>
      <c r="IUZ75" s="85"/>
      <c r="IVA75" s="85"/>
      <c r="IVB75" s="85"/>
      <c r="IVC75" s="85"/>
      <c r="IVD75" s="85"/>
      <c r="IVE75" s="85"/>
      <c r="IVF75" s="85"/>
      <c r="IVG75" s="85"/>
      <c r="IVH75" s="85"/>
      <c r="IVI75" s="85"/>
      <c r="IVJ75" s="85"/>
      <c r="IVK75" s="85"/>
      <c r="IVL75" s="85"/>
      <c r="IVM75" s="85"/>
      <c r="IVN75" s="85"/>
      <c r="IVO75" s="85"/>
      <c r="IVP75" s="85"/>
      <c r="IVQ75" s="85"/>
      <c r="IVR75" s="85"/>
      <c r="IVS75" s="85"/>
      <c r="IVT75" s="85"/>
      <c r="IVU75" s="85"/>
      <c r="IVV75" s="85"/>
      <c r="IVW75" s="85"/>
      <c r="IVX75" s="85"/>
      <c r="IVY75" s="85"/>
      <c r="IVZ75" s="85"/>
      <c r="IWA75" s="85"/>
      <c r="IWB75" s="85"/>
      <c r="IWC75" s="85"/>
      <c r="IWD75" s="85"/>
      <c r="IWE75" s="85"/>
      <c r="IWF75" s="85"/>
      <c r="IWG75" s="85"/>
      <c r="IWH75" s="85"/>
      <c r="IWI75" s="85"/>
      <c r="IWJ75" s="85"/>
      <c r="IWK75" s="85"/>
      <c r="IWL75" s="85"/>
      <c r="IWM75" s="85"/>
      <c r="IWN75" s="85"/>
      <c r="IWO75" s="85"/>
      <c r="IWP75" s="85"/>
      <c r="IWQ75" s="85"/>
      <c r="IWR75" s="85"/>
      <c r="IWS75" s="85"/>
      <c r="IWT75" s="85"/>
      <c r="IWU75" s="85"/>
      <c r="IWV75" s="85"/>
      <c r="IWW75" s="85"/>
      <c r="IWX75" s="85"/>
      <c r="IWY75" s="85"/>
      <c r="IWZ75" s="85"/>
      <c r="IXA75" s="85"/>
      <c r="IXB75" s="85"/>
      <c r="IXC75" s="85"/>
      <c r="IXD75" s="85"/>
      <c r="IXE75" s="85"/>
      <c r="IXF75" s="85"/>
      <c r="IXG75" s="85"/>
      <c r="IXH75" s="85"/>
      <c r="IXI75" s="85"/>
      <c r="IXJ75" s="85"/>
      <c r="IXK75" s="85"/>
      <c r="IXL75" s="85"/>
      <c r="IXM75" s="85"/>
      <c r="IXN75" s="85"/>
      <c r="IXO75" s="85"/>
      <c r="IXP75" s="85"/>
      <c r="IXQ75" s="85"/>
      <c r="IXR75" s="85"/>
      <c r="IXS75" s="85"/>
      <c r="IXT75" s="85"/>
      <c r="IXU75" s="85"/>
      <c r="IXV75" s="85"/>
      <c r="IXW75" s="85"/>
      <c r="IXX75" s="85"/>
      <c r="IXY75" s="85"/>
      <c r="IXZ75" s="85"/>
      <c r="IYA75" s="85"/>
      <c r="IYB75" s="85"/>
      <c r="IYC75" s="85"/>
      <c r="IYD75" s="85"/>
      <c r="IYE75" s="85"/>
      <c r="IYF75" s="85"/>
      <c r="IYG75" s="85"/>
      <c r="IYH75" s="85"/>
      <c r="IYI75" s="85"/>
      <c r="IYJ75" s="85"/>
      <c r="IYK75" s="85"/>
      <c r="IYL75" s="85"/>
      <c r="IYM75" s="85"/>
      <c r="IYN75" s="85"/>
      <c r="IYO75" s="85"/>
      <c r="IYP75" s="85"/>
      <c r="IYQ75" s="85"/>
      <c r="IYR75" s="85"/>
      <c r="IYS75" s="85"/>
      <c r="IYT75" s="85"/>
      <c r="IYU75" s="85"/>
      <c r="IYV75" s="85"/>
      <c r="IYW75" s="85"/>
      <c r="IYX75" s="85"/>
      <c r="IYY75" s="85"/>
      <c r="IYZ75" s="85"/>
      <c r="IZA75" s="85"/>
      <c r="IZB75" s="85"/>
      <c r="IZC75" s="85"/>
      <c r="IZD75" s="85"/>
      <c r="IZE75" s="85"/>
      <c r="IZF75" s="85"/>
      <c r="IZG75" s="85"/>
      <c r="IZH75" s="85"/>
      <c r="IZI75" s="85"/>
      <c r="IZJ75" s="85"/>
      <c r="IZK75" s="85"/>
      <c r="IZL75" s="85"/>
      <c r="IZM75" s="85"/>
      <c r="IZN75" s="85"/>
      <c r="IZO75" s="85"/>
      <c r="IZP75" s="85"/>
      <c r="IZQ75" s="85"/>
      <c r="IZR75" s="85"/>
      <c r="IZS75" s="85"/>
      <c r="IZT75" s="85"/>
      <c r="IZU75" s="85"/>
      <c r="IZV75" s="85"/>
      <c r="IZW75" s="85"/>
      <c r="IZX75" s="85"/>
      <c r="IZY75" s="85"/>
      <c r="IZZ75" s="85"/>
      <c r="JAA75" s="85"/>
      <c r="JAB75" s="85"/>
      <c r="JAC75" s="85"/>
      <c r="JAD75" s="85"/>
      <c r="JAE75" s="85"/>
      <c r="JAF75" s="85"/>
      <c r="JAG75" s="85"/>
      <c r="JAH75" s="85"/>
      <c r="JAI75" s="85"/>
      <c r="JAJ75" s="85"/>
      <c r="JAK75" s="85"/>
      <c r="JAL75" s="85"/>
      <c r="JAM75" s="85"/>
      <c r="JAN75" s="85"/>
      <c r="JAO75" s="85"/>
      <c r="JAP75" s="85"/>
      <c r="JAQ75" s="85"/>
      <c r="JAR75" s="85"/>
      <c r="JAS75" s="85"/>
      <c r="JAT75" s="85"/>
      <c r="JAU75" s="85"/>
      <c r="JAV75" s="85"/>
      <c r="JAW75" s="85"/>
      <c r="JAX75" s="85"/>
      <c r="JAY75" s="85"/>
      <c r="JAZ75" s="85"/>
      <c r="JBA75" s="85"/>
      <c r="JBB75" s="85"/>
      <c r="JBC75" s="85"/>
      <c r="JBD75" s="85"/>
      <c r="JBE75" s="85"/>
      <c r="JBF75" s="85"/>
      <c r="JBG75" s="85"/>
      <c r="JBH75" s="85"/>
      <c r="JBI75" s="85"/>
      <c r="JBJ75" s="85"/>
      <c r="JBK75" s="85"/>
      <c r="JBL75" s="85"/>
      <c r="JBM75" s="85"/>
      <c r="JBN75" s="85"/>
      <c r="JBO75" s="85"/>
      <c r="JBP75" s="85"/>
      <c r="JBQ75" s="85"/>
      <c r="JBR75" s="85"/>
      <c r="JBS75" s="85"/>
      <c r="JBT75" s="85"/>
      <c r="JBU75" s="85"/>
      <c r="JBV75" s="85"/>
      <c r="JBW75" s="85"/>
      <c r="JBX75" s="85"/>
      <c r="JBY75" s="85"/>
      <c r="JBZ75" s="85"/>
      <c r="JCA75" s="85"/>
      <c r="JCB75" s="85"/>
      <c r="JCC75" s="85"/>
      <c r="JCD75" s="85"/>
      <c r="JCE75" s="85"/>
      <c r="JCF75" s="85"/>
      <c r="JCG75" s="85"/>
      <c r="JCH75" s="85"/>
      <c r="JCI75" s="85"/>
      <c r="JCJ75" s="85"/>
      <c r="JCK75" s="85"/>
      <c r="JCL75" s="85"/>
      <c r="JCM75" s="85"/>
      <c r="JCN75" s="85"/>
      <c r="JCO75" s="85"/>
      <c r="JCP75" s="85"/>
      <c r="JCQ75" s="85"/>
      <c r="JCR75" s="85"/>
      <c r="JCS75" s="85"/>
      <c r="JCT75" s="85"/>
      <c r="JCU75" s="85"/>
      <c r="JCV75" s="85"/>
      <c r="JCW75" s="85"/>
      <c r="JCX75" s="85"/>
      <c r="JCY75" s="85"/>
      <c r="JCZ75" s="85"/>
      <c r="JDA75" s="85"/>
      <c r="JDB75" s="85"/>
      <c r="JDC75" s="85"/>
      <c r="JDD75" s="85"/>
      <c r="JDE75" s="85"/>
      <c r="JDF75" s="85"/>
      <c r="JDG75" s="85"/>
      <c r="JDH75" s="85"/>
      <c r="JDI75" s="85"/>
      <c r="JDJ75" s="85"/>
      <c r="JDK75" s="85"/>
      <c r="JDL75" s="85"/>
      <c r="JDM75" s="85"/>
      <c r="JDN75" s="85"/>
      <c r="JDO75" s="85"/>
      <c r="JDP75" s="85"/>
      <c r="JDQ75" s="85"/>
      <c r="JDR75" s="85"/>
      <c r="JDS75" s="85"/>
      <c r="JDT75" s="85"/>
      <c r="JDU75" s="85"/>
      <c r="JDV75" s="85"/>
      <c r="JDW75" s="85"/>
      <c r="JDX75" s="85"/>
      <c r="JDY75" s="85"/>
      <c r="JDZ75" s="85"/>
      <c r="JEA75" s="85"/>
      <c r="JEB75" s="85"/>
      <c r="JEC75" s="85"/>
      <c r="JED75" s="85"/>
      <c r="JEE75" s="85"/>
      <c r="JEF75" s="85"/>
      <c r="JEG75" s="85"/>
      <c r="JEH75" s="85"/>
      <c r="JEI75" s="85"/>
      <c r="JEJ75" s="85"/>
      <c r="JEK75" s="85"/>
      <c r="JEL75" s="85"/>
      <c r="JEM75" s="85"/>
      <c r="JEN75" s="85"/>
      <c r="JEO75" s="85"/>
      <c r="JEP75" s="85"/>
      <c r="JEQ75" s="85"/>
      <c r="JER75" s="85"/>
      <c r="JES75" s="85"/>
      <c r="JET75" s="85"/>
      <c r="JEU75" s="85"/>
      <c r="JEV75" s="85"/>
      <c r="JEW75" s="85"/>
      <c r="JEX75" s="85"/>
      <c r="JEY75" s="85"/>
      <c r="JEZ75" s="85"/>
      <c r="JFA75" s="85"/>
      <c r="JFB75" s="85"/>
      <c r="JFC75" s="85"/>
      <c r="JFD75" s="85"/>
      <c r="JFE75" s="85"/>
      <c r="JFF75" s="85"/>
      <c r="JFG75" s="85"/>
      <c r="JFH75" s="85"/>
      <c r="JFI75" s="85"/>
      <c r="JFJ75" s="85"/>
      <c r="JFK75" s="85"/>
      <c r="JFL75" s="85"/>
      <c r="JFM75" s="85"/>
      <c r="JFN75" s="85"/>
      <c r="JFO75" s="85"/>
      <c r="JFP75" s="85"/>
      <c r="JFQ75" s="85"/>
      <c r="JFR75" s="85"/>
      <c r="JFS75" s="85"/>
      <c r="JFT75" s="85"/>
      <c r="JFU75" s="85"/>
      <c r="JFV75" s="85"/>
      <c r="JFW75" s="85"/>
      <c r="JFX75" s="85"/>
      <c r="JFY75" s="85"/>
      <c r="JFZ75" s="85"/>
      <c r="JGA75" s="85"/>
      <c r="JGB75" s="85"/>
      <c r="JGC75" s="85"/>
      <c r="JGD75" s="85"/>
      <c r="JGE75" s="85"/>
      <c r="JGF75" s="85"/>
      <c r="JGG75" s="85"/>
      <c r="JGH75" s="85"/>
      <c r="JGI75" s="85"/>
      <c r="JGJ75" s="85"/>
      <c r="JGK75" s="85"/>
      <c r="JGL75" s="85"/>
      <c r="JGM75" s="85"/>
      <c r="JGN75" s="85"/>
      <c r="JGO75" s="85"/>
      <c r="JGP75" s="85"/>
      <c r="JGQ75" s="85"/>
      <c r="JGR75" s="85"/>
      <c r="JGS75" s="85"/>
      <c r="JGT75" s="85"/>
      <c r="JGU75" s="85"/>
      <c r="JGV75" s="85"/>
      <c r="JGW75" s="85"/>
      <c r="JGX75" s="85"/>
      <c r="JGY75" s="85"/>
      <c r="JGZ75" s="85"/>
      <c r="JHA75" s="85"/>
      <c r="JHB75" s="85"/>
      <c r="JHC75" s="85"/>
      <c r="JHD75" s="85"/>
      <c r="JHE75" s="85"/>
      <c r="JHF75" s="85"/>
      <c r="JHG75" s="85"/>
      <c r="JHH75" s="85"/>
      <c r="JHI75" s="85"/>
      <c r="JHJ75" s="85"/>
      <c r="JHK75" s="85"/>
      <c r="JHL75" s="85"/>
      <c r="JHM75" s="85"/>
      <c r="JHN75" s="85"/>
      <c r="JHO75" s="85"/>
      <c r="JHP75" s="85"/>
      <c r="JHQ75" s="85"/>
      <c r="JHR75" s="85"/>
      <c r="JHS75" s="85"/>
      <c r="JHT75" s="85"/>
      <c r="JHU75" s="85"/>
      <c r="JHV75" s="85"/>
      <c r="JHW75" s="85"/>
      <c r="JHX75" s="85"/>
      <c r="JHY75" s="85"/>
      <c r="JHZ75" s="85"/>
      <c r="JIA75" s="85"/>
      <c r="JIB75" s="85"/>
      <c r="JIC75" s="85"/>
      <c r="JID75" s="85"/>
      <c r="JIE75" s="85"/>
      <c r="JIF75" s="85"/>
      <c r="JIG75" s="85"/>
      <c r="JIH75" s="85"/>
      <c r="JII75" s="85"/>
      <c r="JIJ75" s="85"/>
      <c r="JIK75" s="85"/>
      <c r="JIL75" s="85"/>
      <c r="JIM75" s="85"/>
      <c r="JIN75" s="85"/>
      <c r="JIO75" s="85"/>
      <c r="JIP75" s="85"/>
      <c r="JIQ75" s="85"/>
      <c r="JIR75" s="85"/>
      <c r="JIS75" s="85"/>
      <c r="JIT75" s="85"/>
      <c r="JIU75" s="85"/>
      <c r="JIV75" s="85"/>
      <c r="JIW75" s="85"/>
      <c r="JIX75" s="85"/>
      <c r="JIY75" s="85"/>
      <c r="JIZ75" s="85"/>
      <c r="JJA75" s="85"/>
      <c r="JJB75" s="85"/>
      <c r="JJC75" s="85"/>
      <c r="JJD75" s="85"/>
      <c r="JJE75" s="85"/>
      <c r="JJF75" s="85"/>
      <c r="JJG75" s="85"/>
      <c r="JJH75" s="85"/>
      <c r="JJI75" s="85"/>
      <c r="JJJ75" s="85"/>
      <c r="JJK75" s="85"/>
      <c r="JJL75" s="85"/>
      <c r="JJM75" s="85"/>
      <c r="JJN75" s="85"/>
      <c r="JJO75" s="85"/>
      <c r="JJP75" s="85"/>
      <c r="JJQ75" s="85"/>
      <c r="JJR75" s="85"/>
      <c r="JJS75" s="85"/>
      <c r="JJT75" s="85"/>
      <c r="JJU75" s="85"/>
      <c r="JJV75" s="85"/>
      <c r="JJW75" s="85"/>
      <c r="JJX75" s="85"/>
      <c r="JJY75" s="85"/>
      <c r="JJZ75" s="85"/>
      <c r="JKA75" s="85"/>
      <c r="JKB75" s="85"/>
      <c r="JKC75" s="85"/>
      <c r="JKD75" s="85"/>
      <c r="JKE75" s="85"/>
      <c r="JKF75" s="85"/>
      <c r="JKG75" s="85"/>
      <c r="JKH75" s="85"/>
      <c r="JKI75" s="85"/>
      <c r="JKJ75" s="85"/>
      <c r="JKK75" s="85"/>
      <c r="JKL75" s="85"/>
      <c r="JKM75" s="85"/>
      <c r="JKN75" s="85"/>
      <c r="JKO75" s="85"/>
      <c r="JKP75" s="85"/>
      <c r="JKQ75" s="85"/>
      <c r="JKR75" s="85"/>
      <c r="JKS75" s="85"/>
      <c r="JKT75" s="85"/>
      <c r="JKU75" s="85"/>
      <c r="JKV75" s="85"/>
      <c r="JKW75" s="85"/>
      <c r="JKX75" s="85"/>
      <c r="JKY75" s="85"/>
      <c r="JKZ75" s="85"/>
      <c r="JLA75" s="85"/>
      <c r="JLB75" s="85"/>
      <c r="JLC75" s="85"/>
      <c r="JLD75" s="85"/>
      <c r="JLE75" s="85"/>
      <c r="JLF75" s="85"/>
      <c r="JLG75" s="85"/>
      <c r="JLH75" s="85"/>
      <c r="JLI75" s="85"/>
      <c r="JLJ75" s="85"/>
      <c r="JLK75" s="85"/>
      <c r="JLL75" s="85"/>
      <c r="JLM75" s="85"/>
      <c r="JLN75" s="85"/>
      <c r="JLO75" s="85"/>
      <c r="JLP75" s="85"/>
      <c r="JLQ75" s="85"/>
      <c r="JLR75" s="85"/>
      <c r="JLS75" s="85"/>
      <c r="JLT75" s="85"/>
      <c r="JLU75" s="85"/>
      <c r="JLV75" s="85"/>
      <c r="JLW75" s="85"/>
      <c r="JLX75" s="85"/>
      <c r="JLY75" s="85"/>
      <c r="JLZ75" s="85"/>
      <c r="JMA75" s="85"/>
      <c r="JMB75" s="85"/>
      <c r="JMC75" s="85"/>
      <c r="JMD75" s="85"/>
      <c r="JME75" s="85"/>
      <c r="JMF75" s="85"/>
      <c r="JMG75" s="85"/>
      <c r="JMH75" s="85"/>
      <c r="JMI75" s="85"/>
      <c r="JMJ75" s="85"/>
      <c r="JMK75" s="85"/>
      <c r="JML75" s="85"/>
      <c r="JMM75" s="85"/>
      <c r="JMN75" s="85"/>
      <c r="JMO75" s="85"/>
      <c r="JMP75" s="85"/>
      <c r="JMQ75" s="85"/>
      <c r="JMR75" s="85"/>
      <c r="JMS75" s="85"/>
      <c r="JMT75" s="85"/>
      <c r="JMU75" s="85"/>
      <c r="JMV75" s="85"/>
      <c r="JMW75" s="85"/>
      <c r="JMX75" s="85"/>
      <c r="JMY75" s="85"/>
      <c r="JMZ75" s="85"/>
      <c r="JNA75" s="85"/>
      <c r="JNB75" s="85"/>
      <c r="JNC75" s="85"/>
      <c r="JND75" s="85"/>
      <c r="JNE75" s="85"/>
      <c r="JNF75" s="85"/>
      <c r="JNG75" s="85"/>
      <c r="JNH75" s="85"/>
      <c r="JNI75" s="85"/>
      <c r="JNJ75" s="85"/>
      <c r="JNK75" s="85"/>
      <c r="JNL75" s="85"/>
      <c r="JNM75" s="85"/>
      <c r="JNN75" s="85"/>
      <c r="JNO75" s="85"/>
      <c r="JNP75" s="85"/>
      <c r="JNQ75" s="85"/>
      <c r="JNR75" s="85"/>
      <c r="JNS75" s="85"/>
      <c r="JNT75" s="85"/>
      <c r="JNU75" s="85"/>
      <c r="JNV75" s="85"/>
      <c r="JNW75" s="85"/>
      <c r="JNX75" s="85"/>
      <c r="JNY75" s="85"/>
      <c r="JNZ75" s="85"/>
      <c r="JOA75" s="85"/>
      <c r="JOB75" s="85"/>
      <c r="JOC75" s="85"/>
      <c r="JOD75" s="85"/>
      <c r="JOE75" s="85"/>
      <c r="JOF75" s="85"/>
      <c r="JOG75" s="85"/>
      <c r="JOH75" s="85"/>
      <c r="JOI75" s="85"/>
      <c r="JOJ75" s="85"/>
      <c r="JOK75" s="85"/>
      <c r="JOL75" s="85"/>
      <c r="JOM75" s="85"/>
      <c r="JON75" s="85"/>
      <c r="JOO75" s="85"/>
      <c r="JOP75" s="85"/>
      <c r="JOQ75" s="85"/>
      <c r="JOR75" s="85"/>
      <c r="JOS75" s="85"/>
      <c r="JOT75" s="85"/>
      <c r="JOU75" s="85"/>
      <c r="JOV75" s="85"/>
      <c r="JOW75" s="85"/>
      <c r="JOX75" s="85"/>
      <c r="JOY75" s="85"/>
      <c r="JOZ75" s="85"/>
      <c r="JPA75" s="85"/>
      <c r="JPB75" s="85"/>
      <c r="JPC75" s="85"/>
      <c r="JPD75" s="85"/>
      <c r="JPE75" s="85"/>
      <c r="JPF75" s="85"/>
      <c r="JPG75" s="85"/>
      <c r="JPH75" s="85"/>
      <c r="JPI75" s="85"/>
      <c r="JPJ75" s="85"/>
      <c r="JPK75" s="85"/>
      <c r="JPL75" s="85"/>
      <c r="JPM75" s="85"/>
      <c r="JPN75" s="85"/>
      <c r="JPO75" s="85"/>
      <c r="JPP75" s="85"/>
      <c r="JPQ75" s="85"/>
      <c r="JPR75" s="85"/>
      <c r="JPS75" s="85"/>
      <c r="JPT75" s="85"/>
      <c r="JPU75" s="85"/>
      <c r="JPV75" s="85"/>
      <c r="JPW75" s="85"/>
      <c r="JPX75" s="85"/>
      <c r="JPY75" s="85"/>
      <c r="JPZ75" s="85"/>
      <c r="JQA75" s="85"/>
      <c r="JQB75" s="85"/>
      <c r="JQC75" s="85"/>
      <c r="JQD75" s="85"/>
      <c r="JQE75" s="85"/>
      <c r="JQF75" s="85"/>
      <c r="JQG75" s="85"/>
      <c r="JQH75" s="85"/>
      <c r="JQI75" s="85"/>
      <c r="JQJ75" s="85"/>
      <c r="JQK75" s="85"/>
      <c r="JQL75" s="85"/>
      <c r="JQM75" s="85"/>
      <c r="JQN75" s="85"/>
      <c r="JQO75" s="85"/>
      <c r="JQP75" s="85"/>
      <c r="JQQ75" s="85"/>
      <c r="JQR75" s="85"/>
      <c r="JQS75" s="85"/>
      <c r="JQT75" s="85"/>
      <c r="JQU75" s="85"/>
      <c r="JQV75" s="85"/>
      <c r="JQW75" s="85"/>
      <c r="JQX75" s="85"/>
      <c r="JQY75" s="85"/>
      <c r="JQZ75" s="85"/>
      <c r="JRA75" s="85"/>
      <c r="JRB75" s="85"/>
      <c r="JRC75" s="85"/>
      <c r="JRD75" s="85"/>
      <c r="JRE75" s="85"/>
      <c r="JRF75" s="85"/>
      <c r="JRG75" s="85"/>
      <c r="JRH75" s="85"/>
      <c r="JRI75" s="85"/>
      <c r="JRJ75" s="85"/>
      <c r="JRK75" s="85"/>
      <c r="JRL75" s="85"/>
      <c r="JRM75" s="85"/>
      <c r="JRN75" s="85"/>
      <c r="JRO75" s="85"/>
      <c r="JRP75" s="85"/>
      <c r="JRQ75" s="85"/>
      <c r="JRR75" s="85"/>
      <c r="JRS75" s="85"/>
      <c r="JRT75" s="85"/>
      <c r="JRU75" s="85"/>
      <c r="JRV75" s="85"/>
      <c r="JRW75" s="85"/>
      <c r="JRX75" s="85"/>
      <c r="JRY75" s="85"/>
      <c r="JRZ75" s="85"/>
      <c r="JSA75" s="85"/>
      <c r="JSB75" s="85"/>
      <c r="JSC75" s="85"/>
      <c r="JSD75" s="85"/>
      <c r="JSE75" s="85"/>
      <c r="JSF75" s="85"/>
      <c r="JSG75" s="85"/>
      <c r="JSH75" s="85"/>
      <c r="JSI75" s="85"/>
      <c r="JSJ75" s="85"/>
      <c r="JSK75" s="85"/>
      <c r="JSL75" s="85"/>
      <c r="JSM75" s="85"/>
      <c r="JSN75" s="85"/>
      <c r="JSO75" s="85"/>
      <c r="JSP75" s="85"/>
      <c r="JSQ75" s="85"/>
      <c r="JSR75" s="85"/>
      <c r="JSS75" s="85"/>
      <c r="JST75" s="85"/>
      <c r="JSU75" s="85"/>
      <c r="JSV75" s="85"/>
      <c r="JSW75" s="85"/>
      <c r="JSX75" s="85"/>
      <c r="JSY75" s="85"/>
      <c r="JSZ75" s="85"/>
      <c r="JTA75" s="85"/>
      <c r="JTB75" s="85"/>
      <c r="JTC75" s="85"/>
      <c r="JTD75" s="85"/>
      <c r="JTE75" s="85"/>
      <c r="JTF75" s="85"/>
      <c r="JTG75" s="85"/>
      <c r="JTH75" s="85"/>
      <c r="JTI75" s="85"/>
      <c r="JTJ75" s="85"/>
      <c r="JTK75" s="85"/>
      <c r="JTL75" s="85"/>
      <c r="JTM75" s="85"/>
      <c r="JTN75" s="85"/>
      <c r="JTO75" s="85"/>
      <c r="JTP75" s="85"/>
      <c r="JTQ75" s="85"/>
      <c r="JTR75" s="85"/>
      <c r="JTS75" s="85"/>
      <c r="JTT75" s="85"/>
      <c r="JTU75" s="85"/>
      <c r="JTV75" s="85"/>
      <c r="JTW75" s="85"/>
      <c r="JTX75" s="85"/>
      <c r="JTY75" s="85"/>
      <c r="JTZ75" s="85"/>
      <c r="JUA75" s="85"/>
      <c r="JUB75" s="85"/>
      <c r="JUC75" s="85"/>
      <c r="JUD75" s="85"/>
      <c r="JUE75" s="85"/>
      <c r="JUF75" s="85"/>
      <c r="JUG75" s="85"/>
      <c r="JUH75" s="85"/>
      <c r="JUI75" s="85"/>
      <c r="JUJ75" s="85"/>
      <c r="JUK75" s="85"/>
      <c r="JUL75" s="85"/>
      <c r="JUM75" s="85"/>
      <c r="JUN75" s="85"/>
      <c r="JUO75" s="85"/>
      <c r="JUP75" s="85"/>
      <c r="JUQ75" s="85"/>
      <c r="JUR75" s="85"/>
      <c r="JUS75" s="85"/>
      <c r="JUT75" s="85"/>
      <c r="JUU75" s="85"/>
      <c r="JUV75" s="85"/>
      <c r="JUW75" s="85"/>
      <c r="JUX75" s="85"/>
      <c r="JUY75" s="85"/>
      <c r="JUZ75" s="85"/>
      <c r="JVA75" s="85"/>
      <c r="JVB75" s="85"/>
      <c r="JVC75" s="85"/>
      <c r="JVD75" s="85"/>
      <c r="JVE75" s="85"/>
      <c r="JVF75" s="85"/>
      <c r="JVG75" s="85"/>
      <c r="JVH75" s="85"/>
      <c r="JVI75" s="85"/>
      <c r="JVJ75" s="85"/>
      <c r="JVK75" s="85"/>
      <c r="JVL75" s="85"/>
      <c r="JVM75" s="85"/>
      <c r="JVN75" s="85"/>
      <c r="JVO75" s="85"/>
      <c r="JVP75" s="85"/>
      <c r="JVQ75" s="85"/>
      <c r="JVR75" s="85"/>
      <c r="JVS75" s="85"/>
      <c r="JVT75" s="85"/>
      <c r="JVU75" s="85"/>
      <c r="JVV75" s="85"/>
      <c r="JVW75" s="85"/>
      <c r="JVX75" s="85"/>
      <c r="JVY75" s="85"/>
      <c r="JVZ75" s="85"/>
      <c r="JWA75" s="85"/>
      <c r="JWB75" s="85"/>
      <c r="JWC75" s="85"/>
      <c r="JWD75" s="85"/>
      <c r="JWE75" s="85"/>
      <c r="JWF75" s="85"/>
      <c r="JWG75" s="85"/>
      <c r="JWH75" s="85"/>
      <c r="JWI75" s="85"/>
      <c r="JWJ75" s="85"/>
      <c r="JWK75" s="85"/>
      <c r="JWL75" s="85"/>
      <c r="JWM75" s="85"/>
      <c r="JWN75" s="85"/>
      <c r="JWO75" s="85"/>
      <c r="JWP75" s="85"/>
      <c r="JWQ75" s="85"/>
      <c r="JWR75" s="85"/>
      <c r="JWS75" s="85"/>
      <c r="JWT75" s="85"/>
      <c r="JWU75" s="85"/>
      <c r="JWV75" s="85"/>
      <c r="JWW75" s="85"/>
      <c r="JWX75" s="85"/>
      <c r="JWY75" s="85"/>
      <c r="JWZ75" s="85"/>
      <c r="JXA75" s="85"/>
      <c r="JXB75" s="85"/>
      <c r="JXC75" s="85"/>
      <c r="JXD75" s="85"/>
      <c r="JXE75" s="85"/>
      <c r="JXF75" s="85"/>
      <c r="JXG75" s="85"/>
      <c r="JXH75" s="85"/>
      <c r="JXI75" s="85"/>
      <c r="JXJ75" s="85"/>
      <c r="JXK75" s="85"/>
      <c r="JXL75" s="85"/>
      <c r="JXM75" s="85"/>
      <c r="JXN75" s="85"/>
      <c r="JXO75" s="85"/>
      <c r="JXP75" s="85"/>
      <c r="JXQ75" s="85"/>
      <c r="JXR75" s="85"/>
      <c r="JXS75" s="85"/>
      <c r="JXT75" s="85"/>
      <c r="JXU75" s="85"/>
      <c r="JXV75" s="85"/>
      <c r="JXW75" s="85"/>
      <c r="JXX75" s="85"/>
      <c r="JXY75" s="85"/>
      <c r="JXZ75" s="85"/>
      <c r="JYA75" s="85"/>
      <c r="JYB75" s="85"/>
      <c r="JYC75" s="85"/>
      <c r="JYD75" s="85"/>
      <c r="JYE75" s="85"/>
      <c r="JYF75" s="85"/>
      <c r="JYG75" s="85"/>
      <c r="JYH75" s="85"/>
      <c r="JYI75" s="85"/>
      <c r="JYJ75" s="85"/>
      <c r="JYK75" s="85"/>
      <c r="JYL75" s="85"/>
      <c r="JYM75" s="85"/>
      <c r="JYN75" s="85"/>
      <c r="JYO75" s="85"/>
      <c r="JYP75" s="85"/>
      <c r="JYQ75" s="85"/>
      <c r="JYR75" s="85"/>
      <c r="JYS75" s="85"/>
      <c r="JYT75" s="85"/>
      <c r="JYU75" s="85"/>
      <c r="JYV75" s="85"/>
      <c r="JYW75" s="85"/>
      <c r="JYX75" s="85"/>
      <c r="JYY75" s="85"/>
      <c r="JYZ75" s="85"/>
      <c r="JZA75" s="85"/>
      <c r="JZB75" s="85"/>
      <c r="JZC75" s="85"/>
      <c r="JZD75" s="85"/>
      <c r="JZE75" s="85"/>
      <c r="JZF75" s="85"/>
      <c r="JZG75" s="85"/>
      <c r="JZH75" s="85"/>
      <c r="JZI75" s="85"/>
      <c r="JZJ75" s="85"/>
      <c r="JZK75" s="85"/>
      <c r="JZL75" s="85"/>
      <c r="JZM75" s="85"/>
      <c r="JZN75" s="85"/>
      <c r="JZO75" s="85"/>
      <c r="JZP75" s="85"/>
      <c r="JZQ75" s="85"/>
      <c r="JZR75" s="85"/>
      <c r="JZS75" s="85"/>
      <c r="JZT75" s="85"/>
      <c r="JZU75" s="85"/>
      <c r="JZV75" s="85"/>
      <c r="JZW75" s="85"/>
      <c r="JZX75" s="85"/>
      <c r="JZY75" s="85"/>
      <c r="JZZ75" s="85"/>
      <c r="KAA75" s="85"/>
      <c r="KAB75" s="85"/>
      <c r="KAC75" s="85"/>
      <c r="KAD75" s="85"/>
      <c r="KAE75" s="85"/>
      <c r="KAF75" s="85"/>
      <c r="KAG75" s="85"/>
      <c r="KAH75" s="85"/>
      <c r="KAI75" s="85"/>
      <c r="KAJ75" s="85"/>
      <c r="KAK75" s="85"/>
      <c r="KAL75" s="85"/>
      <c r="KAM75" s="85"/>
      <c r="KAN75" s="85"/>
      <c r="KAO75" s="85"/>
      <c r="KAP75" s="85"/>
      <c r="KAQ75" s="85"/>
      <c r="KAR75" s="85"/>
      <c r="KAS75" s="85"/>
      <c r="KAT75" s="85"/>
      <c r="KAU75" s="85"/>
      <c r="KAV75" s="85"/>
      <c r="KAW75" s="85"/>
      <c r="KAX75" s="85"/>
      <c r="KAY75" s="85"/>
      <c r="KAZ75" s="85"/>
      <c r="KBA75" s="85"/>
      <c r="KBB75" s="85"/>
      <c r="KBC75" s="85"/>
      <c r="KBD75" s="85"/>
      <c r="KBE75" s="85"/>
      <c r="KBF75" s="85"/>
      <c r="KBG75" s="85"/>
      <c r="KBH75" s="85"/>
      <c r="KBI75" s="85"/>
      <c r="KBJ75" s="85"/>
      <c r="KBK75" s="85"/>
      <c r="KBL75" s="85"/>
      <c r="KBM75" s="85"/>
      <c r="KBN75" s="85"/>
      <c r="KBO75" s="85"/>
      <c r="KBP75" s="85"/>
      <c r="KBQ75" s="85"/>
      <c r="KBR75" s="85"/>
      <c r="KBS75" s="85"/>
      <c r="KBT75" s="85"/>
      <c r="KBU75" s="85"/>
      <c r="KBV75" s="85"/>
      <c r="KBW75" s="85"/>
      <c r="KBX75" s="85"/>
      <c r="KBY75" s="85"/>
      <c r="KBZ75" s="85"/>
      <c r="KCA75" s="85"/>
      <c r="KCB75" s="85"/>
      <c r="KCC75" s="85"/>
      <c r="KCD75" s="85"/>
      <c r="KCE75" s="85"/>
      <c r="KCF75" s="85"/>
      <c r="KCG75" s="85"/>
      <c r="KCH75" s="85"/>
      <c r="KCI75" s="85"/>
      <c r="KCJ75" s="85"/>
      <c r="KCK75" s="85"/>
      <c r="KCL75" s="85"/>
      <c r="KCM75" s="85"/>
      <c r="KCN75" s="85"/>
      <c r="KCO75" s="85"/>
      <c r="KCP75" s="85"/>
      <c r="KCQ75" s="85"/>
      <c r="KCR75" s="85"/>
      <c r="KCS75" s="85"/>
      <c r="KCT75" s="85"/>
      <c r="KCU75" s="85"/>
      <c r="KCV75" s="85"/>
      <c r="KCW75" s="85"/>
      <c r="KCX75" s="85"/>
      <c r="KCY75" s="85"/>
      <c r="KCZ75" s="85"/>
      <c r="KDA75" s="85"/>
      <c r="KDB75" s="85"/>
      <c r="KDC75" s="85"/>
      <c r="KDD75" s="85"/>
      <c r="KDE75" s="85"/>
      <c r="KDF75" s="85"/>
      <c r="KDG75" s="85"/>
      <c r="KDH75" s="85"/>
      <c r="KDI75" s="85"/>
      <c r="KDJ75" s="85"/>
      <c r="KDK75" s="85"/>
      <c r="KDL75" s="85"/>
      <c r="KDM75" s="85"/>
      <c r="KDN75" s="85"/>
      <c r="KDO75" s="85"/>
      <c r="KDP75" s="85"/>
      <c r="KDQ75" s="85"/>
      <c r="KDR75" s="85"/>
      <c r="KDS75" s="85"/>
      <c r="KDT75" s="85"/>
      <c r="KDU75" s="85"/>
      <c r="KDV75" s="85"/>
      <c r="KDW75" s="85"/>
      <c r="KDX75" s="85"/>
      <c r="KDY75" s="85"/>
      <c r="KDZ75" s="85"/>
      <c r="KEA75" s="85"/>
      <c r="KEB75" s="85"/>
      <c r="KEC75" s="85"/>
      <c r="KED75" s="85"/>
      <c r="KEE75" s="85"/>
      <c r="KEF75" s="85"/>
      <c r="KEG75" s="85"/>
      <c r="KEH75" s="85"/>
      <c r="KEI75" s="85"/>
      <c r="KEJ75" s="85"/>
      <c r="KEK75" s="85"/>
      <c r="KEL75" s="85"/>
      <c r="KEM75" s="85"/>
      <c r="KEN75" s="85"/>
      <c r="KEO75" s="85"/>
      <c r="KEP75" s="85"/>
      <c r="KEQ75" s="85"/>
      <c r="KER75" s="85"/>
      <c r="KES75" s="85"/>
      <c r="KET75" s="85"/>
      <c r="KEU75" s="85"/>
      <c r="KEV75" s="85"/>
      <c r="KEW75" s="85"/>
      <c r="KEX75" s="85"/>
      <c r="KEY75" s="85"/>
      <c r="KEZ75" s="85"/>
      <c r="KFA75" s="85"/>
      <c r="KFB75" s="85"/>
      <c r="KFC75" s="85"/>
      <c r="KFD75" s="85"/>
      <c r="KFE75" s="85"/>
      <c r="KFF75" s="85"/>
      <c r="KFG75" s="85"/>
      <c r="KFH75" s="85"/>
      <c r="KFI75" s="85"/>
      <c r="KFJ75" s="85"/>
      <c r="KFK75" s="85"/>
      <c r="KFL75" s="85"/>
      <c r="KFM75" s="85"/>
      <c r="KFN75" s="85"/>
      <c r="KFO75" s="85"/>
      <c r="KFP75" s="85"/>
      <c r="KFQ75" s="85"/>
      <c r="KFR75" s="85"/>
      <c r="KFS75" s="85"/>
      <c r="KFT75" s="85"/>
      <c r="KFU75" s="85"/>
      <c r="KFV75" s="85"/>
      <c r="KFW75" s="85"/>
      <c r="KFX75" s="85"/>
      <c r="KFY75" s="85"/>
      <c r="KFZ75" s="85"/>
      <c r="KGA75" s="85"/>
      <c r="KGB75" s="85"/>
      <c r="KGC75" s="85"/>
      <c r="KGD75" s="85"/>
      <c r="KGE75" s="85"/>
      <c r="KGF75" s="85"/>
      <c r="KGG75" s="85"/>
      <c r="KGH75" s="85"/>
      <c r="KGI75" s="85"/>
      <c r="KGJ75" s="85"/>
      <c r="KGK75" s="85"/>
      <c r="KGL75" s="85"/>
      <c r="KGM75" s="85"/>
      <c r="KGN75" s="85"/>
      <c r="KGO75" s="85"/>
      <c r="KGP75" s="85"/>
      <c r="KGQ75" s="85"/>
      <c r="KGR75" s="85"/>
      <c r="KGS75" s="85"/>
      <c r="KGT75" s="85"/>
      <c r="KGU75" s="85"/>
      <c r="KGV75" s="85"/>
      <c r="KGW75" s="85"/>
      <c r="KGX75" s="85"/>
      <c r="KGY75" s="85"/>
      <c r="KGZ75" s="85"/>
      <c r="KHA75" s="85"/>
      <c r="KHB75" s="85"/>
      <c r="KHC75" s="85"/>
      <c r="KHD75" s="85"/>
      <c r="KHE75" s="85"/>
      <c r="KHF75" s="85"/>
      <c r="KHG75" s="85"/>
      <c r="KHH75" s="85"/>
      <c r="KHI75" s="85"/>
      <c r="KHJ75" s="85"/>
      <c r="KHK75" s="85"/>
      <c r="KHL75" s="85"/>
      <c r="KHM75" s="85"/>
      <c r="KHN75" s="85"/>
      <c r="KHO75" s="85"/>
      <c r="KHP75" s="85"/>
      <c r="KHQ75" s="85"/>
      <c r="KHR75" s="85"/>
      <c r="KHS75" s="85"/>
      <c r="KHT75" s="85"/>
      <c r="KHU75" s="85"/>
      <c r="KHV75" s="85"/>
      <c r="KHW75" s="85"/>
      <c r="KHX75" s="85"/>
      <c r="KHY75" s="85"/>
      <c r="KHZ75" s="85"/>
      <c r="KIA75" s="85"/>
      <c r="KIB75" s="85"/>
      <c r="KIC75" s="85"/>
      <c r="KID75" s="85"/>
      <c r="KIE75" s="85"/>
      <c r="KIF75" s="85"/>
      <c r="KIG75" s="85"/>
      <c r="KIH75" s="85"/>
      <c r="KII75" s="85"/>
      <c r="KIJ75" s="85"/>
      <c r="KIK75" s="85"/>
      <c r="KIL75" s="85"/>
      <c r="KIM75" s="85"/>
      <c r="KIN75" s="85"/>
      <c r="KIO75" s="85"/>
      <c r="KIP75" s="85"/>
      <c r="KIQ75" s="85"/>
      <c r="KIR75" s="85"/>
      <c r="KIS75" s="85"/>
      <c r="KIT75" s="85"/>
      <c r="KIU75" s="85"/>
      <c r="KIV75" s="85"/>
      <c r="KIW75" s="85"/>
      <c r="KIX75" s="85"/>
      <c r="KIY75" s="85"/>
      <c r="KIZ75" s="85"/>
      <c r="KJA75" s="85"/>
      <c r="KJB75" s="85"/>
      <c r="KJC75" s="85"/>
      <c r="KJD75" s="85"/>
      <c r="KJE75" s="85"/>
      <c r="KJF75" s="85"/>
      <c r="KJG75" s="85"/>
      <c r="KJH75" s="85"/>
      <c r="KJI75" s="85"/>
      <c r="KJJ75" s="85"/>
      <c r="KJK75" s="85"/>
      <c r="KJL75" s="85"/>
      <c r="KJM75" s="85"/>
      <c r="KJN75" s="85"/>
      <c r="KJO75" s="85"/>
      <c r="KJP75" s="85"/>
      <c r="KJQ75" s="85"/>
      <c r="KJR75" s="85"/>
      <c r="KJS75" s="85"/>
      <c r="KJT75" s="85"/>
      <c r="KJU75" s="85"/>
      <c r="KJV75" s="85"/>
      <c r="KJW75" s="85"/>
      <c r="KJX75" s="85"/>
      <c r="KJY75" s="85"/>
      <c r="KJZ75" s="85"/>
      <c r="KKA75" s="85"/>
      <c r="KKB75" s="85"/>
      <c r="KKC75" s="85"/>
      <c r="KKD75" s="85"/>
      <c r="KKE75" s="85"/>
      <c r="KKF75" s="85"/>
      <c r="KKG75" s="85"/>
      <c r="KKH75" s="85"/>
      <c r="KKI75" s="85"/>
      <c r="KKJ75" s="85"/>
      <c r="KKK75" s="85"/>
      <c r="KKL75" s="85"/>
      <c r="KKM75" s="85"/>
      <c r="KKN75" s="85"/>
      <c r="KKO75" s="85"/>
      <c r="KKP75" s="85"/>
      <c r="KKQ75" s="85"/>
      <c r="KKR75" s="85"/>
      <c r="KKS75" s="85"/>
      <c r="KKT75" s="85"/>
      <c r="KKU75" s="85"/>
      <c r="KKV75" s="85"/>
      <c r="KKW75" s="85"/>
      <c r="KKX75" s="85"/>
      <c r="KKY75" s="85"/>
      <c r="KKZ75" s="85"/>
      <c r="KLA75" s="85"/>
      <c r="KLB75" s="85"/>
      <c r="KLC75" s="85"/>
      <c r="KLD75" s="85"/>
      <c r="KLE75" s="85"/>
      <c r="KLF75" s="85"/>
      <c r="KLG75" s="85"/>
      <c r="KLH75" s="85"/>
      <c r="KLI75" s="85"/>
      <c r="KLJ75" s="85"/>
      <c r="KLK75" s="85"/>
      <c r="KLL75" s="85"/>
      <c r="KLM75" s="85"/>
      <c r="KLN75" s="85"/>
      <c r="KLO75" s="85"/>
      <c r="KLP75" s="85"/>
      <c r="KLQ75" s="85"/>
      <c r="KLR75" s="85"/>
      <c r="KLS75" s="85"/>
      <c r="KLT75" s="85"/>
      <c r="KLU75" s="85"/>
      <c r="KLV75" s="85"/>
      <c r="KLW75" s="85"/>
      <c r="KLX75" s="85"/>
      <c r="KLY75" s="85"/>
      <c r="KLZ75" s="85"/>
      <c r="KMA75" s="85"/>
      <c r="KMB75" s="85"/>
      <c r="KMC75" s="85"/>
      <c r="KMD75" s="85"/>
      <c r="KME75" s="85"/>
      <c r="KMF75" s="85"/>
      <c r="KMG75" s="85"/>
      <c r="KMH75" s="85"/>
      <c r="KMI75" s="85"/>
      <c r="KMJ75" s="85"/>
      <c r="KMK75" s="85"/>
      <c r="KML75" s="85"/>
      <c r="KMM75" s="85"/>
      <c r="KMN75" s="85"/>
      <c r="KMO75" s="85"/>
      <c r="KMP75" s="85"/>
      <c r="KMQ75" s="85"/>
      <c r="KMR75" s="85"/>
      <c r="KMS75" s="85"/>
      <c r="KMT75" s="85"/>
      <c r="KMU75" s="85"/>
      <c r="KMV75" s="85"/>
      <c r="KMW75" s="85"/>
      <c r="KMX75" s="85"/>
      <c r="KMY75" s="85"/>
      <c r="KMZ75" s="85"/>
      <c r="KNA75" s="85"/>
      <c r="KNB75" s="85"/>
      <c r="KNC75" s="85"/>
      <c r="KND75" s="85"/>
      <c r="KNE75" s="85"/>
      <c r="KNF75" s="85"/>
      <c r="KNG75" s="85"/>
      <c r="KNH75" s="85"/>
      <c r="KNI75" s="85"/>
      <c r="KNJ75" s="85"/>
      <c r="KNK75" s="85"/>
      <c r="KNL75" s="85"/>
      <c r="KNM75" s="85"/>
      <c r="KNN75" s="85"/>
      <c r="KNO75" s="85"/>
      <c r="KNP75" s="85"/>
      <c r="KNQ75" s="85"/>
      <c r="KNR75" s="85"/>
      <c r="KNS75" s="85"/>
      <c r="KNT75" s="85"/>
      <c r="KNU75" s="85"/>
      <c r="KNV75" s="85"/>
      <c r="KNW75" s="85"/>
      <c r="KNX75" s="85"/>
      <c r="KNY75" s="85"/>
      <c r="KNZ75" s="85"/>
      <c r="KOA75" s="85"/>
      <c r="KOB75" s="85"/>
      <c r="KOC75" s="85"/>
      <c r="KOD75" s="85"/>
      <c r="KOE75" s="85"/>
      <c r="KOF75" s="85"/>
      <c r="KOG75" s="85"/>
      <c r="KOH75" s="85"/>
      <c r="KOI75" s="85"/>
      <c r="KOJ75" s="85"/>
      <c r="KOK75" s="85"/>
      <c r="KOL75" s="85"/>
      <c r="KOM75" s="85"/>
      <c r="KON75" s="85"/>
      <c r="KOO75" s="85"/>
      <c r="KOP75" s="85"/>
      <c r="KOQ75" s="85"/>
      <c r="KOR75" s="85"/>
      <c r="KOS75" s="85"/>
      <c r="KOT75" s="85"/>
      <c r="KOU75" s="85"/>
      <c r="KOV75" s="85"/>
      <c r="KOW75" s="85"/>
      <c r="KOX75" s="85"/>
      <c r="KOY75" s="85"/>
      <c r="KOZ75" s="85"/>
      <c r="KPA75" s="85"/>
      <c r="KPB75" s="85"/>
      <c r="KPC75" s="85"/>
      <c r="KPD75" s="85"/>
      <c r="KPE75" s="85"/>
      <c r="KPF75" s="85"/>
      <c r="KPG75" s="85"/>
      <c r="KPH75" s="85"/>
      <c r="KPI75" s="85"/>
      <c r="KPJ75" s="85"/>
      <c r="KPK75" s="85"/>
      <c r="KPL75" s="85"/>
      <c r="KPM75" s="85"/>
      <c r="KPN75" s="85"/>
      <c r="KPO75" s="85"/>
      <c r="KPP75" s="85"/>
      <c r="KPQ75" s="85"/>
      <c r="KPR75" s="85"/>
      <c r="KPS75" s="85"/>
      <c r="KPT75" s="85"/>
      <c r="KPU75" s="85"/>
      <c r="KPV75" s="85"/>
      <c r="KPW75" s="85"/>
      <c r="KPX75" s="85"/>
      <c r="KPY75" s="85"/>
      <c r="KPZ75" s="85"/>
      <c r="KQA75" s="85"/>
      <c r="KQB75" s="85"/>
      <c r="KQC75" s="85"/>
      <c r="KQD75" s="85"/>
      <c r="KQE75" s="85"/>
      <c r="KQF75" s="85"/>
      <c r="KQG75" s="85"/>
      <c r="KQH75" s="85"/>
      <c r="KQI75" s="85"/>
      <c r="KQJ75" s="85"/>
      <c r="KQK75" s="85"/>
      <c r="KQL75" s="85"/>
      <c r="KQM75" s="85"/>
      <c r="KQN75" s="85"/>
      <c r="KQO75" s="85"/>
      <c r="KQP75" s="85"/>
      <c r="KQQ75" s="85"/>
      <c r="KQR75" s="85"/>
      <c r="KQS75" s="85"/>
      <c r="KQT75" s="85"/>
      <c r="KQU75" s="85"/>
      <c r="KQV75" s="85"/>
      <c r="KQW75" s="85"/>
      <c r="KQX75" s="85"/>
      <c r="KQY75" s="85"/>
      <c r="KQZ75" s="85"/>
      <c r="KRA75" s="85"/>
      <c r="KRB75" s="85"/>
      <c r="KRC75" s="85"/>
      <c r="KRD75" s="85"/>
      <c r="KRE75" s="85"/>
      <c r="KRF75" s="85"/>
      <c r="KRG75" s="85"/>
      <c r="KRH75" s="85"/>
      <c r="KRI75" s="85"/>
      <c r="KRJ75" s="85"/>
      <c r="KRK75" s="85"/>
      <c r="KRL75" s="85"/>
      <c r="KRM75" s="85"/>
      <c r="KRN75" s="85"/>
      <c r="KRO75" s="85"/>
      <c r="KRP75" s="85"/>
      <c r="KRQ75" s="85"/>
      <c r="KRR75" s="85"/>
      <c r="KRS75" s="85"/>
      <c r="KRT75" s="85"/>
      <c r="KRU75" s="85"/>
      <c r="KRV75" s="85"/>
      <c r="KRW75" s="85"/>
      <c r="KRX75" s="85"/>
      <c r="KRY75" s="85"/>
      <c r="KRZ75" s="85"/>
      <c r="KSA75" s="85"/>
      <c r="KSB75" s="85"/>
      <c r="KSC75" s="85"/>
      <c r="KSD75" s="85"/>
      <c r="KSE75" s="85"/>
      <c r="KSF75" s="85"/>
      <c r="KSG75" s="85"/>
      <c r="KSH75" s="85"/>
      <c r="KSI75" s="85"/>
      <c r="KSJ75" s="85"/>
      <c r="KSK75" s="85"/>
      <c r="KSL75" s="85"/>
      <c r="KSM75" s="85"/>
      <c r="KSN75" s="85"/>
      <c r="KSO75" s="85"/>
      <c r="KSP75" s="85"/>
      <c r="KSQ75" s="85"/>
      <c r="KSR75" s="85"/>
      <c r="KSS75" s="85"/>
      <c r="KST75" s="85"/>
      <c r="KSU75" s="85"/>
      <c r="KSV75" s="85"/>
      <c r="KSW75" s="85"/>
      <c r="KSX75" s="85"/>
      <c r="KSY75" s="85"/>
      <c r="KSZ75" s="85"/>
      <c r="KTA75" s="85"/>
      <c r="KTB75" s="85"/>
      <c r="KTC75" s="85"/>
      <c r="KTD75" s="85"/>
      <c r="KTE75" s="85"/>
      <c r="KTF75" s="85"/>
      <c r="KTG75" s="85"/>
      <c r="KTH75" s="85"/>
      <c r="KTI75" s="85"/>
      <c r="KTJ75" s="85"/>
      <c r="KTK75" s="85"/>
      <c r="KTL75" s="85"/>
      <c r="KTM75" s="85"/>
      <c r="KTN75" s="85"/>
      <c r="KTO75" s="85"/>
      <c r="KTP75" s="85"/>
      <c r="KTQ75" s="85"/>
      <c r="KTR75" s="85"/>
      <c r="KTS75" s="85"/>
      <c r="KTT75" s="85"/>
      <c r="KTU75" s="85"/>
      <c r="KTV75" s="85"/>
      <c r="KTW75" s="85"/>
      <c r="KTX75" s="85"/>
      <c r="KTY75" s="85"/>
      <c r="KTZ75" s="85"/>
      <c r="KUA75" s="85"/>
      <c r="KUB75" s="85"/>
      <c r="KUC75" s="85"/>
      <c r="KUD75" s="85"/>
      <c r="KUE75" s="85"/>
      <c r="KUF75" s="85"/>
      <c r="KUG75" s="85"/>
      <c r="KUH75" s="85"/>
      <c r="KUI75" s="85"/>
      <c r="KUJ75" s="85"/>
      <c r="KUK75" s="85"/>
      <c r="KUL75" s="85"/>
      <c r="KUM75" s="85"/>
      <c r="KUN75" s="85"/>
      <c r="KUO75" s="85"/>
      <c r="KUP75" s="85"/>
      <c r="KUQ75" s="85"/>
      <c r="KUR75" s="85"/>
      <c r="KUS75" s="85"/>
      <c r="KUT75" s="85"/>
      <c r="KUU75" s="85"/>
      <c r="KUV75" s="85"/>
      <c r="KUW75" s="85"/>
      <c r="KUX75" s="85"/>
      <c r="KUY75" s="85"/>
      <c r="KUZ75" s="85"/>
      <c r="KVA75" s="85"/>
      <c r="KVB75" s="85"/>
      <c r="KVC75" s="85"/>
      <c r="KVD75" s="85"/>
      <c r="KVE75" s="85"/>
      <c r="KVF75" s="85"/>
      <c r="KVG75" s="85"/>
      <c r="KVH75" s="85"/>
      <c r="KVI75" s="85"/>
      <c r="KVJ75" s="85"/>
      <c r="KVK75" s="85"/>
      <c r="KVL75" s="85"/>
      <c r="KVM75" s="85"/>
      <c r="KVN75" s="85"/>
      <c r="KVO75" s="85"/>
      <c r="KVP75" s="85"/>
      <c r="KVQ75" s="85"/>
      <c r="KVR75" s="85"/>
      <c r="KVS75" s="85"/>
      <c r="KVT75" s="85"/>
      <c r="KVU75" s="85"/>
      <c r="KVV75" s="85"/>
      <c r="KVW75" s="85"/>
      <c r="KVX75" s="85"/>
      <c r="KVY75" s="85"/>
      <c r="KVZ75" s="85"/>
      <c r="KWA75" s="85"/>
      <c r="KWB75" s="85"/>
      <c r="KWC75" s="85"/>
      <c r="KWD75" s="85"/>
      <c r="KWE75" s="85"/>
      <c r="KWF75" s="85"/>
      <c r="KWG75" s="85"/>
      <c r="KWH75" s="85"/>
      <c r="KWI75" s="85"/>
      <c r="KWJ75" s="85"/>
      <c r="KWK75" s="85"/>
      <c r="KWL75" s="85"/>
      <c r="KWM75" s="85"/>
      <c r="KWN75" s="85"/>
      <c r="KWO75" s="85"/>
      <c r="KWP75" s="85"/>
      <c r="KWQ75" s="85"/>
      <c r="KWR75" s="85"/>
      <c r="KWS75" s="85"/>
      <c r="KWT75" s="85"/>
      <c r="KWU75" s="85"/>
      <c r="KWV75" s="85"/>
      <c r="KWW75" s="85"/>
      <c r="KWX75" s="85"/>
      <c r="KWY75" s="85"/>
      <c r="KWZ75" s="85"/>
      <c r="KXA75" s="85"/>
      <c r="KXB75" s="85"/>
      <c r="KXC75" s="85"/>
      <c r="KXD75" s="85"/>
      <c r="KXE75" s="85"/>
      <c r="KXF75" s="85"/>
      <c r="KXG75" s="85"/>
      <c r="KXH75" s="85"/>
      <c r="KXI75" s="85"/>
      <c r="KXJ75" s="85"/>
      <c r="KXK75" s="85"/>
      <c r="KXL75" s="85"/>
      <c r="KXM75" s="85"/>
      <c r="KXN75" s="85"/>
      <c r="KXO75" s="85"/>
      <c r="KXP75" s="85"/>
      <c r="KXQ75" s="85"/>
      <c r="KXR75" s="85"/>
      <c r="KXS75" s="85"/>
      <c r="KXT75" s="85"/>
      <c r="KXU75" s="85"/>
      <c r="KXV75" s="85"/>
      <c r="KXW75" s="85"/>
      <c r="KXX75" s="85"/>
      <c r="KXY75" s="85"/>
      <c r="KXZ75" s="85"/>
      <c r="KYA75" s="85"/>
      <c r="KYB75" s="85"/>
      <c r="KYC75" s="85"/>
      <c r="KYD75" s="85"/>
      <c r="KYE75" s="85"/>
      <c r="KYF75" s="85"/>
      <c r="KYG75" s="85"/>
      <c r="KYH75" s="85"/>
      <c r="KYI75" s="85"/>
      <c r="KYJ75" s="85"/>
      <c r="KYK75" s="85"/>
      <c r="KYL75" s="85"/>
      <c r="KYM75" s="85"/>
      <c r="KYN75" s="85"/>
      <c r="KYO75" s="85"/>
      <c r="KYP75" s="85"/>
      <c r="KYQ75" s="85"/>
      <c r="KYR75" s="85"/>
      <c r="KYS75" s="85"/>
      <c r="KYT75" s="85"/>
      <c r="KYU75" s="85"/>
      <c r="KYV75" s="85"/>
      <c r="KYW75" s="85"/>
      <c r="KYX75" s="85"/>
      <c r="KYY75" s="85"/>
      <c r="KYZ75" s="85"/>
      <c r="KZA75" s="85"/>
      <c r="KZB75" s="85"/>
      <c r="KZC75" s="85"/>
      <c r="KZD75" s="85"/>
      <c r="KZE75" s="85"/>
      <c r="KZF75" s="85"/>
      <c r="KZG75" s="85"/>
      <c r="KZH75" s="85"/>
      <c r="KZI75" s="85"/>
      <c r="KZJ75" s="85"/>
      <c r="KZK75" s="85"/>
      <c r="KZL75" s="85"/>
      <c r="KZM75" s="85"/>
      <c r="KZN75" s="85"/>
      <c r="KZO75" s="85"/>
      <c r="KZP75" s="85"/>
      <c r="KZQ75" s="85"/>
      <c r="KZR75" s="85"/>
      <c r="KZS75" s="85"/>
      <c r="KZT75" s="85"/>
      <c r="KZU75" s="85"/>
      <c r="KZV75" s="85"/>
      <c r="KZW75" s="85"/>
      <c r="KZX75" s="85"/>
      <c r="KZY75" s="85"/>
      <c r="KZZ75" s="85"/>
      <c r="LAA75" s="85"/>
      <c r="LAB75" s="85"/>
      <c r="LAC75" s="85"/>
      <c r="LAD75" s="85"/>
      <c r="LAE75" s="85"/>
      <c r="LAF75" s="85"/>
      <c r="LAG75" s="85"/>
      <c r="LAH75" s="85"/>
      <c r="LAI75" s="85"/>
      <c r="LAJ75" s="85"/>
      <c r="LAK75" s="85"/>
      <c r="LAL75" s="85"/>
      <c r="LAM75" s="85"/>
      <c r="LAN75" s="85"/>
      <c r="LAO75" s="85"/>
      <c r="LAP75" s="85"/>
      <c r="LAQ75" s="85"/>
      <c r="LAR75" s="85"/>
      <c r="LAS75" s="85"/>
      <c r="LAT75" s="85"/>
      <c r="LAU75" s="85"/>
      <c r="LAV75" s="85"/>
      <c r="LAW75" s="85"/>
      <c r="LAX75" s="85"/>
      <c r="LAY75" s="85"/>
      <c r="LAZ75" s="85"/>
      <c r="LBA75" s="85"/>
      <c r="LBB75" s="85"/>
      <c r="LBC75" s="85"/>
      <c r="LBD75" s="85"/>
      <c r="LBE75" s="85"/>
      <c r="LBF75" s="85"/>
      <c r="LBG75" s="85"/>
      <c r="LBH75" s="85"/>
      <c r="LBI75" s="85"/>
      <c r="LBJ75" s="85"/>
      <c r="LBK75" s="85"/>
      <c r="LBL75" s="85"/>
      <c r="LBM75" s="85"/>
      <c r="LBN75" s="85"/>
      <c r="LBO75" s="85"/>
      <c r="LBP75" s="85"/>
      <c r="LBQ75" s="85"/>
      <c r="LBR75" s="85"/>
      <c r="LBS75" s="85"/>
      <c r="LBT75" s="85"/>
      <c r="LBU75" s="85"/>
      <c r="LBV75" s="85"/>
      <c r="LBW75" s="85"/>
      <c r="LBX75" s="85"/>
      <c r="LBY75" s="85"/>
      <c r="LBZ75" s="85"/>
      <c r="LCA75" s="85"/>
      <c r="LCB75" s="85"/>
      <c r="LCC75" s="85"/>
      <c r="LCD75" s="85"/>
      <c r="LCE75" s="85"/>
      <c r="LCF75" s="85"/>
      <c r="LCG75" s="85"/>
      <c r="LCH75" s="85"/>
      <c r="LCI75" s="85"/>
      <c r="LCJ75" s="85"/>
      <c r="LCK75" s="85"/>
      <c r="LCL75" s="85"/>
      <c r="LCM75" s="85"/>
      <c r="LCN75" s="85"/>
      <c r="LCO75" s="85"/>
      <c r="LCP75" s="85"/>
      <c r="LCQ75" s="85"/>
      <c r="LCR75" s="85"/>
      <c r="LCS75" s="85"/>
      <c r="LCT75" s="85"/>
      <c r="LCU75" s="85"/>
      <c r="LCV75" s="85"/>
      <c r="LCW75" s="85"/>
      <c r="LCX75" s="85"/>
      <c r="LCY75" s="85"/>
      <c r="LCZ75" s="85"/>
      <c r="LDA75" s="85"/>
      <c r="LDB75" s="85"/>
      <c r="LDC75" s="85"/>
      <c r="LDD75" s="85"/>
      <c r="LDE75" s="85"/>
      <c r="LDF75" s="85"/>
      <c r="LDG75" s="85"/>
      <c r="LDH75" s="85"/>
      <c r="LDI75" s="85"/>
      <c r="LDJ75" s="85"/>
      <c r="LDK75" s="85"/>
      <c r="LDL75" s="85"/>
      <c r="LDM75" s="85"/>
      <c r="LDN75" s="85"/>
      <c r="LDO75" s="85"/>
      <c r="LDP75" s="85"/>
      <c r="LDQ75" s="85"/>
      <c r="LDR75" s="85"/>
      <c r="LDS75" s="85"/>
      <c r="LDT75" s="85"/>
      <c r="LDU75" s="85"/>
      <c r="LDV75" s="85"/>
      <c r="LDW75" s="85"/>
      <c r="LDX75" s="85"/>
      <c r="LDY75" s="85"/>
      <c r="LDZ75" s="85"/>
      <c r="LEA75" s="85"/>
      <c r="LEB75" s="85"/>
      <c r="LEC75" s="85"/>
      <c r="LED75" s="85"/>
      <c r="LEE75" s="85"/>
      <c r="LEF75" s="85"/>
      <c r="LEG75" s="85"/>
      <c r="LEH75" s="85"/>
      <c r="LEI75" s="85"/>
      <c r="LEJ75" s="85"/>
      <c r="LEK75" s="85"/>
      <c r="LEL75" s="85"/>
      <c r="LEM75" s="85"/>
      <c r="LEN75" s="85"/>
      <c r="LEO75" s="85"/>
      <c r="LEP75" s="85"/>
      <c r="LEQ75" s="85"/>
      <c r="LER75" s="85"/>
      <c r="LES75" s="85"/>
      <c r="LET75" s="85"/>
      <c r="LEU75" s="85"/>
      <c r="LEV75" s="85"/>
      <c r="LEW75" s="85"/>
      <c r="LEX75" s="85"/>
      <c r="LEY75" s="85"/>
      <c r="LEZ75" s="85"/>
      <c r="LFA75" s="85"/>
      <c r="LFB75" s="85"/>
      <c r="LFC75" s="85"/>
      <c r="LFD75" s="85"/>
      <c r="LFE75" s="85"/>
      <c r="LFF75" s="85"/>
      <c r="LFG75" s="85"/>
      <c r="LFH75" s="85"/>
      <c r="LFI75" s="85"/>
      <c r="LFJ75" s="85"/>
      <c r="LFK75" s="85"/>
      <c r="LFL75" s="85"/>
      <c r="LFM75" s="85"/>
      <c r="LFN75" s="85"/>
      <c r="LFO75" s="85"/>
      <c r="LFP75" s="85"/>
      <c r="LFQ75" s="85"/>
      <c r="LFR75" s="85"/>
      <c r="LFS75" s="85"/>
      <c r="LFT75" s="85"/>
      <c r="LFU75" s="85"/>
      <c r="LFV75" s="85"/>
      <c r="LFW75" s="85"/>
      <c r="LFX75" s="85"/>
      <c r="LFY75" s="85"/>
      <c r="LFZ75" s="85"/>
      <c r="LGA75" s="85"/>
      <c r="LGB75" s="85"/>
      <c r="LGC75" s="85"/>
      <c r="LGD75" s="85"/>
      <c r="LGE75" s="85"/>
      <c r="LGF75" s="85"/>
      <c r="LGG75" s="85"/>
      <c r="LGH75" s="85"/>
      <c r="LGI75" s="85"/>
      <c r="LGJ75" s="85"/>
      <c r="LGK75" s="85"/>
      <c r="LGL75" s="85"/>
      <c r="LGM75" s="85"/>
      <c r="LGN75" s="85"/>
      <c r="LGO75" s="85"/>
      <c r="LGP75" s="85"/>
      <c r="LGQ75" s="85"/>
      <c r="LGR75" s="85"/>
      <c r="LGS75" s="85"/>
      <c r="LGT75" s="85"/>
      <c r="LGU75" s="85"/>
      <c r="LGV75" s="85"/>
      <c r="LGW75" s="85"/>
      <c r="LGX75" s="85"/>
      <c r="LGY75" s="85"/>
      <c r="LGZ75" s="85"/>
      <c r="LHA75" s="85"/>
      <c r="LHB75" s="85"/>
      <c r="LHC75" s="85"/>
      <c r="LHD75" s="85"/>
      <c r="LHE75" s="85"/>
      <c r="LHF75" s="85"/>
      <c r="LHG75" s="85"/>
      <c r="LHH75" s="85"/>
      <c r="LHI75" s="85"/>
      <c r="LHJ75" s="85"/>
      <c r="LHK75" s="85"/>
      <c r="LHL75" s="85"/>
      <c r="LHM75" s="85"/>
      <c r="LHN75" s="85"/>
      <c r="LHO75" s="85"/>
      <c r="LHP75" s="85"/>
      <c r="LHQ75" s="85"/>
      <c r="LHR75" s="85"/>
      <c r="LHS75" s="85"/>
      <c r="LHT75" s="85"/>
      <c r="LHU75" s="85"/>
      <c r="LHV75" s="85"/>
      <c r="LHW75" s="85"/>
      <c r="LHX75" s="85"/>
      <c r="LHY75" s="85"/>
      <c r="LHZ75" s="85"/>
      <c r="LIA75" s="85"/>
      <c r="LIB75" s="85"/>
      <c r="LIC75" s="85"/>
      <c r="LID75" s="85"/>
      <c r="LIE75" s="85"/>
      <c r="LIF75" s="85"/>
      <c r="LIG75" s="85"/>
      <c r="LIH75" s="85"/>
      <c r="LII75" s="85"/>
      <c r="LIJ75" s="85"/>
      <c r="LIK75" s="85"/>
      <c r="LIL75" s="85"/>
      <c r="LIM75" s="85"/>
      <c r="LIN75" s="85"/>
      <c r="LIO75" s="85"/>
      <c r="LIP75" s="85"/>
      <c r="LIQ75" s="85"/>
      <c r="LIR75" s="85"/>
      <c r="LIS75" s="85"/>
      <c r="LIT75" s="85"/>
      <c r="LIU75" s="85"/>
      <c r="LIV75" s="85"/>
      <c r="LIW75" s="85"/>
      <c r="LIX75" s="85"/>
      <c r="LIY75" s="85"/>
      <c r="LIZ75" s="85"/>
      <c r="LJA75" s="85"/>
      <c r="LJB75" s="85"/>
      <c r="LJC75" s="85"/>
      <c r="LJD75" s="85"/>
      <c r="LJE75" s="85"/>
      <c r="LJF75" s="85"/>
      <c r="LJG75" s="85"/>
      <c r="LJH75" s="85"/>
      <c r="LJI75" s="85"/>
      <c r="LJJ75" s="85"/>
      <c r="LJK75" s="85"/>
      <c r="LJL75" s="85"/>
      <c r="LJM75" s="85"/>
      <c r="LJN75" s="85"/>
      <c r="LJO75" s="85"/>
      <c r="LJP75" s="85"/>
      <c r="LJQ75" s="85"/>
      <c r="LJR75" s="85"/>
      <c r="LJS75" s="85"/>
      <c r="LJT75" s="85"/>
      <c r="LJU75" s="85"/>
      <c r="LJV75" s="85"/>
      <c r="LJW75" s="85"/>
      <c r="LJX75" s="85"/>
      <c r="LJY75" s="85"/>
      <c r="LJZ75" s="85"/>
      <c r="LKA75" s="85"/>
      <c r="LKB75" s="85"/>
      <c r="LKC75" s="85"/>
      <c r="LKD75" s="85"/>
      <c r="LKE75" s="85"/>
      <c r="LKF75" s="85"/>
      <c r="LKG75" s="85"/>
      <c r="LKH75" s="85"/>
      <c r="LKI75" s="85"/>
      <c r="LKJ75" s="85"/>
      <c r="LKK75" s="85"/>
      <c r="LKL75" s="85"/>
      <c r="LKM75" s="85"/>
      <c r="LKN75" s="85"/>
      <c r="LKO75" s="85"/>
      <c r="LKP75" s="85"/>
      <c r="LKQ75" s="85"/>
      <c r="LKR75" s="85"/>
      <c r="LKS75" s="85"/>
      <c r="LKT75" s="85"/>
      <c r="LKU75" s="85"/>
      <c r="LKV75" s="85"/>
      <c r="LKW75" s="85"/>
      <c r="LKX75" s="85"/>
      <c r="LKY75" s="85"/>
      <c r="LKZ75" s="85"/>
      <c r="LLA75" s="85"/>
      <c r="LLB75" s="85"/>
      <c r="LLC75" s="85"/>
      <c r="LLD75" s="85"/>
      <c r="LLE75" s="85"/>
      <c r="LLF75" s="85"/>
      <c r="LLG75" s="85"/>
      <c r="LLH75" s="85"/>
      <c r="LLI75" s="85"/>
      <c r="LLJ75" s="85"/>
      <c r="LLK75" s="85"/>
      <c r="LLL75" s="85"/>
      <c r="LLM75" s="85"/>
      <c r="LLN75" s="85"/>
      <c r="LLO75" s="85"/>
      <c r="LLP75" s="85"/>
      <c r="LLQ75" s="85"/>
      <c r="LLR75" s="85"/>
      <c r="LLS75" s="85"/>
      <c r="LLT75" s="85"/>
      <c r="LLU75" s="85"/>
      <c r="LLV75" s="85"/>
      <c r="LLW75" s="85"/>
      <c r="LLX75" s="85"/>
      <c r="LLY75" s="85"/>
      <c r="LLZ75" s="85"/>
      <c r="LMA75" s="85"/>
      <c r="LMB75" s="85"/>
      <c r="LMC75" s="85"/>
      <c r="LMD75" s="85"/>
      <c r="LME75" s="85"/>
      <c r="LMF75" s="85"/>
      <c r="LMG75" s="85"/>
      <c r="LMH75" s="85"/>
      <c r="LMI75" s="85"/>
      <c r="LMJ75" s="85"/>
      <c r="LMK75" s="85"/>
      <c r="LML75" s="85"/>
      <c r="LMM75" s="85"/>
      <c r="LMN75" s="85"/>
      <c r="LMO75" s="85"/>
      <c r="LMP75" s="85"/>
      <c r="LMQ75" s="85"/>
      <c r="LMR75" s="85"/>
      <c r="LMS75" s="85"/>
      <c r="LMT75" s="85"/>
      <c r="LMU75" s="85"/>
      <c r="LMV75" s="85"/>
      <c r="LMW75" s="85"/>
      <c r="LMX75" s="85"/>
      <c r="LMY75" s="85"/>
      <c r="LMZ75" s="85"/>
      <c r="LNA75" s="85"/>
      <c r="LNB75" s="85"/>
      <c r="LNC75" s="85"/>
      <c r="LND75" s="85"/>
      <c r="LNE75" s="85"/>
      <c r="LNF75" s="85"/>
      <c r="LNG75" s="85"/>
      <c r="LNH75" s="85"/>
      <c r="LNI75" s="85"/>
      <c r="LNJ75" s="85"/>
      <c r="LNK75" s="85"/>
      <c r="LNL75" s="85"/>
      <c r="LNM75" s="85"/>
      <c r="LNN75" s="85"/>
      <c r="LNO75" s="85"/>
      <c r="LNP75" s="85"/>
      <c r="LNQ75" s="85"/>
      <c r="LNR75" s="85"/>
      <c r="LNS75" s="85"/>
      <c r="LNT75" s="85"/>
      <c r="LNU75" s="85"/>
      <c r="LNV75" s="85"/>
      <c r="LNW75" s="85"/>
      <c r="LNX75" s="85"/>
      <c r="LNY75" s="85"/>
      <c r="LNZ75" s="85"/>
      <c r="LOA75" s="85"/>
      <c r="LOB75" s="85"/>
      <c r="LOC75" s="85"/>
      <c r="LOD75" s="85"/>
      <c r="LOE75" s="85"/>
      <c r="LOF75" s="85"/>
      <c r="LOG75" s="85"/>
      <c r="LOH75" s="85"/>
      <c r="LOI75" s="85"/>
      <c r="LOJ75" s="85"/>
      <c r="LOK75" s="85"/>
      <c r="LOL75" s="85"/>
      <c r="LOM75" s="85"/>
      <c r="LON75" s="85"/>
      <c r="LOO75" s="85"/>
      <c r="LOP75" s="85"/>
      <c r="LOQ75" s="85"/>
      <c r="LOR75" s="85"/>
      <c r="LOS75" s="85"/>
      <c r="LOT75" s="85"/>
      <c r="LOU75" s="85"/>
      <c r="LOV75" s="85"/>
      <c r="LOW75" s="85"/>
      <c r="LOX75" s="85"/>
      <c r="LOY75" s="85"/>
      <c r="LOZ75" s="85"/>
      <c r="LPA75" s="85"/>
      <c r="LPB75" s="85"/>
      <c r="LPC75" s="85"/>
      <c r="LPD75" s="85"/>
      <c r="LPE75" s="85"/>
      <c r="LPF75" s="85"/>
      <c r="LPG75" s="85"/>
      <c r="LPH75" s="85"/>
      <c r="LPI75" s="85"/>
      <c r="LPJ75" s="85"/>
      <c r="LPK75" s="85"/>
      <c r="LPL75" s="85"/>
      <c r="LPM75" s="85"/>
      <c r="LPN75" s="85"/>
      <c r="LPO75" s="85"/>
      <c r="LPP75" s="85"/>
      <c r="LPQ75" s="85"/>
      <c r="LPR75" s="85"/>
      <c r="LPS75" s="85"/>
      <c r="LPT75" s="85"/>
      <c r="LPU75" s="85"/>
      <c r="LPV75" s="85"/>
      <c r="LPW75" s="85"/>
      <c r="LPX75" s="85"/>
      <c r="LPY75" s="85"/>
      <c r="LPZ75" s="85"/>
      <c r="LQA75" s="85"/>
      <c r="LQB75" s="85"/>
      <c r="LQC75" s="85"/>
      <c r="LQD75" s="85"/>
      <c r="LQE75" s="85"/>
      <c r="LQF75" s="85"/>
      <c r="LQG75" s="85"/>
      <c r="LQH75" s="85"/>
      <c r="LQI75" s="85"/>
      <c r="LQJ75" s="85"/>
      <c r="LQK75" s="85"/>
      <c r="LQL75" s="85"/>
      <c r="LQM75" s="85"/>
      <c r="LQN75" s="85"/>
      <c r="LQO75" s="85"/>
      <c r="LQP75" s="85"/>
      <c r="LQQ75" s="85"/>
      <c r="LQR75" s="85"/>
      <c r="LQS75" s="85"/>
      <c r="LQT75" s="85"/>
      <c r="LQU75" s="85"/>
      <c r="LQV75" s="85"/>
      <c r="LQW75" s="85"/>
      <c r="LQX75" s="85"/>
      <c r="LQY75" s="85"/>
      <c r="LQZ75" s="85"/>
      <c r="LRA75" s="85"/>
      <c r="LRB75" s="85"/>
      <c r="LRC75" s="85"/>
      <c r="LRD75" s="85"/>
      <c r="LRE75" s="85"/>
      <c r="LRF75" s="85"/>
      <c r="LRG75" s="85"/>
      <c r="LRH75" s="85"/>
      <c r="LRI75" s="85"/>
      <c r="LRJ75" s="85"/>
      <c r="LRK75" s="85"/>
      <c r="LRL75" s="85"/>
      <c r="LRM75" s="85"/>
      <c r="LRN75" s="85"/>
      <c r="LRO75" s="85"/>
      <c r="LRP75" s="85"/>
      <c r="LRQ75" s="85"/>
      <c r="LRR75" s="85"/>
      <c r="LRS75" s="85"/>
      <c r="LRT75" s="85"/>
      <c r="LRU75" s="85"/>
      <c r="LRV75" s="85"/>
      <c r="LRW75" s="85"/>
      <c r="LRX75" s="85"/>
      <c r="LRY75" s="85"/>
      <c r="LRZ75" s="85"/>
      <c r="LSA75" s="85"/>
      <c r="LSB75" s="85"/>
      <c r="LSC75" s="85"/>
      <c r="LSD75" s="85"/>
      <c r="LSE75" s="85"/>
      <c r="LSF75" s="85"/>
      <c r="LSG75" s="85"/>
      <c r="LSH75" s="85"/>
      <c r="LSI75" s="85"/>
      <c r="LSJ75" s="85"/>
      <c r="LSK75" s="85"/>
      <c r="LSL75" s="85"/>
      <c r="LSM75" s="85"/>
      <c r="LSN75" s="85"/>
      <c r="LSO75" s="85"/>
      <c r="LSP75" s="85"/>
      <c r="LSQ75" s="85"/>
      <c r="LSR75" s="85"/>
      <c r="LSS75" s="85"/>
      <c r="LST75" s="85"/>
      <c r="LSU75" s="85"/>
      <c r="LSV75" s="85"/>
      <c r="LSW75" s="85"/>
      <c r="LSX75" s="85"/>
      <c r="LSY75" s="85"/>
      <c r="LSZ75" s="85"/>
      <c r="LTA75" s="85"/>
      <c r="LTB75" s="85"/>
      <c r="LTC75" s="85"/>
      <c r="LTD75" s="85"/>
      <c r="LTE75" s="85"/>
      <c r="LTF75" s="85"/>
      <c r="LTG75" s="85"/>
      <c r="LTH75" s="85"/>
      <c r="LTI75" s="85"/>
      <c r="LTJ75" s="85"/>
      <c r="LTK75" s="85"/>
      <c r="LTL75" s="85"/>
      <c r="LTM75" s="85"/>
      <c r="LTN75" s="85"/>
      <c r="LTO75" s="85"/>
      <c r="LTP75" s="85"/>
      <c r="LTQ75" s="85"/>
      <c r="LTR75" s="85"/>
      <c r="LTS75" s="85"/>
      <c r="LTT75" s="85"/>
      <c r="LTU75" s="85"/>
      <c r="LTV75" s="85"/>
      <c r="LTW75" s="85"/>
      <c r="LTX75" s="85"/>
      <c r="LTY75" s="85"/>
      <c r="LTZ75" s="85"/>
      <c r="LUA75" s="85"/>
      <c r="LUB75" s="85"/>
      <c r="LUC75" s="85"/>
      <c r="LUD75" s="85"/>
      <c r="LUE75" s="85"/>
      <c r="LUF75" s="85"/>
      <c r="LUG75" s="85"/>
      <c r="LUH75" s="85"/>
      <c r="LUI75" s="85"/>
      <c r="LUJ75" s="85"/>
      <c r="LUK75" s="85"/>
      <c r="LUL75" s="85"/>
      <c r="LUM75" s="85"/>
      <c r="LUN75" s="85"/>
      <c r="LUO75" s="85"/>
      <c r="LUP75" s="85"/>
      <c r="LUQ75" s="85"/>
      <c r="LUR75" s="85"/>
      <c r="LUS75" s="85"/>
      <c r="LUT75" s="85"/>
      <c r="LUU75" s="85"/>
      <c r="LUV75" s="85"/>
      <c r="LUW75" s="85"/>
      <c r="LUX75" s="85"/>
      <c r="LUY75" s="85"/>
      <c r="LUZ75" s="85"/>
      <c r="LVA75" s="85"/>
      <c r="LVB75" s="85"/>
      <c r="LVC75" s="85"/>
      <c r="LVD75" s="85"/>
      <c r="LVE75" s="85"/>
      <c r="LVF75" s="85"/>
      <c r="LVG75" s="85"/>
      <c r="LVH75" s="85"/>
      <c r="LVI75" s="85"/>
      <c r="LVJ75" s="85"/>
      <c r="LVK75" s="85"/>
      <c r="LVL75" s="85"/>
      <c r="LVM75" s="85"/>
      <c r="LVN75" s="85"/>
      <c r="LVO75" s="85"/>
      <c r="LVP75" s="85"/>
      <c r="LVQ75" s="85"/>
      <c r="LVR75" s="85"/>
      <c r="LVS75" s="85"/>
      <c r="LVT75" s="85"/>
      <c r="LVU75" s="85"/>
      <c r="LVV75" s="85"/>
      <c r="LVW75" s="85"/>
      <c r="LVX75" s="85"/>
      <c r="LVY75" s="85"/>
      <c r="LVZ75" s="85"/>
      <c r="LWA75" s="85"/>
      <c r="LWB75" s="85"/>
      <c r="LWC75" s="85"/>
      <c r="LWD75" s="85"/>
      <c r="LWE75" s="85"/>
      <c r="LWF75" s="85"/>
      <c r="LWG75" s="85"/>
      <c r="LWH75" s="85"/>
      <c r="LWI75" s="85"/>
      <c r="LWJ75" s="85"/>
      <c r="LWK75" s="85"/>
      <c r="LWL75" s="85"/>
      <c r="LWM75" s="85"/>
      <c r="LWN75" s="85"/>
      <c r="LWO75" s="85"/>
      <c r="LWP75" s="85"/>
      <c r="LWQ75" s="85"/>
      <c r="LWR75" s="85"/>
      <c r="LWS75" s="85"/>
      <c r="LWT75" s="85"/>
      <c r="LWU75" s="85"/>
      <c r="LWV75" s="85"/>
      <c r="LWW75" s="85"/>
      <c r="LWX75" s="85"/>
      <c r="LWY75" s="85"/>
      <c r="LWZ75" s="85"/>
      <c r="LXA75" s="85"/>
      <c r="LXB75" s="85"/>
      <c r="LXC75" s="85"/>
      <c r="LXD75" s="85"/>
      <c r="LXE75" s="85"/>
      <c r="LXF75" s="85"/>
      <c r="LXG75" s="85"/>
      <c r="LXH75" s="85"/>
      <c r="LXI75" s="85"/>
      <c r="LXJ75" s="85"/>
      <c r="LXK75" s="85"/>
      <c r="LXL75" s="85"/>
      <c r="LXM75" s="85"/>
      <c r="LXN75" s="85"/>
      <c r="LXO75" s="85"/>
      <c r="LXP75" s="85"/>
      <c r="LXQ75" s="85"/>
      <c r="LXR75" s="85"/>
      <c r="LXS75" s="85"/>
      <c r="LXT75" s="85"/>
      <c r="LXU75" s="85"/>
      <c r="LXV75" s="85"/>
      <c r="LXW75" s="85"/>
      <c r="LXX75" s="85"/>
      <c r="LXY75" s="85"/>
      <c r="LXZ75" s="85"/>
      <c r="LYA75" s="85"/>
      <c r="LYB75" s="85"/>
      <c r="LYC75" s="85"/>
      <c r="LYD75" s="85"/>
      <c r="LYE75" s="85"/>
      <c r="LYF75" s="85"/>
      <c r="LYG75" s="85"/>
      <c r="LYH75" s="85"/>
      <c r="LYI75" s="85"/>
      <c r="LYJ75" s="85"/>
      <c r="LYK75" s="85"/>
      <c r="LYL75" s="85"/>
      <c r="LYM75" s="85"/>
      <c r="LYN75" s="85"/>
      <c r="LYO75" s="85"/>
      <c r="LYP75" s="85"/>
      <c r="LYQ75" s="85"/>
      <c r="LYR75" s="85"/>
      <c r="LYS75" s="85"/>
      <c r="LYT75" s="85"/>
      <c r="LYU75" s="85"/>
      <c r="LYV75" s="85"/>
      <c r="LYW75" s="85"/>
      <c r="LYX75" s="85"/>
      <c r="LYY75" s="85"/>
      <c r="LYZ75" s="85"/>
      <c r="LZA75" s="85"/>
      <c r="LZB75" s="85"/>
      <c r="LZC75" s="85"/>
      <c r="LZD75" s="85"/>
      <c r="LZE75" s="85"/>
      <c r="LZF75" s="85"/>
      <c r="LZG75" s="85"/>
      <c r="LZH75" s="85"/>
      <c r="LZI75" s="85"/>
      <c r="LZJ75" s="85"/>
      <c r="LZK75" s="85"/>
      <c r="LZL75" s="85"/>
      <c r="LZM75" s="85"/>
      <c r="LZN75" s="85"/>
      <c r="LZO75" s="85"/>
      <c r="LZP75" s="85"/>
      <c r="LZQ75" s="85"/>
      <c r="LZR75" s="85"/>
      <c r="LZS75" s="85"/>
      <c r="LZT75" s="85"/>
      <c r="LZU75" s="85"/>
      <c r="LZV75" s="85"/>
      <c r="LZW75" s="85"/>
      <c r="LZX75" s="85"/>
      <c r="LZY75" s="85"/>
      <c r="LZZ75" s="85"/>
      <c r="MAA75" s="85"/>
      <c r="MAB75" s="85"/>
      <c r="MAC75" s="85"/>
      <c r="MAD75" s="85"/>
      <c r="MAE75" s="85"/>
      <c r="MAF75" s="85"/>
      <c r="MAG75" s="85"/>
      <c r="MAH75" s="85"/>
      <c r="MAI75" s="85"/>
      <c r="MAJ75" s="85"/>
      <c r="MAK75" s="85"/>
      <c r="MAL75" s="85"/>
      <c r="MAM75" s="85"/>
      <c r="MAN75" s="85"/>
      <c r="MAO75" s="85"/>
      <c r="MAP75" s="85"/>
      <c r="MAQ75" s="85"/>
      <c r="MAR75" s="85"/>
      <c r="MAS75" s="85"/>
      <c r="MAT75" s="85"/>
      <c r="MAU75" s="85"/>
      <c r="MAV75" s="85"/>
      <c r="MAW75" s="85"/>
      <c r="MAX75" s="85"/>
      <c r="MAY75" s="85"/>
      <c r="MAZ75" s="85"/>
      <c r="MBA75" s="85"/>
      <c r="MBB75" s="85"/>
      <c r="MBC75" s="85"/>
      <c r="MBD75" s="85"/>
      <c r="MBE75" s="85"/>
      <c r="MBF75" s="85"/>
      <c r="MBG75" s="85"/>
      <c r="MBH75" s="85"/>
      <c r="MBI75" s="85"/>
      <c r="MBJ75" s="85"/>
      <c r="MBK75" s="85"/>
      <c r="MBL75" s="85"/>
      <c r="MBM75" s="85"/>
      <c r="MBN75" s="85"/>
      <c r="MBO75" s="85"/>
      <c r="MBP75" s="85"/>
      <c r="MBQ75" s="85"/>
      <c r="MBR75" s="85"/>
      <c r="MBS75" s="85"/>
      <c r="MBT75" s="85"/>
      <c r="MBU75" s="85"/>
      <c r="MBV75" s="85"/>
      <c r="MBW75" s="85"/>
      <c r="MBX75" s="85"/>
      <c r="MBY75" s="85"/>
      <c r="MBZ75" s="85"/>
      <c r="MCA75" s="85"/>
      <c r="MCB75" s="85"/>
      <c r="MCC75" s="85"/>
      <c r="MCD75" s="85"/>
      <c r="MCE75" s="85"/>
      <c r="MCF75" s="85"/>
      <c r="MCG75" s="85"/>
      <c r="MCH75" s="85"/>
      <c r="MCI75" s="85"/>
      <c r="MCJ75" s="85"/>
      <c r="MCK75" s="85"/>
      <c r="MCL75" s="85"/>
      <c r="MCM75" s="85"/>
      <c r="MCN75" s="85"/>
      <c r="MCO75" s="85"/>
      <c r="MCP75" s="85"/>
      <c r="MCQ75" s="85"/>
      <c r="MCR75" s="85"/>
      <c r="MCS75" s="85"/>
      <c r="MCT75" s="85"/>
      <c r="MCU75" s="85"/>
      <c r="MCV75" s="85"/>
      <c r="MCW75" s="85"/>
      <c r="MCX75" s="85"/>
      <c r="MCY75" s="85"/>
      <c r="MCZ75" s="85"/>
      <c r="MDA75" s="85"/>
      <c r="MDB75" s="85"/>
      <c r="MDC75" s="85"/>
      <c r="MDD75" s="85"/>
      <c r="MDE75" s="85"/>
      <c r="MDF75" s="85"/>
      <c r="MDG75" s="85"/>
      <c r="MDH75" s="85"/>
      <c r="MDI75" s="85"/>
      <c r="MDJ75" s="85"/>
      <c r="MDK75" s="85"/>
      <c r="MDL75" s="85"/>
      <c r="MDM75" s="85"/>
      <c r="MDN75" s="85"/>
      <c r="MDO75" s="85"/>
      <c r="MDP75" s="85"/>
      <c r="MDQ75" s="85"/>
      <c r="MDR75" s="85"/>
      <c r="MDS75" s="85"/>
      <c r="MDT75" s="85"/>
      <c r="MDU75" s="85"/>
      <c r="MDV75" s="85"/>
      <c r="MDW75" s="85"/>
      <c r="MDX75" s="85"/>
      <c r="MDY75" s="85"/>
      <c r="MDZ75" s="85"/>
      <c r="MEA75" s="85"/>
      <c r="MEB75" s="85"/>
      <c r="MEC75" s="85"/>
      <c r="MED75" s="85"/>
      <c r="MEE75" s="85"/>
      <c r="MEF75" s="85"/>
      <c r="MEG75" s="85"/>
      <c r="MEH75" s="85"/>
      <c r="MEI75" s="85"/>
      <c r="MEJ75" s="85"/>
      <c r="MEK75" s="85"/>
      <c r="MEL75" s="85"/>
      <c r="MEM75" s="85"/>
      <c r="MEN75" s="85"/>
      <c r="MEO75" s="85"/>
      <c r="MEP75" s="85"/>
      <c r="MEQ75" s="85"/>
      <c r="MER75" s="85"/>
      <c r="MES75" s="85"/>
      <c r="MET75" s="85"/>
      <c r="MEU75" s="85"/>
      <c r="MEV75" s="85"/>
      <c r="MEW75" s="85"/>
      <c r="MEX75" s="85"/>
      <c r="MEY75" s="85"/>
      <c r="MEZ75" s="85"/>
      <c r="MFA75" s="85"/>
      <c r="MFB75" s="85"/>
      <c r="MFC75" s="85"/>
      <c r="MFD75" s="85"/>
      <c r="MFE75" s="85"/>
      <c r="MFF75" s="85"/>
      <c r="MFG75" s="85"/>
      <c r="MFH75" s="85"/>
      <c r="MFI75" s="85"/>
      <c r="MFJ75" s="85"/>
      <c r="MFK75" s="85"/>
      <c r="MFL75" s="85"/>
      <c r="MFM75" s="85"/>
      <c r="MFN75" s="85"/>
      <c r="MFO75" s="85"/>
      <c r="MFP75" s="85"/>
      <c r="MFQ75" s="85"/>
      <c r="MFR75" s="85"/>
      <c r="MFS75" s="85"/>
      <c r="MFT75" s="85"/>
      <c r="MFU75" s="85"/>
      <c r="MFV75" s="85"/>
      <c r="MFW75" s="85"/>
      <c r="MFX75" s="85"/>
      <c r="MFY75" s="85"/>
      <c r="MFZ75" s="85"/>
      <c r="MGA75" s="85"/>
      <c r="MGB75" s="85"/>
      <c r="MGC75" s="85"/>
      <c r="MGD75" s="85"/>
      <c r="MGE75" s="85"/>
      <c r="MGF75" s="85"/>
      <c r="MGG75" s="85"/>
      <c r="MGH75" s="85"/>
      <c r="MGI75" s="85"/>
      <c r="MGJ75" s="85"/>
      <c r="MGK75" s="85"/>
      <c r="MGL75" s="85"/>
      <c r="MGM75" s="85"/>
      <c r="MGN75" s="85"/>
      <c r="MGO75" s="85"/>
      <c r="MGP75" s="85"/>
      <c r="MGQ75" s="85"/>
      <c r="MGR75" s="85"/>
      <c r="MGS75" s="85"/>
      <c r="MGT75" s="85"/>
      <c r="MGU75" s="85"/>
      <c r="MGV75" s="85"/>
      <c r="MGW75" s="85"/>
      <c r="MGX75" s="85"/>
      <c r="MGY75" s="85"/>
      <c r="MGZ75" s="85"/>
      <c r="MHA75" s="85"/>
      <c r="MHB75" s="85"/>
      <c r="MHC75" s="85"/>
      <c r="MHD75" s="85"/>
      <c r="MHE75" s="85"/>
      <c r="MHF75" s="85"/>
      <c r="MHG75" s="85"/>
      <c r="MHH75" s="85"/>
      <c r="MHI75" s="85"/>
      <c r="MHJ75" s="85"/>
      <c r="MHK75" s="85"/>
      <c r="MHL75" s="85"/>
      <c r="MHM75" s="85"/>
      <c r="MHN75" s="85"/>
      <c r="MHO75" s="85"/>
      <c r="MHP75" s="85"/>
      <c r="MHQ75" s="85"/>
      <c r="MHR75" s="85"/>
      <c r="MHS75" s="85"/>
      <c r="MHT75" s="85"/>
      <c r="MHU75" s="85"/>
      <c r="MHV75" s="85"/>
      <c r="MHW75" s="85"/>
      <c r="MHX75" s="85"/>
      <c r="MHY75" s="85"/>
      <c r="MHZ75" s="85"/>
      <c r="MIA75" s="85"/>
      <c r="MIB75" s="85"/>
      <c r="MIC75" s="85"/>
      <c r="MID75" s="85"/>
      <c r="MIE75" s="85"/>
      <c r="MIF75" s="85"/>
      <c r="MIG75" s="85"/>
      <c r="MIH75" s="85"/>
      <c r="MII75" s="85"/>
      <c r="MIJ75" s="85"/>
      <c r="MIK75" s="85"/>
      <c r="MIL75" s="85"/>
      <c r="MIM75" s="85"/>
      <c r="MIN75" s="85"/>
      <c r="MIO75" s="85"/>
      <c r="MIP75" s="85"/>
      <c r="MIQ75" s="85"/>
      <c r="MIR75" s="85"/>
      <c r="MIS75" s="85"/>
      <c r="MIT75" s="85"/>
      <c r="MIU75" s="85"/>
      <c r="MIV75" s="85"/>
      <c r="MIW75" s="85"/>
      <c r="MIX75" s="85"/>
      <c r="MIY75" s="85"/>
      <c r="MIZ75" s="85"/>
      <c r="MJA75" s="85"/>
      <c r="MJB75" s="85"/>
      <c r="MJC75" s="85"/>
      <c r="MJD75" s="85"/>
      <c r="MJE75" s="85"/>
      <c r="MJF75" s="85"/>
      <c r="MJG75" s="85"/>
      <c r="MJH75" s="85"/>
      <c r="MJI75" s="85"/>
      <c r="MJJ75" s="85"/>
      <c r="MJK75" s="85"/>
      <c r="MJL75" s="85"/>
      <c r="MJM75" s="85"/>
      <c r="MJN75" s="85"/>
      <c r="MJO75" s="85"/>
      <c r="MJP75" s="85"/>
      <c r="MJQ75" s="85"/>
      <c r="MJR75" s="85"/>
      <c r="MJS75" s="85"/>
      <c r="MJT75" s="85"/>
      <c r="MJU75" s="85"/>
      <c r="MJV75" s="85"/>
      <c r="MJW75" s="85"/>
      <c r="MJX75" s="85"/>
      <c r="MJY75" s="85"/>
      <c r="MJZ75" s="85"/>
      <c r="MKA75" s="85"/>
      <c r="MKB75" s="85"/>
      <c r="MKC75" s="85"/>
      <c r="MKD75" s="85"/>
      <c r="MKE75" s="85"/>
      <c r="MKF75" s="85"/>
      <c r="MKG75" s="85"/>
      <c r="MKH75" s="85"/>
      <c r="MKI75" s="85"/>
      <c r="MKJ75" s="85"/>
      <c r="MKK75" s="85"/>
      <c r="MKL75" s="85"/>
      <c r="MKM75" s="85"/>
      <c r="MKN75" s="85"/>
      <c r="MKO75" s="85"/>
      <c r="MKP75" s="85"/>
      <c r="MKQ75" s="85"/>
      <c r="MKR75" s="85"/>
      <c r="MKS75" s="85"/>
      <c r="MKT75" s="85"/>
      <c r="MKU75" s="85"/>
      <c r="MKV75" s="85"/>
      <c r="MKW75" s="85"/>
      <c r="MKX75" s="85"/>
      <c r="MKY75" s="85"/>
      <c r="MKZ75" s="85"/>
      <c r="MLA75" s="85"/>
      <c r="MLB75" s="85"/>
      <c r="MLC75" s="85"/>
      <c r="MLD75" s="85"/>
      <c r="MLE75" s="85"/>
      <c r="MLF75" s="85"/>
      <c r="MLG75" s="85"/>
      <c r="MLH75" s="85"/>
      <c r="MLI75" s="85"/>
      <c r="MLJ75" s="85"/>
      <c r="MLK75" s="85"/>
      <c r="MLL75" s="85"/>
      <c r="MLM75" s="85"/>
      <c r="MLN75" s="85"/>
      <c r="MLO75" s="85"/>
      <c r="MLP75" s="85"/>
      <c r="MLQ75" s="85"/>
      <c r="MLR75" s="85"/>
      <c r="MLS75" s="85"/>
      <c r="MLT75" s="85"/>
      <c r="MLU75" s="85"/>
      <c r="MLV75" s="85"/>
      <c r="MLW75" s="85"/>
      <c r="MLX75" s="85"/>
      <c r="MLY75" s="85"/>
      <c r="MLZ75" s="85"/>
      <c r="MMA75" s="85"/>
      <c r="MMB75" s="85"/>
      <c r="MMC75" s="85"/>
      <c r="MMD75" s="85"/>
      <c r="MME75" s="85"/>
      <c r="MMF75" s="85"/>
      <c r="MMG75" s="85"/>
      <c r="MMH75" s="85"/>
      <c r="MMI75" s="85"/>
      <c r="MMJ75" s="85"/>
      <c r="MMK75" s="85"/>
      <c r="MML75" s="85"/>
      <c r="MMM75" s="85"/>
      <c r="MMN75" s="85"/>
      <c r="MMO75" s="85"/>
      <c r="MMP75" s="85"/>
      <c r="MMQ75" s="85"/>
      <c r="MMR75" s="85"/>
      <c r="MMS75" s="85"/>
      <c r="MMT75" s="85"/>
      <c r="MMU75" s="85"/>
      <c r="MMV75" s="85"/>
      <c r="MMW75" s="85"/>
      <c r="MMX75" s="85"/>
      <c r="MMY75" s="85"/>
      <c r="MMZ75" s="85"/>
      <c r="MNA75" s="85"/>
      <c r="MNB75" s="85"/>
      <c r="MNC75" s="85"/>
      <c r="MND75" s="85"/>
      <c r="MNE75" s="85"/>
      <c r="MNF75" s="85"/>
      <c r="MNG75" s="85"/>
      <c r="MNH75" s="85"/>
      <c r="MNI75" s="85"/>
      <c r="MNJ75" s="85"/>
      <c r="MNK75" s="85"/>
      <c r="MNL75" s="85"/>
      <c r="MNM75" s="85"/>
      <c r="MNN75" s="85"/>
      <c r="MNO75" s="85"/>
      <c r="MNP75" s="85"/>
      <c r="MNQ75" s="85"/>
      <c r="MNR75" s="85"/>
      <c r="MNS75" s="85"/>
      <c r="MNT75" s="85"/>
      <c r="MNU75" s="85"/>
      <c r="MNV75" s="85"/>
      <c r="MNW75" s="85"/>
      <c r="MNX75" s="85"/>
      <c r="MNY75" s="85"/>
      <c r="MNZ75" s="85"/>
      <c r="MOA75" s="85"/>
      <c r="MOB75" s="85"/>
      <c r="MOC75" s="85"/>
      <c r="MOD75" s="85"/>
      <c r="MOE75" s="85"/>
      <c r="MOF75" s="85"/>
      <c r="MOG75" s="85"/>
      <c r="MOH75" s="85"/>
      <c r="MOI75" s="85"/>
      <c r="MOJ75" s="85"/>
      <c r="MOK75" s="85"/>
      <c r="MOL75" s="85"/>
      <c r="MOM75" s="85"/>
      <c r="MON75" s="85"/>
      <c r="MOO75" s="85"/>
      <c r="MOP75" s="85"/>
      <c r="MOQ75" s="85"/>
      <c r="MOR75" s="85"/>
      <c r="MOS75" s="85"/>
      <c r="MOT75" s="85"/>
      <c r="MOU75" s="85"/>
      <c r="MOV75" s="85"/>
      <c r="MOW75" s="85"/>
      <c r="MOX75" s="85"/>
      <c r="MOY75" s="85"/>
      <c r="MOZ75" s="85"/>
      <c r="MPA75" s="85"/>
      <c r="MPB75" s="85"/>
      <c r="MPC75" s="85"/>
      <c r="MPD75" s="85"/>
      <c r="MPE75" s="85"/>
      <c r="MPF75" s="85"/>
      <c r="MPG75" s="85"/>
      <c r="MPH75" s="85"/>
      <c r="MPI75" s="85"/>
      <c r="MPJ75" s="85"/>
      <c r="MPK75" s="85"/>
      <c r="MPL75" s="85"/>
      <c r="MPM75" s="85"/>
      <c r="MPN75" s="85"/>
      <c r="MPO75" s="85"/>
      <c r="MPP75" s="85"/>
      <c r="MPQ75" s="85"/>
      <c r="MPR75" s="85"/>
      <c r="MPS75" s="85"/>
      <c r="MPT75" s="85"/>
      <c r="MPU75" s="85"/>
      <c r="MPV75" s="85"/>
      <c r="MPW75" s="85"/>
      <c r="MPX75" s="85"/>
      <c r="MPY75" s="85"/>
      <c r="MPZ75" s="85"/>
      <c r="MQA75" s="85"/>
      <c r="MQB75" s="85"/>
      <c r="MQC75" s="85"/>
      <c r="MQD75" s="85"/>
      <c r="MQE75" s="85"/>
      <c r="MQF75" s="85"/>
      <c r="MQG75" s="85"/>
      <c r="MQH75" s="85"/>
      <c r="MQI75" s="85"/>
      <c r="MQJ75" s="85"/>
      <c r="MQK75" s="85"/>
      <c r="MQL75" s="85"/>
      <c r="MQM75" s="85"/>
      <c r="MQN75" s="85"/>
      <c r="MQO75" s="85"/>
      <c r="MQP75" s="85"/>
      <c r="MQQ75" s="85"/>
      <c r="MQR75" s="85"/>
      <c r="MQS75" s="85"/>
      <c r="MQT75" s="85"/>
      <c r="MQU75" s="85"/>
      <c r="MQV75" s="85"/>
      <c r="MQW75" s="85"/>
      <c r="MQX75" s="85"/>
      <c r="MQY75" s="85"/>
      <c r="MQZ75" s="85"/>
      <c r="MRA75" s="85"/>
      <c r="MRB75" s="85"/>
      <c r="MRC75" s="85"/>
      <c r="MRD75" s="85"/>
      <c r="MRE75" s="85"/>
      <c r="MRF75" s="85"/>
      <c r="MRG75" s="85"/>
      <c r="MRH75" s="85"/>
      <c r="MRI75" s="85"/>
      <c r="MRJ75" s="85"/>
      <c r="MRK75" s="85"/>
      <c r="MRL75" s="85"/>
      <c r="MRM75" s="85"/>
      <c r="MRN75" s="85"/>
      <c r="MRO75" s="85"/>
      <c r="MRP75" s="85"/>
      <c r="MRQ75" s="85"/>
      <c r="MRR75" s="85"/>
      <c r="MRS75" s="85"/>
      <c r="MRT75" s="85"/>
      <c r="MRU75" s="85"/>
      <c r="MRV75" s="85"/>
      <c r="MRW75" s="85"/>
      <c r="MRX75" s="85"/>
      <c r="MRY75" s="85"/>
      <c r="MRZ75" s="85"/>
      <c r="MSA75" s="85"/>
      <c r="MSB75" s="85"/>
      <c r="MSC75" s="85"/>
      <c r="MSD75" s="85"/>
      <c r="MSE75" s="85"/>
      <c r="MSF75" s="85"/>
      <c r="MSG75" s="85"/>
      <c r="MSH75" s="85"/>
      <c r="MSI75" s="85"/>
      <c r="MSJ75" s="85"/>
      <c r="MSK75" s="85"/>
      <c r="MSL75" s="85"/>
      <c r="MSM75" s="85"/>
      <c r="MSN75" s="85"/>
      <c r="MSO75" s="85"/>
      <c r="MSP75" s="85"/>
      <c r="MSQ75" s="85"/>
      <c r="MSR75" s="85"/>
      <c r="MSS75" s="85"/>
      <c r="MST75" s="85"/>
      <c r="MSU75" s="85"/>
      <c r="MSV75" s="85"/>
      <c r="MSW75" s="85"/>
      <c r="MSX75" s="85"/>
      <c r="MSY75" s="85"/>
      <c r="MSZ75" s="85"/>
      <c r="MTA75" s="85"/>
      <c r="MTB75" s="85"/>
      <c r="MTC75" s="85"/>
      <c r="MTD75" s="85"/>
      <c r="MTE75" s="85"/>
      <c r="MTF75" s="85"/>
      <c r="MTG75" s="85"/>
      <c r="MTH75" s="85"/>
      <c r="MTI75" s="85"/>
      <c r="MTJ75" s="85"/>
      <c r="MTK75" s="85"/>
      <c r="MTL75" s="85"/>
      <c r="MTM75" s="85"/>
      <c r="MTN75" s="85"/>
      <c r="MTO75" s="85"/>
      <c r="MTP75" s="85"/>
      <c r="MTQ75" s="85"/>
      <c r="MTR75" s="85"/>
      <c r="MTS75" s="85"/>
      <c r="MTT75" s="85"/>
      <c r="MTU75" s="85"/>
      <c r="MTV75" s="85"/>
      <c r="MTW75" s="85"/>
      <c r="MTX75" s="85"/>
      <c r="MTY75" s="85"/>
      <c r="MTZ75" s="85"/>
      <c r="MUA75" s="85"/>
      <c r="MUB75" s="85"/>
      <c r="MUC75" s="85"/>
      <c r="MUD75" s="85"/>
      <c r="MUE75" s="85"/>
      <c r="MUF75" s="85"/>
      <c r="MUG75" s="85"/>
      <c r="MUH75" s="85"/>
      <c r="MUI75" s="85"/>
      <c r="MUJ75" s="85"/>
      <c r="MUK75" s="85"/>
      <c r="MUL75" s="85"/>
      <c r="MUM75" s="85"/>
      <c r="MUN75" s="85"/>
      <c r="MUO75" s="85"/>
      <c r="MUP75" s="85"/>
      <c r="MUQ75" s="85"/>
      <c r="MUR75" s="85"/>
      <c r="MUS75" s="85"/>
      <c r="MUT75" s="85"/>
      <c r="MUU75" s="85"/>
      <c r="MUV75" s="85"/>
      <c r="MUW75" s="85"/>
      <c r="MUX75" s="85"/>
      <c r="MUY75" s="85"/>
      <c r="MUZ75" s="85"/>
      <c r="MVA75" s="85"/>
      <c r="MVB75" s="85"/>
      <c r="MVC75" s="85"/>
      <c r="MVD75" s="85"/>
      <c r="MVE75" s="85"/>
      <c r="MVF75" s="85"/>
      <c r="MVG75" s="85"/>
      <c r="MVH75" s="85"/>
      <c r="MVI75" s="85"/>
      <c r="MVJ75" s="85"/>
      <c r="MVK75" s="85"/>
      <c r="MVL75" s="85"/>
      <c r="MVM75" s="85"/>
      <c r="MVN75" s="85"/>
      <c r="MVO75" s="85"/>
      <c r="MVP75" s="85"/>
      <c r="MVQ75" s="85"/>
      <c r="MVR75" s="85"/>
      <c r="MVS75" s="85"/>
      <c r="MVT75" s="85"/>
      <c r="MVU75" s="85"/>
      <c r="MVV75" s="85"/>
      <c r="MVW75" s="85"/>
      <c r="MVX75" s="85"/>
      <c r="MVY75" s="85"/>
      <c r="MVZ75" s="85"/>
      <c r="MWA75" s="85"/>
      <c r="MWB75" s="85"/>
      <c r="MWC75" s="85"/>
      <c r="MWD75" s="85"/>
      <c r="MWE75" s="85"/>
      <c r="MWF75" s="85"/>
      <c r="MWG75" s="85"/>
      <c r="MWH75" s="85"/>
      <c r="MWI75" s="85"/>
      <c r="MWJ75" s="85"/>
      <c r="MWK75" s="85"/>
      <c r="MWL75" s="85"/>
      <c r="MWM75" s="85"/>
      <c r="MWN75" s="85"/>
      <c r="MWO75" s="85"/>
      <c r="MWP75" s="85"/>
      <c r="MWQ75" s="85"/>
      <c r="MWR75" s="85"/>
      <c r="MWS75" s="85"/>
      <c r="MWT75" s="85"/>
      <c r="MWU75" s="85"/>
      <c r="MWV75" s="85"/>
      <c r="MWW75" s="85"/>
      <c r="MWX75" s="85"/>
      <c r="MWY75" s="85"/>
      <c r="MWZ75" s="85"/>
      <c r="MXA75" s="85"/>
      <c r="MXB75" s="85"/>
      <c r="MXC75" s="85"/>
      <c r="MXD75" s="85"/>
      <c r="MXE75" s="85"/>
      <c r="MXF75" s="85"/>
      <c r="MXG75" s="85"/>
      <c r="MXH75" s="85"/>
      <c r="MXI75" s="85"/>
      <c r="MXJ75" s="85"/>
      <c r="MXK75" s="85"/>
      <c r="MXL75" s="85"/>
      <c r="MXM75" s="85"/>
      <c r="MXN75" s="85"/>
      <c r="MXO75" s="85"/>
      <c r="MXP75" s="85"/>
      <c r="MXQ75" s="85"/>
      <c r="MXR75" s="85"/>
      <c r="MXS75" s="85"/>
      <c r="MXT75" s="85"/>
      <c r="MXU75" s="85"/>
      <c r="MXV75" s="85"/>
      <c r="MXW75" s="85"/>
      <c r="MXX75" s="85"/>
      <c r="MXY75" s="85"/>
      <c r="MXZ75" s="85"/>
      <c r="MYA75" s="85"/>
      <c r="MYB75" s="85"/>
      <c r="MYC75" s="85"/>
      <c r="MYD75" s="85"/>
      <c r="MYE75" s="85"/>
      <c r="MYF75" s="85"/>
      <c r="MYG75" s="85"/>
      <c r="MYH75" s="85"/>
      <c r="MYI75" s="85"/>
      <c r="MYJ75" s="85"/>
      <c r="MYK75" s="85"/>
      <c r="MYL75" s="85"/>
      <c r="MYM75" s="85"/>
      <c r="MYN75" s="85"/>
      <c r="MYO75" s="85"/>
      <c r="MYP75" s="85"/>
      <c r="MYQ75" s="85"/>
      <c r="MYR75" s="85"/>
      <c r="MYS75" s="85"/>
      <c r="MYT75" s="85"/>
      <c r="MYU75" s="85"/>
      <c r="MYV75" s="85"/>
      <c r="MYW75" s="85"/>
      <c r="MYX75" s="85"/>
      <c r="MYY75" s="85"/>
      <c r="MYZ75" s="85"/>
      <c r="MZA75" s="85"/>
      <c r="MZB75" s="85"/>
      <c r="MZC75" s="85"/>
      <c r="MZD75" s="85"/>
      <c r="MZE75" s="85"/>
      <c r="MZF75" s="85"/>
      <c r="MZG75" s="85"/>
      <c r="MZH75" s="85"/>
      <c r="MZI75" s="85"/>
      <c r="MZJ75" s="85"/>
      <c r="MZK75" s="85"/>
      <c r="MZL75" s="85"/>
      <c r="MZM75" s="85"/>
      <c r="MZN75" s="85"/>
      <c r="MZO75" s="85"/>
      <c r="MZP75" s="85"/>
      <c r="MZQ75" s="85"/>
      <c r="MZR75" s="85"/>
      <c r="MZS75" s="85"/>
      <c r="MZT75" s="85"/>
      <c r="MZU75" s="85"/>
      <c r="MZV75" s="85"/>
      <c r="MZW75" s="85"/>
      <c r="MZX75" s="85"/>
      <c r="MZY75" s="85"/>
      <c r="MZZ75" s="85"/>
      <c r="NAA75" s="85"/>
      <c r="NAB75" s="85"/>
      <c r="NAC75" s="85"/>
      <c r="NAD75" s="85"/>
      <c r="NAE75" s="85"/>
      <c r="NAF75" s="85"/>
      <c r="NAG75" s="85"/>
      <c r="NAH75" s="85"/>
      <c r="NAI75" s="85"/>
      <c r="NAJ75" s="85"/>
      <c r="NAK75" s="85"/>
      <c r="NAL75" s="85"/>
      <c r="NAM75" s="85"/>
      <c r="NAN75" s="85"/>
      <c r="NAO75" s="85"/>
      <c r="NAP75" s="85"/>
      <c r="NAQ75" s="85"/>
      <c r="NAR75" s="85"/>
      <c r="NAS75" s="85"/>
      <c r="NAT75" s="85"/>
      <c r="NAU75" s="85"/>
      <c r="NAV75" s="85"/>
      <c r="NAW75" s="85"/>
      <c r="NAX75" s="85"/>
      <c r="NAY75" s="85"/>
      <c r="NAZ75" s="85"/>
      <c r="NBA75" s="85"/>
      <c r="NBB75" s="85"/>
      <c r="NBC75" s="85"/>
      <c r="NBD75" s="85"/>
      <c r="NBE75" s="85"/>
      <c r="NBF75" s="85"/>
      <c r="NBG75" s="85"/>
      <c r="NBH75" s="85"/>
      <c r="NBI75" s="85"/>
      <c r="NBJ75" s="85"/>
      <c r="NBK75" s="85"/>
      <c r="NBL75" s="85"/>
      <c r="NBM75" s="85"/>
      <c r="NBN75" s="85"/>
      <c r="NBO75" s="85"/>
      <c r="NBP75" s="85"/>
      <c r="NBQ75" s="85"/>
      <c r="NBR75" s="85"/>
      <c r="NBS75" s="85"/>
      <c r="NBT75" s="85"/>
      <c r="NBU75" s="85"/>
      <c r="NBV75" s="85"/>
      <c r="NBW75" s="85"/>
      <c r="NBX75" s="85"/>
      <c r="NBY75" s="85"/>
      <c r="NBZ75" s="85"/>
      <c r="NCA75" s="85"/>
      <c r="NCB75" s="85"/>
      <c r="NCC75" s="85"/>
      <c r="NCD75" s="85"/>
      <c r="NCE75" s="85"/>
      <c r="NCF75" s="85"/>
      <c r="NCG75" s="85"/>
      <c r="NCH75" s="85"/>
      <c r="NCI75" s="85"/>
      <c r="NCJ75" s="85"/>
      <c r="NCK75" s="85"/>
      <c r="NCL75" s="85"/>
      <c r="NCM75" s="85"/>
      <c r="NCN75" s="85"/>
      <c r="NCO75" s="85"/>
      <c r="NCP75" s="85"/>
      <c r="NCQ75" s="85"/>
      <c r="NCR75" s="85"/>
      <c r="NCS75" s="85"/>
      <c r="NCT75" s="85"/>
      <c r="NCU75" s="85"/>
      <c r="NCV75" s="85"/>
      <c r="NCW75" s="85"/>
      <c r="NCX75" s="85"/>
      <c r="NCY75" s="85"/>
      <c r="NCZ75" s="85"/>
      <c r="NDA75" s="85"/>
      <c r="NDB75" s="85"/>
      <c r="NDC75" s="85"/>
      <c r="NDD75" s="85"/>
      <c r="NDE75" s="85"/>
      <c r="NDF75" s="85"/>
      <c r="NDG75" s="85"/>
      <c r="NDH75" s="85"/>
      <c r="NDI75" s="85"/>
      <c r="NDJ75" s="85"/>
      <c r="NDK75" s="85"/>
      <c r="NDL75" s="85"/>
      <c r="NDM75" s="85"/>
      <c r="NDN75" s="85"/>
      <c r="NDO75" s="85"/>
      <c r="NDP75" s="85"/>
      <c r="NDQ75" s="85"/>
      <c r="NDR75" s="85"/>
      <c r="NDS75" s="85"/>
      <c r="NDT75" s="85"/>
      <c r="NDU75" s="85"/>
      <c r="NDV75" s="85"/>
      <c r="NDW75" s="85"/>
      <c r="NDX75" s="85"/>
      <c r="NDY75" s="85"/>
      <c r="NDZ75" s="85"/>
      <c r="NEA75" s="85"/>
      <c r="NEB75" s="85"/>
      <c r="NEC75" s="85"/>
      <c r="NED75" s="85"/>
      <c r="NEE75" s="85"/>
      <c r="NEF75" s="85"/>
      <c r="NEG75" s="85"/>
      <c r="NEH75" s="85"/>
      <c r="NEI75" s="85"/>
      <c r="NEJ75" s="85"/>
      <c r="NEK75" s="85"/>
      <c r="NEL75" s="85"/>
      <c r="NEM75" s="85"/>
      <c r="NEN75" s="85"/>
      <c r="NEO75" s="85"/>
      <c r="NEP75" s="85"/>
      <c r="NEQ75" s="85"/>
      <c r="NER75" s="85"/>
      <c r="NES75" s="85"/>
      <c r="NET75" s="85"/>
      <c r="NEU75" s="85"/>
      <c r="NEV75" s="85"/>
      <c r="NEW75" s="85"/>
      <c r="NEX75" s="85"/>
      <c r="NEY75" s="85"/>
      <c r="NEZ75" s="85"/>
      <c r="NFA75" s="85"/>
      <c r="NFB75" s="85"/>
      <c r="NFC75" s="85"/>
      <c r="NFD75" s="85"/>
      <c r="NFE75" s="85"/>
      <c r="NFF75" s="85"/>
      <c r="NFG75" s="85"/>
      <c r="NFH75" s="85"/>
      <c r="NFI75" s="85"/>
      <c r="NFJ75" s="85"/>
      <c r="NFK75" s="85"/>
      <c r="NFL75" s="85"/>
      <c r="NFM75" s="85"/>
      <c r="NFN75" s="85"/>
      <c r="NFO75" s="85"/>
      <c r="NFP75" s="85"/>
      <c r="NFQ75" s="85"/>
      <c r="NFR75" s="85"/>
      <c r="NFS75" s="85"/>
      <c r="NFT75" s="85"/>
      <c r="NFU75" s="85"/>
      <c r="NFV75" s="85"/>
      <c r="NFW75" s="85"/>
      <c r="NFX75" s="85"/>
      <c r="NFY75" s="85"/>
      <c r="NFZ75" s="85"/>
      <c r="NGA75" s="85"/>
      <c r="NGB75" s="85"/>
      <c r="NGC75" s="85"/>
      <c r="NGD75" s="85"/>
      <c r="NGE75" s="85"/>
      <c r="NGF75" s="85"/>
      <c r="NGG75" s="85"/>
      <c r="NGH75" s="85"/>
      <c r="NGI75" s="85"/>
      <c r="NGJ75" s="85"/>
      <c r="NGK75" s="85"/>
      <c r="NGL75" s="85"/>
      <c r="NGM75" s="85"/>
      <c r="NGN75" s="85"/>
      <c r="NGO75" s="85"/>
      <c r="NGP75" s="85"/>
      <c r="NGQ75" s="85"/>
      <c r="NGR75" s="85"/>
      <c r="NGS75" s="85"/>
      <c r="NGT75" s="85"/>
      <c r="NGU75" s="85"/>
      <c r="NGV75" s="85"/>
      <c r="NGW75" s="85"/>
      <c r="NGX75" s="85"/>
      <c r="NGY75" s="85"/>
      <c r="NGZ75" s="85"/>
      <c r="NHA75" s="85"/>
      <c r="NHB75" s="85"/>
      <c r="NHC75" s="85"/>
      <c r="NHD75" s="85"/>
      <c r="NHE75" s="85"/>
      <c r="NHF75" s="85"/>
      <c r="NHG75" s="85"/>
      <c r="NHH75" s="85"/>
      <c r="NHI75" s="85"/>
      <c r="NHJ75" s="85"/>
      <c r="NHK75" s="85"/>
      <c r="NHL75" s="85"/>
      <c r="NHM75" s="85"/>
      <c r="NHN75" s="85"/>
      <c r="NHO75" s="85"/>
      <c r="NHP75" s="85"/>
      <c r="NHQ75" s="85"/>
      <c r="NHR75" s="85"/>
      <c r="NHS75" s="85"/>
      <c r="NHT75" s="85"/>
      <c r="NHU75" s="85"/>
      <c r="NHV75" s="85"/>
      <c r="NHW75" s="85"/>
      <c r="NHX75" s="85"/>
      <c r="NHY75" s="85"/>
      <c r="NHZ75" s="85"/>
      <c r="NIA75" s="85"/>
      <c r="NIB75" s="85"/>
      <c r="NIC75" s="85"/>
      <c r="NID75" s="85"/>
      <c r="NIE75" s="85"/>
      <c r="NIF75" s="85"/>
      <c r="NIG75" s="85"/>
      <c r="NIH75" s="85"/>
      <c r="NII75" s="85"/>
      <c r="NIJ75" s="85"/>
      <c r="NIK75" s="85"/>
      <c r="NIL75" s="85"/>
      <c r="NIM75" s="85"/>
      <c r="NIN75" s="85"/>
      <c r="NIO75" s="85"/>
      <c r="NIP75" s="85"/>
      <c r="NIQ75" s="85"/>
      <c r="NIR75" s="85"/>
      <c r="NIS75" s="85"/>
      <c r="NIT75" s="85"/>
      <c r="NIU75" s="85"/>
      <c r="NIV75" s="85"/>
      <c r="NIW75" s="85"/>
      <c r="NIX75" s="85"/>
      <c r="NIY75" s="85"/>
      <c r="NIZ75" s="85"/>
      <c r="NJA75" s="85"/>
      <c r="NJB75" s="85"/>
      <c r="NJC75" s="85"/>
      <c r="NJD75" s="85"/>
      <c r="NJE75" s="85"/>
      <c r="NJF75" s="85"/>
      <c r="NJG75" s="85"/>
      <c r="NJH75" s="85"/>
      <c r="NJI75" s="85"/>
      <c r="NJJ75" s="85"/>
      <c r="NJK75" s="85"/>
      <c r="NJL75" s="85"/>
      <c r="NJM75" s="85"/>
      <c r="NJN75" s="85"/>
      <c r="NJO75" s="85"/>
      <c r="NJP75" s="85"/>
      <c r="NJQ75" s="85"/>
      <c r="NJR75" s="85"/>
      <c r="NJS75" s="85"/>
      <c r="NJT75" s="85"/>
      <c r="NJU75" s="85"/>
      <c r="NJV75" s="85"/>
      <c r="NJW75" s="85"/>
      <c r="NJX75" s="85"/>
      <c r="NJY75" s="85"/>
      <c r="NJZ75" s="85"/>
      <c r="NKA75" s="85"/>
      <c r="NKB75" s="85"/>
      <c r="NKC75" s="85"/>
      <c r="NKD75" s="85"/>
      <c r="NKE75" s="85"/>
      <c r="NKF75" s="85"/>
      <c r="NKG75" s="85"/>
      <c r="NKH75" s="85"/>
      <c r="NKI75" s="85"/>
      <c r="NKJ75" s="85"/>
      <c r="NKK75" s="85"/>
      <c r="NKL75" s="85"/>
      <c r="NKM75" s="85"/>
      <c r="NKN75" s="85"/>
      <c r="NKO75" s="85"/>
      <c r="NKP75" s="85"/>
      <c r="NKQ75" s="85"/>
      <c r="NKR75" s="85"/>
      <c r="NKS75" s="85"/>
      <c r="NKT75" s="85"/>
      <c r="NKU75" s="85"/>
      <c r="NKV75" s="85"/>
      <c r="NKW75" s="85"/>
      <c r="NKX75" s="85"/>
      <c r="NKY75" s="85"/>
      <c r="NKZ75" s="85"/>
      <c r="NLA75" s="85"/>
      <c r="NLB75" s="85"/>
      <c r="NLC75" s="85"/>
      <c r="NLD75" s="85"/>
      <c r="NLE75" s="85"/>
      <c r="NLF75" s="85"/>
      <c r="NLG75" s="85"/>
      <c r="NLH75" s="85"/>
      <c r="NLI75" s="85"/>
      <c r="NLJ75" s="85"/>
      <c r="NLK75" s="85"/>
      <c r="NLL75" s="85"/>
      <c r="NLM75" s="85"/>
      <c r="NLN75" s="85"/>
      <c r="NLO75" s="85"/>
      <c r="NLP75" s="85"/>
      <c r="NLQ75" s="85"/>
      <c r="NLR75" s="85"/>
      <c r="NLS75" s="85"/>
      <c r="NLT75" s="85"/>
      <c r="NLU75" s="85"/>
      <c r="NLV75" s="85"/>
      <c r="NLW75" s="85"/>
      <c r="NLX75" s="85"/>
      <c r="NLY75" s="85"/>
      <c r="NLZ75" s="85"/>
      <c r="NMA75" s="85"/>
      <c r="NMB75" s="85"/>
      <c r="NMC75" s="85"/>
      <c r="NMD75" s="85"/>
      <c r="NME75" s="85"/>
      <c r="NMF75" s="85"/>
      <c r="NMG75" s="85"/>
      <c r="NMH75" s="85"/>
      <c r="NMI75" s="85"/>
      <c r="NMJ75" s="85"/>
      <c r="NMK75" s="85"/>
      <c r="NML75" s="85"/>
      <c r="NMM75" s="85"/>
      <c r="NMN75" s="85"/>
      <c r="NMO75" s="85"/>
      <c r="NMP75" s="85"/>
      <c r="NMQ75" s="85"/>
      <c r="NMR75" s="85"/>
      <c r="NMS75" s="85"/>
      <c r="NMT75" s="85"/>
      <c r="NMU75" s="85"/>
      <c r="NMV75" s="85"/>
      <c r="NMW75" s="85"/>
      <c r="NMX75" s="85"/>
      <c r="NMY75" s="85"/>
      <c r="NMZ75" s="85"/>
      <c r="NNA75" s="85"/>
      <c r="NNB75" s="85"/>
      <c r="NNC75" s="85"/>
      <c r="NND75" s="85"/>
      <c r="NNE75" s="85"/>
      <c r="NNF75" s="85"/>
      <c r="NNG75" s="85"/>
      <c r="NNH75" s="85"/>
      <c r="NNI75" s="85"/>
      <c r="NNJ75" s="85"/>
      <c r="NNK75" s="85"/>
      <c r="NNL75" s="85"/>
      <c r="NNM75" s="85"/>
      <c r="NNN75" s="85"/>
      <c r="NNO75" s="85"/>
      <c r="NNP75" s="85"/>
      <c r="NNQ75" s="85"/>
      <c r="NNR75" s="85"/>
      <c r="NNS75" s="85"/>
      <c r="NNT75" s="85"/>
      <c r="NNU75" s="85"/>
      <c r="NNV75" s="85"/>
      <c r="NNW75" s="85"/>
      <c r="NNX75" s="85"/>
      <c r="NNY75" s="85"/>
      <c r="NNZ75" s="85"/>
      <c r="NOA75" s="85"/>
      <c r="NOB75" s="85"/>
      <c r="NOC75" s="85"/>
      <c r="NOD75" s="85"/>
      <c r="NOE75" s="85"/>
      <c r="NOF75" s="85"/>
      <c r="NOG75" s="85"/>
      <c r="NOH75" s="85"/>
      <c r="NOI75" s="85"/>
      <c r="NOJ75" s="85"/>
      <c r="NOK75" s="85"/>
      <c r="NOL75" s="85"/>
      <c r="NOM75" s="85"/>
      <c r="NON75" s="85"/>
      <c r="NOO75" s="85"/>
      <c r="NOP75" s="85"/>
      <c r="NOQ75" s="85"/>
      <c r="NOR75" s="85"/>
      <c r="NOS75" s="85"/>
      <c r="NOT75" s="85"/>
      <c r="NOU75" s="85"/>
      <c r="NOV75" s="85"/>
      <c r="NOW75" s="85"/>
      <c r="NOX75" s="85"/>
      <c r="NOY75" s="85"/>
      <c r="NOZ75" s="85"/>
      <c r="NPA75" s="85"/>
      <c r="NPB75" s="85"/>
      <c r="NPC75" s="85"/>
      <c r="NPD75" s="85"/>
      <c r="NPE75" s="85"/>
      <c r="NPF75" s="85"/>
      <c r="NPG75" s="85"/>
      <c r="NPH75" s="85"/>
      <c r="NPI75" s="85"/>
      <c r="NPJ75" s="85"/>
      <c r="NPK75" s="85"/>
      <c r="NPL75" s="85"/>
      <c r="NPM75" s="85"/>
      <c r="NPN75" s="85"/>
      <c r="NPO75" s="85"/>
      <c r="NPP75" s="85"/>
      <c r="NPQ75" s="85"/>
      <c r="NPR75" s="85"/>
      <c r="NPS75" s="85"/>
      <c r="NPT75" s="85"/>
      <c r="NPU75" s="85"/>
      <c r="NPV75" s="85"/>
      <c r="NPW75" s="85"/>
      <c r="NPX75" s="85"/>
      <c r="NPY75" s="85"/>
      <c r="NPZ75" s="85"/>
      <c r="NQA75" s="85"/>
      <c r="NQB75" s="85"/>
      <c r="NQC75" s="85"/>
      <c r="NQD75" s="85"/>
      <c r="NQE75" s="85"/>
      <c r="NQF75" s="85"/>
      <c r="NQG75" s="85"/>
      <c r="NQH75" s="85"/>
      <c r="NQI75" s="85"/>
      <c r="NQJ75" s="85"/>
      <c r="NQK75" s="85"/>
      <c r="NQL75" s="85"/>
      <c r="NQM75" s="85"/>
      <c r="NQN75" s="85"/>
      <c r="NQO75" s="85"/>
      <c r="NQP75" s="85"/>
      <c r="NQQ75" s="85"/>
      <c r="NQR75" s="85"/>
      <c r="NQS75" s="85"/>
      <c r="NQT75" s="85"/>
      <c r="NQU75" s="85"/>
      <c r="NQV75" s="85"/>
      <c r="NQW75" s="85"/>
      <c r="NQX75" s="85"/>
      <c r="NQY75" s="85"/>
      <c r="NQZ75" s="85"/>
      <c r="NRA75" s="85"/>
      <c r="NRB75" s="85"/>
      <c r="NRC75" s="85"/>
      <c r="NRD75" s="85"/>
      <c r="NRE75" s="85"/>
      <c r="NRF75" s="85"/>
      <c r="NRG75" s="85"/>
      <c r="NRH75" s="85"/>
      <c r="NRI75" s="85"/>
      <c r="NRJ75" s="85"/>
      <c r="NRK75" s="85"/>
      <c r="NRL75" s="85"/>
      <c r="NRM75" s="85"/>
      <c r="NRN75" s="85"/>
      <c r="NRO75" s="85"/>
      <c r="NRP75" s="85"/>
      <c r="NRQ75" s="85"/>
      <c r="NRR75" s="85"/>
      <c r="NRS75" s="85"/>
      <c r="NRT75" s="85"/>
      <c r="NRU75" s="85"/>
      <c r="NRV75" s="85"/>
      <c r="NRW75" s="85"/>
      <c r="NRX75" s="85"/>
      <c r="NRY75" s="85"/>
      <c r="NRZ75" s="85"/>
      <c r="NSA75" s="85"/>
      <c r="NSB75" s="85"/>
      <c r="NSC75" s="85"/>
      <c r="NSD75" s="85"/>
      <c r="NSE75" s="85"/>
      <c r="NSF75" s="85"/>
      <c r="NSG75" s="85"/>
      <c r="NSH75" s="85"/>
      <c r="NSI75" s="85"/>
      <c r="NSJ75" s="85"/>
      <c r="NSK75" s="85"/>
      <c r="NSL75" s="85"/>
      <c r="NSM75" s="85"/>
      <c r="NSN75" s="85"/>
      <c r="NSO75" s="85"/>
      <c r="NSP75" s="85"/>
      <c r="NSQ75" s="85"/>
      <c r="NSR75" s="85"/>
      <c r="NSS75" s="85"/>
      <c r="NST75" s="85"/>
      <c r="NSU75" s="85"/>
      <c r="NSV75" s="85"/>
      <c r="NSW75" s="85"/>
      <c r="NSX75" s="85"/>
      <c r="NSY75" s="85"/>
      <c r="NSZ75" s="85"/>
      <c r="NTA75" s="85"/>
      <c r="NTB75" s="85"/>
      <c r="NTC75" s="85"/>
      <c r="NTD75" s="85"/>
      <c r="NTE75" s="85"/>
      <c r="NTF75" s="85"/>
      <c r="NTG75" s="85"/>
      <c r="NTH75" s="85"/>
      <c r="NTI75" s="85"/>
      <c r="NTJ75" s="85"/>
      <c r="NTK75" s="85"/>
      <c r="NTL75" s="85"/>
      <c r="NTM75" s="85"/>
      <c r="NTN75" s="85"/>
      <c r="NTO75" s="85"/>
      <c r="NTP75" s="85"/>
      <c r="NTQ75" s="85"/>
      <c r="NTR75" s="85"/>
      <c r="NTS75" s="85"/>
      <c r="NTT75" s="85"/>
      <c r="NTU75" s="85"/>
      <c r="NTV75" s="85"/>
      <c r="NTW75" s="85"/>
      <c r="NTX75" s="85"/>
      <c r="NTY75" s="85"/>
      <c r="NTZ75" s="85"/>
      <c r="NUA75" s="85"/>
      <c r="NUB75" s="85"/>
      <c r="NUC75" s="85"/>
      <c r="NUD75" s="85"/>
      <c r="NUE75" s="85"/>
      <c r="NUF75" s="85"/>
      <c r="NUG75" s="85"/>
      <c r="NUH75" s="85"/>
      <c r="NUI75" s="85"/>
      <c r="NUJ75" s="85"/>
      <c r="NUK75" s="85"/>
      <c r="NUL75" s="85"/>
      <c r="NUM75" s="85"/>
      <c r="NUN75" s="85"/>
      <c r="NUO75" s="85"/>
      <c r="NUP75" s="85"/>
      <c r="NUQ75" s="85"/>
      <c r="NUR75" s="85"/>
      <c r="NUS75" s="85"/>
      <c r="NUT75" s="85"/>
      <c r="NUU75" s="85"/>
      <c r="NUV75" s="85"/>
      <c r="NUW75" s="85"/>
      <c r="NUX75" s="85"/>
      <c r="NUY75" s="85"/>
      <c r="NUZ75" s="85"/>
      <c r="NVA75" s="85"/>
      <c r="NVB75" s="85"/>
      <c r="NVC75" s="85"/>
      <c r="NVD75" s="85"/>
      <c r="NVE75" s="85"/>
      <c r="NVF75" s="85"/>
      <c r="NVG75" s="85"/>
      <c r="NVH75" s="85"/>
      <c r="NVI75" s="85"/>
      <c r="NVJ75" s="85"/>
      <c r="NVK75" s="85"/>
      <c r="NVL75" s="85"/>
      <c r="NVM75" s="85"/>
      <c r="NVN75" s="85"/>
      <c r="NVO75" s="85"/>
      <c r="NVP75" s="85"/>
      <c r="NVQ75" s="85"/>
      <c r="NVR75" s="85"/>
      <c r="NVS75" s="85"/>
      <c r="NVT75" s="85"/>
      <c r="NVU75" s="85"/>
      <c r="NVV75" s="85"/>
      <c r="NVW75" s="85"/>
      <c r="NVX75" s="85"/>
      <c r="NVY75" s="85"/>
      <c r="NVZ75" s="85"/>
      <c r="NWA75" s="85"/>
      <c r="NWB75" s="85"/>
      <c r="NWC75" s="85"/>
      <c r="NWD75" s="85"/>
      <c r="NWE75" s="85"/>
      <c r="NWF75" s="85"/>
      <c r="NWG75" s="85"/>
      <c r="NWH75" s="85"/>
      <c r="NWI75" s="85"/>
      <c r="NWJ75" s="85"/>
      <c r="NWK75" s="85"/>
      <c r="NWL75" s="85"/>
      <c r="NWM75" s="85"/>
      <c r="NWN75" s="85"/>
      <c r="NWO75" s="85"/>
      <c r="NWP75" s="85"/>
      <c r="NWQ75" s="85"/>
      <c r="NWR75" s="85"/>
      <c r="NWS75" s="85"/>
      <c r="NWT75" s="85"/>
      <c r="NWU75" s="85"/>
      <c r="NWV75" s="85"/>
      <c r="NWW75" s="85"/>
      <c r="NWX75" s="85"/>
      <c r="NWY75" s="85"/>
      <c r="NWZ75" s="85"/>
      <c r="NXA75" s="85"/>
      <c r="NXB75" s="85"/>
      <c r="NXC75" s="85"/>
      <c r="NXD75" s="85"/>
      <c r="NXE75" s="85"/>
      <c r="NXF75" s="85"/>
      <c r="NXG75" s="85"/>
      <c r="NXH75" s="85"/>
      <c r="NXI75" s="85"/>
      <c r="NXJ75" s="85"/>
      <c r="NXK75" s="85"/>
      <c r="NXL75" s="85"/>
      <c r="NXM75" s="85"/>
      <c r="NXN75" s="85"/>
      <c r="NXO75" s="85"/>
      <c r="NXP75" s="85"/>
      <c r="NXQ75" s="85"/>
      <c r="NXR75" s="85"/>
      <c r="NXS75" s="85"/>
      <c r="NXT75" s="85"/>
      <c r="NXU75" s="85"/>
      <c r="NXV75" s="85"/>
      <c r="NXW75" s="85"/>
      <c r="NXX75" s="85"/>
      <c r="NXY75" s="85"/>
      <c r="NXZ75" s="85"/>
      <c r="NYA75" s="85"/>
      <c r="NYB75" s="85"/>
      <c r="NYC75" s="85"/>
      <c r="NYD75" s="85"/>
      <c r="NYE75" s="85"/>
      <c r="NYF75" s="85"/>
      <c r="NYG75" s="85"/>
      <c r="NYH75" s="85"/>
      <c r="NYI75" s="85"/>
      <c r="NYJ75" s="85"/>
      <c r="NYK75" s="85"/>
      <c r="NYL75" s="85"/>
      <c r="NYM75" s="85"/>
      <c r="NYN75" s="85"/>
      <c r="NYO75" s="85"/>
      <c r="NYP75" s="85"/>
      <c r="NYQ75" s="85"/>
      <c r="NYR75" s="85"/>
      <c r="NYS75" s="85"/>
      <c r="NYT75" s="85"/>
      <c r="NYU75" s="85"/>
      <c r="NYV75" s="85"/>
      <c r="NYW75" s="85"/>
      <c r="NYX75" s="85"/>
      <c r="NYY75" s="85"/>
      <c r="NYZ75" s="85"/>
      <c r="NZA75" s="85"/>
      <c r="NZB75" s="85"/>
      <c r="NZC75" s="85"/>
      <c r="NZD75" s="85"/>
      <c r="NZE75" s="85"/>
      <c r="NZF75" s="85"/>
      <c r="NZG75" s="85"/>
      <c r="NZH75" s="85"/>
      <c r="NZI75" s="85"/>
      <c r="NZJ75" s="85"/>
      <c r="NZK75" s="85"/>
      <c r="NZL75" s="85"/>
      <c r="NZM75" s="85"/>
      <c r="NZN75" s="85"/>
      <c r="NZO75" s="85"/>
      <c r="NZP75" s="85"/>
      <c r="NZQ75" s="85"/>
      <c r="NZR75" s="85"/>
      <c r="NZS75" s="85"/>
      <c r="NZT75" s="85"/>
      <c r="NZU75" s="85"/>
      <c r="NZV75" s="85"/>
      <c r="NZW75" s="85"/>
      <c r="NZX75" s="85"/>
      <c r="NZY75" s="85"/>
      <c r="NZZ75" s="85"/>
      <c r="OAA75" s="85"/>
      <c r="OAB75" s="85"/>
      <c r="OAC75" s="85"/>
      <c r="OAD75" s="85"/>
      <c r="OAE75" s="85"/>
      <c r="OAF75" s="85"/>
      <c r="OAG75" s="85"/>
      <c r="OAH75" s="85"/>
      <c r="OAI75" s="85"/>
      <c r="OAJ75" s="85"/>
      <c r="OAK75" s="85"/>
      <c r="OAL75" s="85"/>
      <c r="OAM75" s="85"/>
      <c r="OAN75" s="85"/>
      <c r="OAO75" s="85"/>
      <c r="OAP75" s="85"/>
      <c r="OAQ75" s="85"/>
      <c r="OAR75" s="85"/>
      <c r="OAS75" s="85"/>
      <c r="OAT75" s="85"/>
      <c r="OAU75" s="85"/>
      <c r="OAV75" s="85"/>
      <c r="OAW75" s="85"/>
      <c r="OAX75" s="85"/>
      <c r="OAY75" s="85"/>
      <c r="OAZ75" s="85"/>
      <c r="OBA75" s="85"/>
      <c r="OBB75" s="85"/>
      <c r="OBC75" s="85"/>
      <c r="OBD75" s="85"/>
      <c r="OBE75" s="85"/>
      <c r="OBF75" s="85"/>
      <c r="OBG75" s="85"/>
      <c r="OBH75" s="85"/>
      <c r="OBI75" s="85"/>
      <c r="OBJ75" s="85"/>
      <c r="OBK75" s="85"/>
      <c r="OBL75" s="85"/>
      <c r="OBM75" s="85"/>
      <c r="OBN75" s="85"/>
      <c r="OBO75" s="85"/>
      <c r="OBP75" s="85"/>
      <c r="OBQ75" s="85"/>
      <c r="OBR75" s="85"/>
      <c r="OBS75" s="85"/>
      <c r="OBT75" s="85"/>
      <c r="OBU75" s="85"/>
      <c r="OBV75" s="85"/>
      <c r="OBW75" s="85"/>
      <c r="OBX75" s="85"/>
      <c r="OBY75" s="85"/>
      <c r="OBZ75" s="85"/>
      <c r="OCA75" s="85"/>
      <c r="OCB75" s="85"/>
      <c r="OCC75" s="85"/>
      <c r="OCD75" s="85"/>
      <c r="OCE75" s="85"/>
      <c r="OCF75" s="85"/>
      <c r="OCG75" s="85"/>
      <c r="OCH75" s="85"/>
      <c r="OCI75" s="85"/>
      <c r="OCJ75" s="85"/>
      <c r="OCK75" s="85"/>
      <c r="OCL75" s="85"/>
      <c r="OCM75" s="85"/>
      <c r="OCN75" s="85"/>
      <c r="OCO75" s="85"/>
      <c r="OCP75" s="85"/>
      <c r="OCQ75" s="85"/>
      <c r="OCR75" s="85"/>
      <c r="OCS75" s="85"/>
      <c r="OCT75" s="85"/>
      <c r="OCU75" s="85"/>
      <c r="OCV75" s="85"/>
      <c r="OCW75" s="85"/>
      <c r="OCX75" s="85"/>
      <c r="OCY75" s="85"/>
      <c r="OCZ75" s="85"/>
      <c r="ODA75" s="85"/>
      <c r="ODB75" s="85"/>
      <c r="ODC75" s="85"/>
      <c r="ODD75" s="85"/>
      <c r="ODE75" s="85"/>
      <c r="ODF75" s="85"/>
      <c r="ODG75" s="85"/>
      <c r="ODH75" s="85"/>
      <c r="ODI75" s="85"/>
      <c r="ODJ75" s="85"/>
      <c r="ODK75" s="85"/>
      <c r="ODL75" s="85"/>
      <c r="ODM75" s="85"/>
      <c r="ODN75" s="85"/>
      <c r="ODO75" s="85"/>
      <c r="ODP75" s="85"/>
      <c r="ODQ75" s="85"/>
      <c r="ODR75" s="85"/>
      <c r="ODS75" s="85"/>
      <c r="ODT75" s="85"/>
      <c r="ODU75" s="85"/>
      <c r="ODV75" s="85"/>
      <c r="ODW75" s="85"/>
      <c r="ODX75" s="85"/>
      <c r="ODY75" s="85"/>
      <c r="ODZ75" s="85"/>
      <c r="OEA75" s="85"/>
      <c r="OEB75" s="85"/>
      <c r="OEC75" s="85"/>
      <c r="OED75" s="85"/>
      <c r="OEE75" s="85"/>
      <c r="OEF75" s="85"/>
      <c r="OEG75" s="85"/>
      <c r="OEH75" s="85"/>
      <c r="OEI75" s="85"/>
      <c r="OEJ75" s="85"/>
      <c r="OEK75" s="85"/>
      <c r="OEL75" s="85"/>
      <c r="OEM75" s="85"/>
      <c r="OEN75" s="85"/>
      <c r="OEO75" s="85"/>
      <c r="OEP75" s="85"/>
      <c r="OEQ75" s="85"/>
      <c r="OER75" s="85"/>
      <c r="OES75" s="85"/>
      <c r="OET75" s="85"/>
      <c r="OEU75" s="85"/>
      <c r="OEV75" s="85"/>
      <c r="OEW75" s="85"/>
      <c r="OEX75" s="85"/>
      <c r="OEY75" s="85"/>
      <c r="OEZ75" s="85"/>
      <c r="OFA75" s="85"/>
      <c r="OFB75" s="85"/>
      <c r="OFC75" s="85"/>
      <c r="OFD75" s="85"/>
      <c r="OFE75" s="85"/>
      <c r="OFF75" s="85"/>
      <c r="OFG75" s="85"/>
      <c r="OFH75" s="85"/>
      <c r="OFI75" s="85"/>
      <c r="OFJ75" s="85"/>
      <c r="OFK75" s="85"/>
      <c r="OFL75" s="85"/>
      <c r="OFM75" s="85"/>
      <c r="OFN75" s="85"/>
      <c r="OFO75" s="85"/>
      <c r="OFP75" s="85"/>
      <c r="OFQ75" s="85"/>
      <c r="OFR75" s="85"/>
      <c r="OFS75" s="85"/>
      <c r="OFT75" s="85"/>
      <c r="OFU75" s="85"/>
      <c r="OFV75" s="85"/>
      <c r="OFW75" s="85"/>
      <c r="OFX75" s="85"/>
      <c r="OFY75" s="85"/>
      <c r="OFZ75" s="85"/>
      <c r="OGA75" s="85"/>
      <c r="OGB75" s="85"/>
      <c r="OGC75" s="85"/>
      <c r="OGD75" s="85"/>
      <c r="OGE75" s="85"/>
      <c r="OGF75" s="85"/>
      <c r="OGG75" s="85"/>
      <c r="OGH75" s="85"/>
      <c r="OGI75" s="85"/>
      <c r="OGJ75" s="85"/>
      <c r="OGK75" s="85"/>
      <c r="OGL75" s="85"/>
      <c r="OGM75" s="85"/>
      <c r="OGN75" s="85"/>
      <c r="OGO75" s="85"/>
      <c r="OGP75" s="85"/>
      <c r="OGQ75" s="85"/>
      <c r="OGR75" s="85"/>
      <c r="OGS75" s="85"/>
      <c r="OGT75" s="85"/>
      <c r="OGU75" s="85"/>
      <c r="OGV75" s="85"/>
      <c r="OGW75" s="85"/>
      <c r="OGX75" s="85"/>
      <c r="OGY75" s="85"/>
      <c r="OGZ75" s="85"/>
      <c r="OHA75" s="85"/>
      <c r="OHB75" s="85"/>
      <c r="OHC75" s="85"/>
      <c r="OHD75" s="85"/>
      <c r="OHE75" s="85"/>
      <c r="OHF75" s="85"/>
      <c r="OHG75" s="85"/>
      <c r="OHH75" s="85"/>
      <c r="OHI75" s="85"/>
      <c r="OHJ75" s="85"/>
      <c r="OHK75" s="85"/>
      <c r="OHL75" s="85"/>
      <c r="OHM75" s="85"/>
      <c r="OHN75" s="85"/>
      <c r="OHO75" s="85"/>
      <c r="OHP75" s="85"/>
      <c r="OHQ75" s="85"/>
      <c r="OHR75" s="85"/>
      <c r="OHS75" s="85"/>
      <c r="OHT75" s="85"/>
      <c r="OHU75" s="85"/>
      <c r="OHV75" s="85"/>
      <c r="OHW75" s="85"/>
      <c r="OHX75" s="85"/>
      <c r="OHY75" s="85"/>
      <c r="OHZ75" s="85"/>
      <c r="OIA75" s="85"/>
      <c r="OIB75" s="85"/>
      <c r="OIC75" s="85"/>
      <c r="OID75" s="85"/>
      <c r="OIE75" s="85"/>
      <c r="OIF75" s="85"/>
      <c r="OIG75" s="85"/>
      <c r="OIH75" s="85"/>
      <c r="OII75" s="85"/>
      <c r="OIJ75" s="85"/>
      <c r="OIK75" s="85"/>
      <c r="OIL75" s="85"/>
      <c r="OIM75" s="85"/>
      <c r="OIN75" s="85"/>
      <c r="OIO75" s="85"/>
      <c r="OIP75" s="85"/>
      <c r="OIQ75" s="85"/>
      <c r="OIR75" s="85"/>
      <c r="OIS75" s="85"/>
      <c r="OIT75" s="85"/>
      <c r="OIU75" s="85"/>
      <c r="OIV75" s="85"/>
      <c r="OIW75" s="85"/>
      <c r="OIX75" s="85"/>
      <c r="OIY75" s="85"/>
      <c r="OIZ75" s="85"/>
      <c r="OJA75" s="85"/>
      <c r="OJB75" s="85"/>
      <c r="OJC75" s="85"/>
      <c r="OJD75" s="85"/>
      <c r="OJE75" s="85"/>
      <c r="OJF75" s="85"/>
      <c r="OJG75" s="85"/>
      <c r="OJH75" s="85"/>
      <c r="OJI75" s="85"/>
      <c r="OJJ75" s="85"/>
      <c r="OJK75" s="85"/>
      <c r="OJL75" s="85"/>
      <c r="OJM75" s="85"/>
      <c r="OJN75" s="85"/>
      <c r="OJO75" s="85"/>
      <c r="OJP75" s="85"/>
      <c r="OJQ75" s="85"/>
      <c r="OJR75" s="85"/>
      <c r="OJS75" s="85"/>
      <c r="OJT75" s="85"/>
      <c r="OJU75" s="85"/>
      <c r="OJV75" s="85"/>
      <c r="OJW75" s="85"/>
      <c r="OJX75" s="85"/>
      <c r="OJY75" s="85"/>
      <c r="OJZ75" s="85"/>
      <c r="OKA75" s="85"/>
      <c r="OKB75" s="85"/>
      <c r="OKC75" s="85"/>
      <c r="OKD75" s="85"/>
      <c r="OKE75" s="85"/>
      <c r="OKF75" s="85"/>
      <c r="OKG75" s="85"/>
      <c r="OKH75" s="85"/>
      <c r="OKI75" s="85"/>
      <c r="OKJ75" s="85"/>
      <c r="OKK75" s="85"/>
      <c r="OKL75" s="85"/>
      <c r="OKM75" s="85"/>
      <c r="OKN75" s="85"/>
      <c r="OKO75" s="85"/>
      <c r="OKP75" s="85"/>
      <c r="OKQ75" s="85"/>
      <c r="OKR75" s="85"/>
      <c r="OKS75" s="85"/>
      <c r="OKT75" s="85"/>
      <c r="OKU75" s="85"/>
      <c r="OKV75" s="85"/>
      <c r="OKW75" s="85"/>
      <c r="OKX75" s="85"/>
      <c r="OKY75" s="85"/>
      <c r="OKZ75" s="85"/>
      <c r="OLA75" s="85"/>
      <c r="OLB75" s="85"/>
      <c r="OLC75" s="85"/>
      <c r="OLD75" s="85"/>
      <c r="OLE75" s="85"/>
      <c r="OLF75" s="85"/>
      <c r="OLG75" s="85"/>
      <c r="OLH75" s="85"/>
      <c r="OLI75" s="85"/>
      <c r="OLJ75" s="85"/>
      <c r="OLK75" s="85"/>
      <c r="OLL75" s="85"/>
      <c r="OLM75" s="85"/>
      <c r="OLN75" s="85"/>
      <c r="OLO75" s="85"/>
      <c r="OLP75" s="85"/>
      <c r="OLQ75" s="85"/>
      <c r="OLR75" s="85"/>
      <c r="OLS75" s="85"/>
      <c r="OLT75" s="85"/>
      <c r="OLU75" s="85"/>
      <c r="OLV75" s="85"/>
      <c r="OLW75" s="85"/>
      <c r="OLX75" s="85"/>
      <c r="OLY75" s="85"/>
      <c r="OLZ75" s="85"/>
      <c r="OMA75" s="85"/>
      <c r="OMB75" s="85"/>
      <c r="OMC75" s="85"/>
      <c r="OMD75" s="85"/>
      <c r="OME75" s="85"/>
      <c r="OMF75" s="85"/>
      <c r="OMG75" s="85"/>
      <c r="OMH75" s="85"/>
      <c r="OMI75" s="85"/>
      <c r="OMJ75" s="85"/>
      <c r="OMK75" s="85"/>
      <c r="OML75" s="85"/>
      <c r="OMM75" s="85"/>
      <c r="OMN75" s="85"/>
      <c r="OMO75" s="85"/>
      <c r="OMP75" s="85"/>
      <c r="OMQ75" s="85"/>
      <c r="OMR75" s="85"/>
      <c r="OMS75" s="85"/>
      <c r="OMT75" s="85"/>
      <c r="OMU75" s="85"/>
      <c r="OMV75" s="85"/>
      <c r="OMW75" s="85"/>
      <c r="OMX75" s="85"/>
      <c r="OMY75" s="85"/>
      <c r="OMZ75" s="85"/>
      <c r="ONA75" s="85"/>
      <c r="ONB75" s="85"/>
      <c r="ONC75" s="85"/>
      <c r="OND75" s="85"/>
      <c r="ONE75" s="85"/>
      <c r="ONF75" s="85"/>
      <c r="ONG75" s="85"/>
      <c r="ONH75" s="85"/>
      <c r="ONI75" s="85"/>
      <c r="ONJ75" s="85"/>
      <c r="ONK75" s="85"/>
      <c r="ONL75" s="85"/>
      <c r="ONM75" s="85"/>
      <c r="ONN75" s="85"/>
      <c r="ONO75" s="85"/>
      <c r="ONP75" s="85"/>
      <c r="ONQ75" s="85"/>
      <c r="ONR75" s="85"/>
      <c r="ONS75" s="85"/>
      <c r="ONT75" s="85"/>
      <c r="ONU75" s="85"/>
      <c r="ONV75" s="85"/>
      <c r="ONW75" s="85"/>
      <c r="ONX75" s="85"/>
      <c r="ONY75" s="85"/>
      <c r="ONZ75" s="85"/>
      <c r="OOA75" s="85"/>
      <c r="OOB75" s="85"/>
      <c r="OOC75" s="85"/>
      <c r="OOD75" s="85"/>
      <c r="OOE75" s="85"/>
      <c r="OOF75" s="85"/>
      <c r="OOG75" s="85"/>
      <c r="OOH75" s="85"/>
      <c r="OOI75" s="85"/>
      <c r="OOJ75" s="85"/>
      <c r="OOK75" s="85"/>
      <c r="OOL75" s="85"/>
      <c r="OOM75" s="85"/>
      <c r="OON75" s="85"/>
      <c r="OOO75" s="85"/>
      <c r="OOP75" s="85"/>
      <c r="OOQ75" s="85"/>
      <c r="OOR75" s="85"/>
      <c r="OOS75" s="85"/>
      <c r="OOT75" s="85"/>
      <c r="OOU75" s="85"/>
      <c r="OOV75" s="85"/>
      <c r="OOW75" s="85"/>
      <c r="OOX75" s="85"/>
      <c r="OOY75" s="85"/>
      <c r="OOZ75" s="85"/>
      <c r="OPA75" s="85"/>
      <c r="OPB75" s="85"/>
      <c r="OPC75" s="85"/>
      <c r="OPD75" s="85"/>
      <c r="OPE75" s="85"/>
      <c r="OPF75" s="85"/>
      <c r="OPG75" s="85"/>
      <c r="OPH75" s="85"/>
      <c r="OPI75" s="85"/>
      <c r="OPJ75" s="85"/>
      <c r="OPK75" s="85"/>
      <c r="OPL75" s="85"/>
      <c r="OPM75" s="85"/>
      <c r="OPN75" s="85"/>
      <c r="OPO75" s="85"/>
      <c r="OPP75" s="85"/>
      <c r="OPQ75" s="85"/>
      <c r="OPR75" s="85"/>
      <c r="OPS75" s="85"/>
      <c r="OPT75" s="85"/>
      <c r="OPU75" s="85"/>
      <c r="OPV75" s="85"/>
      <c r="OPW75" s="85"/>
      <c r="OPX75" s="85"/>
      <c r="OPY75" s="85"/>
      <c r="OPZ75" s="85"/>
      <c r="OQA75" s="85"/>
      <c r="OQB75" s="85"/>
      <c r="OQC75" s="85"/>
      <c r="OQD75" s="85"/>
      <c r="OQE75" s="85"/>
      <c r="OQF75" s="85"/>
      <c r="OQG75" s="85"/>
      <c r="OQH75" s="85"/>
      <c r="OQI75" s="85"/>
      <c r="OQJ75" s="85"/>
      <c r="OQK75" s="85"/>
      <c r="OQL75" s="85"/>
      <c r="OQM75" s="85"/>
      <c r="OQN75" s="85"/>
      <c r="OQO75" s="85"/>
      <c r="OQP75" s="85"/>
      <c r="OQQ75" s="85"/>
      <c r="OQR75" s="85"/>
      <c r="OQS75" s="85"/>
      <c r="OQT75" s="85"/>
      <c r="OQU75" s="85"/>
      <c r="OQV75" s="85"/>
      <c r="OQW75" s="85"/>
      <c r="OQX75" s="85"/>
      <c r="OQY75" s="85"/>
      <c r="OQZ75" s="85"/>
      <c r="ORA75" s="85"/>
      <c r="ORB75" s="85"/>
      <c r="ORC75" s="85"/>
      <c r="ORD75" s="85"/>
      <c r="ORE75" s="85"/>
      <c r="ORF75" s="85"/>
      <c r="ORG75" s="85"/>
      <c r="ORH75" s="85"/>
      <c r="ORI75" s="85"/>
      <c r="ORJ75" s="85"/>
      <c r="ORK75" s="85"/>
      <c r="ORL75" s="85"/>
      <c r="ORM75" s="85"/>
      <c r="ORN75" s="85"/>
      <c r="ORO75" s="85"/>
      <c r="ORP75" s="85"/>
      <c r="ORQ75" s="85"/>
      <c r="ORR75" s="85"/>
      <c r="ORS75" s="85"/>
      <c r="ORT75" s="85"/>
      <c r="ORU75" s="85"/>
      <c r="ORV75" s="85"/>
      <c r="ORW75" s="85"/>
      <c r="ORX75" s="85"/>
      <c r="ORY75" s="85"/>
      <c r="ORZ75" s="85"/>
      <c r="OSA75" s="85"/>
      <c r="OSB75" s="85"/>
      <c r="OSC75" s="85"/>
      <c r="OSD75" s="85"/>
      <c r="OSE75" s="85"/>
      <c r="OSF75" s="85"/>
      <c r="OSG75" s="85"/>
      <c r="OSH75" s="85"/>
      <c r="OSI75" s="85"/>
      <c r="OSJ75" s="85"/>
      <c r="OSK75" s="85"/>
      <c r="OSL75" s="85"/>
      <c r="OSM75" s="85"/>
      <c r="OSN75" s="85"/>
      <c r="OSO75" s="85"/>
      <c r="OSP75" s="85"/>
      <c r="OSQ75" s="85"/>
      <c r="OSR75" s="85"/>
      <c r="OSS75" s="85"/>
      <c r="OST75" s="85"/>
      <c r="OSU75" s="85"/>
      <c r="OSV75" s="85"/>
      <c r="OSW75" s="85"/>
      <c r="OSX75" s="85"/>
      <c r="OSY75" s="85"/>
      <c r="OSZ75" s="85"/>
      <c r="OTA75" s="85"/>
      <c r="OTB75" s="85"/>
      <c r="OTC75" s="85"/>
      <c r="OTD75" s="85"/>
      <c r="OTE75" s="85"/>
      <c r="OTF75" s="85"/>
      <c r="OTG75" s="85"/>
      <c r="OTH75" s="85"/>
      <c r="OTI75" s="85"/>
      <c r="OTJ75" s="85"/>
      <c r="OTK75" s="85"/>
      <c r="OTL75" s="85"/>
      <c r="OTM75" s="85"/>
      <c r="OTN75" s="85"/>
      <c r="OTO75" s="85"/>
      <c r="OTP75" s="85"/>
      <c r="OTQ75" s="85"/>
      <c r="OTR75" s="85"/>
      <c r="OTS75" s="85"/>
      <c r="OTT75" s="85"/>
      <c r="OTU75" s="85"/>
      <c r="OTV75" s="85"/>
      <c r="OTW75" s="85"/>
      <c r="OTX75" s="85"/>
      <c r="OTY75" s="85"/>
      <c r="OTZ75" s="85"/>
      <c r="OUA75" s="85"/>
      <c r="OUB75" s="85"/>
      <c r="OUC75" s="85"/>
      <c r="OUD75" s="85"/>
      <c r="OUE75" s="85"/>
      <c r="OUF75" s="85"/>
      <c r="OUG75" s="85"/>
      <c r="OUH75" s="85"/>
      <c r="OUI75" s="85"/>
      <c r="OUJ75" s="85"/>
      <c r="OUK75" s="85"/>
      <c r="OUL75" s="85"/>
      <c r="OUM75" s="85"/>
      <c r="OUN75" s="85"/>
      <c r="OUO75" s="85"/>
      <c r="OUP75" s="85"/>
      <c r="OUQ75" s="85"/>
      <c r="OUR75" s="85"/>
      <c r="OUS75" s="85"/>
      <c r="OUT75" s="85"/>
      <c r="OUU75" s="85"/>
      <c r="OUV75" s="85"/>
      <c r="OUW75" s="85"/>
      <c r="OUX75" s="85"/>
      <c r="OUY75" s="85"/>
      <c r="OUZ75" s="85"/>
      <c r="OVA75" s="85"/>
      <c r="OVB75" s="85"/>
      <c r="OVC75" s="85"/>
      <c r="OVD75" s="85"/>
      <c r="OVE75" s="85"/>
      <c r="OVF75" s="85"/>
      <c r="OVG75" s="85"/>
      <c r="OVH75" s="85"/>
      <c r="OVI75" s="85"/>
      <c r="OVJ75" s="85"/>
      <c r="OVK75" s="85"/>
      <c r="OVL75" s="85"/>
      <c r="OVM75" s="85"/>
      <c r="OVN75" s="85"/>
      <c r="OVO75" s="85"/>
      <c r="OVP75" s="85"/>
      <c r="OVQ75" s="85"/>
      <c r="OVR75" s="85"/>
      <c r="OVS75" s="85"/>
      <c r="OVT75" s="85"/>
      <c r="OVU75" s="85"/>
      <c r="OVV75" s="85"/>
      <c r="OVW75" s="85"/>
      <c r="OVX75" s="85"/>
      <c r="OVY75" s="85"/>
      <c r="OVZ75" s="85"/>
      <c r="OWA75" s="85"/>
      <c r="OWB75" s="85"/>
      <c r="OWC75" s="85"/>
      <c r="OWD75" s="85"/>
      <c r="OWE75" s="85"/>
      <c r="OWF75" s="85"/>
      <c r="OWG75" s="85"/>
      <c r="OWH75" s="85"/>
      <c r="OWI75" s="85"/>
      <c r="OWJ75" s="85"/>
      <c r="OWK75" s="85"/>
      <c r="OWL75" s="85"/>
      <c r="OWM75" s="85"/>
      <c r="OWN75" s="85"/>
      <c r="OWO75" s="85"/>
      <c r="OWP75" s="85"/>
      <c r="OWQ75" s="85"/>
      <c r="OWR75" s="85"/>
      <c r="OWS75" s="85"/>
      <c r="OWT75" s="85"/>
      <c r="OWU75" s="85"/>
      <c r="OWV75" s="85"/>
      <c r="OWW75" s="85"/>
      <c r="OWX75" s="85"/>
      <c r="OWY75" s="85"/>
      <c r="OWZ75" s="85"/>
      <c r="OXA75" s="85"/>
      <c r="OXB75" s="85"/>
      <c r="OXC75" s="85"/>
      <c r="OXD75" s="85"/>
      <c r="OXE75" s="85"/>
      <c r="OXF75" s="85"/>
      <c r="OXG75" s="85"/>
      <c r="OXH75" s="85"/>
      <c r="OXI75" s="85"/>
      <c r="OXJ75" s="85"/>
      <c r="OXK75" s="85"/>
      <c r="OXL75" s="85"/>
      <c r="OXM75" s="85"/>
      <c r="OXN75" s="85"/>
      <c r="OXO75" s="85"/>
      <c r="OXP75" s="85"/>
      <c r="OXQ75" s="85"/>
      <c r="OXR75" s="85"/>
      <c r="OXS75" s="85"/>
      <c r="OXT75" s="85"/>
      <c r="OXU75" s="85"/>
      <c r="OXV75" s="85"/>
      <c r="OXW75" s="85"/>
      <c r="OXX75" s="85"/>
      <c r="OXY75" s="85"/>
      <c r="OXZ75" s="85"/>
      <c r="OYA75" s="85"/>
      <c r="OYB75" s="85"/>
      <c r="OYC75" s="85"/>
      <c r="OYD75" s="85"/>
      <c r="OYE75" s="85"/>
      <c r="OYF75" s="85"/>
      <c r="OYG75" s="85"/>
      <c r="OYH75" s="85"/>
      <c r="OYI75" s="85"/>
      <c r="OYJ75" s="85"/>
      <c r="OYK75" s="85"/>
      <c r="OYL75" s="85"/>
      <c r="OYM75" s="85"/>
      <c r="OYN75" s="85"/>
      <c r="OYO75" s="85"/>
      <c r="OYP75" s="85"/>
      <c r="OYQ75" s="85"/>
      <c r="OYR75" s="85"/>
      <c r="OYS75" s="85"/>
      <c r="OYT75" s="85"/>
      <c r="OYU75" s="85"/>
      <c r="OYV75" s="85"/>
      <c r="OYW75" s="85"/>
      <c r="OYX75" s="85"/>
      <c r="OYY75" s="85"/>
      <c r="OYZ75" s="85"/>
      <c r="OZA75" s="85"/>
      <c r="OZB75" s="85"/>
      <c r="OZC75" s="85"/>
      <c r="OZD75" s="85"/>
      <c r="OZE75" s="85"/>
      <c r="OZF75" s="85"/>
      <c r="OZG75" s="85"/>
      <c r="OZH75" s="85"/>
      <c r="OZI75" s="85"/>
      <c r="OZJ75" s="85"/>
      <c r="OZK75" s="85"/>
      <c r="OZL75" s="85"/>
      <c r="OZM75" s="85"/>
      <c r="OZN75" s="85"/>
      <c r="OZO75" s="85"/>
      <c r="OZP75" s="85"/>
      <c r="OZQ75" s="85"/>
      <c r="OZR75" s="85"/>
      <c r="OZS75" s="85"/>
      <c r="OZT75" s="85"/>
      <c r="OZU75" s="85"/>
      <c r="OZV75" s="85"/>
      <c r="OZW75" s="85"/>
      <c r="OZX75" s="85"/>
      <c r="OZY75" s="85"/>
      <c r="OZZ75" s="85"/>
      <c r="PAA75" s="85"/>
      <c r="PAB75" s="85"/>
      <c r="PAC75" s="85"/>
      <c r="PAD75" s="85"/>
      <c r="PAE75" s="85"/>
      <c r="PAF75" s="85"/>
      <c r="PAG75" s="85"/>
      <c r="PAH75" s="85"/>
      <c r="PAI75" s="85"/>
      <c r="PAJ75" s="85"/>
      <c r="PAK75" s="85"/>
      <c r="PAL75" s="85"/>
      <c r="PAM75" s="85"/>
      <c r="PAN75" s="85"/>
      <c r="PAO75" s="85"/>
      <c r="PAP75" s="85"/>
      <c r="PAQ75" s="85"/>
      <c r="PAR75" s="85"/>
      <c r="PAS75" s="85"/>
      <c r="PAT75" s="85"/>
      <c r="PAU75" s="85"/>
      <c r="PAV75" s="85"/>
      <c r="PAW75" s="85"/>
      <c r="PAX75" s="85"/>
      <c r="PAY75" s="85"/>
      <c r="PAZ75" s="85"/>
      <c r="PBA75" s="85"/>
      <c r="PBB75" s="85"/>
      <c r="PBC75" s="85"/>
      <c r="PBD75" s="85"/>
      <c r="PBE75" s="85"/>
      <c r="PBF75" s="85"/>
      <c r="PBG75" s="85"/>
      <c r="PBH75" s="85"/>
      <c r="PBI75" s="85"/>
      <c r="PBJ75" s="85"/>
      <c r="PBK75" s="85"/>
      <c r="PBL75" s="85"/>
      <c r="PBM75" s="85"/>
      <c r="PBN75" s="85"/>
      <c r="PBO75" s="85"/>
      <c r="PBP75" s="85"/>
      <c r="PBQ75" s="85"/>
      <c r="PBR75" s="85"/>
      <c r="PBS75" s="85"/>
      <c r="PBT75" s="85"/>
      <c r="PBU75" s="85"/>
      <c r="PBV75" s="85"/>
      <c r="PBW75" s="85"/>
      <c r="PBX75" s="85"/>
      <c r="PBY75" s="85"/>
      <c r="PBZ75" s="85"/>
      <c r="PCA75" s="85"/>
      <c r="PCB75" s="85"/>
      <c r="PCC75" s="85"/>
      <c r="PCD75" s="85"/>
      <c r="PCE75" s="85"/>
      <c r="PCF75" s="85"/>
      <c r="PCG75" s="85"/>
      <c r="PCH75" s="85"/>
      <c r="PCI75" s="85"/>
      <c r="PCJ75" s="85"/>
      <c r="PCK75" s="85"/>
      <c r="PCL75" s="85"/>
      <c r="PCM75" s="85"/>
      <c r="PCN75" s="85"/>
      <c r="PCO75" s="85"/>
      <c r="PCP75" s="85"/>
      <c r="PCQ75" s="85"/>
      <c r="PCR75" s="85"/>
      <c r="PCS75" s="85"/>
      <c r="PCT75" s="85"/>
      <c r="PCU75" s="85"/>
      <c r="PCV75" s="85"/>
      <c r="PCW75" s="85"/>
      <c r="PCX75" s="85"/>
      <c r="PCY75" s="85"/>
      <c r="PCZ75" s="85"/>
      <c r="PDA75" s="85"/>
      <c r="PDB75" s="85"/>
      <c r="PDC75" s="85"/>
      <c r="PDD75" s="85"/>
      <c r="PDE75" s="85"/>
      <c r="PDF75" s="85"/>
      <c r="PDG75" s="85"/>
      <c r="PDH75" s="85"/>
      <c r="PDI75" s="85"/>
      <c r="PDJ75" s="85"/>
      <c r="PDK75" s="85"/>
      <c r="PDL75" s="85"/>
      <c r="PDM75" s="85"/>
      <c r="PDN75" s="85"/>
      <c r="PDO75" s="85"/>
      <c r="PDP75" s="85"/>
      <c r="PDQ75" s="85"/>
      <c r="PDR75" s="85"/>
      <c r="PDS75" s="85"/>
      <c r="PDT75" s="85"/>
      <c r="PDU75" s="85"/>
      <c r="PDV75" s="85"/>
      <c r="PDW75" s="85"/>
      <c r="PDX75" s="85"/>
      <c r="PDY75" s="85"/>
      <c r="PDZ75" s="85"/>
      <c r="PEA75" s="85"/>
      <c r="PEB75" s="85"/>
      <c r="PEC75" s="85"/>
      <c r="PED75" s="85"/>
      <c r="PEE75" s="85"/>
      <c r="PEF75" s="85"/>
      <c r="PEG75" s="85"/>
      <c r="PEH75" s="85"/>
      <c r="PEI75" s="85"/>
      <c r="PEJ75" s="85"/>
      <c r="PEK75" s="85"/>
      <c r="PEL75" s="85"/>
      <c r="PEM75" s="85"/>
      <c r="PEN75" s="85"/>
      <c r="PEO75" s="85"/>
      <c r="PEP75" s="85"/>
      <c r="PEQ75" s="85"/>
      <c r="PER75" s="85"/>
      <c r="PES75" s="85"/>
      <c r="PET75" s="85"/>
      <c r="PEU75" s="85"/>
      <c r="PEV75" s="85"/>
      <c r="PEW75" s="85"/>
      <c r="PEX75" s="85"/>
      <c r="PEY75" s="85"/>
      <c r="PEZ75" s="85"/>
      <c r="PFA75" s="85"/>
      <c r="PFB75" s="85"/>
      <c r="PFC75" s="85"/>
      <c r="PFD75" s="85"/>
      <c r="PFE75" s="85"/>
      <c r="PFF75" s="85"/>
      <c r="PFG75" s="85"/>
      <c r="PFH75" s="85"/>
      <c r="PFI75" s="85"/>
      <c r="PFJ75" s="85"/>
      <c r="PFK75" s="85"/>
      <c r="PFL75" s="85"/>
      <c r="PFM75" s="85"/>
      <c r="PFN75" s="85"/>
      <c r="PFO75" s="85"/>
      <c r="PFP75" s="85"/>
      <c r="PFQ75" s="85"/>
      <c r="PFR75" s="85"/>
      <c r="PFS75" s="85"/>
      <c r="PFT75" s="85"/>
      <c r="PFU75" s="85"/>
      <c r="PFV75" s="85"/>
      <c r="PFW75" s="85"/>
      <c r="PFX75" s="85"/>
      <c r="PFY75" s="85"/>
      <c r="PFZ75" s="85"/>
      <c r="PGA75" s="85"/>
      <c r="PGB75" s="85"/>
      <c r="PGC75" s="85"/>
      <c r="PGD75" s="85"/>
      <c r="PGE75" s="85"/>
      <c r="PGF75" s="85"/>
      <c r="PGG75" s="85"/>
      <c r="PGH75" s="85"/>
      <c r="PGI75" s="85"/>
      <c r="PGJ75" s="85"/>
      <c r="PGK75" s="85"/>
      <c r="PGL75" s="85"/>
      <c r="PGM75" s="85"/>
      <c r="PGN75" s="85"/>
      <c r="PGO75" s="85"/>
      <c r="PGP75" s="85"/>
      <c r="PGQ75" s="85"/>
      <c r="PGR75" s="85"/>
      <c r="PGS75" s="85"/>
      <c r="PGT75" s="85"/>
      <c r="PGU75" s="85"/>
      <c r="PGV75" s="85"/>
      <c r="PGW75" s="85"/>
      <c r="PGX75" s="85"/>
      <c r="PGY75" s="85"/>
      <c r="PGZ75" s="85"/>
      <c r="PHA75" s="85"/>
      <c r="PHB75" s="85"/>
      <c r="PHC75" s="85"/>
      <c r="PHD75" s="85"/>
      <c r="PHE75" s="85"/>
      <c r="PHF75" s="85"/>
      <c r="PHG75" s="85"/>
      <c r="PHH75" s="85"/>
      <c r="PHI75" s="85"/>
      <c r="PHJ75" s="85"/>
      <c r="PHK75" s="85"/>
      <c r="PHL75" s="85"/>
      <c r="PHM75" s="85"/>
      <c r="PHN75" s="85"/>
      <c r="PHO75" s="85"/>
      <c r="PHP75" s="85"/>
      <c r="PHQ75" s="85"/>
      <c r="PHR75" s="85"/>
      <c r="PHS75" s="85"/>
      <c r="PHT75" s="85"/>
      <c r="PHU75" s="85"/>
      <c r="PHV75" s="85"/>
      <c r="PHW75" s="85"/>
      <c r="PHX75" s="85"/>
      <c r="PHY75" s="85"/>
      <c r="PHZ75" s="85"/>
      <c r="PIA75" s="85"/>
      <c r="PIB75" s="85"/>
      <c r="PIC75" s="85"/>
      <c r="PID75" s="85"/>
      <c r="PIE75" s="85"/>
      <c r="PIF75" s="85"/>
      <c r="PIG75" s="85"/>
      <c r="PIH75" s="85"/>
      <c r="PII75" s="85"/>
      <c r="PIJ75" s="85"/>
      <c r="PIK75" s="85"/>
      <c r="PIL75" s="85"/>
      <c r="PIM75" s="85"/>
      <c r="PIN75" s="85"/>
      <c r="PIO75" s="85"/>
      <c r="PIP75" s="85"/>
      <c r="PIQ75" s="85"/>
      <c r="PIR75" s="85"/>
      <c r="PIS75" s="85"/>
      <c r="PIT75" s="85"/>
      <c r="PIU75" s="85"/>
      <c r="PIV75" s="85"/>
      <c r="PIW75" s="85"/>
      <c r="PIX75" s="85"/>
      <c r="PIY75" s="85"/>
      <c r="PIZ75" s="85"/>
      <c r="PJA75" s="85"/>
      <c r="PJB75" s="85"/>
      <c r="PJC75" s="85"/>
      <c r="PJD75" s="85"/>
      <c r="PJE75" s="85"/>
      <c r="PJF75" s="85"/>
      <c r="PJG75" s="85"/>
      <c r="PJH75" s="85"/>
      <c r="PJI75" s="85"/>
      <c r="PJJ75" s="85"/>
      <c r="PJK75" s="85"/>
      <c r="PJL75" s="85"/>
      <c r="PJM75" s="85"/>
      <c r="PJN75" s="85"/>
      <c r="PJO75" s="85"/>
      <c r="PJP75" s="85"/>
      <c r="PJQ75" s="85"/>
      <c r="PJR75" s="85"/>
      <c r="PJS75" s="85"/>
      <c r="PJT75" s="85"/>
      <c r="PJU75" s="85"/>
      <c r="PJV75" s="85"/>
      <c r="PJW75" s="85"/>
      <c r="PJX75" s="85"/>
      <c r="PJY75" s="85"/>
      <c r="PJZ75" s="85"/>
      <c r="PKA75" s="85"/>
      <c r="PKB75" s="85"/>
      <c r="PKC75" s="85"/>
      <c r="PKD75" s="85"/>
      <c r="PKE75" s="85"/>
      <c r="PKF75" s="85"/>
      <c r="PKG75" s="85"/>
      <c r="PKH75" s="85"/>
      <c r="PKI75" s="85"/>
      <c r="PKJ75" s="85"/>
      <c r="PKK75" s="85"/>
      <c r="PKL75" s="85"/>
      <c r="PKM75" s="85"/>
      <c r="PKN75" s="85"/>
      <c r="PKO75" s="85"/>
      <c r="PKP75" s="85"/>
      <c r="PKQ75" s="85"/>
      <c r="PKR75" s="85"/>
      <c r="PKS75" s="85"/>
      <c r="PKT75" s="85"/>
      <c r="PKU75" s="85"/>
      <c r="PKV75" s="85"/>
      <c r="PKW75" s="85"/>
      <c r="PKX75" s="85"/>
      <c r="PKY75" s="85"/>
      <c r="PKZ75" s="85"/>
      <c r="PLA75" s="85"/>
      <c r="PLB75" s="85"/>
      <c r="PLC75" s="85"/>
      <c r="PLD75" s="85"/>
      <c r="PLE75" s="85"/>
      <c r="PLF75" s="85"/>
      <c r="PLG75" s="85"/>
      <c r="PLH75" s="85"/>
      <c r="PLI75" s="85"/>
      <c r="PLJ75" s="85"/>
      <c r="PLK75" s="85"/>
      <c r="PLL75" s="85"/>
      <c r="PLM75" s="85"/>
      <c r="PLN75" s="85"/>
      <c r="PLO75" s="85"/>
      <c r="PLP75" s="85"/>
      <c r="PLQ75" s="85"/>
      <c r="PLR75" s="85"/>
      <c r="PLS75" s="85"/>
      <c r="PLT75" s="85"/>
      <c r="PLU75" s="85"/>
      <c r="PLV75" s="85"/>
      <c r="PLW75" s="85"/>
      <c r="PLX75" s="85"/>
      <c r="PLY75" s="85"/>
      <c r="PLZ75" s="85"/>
      <c r="PMA75" s="85"/>
      <c r="PMB75" s="85"/>
      <c r="PMC75" s="85"/>
      <c r="PMD75" s="85"/>
      <c r="PME75" s="85"/>
      <c r="PMF75" s="85"/>
      <c r="PMG75" s="85"/>
      <c r="PMH75" s="85"/>
      <c r="PMI75" s="85"/>
      <c r="PMJ75" s="85"/>
      <c r="PMK75" s="85"/>
      <c r="PML75" s="85"/>
      <c r="PMM75" s="85"/>
      <c r="PMN75" s="85"/>
      <c r="PMO75" s="85"/>
      <c r="PMP75" s="85"/>
      <c r="PMQ75" s="85"/>
      <c r="PMR75" s="85"/>
      <c r="PMS75" s="85"/>
      <c r="PMT75" s="85"/>
      <c r="PMU75" s="85"/>
      <c r="PMV75" s="85"/>
      <c r="PMW75" s="85"/>
      <c r="PMX75" s="85"/>
      <c r="PMY75" s="85"/>
      <c r="PMZ75" s="85"/>
      <c r="PNA75" s="85"/>
      <c r="PNB75" s="85"/>
      <c r="PNC75" s="85"/>
      <c r="PND75" s="85"/>
      <c r="PNE75" s="85"/>
      <c r="PNF75" s="85"/>
      <c r="PNG75" s="85"/>
      <c r="PNH75" s="85"/>
      <c r="PNI75" s="85"/>
      <c r="PNJ75" s="85"/>
      <c r="PNK75" s="85"/>
      <c r="PNL75" s="85"/>
      <c r="PNM75" s="85"/>
      <c r="PNN75" s="85"/>
      <c r="PNO75" s="85"/>
      <c r="PNP75" s="85"/>
      <c r="PNQ75" s="85"/>
      <c r="PNR75" s="85"/>
      <c r="PNS75" s="85"/>
      <c r="PNT75" s="85"/>
      <c r="PNU75" s="85"/>
      <c r="PNV75" s="85"/>
      <c r="PNW75" s="85"/>
      <c r="PNX75" s="85"/>
      <c r="PNY75" s="85"/>
      <c r="PNZ75" s="85"/>
      <c r="POA75" s="85"/>
      <c r="POB75" s="85"/>
      <c r="POC75" s="85"/>
      <c r="POD75" s="85"/>
      <c r="POE75" s="85"/>
      <c r="POF75" s="85"/>
      <c r="POG75" s="85"/>
      <c r="POH75" s="85"/>
      <c r="POI75" s="85"/>
      <c r="POJ75" s="85"/>
      <c r="POK75" s="85"/>
      <c r="POL75" s="85"/>
      <c r="POM75" s="85"/>
      <c r="PON75" s="85"/>
      <c r="POO75" s="85"/>
      <c r="POP75" s="85"/>
      <c r="POQ75" s="85"/>
      <c r="POR75" s="85"/>
      <c r="POS75" s="85"/>
      <c r="POT75" s="85"/>
      <c r="POU75" s="85"/>
      <c r="POV75" s="85"/>
      <c r="POW75" s="85"/>
      <c r="POX75" s="85"/>
      <c r="POY75" s="85"/>
      <c r="POZ75" s="85"/>
      <c r="PPA75" s="85"/>
      <c r="PPB75" s="85"/>
      <c r="PPC75" s="85"/>
      <c r="PPD75" s="85"/>
      <c r="PPE75" s="85"/>
      <c r="PPF75" s="85"/>
      <c r="PPG75" s="85"/>
      <c r="PPH75" s="85"/>
      <c r="PPI75" s="85"/>
      <c r="PPJ75" s="85"/>
      <c r="PPK75" s="85"/>
      <c r="PPL75" s="85"/>
      <c r="PPM75" s="85"/>
      <c r="PPN75" s="85"/>
      <c r="PPO75" s="85"/>
      <c r="PPP75" s="85"/>
      <c r="PPQ75" s="85"/>
      <c r="PPR75" s="85"/>
      <c r="PPS75" s="85"/>
      <c r="PPT75" s="85"/>
      <c r="PPU75" s="85"/>
      <c r="PPV75" s="85"/>
      <c r="PPW75" s="85"/>
      <c r="PPX75" s="85"/>
      <c r="PPY75" s="85"/>
      <c r="PPZ75" s="85"/>
      <c r="PQA75" s="85"/>
      <c r="PQB75" s="85"/>
      <c r="PQC75" s="85"/>
      <c r="PQD75" s="85"/>
      <c r="PQE75" s="85"/>
      <c r="PQF75" s="85"/>
      <c r="PQG75" s="85"/>
      <c r="PQH75" s="85"/>
      <c r="PQI75" s="85"/>
      <c r="PQJ75" s="85"/>
      <c r="PQK75" s="85"/>
      <c r="PQL75" s="85"/>
      <c r="PQM75" s="85"/>
      <c r="PQN75" s="85"/>
      <c r="PQO75" s="85"/>
      <c r="PQP75" s="85"/>
      <c r="PQQ75" s="85"/>
      <c r="PQR75" s="85"/>
      <c r="PQS75" s="85"/>
      <c r="PQT75" s="85"/>
      <c r="PQU75" s="85"/>
      <c r="PQV75" s="85"/>
      <c r="PQW75" s="85"/>
      <c r="PQX75" s="85"/>
      <c r="PQY75" s="85"/>
      <c r="PQZ75" s="85"/>
      <c r="PRA75" s="85"/>
      <c r="PRB75" s="85"/>
      <c r="PRC75" s="85"/>
      <c r="PRD75" s="85"/>
      <c r="PRE75" s="85"/>
      <c r="PRF75" s="85"/>
      <c r="PRG75" s="85"/>
      <c r="PRH75" s="85"/>
      <c r="PRI75" s="85"/>
      <c r="PRJ75" s="85"/>
      <c r="PRK75" s="85"/>
      <c r="PRL75" s="85"/>
      <c r="PRM75" s="85"/>
      <c r="PRN75" s="85"/>
      <c r="PRO75" s="85"/>
      <c r="PRP75" s="85"/>
      <c r="PRQ75" s="85"/>
      <c r="PRR75" s="85"/>
      <c r="PRS75" s="85"/>
      <c r="PRT75" s="85"/>
      <c r="PRU75" s="85"/>
      <c r="PRV75" s="85"/>
      <c r="PRW75" s="85"/>
      <c r="PRX75" s="85"/>
      <c r="PRY75" s="85"/>
      <c r="PRZ75" s="85"/>
      <c r="PSA75" s="85"/>
      <c r="PSB75" s="85"/>
      <c r="PSC75" s="85"/>
      <c r="PSD75" s="85"/>
      <c r="PSE75" s="85"/>
      <c r="PSF75" s="85"/>
      <c r="PSG75" s="85"/>
      <c r="PSH75" s="85"/>
      <c r="PSI75" s="85"/>
      <c r="PSJ75" s="85"/>
      <c r="PSK75" s="85"/>
      <c r="PSL75" s="85"/>
      <c r="PSM75" s="85"/>
      <c r="PSN75" s="85"/>
      <c r="PSO75" s="85"/>
      <c r="PSP75" s="85"/>
      <c r="PSQ75" s="85"/>
      <c r="PSR75" s="85"/>
      <c r="PSS75" s="85"/>
      <c r="PST75" s="85"/>
      <c r="PSU75" s="85"/>
      <c r="PSV75" s="85"/>
      <c r="PSW75" s="85"/>
      <c r="PSX75" s="85"/>
      <c r="PSY75" s="85"/>
      <c r="PSZ75" s="85"/>
      <c r="PTA75" s="85"/>
      <c r="PTB75" s="85"/>
      <c r="PTC75" s="85"/>
      <c r="PTD75" s="85"/>
      <c r="PTE75" s="85"/>
      <c r="PTF75" s="85"/>
      <c r="PTG75" s="85"/>
      <c r="PTH75" s="85"/>
      <c r="PTI75" s="85"/>
      <c r="PTJ75" s="85"/>
      <c r="PTK75" s="85"/>
      <c r="PTL75" s="85"/>
      <c r="PTM75" s="85"/>
      <c r="PTN75" s="85"/>
      <c r="PTO75" s="85"/>
      <c r="PTP75" s="85"/>
      <c r="PTQ75" s="85"/>
      <c r="PTR75" s="85"/>
      <c r="PTS75" s="85"/>
      <c r="PTT75" s="85"/>
      <c r="PTU75" s="85"/>
      <c r="PTV75" s="85"/>
      <c r="PTW75" s="85"/>
      <c r="PTX75" s="85"/>
      <c r="PTY75" s="85"/>
      <c r="PTZ75" s="85"/>
      <c r="PUA75" s="85"/>
      <c r="PUB75" s="85"/>
      <c r="PUC75" s="85"/>
      <c r="PUD75" s="85"/>
      <c r="PUE75" s="85"/>
      <c r="PUF75" s="85"/>
      <c r="PUG75" s="85"/>
      <c r="PUH75" s="85"/>
      <c r="PUI75" s="85"/>
      <c r="PUJ75" s="85"/>
      <c r="PUK75" s="85"/>
      <c r="PUL75" s="85"/>
      <c r="PUM75" s="85"/>
      <c r="PUN75" s="85"/>
      <c r="PUO75" s="85"/>
      <c r="PUP75" s="85"/>
      <c r="PUQ75" s="85"/>
      <c r="PUR75" s="85"/>
      <c r="PUS75" s="85"/>
      <c r="PUT75" s="85"/>
      <c r="PUU75" s="85"/>
      <c r="PUV75" s="85"/>
      <c r="PUW75" s="85"/>
      <c r="PUX75" s="85"/>
      <c r="PUY75" s="85"/>
      <c r="PUZ75" s="85"/>
      <c r="PVA75" s="85"/>
      <c r="PVB75" s="85"/>
      <c r="PVC75" s="85"/>
      <c r="PVD75" s="85"/>
      <c r="PVE75" s="85"/>
      <c r="PVF75" s="85"/>
      <c r="PVG75" s="85"/>
      <c r="PVH75" s="85"/>
      <c r="PVI75" s="85"/>
      <c r="PVJ75" s="85"/>
      <c r="PVK75" s="85"/>
      <c r="PVL75" s="85"/>
      <c r="PVM75" s="85"/>
      <c r="PVN75" s="85"/>
      <c r="PVO75" s="85"/>
      <c r="PVP75" s="85"/>
      <c r="PVQ75" s="85"/>
      <c r="PVR75" s="85"/>
      <c r="PVS75" s="85"/>
      <c r="PVT75" s="85"/>
      <c r="PVU75" s="85"/>
      <c r="PVV75" s="85"/>
      <c r="PVW75" s="85"/>
      <c r="PVX75" s="85"/>
      <c r="PVY75" s="85"/>
      <c r="PVZ75" s="85"/>
      <c r="PWA75" s="85"/>
      <c r="PWB75" s="85"/>
      <c r="PWC75" s="85"/>
      <c r="PWD75" s="85"/>
      <c r="PWE75" s="85"/>
      <c r="PWF75" s="85"/>
      <c r="PWG75" s="85"/>
      <c r="PWH75" s="85"/>
      <c r="PWI75" s="85"/>
      <c r="PWJ75" s="85"/>
      <c r="PWK75" s="85"/>
      <c r="PWL75" s="85"/>
      <c r="PWM75" s="85"/>
      <c r="PWN75" s="85"/>
      <c r="PWO75" s="85"/>
      <c r="PWP75" s="85"/>
      <c r="PWQ75" s="85"/>
      <c r="PWR75" s="85"/>
      <c r="PWS75" s="85"/>
      <c r="PWT75" s="85"/>
      <c r="PWU75" s="85"/>
      <c r="PWV75" s="85"/>
      <c r="PWW75" s="85"/>
      <c r="PWX75" s="85"/>
      <c r="PWY75" s="85"/>
      <c r="PWZ75" s="85"/>
      <c r="PXA75" s="85"/>
      <c r="PXB75" s="85"/>
      <c r="PXC75" s="85"/>
      <c r="PXD75" s="85"/>
      <c r="PXE75" s="85"/>
      <c r="PXF75" s="85"/>
      <c r="PXG75" s="85"/>
      <c r="PXH75" s="85"/>
      <c r="PXI75" s="85"/>
      <c r="PXJ75" s="85"/>
      <c r="PXK75" s="85"/>
      <c r="PXL75" s="85"/>
      <c r="PXM75" s="85"/>
      <c r="PXN75" s="85"/>
      <c r="PXO75" s="85"/>
      <c r="PXP75" s="85"/>
      <c r="PXQ75" s="85"/>
      <c r="PXR75" s="85"/>
      <c r="PXS75" s="85"/>
      <c r="PXT75" s="85"/>
      <c r="PXU75" s="85"/>
      <c r="PXV75" s="85"/>
      <c r="PXW75" s="85"/>
      <c r="PXX75" s="85"/>
      <c r="PXY75" s="85"/>
      <c r="PXZ75" s="85"/>
      <c r="PYA75" s="85"/>
      <c r="PYB75" s="85"/>
      <c r="PYC75" s="85"/>
      <c r="PYD75" s="85"/>
      <c r="PYE75" s="85"/>
      <c r="PYF75" s="85"/>
      <c r="PYG75" s="85"/>
      <c r="PYH75" s="85"/>
      <c r="PYI75" s="85"/>
      <c r="PYJ75" s="85"/>
      <c r="PYK75" s="85"/>
      <c r="PYL75" s="85"/>
      <c r="PYM75" s="85"/>
      <c r="PYN75" s="85"/>
      <c r="PYO75" s="85"/>
      <c r="PYP75" s="85"/>
      <c r="PYQ75" s="85"/>
      <c r="PYR75" s="85"/>
      <c r="PYS75" s="85"/>
      <c r="PYT75" s="85"/>
      <c r="PYU75" s="85"/>
      <c r="PYV75" s="85"/>
      <c r="PYW75" s="85"/>
      <c r="PYX75" s="85"/>
      <c r="PYY75" s="85"/>
      <c r="PYZ75" s="85"/>
      <c r="PZA75" s="85"/>
      <c r="PZB75" s="85"/>
      <c r="PZC75" s="85"/>
      <c r="PZD75" s="85"/>
      <c r="PZE75" s="85"/>
      <c r="PZF75" s="85"/>
      <c r="PZG75" s="85"/>
      <c r="PZH75" s="85"/>
      <c r="PZI75" s="85"/>
      <c r="PZJ75" s="85"/>
      <c r="PZK75" s="85"/>
      <c r="PZL75" s="85"/>
      <c r="PZM75" s="85"/>
      <c r="PZN75" s="85"/>
      <c r="PZO75" s="85"/>
      <c r="PZP75" s="85"/>
      <c r="PZQ75" s="85"/>
      <c r="PZR75" s="85"/>
      <c r="PZS75" s="85"/>
      <c r="PZT75" s="85"/>
      <c r="PZU75" s="85"/>
      <c r="PZV75" s="85"/>
      <c r="PZW75" s="85"/>
      <c r="PZX75" s="85"/>
      <c r="PZY75" s="85"/>
      <c r="PZZ75" s="85"/>
      <c r="QAA75" s="85"/>
      <c r="QAB75" s="85"/>
      <c r="QAC75" s="85"/>
      <c r="QAD75" s="85"/>
      <c r="QAE75" s="85"/>
      <c r="QAF75" s="85"/>
      <c r="QAG75" s="85"/>
      <c r="QAH75" s="85"/>
      <c r="QAI75" s="85"/>
      <c r="QAJ75" s="85"/>
      <c r="QAK75" s="85"/>
      <c r="QAL75" s="85"/>
      <c r="QAM75" s="85"/>
      <c r="QAN75" s="85"/>
      <c r="QAO75" s="85"/>
      <c r="QAP75" s="85"/>
      <c r="QAQ75" s="85"/>
      <c r="QAR75" s="85"/>
      <c r="QAS75" s="85"/>
      <c r="QAT75" s="85"/>
      <c r="QAU75" s="85"/>
      <c r="QAV75" s="85"/>
      <c r="QAW75" s="85"/>
      <c r="QAX75" s="85"/>
      <c r="QAY75" s="85"/>
      <c r="QAZ75" s="85"/>
      <c r="QBA75" s="85"/>
      <c r="QBB75" s="85"/>
      <c r="QBC75" s="85"/>
      <c r="QBD75" s="85"/>
      <c r="QBE75" s="85"/>
      <c r="QBF75" s="85"/>
      <c r="QBG75" s="85"/>
      <c r="QBH75" s="85"/>
      <c r="QBI75" s="85"/>
      <c r="QBJ75" s="85"/>
      <c r="QBK75" s="85"/>
      <c r="QBL75" s="85"/>
      <c r="QBM75" s="85"/>
      <c r="QBN75" s="85"/>
      <c r="QBO75" s="85"/>
      <c r="QBP75" s="85"/>
      <c r="QBQ75" s="85"/>
      <c r="QBR75" s="85"/>
      <c r="QBS75" s="85"/>
      <c r="QBT75" s="85"/>
      <c r="QBU75" s="85"/>
      <c r="QBV75" s="85"/>
      <c r="QBW75" s="85"/>
      <c r="QBX75" s="85"/>
      <c r="QBY75" s="85"/>
      <c r="QBZ75" s="85"/>
      <c r="QCA75" s="85"/>
      <c r="QCB75" s="85"/>
      <c r="QCC75" s="85"/>
      <c r="QCD75" s="85"/>
      <c r="QCE75" s="85"/>
      <c r="QCF75" s="85"/>
      <c r="QCG75" s="85"/>
      <c r="QCH75" s="85"/>
      <c r="QCI75" s="85"/>
      <c r="QCJ75" s="85"/>
      <c r="QCK75" s="85"/>
      <c r="QCL75" s="85"/>
      <c r="QCM75" s="85"/>
      <c r="QCN75" s="85"/>
      <c r="QCO75" s="85"/>
      <c r="QCP75" s="85"/>
      <c r="QCQ75" s="85"/>
      <c r="QCR75" s="85"/>
      <c r="QCS75" s="85"/>
      <c r="QCT75" s="85"/>
      <c r="QCU75" s="85"/>
      <c r="QCV75" s="85"/>
      <c r="QCW75" s="85"/>
      <c r="QCX75" s="85"/>
      <c r="QCY75" s="85"/>
      <c r="QCZ75" s="85"/>
      <c r="QDA75" s="85"/>
      <c r="QDB75" s="85"/>
      <c r="QDC75" s="85"/>
      <c r="QDD75" s="85"/>
      <c r="QDE75" s="85"/>
      <c r="QDF75" s="85"/>
      <c r="QDG75" s="85"/>
      <c r="QDH75" s="85"/>
      <c r="QDI75" s="85"/>
      <c r="QDJ75" s="85"/>
      <c r="QDK75" s="85"/>
      <c r="QDL75" s="85"/>
      <c r="QDM75" s="85"/>
      <c r="QDN75" s="85"/>
      <c r="QDO75" s="85"/>
      <c r="QDP75" s="85"/>
      <c r="QDQ75" s="85"/>
      <c r="QDR75" s="85"/>
      <c r="QDS75" s="85"/>
      <c r="QDT75" s="85"/>
      <c r="QDU75" s="85"/>
      <c r="QDV75" s="85"/>
      <c r="QDW75" s="85"/>
      <c r="QDX75" s="85"/>
      <c r="QDY75" s="85"/>
      <c r="QDZ75" s="85"/>
      <c r="QEA75" s="85"/>
      <c r="QEB75" s="85"/>
      <c r="QEC75" s="85"/>
      <c r="QED75" s="85"/>
      <c r="QEE75" s="85"/>
      <c r="QEF75" s="85"/>
      <c r="QEG75" s="85"/>
      <c r="QEH75" s="85"/>
      <c r="QEI75" s="85"/>
      <c r="QEJ75" s="85"/>
      <c r="QEK75" s="85"/>
      <c r="QEL75" s="85"/>
      <c r="QEM75" s="85"/>
      <c r="QEN75" s="85"/>
      <c r="QEO75" s="85"/>
      <c r="QEP75" s="85"/>
      <c r="QEQ75" s="85"/>
      <c r="QER75" s="85"/>
      <c r="QES75" s="85"/>
      <c r="QET75" s="85"/>
      <c r="QEU75" s="85"/>
      <c r="QEV75" s="85"/>
      <c r="QEW75" s="85"/>
      <c r="QEX75" s="85"/>
      <c r="QEY75" s="85"/>
      <c r="QEZ75" s="85"/>
      <c r="QFA75" s="85"/>
      <c r="QFB75" s="85"/>
      <c r="QFC75" s="85"/>
      <c r="QFD75" s="85"/>
      <c r="QFE75" s="85"/>
      <c r="QFF75" s="85"/>
      <c r="QFG75" s="85"/>
      <c r="QFH75" s="85"/>
      <c r="QFI75" s="85"/>
      <c r="QFJ75" s="85"/>
      <c r="QFK75" s="85"/>
      <c r="QFL75" s="85"/>
      <c r="QFM75" s="85"/>
      <c r="QFN75" s="85"/>
      <c r="QFO75" s="85"/>
      <c r="QFP75" s="85"/>
      <c r="QFQ75" s="85"/>
      <c r="QFR75" s="85"/>
      <c r="QFS75" s="85"/>
      <c r="QFT75" s="85"/>
      <c r="QFU75" s="85"/>
      <c r="QFV75" s="85"/>
      <c r="QFW75" s="85"/>
      <c r="QFX75" s="85"/>
      <c r="QFY75" s="85"/>
      <c r="QFZ75" s="85"/>
      <c r="QGA75" s="85"/>
      <c r="QGB75" s="85"/>
      <c r="QGC75" s="85"/>
      <c r="QGD75" s="85"/>
      <c r="QGE75" s="85"/>
      <c r="QGF75" s="85"/>
      <c r="QGG75" s="85"/>
      <c r="QGH75" s="85"/>
      <c r="QGI75" s="85"/>
      <c r="QGJ75" s="85"/>
      <c r="QGK75" s="85"/>
      <c r="QGL75" s="85"/>
      <c r="QGM75" s="85"/>
      <c r="QGN75" s="85"/>
      <c r="QGO75" s="85"/>
      <c r="QGP75" s="85"/>
      <c r="QGQ75" s="85"/>
      <c r="QGR75" s="85"/>
      <c r="QGS75" s="85"/>
      <c r="QGT75" s="85"/>
      <c r="QGU75" s="85"/>
      <c r="QGV75" s="85"/>
      <c r="QGW75" s="85"/>
      <c r="QGX75" s="85"/>
      <c r="QGY75" s="85"/>
      <c r="QGZ75" s="85"/>
      <c r="QHA75" s="85"/>
      <c r="QHB75" s="85"/>
      <c r="QHC75" s="85"/>
      <c r="QHD75" s="85"/>
      <c r="QHE75" s="85"/>
      <c r="QHF75" s="85"/>
      <c r="QHG75" s="85"/>
      <c r="QHH75" s="85"/>
      <c r="QHI75" s="85"/>
      <c r="QHJ75" s="85"/>
      <c r="QHK75" s="85"/>
      <c r="QHL75" s="85"/>
      <c r="QHM75" s="85"/>
      <c r="QHN75" s="85"/>
      <c r="QHO75" s="85"/>
      <c r="QHP75" s="85"/>
      <c r="QHQ75" s="85"/>
      <c r="QHR75" s="85"/>
      <c r="QHS75" s="85"/>
      <c r="QHT75" s="85"/>
      <c r="QHU75" s="85"/>
      <c r="QHV75" s="85"/>
      <c r="QHW75" s="85"/>
      <c r="QHX75" s="85"/>
      <c r="QHY75" s="85"/>
      <c r="QHZ75" s="85"/>
      <c r="QIA75" s="85"/>
      <c r="QIB75" s="85"/>
      <c r="QIC75" s="85"/>
      <c r="QID75" s="85"/>
      <c r="QIE75" s="85"/>
      <c r="QIF75" s="85"/>
      <c r="QIG75" s="85"/>
      <c r="QIH75" s="85"/>
      <c r="QII75" s="85"/>
      <c r="QIJ75" s="85"/>
      <c r="QIK75" s="85"/>
      <c r="QIL75" s="85"/>
      <c r="QIM75" s="85"/>
      <c r="QIN75" s="85"/>
      <c r="QIO75" s="85"/>
      <c r="QIP75" s="85"/>
      <c r="QIQ75" s="85"/>
      <c r="QIR75" s="85"/>
      <c r="QIS75" s="85"/>
      <c r="QIT75" s="85"/>
      <c r="QIU75" s="85"/>
      <c r="QIV75" s="85"/>
      <c r="QIW75" s="85"/>
      <c r="QIX75" s="85"/>
      <c r="QIY75" s="85"/>
      <c r="QIZ75" s="85"/>
      <c r="QJA75" s="85"/>
      <c r="QJB75" s="85"/>
      <c r="QJC75" s="85"/>
      <c r="QJD75" s="85"/>
      <c r="QJE75" s="85"/>
      <c r="QJF75" s="85"/>
      <c r="QJG75" s="85"/>
      <c r="QJH75" s="85"/>
      <c r="QJI75" s="85"/>
      <c r="QJJ75" s="85"/>
      <c r="QJK75" s="85"/>
      <c r="QJL75" s="85"/>
      <c r="QJM75" s="85"/>
      <c r="QJN75" s="85"/>
      <c r="QJO75" s="85"/>
      <c r="QJP75" s="85"/>
      <c r="QJQ75" s="85"/>
      <c r="QJR75" s="85"/>
      <c r="QJS75" s="85"/>
      <c r="QJT75" s="85"/>
      <c r="QJU75" s="85"/>
      <c r="QJV75" s="85"/>
      <c r="QJW75" s="85"/>
      <c r="QJX75" s="85"/>
      <c r="QJY75" s="85"/>
      <c r="QJZ75" s="85"/>
      <c r="QKA75" s="85"/>
      <c r="QKB75" s="85"/>
      <c r="QKC75" s="85"/>
      <c r="QKD75" s="85"/>
      <c r="QKE75" s="85"/>
      <c r="QKF75" s="85"/>
      <c r="QKG75" s="85"/>
      <c r="QKH75" s="85"/>
      <c r="QKI75" s="85"/>
      <c r="QKJ75" s="85"/>
      <c r="QKK75" s="85"/>
      <c r="QKL75" s="85"/>
      <c r="QKM75" s="85"/>
      <c r="QKN75" s="85"/>
      <c r="QKO75" s="85"/>
      <c r="QKP75" s="85"/>
      <c r="QKQ75" s="85"/>
      <c r="QKR75" s="85"/>
      <c r="QKS75" s="85"/>
      <c r="QKT75" s="85"/>
      <c r="QKU75" s="85"/>
      <c r="QKV75" s="85"/>
      <c r="QKW75" s="85"/>
      <c r="QKX75" s="85"/>
      <c r="QKY75" s="85"/>
      <c r="QKZ75" s="85"/>
      <c r="QLA75" s="85"/>
      <c r="QLB75" s="85"/>
      <c r="QLC75" s="85"/>
      <c r="QLD75" s="85"/>
      <c r="QLE75" s="85"/>
      <c r="QLF75" s="85"/>
      <c r="QLG75" s="85"/>
      <c r="QLH75" s="85"/>
      <c r="QLI75" s="85"/>
      <c r="QLJ75" s="85"/>
      <c r="QLK75" s="85"/>
      <c r="QLL75" s="85"/>
      <c r="QLM75" s="85"/>
      <c r="QLN75" s="85"/>
      <c r="QLO75" s="85"/>
      <c r="QLP75" s="85"/>
      <c r="QLQ75" s="85"/>
      <c r="QLR75" s="85"/>
      <c r="QLS75" s="85"/>
      <c r="QLT75" s="85"/>
      <c r="QLU75" s="85"/>
      <c r="QLV75" s="85"/>
      <c r="QLW75" s="85"/>
      <c r="QLX75" s="85"/>
      <c r="QLY75" s="85"/>
      <c r="QLZ75" s="85"/>
      <c r="QMA75" s="85"/>
      <c r="QMB75" s="85"/>
      <c r="QMC75" s="85"/>
      <c r="QMD75" s="85"/>
      <c r="QME75" s="85"/>
      <c r="QMF75" s="85"/>
      <c r="QMG75" s="85"/>
      <c r="QMH75" s="85"/>
      <c r="QMI75" s="85"/>
      <c r="QMJ75" s="85"/>
      <c r="QMK75" s="85"/>
      <c r="QML75" s="85"/>
      <c r="QMM75" s="85"/>
      <c r="QMN75" s="85"/>
      <c r="QMO75" s="85"/>
      <c r="QMP75" s="85"/>
      <c r="QMQ75" s="85"/>
      <c r="QMR75" s="85"/>
      <c r="QMS75" s="85"/>
      <c r="QMT75" s="85"/>
      <c r="QMU75" s="85"/>
      <c r="QMV75" s="85"/>
      <c r="QMW75" s="85"/>
      <c r="QMX75" s="85"/>
      <c r="QMY75" s="85"/>
      <c r="QMZ75" s="85"/>
      <c r="QNA75" s="85"/>
      <c r="QNB75" s="85"/>
      <c r="QNC75" s="85"/>
      <c r="QND75" s="85"/>
      <c r="QNE75" s="85"/>
      <c r="QNF75" s="85"/>
      <c r="QNG75" s="85"/>
      <c r="QNH75" s="85"/>
      <c r="QNI75" s="85"/>
      <c r="QNJ75" s="85"/>
      <c r="QNK75" s="85"/>
      <c r="QNL75" s="85"/>
      <c r="QNM75" s="85"/>
      <c r="QNN75" s="85"/>
      <c r="QNO75" s="85"/>
      <c r="QNP75" s="85"/>
      <c r="QNQ75" s="85"/>
      <c r="QNR75" s="85"/>
      <c r="QNS75" s="85"/>
      <c r="QNT75" s="85"/>
      <c r="QNU75" s="85"/>
      <c r="QNV75" s="85"/>
      <c r="QNW75" s="85"/>
      <c r="QNX75" s="85"/>
      <c r="QNY75" s="85"/>
      <c r="QNZ75" s="85"/>
      <c r="QOA75" s="85"/>
      <c r="QOB75" s="85"/>
      <c r="QOC75" s="85"/>
      <c r="QOD75" s="85"/>
      <c r="QOE75" s="85"/>
      <c r="QOF75" s="85"/>
      <c r="QOG75" s="85"/>
      <c r="QOH75" s="85"/>
      <c r="QOI75" s="85"/>
      <c r="QOJ75" s="85"/>
      <c r="QOK75" s="85"/>
      <c r="QOL75" s="85"/>
      <c r="QOM75" s="85"/>
      <c r="QON75" s="85"/>
      <c r="QOO75" s="85"/>
      <c r="QOP75" s="85"/>
      <c r="QOQ75" s="85"/>
      <c r="QOR75" s="85"/>
      <c r="QOS75" s="85"/>
      <c r="QOT75" s="85"/>
      <c r="QOU75" s="85"/>
      <c r="QOV75" s="85"/>
      <c r="QOW75" s="85"/>
      <c r="QOX75" s="85"/>
      <c r="QOY75" s="85"/>
      <c r="QOZ75" s="85"/>
      <c r="QPA75" s="85"/>
      <c r="QPB75" s="85"/>
      <c r="QPC75" s="85"/>
      <c r="QPD75" s="85"/>
      <c r="QPE75" s="85"/>
      <c r="QPF75" s="85"/>
      <c r="QPG75" s="85"/>
      <c r="QPH75" s="85"/>
      <c r="QPI75" s="85"/>
      <c r="QPJ75" s="85"/>
      <c r="QPK75" s="85"/>
      <c r="QPL75" s="85"/>
      <c r="QPM75" s="85"/>
      <c r="QPN75" s="85"/>
      <c r="QPO75" s="85"/>
      <c r="QPP75" s="85"/>
      <c r="QPQ75" s="85"/>
      <c r="QPR75" s="85"/>
      <c r="QPS75" s="85"/>
      <c r="QPT75" s="85"/>
      <c r="QPU75" s="85"/>
      <c r="QPV75" s="85"/>
      <c r="QPW75" s="85"/>
      <c r="QPX75" s="85"/>
      <c r="QPY75" s="85"/>
      <c r="QPZ75" s="85"/>
      <c r="QQA75" s="85"/>
      <c r="QQB75" s="85"/>
      <c r="QQC75" s="85"/>
      <c r="QQD75" s="85"/>
      <c r="QQE75" s="85"/>
      <c r="QQF75" s="85"/>
      <c r="QQG75" s="85"/>
      <c r="QQH75" s="85"/>
      <c r="QQI75" s="85"/>
      <c r="QQJ75" s="85"/>
      <c r="QQK75" s="85"/>
      <c r="QQL75" s="85"/>
      <c r="QQM75" s="85"/>
      <c r="QQN75" s="85"/>
      <c r="QQO75" s="85"/>
      <c r="QQP75" s="85"/>
      <c r="QQQ75" s="85"/>
      <c r="QQR75" s="85"/>
      <c r="QQS75" s="85"/>
      <c r="QQT75" s="85"/>
      <c r="QQU75" s="85"/>
      <c r="QQV75" s="85"/>
      <c r="QQW75" s="85"/>
      <c r="QQX75" s="85"/>
      <c r="QQY75" s="85"/>
      <c r="QQZ75" s="85"/>
      <c r="QRA75" s="85"/>
      <c r="QRB75" s="85"/>
      <c r="QRC75" s="85"/>
      <c r="QRD75" s="85"/>
      <c r="QRE75" s="85"/>
      <c r="QRF75" s="85"/>
      <c r="QRG75" s="85"/>
      <c r="QRH75" s="85"/>
      <c r="QRI75" s="85"/>
      <c r="QRJ75" s="85"/>
      <c r="QRK75" s="85"/>
      <c r="QRL75" s="85"/>
      <c r="QRM75" s="85"/>
      <c r="QRN75" s="85"/>
      <c r="QRO75" s="85"/>
      <c r="QRP75" s="85"/>
      <c r="QRQ75" s="85"/>
      <c r="QRR75" s="85"/>
      <c r="QRS75" s="85"/>
      <c r="QRT75" s="85"/>
      <c r="QRU75" s="85"/>
      <c r="QRV75" s="85"/>
      <c r="QRW75" s="85"/>
      <c r="QRX75" s="85"/>
      <c r="QRY75" s="85"/>
      <c r="QRZ75" s="85"/>
      <c r="QSA75" s="85"/>
      <c r="QSB75" s="85"/>
      <c r="QSC75" s="85"/>
      <c r="QSD75" s="85"/>
      <c r="QSE75" s="85"/>
      <c r="QSF75" s="85"/>
      <c r="QSG75" s="85"/>
      <c r="QSH75" s="85"/>
      <c r="QSI75" s="85"/>
      <c r="QSJ75" s="85"/>
      <c r="QSK75" s="85"/>
      <c r="QSL75" s="85"/>
      <c r="QSM75" s="85"/>
      <c r="QSN75" s="85"/>
      <c r="QSO75" s="85"/>
      <c r="QSP75" s="85"/>
      <c r="QSQ75" s="85"/>
      <c r="QSR75" s="85"/>
      <c r="QSS75" s="85"/>
      <c r="QST75" s="85"/>
      <c r="QSU75" s="85"/>
      <c r="QSV75" s="85"/>
      <c r="QSW75" s="85"/>
      <c r="QSX75" s="85"/>
      <c r="QSY75" s="85"/>
      <c r="QSZ75" s="85"/>
      <c r="QTA75" s="85"/>
      <c r="QTB75" s="85"/>
      <c r="QTC75" s="85"/>
      <c r="QTD75" s="85"/>
      <c r="QTE75" s="85"/>
      <c r="QTF75" s="85"/>
      <c r="QTG75" s="85"/>
      <c r="QTH75" s="85"/>
      <c r="QTI75" s="85"/>
      <c r="QTJ75" s="85"/>
      <c r="QTK75" s="85"/>
      <c r="QTL75" s="85"/>
      <c r="QTM75" s="85"/>
      <c r="QTN75" s="85"/>
      <c r="QTO75" s="85"/>
      <c r="QTP75" s="85"/>
      <c r="QTQ75" s="85"/>
      <c r="QTR75" s="85"/>
      <c r="QTS75" s="85"/>
      <c r="QTT75" s="85"/>
      <c r="QTU75" s="85"/>
      <c r="QTV75" s="85"/>
      <c r="QTW75" s="85"/>
      <c r="QTX75" s="85"/>
      <c r="QTY75" s="85"/>
      <c r="QTZ75" s="85"/>
      <c r="QUA75" s="85"/>
      <c r="QUB75" s="85"/>
      <c r="QUC75" s="85"/>
      <c r="QUD75" s="85"/>
      <c r="QUE75" s="85"/>
      <c r="QUF75" s="85"/>
      <c r="QUG75" s="85"/>
      <c r="QUH75" s="85"/>
      <c r="QUI75" s="85"/>
      <c r="QUJ75" s="85"/>
      <c r="QUK75" s="85"/>
      <c r="QUL75" s="85"/>
      <c r="QUM75" s="85"/>
      <c r="QUN75" s="85"/>
      <c r="QUO75" s="85"/>
      <c r="QUP75" s="85"/>
      <c r="QUQ75" s="85"/>
      <c r="QUR75" s="85"/>
      <c r="QUS75" s="85"/>
      <c r="QUT75" s="85"/>
      <c r="QUU75" s="85"/>
      <c r="QUV75" s="85"/>
      <c r="QUW75" s="85"/>
      <c r="QUX75" s="85"/>
      <c r="QUY75" s="85"/>
      <c r="QUZ75" s="85"/>
      <c r="QVA75" s="85"/>
      <c r="QVB75" s="85"/>
      <c r="QVC75" s="85"/>
      <c r="QVD75" s="85"/>
      <c r="QVE75" s="85"/>
      <c r="QVF75" s="85"/>
      <c r="QVG75" s="85"/>
      <c r="QVH75" s="85"/>
      <c r="QVI75" s="85"/>
      <c r="QVJ75" s="85"/>
      <c r="QVK75" s="85"/>
      <c r="QVL75" s="85"/>
      <c r="QVM75" s="85"/>
      <c r="QVN75" s="85"/>
      <c r="QVO75" s="85"/>
      <c r="QVP75" s="85"/>
      <c r="QVQ75" s="85"/>
      <c r="QVR75" s="85"/>
      <c r="QVS75" s="85"/>
      <c r="QVT75" s="85"/>
      <c r="QVU75" s="85"/>
      <c r="QVV75" s="85"/>
      <c r="QVW75" s="85"/>
      <c r="QVX75" s="85"/>
      <c r="QVY75" s="85"/>
      <c r="QVZ75" s="85"/>
      <c r="QWA75" s="85"/>
      <c r="QWB75" s="85"/>
      <c r="QWC75" s="85"/>
      <c r="QWD75" s="85"/>
      <c r="QWE75" s="85"/>
      <c r="QWF75" s="85"/>
      <c r="QWG75" s="85"/>
      <c r="QWH75" s="85"/>
      <c r="QWI75" s="85"/>
      <c r="QWJ75" s="85"/>
      <c r="QWK75" s="85"/>
      <c r="QWL75" s="85"/>
      <c r="QWM75" s="85"/>
      <c r="QWN75" s="85"/>
      <c r="QWO75" s="85"/>
      <c r="QWP75" s="85"/>
      <c r="QWQ75" s="85"/>
      <c r="QWR75" s="85"/>
      <c r="QWS75" s="85"/>
      <c r="QWT75" s="85"/>
      <c r="QWU75" s="85"/>
      <c r="QWV75" s="85"/>
      <c r="QWW75" s="85"/>
      <c r="QWX75" s="85"/>
      <c r="QWY75" s="85"/>
      <c r="QWZ75" s="85"/>
      <c r="QXA75" s="85"/>
      <c r="QXB75" s="85"/>
      <c r="QXC75" s="85"/>
      <c r="QXD75" s="85"/>
      <c r="QXE75" s="85"/>
      <c r="QXF75" s="85"/>
      <c r="QXG75" s="85"/>
      <c r="QXH75" s="85"/>
      <c r="QXI75" s="85"/>
      <c r="QXJ75" s="85"/>
      <c r="QXK75" s="85"/>
      <c r="QXL75" s="85"/>
      <c r="QXM75" s="85"/>
      <c r="QXN75" s="85"/>
      <c r="QXO75" s="85"/>
      <c r="QXP75" s="85"/>
      <c r="QXQ75" s="85"/>
      <c r="QXR75" s="85"/>
      <c r="QXS75" s="85"/>
      <c r="QXT75" s="85"/>
      <c r="QXU75" s="85"/>
      <c r="QXV75" s="85"/>
      <c r="QXW75" s="85"/>
      <c r="QXX75" s="85"/>
      <c r="QXY75" s="85"/>
      <c r="QXZ75" s="85"/>
      <c r="QYA75" s="85"/>
      <c r="QYB75" s="85"/>
      <c r="QYC75" s="85"/>
      <c r="QYD75" s="85"/>
      <c r="QYE75" s="85"/>
      <c r="QYF75" s="85"/>
      <c r="QYG75" s="85"/>
      <c r="QYH75" s="85"/>
      <c r="QYI75" s="85"/>
      <c r="QYJ75" s="85"/>
      <c r="QYK75" s="85"/>
      <c r="QYL75" s="85"/>
      <c r="QYM75" s="85"/>
      <c r="QYN75" s="85"/>
      <c r="QYO75" s="85"/>
      <c r="QYP75" s="85"/>
      <c r="QYQ75" s="85"/>
      <c r="QYR75" s="85"/>
      <c r="QYS75" s="85"/>
      <c r="QYT75" s="85"/>
      <c r="QYU75" s="85"/>
      <c r="QYV75" s="85"/>
      <c r="QYW75" s="85"/>
      <c r="QYX75" s="85"/>
      <c r="QYY75" s="85"/>
      <c r="QYZ75" s="85"/>
      <c r="QZA75" s="85"/>
      <c r="QZB75" s="85"/>
      <c r="QZC75" s="85"/>
      <c r="QZD75" s="85"/>
      <c r="QZE75" s="85"/>
      <c r="QZF75" s="85"/>
      <c r="QZG75" s="85"/>
      <c r="QZH75" s="85"/>
      <c r="QZI75" s="85"/>
      <c r="QZJ75" s="85"/>
      <c r="QZK75" s="85"/>
      <c r="QZL75" s="85"/>
      <c r="QZM75" s="85"/>
      <c r="QZN75" s="85"/>
      <c r="QZO75" s="85"/>
      <c r="QZP75" s="85"/>
      <c r="QZQ75" s="85"/>
      <c r="QZR75" s="85"/>
      <c r="QZS75" s="85"/>
      <c r="QZT75" s="85"/>
      <c r="QZU75" s="85"/>
      <c r="QZV75" s="85"/>
      <c r="QZW75" s="85"/>
      <c r="QZX75" s="85"/>
      <c r="QZY75" s="85"/>
      <c r="QZZ75" s="85"/>
      <c r="RAA75" s="85"/>
      <c r="RAB75" s="85"/>
      <c r="RAC75" s="85"/>
      <c r="RAD75" s="85"/>
      <c r="RAE75" s="85"/>
      <c r="RAF75" s="85"/>
      <c r="RAG75" s="85"/>
      <c r="RAH75" s="85"/>
      <c r="RAI75" s="85"/>
      <c r="RAJ75" s="85"/>
      <c r="RAK75" s="85"/>
      <c r="RAL75" s="85"/>
      <c r="RAM75" s="85"/>
      <c r="RAN75" s="85"/>
      <c r="RAO75" s="85"/>
      <c r="RAP75" s="85"/>
      <c r="RAQ75" s="85"/>
      <c r="RAR75" s="85"/>
      <c r="RAS75" s="85"/>
      <c r="RAT75" s="85"/>
      <c r="RAU75" s="85"/>
      <c r="RAV75" s="85"/>
      <c r="RAW75" s="85"/>
      <c r="RAX75" s="85"/>
      <c r="RAY75" s="85"/>
      <c r="RAZ75" s="85"/>
      <c r="RBA75" s="85"/>
      <c r="RBB75" s="85"/>
      <c r="RBC75" s="85"/>
      <c r="RBD75" s="85"/>
      <c r="RBE75" s="85"/>
      <c r="RBF75" s="85"/>
      <c r="RBG75" s="85"/>
      <c r="RBH75" s="85"/>
      <c r="RBI75" s="85"/>
      <c r="RBJ75" s="85"/>
      <c r="RBK75" s="85"/>
      <c r="RBL75" s="85"/>
      <c r="RBM75" s="85"/>
      <c r="RBN75" s="85"/>
      <c r="RBO75" s="85"/>
      <c r="RBP75" s="85"/>
      <c r="RBQ75" s="85"/>
      <c r="RBR75" s="85"/>
      <c r="RBS75" s="85"/>
      <c r="RBT75" s="85"/>
      <c r="RBU75" s="85"/>
      <c r="RBV75" s="85"/>
      <c r="RBW75" s="85"/>
      <c r="RBX75" s="85"/>
      <c r="RBY75" s="85"/>
      <c r="RBZ75" s="85"/>
      <c r="RCA75" s="85"/>
      <c r="RCB75" s="85"/>
      <c r="RCC75" s="85"/>
      <c r="RCD75" s="85"/>
      <c r="RCE75" s="85"/>
      <c r="RCF75" s="85"/>
      <c r="RCG75" s="85"/>
      <c r="RCH75" s="85"/>
      <c r="RCI75" s="85"/>
      <c r="RCJ75" s="85"/>
      <c r="RCK75" s="85"/>
      <c r="RCL75" s="85"/>
      <c r="RCM75" s="85"/>
      <c r="RCN75" s="85"/>
      <c r="RCO75" s="85"/>
      <c r="RCP75" s="85"/>
      <c r="RCQ75" s="85"/>
      <c r="RCR75" s="85"/>
      <c r="RCS75" s="85"/>
      <c r="RCT75" s="85"/>
      <c r="RCU75" s="85"/>
      <c r="RCV75" s="85"/>
      <c r="RCW75" s="85"/>
      <c r="RCX75" s="85"/>
      <c r="RCY75" s="85"/>
      <c r="RCZ75" s="85"/>
      <c r="RDA75" s="85"/>
      <c r="RDB75" s="85"/>
      <c r="RDC75" s="85"/>
      <c r="RDD75" s="85"/>
      <c r="RDE75" s="85"/>
      <c r="RDF75" s="85"/>
      <c r="RDG75" s="85"/>
      <c r="RDH75" s="85"/>
      <c r="RDI75" s="85"/>
      <c r="RDJ75" s="85"/>
      <c r="RDK75" s="85"/>
      <c r="RDL75" s="85"/>
      <c r="RDM75" s="85"/>
      <c r="RDN75" s="85"/>
      <c r="RDO75" s="85"/>
      <c r="RDP75" s="85"/>
      <c r="RDQ75" s="85"/>
      <c r="RDR75" s="85"/>
      <c r="RDS75" s="85"/>
      <c r="RDT75" s="85"/>
      <c r="RDU75" s="85"/>
      <c r="RDV75" s="85"/>
      <c r="RDW75" s="85"/>
      <c r="RDX75" s="85"/>
      <c r="RDY75" s="85"/>
      <c r="RDZ75" s="85"/>
      <c r="REA75" s="85"/>
      <c r="REB75" s="85"/>
      <c r="REC75" s="85"/>
      <c r="RED75" s="85"/>
      <c r="REE75" s="85"/>
      <c r="REF75" s="85"/>
      <c r="REG75" s="85"/>
      <c r="REH75" s="85"/>
      <c r="REI75" s="85"/>
      <c r="REJ75" s="85"/>
      <c r="REK75" s="85"/>
      <c r="REL75" s="85"/>
      <c r="REM75" s="85"/>
      <c r="REN75" s="85"/>
      <c r="REO75" s="85"/>
      <c r="REP75" s="85"/>
      <c r="REQ75" s="85"/>
      <c r="RER75" s="85"/>
      <c r="RES75" s="85"/>
      <c r="RET75" s="85"/>
      <c r="REU75" s="85"/>
      <c r="REV75" s="85"/>
      <c r="REW75" s="85"/>
      <c r="REX75" s="85"/>
      <c r="REY75" s="85"/>
      <c r="REZ75" s="85"/>
      <c r="RFA75" s="85"/>
      <c r="RFB75" s="85"/>
      <c r="RFC75" s="85"/>
      <c r="RFD75" s="85"/>
      <c r="RFE75" s="85"/>
      <c r="RFF75" s="85"/>
      <c r="RFG75" s="85"/>
      <c r="RFH75" s="85"/>
      <c r="RFI75" s="85"/>
      <c r="RFJ75" s="85"/>
      <c r="RFK75" s="85"/>
      <c r="RFL75" s="85"/>
      <c r="RFM75" s="85"/>
      <c r="RFN75" s="85"/>
      <c r="RFO75" s="85"/>
      <c r="RFP75" s="85"/>
      <c r="RFQ75" s="85"/>
      <c r="RFR75" s="85"/>
      <c r="RFS75" s="85"/>
      <c r="RFT75" s="85"/>
      <c r="RFU75" s="85"/>
      <c r="RFV75" s="85"/>
      <c r="RFW75" s="85"/>
      <c r="RFX75" s="85"/>
      <c r="RFY75" s="85"/>
      <c r="RFZ75" s="85"/>
      <c r="RGA75" s="85"/>
      <c r="RGB75" s="85"/>
      <c r="RGC75" s="85"/>
      <c r="RGD75" s="85"/>
      <c r="RGE75" s="85"/>
      <c r="RGF75" s="85"/>
      <c r="RGG75" s="85"/>
      <c r="RGH75" s="85"/>
      <c r="RGI75" s="85"/>
      <c r="RGJ75" s="85"/>
      <c r="RGK75" s="85"/>
      <c r="RGL75" s="85"/>
      <c r="RGM75" s="85"/>
      <c r="RGN75" s="85"/>
      <c r="RGO75" s="85"/>
      <c r="RGP75" s="85"/>
      <c r="RGQ75" s="85"/>
      <c r="RGR75" s="85"/>
      <c r="RGS75" s="85"/>
      <c r="RGT75" s="85"/>
      <c r="RGU75" s="85"/>
      <c r="RGV75" s="85"/>
      <c r="RGW75" s="85"/>
      <c r="RGX75" s="85"/>
      <c r="RGY75" s="85"/>
      <c r="RGZ75" s="85"/>
      <c r="RHA75" s="85"/>
      <c r="RHB75" s="85"/>
      <c r="RHC75" s="85"/>
      <c r="RHD75" s="85"/>
      <c r="RHE75" s="85"/>
      <c r="RHF75" s="85"/>
      <c r="RHG75" s="85"/>
      <c r="RHH75" s="85"/>
      <c r="RHI75" s="85"/>
      <c r="RHJ75" s="85"/>
      <c r="RHK75" s="85"/>
      <c r="RHL75" s="85"/>
      <c r="RHM75" s="85"/>
      <c r="RHN75" s="85"/>
      <c r="RHO75" s="85"/>
      <c r="RHP75" s="85"/>
      <c r="RHQ75" s="85"/>
      <c r="RHR75" s="85"/>
      <c r="RHS75" s="85"/>
      <c r="RHT75" s="85"/>
      <c r="RHU75" s="85"/>
      <c r="RHV75" s="85"/>
      <c r="RHW75" s="85"/>
      <c r="RHX75" s="85"/>
      <c r="RHY75" s="85"/>
      <c r="RHZ75" s="85"/>
      <c r="RIA75" s="85"/>
      <c r="RIB75" s="85"/>
      <c r="RIC75" s="85"/>
      <c r="RID75" s="85"/>
      <c r="RIE75" s="85"/>
      <c r="RIF75" s="85"/>
      <c r="RIG75" s="85"/>
      <c r="RIH75" s="85"/>
      <c r="RII75" s="85"/>
      <c r="RIJ75" s="85"/>
      <c r="RIK75" s="85"/>
      <c r="RIL75" s="85"/>
      <c r="RIM75" s="85"/>
      <c r="RIN75" s="85"/>
      <c r="RIO75" s="85"/>
      <c r="RIP75" s="85"/>
      <c r="RIQ75" s="85"/>
      <c r="RIR75" s="85"/>
      <c r="RIS75" s="85"/>
      <c r="RIT75" s="85"/>
      <c r="RIU75" s="85"/>
      <c r="RIV75" s="85"/>
      <c r="RIW75" s="85"/>
      <c r="RIX75" s="85"/>
      <c r="RIY75" s="85"/>
      <c r="RIZ75" s="85"/>
      <c r="RJA75" s="85"/>
      <c r="RJB75" s="85"/>
      <c r="RJC75" s="85"/>
      <c r="RJD75" s="85"/>
      <c r="RJE75" s="85"/>
      <c r="RJF75" s="85"/>
      <c r="RJG75" s="85"/>
      <c r="RJH75" s="85"/>
      <c r="RJI75" s="85"/>
      <c r="RJJ75" s="85"/>
      <c r="RJK75" s="85"/>
      <c r="RJL75" s="85"/>
      <c r="RJM75" s="85"/>
      <c r="RJN75" s="85"/>
      <c r="RJO75" s="85"/>
      <c r="RJP75" s="85"/>
      <c r="RJQ75" s="85"/>
      <c r="RJR75" s="85"/>
      <c r="RJS75" s="85"/>
      <c r="RJT75" s="85"/>
      <c r="RJU75" s="85"/>
      <c r="RJV75" s="85"/>
      <c r="RJW75" s="85"/>
      <c r="RJX75" s="85"/>
      <c r="RJY75" s="85"/>
      <c r="RJZ75" s="85"/>
      <c r="RKA75" s="85"/>
      <c r="RKB75" s="85"/>
      <c r="RKC75" s="85"/>
      <c r="RKD75" s="85"/>
      <c r="RKE75" s="85"/>
      <c r="RKF75" s="85"/>
      <c r="RKG75" s="85"/>
      <c r="RKH75" s="85"/>
      <c r="RKI75" s="85"/>
      <c r="RKJ75" s="85"/>
      <c r="RKK75" s="85"/>
      <c r="RKL75" s="85"/>
      <c r="RKM75" s="85"/>
      <c r="RKN75" s="85"/>
      <c r="RKO75" s="85"/>
      <c r="RKP75" s="85"/>
      <c r="RKQ75" s="85"/>
      <c r="RKR75" s="85"/>
      <c r="RKS75" s="85"/>
      <c r="RKT75" s="85"/>
      <c r="RKU75" s="85"/>
      <c r="RKV75" s="85"/>
      <c r="RKW75" s="85"/>
      <c r="RKX75" s="85"/>
      <c r="RKY75" s="85"/>
      <c r="RKZ75" s="85"/>
      <c r="RLA75" s="85"/>
      <c r="RLB75" s="85"/>
      <c r="RLC75" s="85"/>
      <c r="RLD75" s="85"/>
      <c r="RLE75" s="85"/>
      <c r="RLF75" s="85"/>
      <c r="RLG75" s="85"/>
      <c r="RLH75" s="85"/>
      <c r="RLI75" s="85"/>
      <c r="RLJ75" s="85"/>
      <c r="RLK75" s="85"/>
      <c r="RLL75" s="85"/>
      <c r="RLM75" s="85"/>
      <c r="RLN75" s="85"/>
      <c r="RLO75" s="85"/>
      <c r="RLP75" s="85"/>
      <c r="RLQ75" s="85"/>
      <c r="RLR75" s="85"/>
      <c r="RLS75" s="85"/>
      <c r="RLT75" s="85"/>
      <c r="RLU75" s="85"/>
      <c r="RLV75" s="85"/>
      <c r="RLW75" s="85"/>
      <c r="RLX75" s="85"/>
      <c r="RLY75" s="85"/>
      <c r="RLZ75" s="85"/>
      <c r="RMA75" s="85"/>
      <c r="RMB75" s="85"/>
      <c r="RMC75" s="85"/>
      <c r="RMD75" s="85"/>
      <c r="RME75" s="85"/>
      <c r="RMF75" s="85"/>
      <c r="RMG75" s="85"/>
      <c r="RMH75" s="85"/>
      <c r="RMI75" s="85"/>
      <c r="RMJ75" s="85"/>
      <c r="RMK75" s="85"/>
      <c r="RML75" s="85"/>
      <c r="RMM75" s="85"/>
      <c r="RMN75" s="85"/>
      <c r="RMO75" s="85"/>
      <c r="RMP75" s="85"/>
      <c r="RMQ75" s="85"/>
      <c r="RMR75" s="85"/>
      <c r="RMS75" s="85"/>
      <c r="RMT75" s="85"/>
      <c r="RMU75" s="85"/>
      <c r="RMV75" s="85"/>
      <c r="RMW75" s="85"/>
      <c r="RMX75" s="85"/>
      <c r="RMY75" s="85"/>
      <c r="RMZ75" s="85"/>
      <c r="RNA75" s="85"/>
      <c r="RNB75" s="85"/>
      <c r="RNC75" s="85"/>
      <c r="RND75" s="85"/>
      <c r="RNE75" s="85"/>
      <c r="RNF75" s="85"/>
      <c r="RNG75" s="85"/>
      <c r="RNH75" s="85"/>
      <c r="RNI75" s="85"/>
      <c r="RNJ75" s="85"/>
      <c r="RNK75" s="85"/>
      <c r="RNL75" s="85"/>
      <c r="RNM75" s="85"/>
      <c r="RNN75" s="85"/>
      <c r="RNO75" s="85"/>
      <c r="RNP75" s="85"/>
      <c r="RNQ75" s="85"/>
      <c r="RNR75" s="85"/>
      <c r="RNS75" s="85"/>
      <c r="RNT75" s="85"/>
      <c r="RNU75" s="85"/>
      <c r="RNV75" s="85"/>
      <c r="RNW75" s="85"/>
      <c r="RNX75" s="85"/>
      <c r="RNY75" s="85"/>
      <c r="RNZ75" s="85"/>
      <c r="ROA75" s="85"/>
      <c r="ROB75" s="85"/>
      <c r="ROC75" s="85"/>
      <c r="ROD75" s="85"/>
      <c r="ROE75" s="85"/>
      <c r="ROF75" s="85"/>
      <c r="ROG75" s="85"/>
      <c r="ROH75" s="85"/>
      <c r="ROI75" s="85"/>
      <c r="ROJ75" s="85"/>
      <c r="ROK75" s="85"/>
      <c r="ROL75" s="85"/>
      <c r="ROM75" s="85"/>
      <c r="RON75" s="85"/>
      <c r="ROO75" s="85"/>
      <c r="ROP75" s="85"/>
      <c r="ROQ75" s="85"/>
      <c r="ROR75" s="85"/>
      <c r="ROS75" s="85"/>
      <c r="ROT75" s="85"/>
      <c r="ROU75" s="85"/>
      <c r="ROV75" s="85"/>
      <c r="ROW75" s="85"/>
      <c r="ROX75" s="85"/>
      <c r="ROY75" s="85"/>
      <c r="ROZ75" s="85"/>
      <c r="RPA75" s="85"/>
      <c r="RPB75" s="85"/>
      <c r="RPC75" s="85"/>
      <c r="RPD75" s="85"/>
      <c r="RPE75" s="85"/>
      <c r="RPF75" s="85"/>
      <c r="RPG75" s="85"/>
      <c r="RPH75" s="85"/>
      <c r="RPI75" s="85"/>
      <c r="RPJ75" s="85"/>
      <c r="RPK75" s="85"/>
      <c r="RPL75" s="85"/>
      <c r="RPM75" s="85"/>
      <c r="RPN75" s="85"/>
      <c r="RPO75" s="85"/>
      <c r="RPP75" s="85"/>
      <c r="RPQ75" s="85"/>
      <c r="RPR75" s="85"/>
      <c r="RPS75" s="85"/>
      <c r="RPT75" s="85"/>
      <c r="RPU75" s="85"/>
      <c r="RPV75" s="85"/>
      <c r="RPW75" s="85"/>
      <c r="RPX75" s="85"/>
      <c r="RPY75" s="85"/>
      <c r="RPZ75" s="85"/>
      <c r="RQA75" s="85"/>
      <c r="RQB75" s="85"/>
      <c r="RQC75" s="85"/>
      <c r="RQD75" s="85"/>
      <c r="RQE75" s="85"/>
      <c r="RQF75" s="85"/>
      <c r="RQG75" s="85"/>
      <c r="RQH75" s="85"/>
      <c r="RQI75" s="85"/>
      <c r="RQJ75" s="85"/>
      <c r="RQK75" s="85"/>
      <c r="RQL75" s="85"/>
      <c r="RQM75" s="85"/>
      <c r="RQN75" s="85"/>
      <c r="RQO75" s="85"/>
      <c r="RQP75" s="85"/>
      <c r="RQQ75" s="85"/>
      <c r="RQR75" s="85"/>
      <c r="RQS75" s="85"/>
      <c r="RQT75" s="85"/>
      <c r="RQU75" s="85"/>
      <c r="RQV75" s="85"/>
      <c r="RQW75" s="85"/>
      <c r="RQX75" s="85"/>
      <c r="RQY75" s="85"/>
      <c r="RQZ75" s="85"/>
      <c r="RRA75" s="85"/>
      <c r="RRB75" s="85"/>
      <c r="RRC75" s="85"/>
      <c r="RRD75" s="85"/>
      <c r="RRE75" s="85"/>
      <c r="RRF75" s="85"/>
      <c r="RRG75" s="85"/>
      <c r="RRH75" s="85"/>
      <c r="RRI75" s="85"/>
      <c r="RRJ75" s="85"/>
      <c r="RRK75" s="85"/>
      <c r="RRL75" s="85"/>
      <c r="RRM75" s="85"/>
      <c r="RRN75" s="85"/>
      <c r="RRO75" s="85"/>
      <c r="RRP75" s="85"/>
      <c r="RRQ75" s="85"/>
      <c r="RRR75" s="85"/>
      <c r="RRS75" s="85"/>
      <c r="RRT75" s="85"/>
      <c r="RRU75" s="85"/>
      <c r="RRV75" s="85"/>
      <c r="RRW75" s="85"/>
      <c r="RRX75" s="85"/>
      <c r="RRY75" s="85"/>
      <c r="RRZ75" s="85"/>
      <c r="RSA75" s="85"/>
      <c r="RSB75" s="85"/>
      <c r="RSC75" s="85"/>
      <c r="RSD75" s="85"/>
      <c r="RSE75" s="85"/>
      <c r="RSF75" s="85"/>
      <c r="RSG75" s="85"/>
      <c r="RSH75" s="85"/>
      <c r="RSI75" s="85"/>
      <c r="RSJ75" s="85"/>
      <c r="RSK75" s="85"/>
      <c r="RSL75" s="85"/>
      <c r="RSM75" s="85"/>
      <c r="RSN75" s="85"/>
      <c r="RSO75" s="85"/>
      <c r="RSP75" s="85"/>
      <c r="RSQ75" s="85"/>
      <c r="RSR75" s="85"/>
      <c r="RSS75" s="85"/>
      <c r="RST75" s="85"/>
      <c r="RSU75" s="85"/>
      <c r="RSV75" s="85"/>
      <c r="RSW75" s="85"/>
      <c r="RSX75" s="85"/>
      <c r="RSY75" s="85"/>
      <c r="RSZ75" s="85"/>
      <c r="RTA75" s="85"/>
      <c r="RTB75" s="85"/>
      <c r="RTC75" s="85"/>
      <c r="RTD75" s="85"/>
      <c r="RTE75" s="85"/>
      <c r="RTF75" s="85"/>
      <c r="RTG75" s="85"/>
      <c r="RTH75" s="85"/>
      <c r="RTI75" s="85"/>
      <c r="RTJ75" s="85"/>
      <c r="RTK75" s="85"/>
      <c r="RTL75" s="85"/>
      <c r="RTM75" s="85"/>
      <c r="RTN75" s="85"/>
      <c r="RTO75" s="85"/>
      <c r="RTP75" s="85"/>
      <c r="RTQ75" s="85"/>
      <c r="RTR75" s="85"/>
      <c r="RTS75" s="85"/>
      <c r="RTT75" s="85"/>
      <c r="RTU75" s="85"/>
      <c r="RTV75" s="85"/>
      <c r="RTW75" s="85"/>
      <c r="RTX75" s="85"/>
      <c r="RTY75" s="85"/>
      <c r="RTZ75" s="85"/>
      <c r="RUA75" s="85"/>
      <c r="RUB75" s="85"/>
      <c r="RUC75" s="85"/>
      <c r="RUD75" s="85"/>
      <c r="RUE75" s="85"/>
      <c r="RUF75" s="85"/>
      <c r="RUG75" s="85"/>
      <c r="RUH75" s="85"/>
      <c r="RUI75" s="85"/>
      <c r="RUJ75" s="85"/>
      <c r="RUK75" s="85"/>
      <c r="RUL75" s="85"/>
      <c r="RUM75" s="85"/>
      <c r="RUN75" s="85"/>
      <c r="RUO75" s="85"/>
      <c r="RUP75" s="85"/>
      <c r="RUQ75" s="85"/>
      <c r="RUR75" s="85"/>
      <c r="RUS75" s="85"/>
      <c r="RUT75" s="85"/>
      <c r="RUU75" s="85"/>
      <c r="RUV75" s="85"/>
      <c r="RUW75" s="85"/>
      <c r="RUX75" s="85"/>
      <c r="RUY75" s="85"/>
      <c r="RUZ75" s="85"/>
      <c r="RVA75" s="85"/>
      <c r="RVB75" s="85"/>
      <c r="RVC75" s="85"/>
      <c r="RVD75" s="85"/>
      <c r="RVE75" s="85"/>
      <c r="RVF75" s="85"/>
      <c r="RVG75" s="85"/>
      <c r="RVH75" s="85"/>
      <c r="RVI75" s="85"/>
      <c r="RVJ75" s="85"/>
      <c r="RVK75" s="85"/>
      <c r="RVL75" s="85"/>
      <c r="RVM75" s="85"/>
      <c r="RVN75" s="85"/>
      <c r="RVO75" s="85"/>
      <c r="RVP75" s="85"/>
      <c r="RVQ75" s="85"/>
      <c r="RVR75" s="85"/>
      <c r="RVS75" s="85"/>
      <c r="RVT75" s="85"/>
      <c r="RVU75" s="85"/>
      <c r="RVV75" s="85"/>
      <c r="RVW75" s="85"/>
      <c r="RVX75" s="85"/>
      <c r="RVY75" s="85"/>
      <c r="RVZ75" s="85"/>
      <c r="RWA75" s="85"/>
      <c r="RWB75" s="85"/>
      <c r="RWC75" s="85"/>
      <c r="RWD75" s="85"/>
      <c r="RWE75" s="85"/>
      <c r="RWF75" s="85"/>
      <c r="RWG75" s="85"/>
      <c r="RWH75" s="85"/>
      <c r="RWI75" s="85"/>
      <c r="RWJ75" s="85"/>
      <c r="RWK75" s="85"/>
      <c r="RWL75" s="85"/>
      <c r="RWM75" s="85"/>
      <c r="RWN75" s="85"/>
      <c r="RWO75" s="85"/>
      <c r="RWP75" s="85"/>
      <c r="RWQ75" s="85"/>
      <c r="RWR75" s="85"/>
      <c r="RWS75" s="85"/>
      <c r="RWT75" s="85"/>
      <c r="RWU75" s="85"/>
      <c r="RWV75" s="85"/>
      <c r="RWW75" s="85"/>
      <c r="RWX75" s="85"/>
      <c r="RWY75" s="85"/>
      <c r="RWZ75" s="85"/>
      <c r="RXA75" s="85"/>
      <c r="RXB75" s="85"/>
      <c r="RXC75" s="85"/>
      <c r="RXD75" s="85"/>
      <c r="RXE75" s="85"/>
      <c r="RXF75" s="85"/>
      <c r="RXG75" s="85"/>
      <c r="RXH75" s="85"/>
      <c r="RXI75" s="85"/>
      <c r="RXJ75" s="85"/>
      <c r="RXK75" s="85"/>
      <c r="RXL75" s="85"/>
      <c r="RXM75" s="85"/>
      <c r="RXN75" s="85"/>
      <c r="RXO75" s="85"/>
      <c r="RXP75" s="85"/>
      <c r="RXQ75" s="85"/>
      <c r="RXR75" s="85"/>
      <c r="RXS75" s="85"/>
      <c r="RXT75" s="85"/>
      <c r="RXU75" s="85"/>
      <c r="RXV75" s="85"/>
      <c r="RXW75" s="85"/>
      <c r="RXX75" s="85"/>
      <c r="RXY75" s="85"/>
      <c r="RXZ75" s="85"/>
      <c r="RYA75" s="85"/>
      <c r="RYB75" s="85"/>
      <c r="RYC75" s="85"/>
      <c r="RYD75" s="85"/>
      <c r="RYE75" s="85"/>
      <c r="RYF75" s="85"/>
      <c r="RYG75" s="85"/>
      <c r="RYH75" s="85"/>
      <c r="RYI75" s="85"/>
      <c r="RYJ75" s="85"/>
      <c r="RYK75" s="85"/>
      <c r="RYL75" s="85"/>
      <c r="RYM75" s="85"/>
      <c r="RYN75" s="85"/>
      <c r="RYO75" s="85"/>
      <c r="RYP75" s="85"/>
      <c r="RYQ75" s="85"/>
      <c r="RYR75" s="85"/>
      <c r="RYS75" s="85"/>
      <c r="RYT75" s="85"/>
      <c r="RYU75" s="85"/>
      <c r="RYV75" s="85"/>
      <c r="RYW75" s="85"/>
      <c r="RYX75" s="85"/>
      <c r="RYY75" s="85"/>
      <c r="RYZ75" s="85"/>
      <c r="RZA75" s="85"/>
      <c r="RZB75" s="85"/>
      <c r="RZC75" s="85"/>
      <c r="RZD75" s="85"/>
      <c r="RZE75" s="85"/>
      <c r="RZF75" s="85"/>
      <c r="RZG75" s="85"/>
      <c r="RZH75" s="85"/>
      <c r="RZI75" s="85"/>
      <c r="RZJ75" s="85"/>
      <c r="RZK75" s="85"/>
      <c r="RZL75" s="85"/>
      <c r="RZM75" s="85"/>
      <c r="RZN75" s="85"/>
      <c r="RZO75" s="85"/>
      <c r="RZP75" s="85"/>
      <c r="RZQ75" s="85"/>
      <c r="RZR75" s="85"/>
      <c r="RZS75" s="85"/>
      <c r="RZT75" s="85"/>
      <c r="RZU75" s="85"/>
      <c r="RZV75" s="85"/>
      <c r="RZW75" s="85"/>
      <c r="RZX75" s="85"/>
      <c r="RZY75" s="85"/>
      <c r="RZZ75" s="85"/>
      <c r="SAA75" s="85"/>
      <c r="SAB75" s="85"/>
      <c r="SAC75" s="85"/>
      <c r="SAD75" s="85"/>
      <c r="SAE75" s="85"/>
      <c r="SAF75" s="85"/>
      <c r="SAG75" s="85"/>
      <c r="SAH75" s="85"/>
      <c r="SAI75" s="85"/>
      <c r="SAJ75" s="85"/>
      <c r="SAK75" s="85"/>
      <c r="SAL75" s="85"/>
      <c r="SAM75" s="85"/>
      <c r="SAN75" s="85"/>
      <c r="SAO75" s="85"/>
      <c r="SAP75" s="85"/>
      <c r="SAQ75" s="85"/>
      <c r="SAR75" s="85"/>
      <c r="SAS75" s="85"/>
      <c r="SAT75" s="85"/>
      <c r="SAU75" s="85"/>
      <c r="SAV75" s="85"/>
      <c r="SAW75" s="85"/>
      <c r="SAX75" s="85"/>
      <c r="SAY75" s="85"/>
      <c r="SAZ75" s="85"/>
      <c r="SBA75" s="85"/>
      <c r="SBB75" s="85"/>
      <c r="SBC75" s="85"/>
      <c r="SBD75" s="85"/>
      <c r="SBE75" s="85"/>
      <c r="SBF75" s="85"/>
      <c r="SBG75" s="85"/>
      <c r="SBH75" s="85"/>
      <c r="SBI75" s="85"/>
      <c r="SBJ75" s="85"/>
      <c r="SBK75" s="85"/>
      <c r="SBL75" s="85"/>
      <c r="SBM75" s="85"/>
      <c r="SBN75" s="85"/>
      <c r="SBO75" s="85"/>
      <c r="SBP75" s="85"/>
      <c r="SBQ75" s="85"/>
      <c r="SBR75" s="85"/>
      <c r="SBS75" s="85"/>
      <c r="SBT75" s="85"/>
      <c r="SBU75" s="85"/>
      <c r="SBV75" s="85"/>
      <c r="SBW75" s="85"/>
      <c r="SBX75" s="85"/>
      <c r="SBY75" s="85"/>
      <c r="SBZ75" s="85"/>
      <c r="SCA75" s="85"/>
      <c r="SCB75" s="85"/>
      <c r="SCC75" s="85"/>
      <c r="SCD75" s="85"/>
      <c r="SCE75" s="85"/>
      <c r="SCF75" s="85"/>
      <c r="SCG75" s="85"/>
      <c r="SCH75" s="85"/>
      <c r="SCI75" s="85"/>
      <c r="SCJ75" s="85"/>
      <c r="SCK75" s="85"/>
      <c r="SCL75" s="85"/>
      <c r="SCM75" s="85"/>
      <c r="SCN75" s="85"/>
      <c r="SCO75" s="85"/>
      <c r="SCP75" s="85"/>
      <c r="SCQ75" s="85"/>
      <c r="SCR75" s="85"/>
      <c r="SCS75" s="85"/>
      <c r="SCT75" s="85"/>
      <c r="SCU75" s="85"/>
      <c r="SCV75" s="85"/>
      <c r="SCW75" s="85"/>
      <c r="SCX75" s="85"/>
      <c r="SCY75" s="85"/>
      <c r="SCZ75" s="85"/>
      <c r="SDA75" s="85"/>
      <c r="SDB75" s="85"/>
      <c r="SDC75" s="85"/>
      <c r="SDD75" s="85"/>
      <c r="SDE75" s="85"/>
      <c r="SDF75" s="85"/>
      <c r="SDG75" s="85"/>
      <c r="SDH75" s="85"/>
      <c r="SDI75" s="85"/>
      <c r="SDJ75" s="85"/>
      <c r="SDK75" s="85"/>
      <c r="SDL75" s="85"/>
      <c r="SDM75" s="85"/>
      <c r="SDN75" s="85"/>
      <c r="SDO75" s="85"/>
      <c r="SDP75" s="85"/>
      <c r="SDQ75" s="85"/>
      <c r="SDR75" s="85"/>
      <c r="SDS75" s="85"/>
      <c r="SDT75" s="85"/>
      <c r="SDU75" s="85"/>
      <c r="SDV75" s="85"/>
      <c r="SDW75" s="85"/>
      <c r="SDX75" s="85"/>
      <c r="SDY75" s="85"/>
      <c r="SDZ75" s="85"/>
      <c r="SEA75" s="85"/>
      <c r="SEB75" s="85"/>
      <c r="SEC75" s="85"/>
      <c r="SED75" s="85"/>
      <c r="SEE75" s="85"/>
      <c r="SEF75" s="85"/>
      <c r="SEG75" s="85"/>
      <c r="SEH75" s="85"/>
      <c r="SEI75" s="85"/>
      <c r="SEJ75" s="85"/>
      <c r="SEK75" s="85"/>
      <c r="SEL75" s="85"/>
      <c r="SEM75" s="85"/>
      <c r="SEN75" s="85"/>
      <c r="SEO75" s="85"/>
      <c r="SEP75" s="85"/>
      <c r="SEQ75" s="85"/>
      <c r="SER75" s="85"/>
      <c r="SES75" s="85"/>
      <c r="SET75" s="85"/>
      <c r="SEU75" s="85"/>
      <c r="SEV75" s="85"/>
      <c r="SEW75" s="85"/>
      <c r="SEX75" s="85"/>
      <c r="SEY75" s="85"/>
      <c r="SEZ75" s="85"/>
      <c r="SFA75" s="85"/>
      <c r="SFB75" s="85"/>
      <c r="SFC75" s="85"/>
      <c r="SFD75" s="85"/>
      <c r="SFE75" s="85"/>
      <c r="SFF75" s="85"/>
      <c r="SFG75" s="85"/>
      <c r="SFH75" s="85"/>
      <c r="SFI75" s="85"/>
      <c r="SFJ75" s="85"/>
      <c r="SFK75" s="85"/>
      <c r="SFL75" s="85"/>
      <c r="SFM75" s="85"/>
      <c r="SFN75" s="85"/>
      <c r="SFO75" s="85"/>
      <c r="SFP75" s="85"/>
      <c r="SFQ75" s="85"/>
      <c r="SFR75" s="85"/>
      <c r="SFS75" s="85"/>
      <c r="SFT75" s="85"/>
      <c r="SFU75" s="85"/>
      <c r="SFV75" s="85"/>
      <c r="SFW75" s="85"/>
      <c r="SFX75" s="85"/>
      <c r="SFY75" s="85"/>
      <c r="SFZ75" s="85"/>
      <c r="SGA75" s="85"/>
      <c r="SGB75" s="85"/>
      <c r="SGC75" s="85"/>
      <c r="SGD75" s="85"/>
      <c r="SGE75" s="85"/>
      <c r="SGF75" s="85"/>
      <c r="SGG75" s="85"/>
      <c r="SGH75" s="85"/>
      <c r="SGI75" s="85"/>
      <c r="SGJ75" s="85"/>
      <c r="SGK75" s="85"/>
      <c r="SGL75" s="85"/>
      <c r="SGM75" s="85"/>
      <c r="SGN75" s="85"/>
      <c r="SGO75" s="85"/>
      <c r="SGP75" s="85"/>
      <c r="SGQ75" s="85"/>
      <c r="SGR75" s="85"/>
      <c r="SGS75" s="85"/>
      <c r="SGT75" s="85"/>
      <c r="SGU75" s="85"/>
      <c r="SGV75" s="85"/>
      <c r="SGW75" s="85"/>
      <c r="SGX75" s="85"/>
      <c r="SGY75" s="85"/>
      <c r="SGZ75" s="85"/>
      <c r="SHA75" s="85"/>
      <c r="SHB75" s="85"/>
      <c r="SHC75" s="85"/>
      <c r="SHD75" s="85"/>
      <c r="SHE75" s="85"/>
      <c r="SHF75" s="85"/>
      <c r="SHG75" s="85"/>
      <c r="SHH75" s="85"/>
      <c r="SHI75" s="85"/>
      <c r="SHJ75" s="85"/>
      <c r="SHK75" s="85"/>
      <c r="SHL75" s="85"/>
      <c r="SHM75" s="85"/>
      <c r="SHN75" s="85"/>
      <c r="SHO75" s="85"/>
      <c r="SHP75" s="85"/>
      <c r="SHQ75" s="85"/>
      <c r="SHR75" s="85"/>
      <c r="SHS75" s="85"/>
      <c r="SHT75" s="85"/>
      <c r="SHU75" s="85"/>
      <c r="SHV75" s="85"/>
      <c r="SHW75" s="85"/>
      <c r="SHX75" s="85"/>
      <c r="SHY75" s="85"/>
      <c r="SHZ75" s="85"/>
      <c r="SIA75" s="85"/>
      <c r="SIB75" s="85"/>
      <c r="SIC75" s="85"/>
      <c r="SID75" s="85"/>
      <c r="SIE75" s="85"/>
      <c r="SIF75" s="85"/>
      <c r="SIG75" s="85"/>
      <c r="SIH75" s="85"/>
      <c r="SII75" s="85"/>
      <c r="SIJ75" s="85"/>
      <c r="SIK75" s="85"/>
      <c r="SIL75" s="85"/>
      <c r="SIM75" s="85"/>
      <c r="SIN75" s="85"/>
      <c r="SIO75" s="85"/>
      <c r="SIP75" s="85"/>
      <c r="SIQ75" s="85"/>
      <c r="SIR75" s="85"/>
      <c r="SIS75" s="85"/>
      <c r="SIT75" s="85"/>
      <c r="SIU75" s="85"/>
      <c r="SIV75" s="85"/>
      <c r="SIW75" s="85"/>
      <c r="SIX75" s="85"/>
      <c r="SIY75" s="85"/>
      <c r="SIZ75" s="85"/>
      <c r="SJA75" s="85"/>
      <c r="SJB75" s="85"/>
      <c r="SJC75" s="85"/>
      <c r="SJD75" s="85"/>
      <c r="SJE75" s="85"/>
      <c r="SJF75" s="85"/>
      <c r="SJG75" s="85"/>
      <c r="SJH75" s="85"/>
      <c r="SJI75" s="85"/>
      <c r="SJJ75" s="85"/>
      <c r="SJK75" s="85"/>
      <c r="SJL75" s="85"/>
      <c r="SJM75" s="85"/>
      <c r="SJN75" s="85"/>
      <c r="SJO75" s="85"/>
      <c r="SJP75" s="85"/>
      <c r="SJQ75" s="85"/>
      <c r="SJR75" s="85"/>
      <c r="SJS75" s="85"/>
      <c r="SJT75" s="85"/>
      <c r="SJU75" s="85"/>
      <c r="SJV75" s="85"/>
      <c r="SJW75" s="85"/>
      <c r="SJX75" s="85"/>
      <c r="SJY75" s="85"/>
      <c r="SJZ75" s="85"/>
      <c r="SKA75" s="85"/>
      <c r="SKB75" s="85"/>
      <c r="SKC75" s="85"/>
      <c r="SKD75" s="85"/>
      <c r="SKE75" s="85"/>
      <c r="SKF75" s="85"/>
      <c r="SKG75" s="85"/>
      <c r="SKH75" s="85"/>
      <c r="SKI75" s="85"/>
      <c r="SKJ75" s="85"/>
      <c r="SKK75" s="85"/>
      <c r="SKL75" s="85"/>
      <c r="SKM75" s="85"/>
      <c r="SKN75" s="85"/>
      <c r="SKO75" s="85"/>
      <c r="SKP75" s="85"/>
      <c r="SKQ75" s="85"/>
      <c r="SKR75" s="85"/>
      <c r="SKS75" s="85"/>
      <c r="SKT75" s="85"/>
      <c r="SKU75" s="85"/>
      <c r="SKV75" s="85"/>
      <c r="SKW75" s="85"/>
      <c r="SKX75" s="85"/>
      <c r="SKY75" s="85"/>
      <c r="SKZ75" s="85"/>
      <c r="SLA75" s="85"/>
      <c r="SLB75" s="85"/>
      <c r="SLC75" s="85"/>
      <c r="SLD75" s="85"/>
      <c r="SLE75" s="85"/>
      <c r="SLF75" s="85"/>
      <c r="SLG75" s="85"/>
      <c r="SLH75" s="85"/>
      <c r="SLI75" s="85"/>
      <c r="SLJ75" s="85"/>
      <c r="SLK75" s="85"/>
      <c r="SLL75" s="85"/>
      <c r="SLM75" s="85"/>
      <c r="SLN75" s="85"/>
      <c r="SLO75" s="85"/>
      <c r="SLP75" s="85"/>
      <c r="SLQ75" s="85"/>
      <c r="SLR75" s="85"/>
      <c r="SLS75" s="85"/>
      <c r="SLT75" s="85"/>
      <c r="SLU75" s="85"/>
      <c r="SLV75" s="85"/>
      <c r="SLW75" s="85"/>
      <c r="SLX75" s="85"/>
      <c r="SLY75" s="85"/>
      <c r="SLZ75" s="85"/>
      <c r="SMA75" s="85"/>
      <c r="SMB75" s="85"/>
      <c r="SMC75" s="85"/>
      <c r="SMD75" s="85"/>
      <c r="SME75" s="85"/>
      <c r="SMF75" s="85"/>
      <c r="SMG75" s="85"/>
      <c r="SMH75" s="85"/>
      <c r="SMI75" s="85"/>
      <c r="SMJ75" s="85"/>
      <c r="SMK75" s="85"/>
      <c r="SML75" s="85"/>
      <c r="SMM75" s="85"/>
      <c r="SMN75" s="85"/>
      <c r="SMO75" s="85"/>
      <c r="SMP75" s="85"/>
      <c r="SMQ75" s="85"/>
      <c r="SMR75" s="85"/>
      <c r="SMS75" s="85"/>
      <c r="SMT75" s="85"/>
      <c r="SMU75" s="85"/>
      <c r="SMV75" s="85"/>
      <c r="SMW75" s="85"/>
      <c r="SMX75" s="85"/>
      <c r="SMY75" s="85"/>
      <c r="SMZ75" s="85"/>
      <c r="SNA75" s="85"/>
      <c r="SNB75" s="85"/>
      <c r="SNC75" s="85"/>
      <c r="SND75" s="85"/>
      <c r="SNE75" s="85"/>
      <c r="SNF75" s="85"/>
      <c r="SNG75" s="85"/>
      <c r="SNH75" s="85"/>
      <c r="SNI75" s="85"/>
      <c r="SNJ75" s="85"/>
      <c r="SNK75" s="85"/>
      <c r="SNL75" s="85"/>
      <c r="SNM75" s="85"/>
      <c r="SNN75" s="85"/>
      <c r="SNO75" s="85"/>
      <c r="SNP75" s="85"/>
      <c r="SNQ75" s="85"/>
      <c r="SNR75" s="85"/>
      <c r="SNS75" s="85"/>
      <c r="SNT75" s="85"/>
      <c r="SNU75" s="85"/>
      <c r="SNV75" s="85"/>
      <c r="SNW75" s="85"/>
      <c r="SNX75" s="85"/>
      <c r="SNY75" s="85"/>
      <c r="SNZ75" s="85"/>
      <c r="SOA75" s="85"/>
      <c r="SOB75" s="85"/>
      <c r="SOC75" s="85"/>
      <c r="SOD75" s="85"/>
      <c r="SOE75" s="85"/>
      <c r="SOF75" s="85"/>
      <c r="SOG75" s="85"/>
      <c r="SOH75" s="85"/>
      <c r="SOI75" s="85"/>
      <c r="SOJ75" s="85"/>
      <c r="SOK75" s="85"/>
      <c r="SOL75" s="85"/>
      <c r="SOM75" s="85"/>
      <c r="SON75" s="85"/>
      <c r="SOO75" s="85"/>
      <c r="SOP75" s="85"/>
      <c r="SOQ75" s="85"/>
      <c r="SOR75" s="85"/>
      <c r="SOS75" s="85"/>
      <c r="SOT75" s="85"/>
      <c r="SOU75" s="85"/>
      <c r="SOV75" s="85"/>
      <c r="SOW75" s="85"/>
      <c r="SOX75" s="85"/>
      <c r="SOY75" s="85"/>
      <c r="SOZ75" s="85"/>
      <c r="SPA75" s="85"/>
      <c r="SPB75" s="85"/>
      <c r="SPC75" s="85"/>
      <c r="SPD75" s="85"/>
      <c r="SPE75" s="85"/>
      <c r="SPF75" s="85"/>
      <c r="SPG75" s="85"/>
      <c r="SPH75" s="85"/>
      <c r="SPI75" s="85"/>
      <c r="SPJ75" s="85"/>
      <c r="SPK75" s="85"/>
      <c r="SPL75" s="85"/>
      <c r="SPM75" s="85"/>
      <c r="SPN75" s="85"/>
      <c r="SPO75" s="85"/>
      <c r="SPP75" s="85"/>
      <c r="SPQ75" s="85"/>
      <c r="SPR75" s="85"/>
      <c r="SPS75" s="85"/>
      <c r="SPT75" s="85"/>
      <c r="SPU75" s="85"/>
      <c r="SPV75" s="85"/>
      <c r="SPW75" s="85"/>
      <c r="SPX75" s="85"/>
      <c r="SPY75" s="85"/>
      <c r="SPZ75" s="85"/>
      <c r="SQA75" s="85"/>
      <c r="SQB75" s="85"/>
      <c r="SQC75" s="85"/>
      <c r="SQD75" s="85"/>
      <c r="SQE75" s="85"/>
      <c r="SQF75" s="85"/>
      <c r="SQG75" s="85"/>
      <c r="SQH75" s="85"/>
      <c r="SQI75" s="85"/>
      <c r="SQJ75" s="85"/>
      <c r="SQK75" s="85"/>
      <c r="SQL75" s="85"/>
      <c r="SQM75" s="85"/>
      <c r="SQN75" s="85"/>
      <c r="SQO75" s="85"/>
      <c r="SQP75" s="85"/>
      <c r="SQQ75" s="85"/>
      <c r="SQR75" s="85"/>
      <c r="SQS75" s="85"/>
      <c r="SQT75" s="85"/>
      <c r="SQU75" s="85"/>
      <c r="SQV75" s="85"/>
      <c r="SQW75" s="85"/>
      <c r="SQX75" s="85"/>
      <c r="SQY75" s="85"/>
      <c r="SQZ75" s="85"/>
      <c r="SRA75" s="85"/>
      <c r="SRB75" s="85"/>
      <c r="SRC75" s="85"/>
      <c r="SRD75" s="85"/>
      <c r="SRE75" s="85"/>
      <c r="SRF75" s="85"/>
      <c r="SRG75" s="85"/>
      <c r="SRH75" s="85"/>
      <c r="SRI75" s="85"/>
      <c r="SRJ75" s="85"/>
      <c r="SRK75" s="85"/>
      <c r="SRL75" s="85"/>
      <c r="SRM75" s="85"/>
      <c r="SRN75" s="85"/>
      <c r="SRO75" s="85"/>
      <c r="SRP75" s="85"/>
      <c r="SRQ75" s="85"/>
      <c r="SRR75" s="85"/>
      <c r="SRS75" s="85"/>
      <c r="SRT75" s="85"/>
      <c r="SRU75" s="85"/>
      <c r="SRV75" s="85"/>
      <c r="SRW75" s="85"/>
      <c r="SRX75" s="85"/>
      <c r="SRY75" s="85"/>
      <c r="SRZ75" s="85"/>
      <c r="SSA75" s="85"/>
      <c r="SSB75" s="85"/>
      <c r="SSC75" s="85"/>
      <c r="SSD75" s="85"/>
      <c r="SSE75" s="85"/>
      <c r="SSF75" s="85"/>
      <c r="SSG75" s="85"/>
      <c r="SSH75" s="85"/>
      <c r="SSI75" s="85"/>
      <c r="SSJ75" s="85"/>
      <c r="SSK75" s="85"/>
      <c r="SSL75" s="85"/>
      <c r="SSM75" s="85"/>
      <c r="SSN75" s="85"/>
      <c r="SSO75" s="85"/>
      <c r="SSP75" s="85"/>
      <c r="SSQ75" s="85"/>
      <c r="SSR75" s="85"/>
      <c r="SSS75" s="85"/>
      <c r="SST75" s="85"/>
      <c r="SSU75" s="85"/>
      <c r="SSV75" s="85"/>
      <c r="SSW75" s="85"/>
      <c r="SSX75" s="85"/>
      <c r="SSY75" s="85"/>
      <c r="SSZ75" s="85"/>
      <c r="STA75" s="85"/>
      <c r="STB75" s="85"/>
      <c r="STC75" s="85"/>
      <c r="STD75" s="85"/>
      <c r="STE75" s="85"/>
      <c r="STF75" s="85"/>
      <c r="STG75" s="85"/>
      <c r="STH75" s="85"/>
      <c r="STI75" s="85"/>
      <c r="STJ75" s="85"/>
      <c r="STK75" s="85"/>
      <c r="STL75" s="85"/>
      <c r="STM75" s="85"/>
      <c r="STN75" s="85"/>
      <c r="STO75" s="85"/>
      <c r="STP75" s="85"/>
      <c r="STQ75" s="85"/>
      <c r="STR75" s="85"/>
      <c r="STS75" s="85"/>
      <c r="STT75" s="85"/>
      <c r="STU75" s="85"/>
      <c r="STV75" s="85"/>
      <c r="STW75" s="85"/>
      <c r="STX75" s="85"/>
      <c r="STY75" s="85"/>
      <c r="STZ75" s="85"/>
      <c r="SUA75" s="85"/>
      <c r="SUB75" s="85"/>
      <c r="SUC75" s="85"/>
      <c r="SUD75" s="85"/>
      <c r="SUE75" s="85"/>
      <c r="SUF75" s="85"/>
      <c r="SUG75" s="85"/>
      <c r="SUH75" s="85"/>
      <c r="SUI75" s="85"/>
      <c r="SUJ75" s="85"/>
      <c r="SUK75" s="85"/>
      <c r="SUL75" s="85"/>
      <c r="SUM75" s="85"/>
      <c r="SUN75" s="85"/>
      <c r="SUO75" s="85"/>
      <c r="SUP75" s="85"/>
      <c r="SUQ75" s="85"/>
      <c r="SUR75" s="85"/>
      <c r="SUS75" s="85"/>
      <c r="SUT75" s="85"/>
      <c r="SUU75" s="85"/>
      <c r="SUV75" s="85"/>
      <c r="SUW75" s="85"/>
      <c r="SUX75" s="85"/>
      <c r="SUY75" s="85"/>
      <c r="SUZ75" s="85"/>
      <c r="SVA75" s="85"/>
      <c r="SVB75" s="85"/>
      <c r="SVC75" s="85"/>
      <c r="SVD75" s="85"/>
      <c r="SVE75" s="85"/>
      <c r="SVF75" s="85"/>
      <c r="SVG75" s="85"/>
      <c r="SVH75" s="85"/>
      <c r="SVI75" s="85"/>
      <c r="SVJ75" s="85"/>
      <c r="SVK75" s="85"/>
      <c r="SVL75" s="85"/>
      <c r="SVM75" s="85"/>
      <c r="SVN75" s="85"/>
      <c r="SVO75" s="85"/>
      <c r="SVP75" s="85"/>
      <c r="SVQ75" s="85"/>
      <c r="SVR75" s="85"/>
      <c r="SVS75" s="85"/>
      <c r="SVT75" s="85"/>
      <c r="SVU75" s="85"/>
      <c r="SVV75" s="85"/>
      <c r="SVW75" s="85"/>
      <c r="SVX75" s="85"/>
      <c r="SVY75" s="85"/>
      <c r="SVZ75" s="85"/>
      <c r="SWA75" s="85"/>
      <c r="SWB75" s="85"/>
      <c r="SWC75" s="85"/>
      <c r="SWD75" s="85"/>
      <c r="SWE75" s="85"/>
      <c r="SWF75" s="85"/>
      <c r="SWG75" s="85"/>
      <c r="SWH75" s="85"/>
      <c r="SWI75" s="85"/>
      <c r="SWJ75" s="85"/>
      <c r="SWK75" s="85"/>
      <c r="SWL75" s="85"/>
      <c r="SWM75" s="85"/>
      <c r="SWN75" s="85"/>
      <c r="SWO75" s="85"/>
      <c r="SWP75" s="85"/>
      <c r="SWQ75" s="85"/>
      <c r="SWR75" s="85"/>
      <c r="SWS75" s="85"/>
      <c r="SWT75" s="85"/>
      <c r="SWU75" s="85"/>
      <c r="SWV75" s="85"/>
      <c r="SWW75" s="85"/>
      <c r="SWX75" s="85"/>
      <c r="SWY75" s="85"/>
      <c r="SWZ75" s="85"/>
      <c r="SXA75" s="85"/>
      <c r="SXB75" s="85"/>
      <c r="SXC75" s="85"/>
      <c r="SXD75" s="85"/>
      <c r="SXE75" s="85"/>
      <c r="SXF75" s="85"/>
      <c r="SXG75" s="85"/>
      <c r="SXH75" s="85"/>
      <c r="SXI75" s="85"/>
      <c r="SXJ75" s="85"/>
      <c r="SXK75" s="85"/>
      <c r="SXL75" s="85"/>
      <c r="SXM75" s="85"/>
      <c r="SXN75" s="85"/>
      <c r="SXO75" s="85"/>
      <c r="SXP75" s="85"/>
      <c r="SXQ75" s="85"/>
      <c r="SXR75" s="85"/>
      <c r="SXS75" s="85"/>
      <c r="SXT75" s="85"/>
      <c r="SXU75" s="85"/>
      <c r="SXV75" s="85"/>
      <c r="SXW75" s="85"/>
      <c r="SXX75" s="85"/>
      <c r="SXY75" s="85"/>
      <c r="SXZ75" s="85"/>
      <c r="SYA75" s="85"/>
      <c r="SYB75" s="85"/>
      <c r="SYC75" s="85"/>
      <c r="SYD75" s="85"/>
      <c r="SYE75" s="85"/>
      <c r="SYF75" s="85"/>
      <c r="SYG75" s="85"/>
      <c r="SYH75" s="85"/>
      <c r="SYI75" s="85"/>
      <c r="SYJ75" s="85"/>
      <c r="SYK75" s="85"/>
      <c r="SYL75" s="85"/>
      <c r="SYM75" s="85"/>
      <c r="SYN75" s="85"/>
      <c r="SYO75" s="85"/>
      <c r="SYP75" s="85"/>
      <c r="SYQ75" s="85"/>
      <c r="SYR75" s="85"/>
      <c r="SYS75" s="85"/>
      <c r="SYT75" s="85"/>
      <c r="SYU75" s="85"/>
      <c r="SYV75" s="85"/>
      <c r="SYW75" s="85"/>
      <c r="SYX75" s="85"/>
      <c r="SYY75" s="85"/>
      <c r="SYZ75" s="85"/>
      <c r="SZA75" s="85"/>
      <c r="SZB75" s="85"/>
      <c r="SZC75" s="85"/>
      <c r="SZD75" s="85"/>
      <c r="SZE75" s="85"/>
      <c r="SZF75" s="85"/>
      <c r="SZG75" s="85"/>
      <c r="SZH75" s="85"/>
      <c r="SZI75" s="85"/>
      <c r="SZJ75" s="85"/>
      <c r="SZK75" s="85"/>
      <c r="SZL75" s="85"/>
      <c r="SZM75" s="85"/>
      <c r="SZN75" s="85"/>
      <c r="SZO75" s="85"/>
      <c r="SZP75" s="85"/>
      <c r="SZQ75" s="85"/>
      <c r="SZR75" s="85"/>
      <c r="SZS75" s="85"/>
      <c r="SZT75" s="85"/>
      <c r="SZU75" s="85"/>
      <c r="SZV75" s="85"/>
      <c r="SZW75" s="85"/>
      <c r="SZX75" s="85"/>
      <c r="SZY75" s="85"/>
      <c r="SZZ75" s="85"/>
      <c r="TAA75" s="85"/>
      <c r="TAB75" s="85"/>
      <c r="TAC75" s="85"/>
      <c r="TAD75" s="85"/>
      <c r="TAE75" s="85"/>
      <c r="TAF75" s="85"/>
      <c r="TAG75" s="85"/>
      <c r="TAH75" s="85"/>
      <c r="TAI75" s="85"/>
      <c r="TAJ75" s="85"/>
      <c r="TAK75" s="85"/>
      <c r="TAL75" s="85"/>
      <c r="TAM75" s="85"/>
      <c r="TAN75" s="85"/>
      <c r="TAO75" s="85"/>
      <c r="TAP75" s="85"/>
      <c r="TAQ75" s="85"/>
      <c r="TAR75" s="85"/>
      <c r="TAS75" s="85"/>
      <c r="TAT75" s="85"/>
      <c r="TAU75" s="85"/>
      <c r="TAV75" s="85"/>
      <c r="TAW75" s="85"/>
      <c r="TAX75" s="85"/>
      <c r="TAY75" s="85"/>
      <c r="TAZ75" s="85"/>
      <c r="TBA75" s="85"/>
      <c r="TBB75" s="85"/>
      <c r="TBC75" s="85"/>
      <c r="TBD75" s="85"/>
      <c r="TBE75" s="85"/>
      <c r="TBF75" s="85"/>
      <c r="TBG75" s="85"/>
      <c r="TBH75" s="85"/>
      <c r="TBI75" s="85"/>
      <c r="TBJ75" s="85"/>
      <c r="TBK75" s="85"/>
      <c r="TBL75" s="85"/>
      <c r="TBM75" s="85"/>
      <c r="TBN75" s="85"/>
      <c r="TBO75" s="85"/>
      <c r="TBP75" s="85"/>
      <c r="TBQ75" s="85"/>
      <c r="TBR75" s="85"/>
      <c r="TBS75" s="85"/>
      <c r="TBT75" s="85"/>
      <c r="TBU75" s="85"/>
      <c r="TBV75" s="85"/>
      <c r="TBW75" s="85"/>
      <c r="TBX75" s="85"/>
      <c r="TBY75" s="85"/>
      <c r="TBZ75" s="85"/>
      <c r="TCA75" s="85"/>
      <c r="TCB75" s="85"/>
      <c r="TCC75" s="85"/>
      <c r="TCD75" s="85"/>
      <c r="TCE75" s="85"/>
      <c r="TCF75" s="85"/>
      <c r="TCG75" s="85"/>
      <c r="TCH75" s="85"/>
      <c r="TCI75" s="85"/>
      <c r="TCJ75" s="85"/>
      <c r="TCK75" s="85"/>
      <c r="TCL75" s="85"/>
      <c r="TCM75" s="85"/>
      <c r="TCN75" s="85"/>
      <c r="TCO75" s="85"/>
      <c r="TCP75" s="85"/>
      <c r="TCQ75" s="85"/>
      <c r="TCR75" s="85"/>
      <c r="TCS75" s="85"/>
      <c r="TCT75" s="85"/>
      <c r="TCU75" s="85"/>
      <c r="TCV75" s="85"/>
      <c r="TCW75" s="85"/>
      <c r="TCX75" s="85"/>
      <c r="TCY75" s="85"/>
      <c r="TCZ75" s="85"/>
      <c r="TDA75" s="85"/>
      <c r="TDB75" s="85"/>
      <c r="TDC75" s="85"/>
      <c r="TDD75" s="85"/>
      <c r="TDE75" s="85"/>
      <c r="TDF75" s="85"/>
      <c r="TDG75" s="85"/>
      <c r="TDH75" s="85"/>
      <c r="TDI75" s="85"/>
      <c r="TDJ75" s="85"/>
      <c r="TDK75" s="85"/>
      <c r="TDL75" s="85"/>
      <c r="TDM75" s="85"/>
      <c r="TDN75" s="85"/>
      <c r="TDO75" s="85"/>
      <c r="TDP75" s="85"/>
      <c r="TDQ75" s="85"/>
      <c r="TDR75" s="85"/>
      <c r="TDS75" s="85"/>
      <c r="TDT75" s="85"/>
      <c r="TDU75" s="85"/>
      <c r="TDV75" s="85"/>
      <c r="TDW75" s="85"/>
      <c r="TDX75" s="85"/>
      <c r="TDY75" s="85"/>
      <c r="TDZ75" s="85"/>
      <c r="TEA75" s="85"/>
      <c r="TEB75" s="85"/>
      <c r="TEC75" s="85"/>
      <c r="TED75" s="85"/>
      <c r="TEE75" s="85"/>
      <c r="TEF75" s="85"/>
      <c r="TEG75" s="85"/>
      <c r="TEH75" s="85"/>
      <c r="TEI75" s="85"/>
      <c r="TEJ75" s="85"/>
      <c r="TEK75" s="85"/>
      <c r="TEL75" s="85"/>
      <c r="TEM75" s="85"/>
      <c r="TEN75" s="85"/>
      <c r="TEO75" s="85"/>
      <c r="TEP75" s="85"/>
      <c r="TEQ75" s="85"/>
      <c r="TER75" s="85"/>
      <c r="TES75" s="85"/>
      <c r="TET75" s="85"/>
      <c r="TEU75" s="85"/>
      <c r="TEV75" s="85"/>
      <c r="TEW75" s="85"/>
      <c r="TEX75" s="85"/>
      <c r="TEY75" s="85"/>
      <c r="TEZ75" s="85"/>
      <c r="TFA75" s="85"/>
      <c r="TFB75" s="85"/>
      <c r="TFC75" s="85"/>
      <c r="TFD75" s="85"/>
      <c r="TFE75" s="85"/>
      <c r="TFF75" s="85"/>
      <c r="TFG75" s="85"/>
      <c r="TFH75" s="85"/>
      <c r="TFI75" s="85"/>
      <c r="TFJ75" s="85"/>
      <c r="TFK75" s="85"/>
      <c r="TFL75" s="85"/>
      <c r="TFM75" s="85"/>
      <c r="TFN75" s="85"/>
      <c r="TFO75" s="85"/>
      <c r="TFP75" s="85"/>
      <c r="TFQ75" s="85"/>
      <c r="TFR75" s="85"/>
      <c r="TFS75" s="85"/>
      <c r="TFT75" s="85"/>
      <c r="TFU75" s="85"/>
      <c r="TFV75" s="85"/>
      <c r="TFW75" s="85"/>
      <c r="TFX75" s="85"/>
      <c r="TFY75" s="85"/>
      <c r="TFZ75" s="85"/>
      <c r="TGA75" s="85"/>
      <c r="TGB75" s="85"/>
      <c r="TGC75" s="85"/>
      <c r="TGD75" s="85"/>
      <c r="TGE75" s="85"/>
      <c r="TGF75" s="85"/>
      <c r="TGG75" s="85"/>
      <c r="TGH75" s="85"/>
      <c r="TGI75" s="85"/>
      <c r="TGJ75" s="85"/>
      <c r="TGK75" s="85"/>
      <c r="TGL75" s="85"/>
      <c r="TGM75" s="85"/>
      <c r="TGN75" s="85"/>
      <c r="TGO75" s="85"/>
      <c r="TGP75" s="85"/>
      <c r="TGQ75" s="85"/>
      <c r="TGR75" s="85"/>
      <c r="TGS75" s="85"/>
      <c r="TGT75" s="85"/>
      <c r="TGU75" s="85"/>
      <c r="TGV75" s="85"/>
      <c r="TGW75" s="85"/>
      <c r="TGX75" s="85"/>
      <c r="TGY75" s="85"/>
      <c r="TGZ75" s="85"/>
      <c r="THA75" s="85"/>
      <c r="THB75" s="85"/>
      <c r="THC75" s="85"/>
      <c r="THD75" s="85"/>
      <c r="THE75" s="85"/>
      <c r="THF75" s="85"/>
      <c r="THG75" s="85"/>
      <c r="THH75" s="85"/>
      <c r="THI75" s="85"/>
      <c r="THJ75" s="85"/>
      <c r="THK75" s="85"/>
      <c r="THL75" s="85"/>
      <c r="THM75" s="85"/>
      <c r="THN75" s="85"/>
      <c r="THO75" s="85"/>
      <c r="THP75" s="85"/>
      <c r="THQ75" s="85"/>
      <c r="THR75" s="85"/>
      <c r="THS75" s="85"/>
      <c r="THT75" s="85"/>
      <c r="THU75" s="85"/>
      <c r="THV75" s="85"/>
      <c r="THW75" s="85"/>
      <c r="THX75" s="85"/>
      <c r="THY75" s="85"/>
      <c r="THZ75" s="85"/>
      <c r="TIA75" s="85"/>
      <c r="TIB75" s="85"/>
      <c r="TIC75" s="85"/>
      <c r="TID75" s="85"/>
      <c r="TIE75" s="85"/>
      <c r="TIF75" s="85"/>
      <c r="TIG75" s="85"/>
      <c r="TIH75" s="85"/>
      <c r="TII75" s="85"/>
      <c r="TIJ75" s="85"/>
      <c r="TIK75" s="85"/>
      <c r="TIL75" s="85"/>
      <c r="TIM75" s="85"/>
      <c r="TIN75" s="85"/>
      <c r="TIO75" s="85"/>
      <c r="TIP75" s="85"/>
      <c r="TIQ75" s="85"/>
      <c r="TIR75" s="85"/>
      <c r="TIS75" s="85"/>
      <c r="TIT75" s="85"/>
      <c r="TIU75" s="85"/>
      <c r="TIV75" s="85"/>
      <c r="TIW75" s="85"/>
      <c r="TIX75" s="85"/>
      <c r="TIY75" s="85"/>
      <c r="TIZ75" s="85"/>
      <c r="TJA75" s="85"/>
      <c r="TJB75" s="85"/>
      <c r="TJC75" s="85"/>
      <c r="TJD75" s="85"/>
      <c r="TJE75" s="85"/>
      <c r="TJF75" s="85"/>
      <c r="TJG75" s="85"/>
      <c r="TJH75" s="85"/>
      <c r="TJI75" s="85"/>
      <c r="TJJ75" s="85"/>
      <c r="TJK75" s="85"/>
      <c r="TJL75" s="85"/>
      <c r="TJM75" s="85"/>
      <c r="TJN75" s="85"/>
      <c r="TJO75" s="85"/>
      <c r="TJP75" s="85"/>
      <c r="TJQ75" s="85"/>
      <c r="TJR75" s="85"/>
      <c r="TJS75" s="85"/>
      <c r="TJT75" s="85"/>
      <c r="TJU75" s="85"/>
      <c r="TJV75" s="85"/>
      <c r="TJW75" s="85"/>
      <c r="TJX75" s="85"/>
      <c r="TJY75" s="85"/>
      <c r="TJZ75" s="85"/>
      <c r="TKA75" s="85"/>
      <c r="TKB75" s="85"/>
      <c r="TKC75" s="85"/>
      <c r="TKD75" s="85"/>
      <c r="TKE75" s="85"/>
      <c r="TKF75" s="85"/>
      <c r="TKG75" s="85"/>
      <c r="TKH75" s="85"/>
      <c r="TKI75" s="85"/>
      <c r="TKJ75" s="85"/>
      <c r="TKK75" s="85"/>
      <c r="TKL75" s="85"/>
      <c r="TKM75" s="85"/>
      <c r="TKN75" s="85"/>
      <c r="TKO75" s="85"/>
      <c r="TKP75" s="85"/>
      <c r="TKQ75" s="85"/>
      <c r="TKR75" s="85"/>
      <c r="TKS75" s="85"/>
      <c r="TKT75" s="85"/>
      <c r="TKU75" s="85"/>
      <c r="TKV75" s="85"/>
      <c r="TKW75" s="85"/>
      <c r="TKX75" s="85"/>
      <c r="TKY75" s="85"/>
      <c r="TKZ75" s="85"/>
      <c r="TLA75" s="85"/>
      <c r="TLB75" s="85"/>
      <c r="TLC75" s="85"/>
      <c r="TLD75" s="85"/>
      <c r="TLE75" s="85"/>
      <c r="TLF75" s="85"/>
      <c r="TLG75" s="85"/>
      <c r="TLH75" s="85"/>
      <c r="TLI75" s="85"/>
      <c r="TLJ75" s="85"/>
      <c r="TLK75" s="85"/>
      <c r="TLL75" s="85"/>
      <c r="TLM75" s="85"/>
      <c r="TLN75" s="85"/>
      <c r="TLO75" s="85"/>
      <c r="TLP75" s="85"/>
      <c r="TLQ75" s="85"/>
      <c r="TLR75" s="85"/>
      <c r="TLS75" s="85"/>
      <c r="TLT75" s="85"/>
      <c r="TLU75" s="85"/>
      <c r="TLV75" s="85"/>
      <c r="TLW75" s="85"/>
      <c r="TLX75" s="85"/>
      <c r="TLY75" s="85"/>
      <c r="TLZ75" s="85"/>
      <c r="TMA75" s="85"/>
      <c r="TMB75" s="85"/>
      <c r="TMC75" s="85"/>
      <c r="TMD75" s="85"/>
      <c r="TME75" s="85"/>
      <c r="TMF75" s="85"/>
      <c r="TMG75" s="85"/>
      <c r="TMH75" s="85"/>
      <c r="TMI75" s="85"/>
      <c r="TMJ75" s="85"/>
      <c r="TMK75" s="85"/>
      <c r="TML75" s="85"/>
      <c r="TMM75" s="85"/>
      <c r="TMN75" s="85"/>
      <c r="TMO75" s="85"/>
      <c r="TMP75" s="85"/>
      <c r="TMQ75" s="85"/>
      <c r="TMR75" s="85"/>
      <c r="TMS75" s="85"/>
      <c r="TMT75" s="85"/>
      <c r="TMU75" s="85"/>
      <c r="TMV75" s="85"/>
      <c r="TMW75" s="85"/>
      <c r="TMX75" s="85"/>
      <c r="TMY75" s="85"/>
      <c r="TMZ75" s="85"/>
      <c r="TNA75" s="85"/>
      <c r="TNB75" s="85"/>
      <c r="TNC75" s="85"/>
      <c r="TND75" s="85"/>
      <c r="TNE75" s="85"/>
      <c r="TNF75" s="85"/>
      <c r="TNG75" s="85"/>
      <c r="TNH75" s="85"/>
      <c r="TNI75" s="85"/>
      <c r="TNJ75" s="85"/>
      <c r="TNK75" s="85"/>
      <c r="TNL75" s="85"/>
      <c r="TNM75" s="85"/>
      <c r="TNN75" s="85"/>
      <c r="TNO75" s="85"/>
      <c r="TNP75" s="85"/>
      <c r="TNQ75" s="85"/>
      <c r="TNR75" s="85"/>
      <c r="TNS75" s="85"/>
      <c r="TNT75" s="85"/>
      <c r="TNU75" s="85"/>
      <c r="TNV75" s="85"/>
      <c r="TNW75" s="85"/>
      <c r="TNX75" s="85"/>
      <c r="TNY75" s="85"/>
      <c r="TNZ75" s="85"/>
      <c r="TOA75" s="85"/>
      <c r="TOB75" s="85"/>
      <c r="TOC75" s="85"/>
      <c r="TOD75" s="85"/>
      <c r="TOE75" s="85"/>
      <c r="TOF75" s="85"/>
      <c r="TOG75" s="85"/>
      <c r="TOH75" s="85"/>
      <c r="TOI75" s="85"/>
      <c r="TOJ75" s="85"/>
      <c r="TOK75" s="85"/>
      <c r="TOL75" s="85"/>
      <c r="TOM75" s="85"/>
      <c r="TON75" s="85"/>
      <c r="TOO75" s="85"/>
      <c r="TOP75" s="85"/>
      <c r="TOQ75" s="85"/>
      <c r="TOR75" s="85"/>
      <c r="TOS75" s="85"/>
      <c r="TOT75" s="85"/>
      <c r="TOU75" s="85"/>
      <c r="TOV75" s="85"/>
      <c r="TOW75" s="85"/>
      <c r="TOX75" s="85"/>
      <c r="TOY75" s="85"/>
      <c r="TOZ75" s="85"/>
      <c r="TPA75" s="85"/>
      <c r="TPB75" s="85"/>
      <c r="TPC75" s="85"/>
      <c r="TPD75" s="85"/>
      <c r="TPE75" s="85"/>
      <c r="TPF75" s="85"/>
      <c r="TPG75" s="85"/>
      <c r="TPH75" s="85"/>
      <c r="TPI75" s="85"/>
      <c r="TPJ75" s="85"/>
      <c r="TPK75" s="85"/>
      <c r="TPL75" s="85"/>
      <c r="TPM75" s="85"/>
      <c r="TPN75" s="85"/>
      <c r="TPO75" s="85"/>
      <c r="TPP75" s="85"/>
      <c r="TPQ75" s="85"/>
      <c r="TPR75" s="85"/>
      <c r="TPS75" s="85"/>
      <c r="TPT75" s="85"/>
      <c r="TPU75" s="85"/>
      <c r="TPV75" s="85"/>
      <c r="TPW75" s="85"/>
      <c r="TPX75" s="85"/>
      <c r="TPY75" s="85"/>
      <c r="TPZ75" s="85"/>
      <c r="TQA75" s="85"/>
      <c r="TQB75" s="85"/>
      <c r="TQC75" s="85"/>
      <c r="TQD75" s="85"/>
      <c r="TQE75" s="85"/>
      <c r="TQF75" s="85"/>
      <c r="TQG75" s="85"/>
      <c r="TQH75" s="85"/>
      <c r="TQI75" s="85"/>
      <c r="TQJ75" s="85"/>
      <c r="TQK75" s="85"/>
      <c r="TQL75" s="85"/>
      <c r="TQM75" s="85"/>
      <c r="TQN75" s="85"/>
      <c r="TQO75" s="85"/>
      <c r="TQP75" s="85"/>
      <c r="TQQ75" s="85"/>
      <c r="TQR75" s="85"/>
      <c r="TQS75" s="85"/>
      <c r="TQT75" s="85"/>
      <c r="TQU75" s="85"/>
      <c r="TQV75" s="85"/>
      <c r="TQW75" s="85"/>
      <c r="TQX75" s="85"/>
      <c r="TQY75" s="85"/>
      <c r="TQZ75" s="85"/>
      <c r="TRA75" s="85"/>
      <c r="TRB75" s="85"/>
      <c r="TRC75" s="85"/>
      <c r="TRD75" s="85"/>
      <c r="TRE75" s="85"/>
      <c r="TRF75" s="85"/>
      <c r="TRG75" s="85"/>
      <c r="TRH75" s="85"/>
      <c r="TRI75" s="85"/>
      <c r="TRJ75" s="85"/>
      <c r="TRK75" s="85"/>
      <c r="TRL75" s="85"/>
      <c r="TRM75" s="85"/>
      <c r="TRN75" s="85"/>
      <c r="TRO75" s="85"/>
      <c r="TRP75" s="85"/>
      <c r="TRQ75" s="85"/>
      <c r="TRR75" s="85"/>
      <c r="TRS75" s="85"/>
      <c r="TRT75" s="85"/>
      <c r="TRU75" s="85"/>
      <c r="TRV75" s="85"/>
      <c r="TRW75" s="85"/>
      <c r="TRX75" s="85"/>
      <c r="TRY75" s="85"/>
      <c r="TRZ75" s="85"/>
      <c r="TSA75" s="85"/>
      <c r="TSB75" s="85"/>
      <c r="TSC75" s="85"/>
      <c r="TSD75" s="85"/>
      <c r="TSE75" s="85"/>
      <c r="TSF75" s="85"/>
      <c r="TSG75" s="85"/>
      <c r="TSH75" s="85"/>
      <c r="TSI75" s="85"/>
      <c r="TSJ75" s="85"/>
      <c r="TSK75" s="85"/>
      <c r="TSL75" s="85"/>
      <c r="TSM75" s="85"/>
      <c r="TSN75" s="85"/>
      <c r="TSO75" s="85"/>
      <c r="TSP75" s="85"/>
      <c r="TSQ75" s="85"/>
      <c r="TSR75" s="85"/>
      <c r="TSS75" s="85"/>
      <c r="TST75" s="85"/>
      <c r="TSU75" s="85"/>
      <c r="TSV75" s="85"/>
      <c r="TSW75" s="85"/>
      <c r="TSX75" s="85"/>
      <c r="TSY75" s="85"/>
      <c r="TSZ75" s="85"/>
      <c r="TTA75" s="85"/>
      <c r="TTB75" s="85"/>
      <c r="TTC75" s="85"/>
      <c r="TTD75" s="85"/>
      <c r="TTE75" s="85"/>
      <c r="TTF75" s="85"/>
      <c r="TTG75" s="85"/>
      <c r="TTH75" s="85"/>
      <c r="TTI75" s="85"/>
      <c r="TTJ75" s="85"/>
      <c r="TTK75" s="85"/>
      <c r="TTL75" s="85"/>
      <c r="TTM75" s="85"/>
      <c r="TTN75" s="85"/>
      <c r="TTO75" s="85"/>
      <c r="TTP75" s="85"/>
      <c r="TTQ75" s="85"/>
      <c r="TTR75" s="85"/>
      <c r="TTS75" s="85"/>
      <c r="TTT75" s="85"/>
      <c r="TTU75" s="85"/>
      <c r="TTV75" s="85"/>
      <c r="TTW75" s="85"/>
      <c r="TTX75" s="85"/>
      <c r="TTY75" s="85"/>
      <c r="TTZ75" s="85"/>
      <c r="TUA75" s="85"/>
      <c r="TUB75" s="85"/>
      <c r="TUC75" s="85"/>
      <c r="TUD75" s="85"/>
      <c r="TUE75" s="85"/>
      <c r="TUF75" s="85"/>
      <c r="TUG75" s="85"/>
      <c r="TUH75" s="85"/>
      <c r="TUI75" s="85"/>
      <c r="TUJ75" s="85"/>
      <c r="TUK75" s="85"/>
      <c r="TUL75" s="85"/>
      <c r="TUM75" s="85"/>
      <c r="TUN75" s="85"/>
      <c r="TUO75" s="85"/>
      <c r="TUP75" s="85"/>
      <c r="TUQ75" s="85"/>
      <c r="TUR75" s="85"/>
      <c r="TUS75" s="85"/>
      <c r="TUT75" s="85"/>
      <c r="TUU75" s="85"/>
      <c r="TUV75" s="85"/>
      <c r="TUW75" s="85"/>
      <c r="TUX75" s="85"/>
      <c r="TUY75" s="85"/>
      <c r="TUZ75" s="85"/>
      <c r="TVA75" s="85"/>
      <c r="TVB75" s="85"/>
      <c r="TVC75" s="85"/>
      <c r="TVD75" s="85"/>
      <c r="TVE75" s="85"/>
      <c r="TVF75" s="85"/>
      <c r="TVG75" s="85"/>
      <c r="TVH75" s="85"/>
      <c r="TVI75" s="85"/>
      <c r="TVJ75" s="85"/>
      <c r="TVK75" s="85"/>
      <c r="TVL75" s="85"/>
      <c r="TVM75" s="85"/>
      <c r="TVN75" s="85"/>
      <c r="TVO75" s="85"/>
      <c r="TVP75" s="85"/>
      <c r="TVQ75" s="85"/>
      <c r="TVR75" s="85"/>
      <c r="TVS75" s="85"/>
      <c r="TVT75" s="85"/>
      <c r="TVU75" s="85"/>
      <c r="TVV75" s="85"/>
      <c r="TVW75" s="85"/>
      <c r="TVX75" s="85"/>
      <c r="TVY75" s="85"/>
      <c r="TVZ75" s="85"/>
      <c r="TWA75" s="85"/>
      <c r="TWB75" s="85"/>
      <c r="TWC75" s="85"/>
      <c r="TWD75" s="85"/>
      <c r="TWE75" s="85"/>
      <c r="TWF75" s="85"/>
      <c r="TWG75" s="85"/>
      <c r="TWH75" s="85"/>
      <c r="TWI75" s="85"/>
      <c r="TWJ75" s="85"/>
      <c r="TWK75" s="85"/>
      <c r="TWL75" s="85"/>
      <c r="TWM75" s="85"/>
      <c r="TWN75" s="85"/>
      <c r="TWO75" s="85"/>
      <c r="TWP75" s="85"/>
      <c r="TWQ75" s="85"/>
      <c r="TWR75" s="85"/>
      <c r="TWS75" s="85"/>
      <c r="TWT75" s="85"/>
      <c r="TWU75" s="85"/>
      <c r="TWV75" s="85"/>
      <c r="TWW75" s="85"/>
      <c r="TWX75" s="85"/>
      <c r="TWY75" s="85"/>
      <c r="TWZ75" s="85"/>
      <c r="TXA75" s="85"/>
      <c r="TXB75" s="85"/>
      <c r="TXC75" s="85"/>
      <c r="TXD75" s="85"/>
      <c r="TXE75" s="85"/>
      <c r="TXF75" s="85"/>
      <c r="TXG75" s="85"/>
      <c r="TXH75" s="85"/>
      <c r="TXI75" s="85"/>
      <c r="TXJ75" s="85"/>
      <c r="TXK75" s="85"/>
      <c r="TXL75" s="85"/>
      <c r="TXM75" s="85"/>
      <c r="TXN75" s="85"/>
      <c r="TXO75" s="85"/>
      <c r="TXP75" s="85"/>
      <c r="TXQ75" s="85"/>
      <c r="TXR75" s="85"/>
      <c r="TXS75" s="85"/>
      <c r="TXT75" s="85"/>
      <c r="TXU75" s="85"/>
      <c r="TXV75" s="85"/>
      <c r="TXW75" s="85"/>
      <c r="TXX75" s="85"/>
      <c r="TXY75" s="85"/>
      <c r="TXZ75" s="85"/>
      <c r="TYA75" s="85"/>
      <c r="TYB75" s="85"/>
      <c r="TYC75" s="85"/>
      <c r="TYD75" s="85"/>
      <c r="TYE75" s="85"/>
      <c r="TYF75" s="85"/>
      <c r="TYG75" s="85"/>
      <c r="TYH75" s="85"/>
      <c r="TYI75" s="85"/>
      <c r="TYJ75" s="85"/>
      <c r="TYK75" s="85"/>
      <c r="TYL75" s="85"/>
      <c r="TYM75" s="85"/>
      <c r="TYN75" s="85"/>
      <c r="TYO75" s="85"/>
      <c r="TYP75" s="85"/>
      <c r="TYQ75" s="85"/>
      <c r="TYR75" s="85"/>
      <c r="TYS75" s="85"/>
      <c r="TYT75" s="85"/>
      <c r="TYU75" s="85"/>
      <c r="TYV75" s="85"/>
      <c r="TYW75" s="85"/>
      <c r="TYX75" s="85"/>
      <c r="TYY75" s="85"/>
      <c r="TYZ75" s="85"/>
      <c r="TZA75" s="85"/>
      <c r="TZB75" s="85"/>
      <c r="TZC75" s="85"/>
      <c r="TZD75" s="85"/>
      <c r="TZE75" s="85"/>
      <c r="TZF75" s="85"/>
      <c r="TZG75" s="85"/>
      <c r="TZH75" s="85"/>
      <c r="TZI75" s="85"/>
      <c r="TZJ75" s="85"/>
      <c r="TZK75" s="85"/>
      <c r="TZL75" s="85"/>
      <c r="TZM75" s="85"/>
      <c r="TZN75" s="85"/>
      <c r="TZO75" s="85"/>
      <c r="TZP75" s="85"/>
      <c r="TZQ75" s="85"/>
      <c r="TZR75" s="85"/>
      <c r="TZS75" s="85"/>
      <c r="TZT75" s="85"/>
      <c r="TZU75" s="85"/>
      <c r="TZV75" s="85"/>
      <c r="TZW75" s="85"/>
      <c r="TZX75" s="85"/>
      <c r="TZY75" s="85"/>
      <c r="TZZ75" s="85"/>
      <c r="UAA75" s="85"/>
      <c r="UAB75" s="85"/>
      <c r="UAC75" s="85"/>
      <c r="UAD75" s="85"/>
      <c r="UAE75" s="85"/>
      <c r="UAF75" s="85"/>
      <c r="UAG75" s="85"/>
      <c r="UAH75" s="85"/>
      <c r="UAI75" s="85"/>
      <c r="UAJ75" s="85"/>
      <c r="UAK75" s="85"/>
      <c r="UAL75" s="85"/>
      <c r="UAM75" s="85"/>
      <c r="UAN75" s="85"/>
      <c r="UAO75" s="85"/>
      <c r="UAP75" s="85"/>
      <c r="UAQ75" s="85"/>
      <c r="UAR75" s="85"/>
      <c r="UAS75" s="85"/>
      <c r="UAT75" s="85"/>
      <c r="UAU75" s="85"/>
      <c r="UAV75" s="85"/>
      <c r="UAW75" s="85"/>
      <c r="UAX75" s="85"/>
      <c r="UAY75" s="85"/>
      <c r="UAZ75" s="85"/>
      <c r="UBA75" s="85"/>
      <c r="UBB75" s="85"/>
      <c r="UBC75" s="85"/>
      <c r="UBD75" s="85"/>
      <c r="UBE75" s="85"/>
      <c r="UBF75" s="85"/>
      <c r="UBG75" s="85"/>
      <c r="UBH75" s="85"/>
      <c r="UBI75" s="85"/>
      <c r="UBJ75" s="85"/>
      <c r="UBK75" s="85"/>
      <c r="UBL75" s="85"/>
      <c r="UBM75" s="85"/>
      <c r="UBN75" s="85"/>
      <c r="UBO75" s="85"/>
      <c r="UBP75" s="85"/>
      <c r="UBQ75" s="85"/>
      <c r="UBR75" s="85"/>
      <c r="UBS75" s="85"/>
      <c r="UBT75" s="85"/>
      <c r="UBU75" s="85"/>
      <c r="UBV75" s="85"/>
      <c r="UBW75" s="85"/>
      <c r="UBX75" s="85"/>
      <c r="UBY75" s="85"/>
      <c r="UBZ75" s="85"/>
      <c r="UCA75" s="85"/>
      <c r="UCB75" s="85"/>
      <c r="UCC75" s="85"/>
      <c r="UCD75" s="85"/>
      <c r="UCE75" s="85"/>
      <c r="UCF75" s="85"/>
      <c r="UCG75" s="85"/>
      <c r="UCH75" s="85"/>
      <c r="UCI75" s="85"/>
      <c r="UCJ75" s="85"/>
      <c r="UCK75" s="85"/>
      <c r="UCL75" s="85"/>
      <c r="UCM75" s="85"/>
      <c r="UCN75" s="85"/>
      <c r="UCO75" s="85"/>
      <c r="UCP75" s="85"/>
      <c r="UCQ75" s="85"/>
      <c r="UCR75" s="85"/>
      <c r="UCS75" s="85"/>
      <c r="UCT75" s="85"/>
      <c r="UCU75" s="85"/>
      <c r="UCV75" s="85"/>
      <c r="UCW75" s="85"/>
      <c r="UCX75" s="85"/>
      <c r="UCY75" s="85"/>
      <c r="UCZ75" s="85"/>
      <c r="UDA75" s="85"/>
      <c r="UDB75" s="85"/>
      <c r="UDC75" s="85"/>
      <c r="UDD75" s="85"/>
      <c r="UDE75" s="85"/>
      <c r="UDF75" s="85"/>
      <c r="UDG75" s="85"/>
      <c r="UDH75" s="85"/>
      <c r="UDI75" s="85"/>
      <c r="UDJ75" s="85"/>
      <c r="UDK75" s="85"/>
      <c r="UDL75" s="85"/>
      <c r="UDM75" s="85"/>
      <c r="UDN75" s="85"/>
      <c r="UDO75" s="85"/>
      <c r="UDP75" s="85"/>
      <c r="UDQ75" s="85"/>
      <c r="UDR75" s="85"/>
      <c r="UDS75" s="85"/>
      <c r="UDT75" s="85"/>
      <c r="UDU75" s="85"/>
      <c r="UDV75" s="85"/>
      <c r="UDW75" s="85"/>
      <c r="UDX75" s="85"/>
      <c r="UDY75" s="85"/>
      <c r="UDZ75" s="85"/>
      <c r="UEA75" s="85"/>
      <c r="UEB75" s="85"/>
      <c r="UEC75" s="85"/>
      <c r="UED75" s="85"/>
      <c r="UEE75" s="85"/>
      <c r="UEF75" s="85"/>
      <c r="UEG75" s="85"/>
      <c r="UEH75" s="85"/>
      <c r="UEI75" s="85"/>
      <c r="UEJ75" s="85"/>
      <c r="UEK75" s="85"/>
      <c r="UEL75" s="85"/>
      <c r="UEM75" s="85"/>
      <c r="UEN75" s="85"/>
      <c r="UEO75" s="85"/>
      <c r="UEP75" s="85"/>
      <c r="UEQ75" s="85"/>
      <c r="UER75" s="85"/>
      <c r="UES75" s="85"/>
      <c r="UET75" s="85"/>
      <c r="UEU75" s="85"/>
      <c r="UEV75" s="85"/>
      <c r="UEW75" s="85"/>
      <c r="UEX75" s="85"/>
      <c r="UEY75" s="85"/>
      <c r="UEZ75" s="85"/>
      <c r="UFA75" s="85"/>
      <c r="UFB75" s="85"/>
      <c r="UFC75" s="85"/>
      <c r="UFD75" s="85"/>
      <c r="UFE75" s="85"/>
      <c r="UFF75" s="85"/>
      <c r="UFG75" s="85"/>
      <c r="UFH75" s="85"/>
      <c r="UFI75" s="85"/>
      <c r="UFJ75" s="85"/>
      <c r="UFK75" s="85"/>
      <c r="UFL75" s="85"/>
      <c r="UFM75" s="85"/>
      <c r="UFN75" s="85"/>
      <c r="UFO75" s="85"/>
      <c r="UFP75" s="85"/>
      <c r="UFQ75" s="85"/>
      <c r="UFR75" s="85"/>
      <c r="UFS75" s="85"/>
      <c r="UFT75" s="85"/>
      <c r="UFU75" s="85"/>
      <c r="UFV75" s="85"/>
      <c r="UFW75" s="85"/>
      <c r="UFX75" s="85"/>
      <c r="UFY75" s="85"/>
      <c r="UFZ75" s="85"/>
      <c r="UGA75" s="85"/>
      <c r="UGB75" s="85"/>
      <c r="UGC75" s="85"/>
      <c r="UGD75" s="85"/>
      <c r="UGE75" s="85"/>
      <c r="UGF75" s="85"/>
      <c r="UGG75" s="85"/>
      <c r="UGH75" s="85"/>
      <c r="UGI75" s="85"/>
      <c r="UGJ75" s="85"/>
      <c r="UGK75" s="85"/>
      <c r="UGL75" s="85"/>
      <c r="UGM75" s="85"/>
      <c r="UGN75" s="85"/>
      <c r="UGO75" s="85"/>
      <c r="UGP75" s="85"/>
      <c r="UGQ75" s="85"/>
      <c r="UGR75" s="85"/>
      <c r="UGS75" s="85"/>
      <c r="UGT75" s="85"/>
      <c r="UGU75" s="85"/>
      <c r="UGV75" s="85"/>
      <c r="UGW75" s="85"/>
      <c r="UGX75" s="85"/>
      <c r="UGY75" s="85"/>
      <c r="UGZ75" s="85"/>
      <c r="UHA75" s="85"/>
      <c r="UHB75" s="85"/>
      <c r="UHC75" s="85"/>
      <c r="UHD75" s="85"/>
      <c r="UHE75" s="85"/>
      <c r="UHF75" s="85"/>
      <c r="UHG75" s="85"/>
      <c r="UHH75" s="85"/>
      <c r="UHI75" s="85"/>
      <c r="UHJ75" s="85"/>
      <c r="UHK75" s="85"/>
      <c r="UHL75" s="85"/>
      <c r="UHM75" s="85"/>
      <c r="UHN75" s="85"/>
      <c r="UHO75" s="85"/>
      <c r="UHP75" s="85"/>
      <c r="UHQ75" s="85"/>
      <c r="UHR75" s="85"/>
      <c r="UHS75" s="85"/>
      <c r="UHT75" s="85"/>
      <c r="UHU75" s="85"/>
      <c r="UHV75" s="85"/>
      <c r="UHW75" s="85"/>
      <c r="UHX75" s="85"/>
      <c r="UHY75" s="85"/>
      <c r="UHZ75" s="85"/>
      <c r="UIA75" s="85"/>
      <c r="UIB75" s="85"/>
      <c r="UIC75" s="85"/>
      <c r="UID75" s="85"/>
      <c r="UIE75" s="85"/>
      <c r="UIF75" s="85"/>
      <c r="UIG75" s="85"/>
      <c r="UIH75" s="85"/>
      <c r="UII75" s="85"/>
      <c r="UIJ75" s="85"/>
      <c r="UIK75" s="85"/>
      <c r="UIL75" s="85"/>
      <c r="UIM75" s="85"/>
      <c r="UIN75" s="85"/>
      <c r="UIO75" s="85"/>
      <c r="UIP75" s="85"/>
      <c r="UIQ75" s="85"/>
      <c r="UIR75" s="85"/>
      <c r="UIS75" s="85"/>
      <c r="UIT75" s="85"/>
      <c r="UIU75" s="85"/>
      <c r="UIV75" s="85"/>
      <c r="UIW75" s="85"/>
      <c r="UIX75" s="85"/>
      <c r="UIY75" s="85"/>
      <c r="UIZ75" s="85"/>
      <c r="UJA75" s="85"/>
      <c r="UJB75" s="85"/>
      <c r="UJC75" s="85"/>
      <c r="UJD75" s="85"/>
      <c r="UJE75" s="85"/>
      <c r="UJF75" s="85"/>
      <c r="UJG75" s="85"/>
      <c r="UJH75" s="85"/>
      <c r="UJI75" s="85"/>
      <c r="UJJ75" s="85"/>
      <c r="UJK75" s="85"/>
      <c r="UJL75" s="85"/>
      <c r="UJM75" s="85"/>
      <c r="UJN75" s="85"/>
      <c r="UJO75" s="85"/>
      <c r="UJP75" s="85"/>
      <c r="UJQ75" s="85"/>
      <c r="UJR75" s="85"/>
      <c r="UJS75" s="85"/>
      <c r="UJT75" s="85"/>
      <c r="UJU75" s="85"/>
      <c r="UJV75" s="85"/>
      <c r="UJW75" s="85"/>
      <c r="UJX75" s="85"/>
      <c r="UJY75" s="85"/>
      <c r="UJZ75" s="85"/>
      <c r="UKA75" s="85"/>
      <c r="UKB75" s="85"/>
      <c r="UKC75" s="85"/>
      <c r="UKD75" s="85"/>
      <c r="UKE75" s="85"/>
      <c r="UKF75" s="85"/>
      <c r="UKG75" s="85"/>
      <c r="UKH75" s="85"/>
      <c r="UKI75" s="85"/>
      <c r="UKJ75" s="85"/>
      <c r="UKK75" s="85"/>
      <c r="UKL75" s="85"/>
      <c r="UKM75" s="85"/>
      <c r="UKN75" s="85"/>
      <c r="UKO75" s="85"/>
      <c r="UKP75" s="85"/>
      <c r="UKQ75" s="85"/>
      <c r="UKR75" s="85"/>
      <c r="UKS75" s="85"/>
      <c r="UKT75" s="85"/>
      <c r="UKU75" s="85"/>
      <c r="UKV75" s="85"/>
      <c r="UKW75" s="85"/>
      <c r="UKX75" s="85"/>
      <c r="UKY75" s="85"/>
      <c r="UKZ75" s="85"/>
      <c r="ULA75" s="85"/>
      <c r="ULB75" s="85"/>
      <c r="ULC75" s="85"/>
      <c r="ULD75" s="85"/>
      <c r="ULE75" s="85"/>
      <c r="ULF75" s="85"/>
      <c r="ULG75" s="85"/>
      <c r="ULH75" s="85"/>
      <c r="ULI75" s="85"/>
      <c r="ULJ75" s="85"/>
      <c r="ULK75" s="85"/>
      <c r="ULL75" s="85"/>
      <c r="ULM75" s="85"/>
      <c r="ULN75" s="85"/>
      <c r="ULO75" s="85"/>
      <c r="ULP75" s="85"/>
      <c r="ULQ75" s="85"/>
      <c r="ULR75" s="85"/>
      <c r="ULS75" s="85"/>
      <c r="ULT75" s="85"/>
      <c r="ULU75" s="85"/>
      <c r="ULV75" s="85"/>
      <c r="ULW75" s="85"/>
      <c r="ULX75" s="85"/>
      <c r="ULY75" s="85"/>
      <c r="ULZ75" s="85"/>
      <c r="UMA75" s="85"/>
      <c r="UMB75" s="85"/>
      <c r="UMC75" s="85"/>
      <c r="UMD75" s="85"/>
      <c r="UME75" s="85"/>
      <c r="UMF75" s="85"/>
      <c r="UMG75" s="85"/>
      <c r="UMH75" s="85"/>
      <c r="UMI75" s="85"/>
      <c r="UMJ75" s="85"/>
      <c r="UMK75" s="85"/>
      <c r="UML75" s="85"/>
      <c r="UMM75" s="85"/>
      <c r="UMN75" s="85"/>
      <c r="UMO75" s="85"/>
      <c r="UMP75" s="85"/>
      <c r="UMQ75" s="85"/>
      <c r="UMR75" s="85"/>
      <c r="UMS75" s="85"/>
      <c r="UMT75" s="85"/>
      <c r="UMU75" s="85"/>
      <c r="UMV75" s="85"/>
      <c r="UMW75" s="85"/>
      <c r="UMX75" s="85"/>
      <c r="UMY75" s="85"/>
      <c r="UMZ75" s="85"/>
      <c r="UNA75" s="85"/>
      <c r="UNB75" s="85"/>
      <c r="UNC75" s="85"/>
      <c r="UND75" s="85"/>
      <c r="UNE75" s="85"/>
      <c r="UNF75" s="85"/>
      <c r="UNG75" s="85"/>
      <c r="UNH75" s="85"/>
      <c r="UNI75" s="85"/>
      <c r="UNJ75" s="85"/>
      <c r="UNK75" s="85"/>
      <c r="UNL75" s="85"/>
      <c r="UNM75" s="85"/>
      <c r="UNN75" s="85"/>
      <c r="UNO75" s="85"/>
      <c r="UNP75" s="85"/>
      <c r="UNQ75" s="85"/>
      <c r="UNR75" s="85"/>
      <c r="UNS75" s="85"/>
      <c r="UNT75" s="85"/>
      <c r="UNU75" s="85"/>
      <c r="UNV75" s="85"/>
      <c r="UNW75" s="85"/>
      <c r="UNX75" s="85"/>
      <c r="UNY75" s="85"/>
      <c r="UNZ75" s="85"/>
      <c r="UOA75" s="85"/>
      <c r="UOB75" s="85"/>
      <c r="UOC75" s="85"/>
      <c r="UOD75" s="85"/>
      <c r="UOE75" s="85"/>
      <c r="UOF75" s="85"/>
      <c r="UOG75" s="85"/>
      <c r="UOH75" s="85"/>
      <c r="UOI75" s="85"/>
      <c r="UOJ75" s="85"/>
      <c r="UOK75" s="85"/>
      <c r="UOL75" s="85"/>
      <c r="UOM75" s="85"/>
      <c r="UON75" s="85"/>
      <c r="UOO75" s="85"/>
      <c r="UOP75" s="85"/>
      <c r="UOQ75" s="85"/>
      <c r="UOR75" s="85"/>
      <c r="UOS75" s="85"/>
      <c r="UOT75" s="85"/>
      <c r="UOU75" s="85"/>
      <c r="UOV75" s="85"/>
      <c r="UOW75" s="85"/>
      <c r="UOX75" s="85"/>
      <c r="UOY75" s="85"/>
      <c r="UOZ75" s="85"/>
      <c r="UPA75" s="85"/>
      <c r="UPB75" s="85"/>
      <c r="UPC75" s="85"/>
      <c r="UPD75" s="85"/>
      <c r="UPE75" s="85"/>
      <c r="UPF75" s="85"/>
      <c r="UPG75" s="85"/>
      <c r="UPH75" s="85"/>
      <c r="UPI75" s="85"/>
      <c r="UPJ75" s="85"/>
      <c r="UPK75" s="85"/>
      <c r="UPL75" s="85"/>
      <c r="UPM75" s="85"/>
      <c r="UPN75" s="85"/>
      <c r="UPO75" s="85"/>
      <c r="UPP75" s="85"/>
      <c r="UPQ75" s="85"/>
      <c r="UPR75" s="85"/>
      <c r="UPS75" s="85"/>
      <c r="UPT75" s="85"/>
      <c r="UPU75" s="85"/>
      <c r="UPV75" s="85"/>
      <c r="UPW75" s="85"/>
      <c r="UPX75" s="85"/>
      <c r="UPY75" s="85"/>
      <c r="UPZ75" s="85"/>
      <c r="UQA75" s="85"/>
      <c r="UQB75" s="85"/>
      <c r="UQC75" s="85"/>
      <c r="UQD75" s="85"/>
      <c r="UQE75" s="85"/>
      <c r="UQF75" s="85"/>
      <c r="UQG75" s="85"/>
      <c r="UQH75" s="85"/>
      <c r="UQI75" s="85"/>
      <c r="UQJ75" s="85"/>
      <c r="UQK75" s="85"/>
      <c r="UQL75" s="85"/>
      <c r="UQM75" s="85"/>
      <c r="UQN75" s="85"/>
      <c r="UQO75" s="85"/>
      <c r="UQP75" s="85"/>
      <c r="UQQ75" s="85"/>
      <c r="UQR75" s="85"/>
      <c r="UQS75" s="85"/>
      <c r="UQT75" s="85"/>
      <c r="UQU75" s="85"/>
      <c r="UQV75" s="85"/>
      <c r="UQW75" s="85"/>
      <c r="UQX75" s="85"/>
      <c r="UQY75" s="85"/>
      <c r="UQZ75" s="85"/>
      <c r="URA75" s="85"/>
      <c r="URB75" s="85"/>
      <c r="URC75" s="85"/>
      <c r="URD75" s="85"/>
      <c r="URE75" s="85"/>
      <c r="URF75" s="85"/>
      <c r="URG75" s="85"/>
      <c r="URH75" s="85"/>
      <c r="URI75" s="85"/>
      <c r="URJ75" s="85"/>
      <c r="URK75" s="85"/>
      <c r="URL75" s="85"/>
      <c r="URM75" s="85"/>
      <c r="URN75" s="85"/>
      <c r="URO75" s="85"/>
      <c r="URP75" s="85"/>
      <c r="URQ75" s="85"/>
      <c r="URR75" s="85"/>
      <c r="URS75" s="85"/>
      <c r="URT75" s="85"/>
      <c r="URU75" s="85"/>
      <c r="URV75" s="85"/>
      <c r="URW75" s="85"/>
      <c r="URX75" s="85"/>
      <c r="URY75" s="85"/>
      <c r="URZ75" s="85"/>
      <c r="USA75" s="85"/>
      <c r="USB75" s="85"/>
      <c r="USC75" s="85"/>
      <c r="USD75" s="85"/>
      <c r="USE75" s="85"/>
      <c r="USF75" s="85"/>
      <c r="USG75" s="85"/>
      <c r="USH75" s="85"/>
      <c r="USI75" s="85"/>
      <c r="USJ75" s="85"/>
      <c r="USK75" s="85"/>
      <c r="USL75" s="85"/>
      <c r="USM75" s="85"/>
      <c r="USN75" s="85"/>
      <c r="USO75" s="85"/>
      <c r="USP75" s="85"/>
      <c r="USQ75" s="85"/>
      <c r="USR75" s="85"/>
      <c r="USS75" s="85"/>
      <c r="UST75" s="85"/>
      <c r="USU75" s="85"/>
      <c r="USV75" s="85"/>
      <c r="USW75" s="85"/>
      <c r="USX75" s="85"/>
      <c r="USY75" s="85"/>
      <c r="USZ75" s="85"/>
      <c r="UTA75" s="85"/>
      <c r="UTB75" s="85"/>
      <c r="UTC75" s="85"/>
      <c r="UTD75" s="85"/>
      <c r="UTE75" s="85"/>
      <c r="UTF75" s="85"/>
      <c r="UTG75" s="85"/>
      <c r="UTH75" s="85"/>
      <c r="UTI75" s="85"/>
      <c r="UTJ75" s="85"/>
      <c r="UTK75" s="85"/>
      <c r="UTL75" s="85"/>
      <c r="UTM75" s="85"/>
      <c r="UTN75" s="85"/>
      <c r="UTO75" s="85"/>
      <c r="UTP75" s="85"/>
      <c r="UTQ75" s="85"/>
      <c r="UTR75" s="85"/>
      <c r="UTS75" s="85"/>
      <c r="UTT75" s="85"/>
      <c r="UTU75" s="85"/>
      <c r="UTV75" s="85"/>
      <c r="UTW75" s="85"/>
      <c r="UTX75" s="85"/>
      <c r="UTY75" s="85"/>
      <c r="UTZ75" s="85"/>
      <c r="UUA75" s="85"/>
      <c r="UUB75" s="85"/>
      <c r="UUC75" s="85"/>
      <c r="UUD75" s="85"/>
      <c r="UUE75" s="85"/>
      <c r="UUF75" s="85"/>
      <c r="UUG75" s="85"/>
      <c r="UUH75" s="85"/>
      <c r="UUI75" s="85"/>
      <c r="UUJ75" s="85"/>
      <c r="UUK75" s="85"/>
      <c r="UUL75" s="85"/>
      <c r="UUM75" s="85"/>
      <c r="UUN75" s="85"/>
      <c r="UUO75" s="85"/>
      <c r="UUP75" s="85"/>
      <c r="UUQ75" s="85"/>
      <c r="UUR75" s="85"/>
      <c r="UUS75" s="85"/>
      <c r="UUT75" s="85"/>
      <c r="UUU75" s="85"/>
      <c r="UUV75" s="85"/>
      <c r="UUW75" s="85"/>
      <c r="UUX75" s="85"/>
      <c r="UUY75" s="85"/>
      <c r="UUZ75" s="85"/>
      <c r="UVA75" s="85"/>
      <c r="UVB75" s="85"/>
      <c r="UVC75" s="85"/>
      <c r="UVD75" s="85"/>
      <c r="UVE75" s="85"/>
      <c r="UVF75" s="85"/>
      <c r="UVG75" s="85"/>
      <c r="UVH75" s="85"/>
      <c r="UVI75" s="85"/>
      <c r="UVJ75" s="85"/>
      <c r="UVK75" s="85"/>
      <c r="UVL75" s="85"/>
      <c r="UVM75" s="85"/>
      <c r="UVN75" s="85"/>
      <c r="UVO75" s="85"/>
      <c r="UVP75" s="85"/>
      <c r="UVQ75" s="85"/>
      <c r="UVR75" s="85"/>
      <c r="UVS75" s="85"/>
      <c r="UVT75" s="85"/>
      <c r="UVU75" s="85"/>
      <c r="UVV75" s="85"/>
      <c r="UVW75" s="85"/>
      <c r="UVX75" s="85"/>
      <c r="UVY75" s="85"/>
      <c r="UVZ75" s="85"/>
      <c r="UWA75" s="85"/>
      <c r="UWB75" s="85"/>
      <c r="UWC75" s="85"/>
      <c r="UWD75" s="85"/>
      <c r="UWE75" s="85"/>
      <c r="UWF75" s="85"/>
      <c r="UWG75" s="85"/>
      <c r="UWH75" s="85"/>
      <c r="UWI75" s="85"/>
      <c r="UWJ75" s="85"/>
      <c r="UWK75" s="85"/>
      <c r="UWL75" s="85"/>
      <c r="UWM75" s="85"/>
      <c r="UWN75" s="85"/>
      <c r="UWO75" s="85"/>
      <c r="UWP75" s="85"/>
      <c r="UWQ75" s="85"/>
      <c r="UWR75" s="85"/>
      <c r="UWS75" s="85"/>
      <c r="UWT75" s="85"/>
      <c r="UWU75" s="85"/>
      <c r="UWV75" s="85"/>
      <c r="UWW75" s="85"/>
      <c r="UWX75" s="85"/>
      <c r="UWY75" s="85"/>
      <c r="UWZ75" s="85"/>
      <c r="UXA75" s="85"/>
      <c r="UXB75" s="85"/>
      <c r="UXC75" s="85"/>
      <c r="UXD75" s="85"/>
      <c r="UXE75" s="85"/>
      <c r="UXF75" s="85"/>
      <c r="UXG75" s="85"/>
      <c r="UXH75" s="85"/>
      <c r="UXI75" s="85"/>
      <c r="UXJ75" s="85"/>
      <c r="UXK75" s="85"/>
      <c r="UXL75" s="85"/>
      <c r="UXM75" s="85"/>
      <c r="UXN75" s="85"/>
      <c r="UXO75" s="85"/>
      <c r="UXP75" s="85"/>
      <c r="UXQ75" s="85"/>
      <c r="UXR75" s="85"/>
      <c r="UXS75" s="85"/>
      <c r="UXT75" s="85"/>
      <c r="UXU75" s="85"/>
      <c r="UXV75" s="85"/>
      <c r="UXW75" s="85"/>
      <c r="UXX75" s="85"/>
      <c r="UXY75" s="85"/>
      <c r="UXZ75" s="85"/>
      <c r="UYA75" s="85"/>
      <c r="UYB75" s="85"/>
      <c r="UYC75" s="85"/>
      <c r="UYD75" s="85"/>
      <c r="UYE75" s="85"/>
      <c r="UYF75" s="85"/>
      <c r="UYG75" s="85"/>
      <c r="UYH75" s="85"/>
      <c r="UYI75" s="85"/>
      <c r="UYJ75" s="85"/>
      <c r="UYK75" s="85"/>
      <c r="UYL75" s="85"/>
      <c r="UYM75" s="85"/>
      <c r="UYN75" s="85"/>
      <c r="UYO75" s="85"/>
      <c r="UYP75" s="85"/>
      <c r="UYQ75" s="85"/>
      <c r="UYR75" s="85"/>
      <c r="UYS75" s="85"/>
      <c r="UYT75" s="85"/>
      <c r="UYU75" s="85"/>
      <c r="UYV75" s="85"/>
      <c r="UYW75" s="85"/>
      <c r="UYX75" s="85"/>
      <c r="UYY75" s="85"/>
      <c r="UYZ75" s="85"/>
      <c r="UZA75" s="85"/>
      <c r="UZB75" s="85"/>
      <c r="UZC75" s="85"/>
      <c r="UZD75" s="85"/>
      <c r="UZE75" s="85"/>
      <c r="UZF75" s="85"/>
      <c r="UZG75" s="85"/>
      <c r="UZH75" s="85"/>
      <c r="UZI75" s="85"/>
      <c r="UZJ75" s="85"/>
      <c r="UZK75" s="85"/>
      <c r="UZL75" s="85"/>
      <c r="UZM75" s="85"/>
      <c r="UZN75" s="85"/>
      <c r="UZO75" s="85"/>
      <c r="UZP75" s="85"/>
      <c r="UZQ75" s="85"/>
      <c r="UZR75" s="85"/>
      <c r="UZS75" s="85"/>
      <c r="UZT75" s="85"/>
      <c r="UZU75" s="85"/>
      <c r="UZV75" s="85"/>
      <c r="UZW75" s="85"/>
      <c r="UZX75" s="85"/>
      <c r="UZY75" s="85"/>
      <c r="UZZ75" s="85"/>
      <c r="VAA75" s="85"/>
      <c r="VAB75" s="85"/>
      <c r="VAC75" s="85"/>
      <c r="VAD75" s="85"/>
      <c r="VAE75" s="85"/>
      <c r="VAF75" s="85"/>
      <c r="VAG75" s="85"/>
      <c r="VAH75" s="85"/>
      <c r="VAI75" s="85"/>
      <c r="VAJ75" s="85"/>
      <c r="VAK75" s="85"/>
      <c r="VAL75" s="85"/>
      <c r="VAM75" s="85"/>
      <c r="VAN75" s="85"/>
      <c r="VAO75" s="85"/>
      <c r="VAP75" s="85"/>
      <c r="VAQ75" s="85"/>
      <c r="VAR75" s="85"/>
      <c r="VAS75" s="85"/>
      <c r="VAT75" s="85"/>
      <c r="VAU75" s="85"/>
      <c r="VAV75" s="85"/>
      <c r="VAW75" s="85"/>
      <c r="VAX75" s="85"/>
      <c r="VAY75" s="85"/>
      <c r="VAZ75" s="85"/>
      <c r="VBA75" s="85"/>
      <c r="VBB75" s="85"/>
      <c r="VBC75" s="85"/>
      <c r="VBD75" s="85"/>
      <c r="VBE75" s="85"/>
      <c r="VBF75" s="85"/>
      <c r="VBG75" s="85"/>
      <c r="VBH75" s="85"/>
      <c r="VBI75" s="85"/>
      <c r="VBJ75" s="85"/>
      <c r="VBK75" s="85"/>
      <c r="VBL75" s="85"/>
      <c r="VBM75" s="85"/>
      <c r="VBN75" s="85"/>
      <c r="VBO75" s="85"/>
      <c r="VBP75" s="85"/>
      <c r="VBQ75" s="85"/>
      <c r="VBR75" s="85"/>
      <c r="VBS75" s="85"/>
      <c r="VBT75" s="85"/>
      <c r="VBU75" s="85"/>
      <c r="VBV75" s="85"/>
      <c r="VBW75" s="85"/>
      <c r="VBX75" s="85"/>
      <c r="VBY75" s="85"/>
      <c r="VBZ75" s="85"/>
      <c r="VCA75" s="85"/>
      <c r="VCB75" s="85"/>
      <c r="VCC75" s="85"/>
      <c r="VCD75" s="85"/>
      <c r="VCE75" s="85"/>
      <c r="VCF75" s="85"/>
      <c r="VCG75" s="85"/>
      <c r="VCH75" s="85"/>
      <c r="VCI75" s="85"/>
      <c r="VCJ75" s="85"/>
      <c r="VCK75" s="85"/>
      <c r="VCL75" s="85"/>
      <c r="VCM75" s="85"/>
      <c r="VCN75" s="85"/>
      <c r="VCO75" s="85"/>
      <c r="VCP75" s="85"/>
      <c r="VCQ75" s="85"/>
      <c r="VCR75" s="85"/>
      <c r="VCS75" s="85"/>
      <c r="VCT75" s="85"/>
      <c r="VCU75" s="85"/>
      <c r="VCV75" s="85"/>
      <c r="VCW75" s="85"/>
      <c r="VCX75" s="85"/>
      <c r="VCY75" s="85"/>
      <c r="VCZ75" s="85"/>
      <c r="VDA75" s="85"/>
      <c r="VDB75" s="85"/>
      <c r="VDC75" s="85"/>
      <c r="VDD75" s="85"/>
      <c r="VDE75" s="85"/>
      <c r="VDF75" s="85"/>
      <c r="VDG75" s="85"/>
      <c r="VDH75" s="85"/>
      <c r="VDI75" s="85"/>
      <c r="VDJ75" s="85"/>
      <c r="VDK75" s="85"/>
      <c r="VDL75" s="85"/>
      <c r="VDM75" s="85"/>
      <c r="VDN75" s="85"/>
      <c r="VDO75" s="85"/>
      <c r="VDP75" s="85"/>
      <c r="VDQ75" s="85"/>
      <c r="VDR75" s="85"/>
      <c r="VDS75" s="85"/>
      <c r="VDT75" s="85"/>
      <c r="VDU75" s="85"/>
      <c r="VDV75" s="85"/>
      <c r="VDW75" s="85"/>
      <c r="VDX75" s="85"/>
      <c r="VDY75" s="85"/>
      <c r="VDZ75" s="85"/>
      <c r="VEA75" s="85"/>
      <c r="VEB75" s="85"/>
      <c r="VEC75" s="85"/>
      <c r="VED75" s="85"/>
      <c r="VEE75" s="85"/>
      <c r="VEF75" s="85"/>
      <c r="VEG75" s="85"/>
      <c r="VEH75" s="85"/>
      <c r="VEI75" s="85"/>
      <c r="VEJ75" s="85"/>
      <c r="VEK75" s="85"/>
      <c r="VEL75" s="85"/>
      <c r="VEM75" s="85"/>
      <c r="VEN75" s="85"/>
      <c r="VEO75" s="85"/>
      <c r="VEP75" s="85"/>
      <c r="VEQ75" s="85"/>
      <c r="VER75" s="85"/>
      <c r="VES75" s="85"/>
      <c r="VET75" s="85"/>
      <c r="VEU75" s="85"/>
      <c r="VEV75" s="85"/>
      <c r="VEW75" s="85"/>
      <c r="VEX75" s="85"/>
      <c r="VEY75" s="85"/>
      <c r="VEZ75" s="85"/>
      <c r="VFA75" s="85"/>
      <c r="VFB75" s="85"/>
      <c r="VFC75" s="85"/>
      <c r="VFD75" s="85"/>
      <c r="VFE75" s="85"/>
      <c r="VFF75" s="85"/>
      <c r="VFG75" s="85"/>
      <c r="VFH75" s="85"/>
      <c r="VFI75" s="85"/>
      <c r="VFJ75" s="85"/>
      <c r="VFK75" s="85"/>
      <c r="VFL75" s="85"/>
      <c r="VFM75" s="85"/>
      <c r="VFN75" s="85"/>
      <c r="VFO75" s="85"/>
      <c r="VFP75" s="85"/>
      <c r="VFQ75" s="85"/>
      <c r="VFR75" s="85"/>
      <c r="VFS75" s="85"/>
      <c r="VFT75" s="85"/>
      <c r="VFU75" s="85"/>
      <c r="VFV75" s="85"/>
      <c r="VFW75" s="85"/>
      <c r="VFX75" s="85"/>
      <c r="VFY75" s="85"/>
      <c r="VFZ75" s="85"/>
      <c r="VGA75" s="85"/>
      <c r="VGB75" s="85"/>
      <c r="VGC75" s="85"/>
      <c r="VGD75" s="85"/>
      <c r="VGE75" s="85"/>
      <c r="VGF75" s="85"/>
      <c r="VGG75" s="85"/>
      <c r="VGH75" s="85"/>
      <c r="VGI75" s="85"/>
      <c r="VGJ75" s="85"/>
      <c r="VGK75" s="85"/>
      <c r="VGL75" s="85"/>
      <c r="VGM75" s="85"/>
      <c r="VGN75" s="85"/>
      <c r="VGO75" s="85"/>
      <c r="VGP75" s="85"/>
      <c r="VGQ75" s="85"/>
      <c r="VGR75" s="85"/>
      <c r="VGS75" s="85"/>
      <c r="VGT75" s="85"/>
      <c r="VGU75" s="85"/>
      <c r="VGV75" s="85"/>
      <c r="VGW75" s="85"/>
      <c r="VGX75" s="85"/>
      <c r="VGY75" s="85"/>
      <c r="VGZ75" s="85"/>
      <c r="VHA75" s="85"/>
      <c r="VHB75" s="85"/>
      <c r="VHC75" s="85"/>
      <c r="VHD75" s="85"/>
      <c r="VHE75" s="85"/>
      <c r="VHF75" s="85"/>
      <c r="VHG75" s="85"/>
      <c r="VHH75" s="85"/>
      <c r="VHI75" s="85"/>
      <c r="VHJ75" s="85"/>
      <c r="VHK75" s="85"/>
      <c r="VHL75" s="85"/>
      <c r="VHM75" s="85"/>
      <c r="VHN75" s="85"/>
      <c r="VHO75" s="85"/>
      <c r="VHP75" s="85"/>
      <c r="VHQ75" s="85"/>
      <c r="VHR75" s="85"/>
      <c r="VHS75" s="85"/>
      <c r="VHT75" s="85"/>
      <c r="VHU75" s="85"/>
      <c r="VHV75" s="85"/>
      <c r="VHW75" s="85"/>
      <c r="VHX75" s="85"/>
      <c r="VHY75" s="85"/>
      <c r="VHZ75" s="85"/>
      <c r="VIA75" s="85"/>
      <c r="VIB75" s="85"/>
      <c r="VIC75" s="85"/>
      <c r="VID75" s="85"/>
      <c r="VIE75" s="85"/>
      <c r="VIF75" s="85"/>
      <c r="VIG75" s="85"/>
      <c r="VIH75" s="85"/>
      <c r="VII75" s="85"/>
      <c r="VIJ75" s="85"/>
      <c r="VIK75" s="85"/>
      <c r="VIL75" s="85"/>
      <c r="VIM75" s="85"/>
      <c r="VIN75" s="85"/>
      <c r="VIO75" s="85"/>
      <c r="VIP75" s="85"/>
      <c r="VIQ75" s="85"/>
      <c r="VIR75" s="85"/>
      <c r="VIS75" s="85"/>
      <c r="VIT75" s="85"/>
      <c r="VIU75" s="85"/>
      <c r="VIV75" s="85"/>
      <c r="VIW75" s="85"/>
      <c r="VIX75" s="85"/>
      <c r="VIY75" s="85"/>
      <c r="VIZ75" s="85"/>
      <c r="VJA75" s="85"/>
      <c r="VJB75" s="85"/>
      <c r="VJC75" s="85"/>
      <c r="VJD75" s="85"/>
      <c r="VJE75" s="85"/>
      <c r="VJF75" s="85"/>
      <c r="VJG75" s="85"/>
      <c r="VJH75" s="85"/>
      <c r="VJI75" s="85"/>
      <c r="VJJ75" s="85"/>
      <c r="VJK75" s="85"/>
      <c r="VJL75" s="85"/>
      <c r="VJM75" s="85"/>
      <c r="VJN75" s="85"/>
      <c r="VJO75" s="85"/>
      <c r="VJP75" s="85"/>
      <c r="VJQ75" s="85"/>
      <c r="VJR75" s="85"/>
      <c r="VJS75" s="85"/>
      <c r="VJT75" s="85"/>
      <c r="VJU75" s="85"/>
      <c r="VJV75" s="85"/>
      <c r="VJW75" s="85"/>
      <c r="VJX75" s="85"/>
      <c r="VJY75" s="85"/>
      <c r="VJZ75" s="85"/>
      <c r="VKA75" s="85"/>
      <c r="VKB75" s="85"/>
      <c r="VKC75" s="85"/>
      <c r="VKD75" s="85"/>
      <c r="VKE75" s="85"/>
      <c r="VKF75" s="85"/>
      <c r="VKG75" s="85"/>
      <c r="VKH75" s="85"/>
      <c r="VKI75" s="85"/>
      <c r="VKJ75" s="85"/>
      <c r="VKK75" s="85"/>
      <c r="VKL75" s="85"/>
      <c r="VKM75" s="85"/>
      <c r="VKN75" s="85"/>
      <c r="VKO75" s="85"/>
      <c r="VKP75" s="85"/>
      <c r="VKQ75" s="85"/>
      <c r="VKR75" s="85"/>
      <c r="VKS75" s="85"/>
      <c r="VKT75" s="85"/>
      <c r="VKU75" s="85"/>
      <c r="VKV75" s="85"/>
      <c r="VKW75" s="85"/>
      <c r="VKX75" s="85"/>
      <c r="VKY75" s="85"/>
      <c r="VKZ75" s="85"/>
      <c r="VLA75" s="85"/>
      <c r="VLB75" s="85"/>
      <c r="VLC75" s="85"/>
      <c r="VLD75" s="85"/>
      <c r="VLE75" s="85"/>
      <c r="VLF75" s="85"/>
      <c r="VLG75" s="85"/>
      <c r="VLH75" s="85"/>
      <c r="VLI75" s="85"/>
      <c r="VLJ75" s="85"/>
      <c r="VLK75" s="85"/>
      <c r="VLL75" s="85"/>
      <c r="VLM75" s="85"/>
      <c r="VLN75" s="85"/>
      <c r="VLO75" s="85"/>
      <c r="VLP75" s="85"/>
      <c r="VLQ75" s="85"/>
      <c r="VLR75" s="85"/>
      <c r="VLS75" s="85"/>
      <c r="VLT75" s="85"/>
      <c r="VLU75" s="85"/>
      <c r="VLV75" s="85"/>
      <c r="VLW75" s="85"/>
      <c r="VLX75" s="85"/>
      <c r="VLY75" s="85"/>
      <c r="VLZ75" s="85"/>
      <c r="VMA75" s="85"/>
      <c r="VMB75" s="85"/>
      <c r="VMC75" s="85"/>
      <c r="VMD75" s="85"/>
      <c r="VME75" s="85"/>
      <c r="VMF75" s="85"/>
      <c r="VMG75" s="85"/>
      <c r="VMH75" s="85"/>
      <c r="VMI75" s="85"/>
      <c r="VMJ75" s="85"/>
      <c r="VMK75" s="85"/>
      <c r="VML75" s="85"/>
      <c r="VMM75" s="85"/>
      <c r="VMN75" s="85"/>
      <c r="VMO75" s="85"/>
      <c r="VMP75" s="85"/>
      <c r="VMQ75" s="85"/>
      <c r="VMR75" s="85"/>
      <c r="VMS75" s="85"/>
      <c r="VMT75" s="85"/>
      <c r="VMU75" s="85"/>
      <c r="VMV75" s="85"/>
      <c r="VMW75" s="85"/>
      <c r="VMX75" s="85"/>
      <c r="VMY75" s="85"/>
      <c r="VMZ75" s="85"/>
      <c r="VNA75" s="85"/>
      <c r="VNB75" s="85"/>
      <c r="VNC75" s="85"/>
      <c r="VND75" s="85"/>
      <c r="VNE75" s="85"/>
      <c r="VNF75" s="85"/>
      <c r="VNG75" s="85"/>
      <c r="VNH75" s="85"/>
      <c r="VNI75" s="85"/>
      <c r="VNJ75" s="85"/>
      <c r="VNK75" s="85"/>
      <c r="VNL75" s="85"/>
      <c r="VNM75" s="85"/>
      <c r="VNN75" s="85"/>
      <c r="VNO75" s="85"/>
      <c r="VNP75" s="85"/>
      <c r="VNQ75" s="85"/>
      <c r="VNR75" s="85"/>
      <c r="VNS75" s="85"/>
      <c r="VNT75" s="85"/>
      <c r="VNU75" s="85"/>
      <c r="VNV75" s="85"/>
      <c r="VNW75" s="85"/>
      <c r="VNX75" s="85"/>
      <c r="VNY75" s="85"/>
      <c r="VNZ75" s="85"/>
      <c r="VOA75" s="85"/>
      <c r="VOB75" s="85"/>
      <c r="VOC75" s="85"/>
      <c r="VOD75" s="85"/>
      <c r="VOE75" s="85"/>
      <c r="VOF75" s="85"/>
      <c r="VOG75" s="85"/>
      <c r="VOH75" s="85"/>
      <c r="VOI75" s="85"/>
      <c r="VOJ75" s="85"/>
      <c r="VOK75" s="85"/>
      <c r="VOL75" s="85"/>
      <c r="VOM75" s="85"/>
      <c r="VON75" s="85"/>
      <c r="VOO75" s="85"/>
      <c r="VOP75" s="85"/>
      <c r="VOQ75" s="85"/>
      <c r="VOR75" s="85"/>
      <c r="VOS75" s="85"/>
      <c r="VOT75" s="85"/>
      <c r="VOU75" s="85"/>
      <c r="VOV75" s="85"/>
      <c r="VOW75" s="85"/>
      <c r="VOX75" s="85"/>
      <c r="VOY75" s="85"/>
      <c r="VOZ75" s="85"/>
      <c r="VPA75" s="85"/>
      <c r="VPB75" s="85"/>
      <c r="VPC75" s="85"/>
      <c r="VPD75" s="85"/>
      <c r="VPE75" s="85"/>
      <c r="VPF75" s="85"/>
      <c r="VPG75" s="85"/>
      <c r="VPH75" s="85"/>
      <c r="VPI75" s="85"/>
      <c r="VPJ75" s="85"/>
      <c r="VPK75" s="85"/>
      <c r="VPL75" s="85"/>
      <c r="VPM75" s="85"/>
      <c r="VPN75" s="85"/>
      <c r="VPO75" s="85"/>
      <c r="VPP75" s="85"/>
      <c r="VPQ75" s="85"/>
      <c r="VPR75" s="85"/>
      <c r="VPS75" s="85"/>
      <c r="VPT75" s="85"/>
      <c r="VPU75" s="85"/>
      <c r="VPV75" s="85"/>
      <c r="VPW75" s="85"/>
      <c r="VPX75" s="85"/>
      <c r="VPY75" s="85"/>
      <c r="VPZ75" s="85"/>
      <c r="VQA75" s="85"/>
      <c r="VQB75" s="85"/>
      <c r="VQC75" s="85"/>
      <c r="VQD75" s="85"/>
      <c r="VQE75" s="85"/>
      <c r="VQF75" s="85"/>
      <c r="VQG75" s="85"/>
      <c r="VQH75" s="85"/>
      <c r="VQI75" s="85"/>
      <c r="VQJ75" s="85"/>
      <c r="VQK75" s="85"/>
      <c r="VQL75" s="85"/>
      <c r="VQM75" s="85"/>
      <c r="VQN75" s="85"/>
      <c r="VQO75" s="85"/>
      <c r="VQP75" s="85"/>
      <c r="VQQ75" s="85"/>
      <c r="VQR75" s="85"/>
      <c r="VQS75" s="85"/>
      <c r="VQT75" s="85"/>
      <c r="VQU75" s="85"/>
      <c r="VQV75" s="85"/>
      <c r="VQW75" s="85"/>
      <c r="VQX75" s="85"/>
      <c r="VQY75" s="85"/>
      <c r="VQZ75" s="85"/>
      <c r="VRA75" s="85"/>
      <c r="VRB75" s="85"/>
      <c r="VRC75" s="85"/>
      <c r="VRD75" s="85"/>
      <c r="VRE75" s="85"/>
      <c r="VRF75" s="85"/>
      <c r="VRG75" s="85"/>
      <c r="VRH75" s="85"/>
      <c r="VRI75" s="85"/>
      <c r="VRJ75" s="85"/>
      <c r="VRK75" s="85"/>
      <c r="VRL75" s="85"/>
      <c r="VRM75" s="85"/>
      <c r="VRN75" s="85"/>
      <c r="VRO75" s="85"/>
      <c r="VRP75" s="85"/>
      <c r="VRQ75" s="85"/>
      <c r="VRR75" s="85"/>
      <c r="VRS75" s="85"/>
      <c r="VRT75" s="85"/>
      <c r="VRU75" s="85"/>
      <c r="VRV75" s="85"/>
      <c r="VRW75" s="85"/>
      <c r="VRX75" s="85"/>
      <c r="VRY75" s="85"/>
      <c r="VRZ75" s="85"/>
      <c r="VSA75" s="85"/>
      <c r="VSB75" s="85"/>
      <c r="VSC75" s="85"/>
      <c r="VSD75" s="85"/>
      <c r="VSE75" s="85"/>
      <c r="VSF75" s="85"/>
      <c r="VSG75" s="85"/>
      <c r="VSH75" s="85"/>
      <c r="VSI75" s="85"/>
      <c r="VSJ75" s="85"/>
      <c r="VSK75" s="85"/>
      <c r="VSL75" s="85"/>
      <c r="VSM75" s="85"/>
      <c r="VSN75" s="85"/>
      <c r="VSO75" s="85"/>
      <c r="VSP75" s="85"/>
      <c r="VSQ75" s="85"/>
      <c r="VSR75" s="85"/>
      <c r="VSS75" s="85"/>
      <c r="VST75" s="85"/>
      <c r="VSU75" s="85"/>
      <c r="VSV75" s="85"/>
      <c r="VSW75" s="85"/>
      <c r="VSX75" s="85"/>
      <c r="VSY75" s="85"/>
      <c r="VSZ75" s="85"/>
      <c r="VTA75" s="85"/>
      <c r="VTB75" s="85"/>
      <c r="VTC75" s="85"/>
      <c r="VTD75" s="85"/>
      <c r="VTE75" s="85"/>
      <c r="VTF75" s="85"/>
      <c r="VTG75" s="85"/>
      <c r="VTH75" s="85"/>
      <c r="VTI75" s="85"/>
      <c r="VTJ75" s="85"/>
      <c r="VTK75" s="85"/>
      <c r="VTL75" s="85"/>
      <c r="VTM75" s="85"/>
      <c r="VTN75" s="85"/>
      <c r="VTO75" s="85"/>
      <c r="VTP75" s="85"/>
      <c r="VTQ75" s="85"/>
      <c r="VTR75" s="85"/>
      <c r="VTS75" s="85"/>
      <c r="VTT75" s="85"/>
      <c r="VTU75" s="85"/>
      <c r="VTV75" s="85"/>
      <c r="VTW75" s="85"/>
      <c r="VTX75" s="85"/>
      <c r="VTY75" s="85"/>
      <c r="VTZ75" s="85"/>
      <c r="VUA75" s="85"/>
      <c r="VUB75" s="85"/>
      <c r="VUC75" s="85"/>
      <c r="VUD75" s="85"/>
      <c r="VUE75" s="85"/>
      <c r="VUF75" s="85"/>
      <c r="VUG75" s="85"/>
      <c r="VUH75" s="85"/>
      <c r="VUI75" s="85"/>
      <c r="VUJ75" s="85"/>
      <c r="VUK75" s="85"/>
      <c r="VUL75" s="85"/>
      <c r="VUM75" s="85"/>
      <c r="VUN75" s="85"/>
      <c r="VUO75" s="85"/>
      <c r="VUP75" s="85"/>
      <c r="VUQ75" s="85"/>
      <c r="VUR75" s="85"/>
      <c r="VUS75" s="85"/>
      <c r="VUT75" s="85"/>
      <c r="VUU75" s="85"/>
      <c r="VUV75" s="85"/>
      <c r="VUW75" s="85"/>
      <c r="VUX75" s="85"/>
      <c r="VUY75" s="85"/>
      <c r="VUZ75" s="85"/>
      <c r="VVA75" s="85"/>
      <c r="VVB75" s="85"/>
      <c r="VVC75" s="85"/>
      <c r="VVD75" s="85"/>
      <c r="VVE75" s="85"/>
      <c r="VVF75" s="85"/>
      <c r="VVG75" s="85"/>
      <c r="VVH75" s="85"/>
      <c r="VVI75" s="85"/>
      <c r="VVJ75" s="85"/>
      <c r="VVK75" s="85"/>
      <c r="VVL75" s="85"/>
      <c r="VVM75" s="85"/>
      <c r="VVN75" s="85"/>
      <c r="VVO75" s="85"/>
      <c r="VVP75" s="85"/>
      <c r="VVQ75" s="85"/>
      <c r="VVR75" s="85"/>
      <c r="VVS75" s="85"/>
      <c r="VVT75" s="85"/>
      <c r="VVU75" s="85"/>
      <c r="VVV75" s="85"/>
      <c r="VVW75" s="85"/>
      <c r="VVX75" s="85"/>
      <c r="VVY75" s="85"/>
      <c r="VVZ75" s="85"/>
      <c r="VWA75" s="85"/>
      <c r="VWB75" s="85"/>
      <c r="VWC75" s="85"/>
      <c r="VWD75" s="85"/>
      <c r="VWE75" s="85"/>
      <c r="VWF75" s="85"/>
      <c r="VWG75" s="85"/>
      <c r="VWH75" s="85"/>
      <c r="VWI75" s="85"/>
      <c r="VWJ75" s="85"/>
      <c r="VWK75" s="85"/>
      <c r="VWL75" s="85"/>
      <c r="VWM75" s="85"/>
      <c r="VWN75" s="85"/>
      <c r="VWO75" s="85"/>
      <c r="VWP75" s="85"/>
      <c r="VWQ75" s="85"/>
      <c r="VWR75" s="85"/>
      <c r="VWS75" s="85"/>
      <c r="VWT75" s="85"/>
      <c r="VWU75" s="85"/>
      <c r="VWV75" s="85"/>
      <c r="VWW75" s="85"/>
      <c r="VWX75" s="85"/>
      <c r="VWY75" s="85"/>
      <c r="VWZ75" s="85"/>
      <c r="VXA75" s="85"/>
      <c r="VXB75" s="85"/>
      <c r="VXC75" s="85"/>
      <c r="VXD75" s="85"/>
      <c r="VXE75" s="85"/>
      <c r="VXF75" s="85"/>
      <c r="VXG75" s="85"/>
      <c r="VXH75" s="85"/>
      <c r="VXI75" s="85"/>
      <c r="VXJ75" s="85"/>
      <c r="VXK75" s="85"/>
      <c r="VXL75" s="85"/>
      <c r="VXM75" s="85"/>
      <c r="VXN75" s="85"/>
      <c r="VXO75" s="85"/>
      <c r="VXP75" s="85"/>
      <c r="VXQ75" s="85"/>
      <c r="VXR75" s="85"/>
      <c r="VXS75" s="85"/>
      <c r="VXT75" s="85"/>
      <c r="VXU75" s="85"/>
      <c r="VXV75" s="85"/>
      <c r="VXW75" s="85"/>
      <c r="VXX75" s="85"/>
      <c r="VXY75" s="85"/>
      <c r="VXZ75" s="85"/>
      <c r="VYA75" s="85"/>
      <c r="VYB75" s="85"/>
      <c r="VYC75" s="85"/>
      <c r="VYD75" s="85"/>
      <c r="VYE75" s="85"/>
      <c r="VYF75" s="85"/>
      <c r="VYG75" s="85"/>
      <c r="VYH75" s="85"/>
      <c r="VYI75" s="85"/>
      <c r="VYJ75" s="85"/>
      <c r="VYK75" s="85"/>
      <c r="VYL75" s="85"/>
      <c r="VYM75" s="85"/>
      <c r="VYN75" s="85"/>
      <c r="VYO75" s="85"/>
      <c r="VYP75" s="85"/>
      <c r="VYQ75" s="85"/>
      <c r="VYR75" s="85"/>
      <c r="VYS75" s="85"/>
      <c r="VYT75" s="85"/>
      <c r="VYU75" s="85"/>
      <c r="VYV75" s="85"/>
      <c r="VYW75" s="85"/>
      <c r="VYX75" s="85"/>
      <c r="VYY75" s="85"/>
      <c r="VYZ75" s="85"/>
      <c r="VZA75" s="85"/>
      <c r="VZB75" s="85"/>
      <c r="VZC75" s="85"/>
      <c r="VZD75" s="85"/>
      <c r="VZE75" s="85"/>
      <c r="VZF75" s="85"/>
      <c r="VZG75" s="85"/>
      <c r="VZH75" s="85"/>
      <c r="VZI75" s="85"/>
      <c r="VZJ75" s="85"/>
      <c r="VZK75" s="85"/>
      <c r="VZL75" s="85"/>
      <c r="VZM75" s="85"/>
      <c r="VZN75" s="85"/>
      <c r="VZO75" s="85"/>
      <c r="VZP75" s="85"/>
      <c r="VZQ75" s="85"/>
      <c r="VZR75" s="85"/>
      <c r="VZS75" s="85"/>
      <c r="VZT75" s="85"/>
      <c r="VZU75" s="85"/>
      <c r="VZV75" s="85"/>
      <c r="VZW75" s="85"/>
      <c r="VZX75" s="85"/>
      <c r="VZY75" s="85"/>
      <c r="VZZ75" s="85"/>
      <c r="WAA75" s="85"/>
      <c r="WAB75" s="85"/>
      <c r="WAC75" s="85"/>
      <c r="WAD75" s="85"/>
      <c r="WAE75" s="85"/>
      <c r="WAF75" s="85"/>
      <c r="WAG75" s="85"/>
      <c r="WAH75" s="85"/>
      <c r="WAI75" s="85"/>
      <c r="WAJ75" s="85"/>
      <c r="WAK75" s="85"/>
      <c r="WAL75" s="85"/>
      <c r="WAM75" s="85"/>
      <c r="WAN75" s="85"/>
      <c r="WAO75" s="85"/>
      <c r="WAP75" s="85"/>
      <c r="WAQ75" s="85"/>
      <c r="WAR75" s="85"/>
      <c r="WAS75" s="85"/>
      <c r="WAT75" s="85"/>
      <c r="WAU75" s="85"/>
      <c r="WAV75" s="85"/>
      <c r="WAW75" s="85"/>
      <c r="WAX75" s="85"/>
      <c r="WAY75" s="85"/>
      <c r="WAZ75" s="85"/>
      <c r="WBA75" s="85"/>
      <c r="WBB75" s="85"/>
      <c r="WBC75" s="85"/>
      <c r="WBD75" s="85"/>
      <c r="WBE75" s="85"/>
      <c r="WBF75" s="85"/>
      <c r="WBG75" s="85"/>
      <c r="WBH75" s="85"/>
      <c r="WBI75" s="85"/>
      <c r="WBJ75" s="85"/>
      <c r="WBK75" s="85"/>
      <c r="WBL75" s="85"/>
      <c r="WBM75" s="85"/>
      <c r="WBN75" s="85"/>
      <c r="WBO75" s="85"/>
      <c r="WBP75" s="85"/>
      <c r="WBQ75" s="85"/>
      <c r="WBR75" s="85"/>
      <c r="WBS75" s="85"/>
      <c r="WBT75" s="85"/>
      <c r="WBU75" s="85"/>
      <c r="WBV75" s="85"/>
      <c r="WBW75" s="85"/>
      <c r="WBX75" s="85"/>
      <c r="WBY75" s="85"/>
      <c r="WBZ75" s="85"/>
      <c r="WCA75" s="85"/>
      <c r="WCB75" s="85"/>
      <c r="WCC75" s="85"/>
      <c r="WCD75" s="85"/>
      <c r="WCE75" s="85"/>
      <c r="WCF75" s="85"/>
      <c r="WCG75" s="85"/>
      <c r="WCH75" s="85"/>
      <c r="WCI75" s="85"/>
      <c r="WCJ75" s="85"/>
      <c r="WCK75" s="85"/>
      <c r="WCL75" s="85"/>
      <c r="WCM75" s="85"/>
      <c r="WCN75" s="85"/>
      <c r="WCO75" s="85"/>
      <c r="WCP75" s="85"/>
      <c r="WCQ75" s="85"/>
      <c r="WCR75" s="85"/>
      <c r="WCS75" s="85"/>
      <c r="WCT75" s="85"/>
      <c r="WCU75" s="85"/>
      <c r="WCV75" s="85"/>
      <c r="WCW75" s="85"/>
      <c r="WCX75" s="85"/>
      <c r="WCY75" s="85"/>
      <c r="WCZ75" s="85"/>
      <c r="WDA75" s="85"/>
      <c r="WDB75" s="85"/>
      <c r="WDC75" s="85"/>
      <c r="WDD75" s="85"/>
      <c r="WDE75" s="85"/>
      <c r="WDF75" s="85"/>
      <c r="WDG75" s="85"/>
      <c r="WDH75" s="85"/>
      <c r="WDI75" s="85"/>
      <c r="WDJ75" s="85"/>
      <c r="WDK75" s="85"/>
      <c r="WDL75" s="85"/>
      <c r="WDM75" s="85"/>
      <c r="WDN75" s="85"/>
      <c r="WDO75" s="85"/>
      <c r="WDP75" s="85"/>
      <c r="WDQ75" s="85"/>
      <c r="WDR75" s="85"/>
      <c r="WDS75" s="85"/>
      <c r="WDT75" s="85"/>
      <c r="WDU75" s="85"/>
      <c r="WDV75" s="85"/>
      <c r="WDW75" s="85"/>
      <c r="WDX75" s="85"/>
      <c r="WDY75" s="85"/>
      <c r="WDZ75" s="85"/>
      <c r="WEA75" s="85"/>
      <c r="WEB75" s="85"/>
      <c r="WEC75" s="85"/>
      <c r="WED75" s="85"/>
      <c r="WEE75" s="85"/>
      <c r="WEF75" s="85"/>
      <c r="WEG75" s="85"/>
      <c r="WEH75" s="85"/>
      <c r="WEI75" s="85"/>
      <c r="WEJ75" s="85"/>
      <c r="WEK75" s="85"/>
      <c r="WEL75" s="85"/>
      <c r="WEM75" s="85"/>
      <c r="WEN75" s="85"/>
      <c r="WEO75" s="85"/>
      <c r="WEP75" s="85"/>
      <c r="WEQ75" s="85"/>
      <c r="WER75" s="85"/>
      <c r="WES75" s="85"/>
      <c r="WET75" s="85"/>
      <c r="WEU75" s="85"/>
      <c r="WEV75" s="85"/>
      <c r="WEW75" s="85"/>
      <c r="WEX75" s="85"/>
      <c r="WEY75" s="85"/>
      <c r="WEZ75" s="85"/>
      <c r="WFA75" s="85"/>
      <c r="WFB75" s="85"/>
      <c r="WFC75" s="85"/>
      <c r="WFD75" s="85"/>
      <c r="WFE75" s="85"/>
      <c r="WFF75" s="85"/>
      <c r="WFG75" s="85"/>
      <c r="WFH75" s="85"/>
      <c r="WFI75" s="85"/>
      <c r="WFJ75" s="85"/>
      <c r="WFK75" s="85"/>
      <c r="WFL75" s="85"/>
      <c r="WFM75" s="85"/>
      <c r="WFN75" s="85"/>
      <c r="WFO75" s="85"/>
      <c r="WFP75" s="85"/>
      <c r="WFQ75" s="85"/>
      <c r="WFR75" s="85"/>
      <c r="WFS75" s="85"/>
      <c r="WFT75" s="85"/>
      <c r="WFU75" s="85"/>
      <c r="WFV75" s="85"/>
      <c r="WFW75" s="85"/>
      <c r="WFX75" s="85"/>
      <c r="WFY75" s="85"/>
      <c r="WFZ75" s="85"/>
      <c r="WGA75" s="85"/>
      <c r="WGB75" s="85"/>
      <c r="WGC75" s="85"/>
      <c r="WGD75" s="85"/>
      <c r="WGE75" s="85"/>
      <c r="WGF75" s="85"/>
      <c r="WGG75" s="85"/>
      <c r="WGH75" s="85"/>
      <c r="WGI75" s="85"/>
      <c r="WGJ75" s="85"/>
      <c r="WGK75" s="85"/>
      <c r="WGL75" s="85"/>
      <c r="WGM75" s="85"/>
      <c r="WGN75" s="85"/>
      <c r="WGO75" s="85"/>
      <c r="WGP75" s="85"/>
      <c r="WGQ75" s="85"/>
      <c r="WGR75" s="85"/>
      <c r="WGS75" s="85"/>
      <c r="WGT75" s="85"/>
      <c r="WGU75" s="85"/>
      <c r="WGV75" s="85"/>
      <c r="WGW75" s="85"/>
      <c r="WGX75" s="85"/>
      <c r="WGY75" s="85"/>
      <c r="WGZ75" s="85"/>
      <c r="WHA75" s="85"/>
      <c r="WHB75" s="85"/>
      <c r="WHC75" s="85"/>
      <c r="WHD75" s="85"/>
      <c r="WHE75" s="85"/>
      <c r="WHF75" s="85"/>
      <c r="WHG75" s="85"/>
      <c r="WHH75" s="85"/>
      <c r="WHI75" s="85"/>
      <c r="WHJ75" s="85"/>
      <c r="WHK75" s="85"/>
      <c r="WHL75" s="85"/>
      <c r="WHM75" s="85"/>
      <c r="WHN75" s="85"/>
      <c r="WHO75" s="85"/>
      <c r="WHP75" s="85"/>
      <c r="WHQ75" s="85"/>
      <c r="WHR75" s="85"/>
      <c r="WHS75" s="85"/>
      <c r="WHT75" s="85"/>
      <c r="WHU75" s="85"/>
      <c r="WHV75" s="85"/>
      <c r="WHW75" s="85"/>
      <c r="WHX75" s="85"/>
      <c r="WHY75" s="85"/>
      <c r="WHZ75" s="85"/>
      <c r="WIA75" s="85"/>
      <c r="WIB75" s="85"/>
      <c r="WIC75" s="85"/>
      <c r="WID75" s="85"/>
      <c r="WIE75" s="85"/>
      <c r="WIF75" s="85"/>
      <c r="WIG75" s="85"/>
      <c r="WIH75" s="85"/>
      <c r="WII75" s="85"/>
      <c r="WIJ75" s="85"/>
      <c r="WIK75" s="85"/>
      <c r="WIL75" s="85"/>
      <c r="WIM75" s="85"/>
      <c r="WIN75" s="85"/>
      <c r="WIO75" s="85"/>
      <c r="WIP75" s="85"/>
      <c r="WIQ75" s="85"/>
      <c r="WIR75" s="85"/>
      <c r="WIS75" s="85"/>
      <c r="WIT75" s="85"/>
      <c r="WIU75" s="85"/>
      <c r="WIV75" s="85"/>
      <c r="WIW75" s="85"/>
      <c r="WIX75" s="85"/>
      <c r="WIY75" s="85"/>
      <c r="WIZ75" s="85"/>
      <c r="WJA75" s="85"/>
      <c r="WJB75" s="85"/>
      <c r="WJC75" s="85"/>
      <c r="WJD75" s="85"/>
      <c r="WJE75" s="85"/>
      <c r="WJF75" s="85"/>
      <c r="WJG75" s="85"/>
      <c r="WJH75" s="85"/>
      <c r="WJI75" s="85"/>
      <c r="WJJ75" s="85"/>
      <c r="WJK75" s="85"/>
      <c r="WJL75" s="85"/>
      <c r="WJM75" s="85"/>
      <c r="WJN75" s="85"/>
      <c r="WJO75" s="85"/>
      <c r="WJP75" s="85"/>
      <c r="WJQ75" s="85"/>
      <c r="WJR75" s="85"/>
      <c r="WJS75" s="85"/>
      <c r="WJT75" s="85"/>
      <c r="WJU75" s="85"/>
      <c r="WJV75" s="85"/>
      <c r="WJW75" s="85"/>
      <c r="WJX75" s="85"/>
      <c r="WJY75" s="85"/>
      <c r="WJZ75" s="85"/>
      <c r="WKA75" s="85"/>
      <c r="WKB75" s="85"/>
      <c r="WKC75" s="85"/>
      <c r="WKD75" s="85"/>
      <c r="WKE75" s="85"/>
      <c r="WKF75" s="85"/>
      <c r="WKG75" s="85"/>
      <c r="WKH75" s="85"/>
      <c r="WKI75" s="85"/>
      <c r="WKJ75" s="85"/>
      <c r="WKK75" s="85"/>
      <c r="WKL75" s="85"/>
      <c r="WKM75" s="85"/>
      <c r="WKN75" s="85"/>
      <c r="WKO75" s="85"/>
      <c r="WKP75" s="85"/>
      <c r="WKQ75" s="85"/>
      <c r="WKR75" s="85"/>
      <c r="WKS75" s="85"/>
      <c r="WKT75" s="85"/>
      <c r="WKU75" s="85"/>
      <c r="WKV75" s="85"/>
      <c r="WKW75" s="85"/>
      <c r="WKX75" s="85"/>
      <c r="WKY75" s="85"/>
      <c r="WKZ75" s="85"/>
      <c r="WLA75" s="85"/>
      <c r="WLB75" s="85"/>
      <c r="WLC75" s="85"/>
      <c r="WLD75" s="85"/>
      <c r="WLE75" s="85"/>
      <c r="WLF75" s="85"/>
      <c r="WLG75" s="85"/>
      <c r="WLH75" s="85"/>
      <c r="WLI75" s="85"/>
      <c r="WLJ75" s="85"/>
      <c r="WLK75" s="85"/>
      <c r="WLL75" s="85"/>
      <c r="WLM75" s="85"/>
      <c r="WLN75" s="85"/>
      <c r="WLO75" s="85"/>
      <c r="WLP75" s="85"/>
      <c r="WLQ75" s="85"/>
      <c r="WLR75" s="85"/>
      <c r="WLS75" s="85"/>
      <c r="WLT75" s="85"/>
      <c r="WLU75" s="85"/>
      <c r="WLV75" s="85"/>
      <c r="WLW75" s="85"/>
      <c r="WLX75" s="85"/>
      <c r="WLY75" s="85"/>
      <c r="WLZ75" s="85"/>
      <c r="WMA75" s="85"/>
      <c r="WMB75" s="85"/>
      <c r="WMC75" s="85"/>
      <c r="WMD75" s="85"/>
      <c r="WME75" s="85"/>
      <c r="WMF75" s="85"/>
      <c r="WMG75" s="85"/>
      <c r="WMH75" s="85"/>
      <c r="WMI75" s="85"/>
      <c r="WMJ75" s="85"/>
      <c r="WMK75" s="85"/>
      <c r="WML75" s="85"/>
      <c r="WMM75" s="85"/>
      <c r="WMN75" s="85"/>
      <c r="WMO75" s="85"/>
      <c r="WMP75" s="85"/>
      <c r="WMQ75" s="85"/>
      <c r="WMR75" s="85"/>
      <c r="WMS75" s="85"/>
      <c r="WMT75" s="85"/>
      <c r="WMU75" s="85"/>
      <c r="WMV75" s="85"/>
      <c r="WMW75" s="85"/>
      <c r="WMX75" s="85"/>
      <c r="WMY75" s="85"/>
      <c r="WMZ75" s="85"/>
      <c r="WNA75" s="85"/>
      <c r="WNB75" s="85"/>
      <c r="WNC75" s="85"/>
      <c r="WND75" s="85"/>
      <c r="WNE75" s="85"/>
      <c r="WNF75" s="85"/>
      <c r="WNG75" s="85"/>
      <c r="WNH75" s="85"/>
      <c r="WNI75" s="85"/>
      <c r="WNJ75" s="85"/>
      <c r="WNK75" s="85"/>
      <c r="WNL75" s="85"/>
      <c r="WNM75" s="85"/>
      <c r="WNN75" s="85"/>
      <c r="WNO75" s="85"/>
      <c r="WNP75" s="85"/>
      <c r="WNQ75" s="85"/>
      <c r="WNR75" s="85"/>
      <c r="WNS75" s="85"/>
      <c r="WNT75" s="85"/>
      <c r="WNU75" s="85"/>
      <c r="WNV75" s="85"/>
      <c r="WNW75" s="85"/>
      <c r="WNX75" s="85"/>
      <c r="WNY75" s="85"/>
      <c r="WNZ75" s="85"/>
      <c r="WOA75" s="85"/>
      <c r="WOB75" s="85"/>
      <c r="WOC75" s="85"/>
      <c r="WOD75" s="85"/>
      <c r="WOE75" s="85"/>
      <c r="WOF75" s="85"/>
      <c r="WOG75" s="85"/>
      <c r="WOH75" s="85"/>
      <c r="WOI75" s="85"/>
      <c r="WOJ75" s="85"/>
      <c r="WOK75" s="85"/>
      <c r="WOL75" s="85"/>
      <c r="WOM75" s="85"/>
      <c r="WON75" s="85"/>
      <c r="WOO75" s="85"/>
      <c r="WOP75" s="85"/>
      <c r="WOQ75" s="85"/>
      <c r="WOR75" s="85"/>
      <c r="WOS75" s="85"/>
      <c r="WOT75" s="85"/>
      <c r="WOU75" s="85"/>
      <c r="WOV75" s="85"/>
      <c r="WOW75" s="85"/>
      <c r="WOX75" s="85"/>
      <c r="WOY75" s="85"/>
      <c r="WOZ75" s="85"/>
      <c r="WPA75" s="85"/>
      <c r="WPB75" s="85"/>
      <c r="WPC75" s="85"/>
      <c r="WPD75" s="85"/>
      <c r="WPE75" s="85"/>
      <c r="WPF75" s="85"/>
      <c r="WPG75" s="85"/>
      <c r="WPH75" s="85"/>
      <c r="WPI75" s="85"/>
      <c r="WPJ75" s="85"/>
      <c r="WPK75" s="85"/>
      <c r="WPL75" s="85"/>
      <c r="WPM75" s="85"/>
      <c r="WPN75" s="85"/>
      <c r="WPO75" s="85"/>
      <c r="WPP75" s="85"/>
      <c r="WPQ75" s="85"/>
      <c r="WPR75" s="85"/>
      <c r="WPS75" s="85"/>
      <c r="WPT75" s="85"/>
      <c r="WPU75" s="85"/>
      <c r="WPV75" s="85"/>
      <c r="WPW75" s="85"/>
      <c r="WPX75" s="85"/>
      <c r="WPY75" s="85"/>
      <c r="WPZ75" s="85"/>
      <c r="WQA75" s="85"/>
      <c r="WQB75" s="85"/>
      <c r="WQC75" s="85"/>
      <c r="WQD75" s="85"/>
      <c r="WQE75" s="85"/>
      <c r="WQF75" s="85"/>
      <c r="WQG75" s="85"/>
      <c r="WQH75" s="85"/>
      <c r="WQI75" s="85"/>
      <c r="WQJ75" s="85"/>
      <c r="WQK75" s="85"/>
      <c r="WQL75" s="85"/>
      <c r="WQM75" s="85"/>
      <c r="WQN75" s="85"/>
      <c r="WQO75" s="85"/>
      <c r="WQP75" s="85"/>
      <c r="WQQ75" s="85"/>
      <c r="WQR75" s="85"/>
      <c r="WQS75" s="85"/>
      <c r="WQT75" s="85"/>
      <c r="WQU75" s="85"/>
      <c r="WQV75" s="85"/>
      <c r="WQW75" s="85"/>
      <c r="WQX75" s="85"/>
      <c r="WQY75" s="85"/>
      <c r="WQZ75" s="85"/>
      <c r="WRA75" s="85"/>
      <c r="WRB75" s="85"/>
      <c r="WRC75" s="85"/>
      <c r="WRD75" s="85"/>
      <c r="WRE75" s="85"/>
      <c r="WRF75" s="85"/>
      <c r="WRG75" s="85"/>
      <c r="WRH75" s="85"/>
      <c r="WRI75" s="85"/>
      <c r="WRJ75" s="85"/>
      <c r="WRK75" s="85"/>
      <c r="WRL75" s="85"/>
      <c r="WRM75" s="85"/>
      <c r="WRN75" s="85"/>
      <c r="WRO75" s="85"/>
      <c r="WRP75" s="85"/>
      <c r="WRQ75" s="85"/>
      <c r="WRR75" s="85"/>
      <c r="WRS75" s="85"/>
      <c r="WRT75" s="85"/>
      <c r="WRU75" s="85"/>
      <c r="WRV75" s="85"/>
      <c r="WRW75" s="85"/>
      <c r="WRX75" s="85"/>
      <c r="WRY75" s="85"/>
      <c r="WRZ75" s="85"/>
      <c r="WSA75" s="85"/>
      <c r="WSB75" s="85"/>
      <c r="WSC75" s="85"/>
      <c r="WSD75" s="85"/>
      <c r="WSE75" s="85"/>
      <c r="WSF75" s="85"/>
      <c r="WSG75" s="85"/>
      <c r="WSH75" s="85"/>
      <c r="WSI75" s="85"/>
      <c r="WSJ75" s="85"/>
      <c r="WSK75" s="85"/>
      <c r="WSL75" s="85"/>
      <c r="WSM75" s="85"/>
      <c r="WSN75" s="85"/>
      <c r="WSO75" s="85"/>
      <c r="WSP75" s="85"/>
      <c r="WSQ75" s="85"/>
      <c r="WSR75" s="85"/>
      <c r="WSS75" s="85"/>
      <c r="WST75" s="85"/>
      <c r="WSU75" s="85"/>
      <c r="WSV75" s="85"/>
      <c r="WSW75" s="85"/>
      <c r="WSX75" s="85"/>
      <c r="WSY75" s="85"/>
      <c r="WSZ75" s="85"/>
      <c r="WTA75" s="85"/>
      <c r="WTB75" s="85"/>
      <c r="WTC75" s="85"/>
      <c r="WTD75" s="85"/>
      <c r="WTE75" s="85"/>
      <c r="WTF75" s="85"/>
      <c r="WTG75" s="85"/>
      <c r="WTH75" s="85"/>
      <c r="WTI75" s="85"/>
      <c r="WTJ75" s="85"/>
      <c r="WTK75" s="85"/>
      <c r="WTL75" s="85"/>
      <c r="WTM75" s="85"/>
      <c r="WTN75" s="85"/>
      <c r="WTO75" s="85"/>
      <c r="WTP75" s="85"/>
      <c r="WTQ75" s="85"/>
      <c r="WTR75" s="85"/>
      <c r="WTS75" s="85"/>
      <c r="WTT75" s="85"/>
      <c r="WTU75" s="85"/>
      <c r="WTV75" s="85"/>
      <c r="WTW75" s="85"/>
      <c r="WTX75" s="85"/>
      <c r="WTY75" s="85"/>
      <c r="WTZ75" s="85"/>
      <c r="WUA75" s="85"/>
      <c r="WUB75" s="85"/>
      <c r="WUC75" s="85"/>
      <c r="WUD75" s="85"/>
      <c r="WUE75" s="85"/>
      <c r="WUF75" s="85"/>
      <c r="WUG75" s="85"/>
      <c r="WUH75" s="85"/>
      <c r="WUI75" s="85"/>
      <c r="WUJ75" s="85"/>
      <c r="WUK75" s="85"/>
      <c r="WUL75" s="85"/>
      <c r="WUM75" s="85"/>
      <c r="WUN75" s="85"/>
      <c r="WUO75" s="85"/>
      <c r="WUP75" s="85"/>
      <c r="WUQ75" s="85"/>
      <c r="WUR75" s="85"/>
      <c r="WUS75" s="85"/>
      <c r="WUT75" s="85"/>
      <c r="WUU75" s="85"/>
      <c r="WUV75" s="85"/>
      <c r="WUW75" s="85"/>
      <c r="WUX75" s="85"/>
      <c r="WUY75" s="85"/>
      <c r="WUZ75" s="85"/>
      <c r="WVA75" s="85"/>
      <c r="WVB75" s="85"/>
      <c r="WVC75" s="85"/>
      <c r="WVD75" s="85"/>
      <c r="WVE75" s="85"/>
      <c r="WVF75" s="85"/>
      <c r="WVG75" s="85"/>
      <c r="WVH75" s="85"/>
      <c r="WVI75" s="85"/>
      <c r="WVJ75" s="85"/>
      <c r="WVK75" s="85"/>
      <c r="WVL75" s="85"/>
      <c r="WVM75" s="85"/>
      <c r="WVN75" s="85"/>
      <c r="WVO75" s="85"/>
      <c r="WVP75" s="85"/>
      <c r="WVQ75" s="85"/>
      <c r="WVR75" s="85"/>
      <c r="WVS75" s="85"/>
      <c r="WVT75" s="85"/>
      <c r="WVU75" s="85"/>
      <c r="WVV75" s="85"/>
      <c r="WVW75" s="85"/>
      <c r="WVX75" s="85"/>
      <c r="WVY75" s="85"/>
      <c r="WVZ75" s="85"/>
      <c r="WWA75" s="85"/>
      <c r="WWB75" s="85"/>
    </row>
    <row r="76" spans="1:16148" s="86" customFormat="1" ht="12.75" hidden="1" x14ac:dyDescent="0.2">
      <c r="A76" s="261"/>
      <c r="B76" s="84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85"/>
      <c r="P76" s="85"/>
      <c r="Q76" s="88"/>
      <c r="R76" s="88"/>
      <c r="S76" s="89"/>
      <c r="T76" s="89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5"/>
      <c r="GJ76" s="85"/>
      <c r="GK76" s="85"/>
      <c r="GL76" s="85"/>
      <c r="GM76" s="85"/>
      <c r="GN76" s="85"/>
      <c r="GO76" s="85"/>
      <c r="GP76" s="85"/>
      <c r="GQ76" s="85"/>
      <c r="GR76" s="85"/>
      <c r="GS76" s="85"/>
      <c r="GT76" s="85"/>
      <c r="GU76" s="85"/>
      <c r="GV76" s="85"/>
      <c r="GW76" s="85"/>
      <c r="GX76" s="85"/>
      <c r="GY76" s="85"/>
      <c r="GZ76" s="85"/>
      <c r="HA76" s="85"/>
      <c r="HB76" s="85"/>
      <c r="HC76" s="85"/>
      <c r="HD76" s="85"/>
      <c r="HE76" s="85"/>
      <c r="HF76" s="85"/>
      <c r="HG76" s="85"/>
      <c r="HH76" s="85"/>
      <c r="HI76" s="85"/>
      <c r="HJ76" s="85"/>
      <c r="HK76" s="85"/>
      <c r="HL76" s="85"/>
      <c r="HM76" s="85"/>
      <c r="HN76" s="85"/>
      <c r="HO76" s="85"/>
      <c r="HP76" s="85"/>
      <c r="HQ76" s="85"/>
      <c r="HR76" s="85"/>
      <c r="HS76" s="85"/>
      <c r="HT76" s="85"/>
      <c r="HU76" s="85"/>
      <c r="HV76" s="85"/>
      <c r="HW76" s="85"/>
      <c r="HX76" s="85"/>
      <c r="HY76" s="85"/>
      <c r="HZ76" s="85"/>
      <c r="IA76" s="85"/>
      <c r="IB76" s="85"/>
      <c r="IC76" s="85"/>
      <c r="ID76" s="85"/>
      <c r="IE76" s="85"/>
      <c r="IF76" s="85"/>
      <c r="IG76" s="85"/>
      <c r="IH76" s="85"/>
      <c r="II76" s="85"/>
      <c r="IJ76" s="85"/>
      <c r="IK76" s="85"/>
      <c r="IL76" s="85"/>
      <c r="IM76" s="85"/>
      <c r="IN76" s="85"/>
      <c r="IO76" s="85"/>
      <c r="IP76" s="85"/>
      <c r="IQ76" s="85"/>
      <c r="IR76" s="85"/>
      <c r="IS76" s="85"/>
      <c r="IT76" s="85"/>
      <c r="IU76" s="85"/>
      <c r="IV76" s="85"/>
      <c r="IW76" s="85"/>
      <c r="IX76" s="85"/>
      <c r="IY76" s="85"/>
      <c r="IZ76" s="85"/>
      <c r="JA76" s="85"/>
      <c r="JB76" s="85"/>
      <c r="JC76" s="85"/>
      <c r="JD76" s="85"/>
      <c r="JE76" s="85"/>
      <c r="JF76" s="85"/>
      <c r="JG76" s="85"/>
      <c r="JH76" s="85"/>
      <c r="JI76" s="85"/>
      <c r="JJ76" s="85"/>
      <c r="JK76" s="85"/>
      <c r="JL76" s="85"/>
      <c r="JM76" s="85"/>
      <c r="JN76" s="85"/>
      <c r="JO76" s="85"/>
      <c r="JP76" s="85"/>
      <c r="JQ76" s="85"/>
      <c r="JR76" s="85"/>
      <c r="JS76" s="85"/>
      <c r="JT76" s="85"/>
      <c r="JU76" s="85"/>
      <c r="JV76" s="85"/>
      <c r="JW76" s="85"/>
      <c r="JX76" s="85"/>
      <c r="JY76" s="85"/>
      <c r="JZ76" s="85"/>
      <c r="KA76" s="85"/>
      <c r="KB76" s="85"/>
      <c r="KC76" s="85"/>
      <c r="KD76" s="85"/>
      <c r="KE76" s="85"/>
      <c r="KF76" s="85"/>
      <c r="KG76" s="85"/>
      <c r="KH76" s="85"/>
      <c r="KI76" s="85"/>
      <c r="KJ76" s="85"/>
      <c r="KK76" s="85"/>
      <c r="KL76" s="85"/>
      <c r="KM76" s="85"/>
      <c r="KN76" s="85"/>
      <c r="KO76" s="85"/>
      <c r="KP76" s="85"/>
      <c r="KQ76" s="85"/>
      <c r="KR76" s="85"/>
      <c r="KS76" s="85"/>
      <c r="KT76" s="85"/>
      <c r="KU76" s="85"/>
      <c r="KV76" s="85"/>
      <c r="KW76" s="85"/>
      <c r="KX76" s="85"/>
      <c r="KY76" s="85"/>
      <c r="KZ76" s="85"/>
      <c r="LA76" s="85"/>
      <c r="LB76" s="85"/>
      <c r="LC76" s="85"/>
      <c r="LD76" s="85"/>
      <c r="LE76" s="85"/>
      <c r="LF76" s="85"/>
      <c r="LG76" s="85"/>
      <c r="LH76" s="85"/>
      <c r="LI76" s="85"/>
      <c r="LJ76" s="85"/>
      <c r="LK76" s="85"/>
      <c r="LL76" s="85"/>
      <c r="LM76" s="85"/>
      <c r="LN76" s="85"/>
      <c r="LO76" s="85"/>
      <c r="LP76" s="85"/>
      <c r="LQ76" s="85"/>
      <c r="LR76" s="85"/>
      <c r="LS76" s="85"/>
      <c r="LT76" s="85"/>
      <c r="LU76" s="85"/>
      <c r="LV76" s="85"/>
      <c r="LW76" s="85"/>
      <c r="LX76" s="85"/>
      <c r="LY76" s="85"/>
      <c r="LZ76" s="85"/>
      <c r="MA76" s="85"/>
      <c r="MB76" s="85"/>
      <c r="MC76" s="85"/>
      <c r="MD76" s="85"/>
      <c r="ME76" s="85"/>
      <c r="MF76" s="85"/>
      <c r="MG76" s="85"/>
      <c r="MH76" s="85"/>
      <c r="MI76" s="85"/>
      <c r="MJ76" s="85"/>
      <c r="MK76" s="85"/>
      <c r="ML76" s="85"/>
      <c r="MM76" s="85"/>
      <c r="MN76" s="85"/>
      <c r="MO76" s="85"/>
      <c r="MP76" s="85"/>
      <c r="MQ76" s="85"/>
      <c r="MR76" s="85"/>
      <c r="MS76" s="85"/>
      <c r="MT76" s="85"/>
      <c r="MU76" s="85"/>
      <c r="MV76" s="85"/>
      <c r="MW76" s="85"/>
      <c r="MX76" s="85"/>
      <c r="MY76" s="85"/>
      <c r="MZ76" s="85"/>
      <c r="NA76" s="85"/>
      <c r="NB76" s="85"/>
      <c r="NC76" s="85"/>
      <c r="ND76" s="85"/>
      <c r="NE76" s="85"/>
      <c r="NF76" s="85"/>
      <c r="NG76" s="85"/>
      <c r="NH76" s="85"/>
      <c r="NI76" s="85"/>
      <c r="NJ76" s="85"/>
      <c r="NK76" s="85"/>
      <c r="NL76" s="85"/>
      <c r="NM76" s="85"/>
      <c r="NN76" s="85"/>
      <c r="NO76" s="85"/>
      <c r="NP76" s="85"/>
      <c r="NQ76" s="85"/>
      <c r="NR76" s="85"/>
      <c r="NS76" s="85"/>
      <c r="NT76" s="85"/>
      <c r="NU76" s="85"/>
      <c r="NV76" s="85"/>
      <c r="NW76" s="85"/>
      <c r="NX76" s="85"/>
      <c r="NY76" s="85"/>
      <c r="NZ76" s="85"/>
      <c r="OA76" s="85"/>
      <c r="OB76" s="85"/>
      <c r="OC76" s="85"/>
      <c r="OD76" s="85"/>
      <c r="OE76" s="85"/>
      <c r="OF76" s="85"/>
      <c r="OG76" s="85"/>
      <c r="OH76" s="85"/>
      <c r="OI76" s="85"/>
      <c r="OJ76" s="85"/>
      <c r="OK76" s="85"/>
      <c r="OL76" s="85"/>
      <c r="OM76" s="85"/>
      <c r="ON76" s="85"/>
      <c r="OO76" s="85"/>
      <c r="OP76" s="85"/>
      <c r="OQ76" s="85"/>
      <c r="OR76" s="85"/>
      <c r="OS76" s="85"/>
      <c r="OT76" s="85"/>
      <c r="OU76" s="85"/>
      <c r="OV76" s="85"/>
      <c r="OW76" s="85"/>
      <c r="OX76" s="85"/>
      <c r="OY76" s="85"/>
      <c r="OZ76" s="85"/>
      <c r="PA76" s="85"/>
      <c r="PB76" s="85"/>
      <c r="PC76" s="85"/>
      <c r="PD76" s="85"/>
      <c r="PE76" s="85"/>
      <c r="PF76" s="85"/>
      <c r="PG76" s="85"/>
      <c r="PH76" s="85"/>
      <c r="PI76" s="85"/>
      <c r="PJ76" s="85"/>
      <c r="PK76" s="85"/>
      <c r="PL76" s="85"/>
      <c r="PM76" s="85"/>
      <c r="PN76" s="85"/>
      <c r="PO76" s="85"/>
      <c r="PP76" s="85"/>
      <c r="PQ76" s="85"/>
      <c r="PR76" s="85"/>
      <c r="PS76" s="85"/>
      <c r="PT76" s="85"/>
      <c r="PU76" s="85"/>
      <c r="PV76" s="85"/>
      <c r="PW76" s="85"/>
      <c r="PX76" s="85"/>
      <c r="PY76" s="85"/>
      <c r="PZ76" s="85"/>
      <c r="QA76" s="85"/>
      <c r="QB76" s="85"/>
      <c r="QC76" s="85"/>
      <c r="QD76" s="85"/>
      <c r="QE76" s="85"/>
      <c r="QF76" s="85"/>
      <c r="QG76" s="85"/>
      <c r="QH76" s="85"/>
      <c r="QI76" s="85"/>
      <c r="QJ76" s="85"/>
      <c r="QK76" s="85"/>
      <c r="QL76" s="85"/>
      <c r="QM76" s="85"/>
      <c r="QN76" s="85"/>
      <c r="QO76" s="85"/>
      <c r="QP76" s="85"/>
      <c r="QQ76" s="85"/>
      <c r="QR76" s="85"/>
      <c r="QS76" s="85"/>
      <c r="QT76" s="85"/>
      <c r="QU76" s="85"/>
      <c r="QV76" s="85"/>
      <c r="QW76" s="85"/>
      <c r="QX76" s="85"/>
      <c r="QY76" s="85"/>
      <c r="QZ76" s="85"/>
      <c r="RA76" s="85"/>
      <c r="RB76" s="85"/>
      <c r="RC76" s="85"/>
      <c r="RD76" s="85"/>
      <c r="RE76" s="85"/>
      <c r="RF76" s="85"/>
      <c r="RG76" s="85"/>
      <c r="RH76" s="85"/>
      <c r="RI76" s="85"/>
      <c r="RJ76" s="85"/>
      <c r="RK76" s="85"/>
      <c r="RL76" s="85"/>
      <c r="RM76" s="85"/>
      <c r="RN76" s="85"/>
      <c r="RO76" s="85"/>
      <c r="RP76" s="85"/>
      <c r="RQ76" s="85"/>
      <c r="RR76" s="85"/>
      <c r="RS76" s="85"/>
      <c r="RT76" s="85"/>
      <c r="RU76" s="85"/>
      <c r="RV76" s="85"/>
      <c r="RW76" s="85"/>
      <c r="RX76" s="85"/>
      <c r="RY76" s="85"/>
      <c r="RZ76" s="85"/>
      <c r="SA76" s="85"/>
      <c r="SB76" s="85"/>
      <c r="SC76" s="85"/>
      <c r="SD76" s="85"/>
      <c r="SE76" s="85"/>
      <c r="SF76" s="85"/>
      <c r="SG76" s="85"/>
      <c r="SH76" s="85"/>
      <c r="SI76" s="85"/>
      <c r="SJ76" s="85"/>
      <c r="SK76" s="85"/>
      <c r="SL76" s="85"/>
      <c r="SM76" s="85"/>
      <c r="SN76" s="85"/>
      <c r="SO76" s="85"/>
      <c r="SP76" s="85"/>
      <c r="SQ76" s="85"/>
      <c r="SR76" s="85"/>
      <c r="SS76" s="85"/>
      <c r="ST76" s="85"/>
      <c r="SU76" s="85"/>
      <c r="SV76" s="85"/>
      <c r="SW76" s="85"/>
      <c r="SX76" s="85"/>
      <c r="SY76" s="85"/>
      <c r="SZ76" s="85"/>
      <c r="TA76" s="85"/>
      <c r="TB76" s="85"/>
      <c r="TC76" s="85"/>
      <c r="TD76" s="85"/>
      <c r="TE76" s="85"/>
      <c r="TF76" s="85"/>
      <c r="TG76" s="85"/>
      <c r="TH76" s="85"/>
      <c r="TI76" s="85"/>
      <c r="TJ76" s="85"/>
      <c r="TK76" s="85"/>
      <c r="TL76" s="85"/>
      <c r="TM76" s="85"/>
      <c r="TN76" s="85"/>
      <c r="TO76" s="85"/>
      <c r="TP76" s="85"/>
      <c r="TQ76" s="85"/>
      <c r="TR76" s="85"/>
      <c r="TS76" s="85"/>
      <c r="TT76" s="85"/>
      <c r="TU76" s="85"/>
      <c r="TV76" s="85"/>
      <c r="TW76" s="85"/>
      <c r="TX76" s="85"/>
      <c r="TY76" s="85"/>
      <c r="TZ76" s="85"/>
      <c r="UA76" s="85"/>
      <c r="UB76" s="85"/>
      <c r="UC76" s="85"/>
      <c r="UD76" s="85"/>
      <c r="UE76" s="85"/>
      <c r="UF76" s="85"/>
      <c r="UG76" s="85"/>
      <c r="UH76" s="85"/>
      <c r="UI76" s="85"/>
      <c r="UJ76" s="85"/>
      <c r="UK76" s="85"/>
      <c r="UL76" s="85"/>
      <c r="UM76" s="85"/>
      <c r="UN76" s="85"/>
      <c r="UO76" s="85"/>
      <c r="UP76" s="85"/>
      <c r="UQ76" s="85"/>
      <c r="UR76" s="85"/>
      <c r="US76" s="85"/>
      <c r="UT76" s="85"/>
      <c r="UU76" s="85"/>
      <c r="UV76" s="85"/>
      <c r="UW76" s="85"/>
      <c r="UX76" s="85"/>
      <c r="UY76" s="85"/>
      <c r="UZ76" s="85"/>
      <c r="VA76" s="85"/>
      <c r="VB76" s="85"/>
      <c r="VC76" s="85"/>
      <c r="VD76" s="85"/>
      <c r="VE76" s="85"/>
      <c r="VF76" s="85"/>
      <c r="VG76" s="85"/>
      <c r="VH76" s="85"/>
      <c r="VI76" s="85"/>
      <c r="VJ76" s="85"/>
      <c r="VK76" s="85"/>
      <c r="VL76" s="85"/>
      <c r="VM76" s="85"/>
      <c r="VN76" s="85"/>
      <c r="VO76" s="85"/>
      <c r="VP76" s="85"/>
      <c r="VQ76" s="85"/>
      <c r="VR76" s="85"/>
      <c r="VS76" s="85"/>
      <c r="VT76" s="85"/>
      <c r="VU76" s="85"/>
      <c r="VV76" s="85"/>
      <c r="VW76" s="85"/>
      <c r="VX76" s="85"/>
      <c r="VY76" s="85"/>
      <c r="VZ76" s="85"/>
      <c r="WA76" s="85"/>
      <c r="WB76" s="85"/>
      <c r="WC76" s="85"/>
      <c r="WD76" s="85"/>
      <c r="WE76" s="85"/>
      <c r="WF76" s="85"/>
      <c r="WG76" s="85"/>
      <c r="WH76" s="85"/>
      <c r="WI76" s="85"/>
      <c r="WJ76" s="85"/>
      <c r="WK76" s="85"/>
      <c r="WL76" s="85"/>
      <c r="WM76" s="85"/>
      <c r="WN76" s="85"/>
      <c r="WO76" s="85"/>
      <c r="WP76" s="85"/>
      <c r="WQ76" s="85"/>
      <c r="WR76" s="85"/>
      <c r="WS76" s="85"/>
      <c r="WT76" s="85"/>
      <c r="WU76" s="85"/>
      <c r="WV76" s="85"/>
      <c r="WW76" s="85"/>
      <c r="WX76" s="85"/>
      <c r="WY76" s="85"/>
      <c r="WZ76" s="85"/>
      <c r="XA76" s="85"/>
      <c r="XB76" s="85"/>
      <c r="XC76" s="85"/>
      <c r="XD76" s="85"/>
      <c r="XE76" s="85"/>
      <c r="XF76" s="85"/>
      <c r="XG76" s="85"/>
      <c r="XH76" s="85"/>
      <c r="XI76" s="85"/>
      <c r="XJ76" s="85"/>
      <c r="XK76" s="85"/>
      <c r="XL76" s="85"/>
      <c r="XM76" s="85"/>
      <c r="XN76" s="85"/>
      <c r="XO76" s="85"/>
      <c r="XP76" s="85"/>
      <c r="XQ76" s="85"/>
      <c r="XR76" s="85"/>
      <c r="XS76" s="85"/>
      <c r="XT76" s="85"/>
      <c r="XU76" s="85"/>
      <c r="XV76" s="85"/>
      <c r="XW76" s="85"/>
      <c r="XX76" s="85"/>
      <c r="XY76" s="85"/>
      <c r="XZ76" s="85"/>
      <c r="YA76" s="85"/>
      <c r="YB76" s="85"/>
      <c r="YC76" s="85"/>
      <c r="YD76" s="85"/>
      <c r="YE76" s="85"/>
      <c r="YF76" s="85"/>
      <c r="YG76" s="85"/>
      <c r="YH76" s="85"/>
      <c r="YI76" s="85"/>
      <c r="YJ76" s="85"/>
      <c r="YK76" s="85"/>
      <c r="YL76" s="85"/>
      <c r="YM76" s="85"/>
      <c r="YN76" s="85"/>
      <c r="YO76" s="85"/>
      <c r="YP76" s="85"/>
      <c r="YQ76" s="85"/>
      <c r="YR76" s="85"/>
      <c r="YS76" s="85"/>
      <c r="YT76" s="85"/>
      <c r="YU76" s="85"/>
      <c r="YV76" s="85"/>
      <c r="YW76" s="85"/>
      <c r="YX76" s="85"/>
      <c r="YY76" s="85"/>
      <c r="YZ76" s="85"/>
      <c r="ZA76" s="85"/>
      <c r="ZB76" s="85"/>
      <c r="ZC76" s="85"/>
      <c r="ZD76" s="85"/>
      <c r="ZE76" s="85"/>
      <c r="ZF76" s="85"/>
      <c r="ZG76" s="85"/>
      <c r="ZH76" s="85"/>
      <c r="ZI76" s="85"/>
      <c r="ZJ76" s="85"/>
      <c r="ZK76" s="85"/>
      <c r="ZL76" s="85"/>
      <c r="ZM76" s="85"/>
      <c r="ZN76" s="85"/>
      <c r="ZO76" s="85"/>
      <c r="ZP76" s="85"/>
      <c r="ZQ76" s="85"/>
      <c r="ZR76" s="85"/>
      <c r="ZS76" s="85"/>
      <c r="ZT76" s="85"/>
      <c r="ZU76" s="85"/>
      <c r="ZV76" s="85"/>
      <c r="ZW76" s="85"/>
      <c r="ZX76" s="85"/>
      <c r="ZY76" s="85"/>
      <c r="ZZ76" s="85"/>
      <c r="AAA76" s="85"/>
      <c r="AAB76" s="85"/>
      <c r="AAC76" s="85"/>
      <c r="AAD76" s="85"/>
      <c r="AAE76" s="85"/>
      <c r="AAF76" s="85"/>
      <c r="AAG76" s="85"/>
      <c r="AAH76" s="85"/>
      <c r="AAI76" s="85"/>
      <c r="AAJ76" s="85"/>
      <c r="AAK76" s="85"/>
      <c r="AAL76" s="85"/>
      <c r="AAM76" s="85"/>
      <c r="AAN76" s="85"/>
      <c r="AAO76" s="85"/>
      <c r="AAP76" s="85"/>
      <c r="AAQ76" s="85"/>
      <c r="AAR76" s="85"/>
      <c r="AAS76" s="85"/>
      <c r="AAT76" s="85"/>
      <c r="AAU76" s="85"/>
      <c r="AAV76" s="85"/>
      <c r="AAW76" s="85"/>
      <c r="AAX76" s="85"/>
      <c r="AAY76" s="85"/>
      <c r="AAZ76" s="85"/>
      <c r="ABA76" s="85"/>
      <c r="ABB76" s="85"/>
      <c r="ABC76" s="85"/>
      <c r="ABD76" s="85"/>
      <c r="ABE76" s="85"/>
      <c r="ABF76" s="85"/>
      <c r="ABG76" s="85"/>
      <c r="ABH76" s="85"/>
      <c r="ABI76" s="85"/>
      <c r="ABJ76" s="85"/>
      <c r="ABK76" s="85"/>
      <c r="ABL76" s="85"/>
      <c r="ABM76" s="85"/>
      <c r="ABN76" s="85"/>
      <c r="ABO76" s="85"/>
      <c r="ABP76" s="85"/>
      <c r="ABQ76" s="85"/>
      <c r="ABR76" s="85"/>
      <c r="ABS76" s="85"/>
      <c r="ABT76" s="85"/>
      <c r="ABU76" s="85"/>
      <c r="ABV76" s="85"/>
      <c r="ABW76" s="85"/>
      <c r="ABX76" s="85"/>
      <c r="ABY76" s="85"/>
      <c r="ABZ76" s="85"/>
      <c r="ACA76" s="85"/>
      <c r="ACB76" s="85"/>
      <c r="ACC76" s="85"/>
      <c r="ACD76" s="85"/>
      <c r="ACE76" s="85"/>
      <c r="ACF76" s="85"/>
      <c r="ACG76" s="85"/>
      <c r="ACH76" s="85"/>
      <c r="ACI76" s="85"/>
      <c r="ACJ76" s="85"/>
      <c r="ACK76" s="85"/>
      <c r="ACL76" s="85"/>
      <c r="ACM76" s="85"/>
      <c r="ACN76" s="85"/>
      <c r="ACO76" s="85"/>
      <c r="ACP76" s="85"/>
      <c r="ACQ76" s="85"/>
      <c r="ACR76" s="85"/>
      <c r="ACS76" s="85"/>
      <c r="ACT76" s="85"/>
      <c r="ACU76" s="85"/>
      <c r="ACV76" s="85"/>
      <c r="ACW76" s="85"/>
      <c r="ACX76" s="85"/>
      <c r="ACY76" s="85"/>
      <c r="ACZ76" s="85"/>
      <c r="ADA76" s="85"/>
      <c r="ADB76" s="85"/>
      <c r="ADC76" s="85"/>
      <c r="ADD76" s="85"/>
      <c r="ADE76" s="85"/>
      <c r="ADF76" s="85"/>
      <c r="ADG76" s="85"/>
      <c r="ADH76" s="85"/>
      <c r="ADI76" s="85"/>
      <c r="ADJ76" s="85"/>
      <c r="ADK76" s="85"/>
      <c r="ADL76" s="85"/>
      <c r="ADM76" s="85"/>
      <c r="ADN76" s="85"/>
      <c r="ADO76" s="85"/>
      <c r="ADP76" s="85"/>
      <c r="ADQ76" s="85"/>
      <c r="ADR76" s="85"/>
      <c r="ADS76" s="85"/>
      <c r="ADT76" s="85"/>
      <c r="ADU76" s="85"/>
      <c r="ADV76" s="85"/>
      <c r="ADW76" s="85"/>
      <c r="ADX76" s="85"/>
      <c r="ADY76" s="85"/>
      <c r="ADZ76" s="85"/>
      <c r="AEA76" s="85"/>
      <c r="AEB76" s="85"/>
      <c r="AEC76" s="85"/>
      <c r="AED76" s="85"/>
      <c r="AEE76" s="85"/>
      <c r="AEF76" s="85"/>
      <c r="AEG76" s="85"/>
      <c r="AEH76" s="85"/>
      <c r="AEI76" s="85"/>
      <c r="AEJ76" s="85"/>
      <c r="AEK76" s="85"/>
      <c r="AEL76" s="85"/>
      <c r="AEM76" s="85"/>
      <c r="AEN76" s="85"/>
      <c r="AEO76" s="85"/>
      <c r="AEP76" s="85"/>
      <c r="AEQ76" s="85"/>
      <c r="AER76" s="85"/>
      <c r="AES76" s="85"/>
      <c r="AET76" s="85"/>
      <c r="AEU76" s="85"/>
      <c r="AEV76" s="85"/>
      <c r="AEW76" s="85"/>
      <c r="AEX76" s="85"/>
      <c r="AEY76" s="85"/>
      <c r="AEZ76" s="85"/>
      <c r="AFA76" s="85"/>
      <c r="AFB76" s="85"/>
      <c r="AFC76" s="85"/>
      <c r="AFD76" s="85"/>
      <c r="AFE76" s="85"/>
      <c r="AFF76" s="85"/>
      <c r="AFG76" s="85"/>
      <c r="AFH76" s="85"/>
      <c r="AFI76" s="85"/>
      <c r="AFJ76" s="85"/>
      <c r="AFK76" s="85"/>
      <c r="AFL76" s="85"/>
      <c r="AFM76" s="85"/>
      <c r="AFN76" s="85"/>
      <c r="AFO76" s="85"/>
      <c r="AFP76" s="85"/>
      <c r="AFQ76" s="85"/>
      <c r="AFR76" s="85"/>
      <c r="AFS76" s="85"/>
      <c r="AFT76" s="85"/>
      <c r="AFU76" s="85"/>
      <c r="AFV76" s="85"/>
      <c r="AFW76" s="85"/>
      <c r="AFX76" s="85"/>
      <c r="AFY76" s="85"/>
      <c r="AFZ76" s="85"/>
      <c r="AGA76" s="85"/>
      <c r="AGB76" s="85"/>
      <c r="AGC76" s="85"/>
      <c r="AGD76" s="85"/>
      <c r="AGE76" s="85"/>
      <c r="AGF76" s="85"/>
      <c r="AGG76" s="85"/>
      <c r="AGH76" s="85"/>
      <c r="AGI76" s="85"/>
      <c r="AGJ76" s="85"/>
      <c r="AGK76" s="85"/>
      <c r="AGL76" s="85"/>
      <c r="AGM76" s="85"/>
      <c r="AGN76" s="85"/>
      <c r="AGO76" s="85"/>
      <c r="AGP76" s="85"/>
      <c r="AGQ76" s="85"/>
      <c r="AGR76" s="85"/>
      <c r="AGS76" s="85"/>
      <c r="AGT76" s="85"/>
      <c r="AGU76" s="85"/>
      <c r="AGV76" s="85"/>
      <c r="AGW76" s="85"/>
      <c r="AGX76" s="85"/>
      <c r="AGY76" s="85"/>
      <c r="AGZ76" s="85"/>
      <c r="AHA76" s="85"/>
      <c r="AHB76" s="85"/>
      <c r="AHC76" s="85"/>
      <c r="AHD76" s="85"/>
      <c r="AHE76" s="85"/>
      <c r="AHF76" s="85"/>
      <c r="AHG76" s="85"/>
      <c r="AHH76" s="85"/>
      <c r="AHI76" s="85"/>
      <c r="AHJ76" s="85"/>
      <c r="AHK76" s="85"/>
      <c r="AHL76" s="85"/>
      <c r="AHM76" s="85"/>
      <c r="AHN76" s="85"/>
      <c r="AHO76" s="85"/>
      <c r="AHP76" s="85"/>
      <c r="AHQ76" s="85"/>
      <c r="AHR76" s="85"/>
      <c r="AHS76" s="85"/>
      <c r="AHT76" s="85"/>
      <c r="AHU76" s="85"/>
      <c r="AHV76" s="85"/>
      <c r="AHW76" s="85"/>
      <c r="AHX76" s="85"/>
      <c r="AHY76" s="85"/>
      <c r="AHZ76" s="85"/>
      <c r="AIA76" s="85"/>
      <c r="AIB76" s="85"/>
      <c r="AIC76" s="85"/>
      <c r="AID76" s="85"/>
      <c r="AIE76" s="85"/>
      <c r="AIF76" s="85"/>
      <c r="AIG76" s="85"/>
      <c r="AIH76" s="85"/>
      <c r="AII76" s="85"/>
      <c r="AIJ76" s="85"/>
      <c r="AIK76" s="85"/>
      <c r="AIL76" s="85"/>
      <c r="AIM76" s="85"/>
      <c r="AIN76" s="85"/>
      <c r="AIO76" s="85"/>
      <c r="AIP76" s="85"/>
      <c r="AIQ76" s="85"/>
      <c r="AIR76" s="85"/>
      <c r="AIS76" s="85"/>
      <c r="AIT76" s="85"/>
      <c r="AIU76" s="85"/>
      <c r="AIV76" s="85"/>
      <c r="AIW76" s="85"/>
      <c r="AIX76" s="85"/>
      <c r="AIY76" s="85"/>
      <c r="AIZ76" s="85"/>
      <c r="AJA76" s="85"/>
      <c r="AJB76" s="85"/>
      <c r="AJC76" s="85"/>
      <c r="AJD76" s="85"/>
      <c r="AJE76" s="85"/>
      <c r="AJF76" s="85"/>
      <c r="AJG76" s="85"/>
      <c r="AJH76" s="85"/>
      <c r="AJI76" s="85"/>
      <c r="AJJ76" s="85"/>
      <c r="AJK76" s="85"/>
      <c r="AJL76" s="85"/>
      <c r="AJM76" s="85"/>
      <c r="AJN76" s="85"/>
      <c r="AJO76" s="85"/>
      <c r="AJP76" s="85"/>
      <c r="AJQ76" s="85"/>
      <c r="AJR76" s="85"/>
      <c r="AJS76" s="85"/>
      <c r="AJT76" s="85"/>
      <c r="AJU76" s="85"/>
      <c r="AJV76" s="85"/>
      <c r="AJW76" s="85"/>
      <c r="AJX76" s="85"/>
      <c r="AJY76" s="85"/>
      <c r="AJZ76" s="85"/>
      <c r="AKA76" s="85"/>
      <c r="AKB76" s="85"/>
      <c r="AKC76" s="85"/>
      <c r="AKD76" s="85"/>
      <c r="AKE76" s="85"/>
      <c r="AKF76" s="85"/>
      <c r="AKG76" s="85"/>
      <c r="AKH76" s="85"/>
      <c r="AKI76" s="85"/>
      <c r="AKJ76" s="85"/>
      <c r="AKK76" s="85"/>
      <c r="AKL76" s="85"/>
      <c r="AKM76" s="85"/>
      <c r="AKN76" s="85"/>
      <c r="AKO76" s="85"/>
      <c r="AKP76" s="85"/>
      <c r="AKQ76" s="85"/>
      <c r="AKR76" s="85"/>
      <c r="AKS76" s="85"/>
      <c r="AKT76" s="85"/>
      <c r="AKU76" s="85"/>
      <c r="AKV76" s="85"/>
      <c r="AKW76" s="85"/>
      <c r="AKX76" s="85"/>
      <c r="AKY76" s="85"/>
      <c r="AKZ76" s="85"/>
      <c r="ALA76" s="85"/>
      <c r="ALB76" s="85"/>
      <c r="ALC76" s="85"/>
      <c r="ALD76" s="85"/>
      <c r="ALE76" s="85"/>
      <c r="ALF76" s="85"/>
      <c r="ALG76" s="85"/>
      <c r="ALH76" s="85"/>
      <c r="ALI76" s="85"/>
      <c r="ALJ76" s="85"/>
      <c r="ALK76" s="85"/>
      <c r="ALL76" s="85"/>
      <c r="ALM76" s="85"/>
      <c r="ALN76" s="85"/>
      <c r="ALO76" s="85"/>
      <c r="ALP76" s="85"/>
      <c r="ALQ76" s="85"/>
      <c r="ALR76" s="85"/>
      <c r="ALS76" s="85"/>
      <c r="ALT76" s="85"/>
      <c r="ALU76" s="85"/>
      <c r="ALV76" s="85"/>
      <c r="ALW76" s="85"/>
      <c r="ALX76" s="85"/>
      <c r="ALY76" s="85"/>
      <c r="ALZ76" s="85"/>
      <c r="AMA76" s="85"/>
      <c r="AMB76" s="85"/>
      <c r="AMC76" s="85"/>
      <c r="AMD76" s="85"/>
      <c r="AME76" s="85"/>
      <c r="AMF76" s="85"/>
      <c r="AMG76" s="85"/>
      <c r="AMH76" s="85"/>
      <c r="AMI76" s="85"/>
      <c r="AMJ76" s="85"/>
      <c r="AMK76" s="85"/>
      <c r="AML76" s="85"/>
      <c r="AMM76" s="85"/>
      <c r="AMN76" s="85"/>
      <c r="AMO76" s="85"/>
      <c r="AMP76" s="85"/>
      <c r="AMQ76" s="85"/>
      <c r="AMR76" s="85"/>
      <c r="AMS76" s="85"/>
      <c r="AMT76" s="85"/>
      <c r="AMU76" s="85"/>
      <c r="AMV76" s="85"/>
      <c r="AMW76" s="85"/>
      <c r="AMX76" s="85"/>
      <c r="AMY76" s="85"/>
      <c r="AMZ76" s="85"/>
      <c r="ANA76" s="85"/>
      <c r="ANB76" s="85"/>
      <c r="ANC76" s="85"/>
      <c r="AND76" s="85"/>
      <c r="ANE76" s="85"/>
      <c r="ANF76" s="85"/>
      <c r="ANG76" s="85"/>
      <c r="ANH76" s="85"/>
      <c r="ANI76" s="85"/>
      <c r="ANJ76" s="85"/>
      <c r="ANK76" s="85"/>
      <c r="ANL76" s="85"/>
      <c r="ANM76" s="85"/>
      <c r="ANN76" s="85"/>
      <c r="ANO76" s="85"/>
      <c r="ANP76" s="85"/>
      <c r="ANQ76" s="85"/>
      <c r="ANR76" s="85"/>
      <c r="ANS76" s="85"/>
      <c r="ANT76" s="85"/>
      <c r="ANU76" s="85"/>
      <c r="ANV76" s="85"/>
      <c r="ANW76" s="85"/>
      <c r="ANX76" s="85"/>
      <c r="ANY76" s="85"/>
      <c r="ANZ76" s="85"/>
      <c r="AOA76" s="85"/>
      <c r="AOB76" s="85"/>
      <c r="AOC76" s="85"/>
      <c r="AOD76" s="85"/>
      <c r="AOE76" s="85"/>
      <c r="AOF76" s="85"/>
      <c r="AOG76" s="85"/>
      <c r="AOH76" s="85"/>
      <c r="AOI76" s="85"/>
      <c r="AOJ76" s="85"/>
      <c r="AOK76" s="85"/>
      <c r="AOL76" s="85"/>
      <c r="AOM76" s="85"/>
      <c r="AON76" s="85"/>
      <c r="AOO76" s="85"/>
      <c r="AOP76" s="85"/>
      <c r="AOQ76" s="85"/>
      <c r="AOR76" s="85"/>
      <c r="AOS76" s="85"/>
      <c r="AOT76" s="85"/>
      <c r="AOU76" s="85"/>
      <c r="AOV76" s="85"/>
      <c r="AOW76" s="85"/>
      <c r="AOX76" s="85"/>
      <c r="AOY76" s="85"/>
      <c r="AOZ76" s="85"/>
      <c r="APA76" s="85"/>
      <c r="APB76" s="85"/>
      <c r="APC76" s="85"/>
      <c r="APD76" s="85"/>
      <c r="APE76" s="85"/>
      <c r="APF76" s="85"/>
      <c r="APG76" s="85"/>
      <c r="APH76" s="85"/>
      <c r="API76" s="85"/>
      <c r="APJ76" s="85"/>
      <c r="APK76" s="85"/>
      <c r="APL76" s="85"/>
      <c r="APM76" s="85"/>
      <c r="APN76" s="85"/>
      <c r="APO76" s="85"/>
      <c r="APP76" s="85"/>
      <c r="APQ76" s="85"/>
      <c r="APR76" s="85"/>
      <c r="APS76" s="85"/>
      <c r="APT76" s="85"/>
      <c r="APU76" s="85"/>
      <c r="APV76" s="85"/>
      <c r="APW76" s="85"/>
      <c r="APX76" s="85"/>
      <c r="APY76" s="85"/>
      <c r="APZ76" s="85"/>
      <c r="AQA76" s="85"/>
      <c r="AQB76" s="85"/>
      <c r="AQC76" s="85"/>
      <c r="AQD76" s="85"/>
      <c r="AQE76" s="85"/>
      <c r="AQF76" s="85"/>
      <c r="AQG76" s="85"/>
      <c r="AQH76" s="85"/>
      <c r="AQI76" s="85"/>
      <c r="AQJ76" s="85"/>
      <c r="AQK76" s="85"/>
      <c r="AQL76" s="85"/>
      <c r="AQM76" s="85"/>
      <c r="AQN76" s="85"/>
      <c r="AQO76" s="85"/>
      <c r="AQP76" s="85"/>
      <c r="AQQ76" s="85"/>
      <c r="AQR76" s="85"/>
      <c r="AQS76" s="85"/>
      <c r="AQT76" s="85"/>
      <c r="AQU76" s="85"/>
      <c r="AQV76" s="85"/>
      <c r="AQW76" s="85"/>
      <c r="AQX76" s="85"/>
      <c r="AQY76" s="85"/>
      <c r="AQZ76" s="85"/>
      <c r="ARA76" s="85"/>
      <c r="ARB76" s="85"/>
      <c r="ARC76" s="85"/>
      <c r="ARD76" s="85"/>
      <c r="ARE76" s="85"/>
      <c r="ARF76" s="85"/>
      <c r="ARG76" s="85"/>
      <c r="ARH76" s="85"/>
      <c r="ARI76" s="85"/>
      <c r="ARJ76" s="85"/>
      <c r="ARK76" s="85"/>
      <c r="ARL76" s="85"/>
      <c r="ARM76" s="85"/>
      <c r="ARN76" s="85"/>
      <c r="ARO76" s="85"/>
      <c r="ARP76" s="85"/>
      <c r="ARQ76" s="85"/>
      <c r="ARR76" s="85"/>
      <c r="ARS76" s="85"/>
      <c r="ART76" s="85"/>
      <c r="ARU76" s="85"/>
      <c r="ARV76" s="85"/>
      <c r="ARW76" s="85"/>
      <c r="ARX76" s="85"/>
      <c r="ARY76" s="85"/>
      <c r="ARZ76" s="85"/>
      <c r="ASA76" s="85"/>
      <c r="ASB76" s="85"/>
      <c r="ASC76" s="85"/>
      <c r="ASD76" s="85"/>
      <c r="ASE76" s="85"/>
      <c r="ASF76" s="85"/>
      <c r="ASG76" s="85"/>
      <c r="ASH76" s="85"/>
      <c r="ASI76" s="85"/>
      <c r="ASJ76" s="85"/>
      <c r="ASK76" s="85"/>
      <c r="ASL76" s="85"/>
      <c r="ASM76" s="85"/>
      <c r="ASN76" s="85"/>
      <c r="ASO76" s="85"/>
      <c r="ASP76" s="85"/>
      <c r="ASQ76" s="85"/>
      <c r="ASR76" s="85"/>
      <c r="ASS76" s="85"/>
      <c r="AST76" s="85"/>
      <c r="ASU76" s="85"/>
      <c r="ASV76" s="85"/>
      <c r="ASW76" s="85"/>
      <c r="ASX76" s="85"/>
      <c r="ASY76" s="85"/>
      <c r="ASZ76" s="85"/>
      <c r="ATA76" s="85"/>
      <c r="ATB76" s="85"/>
      <c r="ATC76" s="85"/>
      <c r="ATD76" s="85"/>
      <c r="ATE76" s="85"/>
      <c r="ATF76" s="85"/>
      <c r="ATG76" s="85"/>
      <c r="ATH76" s="85"/>
      <c r="ATI76" s="85"/>
      <c r="ATJ76" s="85"/>
      <c r="ATK76" s="85"/>
      <c r="ATL76" s="85"/>
      <c r="ATM76" s="85"/>
      <c r="ATN76" s="85"/>
      <c r="ATO76" s="85"/>
      <c r="ATP76" s="85"/>
      <c r="ATQ76" s="85"/>
      <c r="ATR76" s="85"/>
      <c r="ATS76" s="85"/>
      <c r="ATT76" s="85"/>
      <c r="ATU76" s="85"/>
      <c r="ATV76" s="85"/>
      <c r="ATW76" s="85"/>
      <c r="ATX76" s="85"/>
      <c r="ATY76" s="85"/>
      <c r="ATZ76" s="85"/>
      <c r="AUA76" s="85"/>
      <c r="AUB76" s="85"/>
      <c r="AUC76" s="85"/>
      <c r="AUD76" s="85"/>
      <c r="AUE76" s="85"/>
      <c r="AUF76" s="85"/>
      <c r="AUG76" s="85"/>
      <c r="AUH76" s="85"/>
      <c r="AUI76" s="85"/>
      <c r="AUJ76" s="85"/>
      <c r="AUK76" s="85"/>
      <c r="AUL76" s="85"/>
      <c r="AUM76" s="85"/>
      <c r="AUN76" s="85"/>
      <c r="AUO76" s="85"/>
      <c r="AUP76" s="85"/>
      <c r="AUQ76" s="85"/>
      <c r="AUR76" s="85"/>
      <c r="AUS76" s="85"/>
      <c r="AUT76" s="85"/>
      <c r="AUU76" s="85"/>
      <c r="AUV76" s="85"/>
      <c r="AUW76" s="85"/>
      <c r="AUX76" s="85"/>
      <c r="AUY76" s="85"/>
      <c r="AUZ76" s="85"/>
      <c r="AVA76" s="85"/>
      <c r="AVB76" s="85"/>
      <c r="AVC76" s="85"/>
      <c r="AVD76" s="85"/>
      <c r="AVE76" s="85"/>
      <c r="AVF76" s="85"/>
      <c r="AVG76" s="85"/>
      <c r="AVH76" s="85"/>
      <c r="AVI76" s="85"/>
      <c r="AVJ76" s="85"/>
      <c r="AVK76" s="85"/>
      <c r="AVL76" s="85"/>
      <c r="AVM76" s="85"/>
      <c r="AVN76" s="85"/>
      <c r="AVO76" s="85"/>
      <c r="AVP76" s="85"/>
      <c r="AVQ76" s="85"/>
      <c r="AVR76" s="85"/>
      <c r="AVS76" s="85"/>
      <c r="AVT76" s="85"/>
      <c r="AVU76" s="85"/>
      <c r="AVV76" s="85"/>
      <c r="AVW76" s="85"/>
      <c r="AVX76" s="85"/>
      <c r="AVY76" s="85"/>
      <c r="AVZ76" s="85"/>
      <c r="AWA76" s="85"/>
      <c r="AWB76" s="85"/>
      <c r="AWC76" s="85"/>
      <c r="AWD76" s="85"/>
      <c r="AWE76" s="85"/>
      <c r="AWF76" s="85"/>
      <c r="AWG76" s="85"/>
      <c r="AWH76" s="85"/>
      <c r="AWI76" s="85"/>
      <c r="AWJ76" s="85"/>
      <c r="AWK76" s="85"/>
      <c r="AWL76" s="85"/>
      <c r="AWM76" s="85"/>
      <c r="AWN76" s="85"/>
      <c r="AWO76" s="85"/>
      <c r="AWP76" s="85"/>
      <c r="AWQ76" s="85"/>
      <c r="AWR76" s="85"/>
      <c r="AWS76" s="85"/>
      <c r="AWT76" s="85"/>
      <c r="AWU76" s="85"/>
      <c r="AWV76" s="85"/>
      <c r="AWW76" s="85"/>
      <c r="AWX76" s="85"/>
      <c r="AWY76" s="85"/>
      <c r="AWZ76" s="85"/>
      <c r="AXA76" s="85"/>
      <c r="AXB76" s="85"/>
      <c r="AXC76" s="85"/>
      <c r="AXD76" s="85"/>
      <c r="AXE76" s="85"/>
      <c r="AXF76" s="85"/>
      <c r="AXG76" s="85"/>
      <c r="AXH76" s="85"/>
      <c r="AXI76" s="85"/>
      <c r="AXJ76" s="85"/>
      <c r="AXK76" s="85"/>
      <c r="AXL76" s="85"/>
      <c r="AXM76" s="85"/>
      <c r="AXN76" s="85"/>
      <c r="AXO76" s="85"/>
      <c r="AXP76" s="85"/>
      <c r="AXQ76" s="85"/>
      <c r="AXR76" s="85"/>
      <c r="AXS76" s="85"/>
      <c r="AXT76" s="85"/>
      <c r="AXU76" s="85"/>
      <c r="AXV76" s="85"/>
      <c r="AXW76" s="85"/>
      <c r="AXX76" s="85"/>
      <c r="AXY76" s="85"/>
      <c r="AXZ76" s="85"/>
      <c r="AYA76" s="85"/>
      <c r="AYB76" s="85"/>
      <c r="AYC76" s="85"/>
      <c r="AYD76" s="85"/>
      <c r="AYE76" s="85"/>
      <c r="AYF76" s="85"/>
      <c r="AYG76" s="85"/>
      <c r="AYH76" s="85"/>
      <c r="AYI76" s="85"/>
      <c r="AYJ76" s="85"/>
      <c r="AYK76" s="85"/>
      <c r="AYL76" s="85"/>
      <c r="AYM76" s="85"/>
      <c r="AYN76" s="85"/>
      <c r="AYO76" s="85"/>
      <c r="AYP76" s="85"/>
      <c r="AYQ76" s="85"/>
      <c r="AYR76" s="85"/>
      <c r="AYS76" s="85"/>
      <c r="AYT76" s="85"/>
      <c r="AYU76" s="85"/>
      <c r="AYV76" s="85"/>
      <c r="AYW76" s="85"/>
      <c r="AYX76" s="85"/>
      <c r="AYY76" s="85"/>
      <c r="AYZ76" s="85"/>
      <c r="AZA76" s="85"/>
      <c r="AZB76" s="85"/>
      <c r="AZC76" s="85"/>
      <c r="AZD76" s="85"/>
      <c r="AZE76" s="85"/>
      <c r="AZF76" s="85"/>
      <c r="AZG76" s="85"/>
      <c r="AZH76" s="85"/>
      <c r="AZI76" s="85"/>
      <c r="AZJ76" s="85"/>
      <c r="AZK76" s="85"/>
      <c r="AZL76" s="85"/>
      <c r="AZM76" s="85"/>
      <c r="AZN76" s="85"/>
      <c r="AZO76" s="85"/>
      <c r="AZP76" s="85"/>
      <c r="AZQ76" s="85"/>
      <c r="AZR76" s="85"/>
      <c r="AZS76" s="85"/>
      <c r="AZT76" s="85"/>
      <c r="AZU76" s="85"/>
      <c r="AZV76" s="85"/>
      <c r="AZW76" s="85"/>
      <c r="AZX76" s="85"/>
      <c r="AZY76" s="85"/>
      <c r="AZZ76" s="85"/>
      <c r="BAA76" s="85"/>
      <c r="BAB76" s="85"/>
      <c r="BAC76" s="85"/>
      <c r="BAD76" s="85"/>
      <c r="BAE76" s="85"/>
      <c r="BAF76" s="85"/>
      <c r="BAG76" s="85"/>
      <c r="BAH76" s="85"/>
      <c r="BAI76" s="85"/>
      <c r="BAJ76" s="85"/>
      <c r="BAK76" s="85"/>
      <c r="BAL76" s="85"/>
      <c r="BAM76" s="85"/>
      <c r="BAN76" s="85"/>
      <c r="BAO76" s="85"/>
      <c r="BAP76" s="85"/>
      <c r="BAQ76" s="85"/>
      <c r="BAR76" s="85"/>
      <c r="BAS76" s="85"/>
      <c r="BAT76" s="85"/>
      <c r="BAU76" s="85"/>
      <c r="BAV76" s="85"/>
      <c r="BAW76" s="85"/>
      <c r="BAX76" s="85"/>
      <c r="BAY76" s="85"/>
      <c r="BAZ76" s="85"/>
      <c r="BBA76" s="85"/>
      <c r="BBB76" s="85"/>
      <c r="BBC76" s="85"/>
      <c r="BBD76" s="85"/>
      <c r="BBE76" s="85"/>
      <c r="BBF76" s="85"/>
      <c r="BBG76" s="85"/>
      <c r="BBH76" s="85"/>
      <c r="BBI76" s="85"/>
      <c r="BBJ76" s="85"/>
      <c r="BBK76" s="85"/>
      <c r="BBL76" s="85"/>
      <c r="BBM76" s="85"/>
      <c r="BBN76" s="85"/>
      <c r="BBO76" s="85"/>
      <c r="BBP76" s="85"/>
      <c r="BBQ76" s="85"/>
      <c r="BBR76" s="85"/>
      <c r="BBS76" s="85"/>
      <c r="BBT76" s="85"/>
      <c r="BBU76" s="85"/>
      <c r="BBV76" s="85"/>
      <c r="BBW76" s="85"/>
      <c r="BBX76" s="85"/>
      <c r="BBY76" s="85"/>
      <c r="BBZ76" s="85"/>
      <c r="BCA76" s="85"/>
      <c r="BCB76" s="85"/>
      <c r="BCC76" s="85"/>
      <c r="BCD76" s="85"/>
      <c r="BCE76" s="85"/>
      <c r="BCF76" s="85"/>
      <c r="BCG76" s="85"/>
      <c r="BCH76" s="85"/>
      <c r="BCI76" s="85"/>
      <c r="BCJ76" s="85"/>
      <c r="BCK76" s="85"/>
      <c r="BCL76" s="85"/>
      <c r="BCM76" s="85"/>
      <c r="BCN76" s="85"/>
      <c r="BCO76" s="85"/>
      <c r="BCP76" s="85"/>
      <c r="BCQ76" s="85"/>
      <c r="BCR76" s="85"/>
      <c r="BCS76" s="85"/>
      <c r="BCT76" s="85"/>
      <c r="BCU76" s="85"/>
      <c r="BCV76" s="85"/>
      <c r="BCW76" s="85"/>
      <c r="BCX76" s="85"/>
      <c r="BCY76" s="85"/>
      <c r="BCZ76" s="85"/>
      <c r="BDA76" s="85"/>
      <c r="BDB76" s="85"/>
      <c r="BDC76" s="85"/>
      <c r="BDD76" s="85"/>
      <c r="BDE76" s="85"/>
      <c r="BDF76" s="85"/>
      <c r="BDG76" s="85"/>
      <c r="BDH76" s="85"/>
      <c r="BDI76" s="85"/>
      <c r="BDJ76" s="85"/>
      <c r="BDK76" s="85"/>
      <c r="BDL76" s="85"/>
      <c r="BDM76" s="85"/>
      <c r="BDN76" s="85"/>
      <c r="BDO76" s="85"/>
      <c r="BDP76" s="85"/>
      <c r="BDQ76" s="85"/>
      <c r="BDR76" s="85"/>
      <c r="BDS76" s="85"/>
      <c r="BDT76" s="85"/>
      <c r="BDU76" s="85"/>
      <c r="BDV76" s="85"/>
      <c r="BDW76" s="85"/>
      <c r="BDX76" s="85"/>
      <c r="BDY76" s="85"/>
      <c r="BDZ76" s="85"/>
      <c r="BEA76" s="85"/>
      <c r="BEB76" s="85"/>
      <c r="BEC76" s="85"/>
      <c r="BED76" s="85"/>
      <c r="BEE76" s="85"/>
      <c r="BEF76" s="85"/>
      <c r="BEG76" s="85"/>
      <c r="BEH76" s="85"/>
      <c r="BEI76" s="85"/>
      <c r="BEJ76" s="85"/>
      <c r="BEK76" s="85"/>
      <c r="BEL76" s="85"/>
      <c r="BEM76" s="85"/>
      <c r="BEN76" s="85"/>
      <c r="BEO76" s="85"/>
      <c r="BEP76" s="85"/>
      <c r="BEQ76" s="85"/>
      <c r="BER76" s="85"/>
      <c r="BES76" s="85"/>
      <c r="BET76" s="85"/>
      <c r="BEU76" s="85"/>
      <c r="BEV76" s="85"/>
      <c r="BEW76" s="85"/>
      <c r="BEX76" s="85"/>
      <c r="BEY76" s="85"/>
      <c r="BEZ76" s="85"/>
      <c r="BFA76" s="85"/>
      <c r="BFB76" s="85"/>
      <c r="BFC76" s="85"/>
      <c r="BFD76" s="85"/>
      <c r="BFE76" s="85"/>
      <c r="BFF76" s="85"/>
      <c r="BFG76" s="85"/>
      <c r="BFH76" s="85"/>
      <c r="BFI76" s="85"/>
      <c r="BFJ76" s="85"/>
      <c r="BFK76" s="85"/>
      <c r="BFL76" s="85"/>
      <c r="BFM76" s="85"/>
      <c r="BFN76" s="85"/>
      <c r="BFO76" s="85"/>
      <c r="BFP76" s="85"/>
      <c r="BFQ76" s="85"/>
      <c r="BFR76" s="85"/>
      <c r="BFS76" s="85"/>
      <c r="BFT76" s="85"/>
      <c r="BFU76" s="85"/>
      <c r="BFV76" s="85"/>
      <c r="BFW76" s="85"/>
      <c r="BFX76" s="85"/>
      <c r="BFY76" s="85"/>
      <c r="BFZ76" s="85"/>
      <c r="BGA76" s="85"/>
      <c r="BGB76" s="85"/>
      <c r="BGC76" s="85"/>
      <c r="BGD76" s="85"/>
      <c r="BGE76" s="85"/>
      <c r="BGF76" s="85"/>
      <c r="BGG76" s="85"/>
      <c r="BGH76" s="85"/>
      <c r="BGI76" s="85"/>
      <c r="BGJ76" s="85"/>
      <c r="BGK76" s="85"/>
      <c r="BGL76" s="85"/>
      <c r="BGM76" s="85"/>
      <c r="BGN76" s="85"/>
      <c r="BGO76" s="85"/>
      <c r="BGP76" s="85"/>
      <c r="BGQ76" s="85"/>
      <c r="BGR76" s="85"/>
      <c r="BGS76" s="85"/>
      <c r="BGT76" s="85"/>
      <c r="BGU76" s="85"/>
      <c r="BGV76" s="85"/>
      <c r="BGW76" s="85"/>
      <c r="BGX76" s="85"/>
      <c r="BGY76" s="85"/>
      <c r="BGZ76" s="85"/>
      <c r="BHA76" s="85"/>
      <c r="BHB76" s="85"/>
      <c r="BHC76" s="85"/>
      <c r="BHD76" s="85"/>
      <c r="BHE76" s="85"/>
      <c r="BHF76" s="85"/>
      <c r="BHG76" s="85"/>
      <c r="BHH76" s="85"/>
      <c r="BHI76" s="85"/>
      <c r="BHJ76" s="85"/>
      <c r="BHK76" s="85"/>
      <c r="BHL76" s="85"/>
      <c r="BHM76" s="85"/>
      <c r="BHN76" s="85"/>
      <c r="BHO76" s="85"/>
      <c r="BHP76" s="85"/>
      <c r="BHQ76" s="85"/>
      <c r="BHR76" s="85"/>
      <c r="BHS76" s="85"/>
      <c r="BHT76" s="85"/>
      <c r="BHU76" s="85"/>
      <c r="BHV76" s="85"/>
      <c r="BHW76" s="85"/>
      <c r="BHX76" s="85"/>
      <c r="BHY76" s="85"/>
      <c r="BHZ76" s="85"/>
      <c r="BIA76" s="85"/>
      <c r="BIB76" s="85"/>
      <c r="BIC76" s="85"/>
      <c r="BID76" s="85"/>
      <c r="BIE76" s="85"/>
      <c r="BIF76" s="85"/>
      <c r="BIG76" s="85"/>
      <c r="BIH76" s="85"/>
      <c r="BII76" s="85"/>
      <c r="BIJ76" s="85"/>
      <c r="BIK76" s="85"/>
      <c r="BIL76" s="85"/>
      <c r="BIM76" s="85"/>
      <c r="BIN76" s="85"/>
      <c r="BIO76" s="85"/>
      <c r="BIP76" s="85"/>
      <c r="BIQ76" s="85"/>
      <c r="BIR76" s="85"/>
      <c r="BIS76" s="85"/>
      <c r="BIT76" s="85"/>
      <c r="BIU76" s="85"/>
      <c r="BIV76" s="85"/>
      <c r="BIW76" s="85"/>
      <c r="BIX76" s="85"/>
      <c r="BIY76" s="85"/>
      <c r="BIZ76" s="85"/>
      <c r="BJA76" s="85"/>
      <c r="BJB76" s="85"/>
      <c r="BJC76" s="85"/>
      <c r="BJD76" s="85"/>
      <c r="BJE76" s="85"/>
      <c r="BJF76" s="85"/>
      <c r="BJG76" s="85"/>
      <c r="BJH76" s="85"/>
      <c r="BJI76" s="85"/>
      <c r="BJJ76" s="85"/>
      <c r="BJK76" s="85"/>
      <c r="BJL76" s="85"/>
      <c r="BJM76" s="85"/>
      <c r="BJN76" s="85"/>
      <c r="BJO76" s="85"/>
      <c r="BJP76" s="85"/>
      <c r="BJQ76" s="85"/>
      <c r="BJR76" s="85"/>
      <c r="BJS76" s="85"/>
      <c r="BJT76" s="85"/>
      <c r="BJU76" s="85"/>
      <c r="BJV76" s="85"/>
      <c r="BJW76" s="85"/>
      <c r="BJX76" s="85"/>
      <c r="BJY76" s="85"/>
      <c r="BJZ76" s="85"/>
      <c r="BKA76" s="85"/>
      <c r="BKB76" s="85"/>
      <c r="BKC76" s="85"/>
      <c r="BKD76" s="85"/>
      <c r="BKE76" s="85"/>
      <c r="BKF76" s="85"/>
      <c r="BKG76" s="85"/>
      <c r="BKH76" s="85"/>
      <c r="BKI76" s="85"/>
      <c r="BKJ76" s="85"/>
      <c r="BKK76" s="85"/>
      <c r="BKL76" s="85"/>
      <c r="BKM76" s="85"/>
      <c r="BKN76" s="85"/>
      <c r="BKO76" s="85"/>
      <c r="BKP76" s="85"/>
      <c r="BKQ76" s="85"/>
      <c r="BKR76" s="85"/>
      <c r="BKS76" s="85"/>
      <c r="BKT76" s="85"/>
      <c r="BKU76" s="85"/>
      <c r="BKV76" s="85"/>
      <c r="BKW76" s="85"/>
      <c r="BKX76" s="85"/>
      <c r="BKY76" s="85"/>
      <c r="BKZ76" s="85"/>
      <c r="BLA76" s="85"/>
      <c r="BLB76" s="85"/>
      <c r="BLC76" s="85"/>
      <c r="BLD76" s="85"/>
      <c r="BLE76" s="85"/>
      <c r="BLF76" s="85"/>
      <c r="BLG76" s="85"/>
      <c r="BLH76" s="85"/>
      <c r="BLI76" s="85"/>
      <c r="BLJ76" s="85"/>
      <c r="BLK76" s="85"/>
      <c r="BLL76" s="85"/>
      <c r="BLM76" s="85"/>
      <c r="BLN76" s="85"/>
      <c r="BLO76" s="85"/>
      <c r="BLP76" s="85"/>
      <c r="BLQ76" s="85"/>
      <c r="BLR76" s="85"/>
      <c r="BLS76" s="85"/>
      <c r="BLT76" s="85"/>
      <c r="BLU76" s="85"/>
      <c r="BLV76" s="85"/>
      <c r="BLW76" s="85"/>
      <c r="BLX76" s="85"/>
      <c r="BLY76" s="85"/>
      <c r="BLZ76" s="85"/>
      <c r="BMA76" s="85"/>
      <c r="BMB76" s="85"/>
      <c r="BMC76" s="85"/>
      <c r="BMD76" s="85"/>
      <c r="BME76" s="85"/>
      <c r="BMF76" s="85"/>
      <c r="BMG76" s="85"/>
      <c r="BMH76" s="85"/>
      <c r="BMI76" s="85"/>
      <c r="BMJ76" s="85"/>
      <c r="BMK76" s="85"/>
      <c r="BML76" s="85"/>
      <c r="BMM76" s="85"/>
      <c r="BMN76" s="85"/>
      <c r="BMO76" s="85"/>
      <c r="BMP76" s="85"/>
      <c r="BMQ76" s="85"/>
      <c r="BMR76" s="85"/>
      <c r="BMS76" s="85"/>
      <c r="BMT76" s="85"/>
      <c r="BMU76" s="85"/>
      <c r="BMV76" s="85"/>
      <c r="BMW76" s="85"/>
      <c r="BMX76" s="85"/>
      <c r="BMY76" s="85"/>
      <c r="BMZ76" s="85"/>
      <c r="BNA76" s="85"/>
      <c r="BNB76" s="85"/>
      <c r="BNC76" s="85"/>
      <c r="BND76" s="85"/>
      <c r="BNE76" s="85"/>
      <c r="BNF76" s="85"/>
      <c r="BNG76" s="85"/>
      <c r="BNH76" s="85"/>
      <c r="BNI76" s="85"/>
      <c r="BNJ76" s="85"/>
      <c r="BNK76" s="85"/>
      <c r="BNL76" s="85"/>
      <c r="BNM76" s="85"/>
      <c r="BNN76" s="85"/>
      <c r="BNO76" s="85"/>
      <c r="BNP76" s="85"/>
      <c r="BNQ76" s="85"/>
      <c r="BNR76" s="85"/>
      <c r="BNS76" s="85"/>
      <c r="BNT76" s="85"/>
      <c r="BNU76" s="85"/>
      <c r="BNV76" s="85"/>
      <c r="BNW76" s="85"/>
      <c r="BNX76" s="85"/>
      <c r="BNY76" s="85"/>
      <c r="BNZ76" s="85"/>
      <c r="BOA76" s="85"/>
      <c r="BOB76" s="85"/>
      <c r="BOC76" s="85"/>
      <c r="BOD76" s="85"/>
      <c r="BOE76" s="85"/>
      <c r="BOF76" s="85"/>
      <c r="BOG76" s="85"/>
      <c r="BOH76" s="85"/>
      <c r="BOI76" s="85"/>
      <c r="BOJ76" s="85"/>
      <c r="BOK76" s="85"/>
      <c r="BOL76" s="85"/>
      <c r="BOM76" s="85"/>
      <c r="BON76" s="85"/>
      <c r="BOO76" s="85"/>
      <c r="BOP76" s="85"/>
      <c r="BOQ76" s="85"/>
      <c r="BOR76" s="85"/>
      <c r="BOS76" s="85"/>
      <c r="BOT76" s="85"/>
      <c r="BOU76" s="85"/>
      <c r="BOV76" s="85"/>
      <c r="BOW76" s="85"/>
      <c r="BOX76" s="85"/>
      <c r="BOY76" s="85"/>
      <c r="BOZ76" s="85"/>
      <c r="BPA76" s="85"/>
      <c r="BPB76" s="85"/>
      <c r="BPC76" s="85"/>
      <c r="BPD76" s="85"/>
      <c r="BPE76" s="85"/>
      <c r="BPF76" s="85"/>
      <c r="BPG76" s="85"/>
      <c r="BPH76" s="85"/>
      <c r="BPI76" s="85"/>
      <c r="BPJ76" s="85"/>
      <c r="BPK76" s="85"/>
      <c r="BPL76" s="85"/>
      <c r="BPM76" s="85"/>
      <c r="BPN76" s="85"/>
      <c r="BPO76" s="85"/>
      <c r="BPP76" s="85"/>
      <c r="BPQ76" s="85"/>
      <c r="BPR76" s="85"/>
      <c r="BPS76" s="85"/>
      <c r="BPT76" s="85"/>
      <c r="BPU76" s="85"/>
      <c r="BPV76" s="85"/>
      <c r="BPW76" s="85"/>
      <c r="BPX76" s="85"/>
      <c r="BPY76" s="85"/>
      <c r="BPZ76" s="85"/>
      <c r="BQA76" s="85"/>
      <c r="BQB76" s="85"/>
      <c r="BQC76" s="85"/>
      <c r="BQD76" s="85"/>
      <c r="BQE76" s="85"/>
      <c r="BQF76" s="85"/>
      <c r="BQG76" s="85"/>
      <c r="BQH76" s="85"/>
      <c r="BQI76" s="85"/>
      <c r="BQJ76" s="85"/>
      <c r="BQK76" s="85"/>
      <c r="BQL76" s="85"/>
      <c r="BQM76" s="85"/>
      <c r="BQN76" s="85"/>
      <c r="BQO76" s="85"/>
      <c r="BQP76" s="85"/>
      <c r="BQQ76" s="85"/>
      <c r="BQR76" s="85"/>
      <c r="BQS76" s="85"/>
      <c r="BQT76" s="85"/>
      <c r="BQU76" s="85"/>
      <c r="BQV76" s="85"/>
      <c r="BQW76" s="85"/>
      <c r="BQX76" s="85"/>
      <c r="BQY76" s="85"/>
      <c r="BQZ76" s="85"/>
      <c r="BRA76" s="85"/>
      <c r="BRB76" s="85"/>
      <c r="BRC76" s="85"/>
      <c r="BRD76" s="85"/>
      <c r="BRE76" s="85"/>
      <c r="BRF76" s="85"/>
      <c r="BRG76" s="85"/>
      <c r="BRH76" s="85"/>
      <c r="BRI76" s="85"/>
      <c r="BRJ76" s="85"/>
      <c r="BRK76" s="85"/>
      <c r="BRL76" s="85"/>
      <c r="BRM76" s="85"/>
      <c r="BRN76" s="85"/>
      <c r="BRO76" s="85"/>
      <c r="BRP76" s="85"/>
      <c r="BRQ76" s="85"/>
      <c r="BRR76" s="85"/>
      <c r="BRS76" s="85"/>
      <c r="BRT76" s="85"/>
      <c r="BRU76" s="85"/>
      <c r="BRV76" s="85"/>
      <c r="BRW76" s="85"/>
      <c r="BRX76" s="85"/>
      <c r="BRY76" s="85"/>
      <c r="BRZ76" s="85"/>
      <c r="BSA76" s="85"/>
      <c r="BSB76" s="85"/>
      <c r="BSC76" s="85"/>
      <c r="BSD76" s="85"/>
      <c r="BSE76" s="85"/>
      <c r="BSF76" s="85"/>
      <c r="BSG76" s="85"/>
      <c r="BSH76" s="85"/>
      <c r="BSI76" s="85"/>
      <c r="BSJ76" s="85"/>
      <c r="BSK76" s="85"/>
      <c r="BSL76" s="85"/>
      <c r="BSM76" s="85"/>
      <c r="BSN76" s="85"/>
      <c r="BSO76" s="85"/>
      <c r="BSP76" s="85"/>
      <c r="BSQ76" s="85"/>
      <c r="BSR76" s="85"/>
      <c r="BSS76" s="85"/>
      <c r="BST76" s="85"/>
      <c r="BSU76" s="85"/>
      <c r="BSV76" s="85"/>
      <c r="BSW76" s="85"/>
      <c r="BSX76" s="85"/>
      <c r="BSY76" s="85"/>
      <c r="BSZ76" s="85"/>
      <c r="BTA76" s="85"/>
      <c r="BTB76" s="85"/>
      <c r="BTC76" s="85"/>
      <c r="BTD76" s="85"/>
      <c r="BTE76" s="85"/>
      <c r="BTF76" s="85"/>
      <c r="BTG76" s="85"/>
      <c r="BTH76" s="85"/>
      <c r="BTI76" s="85"/>
      <c r="BTJ76" s="85"/>
      <c r="BTK76" s="85"/>
      <c r="BTL76" s="85"/>
      <c r="BTM76" s="85"/>
      <c r="BTN76" s="85"/>
      <c r="BTO76" s="85"/>
      <c r="BTP76" s="85"/>
      <c r="BTQ76" s="85"/>
      <c r="BTR76" s="85"/>
      <c r="BTS76" s="85"/>
      <c r="BTT76" s="85"/>
      <c r="BTU76" s="85"/>
      <c r="BTV76" s="85"/>
      <c r="BTW76" s="85"/>
      <c r="BTX76" s="85"/>
      <c r="BTY76" s="85"/>
      <c r="BTZ76" s="85"/>
      <c r="BUA76" s="85"/>
      <c r="BUB76" s="85"/>
      <c r="BUC76" s="85"/>
      <c r="BUD76" s="85"/>
      <c r="BUE76" s="85"/>
      <c r="BUF76" s="85"/>
      <c r="BUG76" s="85"/>
      <c r="BUH76" s="85"/>
      <c r="BUI76" s="85"/>
      <c r="BUJ76" s="85"/>
      <c r="BUK76" s="85"/>
      <c r="BUL76" s="85"/>
      <c r="BUM76" s="85"/>
      <c r="BUN76" s="85"/>
      <c r="BUO76" s="85"/>
      <c r="BUP76" s="85"/>
      <c r="BUQ76" s="85"/>
      <c r="BUR76" s="85"/>
      <c r="BUS76" s="85"/>
      <c r="BUT76" s="85"/>
      <c r="BUU76" s="85"/>
      <c r="BUV76" s="85"/>
      <c r="BUW76" s="85"/>
      <c r="BUX76" s="85"/>
      <c r="BUY76" s="85"/>
      <c r="BUZ76" s="85"/>
      <c r="BVA76" s="85"/>
      <c r="BVB76" s="85"/>
      <c r="BVC76" s="85"/>
      <c r="BVD76" s="85"/>
      <c r="BVE76" s="85"/>
      <c r="BVF76" s="85"/>
      <c r="BVG76" s="85"/>
      <c r="BVH76" s="85"/>
      <c r="BVI76" s="85"/>
      <c r="BVJ76" s="85"/>
      <c r="BVK76" s="85"/>
      <c r="BVL76" s="85"/>
      <c r="BVM76" s="85"/>
      <c r="BVN76" s="85"/>
      <c r="BVO76" s="85"/>
      <c r="BVP76" s="85"/>
      <c r="BVQ76" s="85"/>
      <c r="BVR76" s="85"/>
      <c r="BVS76" s="85"/>
      <c r="BVT76" s="85"/>
      <c r="BVU76" s="85"/>
      <c r="BVV76" s="85"/>
      <c r="BVW76" s="85"/>
      <c r="BVX76" s="85"/>
      <c r="BVY76" s="85"/>
      <c r="BVZ76" s="85"/>
      <c r="BWA76" s="85"/>
      <c r="BWB76" s="85"/>
      <c r="BWC76" s="85"/>
      <c r="BWD76" s="85"/>
      <c r="BWE76" s="85"/>
      <c r="BWF76" s="85"/>
      <c r="BWG76" s="85"/>
      <c r="BWH76" s="85"/>
      <c r="BWI76" s="85"/>
      <c r="BWJ76" s="85"/>
      <c r="BWK76" s="85"/>
      <c r="BWL76" s="85"/>
      <c r="BWM76" s="85"/>
      <c r="BWN76" s="85"/>
      <c r="BWO76" s="85"/>
      <c r="BWP76" s="85"/>
      <c r="BWQ76" s="85"/>
      <c r="BWR76" s="85"/>
      <c r="BWS76" s="85"/>
      <c r="BWT76" s="85"/>
      <c r="BWU76" s="85"/>
      <c r="BWV76" s="85"/>
      <c r="BWW76" s="85"/>
      <c r="BWX76" s="85"/>
      <c r="BWY76" s="85"/>
      <c r="BWZ76" s="85"/>
      <c r="BXA76" s="85"/>
      <c r="BXB76" s="85"/>
      <c r="BXC76" s="85"/>
      <c r="BXD76" s="85"/>
      <c r="BXE76" s="85"/>
      <c r="BXF76" s="85"/>
      <c r="BXG76" s="85"/>
      <c r="BXH76" s="85"/>
      <c r="BXI76" s="85"/>
      <c r="BXJ76" s="85"/>
      <c r="BXK76" s="85"/>
      <c r="BXL76" s="85"/>
      <c r="BXM76" s="85"/>
      <c r="BXN76" s="85"/>
      <c r="BXO76" s="85"/>
      <c r="BXP76" s="85"/>
      <c r="BXQ76" s="85"/>
      <c r="BXR76" s="85"/>
      <c r="BXS76" s="85"/>
      <c r="BXT76" s="85"/>
      <c r="BXU76" s="85"/>
      <c r="BXV76" s="85"/>
      <c r="BXW76" s="85"/>
      <c r="BXX76" s="85"/>
      <c r="BXY76" s="85"/>
      <c r="BXZ76" s="85"/>
      <c r="BYA76" s="85"/>
      <c r="BYB76" s="85"/>
      <c r="BYC76" s="85"/>
      <c r="BYD76" s="85"/>
      <c r="BYE76" s="85"/>
      <c r="BYF76" s="85"/>
      <c r="BYG76" s="85"/>
      <c r="BYH76" s="85"/>
      <c r="BYI76" s="85"/>
      <c r="BYJ76" s="85"/>
      <c r="BYK76" s="85"/>
      <c r="BYL76" s="85"/>
      <c r="BYM76" s="85"/>
      <c r="BYN76" s="85"/>
      <c r="BYO76" s="85"/>
      <c r="BYP76" s="85"/>
      <c r="BYQ76" s="85"/>
      <c r="BYR76" s="85"/>
      <c r="BYS76" s="85"/>
      <c r="BYT76" s="85"/>
      <c r="BYU76" s="85"/>
      <c r="BYV76" s="85"/>
      <c r="BYW76" s="85"/>
      <c r="BYX76" s="85"/>
      <c r="BYY76" s="85"/>
      <c r="BYZ76" s="85"/>
      <c r="BZA76" s="85"/>
      <c r="BZB76" s="85"/>
      <c r="BZC76" s="85"/>
      <c r="BZD76" s="85"/>
      <c r="BZE76" s="85"/>
      <c r="BZF76" s="85"/>
      <c r="BZG76" s="85"/>
      <c r="BZH76" s="85"/>
      <c r="BZI76" s="85"/>
      <c r="BZJ76" s="85"/>
      <c r="BZK76" s="85"/>
      <c r="BZL76" s="85"/>
      <c r="BZM76" s="85"/>
      <c r="BZN76" s="85"/>
      <c r="BZO76" s="85"/>
      <c r="BZP76" s="85"/>
      <c r="BZQ76" s="85"/>
      <c r="BZR76" s="85"/>
      <c r="BZS76" s="85"/>
      <c r="BZT76" s="85"/>
      <c r="BZU76" s="85"/>
      <c r="BZV76" s="85"/>
      <c r="BZW76" s="85"/>
      <c r="BZX76" s="85"/>
      <c r="BZY76" s="85"/>
      <c r="BZZ76" s="85"/>
      <c r="CAA76" s="85"/>
      <c r="CAB76" s="85"/>
      <c r="CAC76" s="85"/>
      <c r="CAD76" s="85"/>
      <c r="CAE76" s="85"/>
      <c r="CAF76" s="85"/>
      <c r="CAG76" s="85"/>
      <c r="CAH76" s="85"/>
      <c r="CAI76" s="85"/>
      <c r="CAJ76" s="85"/>
      <c r="CAK76" s="85"/>
      <c r="CAL76" s="85"/>
      <c r="CAM76" s="85"/>
      <c r="CAN76" s="85"/>
      <c r="CAO76" s="85"/>
      <c r="CAP76" s="85"/>
      <c r="CAQ76" s="85"/>
      <c r="CAR76" s="85"/>
      <c r="CAS76" s="85"/>
      <c r="CAT76" s="85"/>
      <c r="CAU76" s="85"/>
      <c r="CAV76" s="85"/>
      <c r="CAW76" s="85"/>
      <c r="CAX76" s="85"/>
      <c r="CAY76" s="85"/>
      <c r="CAZ76" s="85"/>
      <c r="CBA76" s="85"/>
      <c r="CBB76" s="85"/>
      <c r="CBC76" s="85"/>
      <c r="CBD76" s="85"/>
      <c r="CBE76" s="85"/>
      <c r="CBF76" s="85"/>
      <c r="CBG76" s="85"/>
      <c r="CBH76" s="85"/>
      <c r="CBI76" s="85"/>
      <c r="CBJ76" s="85"/>
      <c r="CBK76" s="85"/>
      <c r="CBL76" s="85"/>
      <c r="CBM76" s="85"/>
      <c r="CBN76" s="85"/>
      <c r="CBO76" s="85"/>
      <c r="CBP76" s="85"/>
      <c r="CBQ76" s="85"/>
      <c r="CBR76" s="85"/>
      <c r="CBS76" s="85"/>
      <c r="CBT76" s="85"/>
      <c r="CBU76" s="85"/>
      <c r="CBV76" s="85"/>
      <c r="CBW76" s="85"/>
      <c r="CBX76" s="85"/>
      <c r="CBY76" s="85"/>
      <c r="CBZ76" s="85"/>
      <c r="CCA76" s="85"/>
      <c r="CCB76" s="85"/>
      <c r="CCC76" s="85"/>
      <c r="CCD76" s="85"/>
      <c r="CCE76" s="85"/>
      <c r="CCF76" s="85"/>
      <c r="CCG76" s="85"/>
      <c r="CCH76" s="85"/>
      <c r="CCI76" s="85"/>
      <c r="CCJ76" s="85"/>
      <c r="CCK76" s="85"/>
      <c r="CCL76" s="85"/>
      <c r="CCM76" s="85"/>
      <c r="CCN76" s="85"/>
      <c r="CCO76" s="85"/>
      <c r="CCP76" s="85"/>
      <c r="CCQ76" s="85"/>
      <c r="CCR76" s="85"/>
      <c r="CCS76" s="85"/>
      <c r="CCT76" s="85"/>
      <c r="CCU76" s="85"/>
      <c r="CCV76" s="85"/>
      <c r="CCW76" s="85"/>
      <c r="CCX76" s="85"/>
      <c r="CCY76" s="85"/>
      <c r="CCZ76" s="85"/>
      <c r="CDA76" s="85"/>
      <c r="CDB76" s="85"/>
      <c r="CDC76" s="85"/>
      <c r="CDD76" s="85"/>
      <c r="CDE76" s="85"/>
      <c r="CDF76" s="85"/>
      <c r="CDG76" s="85"/>
      <c r="CDH76" s="85"/>
      <c r="CDI76" s="85"/>
      <c r="CDJ76" s="85"/>
      <c r="CDK76" s="85"/>
      <c r="CDL76" s="85"/>
      <c r="CDM76" s="85"/>
      <c r="CDN76" s="85"/>
      <c r="CDO76" s="85"/>
      <c r="CDP76" s="85"/>
      <c r="CDQ76" s="85"/>
      <c r="CDR76" s="85"/>
      <c r="CDS76" s="85"/>
      <c r="CDT76" s="85"/>
      <c r="CDU76" s="85"/>
      <c r="CDV76" s="85"/>
      <c r="CDW76" s="85"/>
      <c r="CDX76" s="85"/>
      <c r="CDY76" s="85"/>
      <c r="CDZ76" s="85"/>
      <c r="CEA76" s="85"/>
      <c r="CEB76" s="85"/>
      <c r="CEC76" s="85"/>
      <c r="CED76" s="85"/>
      <c r="CEE76" s="85"/>
      <c r="CEF76" s="85"/>
      <c r="CEG76" s="85"/>
      <c r="CEH76" s="85"/>
      <c r="CEI76" s="85"/>
      <c r="CEJ76" s="85"/>
      <c r="CEK76" s="85"/>
      <c r="CEL76" s="85"/>
      <c r="CEM76" s="85"/>
      <c r="CEN76" s="85"/>
      <c r="CEO76" s="85"/>
      <c r="CEP76" s="85"/>
      <c r="CEQ76" s="85"/>
      <c r="CER76" s="85"/>
      <c r="CES76" s="85"/>
      <c r="CET76" s="85"/>
      <c r="CEU76" s="85"/>
      <c r="CEV76" s="85"/>
      <c r="CEW76" s="85"/>
      <c r="CEX76" s="85"/>
      <c r="CEY76" s="85"/>
      <c r="CEZ76" s="85"/>
      <c r="CFA76" s="85"/>
      <c r="CFB76" s="85"/>
      <c r="CFC76" s="85"/>
      <c r="CFD76" s="85"/>
      <c r="CFE76" s="85"/>
      <c r="CFF76" s="85"/>
      <c r="CFG76" s="85"/>
      <c r="CFH76" s="85"/>
      <c r="CFI76" s="85"/>
      <c r="CFJ76" s="85"/>
      <c r="CFK76" s="85"/>
      <c r="CFL76" s="85"/>
      <c r="CFM76" s="85"/>
      <c r="CFN76" s="85"/>
      <c r="CFO76" s="85"/>
      <c r="CFP76" s="85"/>
      <c r="CFQ76" s="85"/>
      <c r="CFR76" s="85"/>
      <c r="CFS76" s="85"/>
      <c r="CFT76" s="85"/>
      <c r="CFU76" s="85"/>
      <c r="CFV76" s="85"/>
      <c r="CFW76" s="85"/>
      <c r="CFX76" s="85"/>
      <c r="CFY76" s="85"/>
      <c r="CFZ76" s="85"/>
      <c r="CGA76" s="85"/>
      <c r="CGB76" s="85"/>
      <c r="CGC76" s="85"/>
      <c r="CGD76" s="85"/>
      <c r="CGE76" s="85"/>
      <c r="CGF76" s="85"/>
      <c r="CGG76" s="85"/>
      <c r="CGH76" s="85"/>
      <c r="CGI76" s="85"/>
      <c r="CGJ76" s="85"/>
      <c r="CGK76" s="85"/>
      <c r="CGL76" s="85"/>
      <c r="CGM76" s="85"/>
      <c r="CGN76" s="85"/>
      <c r="CGO76" s="85"/>
      <c r="CGP76" s="85"/>
      <c r="CGQ76" s="85"/>
      <c r="CGR76" s="85"/>
      <c r="CGS76" s="85"/>
      <c r="CGT76" s="85"/>
      <c r="CGU76" s="85"/>
      <c r="CGV76" s="85"/>
      <c r="CGW76" s="85"/>
      <c r="CGX76" s="85"/>
      <c r="CGY76" s="85"/>
      <c r="CGZ76" s="85"/>
      <c r="CHA76" s="85"/>
      <c r="CHB76" s="85"/>
      <c r="CHC76" s="85"/>
      <c r="CHD76" s="85"/>
      <c r="CHE76" s="85"/>
      <c r="CHF76" s="85"/>
      <c r="CHG76" s="85"/>
      <c r="CHH76" s="85"/>
      <c r="CHI76" s="85"/>
      <c r="CHJ76" s="85"/>
      <c r="CHK76" s="85"/>
      <c r="CHL76" s="85"/>
      <c r="CHM76" s="85"/>
      <c r="CHN76" s="85"/>
      <c r="CHO76" s="85"/>
      <c r="CHP76" s="85"/>
      <c r="CHQ76" s="85"/>
      <c r="CHR76" s="85"/>
      <c r="CHS76" s="85"/>
      <c r="CHT76" s="85"/>
      <c r="CHU76" s="85"/>
      <c r="CHV76" s="85"/>
      <c r="CHW76" s="85"/>
      <c r="CHX76" s="85"/>
      <c r="CHY76" s="85"/>
      <c r="CHZ76" s="85"/>
      <c r="CIA76" s="85"/>
      <c r="CIB76" s="85"/>
      <c r="CIC76" s="85"/>
      <c r="CID76" s="85"/>
      <c r="CIE76" s="85"/>
      <c r="CIF76" s="85"/>
      <c r="CIG76" s="85"/>
      <c r="CIH76" s="85"/>
      <c r="CII76" s="85"/>
      <c r="CIJ76" s="85"/>
      <c r="CIK76" s="85"/>
      <c r="CIL76" s="85"/>
      <c r="CIM76" s="85"/>
      <c r="CIN76" s="85"/>
      <c r="CIO76" s="85"/>
      <c r="CIP76" s="85"/>
      <c r="CIQ76" s="85"/>
      <c r="CIR76" s="85"/>
      <c r="CIS76" s="85"/>
      <c r="CIT76" s="85"/>
      <c r="CIU76" s="85"/>
      <c r="CIV76" s="85"/>
      <c r="CIW76" s="85"/>
      <c r="CIX76" s="85"/>
      <c r="CIY76" s="85"/>
      <c r="CIZ76" s="85"/>
      <c r="CJA76" s="85"/>
      <c r="CJB76" s="85"/>
      <c r="CJC76" s="85"/>
      <c r="CJD76" s="85"/>
      <c r="CJE76" s="85"/>
      <c r="CJF76" s="85"/>
      <c r="CJG76" s="85"/>
      <c r="CJH76" s="85"/>
      <c r="CJI76" s="85"/>
      <c r="CJJ76" s="85"/>
      <c r="CJK76" s="85"/>
      <c r="CJL76" s="85"/>
      <c r="CJM76" s="85"/>
      <c r="CJN76" s="85"/>
      <c r="CJO76" s="85"/>
      <c r="CJP76" s="85"/>
      <c r="CJQ76" s="85"/>
      <c r="CJR76" s="85"/>
      <c r="CJS76" s="85"/>
      <c r="CJT76" s="85"/>
      <c r="CJU76" s="85"/>
      <c r="CJV76" s="85"/>
      <c r="CJW76" s="85"/>
      <c r="CJX76" s="85"/>
      <c r="CJY76" s="85"/>
      <c r="CJZ76" s="85"/>
      <c r="CKA76" s="85"/>
      <c r="CKB76" s="85"/>
      <c r="CKC76" s="85"/>
      <c r="CKD76" s="85"/>
      <c r="CKE76" s="85"/>
      <c r="CKF76" s="85"/>
      <c r="CKG76" s="85"/>
      <c r="CKH76" s="85"/>
      <c r="CKI76" s="85"/>
      <c r="CKJ76" s="85"/>
      <c r="CKK76" s="85"/>
      <c r="CKL76" s="85"/>
      <c r="CKM76" s="85"/>
      <c r="CKN76" s="85"/>
      <c r="CKO76" s="85"/>
      <c r="CKP76" s="85"/>
      <c r="CKQ76" s="85"/>
      <c r="CKR76" s="85"/>
      <c r="CKS76" s="85"/>
      <c r="CKT76" s="85"/>
      <c r="CKU76" s="85"/>
      <c r="CKV76" s="85"/>
      <c r="CKW76" s="85"/>
      <c r="CKX76" s="85"/>
      <c r="CKY76" s="85"/>
      <c r="CKZ76" s="85"/>
      <c r="CLA76" s="85"/>
      <c r="CLB76" s="85"/>
      <c r="CLC76" s="85"/>
      <c r="CLD76" s="85"/>
      <c r="CLE76" s="85"/>
      <c r="CLF76" s="85"/>
      <c r="CLG76" s="85"/>
      <c r="CLH76" s="85"/>
      <c r="CLI76" s="85"/>
      <c r="CLJ76" s="85"/>
      <c r="CLK76" s="85"/>
      <c r="CLL76" s="85"/>
      <c r="CLM76" s="85"/>
      <c r="CLN76" s="85"/>
      <c r="CLO76" s="85"/>
      <c r="CLP76" s="85"/>
      <c r="CLQ76" s="85"/>
      <c r="CLR76" s="85"/>
      <c r="CLS76" s="85"/>
      <c r="CLT76" s="85"/>
      <c r="CLU76" s="85"/>
      <c r="CLV76" s="85"/>
      <c r="CLW76" s="85"/>
      <c r="CLX76" s="85"/>
      <c r="CLY76" s="85"/>
      <c r="CLZ76" s="85"/>
      <c r="CMA76" s="85"/>
      <c r="CMB76" s="85"/>
      <c r="CMC76" s="85"/>
      <c r="CMD76" s="85"/>
      <c r="CME76" s="85"/>
      <c r="CMF76" s="85"/>
      <c r="CMG76" s="85"/>
      <c r="CMH76" s="85"/>
      <c r="CMI76" s="85"/>
      <c r="CMJ76" s="85"/>
      <c r="CMK76" s="85"/>
      <c r="CML76" s="85"/>
      <c r="CMM76" s="85"/>
      <c r="CMN76" s="85"/>
      <c r="CMO76" s="85"/>
      <c r="CMP76" s="85"/>
      <c r="CMQ76" s="85"/>
      <c r="CMR76" s="85"/>
      <c r="CMS76" s="85"/>
      <c r="CMT76" s="85"/>
      <c r="CMU76" s="85"/>
      <c r="CMV76" s="85"/>
      <c r="CMW76" s="85"/>
      <c r="CMX76" s="85"/>
      <c r="CMY76" s="85"/>
      <c r="CMZ76" s="85"/>
      <c r="CNA76" s="85"/>
      <c r="CNB76" s="85"/>
      <c r="CNC76" s="85"/>
      <c r="CND76" s="85"/>
      <c r="CNE76" s="85"/>
      <c r="CNF76" s="85"/>
      <c r="CNG76" s="85"/>
      <c r="CNH76" s="85"/>
      <c r="CNI76" s="85"/>
      <c r="CNJ76" s="85"/>
      <c r="CNK76" s="85"/>
      <c r="CNL76" s="85"/>
      <c r="CNM76" s="85"/>
      <c r="CNN76" s="85"/>
      <c r="CNO76" s="85"/>
      <c r="CNP76" s="85"/>
      <c r="CNQ76" s="85"/>
      <c r="CNR76" s="85"/>
      <c r="CNS76" s="85"/>
      <c r="CNT76" s="85"/>
      <c r="CNU76" s="85"/>
      <c r="CNV76" s="85"/>
      <c r="CNW76" s="85"/>
      <c r="CNX76" s="85"/>
      <c r="CNY76" s="85"/>
      <c r="CNZ76" s="85"/>
      <c r="COA76" s="85"/>
      <c r="COB76" s="85"/>
      <c r="COC76" s="85"/>
      <c r="COD76" s="85"/>
      <c r="COE76" s="85"/>
      <c r="COF76" s="85"/>
      <c r="COG76" s="85"/>
      <c r="COH76" s="85"/>
      <c r="COI76" s="85"/>
      <c r="COJ76" s="85"/>
      <c r="COK76" s="85"/>
      <c r="COL76" s="85"/>
      <c r="COM76" s="85"/>
      <c r="CON76" s="85"/>
      <c r="COO76" s="85"/>
      <c r="COP76" s="85"/>
      <c r="COQ76" s="85"/>
      <c r="COR76" s="85"/>
      <c r="COS76" s="85"/>
      <c r="COT76" s="85"/>
      <c r="COU76" s="85"/>
      <c r="COV76" s="85"/>
      <c r="COW76" s="85"/>
      <c r="COX76" s="85"/>
      <c r="COY76" s="85"/>
      <c r="COZ76" s="85"/>
      <c r="CPA76" s="85"/>
      <c r="CPB76" s="85"/>
      <c r="CPC76" s="85"/>
      <c r="CPD76" s="85"/>
      <c r="CPE76" s="85"/>
      <c r="CPF76" s="85"/>
      <c r="CPG76" s="85"/>
      <c r="CPH76" s="85"/>
      <c r="CPI76" s="85"/>
      <c r="CPJ76" s="85"/>
      <c r="CPK76" s="85"/>
      <c r="CPL76" s="85"/>
      <c r="CPM76" s="85"/>
      <c r="CPN76" s="85"/>
      <c r="CPO76" s="85"/>
      <c r="CPP76" s="85"/>
      <c r="CPQ76" s="85"/>
      <c r="CPR76" s="85"/>
      <c r="CPS76" s="85"/>
      <c r="CPT76" s="85"/>
      <c r="CPU76" s="85"/>
      <c r="CPV76" s="85"/>
      <c r="CPW76" s="85"/>
      <c r="CPX76" s="85"/>
      <c r="CPY76" s="85"/>
      <c r="CPZ76" s="85"/>
      <c r="CQA76" s="85"/>
      <c r="CQB76" s="85"/>
      <c r="CQC76" s="85"/>
      <c r="CQD76" s="85"/>
      <c r="CQE76" s="85"/>
      <c r="CQF76" s="85"/>
      <c r="CQG76" s="85"/>
      <c r="CQH76" s="85"/>
      <c r="CQI76" s="85"/>
      <c r="CQJ76" s="85"/>
      <c r="CQK76" s="85"/>
      <c r="CQL76" s="85"/>
      <c r="CQM76" s="85"/>
      <c r="CQN76" s="85"/>
      <c r="CQO76" s="85"/>
      <c r="CQP76" s="85"/>
      <c r="CQQ76" s="85"/>
      <c r="CQR76" s="85"/>
      <c r="CQS76" s="85"/>
      <c r="CQT76" s="85"/>
      <c r="CQU76" s="85"/>
      <c r="CQV76" s="85"/>
      <c r="CQW76" s="85"/>
      <c r="CQX76" s="85"/>
      <c r="CQY76" s="85"/>
      <c r="CQZ76" s="85"/>
      <c r="CRA76" s="85"/>
      <c r="CRB76" s="85"/>
      <c r="CRC76" s="85"/>
      <c r="CRD76" s="85"/>
      <c r="CRE76" s="85"/>
      <c r="CRF76" s="85"/>
      <c r="CRG76" s="85"/>
      <c r="CRH76" s="85"/>
      <c r="CRI76" s="85"/>
      <c r="CRJ76" s="85"/>
      <c r="CRK76" s="85"/>
      <c r="CRL76" s="85"/>
      <c r="CRM76" s="85"/>
      <c r="CRN76" s="85"/>
      <c r="CRO76" s="85"/>
      <c r="CRP76" s="85"/>
      <c r="CRQ76" s="85"/>
      <c r="CRR76" s="85"/>
      <c r="CRS76" s="85"/>
      <c r="CRT76" s="85"/>
      <c r="CRU76" s="85"/>
      <c r="CRV76" s="85"/>
      <c r="CRW76" s="85"/>
      <c r="CRX76" s="85"/>
      <c r="CRY76" s="85"/>
      <c r="CRZ76" s="85"/>
      <c r="CSA76" s="85"/>
      <c r="CSB76" s="85"/>
      <c r="CSC76" s="85"/>
      <c r="CSD76" s="85"/>
      <c r="CSE76" s="85"/>
      <c r="CSF76" s="85"/>
      <c r="CSG76" s="85"/>
      <c r="CSH76" s="85"/>
      <c r="CSI76" s="85"/>
      <c r="CSJ76" s="85"/>
      <c r="CSK76" s="85"/>
      <c r="CSL76" s="85"/>
      <c r="CSM76" s="85"/>
      <c r="CSN76" s="85"/>
      <c r="CSO76" s="85"/>
      <c r="CSP76" s="85"/>
      <c r="CSQ76" s="85"/>
      <c r="CSR76" s="85"/>
      <c r="CSS76" s="85"/>
      <c r="CST76" s="85"/>
      <c r="CSU76" s="85"/>
      <c r="CSV76" s="85"/>
      <c r="CSW76" s="85"/>
      <c r="CSX76" s="85"/>
      <c r="CSY76" s="85"/>
      <c r="CSZ76" s="85"/>
      <c r="CTA76" s="85"/>
      <c r="CTB76" s="85"/>
      <c r="CTC76" s="85"/>
      <c r="CTD76" s="85"/>
      <c r="CTE76" s="85"/>
      <c r="CTF76" s="85"/>
      <c r="CTG76" s="85"/>
      <c r="CTH76" s="85"/>
      <c r="CTI76" s="85"/>
      <c r="CTJ76" s="85"/>
      <c r="CTK76" s="85"/>
      <c r="CTL76" s="85"/>
      <c r="CTM76" s="85"/>
      <c r="CTN76" s="85"/>
      <c r="CTO76" s="85"/>
      <c r="CTP76" s="85"/>
      <c r="CTQ76" s="85"/>
      <c r="CTR76" s="85"/>
      <c r="CTS76" s="85"/>
      <c r="CTT76" s="85"/>
      <c r="CTU76" s="85"/>
      <c r="CTV76" s="85"/>
      <c r="CTW76" s="85"/>
      <c r="CTX76" s="85"/>
      <c r="CTY76" s="85"/>
      <c r="CTZ76" s="85"/>
      <c r="CUA76" s="85"/>
      <c r="CUB76" s="85"/>
      <c r="CUC76" s="85"/>
      <c r="CUD76" s="85"/>
      <c r="CUE76" s="85"/>
      <c r="CUF76" s="85"/>
      <c r="CUG76" s="85"/>
      <c r="CUH76" s="85"/>
      <c r="CUI76" s="85"/>
      <c r="CUJ76" s="85"/>
      <c r="CUK76" s="85"/>
      <c r="CUL76" s="85"/>
      <c r="CUM76" s="85"/>
      <c r="CUN76" s="85"/>
      <c r="CUO76" s="85"/>
      <c r="CUP76" s="85"/>
      <c r="CUQ76" s="85"/>
      <c r="CUR76" s="85"/>
      <c r="CUS76" s="85"/>
      <c r="CUT76" s="85"/>
      <c r="CUU76" s="85"/>
      <c r="CUV76" s="85"/>
      <c r="CUW76" s="85"/>
      <c r="CUX76" s="85"/>
      <c r="CUY76" s="85"/>
      <c r="CUZ76" s="85"/>
      <c r="CVA76" s="85"/>
      <c r="CVB76" s="85"/>
      <c r="CVC76" s="85"/>
      <c r="CVD76" s="85"/>
      <c r="CVE76" s="85"/>
      <c r="CVF76" s="85"/>
      <c r="CVG76" s="85"/>
      <c r="CVH76" s="85"/>
      <c r="CVI76" s="85"/>
      <c r="CVJ76" s="85"/>
      <c r="CVK76" s="85"/>
      <c r="CVL76" s="85"/>
      <c r="CVM76" s="85"/>
      <c r="CVN76" s="85"/>
      <c r="CVO76" s="85"/>
      <c r="CVP76" s="85"/>
      <c r="CVQ76" s="85"/>
      <c r="CVR76" s="85"/>
      <c r="CVS76" s="85"/>
      <c r="CVT76" s="85"/>
      <c r="CVU76" s="85"/>
      <c r="CVV76" s="85"/>
      <c r="CVW76" s="85"/>
      <c r="CVX76" s="85"/>
      <c r="CVY76" s="85"/>
      <c r="CVZ76" s="85"/>
      <c r="CWA76" s="85"/>
      <c r="CWB76" s="85"/>
      <c r="CWC76" s="85"/>
      <c r="CWD76" s="85"/>
      <c r="CWE76" s="85"/>
      <c r="CWF76" s="85"/>
      <c r="CWG76" s="85"/>
      <c r="CWH76" s="85"/>
      <c r="CWI76" s="85"/>
      <c r="CWJ76" s="85"/>
      <c r="CWK76" s="85"/>
      <c r="CWL76" s="85"/>
      <c r="CWM76" s="85"/>
      <c r="CWN76" s="85"/>
      <c r="CWO76" s="85"/>
      <c r="CWP76" s="85"/>
      <c r="CWQ76" s="85"/>
      <c r="CWR76" s="85"/>
      <c r="CWS76" s="85"/>
      <c r="CWT76" s="85"/>
      <c r="CWU76" s="85"/>
      <c r="CWV76" s="85"/>
      <c r="CWW76" s="85"/>
      <c r="CWX76" s="85"/>
      <c r="CWY76" s="85"/>
      <c r="CWZ76" s="85"/>
      <c r="CXA76" s="85"/>
      <c r="CXB76" s="85"/>
      <c r="CXC76" s="85"/>
      <c r="CXD76" s="85"/>
      <c r="CXE76" s="85"/>
      <c r="CXF76" s="85"/>
      <c r="CXG76" s="85"/>
      <c r="CXH76" s="85"/>
      <c r="CXI76" s="85"/>
      <c r="CXJ76" s="85"/>
      <c r="CXK76" s="85"/>
      <c r="CXL76" s="85"/>
      <c r="CXM76" s="85"/>
      <c r="CXN76" s="85"/>
      <c r="CXO76" s="85"/>
      <c r="CXP76" s="85"/>
      <c r="CXQ76" s="85"/>
      <c r="CXR76" s="85"/>
      <c r="CXS76" s="85"/>
      <c r="CXT76" s="85"/>
      <c r="CXU76" s="85"/>
      <c r="CXV76" s="85"/>
      <c r="CXW76" s="85"/>
      <c r="CXX76" s="85"/>
      <c r="CXY76" s="85"/>
      <c r="CXZ76" s="85"/>
      <c r="CYA76" s="85"/>
      <c r="CYB76" s="85"/>
      <c r="CYC76" s="85"/>
      <c r="CYD76" s="85"/>
      <c r="CYE76" s="85"/>
      <c r="CYF76" s="85"/>
      <c r="CYG76" s="85"/>
      <c r="CYH76" s="85"/>
      <c r="CYI76" s="85"/>
      <c r="CYJ76" s="85"/>
      <c r="CYK76" s="85"/>
      <c r="CYL76" s="85"/>
      <c r="CYM76" s="85"/>
      <c r="CYN76" s="85"/>
      <c r="CYO76" s="85"/>
      <c r="CYP76" s="85"/>
      <c r="CYQ76" s="85"/>
      <c r="CYR76" s="85"/>
      <c r="CYS76" s="85"/>
      <c r="CYT76" s="85"/>
      <c r="CYU76" s="85"/>
      <c r="CYV76" s="85"/>
      <c r="CYW76" s="85"/>
      <c r="CYX76" s="85"/>
      <c r="CYY76" s="85"/>
      <c r="CYZ76" s="85"/>
      <c r="CZA76" s="85"/>
      <c r="CZB76" s="85"/>
      <c r="CZC76" s="85"/>
      <c r="CZD76" s="85"/>
      <c r="CZE76" s="85"/>
      <c r="CZF76" s="85"/>
      <c r="CZG76" s="85"/>
      <c r="CZH76" s="85"/>
      <c r="CZI76" s="85"/>
      <c r="CZJ76" s="85"/>
      <c r="CZK76" s="85"/>
      <c r="CZL76" s="85"/>
      <c r="CZM76" s="85"/>
      <c r="CZN76" s="85"/>
      <c r="CZO76" s="85"/>
      <c r="CZP76" s="85"/>
      <c r="CZQ76" s="85"/>
      <c r="CZR76" s="85"/>
      <c r="CZS76" s="85"/>
      <c r="CZT76" s="85"/>
      <c r="CZU76" s="85"/>
      <c r="CZV76" s="85"/>
      <c r="CZW76" s="85"/>
      <c r="CZX76" s="85"/>
      <c r="CZY76" s="85"/>
      <c r="CZZ76" s="85"/>
      <c r="DAA76" s="85"/>
      <c r="DAB76" s="85"/>
      <c r="DAC76" s="85"/>
      <c r="DAD76" s="85"/>
      <c r="DAE76" s="85"/>
      <c r="DAF76" s="85"/>
      <c r="DAG76" s="85"/>
      <c r="DAH76" s="85"/>
      <c r="DAI76" s="85"/>
      <c r="DAJ76" s="85"/>
      <c r="DAK76" s="85"/>
      <c r="DAL76" s="85"/>
      <c r="DAM76" s="85"/>
      <c r="DAN76" s="85"/>
      <c r="DAO76" s="85"/>
      <c r="DAP76" s="85"/>
      <c r="DAQ76" s="85"/>
      <c r="DAR76" s="85"/>
      <c r="DAS76" s="85"/>
      <c r="DAT76" s="85"/>
      <c r="DAU76" s="85"/>
      <c r="DAV76" s="85"/>
      <c r="DAW76" s="85"/>
      <c r="DAX76" s="85"/>
      <c r="DAY76" s="85"/>
      <c r="DAZ76" s="85"/>
      <c r="DBA76" s="85"/>
      <c r="DBB76" s="85"/>
      <c r="DBC76" s="85"/>
      <c r="DBD76" s="85"/>
      <c r="DBE76" s="85"/>
      <c r="DBF76" s="85"/>
      <c r="DBG76" s="85"/>
      <c r="DBH76" s="85"/>
      <c r="DBI76" s="85"/>
      <c r="DBJ76" s="85"/>
      <c r="DBK76" s="85"/>
      <c r="DBL76" s="85"/>
      <c r="DBM76" s="85"/>
      <c r="DBN76" s="85"/>
      <c r="DBO76" s="85"/>
      <c r="DBP76" s="85"/>
      <c r="DBQ76" s="85"/>
      <c r="DBR76" s="85"/>
      <c r="DBS76" s="85"/>
      <c r="DBT76" s="85"/>
      <c r="DBU76" s="85"/>
      <c r="DBV76" s="85"/>
      <c r="DBW76" s="85"/>
      <c r="DBX76" s="85"/>
      <c r="DBY76" s="85"/>
      <c r="DBZ76" s="85"/>
      <c r="DCA76" s="85"/>
      <c r="DCB76" s="85"/>
      <c r="DCC76" s="85"/>
      <c r="DCD76" s="85"/>
      <c r="DCE76" s="85"/>
      <c r="DCF76" s="85"/>
      <c r="DCG76" s="85"/>
      <c r="DCH76" s="85"/>
      <c r="DCI76" s="85"/>
      <c r="DCJ76" s="85"/>
      <c r="DCK76" s="85"/>
      <c r="DCL76" s="85"/>
      <c r="DCM76" s="85"/>
      <c r="DCN76" s="85"/>
      <c r="DCO76" s="85"/>
      <c r="DCP76" s="85"/>
      <c r="DCQ76" s="85"/>
      <c r="DCR76" s="85"/>
      <c r="DCS76" s="85"/>
      <c r="DCT76" s="85"/>
      <c r="DCU76" s="85"/>
      <c r="DCV76" s="85"/>
      <c r="DCW76" s="85"/>
      <c r="DCX76" s="85"/>
      <c r="DCY76" s="85"/>
      <c r="DCZ76" s="85"/>
      <c r="DDA76" s="85"/>
      <c r="DDB76" s="85"/>
      <c r="DDC76" s="85"/>
      <c r="DDD76" s="85"/>
      <c r="DDE76" s="85"/>
      <c r="DDF76" s="85"/>
      <c r="DDG76" s="85"/>
      <c r="DDH76" s="85"/>
      <c r="DDI76" s="85"/>
      <c r="DDJ76" s="85"/>
      <c r="DDK76" s="85"/>
      <c r="DDL76" s="85"/>
      <c r="DDM76" s="85"/>
      <c r="DDN76" s="85"/>
      <c r="DDO76" s="85"/>
      <c r="DDP76" s="85"/>
      <c r="DDQ76" s="85"/>
      <c r="DDR76" s="85"/>
      <c r="DDS76" s="85"/>
      <c r="DDT76" s="85"/>
      <c r="DDU76" s="85"/>
      <c r="DDV76" s="85"/>
      <c r="DDW76" s="85"/>
      <c r="DDX76" s="85"/>
      <c r="DDY76" s="85"/>
      <c r="DDZ76" s="85"/>
      <c r="DEA76" s="85"/>
      <c r="DEB76" s="85"/>
      <c r="DEC76" s="85"/>
      <c r="DED76" s="85"/>
      <c r="DEE76" s="85"/>
      <c r="DEF76" s="85"/>
      <c r="DEG76" s="85"/>
      <c r="DEH76" s="85"/>
      <c r="DEI76" s="85"/>
      <c r="DEJ76" s="85"/>
      <c r="DEK76" s="85"/>
      <c r="DEL76" s="85"/>
      <c r="DEM76" s="85"/>
      <c r="DEN76" s="85"/>
      <c r="DEO76" s="85"/>
      <c r="DEP76" s="85"/>
      <c r="DEQ76" s="85"/>
      <c r="DER76" s="85"/>
      <c r="DES76" s="85"/>
      <c r="DET76" s="85"/>
      <c r="DEU76" s="85"/>
      <c r="DEV76" s="85"/>
      <c r="DEW76" s="85"/>
      <c r="DEX76" s="85"/>
      <c r="DEY76" s="85"/>
      <c r="DEZ76" s="85"/>
      <c r="DFA76" s="85"/>
      <c r="DFB76" s="85"/>
      <c r="DFC76" s="85"/>
      <c r="DFD76" s="85"/>
      <c r="DFE76" s="85"/>
      <c r="DFF76" s="85"/>
      <c r="DFG76" s="85"/>
      <c r="DFH76" s="85"/>
      <c r="DFI76" s="85"/>
      <c r="DFJ76" s="85"/>
      <c r="DFK76" s="85"/>
      <c r="DFL76" s="85"/>
      <c r="DFM76" s="85"/>
      <c r="DFN76" s="85"/>
      <c r="DFO76" s="85"/>
      <c r="DFP76" s="85"/>
      <c r="DFQ76" s="85"/>
      <c r="DFR76" s="85"/>
      <c r="DFS76" s="85"/>
      <c r="DFT76" s="85"/>
      <c r="DFU76" s="85"/>
      <c r="DFV76" s="85"/>
      <c r="DFW76" s="85"/>
      <c r="DFX76" s="85"/>
      <c r="DFY76" s="85"/>
      <c r="DFZ76" s="85"/>
      <c r="DGA76" s="85"/>
      <c r="DGB76" s="85"/>
      <c r="DGC76" s="85"/>
      <c r="DGD76" s="85"/>
      <c r="DGE76" s="85"/>
      <c r="DGF76" s="85"/>
      <c r="DGG76" s="85"/>
      <c r="DGH76" s="85"/>
      <c r="DGI76" s="85"/>
      <c r="DGJ76" s="85"/>
      <c r="DGK76" s="85"/>
      <c r="DGL76" s="85"/>
      <c r="DGM76" s="85"/>
      <c r="DGN76" s="85"/>
      <c r="DGO76" s="85"/>
      <c r="DGP76" s="85"/>
      <c r="DGQ76" s="85"/>
      <c r="DGR76" s="85"/>
      <c r="DGS76" s="85"/>
      <c r="DGT76" s="85"/>
      <c r="DGU76" s="85"/>
      <c r="DGV76" s="85"/>
      <c r="DGW76" s="85"/>
      <c r="DGX76" s="85"/>
      <c r="DGY76" s="85"/>
      <c r="DGZ76" s="85"/>
      <c r="DHA76" s="85"/>
      <c r="DHB76" s="85"/>
      <c r="DHC76" s="85"/>
      <c r="DHD76" s="85"/>
      <c r="DHE76" s="85"/>
      <c r="DHF76" s="85"/>
      <c r="DHG76" s="85"/>
      <c r="DHH76" s="85"/>
      <c r="DHI76" s="85"/>
      <c r="DHJ76" s="85"/>
      <c r="DHK76" s="85"/>
      <c r="DHL76" s="85"/>
      <c r="DHM76" s="85"/>
      <c r="DHN76" s="85"/>
      <c r="DHO76" s="85"/>
      <c r="DHP76" s="85"/>
      <c r="DHQ76" s="85"/>
      <c r="DHR76" s="85"/>
      <c r="DHS76" s="85"/>
      <c r="DHT76" s="85"/>
      <c r="DHU76" s="85"/>
      <c r="DHV76" s="85"/>
      <c r="DHW76" s="85"/>
      <c r="DHX76" s="85"/>
      <c r="DHY76" s="85"/>
      <c r="DHZ76" s="85"/>
      <c r="DIA76" s="85"/>
      <c r="DIB76" s="85"/>
      <c r="DIC76" s="85"/>
      <c r="DID76" s="85"/>
      <c r="DIE76" s="85"/>
      <c r="DIF76" s="85"/>
      <c r="DIG76" s="85"/>
      <c r="DIH76" s="85"/>
      <c r="DII76" s="85"/>
      <c r="DIJ76" s="85"/>
      <c r="DIK76" s="85"/>
      <c r="DIL76" s="85"/>
      <c r="DIM76" s="85"/>
      <c r="DIN76" s="85"/>
      <c r="DIO76" s="85"/>
      <c r="DIP76" s="85"/>
      <c r="DIQ76" s="85"/>
      <c r="DIR76" s="85"/>
      <c r="DIS76" s="85"/>
      <c r="DIT76" s="85"/>
      <c r="DIU76" s="85"/>
      <c r="DIV76" s="85"/>
      <c r="DIW76" s="85"/>
      <c r="DIX76" s="85"/>
      <c r="DIY76" s="85"/>
      <c r="DIZ76" s="85"/>
      <c r="DJA76" s="85"/>
      <c r="DJB76" s="85"/>
      <c r="DJC76" s="85"/>
      <c r="DJD76" s="85"/>
      <c r="DJE76" s="85"/>
      <c r="DJF76" s="85"/>
      <c r="DJG76" s="85"/>
      <c r="DJH76" s="85"/>
      <c r="DJI76" s="85"/>
      <c r="DJJ76" s="85"/>
      <c r="DJK76" s="85"/>
      <c r="DJL76" s="85"/>
      <c r="DJM76" s="85"/>
      <c r="DJN76" s="85"/>
      <c r="DJO76" s="85"/>
      <c r="DJP76" s="85"/>
      <c r="DJQ76" s="85"/>
      <c r="DJR76" s="85"/>
      <c r="DJS76" s="85"/>
      <c r="DJT76" s="85"/>
      <c r="DJU76" s="85"/>
      <c r="DJV76" s="85"/>
      <c r="DJW76" s="85"/>
      <c r="DJX76" s="85"/>
      <c r="DJY76" s="85"/>
      <c r="DJZ76" s="85"/>
      <c r="DKA76" s="85"/>
      <c r="DKB76" s="85"/>
      <c r="DKC76" s="85"/>
      <c r="DKD76" s="85"/>
      <c r="DKE76" s="85"/>
      <c r="DKF76" s="85"/>
      <c r="DKG76" s="85"/>
      <c r="DKH76" s="85"/>
      <c r="DKI76" s="85"/>
      <c r="DKJ76" s="85"/>
      <c r="DKK76" s="85"/>
      <c r="DKL76" s="85"/>
      <c r="DKM76" s="85"/>
      <c r="DKN76" s="85"/>
      <c r="DKO76" s="85"/>
      <c r="DKP76" s="85"/>
      <c r="DKQ76" s="85"/>
      <c r="DKR76" s="85"/>
      <c r="DKS76" s="85"/>
      <c r="DKT76" s="85"/>
      <c r="DKU76" s="85"/>
      <c r="DKV76" s="85"/>
      <c r="DKW76" s="85"/>
      <c r="DKX76" s="85"/>
      <c r="DKY76" s="85"/>
      <c r="DKZ76" s="85"/>
      <c r="DLA76" s="85"/>
      <c r="DLB76" s="85"/>
      <c r="DLC76" s="85"/>
      <c r="DLD76" s="85"/>
      <c r="DLE76" s="85"/>
      <c r="DLF76" s="85"/>
      <c r="DLG76" s="85"/>
      <c r="DLH76" s="85"/>
      <c r="DLI76" s="85"/>
      <c r="DLJ76" s="85"/>
      <c r="DLK76" s="85"/>
      <c r="DLL76" s="85"/>
      <c r="DLM76" s="85"/>
      <c r="DLN76" s="85"/>
      <c r="DLO76" s="85"/>
      <c r="DLP76" s="85"/>
      <c r="DLQ76" s="85"/>
      <c r="DLR76" s="85"/>
      <c r="DLS76" s="85"/>
      <c r="DLT76" s="85"/>
      <c r="DLU76" s="85"/>
      <c r="DLV76" s="85"/>
      <c r="DLW76" s="85"/>
      <c r="DLX76" s="85"/>
      <c r="DLY76" s="85"/>
      <c r="DLZ76" s="85"/>
      <c r="DMA76" s="85"/>
      <c r="DMB76" s="85"/>
      <c r="DMC76" s="85"/>
      <c r="DMD76" s="85"/>
      <c r="DME76" s="85"/>
      <c r="DMF76" s="85"/>
      <c r="DMG76" s="85"/>
      <c r="DMH76" s="85"/>
      <c r="DMI76" s="85"/>
      <c r="DMJ76" s="85"/>
      <c r="DMK76" s="85"/>
      <c r="DML76" s="85"/>
      <c r="DMM76" s="85"/>
      <c r="DMN76" s="85"/>
      <c r="DMO76" s="85"/>
      <c r="DMP76" s="85"/>
      <c r="DMQ76" s="85"/>
      <c r="DMR76" s="85"/>
      <c r="DMS76" s="85"/>
      <c r="DMT76" s="85"/>
      <c r="DMU76" s="85"/>
      <c r="DMV76" s="85"/>
      <c r="DMW76" s="85"/>
      <c r="DMX76" s="85"/>
      <c r="DMY76" s="85"/>
      <c r="DMZ76" s="85"/>
      <c r="DNA76" s="85"/>
      <c r="DNB76" s="85"/>
      <c r="DNC76" s="85"/>
      <c r="DND76" s="85"/>
      <c r="DNE76" s="85"/>
      <c r="DNF76" s="85"/>
      <c r="DNG76" s="85"/>
      <c r="DNH76" s="85"/>
      <c r="DNI76" s="85"/>
      <c r="DNJ76" s="85"/>
      <c r="DNK76" s="85"/>
      <c r="DNL76" s="85"/>
      <c r="DNM76" s="85"/>
      <c r="DNN76" s="85"/>
      <c r="DNO76" s="85"/>
      <c r="DNP76" s="85"/>
      <c r="DNQ76" s="85"/>
      <c r="DNR76" s="85"/>
      <c r="DNS76" s="85"/>
      <c r="DNT76" s="85"/>
      <c r="DNU76" s="85"/>
      <c r="DNV76" s="85"/>
      <c r="DNW76" s="85"/>
      <c r="DNX76" s="85"/>
      <c r="DNY76" s="85"/>
      <c r="DNZ76" s="85"/>
      <c r="DOA76" s="85"/>
      <c r="DOB76" s="85"/>
      <c r="DOC76" s="85"/>
      <c r="DOD76" s="85"/>
      <c r="DOE76" s="85"/>
      <c r="DOF76" s="85"/>
      <c r="DOG76" s="85"/>
      <c r="DOH76" s="85"/>
      <c r="DOI76" s="85"/>
      <c r="DOJ76" s="85"/>
      <c r="DOK76" s="85"/>
      <c r="DOL76" s="85"/>
      <c r="DOM76" s="85"/>
      <c r="DON76" s="85"/>
      <c r="DOO76" s="85"/>
      <c r="DOP76" s="85"/>
      <c r="DOQ76" s="85"/>
      <c r="DOR76" s="85"/>
      <c r="DOS76" s="85"/>
      <c r="DOT76" s="85"/>
      <c r="DOU76" s="85"/>
      <c r="DOV76" s="85"/>
      <c r="DOW76" s="85"/>
      <c r="DOX76" s="85"/>
      <c r="DOY76" s="85"/>
      <c r="DOZ76" s="85"/>
      <c r="DPA76" s="85"/>
      <c r="DPB76" s="85"/>
      <c r="DPC76" s="85"/>
      <c r="DPD76" s="85"/>
      <c r="DPE76" s="85"/>
      <c r="DPF76" s="85"/>
      <c r="DPG76" s="85"/>
      <c r="DPH76" s="85"/>
      <c r="DPI76" s="85"/>
      <c r="DPJ76" s="85"/>
      <c r="DPK76" s="85"/>
      <c r="DPL76" s="85"/>
      <c r="DPM76" s="85"/>
      <c r="DPN76" s="85"/>
      <c r="DPO76" s="85"/>
      <c r="DPP76" s="85"/>
      <c r="DPQ76" s="85"/>
      <c r="DPR76" s="85"/>
      <c r="DPS76" s="85"/>
      <c r="DPT76" s="85"/>
      <c r="DPU76" s="85"/>
      <c r="DPV76" s="85"/>
      <c r="DPW76" s="85"/>
      <c r="DPX76" s="85"/>
      <c r="DPY76" s="85"/>
      <c r="DPZ76" s="85"/>
      <c r="DQA76" s="85"/>
      <c r="DQB76" s="85"/>
      <c r="DQC76" s="85"/>
      <c r="DQD76" s="85"/>
      <c r="DQE76" s="85"/>
      <c r="DQF76" s="85"/>
      <c r="DQG76" s="85"/>
      <c r="DQH76" s="85"/>
      <c r="DQI76" s="85"/>
      <c r="DQJ76" s="85"/>
      <c r="DQK76" s="85"/>
      <c r="DQL76" s="85"/>
      <c r="DQM76" s="85"/>
      <c r="DQN76" s="85"/>
      <c r="DQO76" s="85"/>
      <c r="DQP76" s="85"/>
      <c r="DQQ76" s="85"/>
      <c r="DQR76" s="85"/>
      <c r="DQS76" s="85"/>
      <c r="DQT76" s="85"/>
      <c r="DQU76" s="85"/>
      <c r="DQV76" s="85"/>
      <c r="DQW76" s="85"/>
      <c r="DQX76" s="85"/>
      <c r="DQY76" s="85"/>
      <c r="DQZ76" s="85"/>
      <c r="DRA76" s="85"/>
      <c r="DRB76" s="85"/>
      <c r="DRC76" s="85"/>
      <c r="DRD76" s="85"/>
      <c r="DRE76" s="85"/>
      <c r="DRF76" s="85"/>
      <c r="DRG76" s="85"/>
      <c r="DRH76" s="85"/>
      <c r="DRI76" s="85"/>
      <c r="DRJ76" s="85"/>
      <c r="DRK76" s="85"/>
      <c r="DRL76" s="85"/>
      <c r="DRM76" s="85"/>
      <c r="DRN76" s="85"/>
      <c r="DRO76" s="85"/>
      <c r="DRP76" s="85"/>
      <c r="DRQ76" s="85"/>
      <c r="DRR76" s="85"/>
      <c r="DRS76" s="85"/>
      <c r="DRT76" s="85"/>
      <c r="DRU76" s="85"/>
      <c r="DRV76" s="85"/>
      <c r="DRW76" s="85"/>
      <c r="DRX76" s="85"/>
      <c r="DRY76" s="85"/>
      <c r="DRZ76" s="85"/>
      <c r="DSA76" s="85"/>
      <c r="DSB76" s="85"/>
      <c r="DSC76" s="85"/>
      <c r="DSD76" s="85"/>
      <c r="DSE76" s="85"/>
      <c r="DSF76" s="85"/>
      <c r="DSG76" s="85"/>
      <c r="DSH76" s="85"/>
      <c r="DSI76" s="85"/>
      <c r="DSJ76" s="85"/>
      <c r="DSK76" s="85"/>
      <c r="DSL76" s="85"/>
      <c r="DSM76" s="85"/>
      <c r="DSN76" s="85"/>
      <c r="DSO76" s="85"/>
      <c r="DSP76" s="85"/>
      <c r="DSQ76" s="85"/>
      <c r="DSR76" s="85"/>
      <c r="DSS76" s="85"/>
      <c r="DST76" s="85"/>
      <c r="DSU76" s="85"/>
      <c r="DSV76" s="85"/>
      <c r="DSW76" s="85"/>
      <c r="DSX76" s="85"/>
      <c r="DSY76" s="85"/>
      <c r="DSZ76" s="85"/>
      <c r="DTA76" s="85"/>
      <c r="DTB76" s="85"/>
      <c r="DTC76" s="85"/>
      <c r="DTD76" s="85"/>
      <c r="DTE76" s="85"/>
      <c r="DTF76" s="85"/>
      <c r="DTG76" s="85"/>
      <c r="DTH76" s="85"/>
      <c r="DTI76" s="85"/>
      <c r="DTJ76" s="85"/>
      <c r="DTK76" s="85"/>
      <c r="DTL76" s="85"/>
      <c r="DTM76" s="85"/>
      <c r="DTN76" s="85"/>
      <c r="DTO76" s="85"/>
      <c r="DTP76" s="85"/>
      <c r="DTQ76" s="85"/>
      <c r="DTR76" s="85"/>
      <c r="DTS76" s="85"/>
      <c r="DTT76" s="85"/>
      <c r="DTU76" s="85"/>
      <c r="DTV76" s="85"/>
      <c r="DTW76" s="85"/>
      <c r="DTX76" s="85"/>
      <c r="DTY76" s="85"/>
      <c r="DTZ76" s="85"/>
      <c r="DUA76" s="85"/>
      <c r="DUB76" s="85"/>
      <c r="DUC76" s="85"/>
      <c r="DUD76" s="85"/>
      <c r="DUE76" s="85"/>
      <c r="DUF76" s="85"/>
      <c r="DUG76" s="85"/>
      <c r="DUH76" s="85"/>
      <c r="DUI76" s="85"/>
      <c r="DUJ76" s="85"/>
      <c r="DUK76" s="85"/>
      <c r="DUL76" s="85"/>
      <c r="DUM76" s="85"/>
      <c r="DUN76" s="85"/>
      <c r="DUO76" s="85"/>
      <c r="DUP76" s="85"/>
      <c r="DUQ76" s="85"/>
      <c r="DUR76" s="85"/>
      <c r="DUS76" s="85"/>
      <c r="DUT76" s="85"/>
      <c r="DUU76" s="85"/>
      <c r="DUV76" s="85"/>
      <c r="DUW76" s="85"/>
      <c r="DUX76" s="85"/>
      <c r="DUY76" s="85"/>
      <c r="DUZ76" s="85"/>
      <c r="DVA76" s="85"/>
      <c r="DVB76" s="85"/>
      <c r="DVC76" s="85"/>
      <c r="DVD76" s="85"/>
      <c r="DVE76" s="85"/>
      <c r="DVF76" s="85"/>
      <c r="DVG76" s="85"/>
      <c r="DVH76" s="85"/>
      <c r="DVI76" s="85"/>
      <c r="DVJ76" s="85"/>
      <c r="DVK76" s="85"/>
      <c r="DVL76" s="85"/>
      <c r="DVM76" s="85"/>
      <c r="DVN76" s="85"/>
      <c r="DVO76" s="85"/>
      <c r="DVP76" s="85"/>
      <c r="DVQ76" s="85"/>
      <c r="DVR76" s="85"/>
      <c r="DVS76" s="85"/>
      <c r="DVT76" s="85"/>
      <c r="DVU76" s="85"/>
      <c r="DVV76" s="85"/>
      <c r="DVW76" s="85"/>
      <c r="DVX76" s="85"/>
      <c r="DVY76" s="85"/>
      <c r="DVZ76" s="85"/>
      <c r="DWA76" s="85"/>
      <c r="DWB76" s="85"/>
      <c r="DWC76" s="85"/>
      <c r="DWD76" s="85"/>
      <c r="DWE76" s="85"/>
      <c r="DWF76" s="85"/>
      <c r="DWG76" s="85"/>
      <c r="DWH76" s="85"/>
      <c r="DWI76" s="85"/>
      <c r="DWJ76" s="85"/>
      <c r="DWK76" s="85"/>
      <c r="DWL76" s="85"/>
      <c r="DWM76" s="85"/>
      <c r="DWN76" s="85"/>
      <c r="DWO76" s="85"/>
      <c r="DWP76" s="85"/>
      <c r="DWQ76" s="85"/>
      <c r="DWR76" s="85"/>
      <c r="DWS76" s="85"/>
      <c r="DWT76" s="85"/>
      <c r="DWU76" s="85"/>
      <c r="DWV76" s="85"/>
      <c r="DWW76" s="85"/>
      <c r="DWX76" s="85"/>
      <c r="DWY76" s="85"/>
      <c r="DWZ76" s="85"/>
      <c r="DXA76" s="85"/>
      <c r="DXB76" s="85"/>
      <c r="DXC76" s="85"/>
      <c r="DXD76" s="85"/>
      <c r="DXE76" s="85"/>
      <c r="DXF76" s="85"/>
      <c r="DXG76" s="85"/>
      <c r="DXH76" s="85"/>
      <c r="DXI76" s="85"/>
      <c r="DXJ76" s="85"/>
      <c r="DXK76" s="85"/>
      <c r="DXL76" s="85"/>
      <c r="DXM76" s="85"/>
      <c r="DXN76" s="85"/>
      <c r="DXO76" s="85"/>
      <c r="DXP76" s="85"/>
      <c r="DXQ76" s="85"/>
      <c r="DXR76" s="85"/>
      <c r="DXS76" s="85"/>
      <c r="DXT76" s="85"/>
      <c r="DXU76" s="85"/>
      <c r="DXV76" s="85"/>
      <c r="DXW76" s="85"/>
      <c r="DXX76" s="85"/>
      <c r="DXY76" s="85"/>
      <c r="DXZ76" s="85"/>
      <c r="DYA76" s="85"/>
      <c r="DYB76" s="85"/>
      <c r="DYC76" s="85"/>
      <c r="DYD76" s="85"/>
      <c r="DYE76" s="85"/>
      <c r="DYF76" s="85"/>
      <c r="DYG76" s="85"/>
      <c r="DYH76" s="85"/>
      <c r="DYI76" s="85"/>
      <c r="DYJ76" s="85"/>
      <c r="DYK76" s="85"/>
      <c r="DYL76" s="85"/>
      <c r="DYM76" s="85"/>
      <c r="DYN76" s="85"/>
      <c r="DYO76" s="85"/>
      <c r="DYP76" s="85"/>
      <c r="DYQ76" s="85"/>
      <c r="DYR76" s="85"/>
      <c r="DYS76" s="85"/>
      <c r="DYT76" s="85"/>
      <c r="DYU76" s="85"/>
      <c r="DYV76" s="85"/>
      <c r="DYW76" s="85"/>
      <c r="DYX76" s="85"/>
      <c r="DYY76" s="85"/>
      <c r="DYZ76" s="85"/>
      <c r="DZA76" s="85"/>
      <c r="DZB76" s="85"/>
      <c r="DZC76" s="85"/>
      <c r="DZD76" s="85"/>
      <c r="DZE76" s="85"/>
      <c r="DZF76" s="85"/>
      <c r="DZG76" s="85"/>
      <c r="DZH76" s="85"/>
      <c r="DZI76" s="85"/>
      <c r="DZJ76" s="85"/>
      <c r="DZK76" s="85"/>
      <c r="DZL76" s="85"/>
      <c r="DZM76" s="85"/>
      <c r="DZN76" s="85"/>
      <c r="DZO76" s="85"/>
      <c r="DZP76" s="85"/>
      <c r="DZQ76" s="85"/>
      <c r="DZR76" s="85"/>
      <c r="DZS76" s="85"/>
      <c r="DZT76" s="85"/>
      <c r="DZU76" s="85"/>
      <c r="DZV76" s="85"/>
      <c r="DZW76" s="85"/>
      <c r="DZX76" s="85"/>
      <c r="DZY76" s="85"/>
      <c r="DZZ76" s="85"/>
      <c r="EAA76" s="85"/>
      <c r="EAB76" s="85"/>
      <c r="EAC76" s="85"/>
      <c r="EAD76" s="85"/>
      <c r="EAE76" s="85"/>
      <c r="EAF76" s="85"/>
      <c r="EAG76" s="85"/>
      <c r="EAH76" s="85"/>
      <c r="EAI76" s="85"/>
      <c r="EAJ76" s="85"/>
      <c r="EAK76" s="85"/>
      <c r="EAL76" s="85"/>
      <c r="EAM76" s="85"/>
      <c r="EAN76" s="85"/>
      <c r="EAO76" s="85"/>
      <c r="EAP76" s="85"/>
      <c r="EAQ76" s="85"/>
      <c r="EAR76" s="85"/>
      <c r="EAS76" s="85"/>
      <c r="EAT76" s="85"/>
      <c r="EAU76" s="85"/>
      <c r="EAV76" s="85"/>
      <c r="EAW76" s="85"/>
      <c r="EAX76" s="85"/>
      <c r="EAY76" s="85"/>
      <c r="EAZ76" s="85"/>
      <c r="EBA76" s="85"/>
      <c r="EBB76" s="85"/>
      <c r="EBC76" s="85"/>
      <c r="EBD76" s="85"/>
      <c r="EBE76" s="85"/>
      <c r="EBF76" s="85"/>
      <c r="EBG76" s="85"/>
      <c r="EBH76" s="85"/>
      <c r="EBI76" s="85"/>
      <c r="EBJ76" s="85"/>
      <c r="EBK76" s="85"/>
      <c r="EBL76" s="85"/>
      <c r="EBM76" s="85"/>
      <c r="EBN76" s="85"/>
      <c r="EBO76" s="85"/>
      <c r="EBP76" s="85"/>
      <c r="EBQ76" s="85"/>
      <c r="EBR76" s="85"/>
      <c r="EBS76" s="85"/>
      <c r="EBT76" s="85"/>
      <c r="EBU76" s="85"/>
      <c r="EBV76" s="85"/>
      <c r="EBW76" s="85"/>
      <c r="EBX76" s="85"/>
      <c r="EBY76" s="85"/>
      <c r="EBZ76" s="85"/>
      <c r="ECA76" s="85"/>
      <c r="ECB76" s="85"/>
      <c r="ECC76" s="85"/>
      <c r="ECD76" s="85"/>
      <c r="ECE76" s="85"/>
      <c r="ECF76" s="85"/>
      <c r="ECG76" s="85"/>
      <c r="ECH76" s="85"/>
      <c r="ECI76" s="85"/>
      <c r="ECJ76" s="85"/>
      <c r="ECK76" s="85"/>
      <c r="ECL76" s="85"/>
      <c r="ECM76" s="85"/>
      <c r="ECN76" s="85"/>
      <c r="ECO76" s="85"/>
      <c r="ECP76" s="85"/>
      <c r="ECQ76" s="85"/>
      <c r="ECR76" s="85"/>
      <c r="ECS76" s="85"/>
      <c r="ECT76" s="85"/>
      <c r="ECU76" s="85"/>
      <c r="ECV76" s="85"/>
      <c r="ECW76" s="85"/>
      <c r="ECX76" s="85"/>
      <c r="ECY76" s="85"/>
      <c r="ECZ76" s="85"/>
      <c r="EDA76" s="85"/>
      <c r="EDB76" s="85"/>
      <c r="EDC76" s="85"/>
      <c r="EDD76" s="85"/>
      <c r="EDE76" s="85"/>
      <c r="EDF76" s="85"/>
      <c r="EDG76" s="85"/>
      <c r="EDH76" s="85"/>
      <c r="EDI76" s="85"/>
      <c r="EDJ76" s="85"/>
      <c r="EDK76" s="85"/>
      <c r="EDL76" s="85"/>
      <c r="EDM76" s="85"/>
      <c r="EDN76" s="85"/>
      <c r="EDO76" s="85"/>
      <c r="EDP76" s="85"/>
      <c r="EDQ76" s="85"/>
      <c r="EDR76" s="85"/>
      <c r="EDS76" s="85"/>
      <c r="EDT76" s="85"/>
      <c r="EDU76" s="85"/>
      <c r="EDV76" s="85"/>
      <c r="EDW76" s="85"/>
      <c r="EDX76" s="85"/>
      <c r="EDY76" s="85"/>
      <c r="EDZ76" s="85"/>
      <c r="EEA76" s="85"/>
      <c r="EEB76" s="85"/>
      <c r="EEC76" s="85"/>
      <c r="EED76" s="85"/>
      <c r="EEE76" s="85"/>
      <c r="EEF76" s="85"/>
      <c r="EEG76" s="85"/>
      <c r="EEH76" s="85"/>
      <c r="EEI76" s="85"/>
      <c r="EEJ76" s="85"/>
      <c r="EEK76" s="85"/>
      <c r="EEL76" s="85"/>
      <c r="EEM76" s="85"/>
      <c r="EEN76" s="85"/>
      <c r="EEO76" s="85"/>
      <c r="EEP76" s="85"/>
      <c r="EEQ76" s="85"/>
      <c r="EER76" s="85"/>
      <c r="EES76" s="85"/>
      <c r="EET76" s="85"/>
      <c r="EEU76" s="85"/>
      <c r="EEV76" s="85"/>
      <c r="EEW76" s="85"/>
      <c r="EEX76" s="85"/>
      <c r="EEY76" s="85"/>
      <c r="EEZ76" s="85"/>
      <c r="EFA76" s="85"/>
      <c r="EFB76" s="85"/>
      <c r="EFC76" s="85"/>
      <c r="EFD76" s="85"/>
      <c r="EFE76" s="85"/>
      <c r="EFF76" s="85"/>
      <c r="EFG76" s="85"/>
      <c r="EFH76" s="85"/>
      <c r="EFI76" s="85"/>
      <c r="EFJ76" s="85"/>
      <c r="EFK76" s="85"/>
      <c r="EFL76" s="85"/>
      <c r="EFM76" s="85"/>
      <c r="EFN76" s="85"/>
      <c r="EFO76" s="85"/>
      <c r="EFP76" s="85"/>
      <c r="EFQ76" s="85"/>
      <c r="EFR76" s="85"/>
      <c r="EFS76" s="85"/>
      <c r="EFT76" s="85"/>
      <c r="EFU76" s="85"/>
      <c r="EFV76" s="85"/>
      <c r="EFW76" s="85"/>
      <c r="EFX76" s="85"/>
      <c r="EFY76" s="85"/>
      <c r="EFZ76" s="85"/>
      <c r="EGA76" s="85"/>
      <c r="EGB76" s="85"/>
      <c r="EGC76" s="85"/>
      <c r="EGD76" s="85"/>
      <c r="EGE76" s="85"/>
      <c r="EGF76" s="85"/>
      <c r="EGG76" s="85"/>
      <c r="EGH76" s="85"/>
      <c r="EGI76" s="85"/>
      <c r="EGJ76" s="85"/>
      <c r="EGK76" s="85"/>
      <c r="EGL76" s="85"/>
      <c r="EGM76" s="85"/>
      <c r="EGN76" s="85"/>
      <c r="EGO76" s="85"/>
      <c r="EGP76" s="85"/>
      <c r="EGQ76" s="85"/>
      <c r="EGR76" s="85"/>
      <c r="EGS76" s="85"/>
      <c r="EGT76" s="85"/>
      <c r="EGU76" s="85"/>
      <c r="EGV76" s="85"/>
      <c r="EGW76" s="85"/>
      <c r="EGX76" s="85"/>
      <c r="EGY76" s="85"/>
      <c r="EGZ76" s="85"/>
      <c r="EHA76" s="85"/>
      <c r="EHB76" s="85"/>
      <c r="EHC76" s="85"/>
      <c r="EHD76" s="85"/>
      <c r="EHE76" s="85"/>
      <c r="EHF76" s="85"/>
      <c r="EHG76" s="85"/>
      <c r="EHH76" s="85"/>
      <c r="EHI76" s="85"/>
      <c r="EHJ76" s="85"/>
      <c r="EHK76" s="85"/>
      <c r="EHL76" s="85"/>
      <c r="EHM76" s="85"/>
      <c r="EHN76" s="85"/>
      <c r="EHO76" s="85"/>
      <c r="EHP76" s="85"/>
      <c r="EHQ76" s="85"/>
      <c r="EHR76" s="85"/>
      <c r="EHS76" s="85"/>
      <c r="EHT76" s="85"/>
      <c r="EHU76" s="85"/>
      <c r="EHV76" s="85"/>
      <c r="EHW76" s="85"/>
      <c r="EHX76" s="85"/>
      <c r="EHY76" s="85"/>
      <c r="EHZ76" s="85"/>
      <c r="EIA76" s="85"/>
      <c r="EIB76" s="85"/>
      <c r="EIC76" s="85"/>
      <c r="EID76" s="85"/>
      <c r="EIE76" s="85"/>
      <c r="EIF76" s="85"/>
      <c r="EIG76" s="85"/>
      <c r="EIH76" s="85"/>
      <c r="EII76" s="85"/>
      <c r="EIJ76" s="85"/>
      <c r="EIK76" s="85"/>
      <c r="EIL76" s="85"/>
      <c r="EIM76" s="85"/>
      <c r="EIN76" s="85"/>
      <c r="EIO76" s="85"/>
      <c r="EIP76" s="85"/>
      <c r="EIQ76" s="85"/>
      <c r="EIR76" s="85"/>
      <c r="EIS76" s="85"/>
      <c r="EIT76" s="85"/>
      <c r="EIU76" s="85"/>
      <c r="EIV76" s="85"/>
      <c r="EIW76" s="85"/>
      <c r="EIX76" s="85"/>
      <c r="EIY76" s="85"/>
      <c r="EIZ76" s="85"/>
      <c r="EJA76" s="85"/>
      <c r="EJB76" s="85"/>
      <c r="EJC76" s="85"/>
      <c r="EJD76" s="85"/>
      <c r="EJE76" s="85"/>
      <c r="EJF76" s="85"/>
      <c r="EJG76" s="85"/>
      <c r="EJH76" s="85"/>
      <c r="EJI76" s="85"/>
      <c r="EJJ76" s="85"/>
      <c r="EJK76" s="85"/>
      <c r="EJL76" s="85"/>
      <c r="EJM76" s="85"/>
      <c r="EJN76" s="85"/>
      <c r="EJO76" s="85"/>
      <c r="EJP76" s="85"/>
      <c r="EJQ76" s="85"/>
      <c r="EJR76" s="85"/>
      <c r="EJS76" s="85"/>
      <c r="EJT76" s="85"/>
      <c r="EJU76" s="85"/>
      <c r="EJV76" s="85"/>
      <c r="EJW76" s="85"/>
      <c r="EJX76" s="85"/>
      <c r="EJY76" s="85"/>
      <c r="EJZ76" s="85"/>
      <c r="EKA76" s="85"/>
      <c r="EKB76" s="85"/>
      <c r="EKC76" s="85"/>
      <c r="EKD76" s="85"/>
      <c r="EKE76" s="85"/>
      <c r="EKF76" s="85"/>
      <c r="EKG76" s="85"/>
      <c r="EKH76" s="85"/>
      <c r="EKI76" s="85"/>
      <c r="EKJ76" s="85"/>
      <c r="EKK76" s="85"/>
      <c r="EKL76" s="85"/>
      <c r="EKM76" s="85"/>
      <c r="EKN76" s="85"/>
      <c r="EKO76" s="85"/>
      <c r="EKP76" s="85"/>
      <c r="EKQ76" s="85"/>
      <c r="EKR76" s="85"/>
      <c r="EKS76" s="85"/>
      <c r="EKT76" s="85"/>
      <c r="EKU76" s="85"/>
      <c r="EKV76" s="85"/>
      <c r="EKW76" s="85"/>
      <c r="EKX76" s="85"/>
      <c r="EKY76" s="85"/>
      <c r="EKZ76" s="85"/>
      <c r="ELA76" s="85"/>
      <c r="ELB76" s="85"/>
      <c r="ELC76" s="85"/>
      <c r="ELD76" s="85"/>
      <c r="ELE76" s="85"/>
      <c r="ELF76" s="85"/>
      <c r="ELG76" s="85"/>
      <c r="ELH76" s="85"/>
      <c r="ELI76" s="85"/>
      <c r="ELJ76" s="85"/>
      <c r="ELK76" s="85"/>
      <c r="ELL76" s="85"/>
      <c r="ELM76" s="85"/>
      <c r="ELN76" s="85"/>
      <c r="ELO76" s="85"/>
      <c r="ELP76" s="85"/>
      <c r="ELQ76" s="85"/>
      <c r="ELR76" s="85"/>
      <c r="ELS76" s="85"/>
      <c r="ELT76" s="85"/>
      <c r="ELU76" s="85"/>
      <c r="ELV76" s="85"/>
      <c r="ELW76" s="85"/>
      <c r="ELX76" s="85"/>
      <c r="ELY76" s="85"/>
      <c r="ELZ76" s="85"/>
      <c r="EMA76" s="85"/>
      <c r="EMB76" s="85"/>
      <c r="EMC76" s="85"/>
      <c r="EMD76" s="85"/>
      <c r="EME76" s="85"/>
      <c r="EMF76" s="85"/>
      <c r="EMG76" s="85"/>
      <c r="EMH76" s="85"/>
      <c r="EMI76" s="85"/>
      <c r="EMJ76" s="85"/>
      <c r="EMK76" s="85"/>
      <c r="EML76" s="85"/>
      <c r="EMM76" s="85"/>
      <c r="EMN76" s="85"/>
      <c r="EMO76" s="85"/>
      <c r="EMP76" s="85"/>
      <c r="EMQ76" s="85"/>
      <c r="EMR76" s="85"/>
      <c r="EMS76" s="85"/>
      <c r="EMT76" s="85"/>
      <c r="EMU76" s="85"/>
      <c r="EMV76" s="85"/>
      <c r="EMW76" s="85"/>
      <c r="EMX76" s="85"/>
      <c r="EMY76" s="85"/>
      <c r="EMZ76" s="85"/>
      <c r="ENA76" s="85"/>
      <c r="ENB76" s="85"/>
      <c r="ENC76" s="85"/>
      <c r="END76" s="85"/>
      <c r="ENE76" s="85"/>
      <c r="ENF76" s="85"/>
      <c r="ENG76" s="85"/>
      <c r="ENH76" s="85"/>
      <c r="ENI76" s="85"/>
      <c r="ENJ76" s="85"/>
      <c r="ENK76" s="85"/>
      <c r="ENL76" s="85"/>
      <c r="ENM76" s="85"/>
      <c r="ENN76" s="85"/>
      <c r="ENO76" s="85"/>
      <c r="ENP76" s="85"/>
      <c r="ENQ76" s="85"/>
      <c r="ENR76" s="85"/>
      <c r="ENS76" s="85"/>
      <c r="ENT76" s="85"/>
      <c r="ENU76" s="85"/>
      <c r="ENV76" s="85"/>
      <c r="ENW76" s="85"/>
      <c r="ENX76" s="85"/>
      <c r="ENY76" s="85"/>
      <c r="ENZ76" s="85"/>
      <c r="EOA76" s="85"/>
      <c r="EOB76" s="85"/>
      <c r="EOC76" s="85"/>
      <c r="EOD76" s="85"/>
      <c r="EOE76" s="85"/>
      <c r="EOF76" s="85"/>
      <c r="EOG76" s="85"/>
      <c r="EOH76" s="85"/>
      <c r="EOI76" s="85"/>
      <c r="EOJ76" s="85"/>
      <c r="EOK76" s="85"/>
      <c r="EOL76" s="85"/>
      <c r="EOM76" s="85"/>
      <c r="EON76" s="85"/>
      <c r="EOO76" s="85"/>
      <c r="EOP76" s="85"/>
      <c r="EOQ76" s="85"/>
      <c r="EOR76" s="85"/>
      <c r="EOS76" s="85"/>
      <c r="EOT76" s="85"/>
      <c r="EOU76" s="85"/>
      <c r="EOV76" s="85"/>
      <c r="EOW76" s="85"/>
      <c r="EOX76" s="85"/>
      <c r="EOY76" s="85"/>
      <c r="EOZ76" s="85"/>
      <c r="EPA76" s="85"/>
      <c r="EPB76" s="85"/>
      <c r="EPC76" s="85"/>
      <c r="EPD76" s="85"/>
      <c r="EPE76" s="85"/>
      <c r="EPF76" s="85"/>
      <c r="EPG76" s="85"/>
      <c r="EPH76" s="85"/>
      <c r="EPI76" s="85"/>
      <c r="EPJ76" s="85"/>
      <c r="EPK76" s="85"/>
      <c r="EPL76" s="85"/>
      <c r="EPM76" s="85"/>
      <c r="EPN76" s="85"/>
      <c r="EPO76" s="85"/>
      <c r="EPP76" s="85"/>
      <c r="EPQ76" s="85"/>
      <c r="EPR76" s="85"/>
      <c r="EPS76" s="85"/>
      <c r="EPT76" s="85"/>
      <c r="EPU76" s="85"/>
      <c r="EPV76" s="85"/>
      <c r="EPW76" s="85"/>
      <c r="EPX76" s="85"/>
      <c r="EPY76" s="85"/>
      <c r="EPZ76" s="85"/>
      <c r="EQA76" s="85"/>
      <c r="EQB76" s="85"/>
      <c r="EQC76" s="85"/>
      <c r="EQD76" s="85"/>
      <c r="EQE76" s="85"/>
      <c r="EQF76" s="85"/>
      <c r="EQG76" s="85"/>
      <c r="EQH76" s="85"/>
      <c r="EQI76" s="85"/>
      <c r="EQJ76" s="85"/>
      <c r="EQK76" s="85"/>
      <c r="EQL76" s="85"/>
      <c r="EQM76" s="85"/>
      <c r="EQN76" s="85"/>
      <c r="EQO76" s="85"/>
      <c r="EQP76" s="85"/>
      <c r="EQQ76" s="85"/>
      <c r="EQR76" s="85"/>
      <c r="EQS76" s="85"/>
      <c r="EQT76" s="85"/>
      <c r="EQU76" s="85"/>
      <c r="EQV76" s="85"/>
      <c r="EQW76" s="85"/>
      <c r="EQX76" s="85"/>
      <c r="EQY76" s="85"/>
      <c r="EQZ76" s="85"/>
      <c r="ERA76" s="85"/>
      <c r="ERB76" s="85"/>
      <c r="ERC76" s="85"/>
      <c r="ERD76" s="85"/>
      <c r="ERE76" s="85"/>
      <c r="ERF76" s="85"/>
      <c r="ERG76" s="85"/>
      <c r="ERH76" s="85"/>
      <c r="ERI76" s="85"/>
      <c r="ERJ76" s="85"/>
      <c r="ERK76" s="85"/>
      <c r="ERL76" s="85"/>
      <c r="ERM76" s="85"/>
      <c r="ERN76" s="85"/>
      <c r="ERO76" s="85"/>
      <c r="ERP76" s="85"/>
      <c r="ERQ76" s="85"/>
      <c r="ERR76" s="85"/>
      <c r="ERS76" s="85"/>
      <c r="ERT76" s="85"/>
      <c r="ERU76" s="85"/>
      <c r="ERV76" s="85"/>
      <c r="ERW76" s="85"/>
      <c r="ERX76" s="85"/>
      <c r="ERY76" s="85"/>
      <c r="ERZ76" s="85"/>
      <c r="ESA76" s="85"/>
      <c r="ESB76" s="85"/>
      <c r="ESC76" s="85"/>
      <c r="ESD76" s="85"/>
      <c r="ESE76" s="85"/>
      <c r="ESF76" s="85"/>
      <c r="ESG76" s="85"/>
      <c r="ESH76" s="85"/>
      <c r="ESI76" s="85"/>
      <c r="ESJ76" s="85"/>
      <c r="ESK76" s="85"/>
      <c r="ESL76" s="85"/>
      <c r="ESM76" s="85"/>
      <c r="ESN76" s="85"/>
      <c r="ESO76" s="85"/>
      <c r="ESP76" s="85"/>
      <c r="ESQ76" s="85"/>
      <c r="ESR76" s="85"/>
      <c r="ESS76" s="85"/>
      <c r="EST76" s="85"/>
      <c r="ESU76" s="85"/>
      <c r="ESV76" s="85"/>
      <c r="ESW76" s="85"/>
      <c r="ESX76" s="85"/>
      <c r="ESY76" s="85"/>
      <c r="ESZ76" s="85"/>
      <c r="ETA76" s="85"/>
      <c r="ETB76" s="85"/>
      <c r="ETC76" s="85"/>
      <c r="ETD76" s="85"/>
      <c r="ETE76" s="85"/>
      <c r="ETF76" s="85"/>
      <c r="ETG76" s="85"/>
      <c r="ETH76" s="85"/>
      <c r="ETI76" s="85"/>
      <c r="ETJ76" s="85"/>
      <c r="ETK76" s="85"/>
      <c r="ETL76" s="85"/>
      <c r="ETM76" s="85"/>
      <c r="ETN76" s="85"/>
      <c r="ETO76" s="85"/>
      <c r="ETP76" s="85"/>
      <c r="ETQ76" s="85"/>
      <c r="ETR76" s="85"/>
      <c r="ETS76" s="85"/>
      <c r="ETT76" s="85"/>
      <c r="ETU76" s="85"/>
      <c r="ETV76" s="85"/>
      <c r="ETW76" s="85"/>
      <c r="ETX76" s="85"/>
      <c r="ETY76" s="85"/>
      <c r="ETZ76" s="85"/>
      <c r="EUA76" s="85"/>
      <c r="EUB76" s="85"/>
      <c r="EUC76" s="85"/>
      <c r="EUD76" s="85"/>
      <c r="EUE76" s="85"/>
      <c r="EUF76" s="85"/>
      <c r="EUG76" s="85"/>
      <c r="EUH76" s="85"/>
      <c r="EUI76" s="85"/>
      <c r="EUJ76" s="85"/>
      <c r="EUK76" s="85"/>
      <c r="EUL76" s="85"/>
      <c r="EUM76" s="85"/>
      <c r="EUN76" s="85"/>
      <c r="EUO76" s="85"/>
      <c r="EUP76" s="85"/>
      <c r="EUQ76" s="85"/>
      <c r="EUR76" s="85"/>
      <c r="EUS76" s="85"/>
      <c r="EUT76" s="85"/>
      <c r="EUU76" s="85"/>
      <c r="EUV76" s="85"/>
      <c r="EUW76" s="85"/>
      <c r="EUX76" s="85"/>
      <c r="EUY76" s="85"/>
      <c r="EUZ76" s="85"/>
      <c r="EVA76" s="85"/>
      <c r="EVB76" s="85"/>
      <c r="EVC76" s="85"/>
      <c r="EVD76" s="85"/>
      <c r="EVE76" s="85"/>
      <c r="EVF76" s="85"/>
      <c r="EVG76" s="85"/>
      <c r="EVH76" s="85"/>
      <c r="EVI76" s="85"/>
      <c r="EVJ76" s="85"/>
      <c r="EVK76" s="85"/>
      <c r="EVL76" s="85"/>
      <c r="EVM76" s="85"/>
      <c r="EVN76" s="85"/>
      <c r="EVO76" s="85"/>
      <c r="EVP76" s="85"/>
      <c r="EVQ76" s="85"/>
      <c r="EVR76" s="85"/>
      <c r="EVS76" s="85"/>
      <c r="EVT76" s="85"/>
      <c r="EVU76" s="85"/>
      <c r="EVV76" s="85"/>
      <c r="EVW76" s="85"/>
      <c r="EVX76" s="85"/>
      <c r="EVY76" s="85"/>
      <c r="EVZ76" s="85"/>
      <c r="EWA76" s="85"/>
      <c r="EWB76" s="85"/>
      <c r="EWC76" s="85"/>
      <c r="EWD76" s="85"/>
      <c r="EWE76" s="85"/>
      <c r="EWF76" s="85"/>
      <c r="EWG76" s="85"/>
      <c r="EWH76" s="85"/>
      <c r="EWI76" s="85"/>
      <c r="EWJ76" s="85"/>
      <c r="EWK76" s="85"/>
      <c r="EWL76" s="85"/>
      <c r="EWM76" s="85"/>
      <c r="EWN76" s="85"/>
      <c r="EWO76" s="85"/>
      <c r="EWP76" s="85"/>
      <c r="EWQ76" s="85"/>
      <c r="EWR76" s="85"/>
      <c r="EWS76" s="85"/>
      <c r="EWT76" s="85"/>
      <c r="EWU76" s="85"/>
      <c r="EWV76" s="85"/>
      <c r="EWW76" s="85"/>
      <c r="EWX76" s="85"/>
      <c r="EWY76" s="85"/>
      <c r="EWZ76" s="85"/>
      <c r="EXA76" s="85"/>
      <c r="EXB76" s="85"/>
      <c r="EXC76" s="85"/>
      <c r="EXD76" s="85"/>
      <c r="EXE76" s="85"/>
      <c r="EXF76" s="85"/>
      <c r="EXG76" s="85"/>
      <c r="EXH76" s="85"/>
      <c r="EXI76" s="85"/>
      <c r="EXJ76" s="85"/>
      <c r="EXK76" s="85"/>
      <c r="EXL76" s="85"/>
      <c r="EXM76" s="85"/>
      <c r="EXN76" s="85"/>
      <c r="EXO76" s="85"/>
      <c r="EXP76" s="85"/>
      <c r="EXQ76" s="85"/>
      <c r="EXR76" s="85"/>
      <c r="EXS76" s="85"/>
      <c r="EXT76" s="85"/>
      <c r="EXU76" s="85"/>
      <c r="EXV76" s="85"/>
      <c r="EXW76" s="85"/>
      <c r="EXX76" s="85"/>
      <c r="EXY76" s="85"/>
      <c r="EXZ76" s="85"/>
      <c r="EYA76" s="85"/>
      <c r="EYB76" s="85"/>
      <c r="EYC76" s="85"/>
      <c r="EYD76" s="85"/>
      <c r="EYE76" s="85"/>
      <c r="EYF76" s="85"/>
      <c r="EYG76" s="85"/>
      <c r="EYH76" s="85"/>
      <c r="EYI76" s="85"/>
      <c r="EYJ76" s="85"/>
      <c r="EYK76" s="85"/>
      <c r="EYL76" s="85"/>
      <c r="EYM76" s="85"/>
      <c r="EYN76" s="85"/>
      <c r="EYO76" s="85"/>
      <c r="EYP76" s="85"/>
      <c r="EYQ76" s="85"/>
      <c r="EYR76" s="85"/>
      <c r="EYS76" s="85"/>
      <c r="EYT76" s="85"/>
      <c r="EYU76" s="85"/>
      <c r="EYV76" s="85"/>
      <c r="EYW76" s="85"/>
      <c r="EYX76" s="85"/>
      <c r="EYY76" s="85"/>
      <c r="EYZ76" s="85"/>
      <c r="EZA76" s="85"/>
      <c r="EZB76" s="85"/>
      <c r="EZC76" s="85"/>
      <c r="EZD76" s="85"/>
      <c r="EZE76" s="85"/>
      <c r="EZF76" s="85"/>
      <c r="EZG76" s="85"/>
      <c r="EZH76" s="85"/>
      <c r="EZI76" s="85"/>
      <c r="EZJ76" s="85"/>
      <c r="EZK76" s="85"/>
      <c r="EZL76" s="85"/>
      <c r="EZM76" s="85"/>
      <c r="EZN76" s="85"/>
      <c r="EZO76" s="85"/>
      <c r="EZP76" s="85"/>
      <c r="EZQ76" s="85"/>
      <c r="EZR76" s="85"/>
      <c r="EZS76" s="85"/>
      <c r="EZT76" s="85"/>
      <c r="EZU76" s="85"/>
      <c r="EZV76" s="85"/>
      <c r="EZW76" s="85"/>
      <c r="EZX76" s="85"/>
      <c r="EZY76" s="85"/>
      <c r="EZZ76" s="85"/>
      <c r="FAA76" s="85"/>
      <c r="FAB76" s="85"/>
      <c r="FAC76" s="85"/>
      <c r="FAD76" s="85"/>
      <c r="FAE76" s="85"/>
      <c r="FAF76" s="85"/>
      <c r="FAG76" s="85"/>
      <c r="FAH76" s="85"/>
      <c r="FAI76" s="85"/>
      <c r="FAJ76" s="85"/>
      <c r="FAK76" s="85"/>
      <c r="FAL76" s="85"/>
      <c r="FAM76" s="85"/>
      <c r="FAN76" s="85"/>
      <c r="FAO76" s="85"/>
      <c r="FAP76" s="85"/>
      <c r="FAQ76" s="85"/>
      <c r="FAR76" s="85"/>
      <c r="FAS76" s="85"/>
      <c r="FAT76" s="85"/>
      <c r="FAU76" s="85"/>
      <c r="FAV76" s="85"/>
      <c r="FAW76" s="85"/>
      <c r="FAX76" s="85"/>
      <c r="FAY76" s="85"/>
      <c r="FAZ76" s="85"/>
      <c r="FBA76" s="85"/>
      <c r="FBB76" s="85"/>
      <c r="FBC76" s="85"/>
      <c r="FBD76" s="85"/>
      <c r="FBE76" s="85"/>
      <c r="FBF76" s="85"/>
      <c r="FBG76" s="85"/>
      <c r="FBH76" s="85"/>
      <c r="FBI76" s="85"/>
      <c r="FBJ76" s="85"/>
      <c r="FBK76" s="85"/>
      <c r="FBL76" s="85"/>
      <c r="FBM76" s="85"/>
      <c r="FBN76" s="85"/>
      <c r="FBO76" s="85"/>
      <c r="FBP76" s="85"/>
      <c r="FBQ76" s="85"/>
      <c r="FBR76" s="85"/>
      <c r="FBS76" s="85"/>
      <c r="FBT76" s="85"/>
      <c r="FBU76" s="85"/>
      <c r="FBV76" s="85"/>
      <c r="FBW76" s="85"/>
      <c r="FBX76" s="85"/>
      <c r="FBY76" s="85"/>
      <c r="FBZ76" s="85"/>
      <c r="FCA76" s="85"/>
      <c r="FCB76" s="85"/>
      <c r="FCC76" s="85"/>
      <c r="FCD76" s="85"/>
      <c r="FCE76" s="85"/>
      <c r="FCF76" s="85"/>
      <c r="FCG76" s="85"/>
      <c r="FCH76" s="85"/>
      <c r="FCI76" s="85"/>
      <c r="FCJ76" s="85"/>
      <c r="FCK76" s="85"/>
      <c r="FCL76" s="85"/>
      <c r="FCM76" s="85"/>
      <c r="FCN76" s="85"/>
      <c r="FCO76" s="85"/>
      <c r="FCP76" s="85"/>
      <c r="FCQ76" s="85"/>
      <c r="FCR76" s="85"/>
      <c r="FCS76" s="85"/>
      <c r="FCT76" s="85"/>
      <c r="FCU76" s="85"/>
      <c r="FCV76" s="85"/>
      <c r="FCW76" s="85"/>
      <c r="FCX76" s="85"/>
      <c r="FCY76" s="85"/>
      <c r="FCZ76" s="85"/>
      <c r="FDA76" s="85"/>
      <c r="FDB76" s="85"/>
      <c r="FDC76" s="85"/>
      <c r="FDD76" s="85"/>
      <c r="FDE76" s="85"/>
      <c r="FDF76" s="85"/>
      <c r="FDG76" s="85"/>
      <c r="FDH76" s="85"/>
      <c r="FDI76" s="85"/>
      <c r="FDJ76" s="85"/>
      <c r="FDK76" s="85"/>
      <c r="FDL76" s="85"/>
      <c r="FDM76" s="85"/>
      <c r="FDN76" s="85"/>
      <c r="FDO76" s="85"/>
      <c r="FDP76" s="85"/>
      <c r="FDQ76" s="85"/>
      <c r="FDR76" s="85"/>
      <c r="FDS76" s="85"/>
      <c r="FDT76" s="85"/>
      <c r="FDU76" s="85"/>
      <c r="FDV76" s="85"/>
      <c r="FDW76" s="85"/>
      <c r="FDX76" s="85"/>
      <c r="FDY76" s="85"/>
      <c r="FDZ76" s="85"/>
      <c r="FEA76" s="85"/>
      <c r="FEB76" s="85"/>
      <c r="FEC76" s="85"/>
      <c r="FED76" s="85"/>
      <c r="FEE76" s="85"/>
      <c r="FEF76" s="85"/>
      <c r="FEG76" s="85"/>
      <c r="FEH76" s="85"/>
      <c r="FEI76" s="85"/>
      <c r="FEJ76" s="85"/>
      <c r="FEK76" s="85"/>
      <c r="FEL76" s="85"/>
      <c r="FEM76" s="85"/>
      <c r="FEN76" s="85"/>
      <c r="FEO76" s="85"/>
      <c r="FEP76" s="85"/>
      <c r="FEQ76" s="85"/>
      <c r="FER76" s="85"/>
      <c r="FES76" s="85"/>
      <c r="FET76" s="85"/>
      <c r="FEU76" s="85"/>
      <c r="FEV76" s="85"/>
      <c r="FEW76" s="85"/>
      <c r="FEX76" s="85"/>
      <c r="FEY76" s="85"/>
      <c r="FEZ76" s="85"/>
      <c r="FFA76" s="85"/>
      <c r="FFB76" s="85"/>
      <c r="FFC76" s="85"/>
      <c r="FFD76" s="85"/>
      <c r="FFE76" s="85"/>
      <c r="FFF76" s="85"/>
      <c r="FFG76" s="85"/>
      <c r="FFH76" s="85"/>
      <c r="FFI76" s="85"/>
      <c r="FFJ76" s="85"/>
      <c r="FFK76" s="85"/>
      <c r="FFL76" s="85"/>
      <c r="FFM76" s="85"/>
      <c r="FFN76" s="85"/>
      <c r="FFO76" s="85"/>
      <c r="FFP76" s="85"/>
      <c r="FFQ76" s="85"/>
      <c r="FFR76" s="85"/>
      <c r="FFS76" s="85"/>
      <c r="FFT76" s="85"/>
      <c r="FFU76" s="85"/>
      <c r="FFV76" s="85"/>
      <c r="FFW76" s="85"/>
      <c r="FFX76" s="85"/>
      <c r="FFY76" s="85"/>
      <c r="FFZ76" s="85"/>
      <c r="FGA76" s="85"/>
      <c r="FGB76" s="85"/>
      <c r="FGC76" s="85"/>
      <c r="FGD76" s="85"/>
      <c r="FGE76" s="85"/>
      <c r="FGF76" s="85"/>
      <c r="FGG76" s="85"/>
      <c r="FGH76" s="85"/>
      <c r="FGI76" s="85"/>
      <c r="FGJ76" s="85"/>
      <c r="FGK76" s="85"/>
      <c r="FGL76" s="85"/>
      <c r="FGM76" s="85"/>
      <c r="FGN76" s="85"/>
      <c r="FGO76" s="85"/>
      <c r="FGP76" s="85"/>
      <c r="FGQ76" s="85"/>
      <c r="FGR76" s="85"/>
      <c r="FGS76" s="85"/>
      <c r="FGT76" s="85"/>
      <c r="FGU76" s="85"/>
      <c r="FGV76" s="85"/>
      <c r="FGW76" s="85"/>
      <c r="FGX76" s="85"/>
      <c r="FGY76" s="85"/>
      <c r="FGZ76" s="85"/>
      <c r="FHA76" s="85"/>
      <c r="FHB76" s="85"/>
      <c r="FHC76" s="85"/>
      <c r="FHD76" s="85"/>
      <c r="FHE76" s="85"/>
      <c r="FHF76" s="85"/>
      <c r="FHG76" s="85"/>
      <c r="FHH76" s="85"/>
      <c r="FHI76" s="85"/>
      <c r="FHJ76" s="85"/>
      <c r="FHK76" s="85"/>
      <c r="FHL76" s="85"/>
      <c r="FHM76" s="85"/>
      <c r="FHN76" s="85"/>
      <c r="FHO76" s="85"/>
      <c r="FHP76" s="85"/>
      <c r="FHQ76" s="85"/>
      <c r="FHR76" s="85"/>
      <c r="FHS76" s="85"/>
      <c r="FHT76" s="85"/>
      <c r="FHU76" s="85"/>
      <c r="FHV76" s="85"/>
      <c r="FHW76" s="85"/>
      <c r="FHX76" s="85"/>
      <c r="FHY76" s="85"/>
      <c r="FHZ76" s="85"/>
      <c r="FIA76" s="85"/>
      <c r="FIB76" s="85"/>
      <c r="FIC76" s="85"/>
      <c r="FID76" s="85"/>
      <c r="FIE76" s="85"/>
      <c r="FIF76" s="85"/>
      <c r="FIG76" s="85"/>
      <c r="FIH76" s="85"/>
      <c r="FII76" s="85"/>
      <c r="FIJ76" s="85"/>
      <c r="FIK76" s="85"/>
      <c r="FIL76" s="85"/>
      <c r="FIM76" s="85"/>
      <c r="FIN76" s="85"/>
      <c r="FIO76" s="85"/>
      <c r="FIP76" s="85"/>
      <c r="FIQ76" s="85"/>
      <c r="FIR76" s="85"/>
      <c r="FIS76" s="85"/>
      <c r="FIT76" s="85"/>
      <c r="FIU76" s="85"/>
      <c r="FIV76" s="85"/>
      <c r="FIW76" s="85"/>
      <c r="FIX76" s="85"/>
      <c r="FIY76" s="85"/>
      <c r="FIZ76" s="85"/>
      <c r="FJA76" s="85"/>
      <c r="FJB76" s="85"/>
      <c r="FJC76" s="85"/>
      <c r="FJD76" s="85"/>
      <c r="FJE76" s="85"/>
      <c r="FJF76" s="85"/>
      <c r="FJG76" s="85"/>
      <c r="FJH76" s="85"/>
      <c r="FJI76" s="85"/>
      <c r="FJJ76" s="85"/>
      <c r="FJK76" s="85"/>
      <c r="FJL76" s="85"/>
      <c r="FJM76" s="85"/>
      <c r="FJN76" s="85"/>
      <c r="FJO76" s="85"/>
      <c r="FJP76" s="85"/>
      <c r="FJQ76" s="85"/>
      <c r="FJR76" s="85"/>
      <c r="FJS76" s="85"/>
      <c r="FJT76" s="85"/>
      <c r="FJU76" s="85"/>
      <c r="FJV76" s="85"/>
      <c r="FJW76" s="85"/>
      <c r="FJX76" s="85"/>
      <c r="FJY76" s="85"/>
      <c r="FJZ76" s="85"/>
      <c r="FKA76" s="85"/>
      <c r="FKB76" s="85"/>
      <c r="FKC76" s="85"/>
      <c r="FKD76" s="85"/>
      <c r="FKE76" s="85"/>
      <c r="FKF76" s="85"/>
      <c r="FKG76" s="85"/>
      <c r="FKH76" s="85"/>
      <c r="FKI76" s="85"/>
      <c r="FKJ76" s="85"/>
      <c r="FKK76" s="85"/>
      <c r="FKL76" s="85"/>
      <c r="FKM76" s="85"/>
      <c r="FKN76" s="85"/>
      <c r="FKO76" s="85"/>
      <c r="FKP76" s="85"/>
      <c r="FKQ76" s="85"/>
      <c r="FKR76" s="85"/>
      <c r="FKS76" s="85"/>
      <c r="FKT76" s="85"/>
      <c r="FKU76" s="85"/>
      <c r="FKV76" s="85"/>
      <c r="FKW76" s="85"/>
      <c r="FKX76" s="85"/>
      <c r="FKY76" s="85"/>
      <c r="FKZ76" s="85"/>
      <c r="FLA76" s="85"/>
      <c r="FLB76" s="85"/>
      <c r="FLC76" s="85"/>
      <c r="FLD76" s="85"/>
      <c r="FLE76" s="85"/>
      <c r="FLF76" s="85"/>
      <c r="FLG76" s="85"/>
      <c r="FLH76" s="85"/>
      <c r="FLI76" s="85"/>
      <c r="FLJ76" s="85"/>
      <c r="FLK76" s="85"/>
      <c r="FLL76" s="85"/>
      <c r="FLM76" s="85"/>
      <c r="FLN76" s="85"/>
      <c r="FLO76" s="85"/>
      <c r="FLP76" s="85"/>
      <c r="FLQ76" s="85"/>
      <c r="FLR76" s="85"/>
      <c r="FLS76" s="85"/>
      <c r="FLT76" s="85"/>
      <c r="FLU76" s="85"/>
      <c r="FLV76" s="85"/>
      <c r="FLW76" s="85"/>
      <c r="FLX76" s="85"/>
      <c r="FLY76" s="85"/>
      <c r="FLZ76" s="85"/>
      <c r="FMA76" s="85"/>
      <c r="FMB76" s="85"/>
      <c r="FMC76" s="85"/>
      <c r="FMD76" s="85"/>
      <c r="FME76" s="85"/>
      <c r="FMF76" s="85"/>
      <c r="FMG76" s="85"/>
      <c r="FMH76" s="85"/>
      <c r="FMI76" s="85"/>
      <c r="FMJ76" s="85"/>
      <c r="FMK76" s="85"/>
      <c r="FML76" s="85"/>
      <c r="FMM76" s="85"/>
      <c r="FMN76" s="85"/>
      <c r="FMO76" s="85"/>
      <c r="FMP76" s="85"/>
      <c r="FMQ76" s="85"/>
      <c r="FMR76" s="85"/>
      <c r="FMS76" s="85"/>
      <c r="FMT76" s="85"/>
      <c r="FMU76" s="85"/>
      <c r="FMV76" s="85"/>
      <c r="FMW76" s="85"/>
      <c r="FMX76" s="85"/>
      <c r="FMY76" s="85"/>
      <c r="FMZ76" s="85"/>
      <c r="FNA76" s="85"/>
      <c r="FNB76" s="85"/>
      <c r="FNC76" s="85"/>
      <c r="FND76" s="85"/>
      <c r="FNE76" s="85"/>
      <c r="FNF76" s="85"/>
      <c r="FNG76" s="85"/>
      <c r="FNH76" s="85"/>
      <c r="FNI76" s="85"/>
      <c r="FNJ76" s="85"/>
      <c r="FNK76" s="85"/>
      <c r="FNL76" s="85"/>
      <c r="FNM76" s="85"/>
      <c r="FNN76" s="85"/>
      <c r="FNO76" s="85"/>
      <c r="FNP76" s="85"/>
      <c r="FNQ76" s="85"/>
      <c r="FNR76" s="85"/>
      <c r="FNS76" s="85"/>
      <c r="FNT76" s="85"/>
      <c r="FNU76" s="85"/>
      <c r="FNV76" s="85"/>
      <c r="FNW76" s="85"/>
      <c r="FNX76" s="85"/>
      <c r="FNY76" s="85"/>
      <c r="FNZ76" s="85"/>
      <c r="FOA76" s="85"/>
      <c r="FOB76" s="85"/>
      <c r="FOC76" s="85"/>
      <c r="FOD76" s="85"/>
      <c r="FOE76" s="85"/>
      <c r="FOF76" s="85"/>
      <c r="FOG76" s="85"/>
      <c r="FOH76" s="85"/>
      <c r="FOI76" s="85"/>
      <c r="FOJ76" s="85"/>
      <c r="FOK76" s="85"/>
      <c r="FOL76" s="85"/>
      <c r="FOM76" s="85"/>
      <c r="FON76" s="85"/>
      <c r="FOO76" s="85"/>
      <c r="FOP76" s="85"/>
      <c r="FOQ76" s="85"/>
      <c r="FOR76" s="85"/>
      <c r="FOS76" s="85"/>
      <c r="FOT76" s="85"/>
      <c r="FOU76" s="85"/>
      <c r="FOV76" s="85"/>
      <c r="FOW76" s="85"/>
      <c r="FOX76" s="85"/>
      <c r="FOY76" s="85"/>
      <c r="FOZ76" s="85"/>
      <c r="FPA76" s="85"/>
      <c r="FPB76" s="85"/>
      <c r="FPC76" s="85"/>
      <c r="FPD76" s="85"/>
      <c r="FPE76" s="85"/>
      <c r="FPF76" s="85"/>
      <c r="FPG76" s="85"/>
      <c r="FPH76" s="85"/>
      <c r="FPI76" s="85"/>
      <c r="FPJ76" s="85"/>
      <c r="FPK76" s="85"/>
      <c r="FPL76" s="85"/>
      <c r="FPM76" s="85"/>
      <c r="FPN76" s="85"/>
      <c r="FPO76" s="85"/>
      <c r="FPP76" s="85"/>
      <c r="FPQ76" s="85"/>
      <c r="FPR76" s="85"/>
      <c r="FPS76" s="85"/>
      <c r="FPT76" s="85"/>
      <c r="FPU76" s="85"/>
      <c r="FPV76" s="85"/>
      <c r="FPW76" s="85"/>
      <c r="FPX76" s="85"/>
      <c r="FPY76" s="85"/>
      <c r="FPZ76" s="85"/>
      <c r="FQA76" s="85"/>
      <c r="FQB76" s="85"/>
      <c r="FQC76" s="85"/>
      <c r="FQD76" s="85"/>
      <c r="FQE76" s="85"/>
      <c r="FQF76" s="85"/>
      <c r="FQG76" s="85"/>
      <c r="FQH76" s="85"/>
      <c r="FQI76" s="85"/>
      <c r="FQJ76" s="85"/>
      <c r="FQK76" s="85"/>
      <c r="FQL76" s="85"/>
      <c r="FQM76" s="85"/>
      <c r="FQN76" s="85"/>
      <c r="FQO76" s="85"/>
      <c r="FQP76" s="85"/>
      <c r="FQQ76" s="85"/>
      <c r="FQR76" s="85"/>
      <c r="FQS76" s="85"/>
      <c r="FQT76" s="85"/>
      <c r="FQU76" s="85"/>
      <c r="FQV76" s="85"/>
      <c r="FQW76" s="85"/>
      <c r="FQX76" s="85"/>
      <c r="FQY76" s="85"/>
      <c r="FQZ76" s="85"/>
      <c r="FRA76" s="85"/>
      <c r="FRB76" s="85"/>
      <c r="FRC76" s="85"/>
      <c r="FRD76" s="85"/>
      <c r="FRE76" s="85"/>
      <c r="FRF76" s="85"/>
      <c r="FRG76" s="85"/>
      <c r="FRH76" s="85"/>
      <c r="FRI76" s="85"/>
      <c r="FRJ76" s="85"/>
      <c r="FRK76" s="85"/>
      <c r="FRL76" s="85"/>
      <c r="FRM76" s="85"/>
      <c r="FRN76" s="85"/>
      <c r="FRO76" s="85"/>
      <c r="FRP76" s="85"/>
      <c r="FRQ76" s="85"/>
      <c r="FRR76" s="85"/>
      <c r="FRS76" s="85"/>
      <c r="FRT76" s="85"/>
      <c r="FRU76" s="85"/>
      <c r="FRV76" s="85"/>
      <c r="FRW76" s="85"/>
      <c r="FRX76" s="85"/>
      <c r="FRY76" s="85"/>
      <c r="FRZ76" s="85"/>
      <c r="FSA76" s="85"/>
      <c r="FSB76" s="85"/>
      <c r="FSC76" s="85"/>
      <c r="FSD76" s="85"/>
      <c r="FSE76" s="85"/>
      <c r="FSF76" s="85"/>
      <c r="FSG76" s="85"/>
      <c r="FSH76" s="85"/>
      <c r="FSI76" s="85"/>
      <c r="FSJ76" s="85"/>
      <c r="FSK76" s="85"/>
      <c r="FSL76" s="85"/>
      <c r="FSM76" s="85"/>
      <c r="FSN76" s="85"/>
      <c r="FSO76" s="85"/>
      <c r="FSP76" s="85"/>
      <c r="FSQ76" s="85"/>
      <c r="FSR76" s="85"/>
      <c r="FSS76" s="85"/>
      <c r="FST76" s="85"/>
      <c r="FSU76" s="85"/>
      <c r="FSV76" s="85"/>
      <c r="FSW76" s="85"/>
      <c r="FSX76" s="85"/>
      <c r="FSY76" s="85"/>
      <c r="FSZ76" s="85"/>
      <c r="FTA76" s="85"/>
      <c r="FTB76" s="85"/>
      <c r="FTC76" s="85"/>
      <c r="FTD76" s="85"/>
      <c r="FTE76" s="85"/>
      <c r="FTF76" s="85"/>
      <c r="FTG76" s="85"/>
      <c r="FTH76" s="85"/>
      <c r="FTI76" s="85"/>
      <c r="FTJ76" s="85"/>
      <c r="FTK76" s="85"/>
      <c r="FTL76" s="85"/>
      <c r="FTM76" s="85"/>
      <c r="FTN76" s="85"/>
      <c r="FTO76" s="85"/>
      <c r="FTP76" s="85"/>
      <c r="FTQ76" s="85"/>
      <c r="FTR76" s="85"/>
      <c r="FTS76" s="85"/>
      <c r="FTT76" s="85"/>
      <c r="FTU76" s="85"/>
      <c r="FTV76" s="85"/>
      <c r="FTW76" s="85"/>
      <c r="FTX76" s="85"/>
      <c r="FTY76" s="85"/>
      <c r="FTZ76" s="85"/>
      <c r="FUA76" s="85"/>
      <c r="FUB76" s="85"/>
      <c r="FUC76" s="85"/>
      <c r="FUD76" s="85"/>
      <c r="FUE76" s="85"/>
      <c r="FUF76" s="85"/>
      <c r="FUG76" s="85"/>
      <c r="FUH76" s="85"/>
      <c r="FUI76" s="85"/>
      <c r="FUJ76" s="85"/>
      <c r="FUK76" s="85"/>
      <c r="FUL76" s="85"/>
      <c r="FUM76" s="85"/>
      <c r="FUN76" s="85"/>
      <c r="FUO76" s="85"/>
      <c r="FUP76" s="85"/>
      <c r="FUQ76" s="85"/>
      <c r="FUR76" s="85"/>
      <c r="FUS76" s="85"/>
      <c r="FUT76" s="85"/>
      <c r="FUU76" s="85"/>
      <c r="FUV76" s="85"/>
      <c r="FUW76" s="85"/>
      <c r="FUX76" s="85"/>
      <c r="FUY76" s="85"/>
      <c r="FUZ76" s="85"/>
      <c r="FVA76" s="85"/>
      <c r="FVB76" s="85"/>
      <c r="FVC76" s="85"/>
      <c r="FVD76" s="85"/>
      <c r="FVE76" s="85"/>
      <c r="FVF76" s="85"/>
      <c r="FVG76" s="85"/>
      <c r="FVH76" s="85"/>
      <c r="FVI76" s="85"/>
      <c r="FVJ76" s="85"/>
      <c r="FVK76" s="85"/>
      <c r="FVL76" s="85"/>
      <c r="FVM76" s="85"/>
      <c r="FVN76" s="85"/>
      <c r="FVO76" s="85"/>
      <c r="FVP76" s="85"/>
      <c r="FVQ76" s="85"/>
      <c r="FVR76" s="85"/>
      <c r="FVS76" s="85"/>
      <c r="FVT76" s="85"/>
      <c r="FVU76" s="85"/>
      <c r="FVV76" s="85"/>
      <c r="FVW76" s="85"/>
      <c r="FVX76" s="85"/>
      <c r="FVY76" s="85"/>
      <c r="FVZ76" s="85"/>
      <c r="FWA76" s="85"/>
      <c r="FWB76" s="85"/>
      <c r="FWC76" s="85"/>
      <c r="FWD76" s="85"/>
      <c r="FWE76" s="85"/>
      <c r="FWF76" s="85"/>
      <c r="FWG76" s="85"/>
      <c r="FWH76" s="85"/>
      <c r="FWI76" s="85"/>
      <c r="FWJ76" s="85"/>
      <c r="FWK76" s="85"/>
      <c r="FWL76" s="85"/>
      <c r="FWM76" s="85"/>
      <c r="FWN76" s="85"/>
      <c r="FWO76" s="85"/>
      <c r="FWP76" s="85"/>
      <c r="FWQ76" s="85"/>
      <c r="FWR76" s="85"/>
      <c r="FWS76" s="85"/>
      <c r="FWT76" s="85"/>
      <c r="FWU76" s="85"/>
      <c r="FWV76" s="85"/>
      <c r="FWW76" s="85"/>
      <c r="FWX76" s="85"/>
      <c r="FWY76" s="85"/>
      <c r="FWZ76" s="85"/>
      <c r="FXA76" s="85"/>
      <c r="FXB76" s="85"/>
      <c r="FXC76" s="85"/>
      <c r="FXD76" s="85"/>
      <c r="FXE76" s="85"/>
      <c r="FXF76" s="85"/>
      <c r="FXG76" s="85"/>
      <c r="FXH76" s="85"/>
      <c r="FXI76" s="85"/>
      <c r="FXJ76" s="85"/>
      <c r="FXK76" s="85"/>
      <c r="FXL76" s="85"/>
      <c r="FXM76" s="85"/>
      <c r="FXN76" s="85"/>
      <c r="FXO76" s="85"/>
      <c r="FXP76" s="85"/>
      <c r="FXQ76" s="85"/>
      <c r="FXR76" s="85"/>
      <c r="FXS76" s="85"/>
      <c r="FXT76" s="85"/>
      <c r="FXU76" s="85"/>
      <c r="FXV76" s="85"/>
      <c r="FXW76" s="85"/>
      <c r="FXX76" s="85"/>
      <c r="FXY76" s="85"/>
      <c r="FXZ76" s="85"/>
      <c r="FYA76" s="85"/>
      <c r="FYB76" s="85"/>
      <c r="FYC76" s="85"/>
      <c r="FYD76" s="85"/>
      <c r="FYE76" s="85"/>
      <c r="FYF76" s="85"/>
      <c r="FYG76" s="85"/>
      <c r="FYH76" s="85"/>
      <c r="FYI76" s="85"/>
      <c r="FYJ76" s="85"/>
      <c r="FYK76" s="85"/>
      <c r="FYL76" s="85"/>
      <c r="FYM76" s="85"/>
      <c r="FYN76" s="85"/>
      <c r="FYO76" s="85"/>
      <c r="FYP76" s="85"/>
      <c r="FYQ76" s="85"/>
      <c r="FYR76" s="85"/>
      <c r="FYS76" s="85"/>
      <c r="FYT76" s="85"/>
      <c r="FYU76" s="85"/>
      <c r="FYV76" s="85"/>
      <c r="FYW76" s="85"/>
      <c r="FYX76" s="85"/>
      <c r="FYY76" s="85"/>
      <c r="FYZ76" s="85"/>
      <c r="FZA76" s="85"/>
      <c r="FZB76" s="85"/>
      <c r="FZC76" s="85"/>
      <c r="FZD76" s="85"/>
      <c r="FZE76" s="85"/>
      <c r="FZF76" s="85"/>
      <c r="FZG76" s="85"/>
      <c r="FZH76" s="85"/>
      <c r="FZI76" s="85"/>
      <c r="FZJ76" s="85"/>
      <c r="FZK76" s="85"/>
      <c r="FZL76" s="85"/>
      <c r="FZM76" s="85"/>
      <c r="FZN76" s="85"/>
      <c r="FZO76" s="85"/>
      <c r="FZP76" s="85"/>
      <c r="FZQ76" s="85"/>
      <c r="FZR76" s="85"/>
      <c r="FZS76" s="85"/>
      <c r="FZT76" s="85"/>
      <c r="FZU76" s="85"/>
      <c r="FZV76" s="85"/>
      <c r="FZW76" s="85"/>
      <c r="FZX76" s="85"/>
      <c r="FZY76" s="85"/>
      <c r="FZZ76" s="85"/>
      <c r="GAA76" s="85"/>
      <c r="GAB76" s="85"/>
      <c r="GAC76" s="85"/>
      <c r="GAD76" s="85"/>
      <c r="GAE76" s="85"/>
      <c r="GAF76" s="85"/>
      <c r="GAG76" s="85"/>
      <c r="GAH76" s="85"/>
      <c r="GAI76" s="85"/>
      <c r="GAJ76" s="85"/>
      <c r="GAK76" s="85"/>
      <c r="GAL76" s="85"/>
      <c r="GAM76" s="85"/>
      <c r="GAN76" s="85"/>
      <c r="GAO76" s="85"/>
      <c r="GAP76" s="85"/>
      <c r="GAQ76" s="85"/>
      <c r="GAR76" s="85"/>
      <c r="GAS76" s="85"/>
      <c r="GAT76" s="85"/>
      <c r="GAU76" s="85"/>
      <c r="GAV76" s="85"/>
      <c r="GAW76" s="85"/>
      <c r="GAX76" s="85"/>
      <c r="GAY76" s="85"/>
      <c r="GAZ76" s="85"/>
      <c r="GBA76" s="85"/>
      <c r="GBB76" s="85"/>
      <c r="GBC76" s="85"/>
      <c r="GBD76" s="85"/>
      <c r="GBE76" s="85"/>
      <c r="GBF76" s="85"/>
      <c r="GBG76" s="85"/>
      <c r="GBH76" s="85"/>
      <c r="GBI76" s="85"/>
      <c r="GBJ76" s="85"/>
      <c r="GBK76" s="85"/>
      <c r="GBL76" s="85"/>
      <c r="GBM76" s="85"/>
      <c r="GBN76" s="85"/>
      <c r="GBO76" s="85"/>
      <c r="GBP76" s="85"/>
      <c r="GBQ76" s="85"/>
      <c r="GBR76" s="85"/>
      <c r="GBS76" s="85"/>
      <c r="GBT76" s="85"/>
      <c r="GBU76" s="85"/>
      <c r="GBV76" s="85"/>
      <c r="GBW76" s="85"/>
      <c r="GBX76" s="85"/>
      <c r="GBY76" s="85"/>
      <c r="GBZ76" s="85"/>
      <c r="GCA76" s="85"/>
      <c r="GCB76" s="85"/>
      <c r="GCC76" s="85"/>
      <c r="GCD76" s="85"/>
      <c r="GCE76" s="85"/>
      <c r="GCF76" s="85"/>
      <c r="GCG76" s="85"/>
      <c r="GCH76" s="85"/>
      <c r="GCI76" s="85"/>
      <c r="GCJ76" s="85"/>
      <c r="GCK76" s="85"/>
      <c r="GCL76" s="85"/>
      <c r="GCM76" s="85"/>
      <c r="GCN76" s="85"/>
      <c r="GCO76" s="85"/>
      <c r="GCP76" s="85"/>
      <c r="GCQ76" s="85"/>
      <c r="GCR76" s="85"/>
      <c r="GCS76" s="85"/>
      <c r="GCT76" s="85"/>
      <c r="GCU76" s="85"/>
      <c r="GCV76" s="85"/>
      <c r="GCW76" s="85"/>
      <c r="GCX76" s="85"/>
      <c r="GCY76" s="85"/>
      <c r="GCZ76" s="85"/>
      <c r="GDA76" s="85"/>
      <c r="GDB76" s="85"/>
      <c r="GDC76" s="85"/>
      <c r="GDD76" s="85"/>
      <c r="GDE76" s="85"/>
      <c r="GDF76" s="85"/>
      <c r="GDG76" s="85"/>
      <c r="GDH76" s="85"/>
      <c r="GDI76" s="85"/>
      <c r="GDJ76" s="85"/>
      <c r="GDK76" s="85"/>
      <c r="GDL76" s="85"/>
      <c r="GDM76" s="85"/>
      <c r="GDN76" s="85"/>
      <c r="GDO76" s="85"/>
      <c r="GDP76" s="85"/>
      <c r="GDQ76" s="85"/>
      <c r="GDR76" s="85"/>
      <c r="GDS76" s="85"/>
      <c r="GDT76" s="85"/>
      <c r="GDU76" s="85"/>
      <c r="GDV76" s="85"/>
      <c r="GDW76" s="85"/>
      <c r="GDX76" s="85"/>
      <c r="GDY76" s="85"/>
      <c r="GDZ76" s="85"/>
      <c r="GEA76" s="85"/>
      <c r="GEB76" s="85"/>
      <c r="GEC76" s="85"/>
      <c r="GED76" s="85"/>
      <c r="GEE76" s="85"/>
      <c r="GEF76" s="85"/>
      <c r="GEG76" s="85"/>
      <c r="GEH76" s="85"/>
      <c r="GEI76" s="85"/>
      <c r="GEJ76" s="85"/>
      <c r="GEK76" s="85"/>
      <c r="GEL76" s="85"/>
      <c r="GEM76" s="85"/>
      <c r="GEN76" s="85"/>
      <c r="GEO76" s="85"/>
      <c r="GEP76" s="85"/>
      <c r="GEQ76" s="85"/>
      <c r="GER76" s="85"/>
      <c r="GES76" s="85"/>
      <c r="GET76" s="85"/>
      <c r="GEU76" s="85"/>
      <c r="GEV76" s="85"/>
      <c r="GEW76" s="85"/>
      <c r="GEX76" s="85"/>
      <c r="GEY76" s="85"/>
      <c r="GEZ76" s="85"/>
      <c r="GFA76" s="85"/>
      <c r="GFB76" s="85"/>
      <c r="GFC76" s="85"/>
      <c r="GFD76" s="85"/>
      <c r="GFE76" s="85"/>
      <c r="GFF76" s="85"/>
      <c r="GFG76" s="85"/>
      <c r="GFH76" s="85"/>
      <c r="GFI76" s="85"/>
      <c r="GFJ76" s="85"/>
      <c r="GFK76" s="85"/>
      <c r="GFL76" s="85"/>
      <c r="GFM76" s="85"/>
      <c r="GFN76" s="85"/>
      <c r="GFO76" s="85"/>
      <c r="GFP76" s="85"/>
      <c r="GFQ76" s="85"/>
      <c r="GFR76" s="85"/>
      <c r="GFS76" s="85"/>
      <c r="GFT76" s="85"/>
      <c r="GFU76" s="85"/>
      <c r="GFV76" s="85"/>
      <c r="GFW76" s="85"/>
      <c r="GFX76" s="85"/>
      <c r="GFY76" s="85"/>
      <c r="GFZ76" s="85"/>
      <c r="GGA76" s="85"/>
      <c r="GGB76" s="85"/>
      <c r="GGC76" s="85"/>
      <c r="GGD76" s="85"/>
      <c r="GGE76" s="85"/>
      <c r="GGF76" s="85"/>
      <c r="GGG76" s="85"/>
      <c r="GGH76" s="85"/>
      <c r="GGI76" s="85"/>
      <c r="GGJ76" s="85"/>
      <c r="GGK76" s="85"/>
      <c r="GGL76" s="85"/>
      <c r="GGM76" s="85"/>
      <c r="GGN76" s="85"/>
      <c r="GGO76" s="85"/>
      <c r="GGP76" s="85"/>
      <c r="GGQ76" s="85"/>
      <c r="GGR76" s="85"/>
      <c r="GGS76" s="85"/>
      <c r="GGT76" s="85"/>
      <c r="GGU76" s="85"/>
      <c r="GGV76" s="85"/>
      <c r="GGW76" s="85"/>
      <c r="GGX76" s="85"/>
      <c r="GGY76" s="85"/>
      <c r="GGZ76" s="85"/>
      <c r="GHA76" s="85"/>
      <c r="GHB76" s="85"/>
      <c r="GHC76" s="85"/>
      <c r="GHD76" s="85"/>
      <c r="GHE76" s="85"/>
      <c r="GHF76" s="85"/>
      <c r="GHG76" s="85"/>
      <c r="GHH76" s="85"/>
      <c r="GHI76" s="85"/>
      <c r="GHJ76" s="85"/>
      <c r="GHK76" s="85"/>
      <c r="GHL76" s="85"/>
      <c r="GHM76" s="85"/>
      <c r="GHN76" s="85"/>
      <c r="GHO76" s="85"/>
      <c r="GHP76" s="85"/>
      <c r="GHQ76" s="85"/>
      <c r="GHR76" s="85"/>
      <c r="GHS76" s="85"/>
      <c r="GHT76" s="85"/>
      <c r="GHU76" s="85"/>
      <c r="GHV76" s="85"/>
      <c r="GHW76" s="85"/>
      <c r="GHX76" s="85"/>
      <c r="GHY76" s="85"/>
      <c r="GHZ76" s="85"/>
      <c r="GIA76" s="85"/>
      <c r="GIB76" s="85"/>
      <c r="GIC76" s="85"/>
      <c r="GID76" s="85"/>
      <c r="GIE76" s="85"/>
      <c r="GIF76" s="85"/>
      <c r="GIG76" s="85"/>
      <c r="GIH76" s="85"/>
      <c r="GII76" s="85"/>
      <c r="GIJ76" s="85"/>
      <c r="GIK76" s="85"/>
      <c r="GIL76" s="85"/>
      <c r="GIM76" s="85"/>
      <c r="GIN76" s="85"/>
      <c r="GIO76" s="85"/>
      <c r="GIP76" s="85"/>
      <c r="GIQ76" s="85"/>
      <c r="GIR76" s="85"/>
      <c r="GIS76" s="85"/>
      <c r="GIT76" s="85"/>
      <c r="GIU76" s="85"/>
      <c r="GIV76" s="85"/>
      <c r="GIW76" s="85"/>
      <c r="GIX76" s="85"/>
      <c r="GIY76" s="85"/>
      <c r="GIZ76" s="85"/>
      <c r="GJA76" s="85"/>
      <c r="GJB76" s="85"/>
      <c r="GJC76" s="85"/>
      <c r="GJD76" s="85"/>
      <c r="GJE76" s="85"/>
      <c r="GJF76" s="85"/>
      <c r="GJG76" s="85"/>
      <c r="GJH76" s="85"/>
      <c r="GJI76" s="85"/>
      <c r="GJJ76" s="85"/>
      <c r="GJK76" s="85"/>
      <c r="GJL76" s="85"/>
      <c r="GJM76" s="85"/>
      <c r="GJN76" s="85"/>
      <c r="GJO76" s="85"/>
      <c r="GJP76" s="85"/>
      <c r="GJQ76" s="85"/>
      <c r="GJR76" s="85"/>
      <c r="GJS76" s="85"/>
      <c r="GJT76" s="85"/>
      <c r="GJU76" s="85"/>
      <c r="GJV76" s="85"/>
      <c r="GJW76" s="85"/>
      <c r="GJX76" s="85"/>
      <c r="GJY76" s="85"/>
      <c r="GJZ76" s="85"/>
      <c r="GKA76" s="85"/>
      <c r="GKB76" s="85"/>
      <c r="GKC76" s="85"/>
      <c r="GKD76" s="85"/>
      <c r="GKE76" s="85"/>
      <c r="GKF76" s="85"/>
      <c r="GKG76" s="85"/>
      <c r="GKH76" s="85"/>
      <c r="GKI76" s="85"/>
      <c r="GKJ76" s="85"/>
      <c r="GKK76" s="85"/>
      <c r="GKL76" s="85"/>
      <c r="GKM76" s="85"/>
      <c r="GKN76" s="85"/>
      <c r="GKO76" s="85"/>
      <c r="GKP76" s="85"/>
      <c r="GKQ76" s="85"/>
      <c r="GKR76" s="85"/>
      <c r="GKS76" s="85"/>
      <c r="GKT76" s="85"/>
      <c r="GKU76" s="85"/>
      <c r="GKV76" s="85"/>
      <c r="GKW76" s="85"/>
      <c r="GKX76" s="85"/>
      <c r="GKY76" s="85"/>
      <c r="GKZ76" s="85"/>
      <c r="GLA76" s="85"/>
      <c r="GLB76" s="85"/>
      <c r="GLC76" s="85"/>
      <c r="GLD76" s="85"/>
      <c r="GLE76" s="85"/>
      <c r="GLF76" s="85"/>
      <c r="GLG76" s="85"/>
      <c r="GLH76" s="85"/>
      <c r="GLI76" s="85"/>
      <c r="GLJ76" s="85"/>
      <c r="GLK76" s="85"/>
      <c r="GLL76" s="85"/>
      <c r="GLM76" s="85"/>
      <c r="GLN76" s="85"/>
      <c r="GLO76" s="85"/>
      <c r="GLP76" s="85"/>
      <c r="GLQ76" s="85"/>
      <c r="GLR76" s="85"/>
      <c r="GLS76" s="85"/>
      <c r="GLT76" s="85"/>
      <c r="GLU76" s="85"/>
      <c r="GLV76" s="85"/>
      <c r="GLW76" s="85"/>
      <c r="GLX76" s="85"/>
      <c r="GLY76" s="85"/>
      <c r="GLZ76" s="85"/>
      <c r="GMA76" s="85"/>
      <c r="GMB76" s="85"/>
      <c r="GMC76" s="85"/>
      <c r="GMD76" s="85"/>
      <c r="GME76" s="85"/>
      <c r="GMF76" s="85"/>
      <c r="GMG76" s="85"/>
      <c r="GMH76" s="85"/>
      <c r="GMI76" s="85"/>
      <c r="GMJ76" s="85"/>
      <c r="GMK76" s="85"/>
      <c r="GML76" s="85"/>
      <c r="GMM76" s="85"/>
      <c r="GMN76" s="85"/>
      <c r="GMO76" s="85"/>
      <c r="GMP76" s="85"/>
      <c r="GMQ76" s="85"/>
      <c r="GMR76" s="85"/>
      <c r="GMS76" s="85"/>
      <c r="GMT76" s="85"/>
      <c r="GMU76" s="85"/>
      <c r="GMV76" s="85"/>
      <c r="GMW76" s="85"/>
      <c r="GMX76" s="85"/>
      <c r="GMY76" s="85"/>
      <c r="GMZ76" s="85"/>
      <c r="GNA76" s="85"/>
      <c r="GNB76" s="85"/>
      <c r="GNC76" s="85"/>
      <c r="GND76" s="85"/>
      <c r="GNE76" s="85"/>
      <c r="GNF76" s="85"/>
      <c r="GNG76" s="85"/>
      <c r="GNH76" s="85"/>
      <c r="GNI76" s="85"/>
      <c r="GNJ76" s="85"/>
      <c r="GNK76" s="85"/>
      <c r="GNL76" s="85"/>
      <c r="GNM76" s="85"/>
      <c r="GNN76" s="85"/>
      <c r="GNO76" s="85"/>
      <c r="GNP76" s="85"/>
      <c r="GNQ76" s="85"/>
      <c r="GNR76" s="85"/>
      <c r="GNS76" s="85"/>
      <c r="GNT76" s="85"/>
      <c r="GNU76" s="85"/>
      <c r="GNV76" s="85"/>
      <c r="GNW76" s="85"/>
      <c r="GNX76" s="85"/>
      <c r="GNY76" s="85"/>
      <c r="GNZ76" s="85"/>
      <c r="GOA76" s="85"/>
      <c r="GOB76" s="85"/>
      <c r="GOC76" s="85"/>
      <c r="GOD76" s="85"/>
      <c r="GOE76" s="85"/>
      <c r="GOF76" s="85"/>
      <c r="GOG76" s="85"/>
      <c r="GOH76" s="85"/>
      <c r="GOI76" s="85"/>
      <c r="GOJ76" s="85"/>
      <c r="GOK76" s="85"/>
      <c r="GOL76" s="85"/>
      <c r="GOM76" s="85"/>
      <c r="GON76" s="85"/>
      <c r="GOO76" s="85"/>
      <c r="GOP76" s="85"/>
      <c r="GOQ76" s="85"/>
      <c r="GOR76" s="85"/>
      <c r="GOS76" s="85"/>
      <c r="GOT76" s="85"/>
      <c r="GOU76" s="85"/>
      <c r="GOV76" s="85"/>
      <c r="GOW76" s="85"/>
      <c r="GOX76" s="85"/>
      <c r="GOY76" s="85"/>
      <c r="GOZ76" s="85"/>
      <c r="GPA76" s="85"/>
      <c r="GPB76" s="85"/>
      <c r="GPC76" s="85"/>
      <c r="GPD76" s="85"/>
      <c r="GPE76" s="85"/>
      <c r="GPF76" s="85"/>
      <c r="GPG76" s="85"/>
      <c r="GPH76" s="85"/>
      <c r="GPI76" s="85"/>
      <c r="GPJ76" s="85"/>
      <c r="GPK76" s="85"/>
      <c r="GPL76" s="85"/>
      <c r="GPM76" s="85"/>
      <c r="GPN76" s="85"/>
      <c r="GPO76" s="85"/>
      <c r="GPP76" s="85"/>
      <c r="GPQ76" s="85"/>
      <c r="GPR76" s="85"/>
      <c r="GPS76" s="85"/>
      <c r="GPT76" s="85"/>
      <c r="GPU76" s="85"/>
      <c r="GPV76" s="85"/>
      <c r="GPW76" s="85"/>
      <c r="GPX76" s="85"/>
      <c r="GPY76" s="85"/>
      <c r="GPZ76" s="85"/>
      <c r="GQA76" s="85"/>
      <c r="GQB76" s="85"/>
      <c r="GQC76" s="85"/>
      <c r="GQD76" s="85"/>
      <c r="GQE76" s="85"/>
      <c r="GQF76" s="85"/>
      <c r="GQG76" s="85"/>
      <c r="GQH76" s="85"/>
      <c r="GQI76" s="85"/>
      <c r="GQJ76" s="85"/>
      <c r="GQK76" s="85"/>
      <c r="GQL76" s="85"/>
      <c r="GQM76" s="85"/>
      <c r="GQN76" s="85"/>
      <c r="GQO76" s="85"/>
      <c r="GQP76" s="85"/>
      <c r="GQQ76" s="85"/>
      <c r="GQR76" s="85"/>
      <c r="GQS76" s="85"/>
      <c r="GQT76" s="85"/>
      <c r="GQU76" s="85"/>
      <c r="GQV76" s="85"/>
      <c r="GQW76" s="85"/>
      <c r="GQX76" s="85"/>
      <c r="GQY76" s="85"/>
      <c r="GQZ76" s="85"/>
      <c r="GRA76" s="85"/>
      <c r="GRB76" s="85"/>
      <c r="GRC76" s="85"/>
      <c r="GRD76" s="85"/>
      <c r="GRE76" s="85"/>
      <c r="GRF76" s="85"/>
      <c r="GRG76" s="85"/>
      <c r="GRH76" s="85"/>
      <c r="GRI76" s="85"/>
      <c r="GRJ76" s="85"/>
      <c r="GRK76" s="85"/>
      <c r="GRL76" s="85"/>
      <c r="GRM76" s="85"/>
      <c r="GRN76" s="85"/>
      <c r="GRO76" s="85"/>
      <c r="GRP76" s="85"/>
      <c r="GRQ76" s="85"/>
      <c r="GRR76" s="85"/>
      <c r="GRS76" s="85"/>
      <c r="GRT76" s="85"/>
      <c r="GRU76" s="85"/>
      <c r="GRV76" s="85"/>
      <c r="GRW76" s="85"/>
      <c r="GRX76" s="85"/>
      <c r="GRY76" s="85"/>
      <c r="GRZ76" s="85"/>
      <c r="GSA76" s="85"/>
      <c r="GSB76" s="85"/>
      <c r="GSC76" s="85"/>
      <c r="GSD76" s="85"/>
      <c r="GSE76" s="85"/>
      <c r="GSF76" s="85"/>
      <c r="GSG76" s="85"/>
      <c r="GSH76" s="85"/>
      <c r="GSI76" s="85"/>
      <c r="GSJ76" s="85"/>
      <c r="GSK76" s="85"/>
      <c r="GSL76" s="85"/>
      <c r="GSM76" s="85"/>
      <c r="GSN76" s="85"/>
      <c r="GSO76" s="85"/>
      <c r="GSP76" s="85"/>
      <c r="GSQ76" s="85"/>
      <c r="GSR76" s="85"/>
      <c r="GSS76" s="85"/>
      <c r="GST76" s="85"/>
      <c r="GSU76" s="85"/>
      <c r="GSV76" s="85"/>
      <c r="GSW76" s="85"/>
      <c r="GSX76" s="85"/>
      <c r="GSY76" s="85"/>
      <c r="GSZ76" s="85"/>
      <c r="GTA76" s="85"/>
      <c r="GTB76" s="85"/>
      <c r="GTC76" s="85"/>
      <c r="GTD76" s="85"/>
      <c r="GTE76" s="85"/>
      <c r="GTF76" s="85"/>
      <c r="GTG76" s="85"/>
      <c r="GTH76" s="85"/>
      <c r="GTI76" s="85"/>
      <c r="GTJ76" s="85"/>
      <c r="GTK76" s="85"/>
      <c r="GTL76" s="85"/>
      <c r="GTM76" s="85"/>
      <c r="GTN76" s="85"/>
      <c r="GTO76" s="85"/>
      <c r="GTP76" s="85"/>
      <c r="GTQ76" s="85"/>
      <c r="GTR76" s="85"/>
      <c r="GTS76" s="85"/>
      <c r="GTT76" s="85"/>
      <c r="GTU76" s="85"/>
      <c r="GTV76" s="85"/>
      <c r="GTW76" s="85"/>
      <c r="GTX76" s="85"/>
      <c r="GTY76" s="85"/>
      <c r="GTZ76" s="85"/>
      <c r="GUA76" s="85"/>
      <c r="GUB76" s="85"/>
      <c r="GUC76" s="85"/>
      <c r="GUD76" s="85"/>
      <c r="GUE76" s="85"/>
      <c r="GUF76" s="85"/>
      <c r="GUG76" s="85"/>
      <c r="GUH76" s="85"/>
      <c r="GUI76" s="85"/>
      <c r="GUJ76" s="85"/>
      <c r="GUK76" s="85"/>
      <c r="GUL76" s="85"/>
      <c r="GUM76" s="85"/>
      <c r="GUN76" s="85"/>
      <c r="GUO76" s="85"/>
      <c r="GUP76" s="85"/>
      <c r="GUQ76" s="85"/>
      <c r="GUR76" s="85"/>
      <c r="GUS76" s="85"/>
      <c r="GUT76" s="85"/>
      <c r="GUU76" s="85"/>
      <c r="GUV76" s="85"/>
      <c r="GUW76" s="85"/>
      <c r="GUX76" s="85"/>
      <c r="GUY76" s="85"/>
      <c r="GUZ76" s="85"/>
      <c r="GVA76" s="85"/>
      <c r="GVB76" s="85"/>
      <c r="GVC76" s="85"/>
      <c r="GVD76" s="85"/>
      <c r="GVE76" s="85"/>
      <c r="GVF76" s="85"/>
      <c r="GVG76" s="85"/>
      <c r="GVH76" s="85"/>
      <c r="GVI76" s="85"/>
      <c r="GVJ76" s="85"/>
      <c r="GVK76" s="85"/>
      <c r="GVL76" s="85"/>
      <c r="GVM76" s="85"/>
      <c r="GVN76" s="85"/>
      <c r="GVO76" s="85"/>
      <c r="GVP76" s="85"/>
      <c r="GVQ76" s="85"/>
      <c r="GVR76" s="85"/>
      <c r="GVS76" s="85"/>
      <c r="GVT76" s="85"/>
      <c r="GVU76" s="85"/>
      <c r="GVV76" s="85"/>
      <c r="GVW76" s="85"/>
      <c r="GVX76" s="85"/>
      <c r="GVY76" s="85"/>
      <c r="GVZ76" s="85"/>
      <c r="GWA76" s="85"/>
      <c r="GWB76" s="85"/>
      <c r="GWC76" s="85"/>
      <c r="GWD76" s="85"/>
      <c r="GWE76" s="85"/>
      <c r="GWF76" s="85"/>
      <c r="GWG76" s="85"/>
      <c r="GWH76" s="85"/>
      <c r="GWI76" s="85"/>
      <c r="GWJ76" s="85"/>
      <c r="GWK76" s="85"/>
      <c r="GWL76" s="85"/>
      <c r="GWM76" s="85"/>
      <c r="GWN76" s="85"/>
      <c r="GWO76" s="85"/>
      <c r="GWP76" s="85"/>
      <c r="GWQ76" s="85"/>
      <c r="GWR76" s="85"/>
      <c r="GWS76" s="85"/>
      <c r="GWT76" s="85"/>
      <c r="GWU76" s="85"/>
      <c r="GWV76" s="85"/>
      <c r="GWW76" s="85"/>
      <c r="GWX76" s="85"/>
      <c r="GWY76" s="85"/>
      <c r="GWZ76" s="85"/>
      <c r="GXA76" s="85"/>
      <c r="GXB76" s="85"/>
      <c r="GXC76" s="85"/>
      <c r="GXD76" s="85"/>
      <c r="GXE76" s="85"/>
      <c r="GXF76" s="85"/>
      <c r="GXG76" s="85"/>
      <c r="GXH76" s="85"/>
      <c r="GXI76" s="85"/>
      <c r="GXJ76" s="85"/>
      <c r="GXK76" s="85"/>
      <c r="GXL76" s="85"/>
      <c r="GXM76" s="85"/>
      <c r="GXN76" s="85"/>
      <c r="GXO76" s="85"/>
      <c r="GXP76" s="85"/>
      <c r="GXQ76" s="85"/>
      <c r="GXR76" s="85"/>
      <c r="GXS76" s="85"/>
      <c r="GXT76" s="85"/>
      <c r="GXU76" s="85"/>
      <c r="GXV76" s="85"/>
      <c r="GXW76" s="85"/>
      <c r="GXX76" s="85"/>
      <c r="GXY76" s="85"/>
      <c r="GXZ76" s="85"/>
      <c r="GYA76" s="85"/>
      <c r="GYB76" s="85"/>
      <c r="GYC76" s="85"/>
      <c r="GYD76" s="85"/>
      <c r="GYE76" s="85"/>
      <c r="GYF76" s="85"/>
      <c r="GYG76" s="85"/>
      <c r="GYH76" s="85"/>
      <c r="GYI76" s="85"/>
      <c r="GYJ76" s="85"/>
      <c r="GYK76" s="85"/>
      <c r="GYL76" s="85"/>
      <c r="GYM76" s="85"/>
      <c r="GYN76" s="85"/>
      <c r="GYO76" s="85"/>
      <c r="GYP76" s="85"/>
      <c r="GYQ76" s="85"/>
      <c r="GYR76" s="85"/>
      <c r="GYS76" s="85"/>
      <c r="GYT76" s="85"/>
      <c r="GYU76" s="85"/>
      <c r="GYV76" s="85"/>
      <c r="GYW76" s="85"/>
      <c r="GYX76" s="85"/>
      <c r="GYY76" s="85"/>
      <c r="GYZ76" s="85"/>
      <c r="GZA76" s="85"/>
      <c r="GZB76" s="85"/>
      <c r="GZC76" s="85"/>
      <c r="GZD76" s="85"/>
      <c r="GZE76" s="85"/>
      <c r="GZF76" s="85"/>
      <c r="GZG76" s="85"/>
      <c r="GZH76" s="85"/>
      <c r="GZI76" s="85"/>
      <c r="GZJ76" s="85"/>
      <c r="GZK76" s="85"/>
      <c r="GZL76" s="85"/>
      <c r="GZM76" s="85"/>
      <c r="GZN76" s="85"/>
      <c r="GZO76" s="85"/>
      <c r="GZP76" s="85"/>
      <c r="GZQ76" s="85"/>
      <c r="GZR76" s="85"/>
      <c r="GZS76" s="85"/>
      <c r="GZT76" s="85"/>
      <c r="GZU76" s="85"/>
      <c r="GZV76" s="85"/>
      <c r="GZW76" s="85"/>
      <c r="GZX76" s="85"/>
      <c r="GZY76" s="85"/>
      <c r="GZZ76" s="85"/>
      <c r="HAA76" s="85"/>
      <c r="HAB76" s="85"/>
      <c r="HAC76" s="85"/>
      <c r="HAD76" s="85"/>
      <c r="HAE76" s="85"/>
      <c r="HAF76" s="85"/>
      <c r="HAG76" s="85"/>
      <c r="HAH76" s="85"/>
      <c r="HAI76" s="85"/>
      <c r="HAJ76" s="85"/>
      <c r="HAK76" s="85"/>
      <c r="HAL76" s="85"/>
      <c r="HAM76" s="85"/>
      <c r="HAN76" s="85"/>
      <c r="HAO76" s="85"/>
      <c r="HAP76" s="85"/>
      <c r="HAQ76" s="85"/>
      <c r="HAR76" s="85"/>
      <c r="HAS76" s="85"/>
      <c r="HAT76" s="85"/>
      <c r="HAU76" s="85"/>
      <c r="HAV76" s="85"/>
      <c r="HAW76" s="85"/>
      <c r="HAX76" s="85"/>
      <c r="HAY76" s="85"/>
      <c r="HAZ76" s="85"/>
      <c r="HBA76" s="85"/>
      <c r="HBB76" s="85"/>
      <c r="HBC76" s="85"/>
      <c r="HBD76" s="85"/>
      <c r="HBE76" s="85"/>
      <c r="HBF76" s="85"/>
      <c r="HBG76" s="85"/>
      <c r="HBH76" s="85"/>
      <c r="HBI76" s="85"/>
      <c r="HBJ76" s="85"/>
      <c r="HBK76" s="85"/>
      <c r="HBL76" s="85"/>
      <c r="HBM76" s="85"/>
      <c r="HBN76" s="85"/>
      <c r="HBO76" s="85"/>
      <c r="HBP76" s="85"/>
      <c r="HBQ76" s="85"/>
      <c r="HBR76" s="85"/>
      <c r="HBS76" s="85"/>
      <c r="HBT76" s="85"/>
      <c r="HBU76" s="85"/>
      <c r="HBV76" s="85"/>
      <c r="HBW76" s="85"/>
      <c r="HBX76" s="85"/>
      <c r="HBY76" s="85"/>
      <c r="HBZ76" s="85"/>
      <c r="HCA76" s="85"/>
      <c r="HCB76" s="85"/>
      <c r="HCC76" s="85"/>
      <c r="HCD76" s="85"/>
      <c r="HCE76" s="85"/>
      <c r="HCF76" s="85"/>
      <c r="HCG76" s="85"/>
      <c r="HCH76" s="85"/>
      <c r="HCI76" s="85"/>
      <c r="HCJ76" s="85"/>
      <c r="HCK76" s="85"/>
      <c r="HCL76" s="85"/>
      <c r="HCM76" s="85"/>
      <c r="HCN76" s="85"/>
      <c r="HCO76" s="85"/>
      <c r="HCP76" s="85"/>
      <c r="HCQ76" s="85"/>
      <c r="HCR76" s="85"/>
      <c r="HCS76" s="85"/>
      <c r="HCT76" s="85"/>
      <c r="HCU76" s="85"/>
      <c r="HCV76" s="85"/>
      <c r="HCW76" s="85"/>
      <c r="HCX76" s="85"/>
      <c r="HCY76" s="85"/>
      <c r="HCZ76" s="85"/>
      <c r="HDA76" s="85"/>
      <c r="HDB76" s="85"/>
      <c r="HDC76" s="85"/>
      <c r="HDD76" s="85"/>
      <c r="HDE76" s="85"/>
      <c r="HDF76" s="85"/>
      <c r="HDG76" s="85"/>
      <c r="HDH76" s="85"/>
      <c r="HDI76" s="85"/>
      <c r="HDJ76" s="85"/>
      <c r="HDK76" s="85"/>
      <c r="HDL76" s="85"/>
      <c r="HDM76" s="85"/>
      <c r="HDN76" s="85"/>
      <c r="HDO76" s="85"/>
      <c r="HDP76" s="85"/>
      <c r="HDQ76" s="85"/>
      <c r="HDR76" s="85"/>
      <c r="HDS76" s="85"/>
      <c r="HDT76" s="85"/>
      <c r="HDU76" s="85"/>
      <c r="HDV76" s="85"/>
      <c r="HDW76" s="85"/>
      <c r="HDX76" s="85"/>
      <c r="HDY76" s="85"/>
      <c r="HDZ76" s="85"/>
      <c r="HEA76" s="85"/>
      <c r="HEB76" s="85"/>
      <c r="HEC76" s="85"/>
      <c r="HED76" s="85"/>
      <c r="HEE76" s="85"/>
      <c r="HEF76" s="85"/>
      <c r="HEG76" s="85"/>
      <c r="HEH76" s="85"/>
      <c r="HEI76" s="85"/>
      <c r="HEJ76" s="85"/>
      <c r="HEK76" s="85"/>
      <c r="HEL76" s="85"/>
      <c r="HEM76" s="85"/>
      <c r="HEN76" s="85"/>
      <c r="HEO76" s="85"/>
      <c r="HEP76" s="85"/>
      <c r="HEQ76" s="85"/>
      <c r="HER76" s="85"/>
      <c r="HES76" s="85"/>
      <c r="HET76" s="85"/>
      <c r="HEU76" s="85"/>
      <c r="HEV76" s="85"/>
      <c r="HEW76" s="85"/>
      <c r="HEX76" s="85"/>
      <c r="HEY76" s="85"/>
      <c r="HEZ76" s="85"/>
      <c r="HFA76" s="85"/>
      <c r="HFB76" s="85"/>
      <c r="HFC76" s="85"/>
      <c r="HFD76" s="85"/>
      <c r="HFE76" s="85"/>
      <c r="HFF76" s="85"/>
      <c r="HFG76" s="85"/>
      <c r="HFH76" s="85"/>
      <c r="HFI76" s="85"/>
      <c r="HFJ76" s="85"/>
      <c r="HFK76" s="85"/>
      <c r="HFL76" s="85"/>
      <c r="HFM76" s="85"/>
      <c r="HFN76" s="85"/>
      <c r="HFO76" s="85"/>
      <c r="HFP76" s="85"/>
      <c r="HFQ76" s="85"/>
      <c r="HFR76" s="85"/>
      <c r="HFS76" s="85"/>
      <c r="HFT76" s="85"/>
      <c r="HFU76" s="85"/>
      <c r="HFV76" s="85"/>
      <c r="HFW76" s="85"/>
      <c r="HFX76" s="85"/>
      <c r="HFY76" s="85"/>
      <c r="HFZ76" s="85"/>
      <c r="HGA76" s="85"/>
      <c r="HGB76" s="85"/>
      <c r="HGC76" s="85"/>
      <c r="HGD76" s="85"/>
      <c r="HGE76" s="85"/>
      <c r="HGF76" s="85"/>
      <c r="HGG76" s="85"/>
      <c r="HGH76" s="85"/>
      <c r="HGI76" s="85"/>
      <c r="HGJ76" s="85"/>
      <c r="HGK76" s="85"/>
      <c r="HGL76" s="85"/>
      <c r="HGM76" s="85"/>
      <c r="HGN76" s="85"/>
      <c r="HGO76" s="85"/>
      <c r="HGP76" s="85"/>
      <c r="HGQ76" s="85"/>
      <c r="HGR76" s="85"/>
      <c r="HGS76" s="85"/>
      <c r="HGT76" s="85"/>
      <c r="HGU76" s="85"/>
      <c r="HGV76" s="85"/>
      <c r="HGW76" s="85"/>
      <c r="HGX76" s="85"/>
      <c r="HGY76" s="85"/>
      <c r="HGZ76" s="85"/>
      <c r="HHA76" s="85"/>
      <c r="HHB76" s="85"/>
      <c r="HHC76" s="85"/>
      <c r="HHD76" s="85"/>
      <c r="HHE76" s="85"/>
      <c r="HHF76" s="85"/>
      <c r="HHG76" s="85"/>
      <c r="HHH76" s="85"/>
      <c r="HHI76" s="85"/>
      <c r="HHJ76" s="85"/>
      <c r="HHK76" s="85"/>
      <c r="HHL76" s="85"/>
      <c r="HHM76" s="85"/>
      <c r="HHN76" s="85"/>
      <c r="HHO76" s="85"/>
      <c r="HHP76" s="85"/>
      <c r="HHQ76" s="85"/>
      <c r="HHR76" s="85"/>
      <c r="HHS76" s="85"/>
      <c r="HHT76" s="85"/>
      <c r="HHU76" s="85"/>
      <c r="HHV76" s="85"/>
      <c r="HHW76" s="85"/>
      <c r="HHX76" s="85"/>
      <c r="HHY76" s="85"/>
      <c r="HHZ76" s="85"/>
      <c r="HIA76" s="85"/>
      <c r="HIB76" s="85"/>
      <c r="HIC76" s="85"/>
      <c r="HID76" s="85"/>
      <c r="HIE76" s="85"/>
      <c r="HIF76" s="85"/>
      <c r="HIG76" s="85"/>
      <c r="HIH76" s="85"/>
      <c r="HII76" s="85"/>
      <c r="HIJ76" s="85"/>
      <c r="HIK76" s="85"/>
      <c r="HIL76" s="85"/>
      <c r="HIM76" s="85"/>
      <c r="HIN76" s="85"/>
      <c r="HIO76" s="85"/>
      <c r="HIP76" s="85"/>
      <c r="HIQ76" s="85"/>
      <c r="HIR76" s="85"/>
      <c r="HIS76" s="85"/>
      <c r="HIT76" s="85"/>
      <c r="HIU76" s="85"/>
      <c r="HIV76" s="85"/>
      <c r="HIW76" s="85"/>
      <c r="HIX76" s="85"/>
      <c r="HIY76" s="85"/>
      <c r="HIZ76" s="85"/>
      <c r="HJA76" s="85"/>
      <c r="HJB76" s="85"/>
      <c r="HJC76" s="85"/>
      <c r="HJD76" s="85"/>
      <c r="HJE76" s="85"/>
      <c r="HJF76" s="85"/>
      <c r="HJG76" s="85"/>
      <c r="HJH76" s="85"/>
      <c r="HJI76" s="85"/>
      <c r="HJJ76" s="85"/>
      <c r="HJK76" s="85"/>
      <c r="HJL76" s="85"/>
      <c r="HJM76" s="85"/>
      <c r="HJN76" s="85"/>
      <c r="HJO76" s="85"/>
      <c r="HJP76" s="85"/>
      <c r="HJQ76" s="85"/>
      <c r="HJR76" s="85"/>
      <c r="HJS76" s="85"/>
      <c r="HJT76" s="85"/>
      <c r="HJU76" s="85"/>
      <c r="HJV76" s="85"/>
      <c r="HJW76" s="85"/>
      <c r="HJX76" s="85"/>
      <c r="HJY76" s="85"/>
      <c r="HJZ76" s="85"/>
      <c r="HKA76" s="85"/>
      <c r="HKB76" s="85"/>
      <c r="HKC76" s="85"/>
      <c r="HKD76" s="85"/>
      <c r="HKE76" s="85"/>
      <c r="HKF76" s="85"/>
      <c r="HKG76" s="85"/>
      <c r="HKH76" s="85"/>
      <c r="HKI76" s="85"/>
      <c r="HKJ76" s="85"/>
      <c r="HKK76" s="85"/>
      <c r="HKL76" s="85"/>
      <c r="HKM76" s="85"/>
      <c r="HKN76" s="85"/>
      <c r="HKO76" s="85"/>
      <c r="HKP76" s="85"/>
      <c r="HKQ76" s="85"/>
      <c r="HKR76" s="85"/>
      <c r="HKS76" s="85"/>
      <c r="HKT76" s="85"/>
      <c r="HKU76" s="85"/>
      <c r="HKV76" s="85"/>
      <c r="HKW76" s="85"/>
      <c r="HKX76" s="85"/>
      <c r="HKY76" s="85"/>
      <c r="HKZ76" s="85"/>
      <c r="HLA76" s="85"/>
      <c r="HLB76" s="85"/>
      <c r="HLC76" s="85"/>
      <c r="HLD76" s="85"/>
      <c r="HLE76" s="85"/>
      <c r="HLF76" s="85"/>
      <c r="HLG76" s="85"/>
      <c r="HLH76" s="85"/>
      <c r="HLI76" s="85"/>
      <c r="HLJ76" s="85"/>
      <c r="HLK76" s="85"/>
      <c r="HLL76" s="85"/>
      <c r="HLM76" s="85"/>
      <c r="HLN76" s="85"/>
      <c r="HLO76" s="85"/>
      <c r="HLP76" s="85"/>
      <c r="HLQ76" s="85"/>
      <c r="HLR76" s="85"/>
      <c r="HLS76" s="85"/>
      <c r="HLT76" s="85"/>
      <c r="HLU76" s="85"/>
      <c r="HLV76" s="85"/>
      <c r="HLW76" s="85"/>
      <c r="HLX76" s="85"/>
      <c r="HLY76" s="85"/>
      <c r="HLZ76" s="85"/>
      <c r="HMA76" s="85"/>
      <c r="HMB76" s="85"/>
      <c r="HMC76" s="85"/>
      <c r="HMD76" s="85"/>
      <c r="HME76" s="85"/>
      <c r="HMF76" s="85"/>
      <c r="HMG76" s="85"/>
      <c r="HMH76" s="85"/>
      <c r="HMI76" s="85"/>
      <c r="HMJ76" s="85"/>
      <c r="HMK76" s="85"/>
      <c r="HML76" s="85"/>
      <c r="HMM76" s="85"/>
      <c r="HMN76" s="85"/>
      <c r="HMO76" s="85"/>
      <c r="HMP76" s="85"/>
      <c r="HMQ76" s="85"/>
      <c r="HMR76" s="85"/>
      <c r="HMS76" s="85"/>
      <c r="HMT76" s="85"/>
      <c r="HMU76" s="85"/>
      <c r="HMV76" s="85"/>
      <c r="HMW76" s="85"/>
      <c r="HMX76" s="85"/>
      <c r="HMY76" s="85"/>
      <c r="HMZ76" s="85"/>
      <c r="HNA76" s="85"/>
      <c r="HNB76" s="85"/>
      <c r="HNC76" s="85"/>
      <c r="HND76" s="85"/>
      <c r="HNE76" s="85"/>
      <c r="HNF76" s="85"/>
      <c r="HNG76" s="85"/>
      <c r="HNH76" s="85"/>
      <c r="HNI76" s="85"/>
      <c r="HNJ76" s="85"/>
      <c r="HNK76" s="85"/>
      <c r="HNL76" s="85"/>
      <c r="HNM76" s="85"/>
      <c r="HNN76" s="85"/>
      <c r="HNO76" s="85"/>
      <c r="HNP76" s="85"/>
      <c r="HNQ76" s="85"/>
      <c r="HNR76" s="85"/>
      <c r="HNS76" s="85"/>
      <c r="HNT76" s="85"/>
      <c r="HNU76" s="85"/>
      <c r="HNV76" s="85"/>
      <c r="HNW76" s="85"/>
      <c r="HNX76" s="85"/>
      <c r="HNY76" s="85"/>
      <c r="HNZ76" s="85"/>
      <c r="HOA76" s="85"/>
      <c r="HOB76" s="85"/>
      <c r="HOC76" s="85"/>
      <c r="HOD76" s="85"/>
      <c r="HOE76" s="85"/>
      <c r="HOF76" s="85"/>
      <c r="HOG76" s="85"/>
      <c r="HOH76" s="85"/>
      <c r="HOI76" s="85"/>
      <c r="HOJ76" s="85"/>
      <c r="HOK76" s="85"/>
      <c r="HOL76" s="85"/>
      <c r="HOM76" s="85"/>
      <c r="HON76" s="85"/>
      <c r="HOO76" s="85"/>
      <c r="HOP76" s="85"/>
      <c r="HOQ76" s="85"/>
      <c r="HOR76" s="85"/>
      <c r="HOS76" s="85"/>
      <c r="HOT76" s="85"/>
      <c r="HOU76" s="85"/>
      <c r="HOV76" s="85"/>
      <c r="HOW76" s="85"/>
      <c r="HOX76" s="85"/>
      <c r="HOY76" s="85"/>
      <c r="HOZ76" s="85"/>
      <c r="HPA76" s="85"/>
      <c r="HPB76" s="85"/>
      <c r="HPC76" s="85"/>
      <c r="HPD76" s="85"/>
      <c r="HPE76" s="85"/>
      <c r="HPF76" s="85"/>
      <c r="HPG76" s="85"/>
      <c r="HPH76" s="85"/>
      <c r="HPI76" s="85"/>
      <c r="HPJ76" s="85"/>
      <c r="HPK76" s="85"/>
      <c r="HPL76" s="85"/>
      <c r="HPM76" s="85"/>
      <c r="HPN76" s="85"/>
      <c r="HPO76" s="85"/>
      <c r="HPP76" s="85"/>
      <c r="HPQ76" s="85"/>
      <c r="HPR76" s="85"/>
      <c r="HPS76" s="85"/>
      <c r="HPT76" s="85"/>
      <c r="HPU76" s="85"/>
      <c r="HPV76" s="85"/>
      <c r="HPW76" s="85"/>
      <c r="HPX76" s="85"/>
      <c r="HPY76" s="85"/>
      <c r="HPZ76" s="85"/>
      <c r="HQA76" s="85"/>
      <c r="HQB76" s="85"/>
      <c r="HQC76" s="85"/>
      <c r="HQD76" s="85"/>
      <c r="HQE76" s="85"/>
      <c r="HQF76" s="85"/>
      <c r="HQG76" s="85"/>
      <c r="HQH76" s="85"/>
      <c r="HQI76" s="85"/>
      <c r="HQJ76" s="85"/>
      <c r="HQK76" s="85"/>
      <c r="HQL76" s="85"/>
      <c r="HQM76" s="85"/>
      <c r="HQN76" s="85"/>
      <c r="HQO76" s="85"/>
      <c r="HQP76" s="85"/>
      <c r="HQQ76" s="85"/>
      <c r="HQR76" s="85"/>
      <c r="HQS76" s="85"/>
      <c r="HQT76" s="85"/>
      <c r="HQU76" s="85"/>
      <c r="HQV76" s="85"/>
      <c r="HQW76" s="85"/>
      <c r="HQX76" s="85"/>
      <c r="HQY76" s="85"/>
      <c r="HQZ76" s="85"/>
      <c r="HRA76" s="85"/>
      <c r="HRB76" s="85"/>
      <c r="HRC76" s="85"/>
      <c r="HRD76" s="85"/>
      <c r="HRE76" s="85"/>
      <c r="HRF76" s="85"/>
      <c r="HRG76" s="85"/>
      <c r="HRH76" s="85"/>
      <c r="HRI76" s="85"/>
      <c r="HRJ76" s="85"/>
      <c r="HRK76" s="85"/>
      <c r="HRL76" s="85"/>
      <c r="HRM76" s="85"/>
      <c r="HRN76" s="85"/>
      <c r="HRO76" s="85"/>
      <c r="HRP76" s="85"/>
      <c r="HRQ76" s="85"/>
      <c r="HRR76" s="85"/>
      <c r="HRS76" s="85"/>
      <c r="HRT76" s="85"/>
      <c r="HRU76" s="85"/>
      <c r="HRV76" s="85"/>
      <c r="HRW76" s="85"/>
      <c r="HRX76" s="85"/>
      <c r="HRY76" s="85"/>
      <c r="HRZ76" s="85"/>
      <c r="HSA76" s="85"/>
      <c r="HSB76" s="85"/>
      <c r="HSC76" s="85"/>
      <c r="HSD76" s="85"/>
      <c r="HSE76" s="85"/>
      <c r="HSF76" s="85"/>
      <c r="HSG76" s="85"/>
      <c r="HSH76" s="85"/>
      <c r="HSI76" s="85"/>
      <c r="HSJ76" s="85"/>
      <c r="HSK76" s="85"/>
      <c r="HSL76" s="85"/>
      <c r="HSM76" s="85"/>
      <c r="HSN76" s="85"/>
      <c r="HSO76" s="85"/>
      <c r="HSP76" s="85"/>
      <c r="HSQ76" s="85"/>
      <c r="HSR76" s="85"/>
      <c r="HSS76" s="85"/>
      <c r="HST76" s="85"/>
      <c r="HSU76" s="85"/>
      <c r="HSV76" s="85"/>
      <c r="HSW76" s="85"/>
      <c r="HSX76" s="85"/>
      <c r="HSY76" s="85"/>
      <c r="HSZ76" s="85"/>
      <c r="HTA76" s="85"/>
      <c r="HTB76" s="85"/>
      <c r="HTC76" s="85"/>
      <c r="HTD76" s="85"/>
      <c r="HTE76" s="85"/>
      <c r="HTF76" s="85"/>
      <c r="HTG76" s="85"/>
      <c r="HTH76" s="85"/>
      <c r="HTI76" s="85"/>
      <c r="HTJ76" s="85"/>
      <c r="HTK76" s="85"/>
      <c r="HTL76" s="85"/>
      <c r="HTM76" s="85"/>
      <c r="HTN76" s="85"/>
      <c r="HTO76" s="85"/>
      <c r="HTP76" s="85"/>
      <c r="HTQ76" s="85"/>
      <c r="HTR76" s="85"/>
      <c r="HTS76" s="85"/>
      <c r="HTT76" s="85"/>
      <c r="HTU76" s="85"/>
      <c r="HTV76" s="85"/>
      <c r="HTW76" s="85"/>
      <c r="HTX76" s="85"/>
      <c r="HTY76" s="85"/>
      <c r="HTZ76" s="85"/>
      <c r="HUA76" s="85"/>
      <c r="HUB76" s="85"/>
      <c r="HUC76" s="85"/>
      <c r="HUD76" s="85"/>
      <c r="HUE76" s="85"/>
      <c r="HUF76" s="85"/>
      <c r="HUG76" s="85"/>
      <c r="HUH76" s="85"/>
      <c r="HUI76" s="85"/>
      <c r="HUJ76" s="85"/>
      <c r="HUK76" s="85"/>
      <c r="HUL76" s="85"/>
      <c r="HUM76" s="85"/>
      <c r="HUN76" s="85"/>
      <c r="HUO76" s="85"/>
      <c r="HUP76" s="85"/>
      <c r="HUQ76" s="85"/>
      <c r="HUR76" s="85"/>
      <c r="HUS76" s="85"/>
      <c r="HUT76" s="85"/>
      <c r="HUU76" s="85"/>
      <c r="HUV76" s="85"/>
      <c r="HUW76" s="85"/>
      <c r="HUX76" s="85"/>
      <c r="HUY76" s="85"/>
      <c r="HUZ76" s="85"/>
      <c r="HVA76" s="85"/>
      <c r="HVB76" s="85"/>
      <c r="HVC76" s="85"/>
      <c r="HVD76" s="85"/>
      <c r="HVE76" s="85"/>
      <c r="HVF76" s="85"/>
      <c r="HVG76" s="85"/>
      <c r="HVH76" s="85"/>
      <c r="HVI76" s="85"/>
      <c r="HVJ76" s="85"/>
      <c r="HVK76" s="85"/>
      <c r="HVL76" s="85"/>
      <c r="HVM76" s="85"/>
      <c r="HVN76" s="85"/>
      <c r="HVO76" s="85"/>
      <c r="HVP76" s="85"/>
      <c r="HVQ76" s="85"/>
      <c r="HVR76" s="85"/>
      <c r="HVS76" s="85"/>
      <c r="HVT76" s="85"/>
      <c r="HVU76" s="85"/>
      <c r="HVV76" s="85"/>
      <c r="HVW76" s="85"/>
      <c r="HVX76" s="85"/>
      <c r="HVY76" s="85"/>
      <c r="HVZ76" s="85"/>
      <c r="HWA76" s="85"/>
      <c r="HWB76" s="85"/>
      <c r="HWC76" s="85"/>
      <c r="HWD76" s="85"/>
      <c r="HWE76" s="85"/>
      <c r="HWF76" s="85"/>
      <c r="HWG76" s="85"/>
      <c r="HWH76" s="85"/>
      <c r="HWI76" s="85"/>
      <c r="HWJ76" s="85"/>
      <c r="HWK76" s="85"/>
      <c r="HWL76" s="85"/>
      <c r="HWM76" s="85"/>
      <c r="HWN76" s="85"/>
      <c r="HWO76" s="85"/>
      <c r="HWP76" s="85"/>
      <c r="HWQ76" s="85"/>
      <c r="HWR76" s="85"/>
      <c r="HWS76" s="85"/>
      <c r="HWT76" s="85"/>
      <c r="HWU76" s="85"/>
      <c r="HWV76" s="85"/>
      <c r="HWW76" s="85"/>
      <c r="HWX76" s="85"/>
      <c r="HWY76" s="85"/>
      <c r="HWZ76" s="85"/>
      <c r="HXA76" s="85"/>
      <c r="HXB76" s="85"/>
      <c r="HXC76" s="85"/>
      <c r="HXD76" s="85"/>
      <c r="HXE76" s="85"/>
      <c r="HXF76" s="85"/>
      <c r="HXG76" s="85"/>
      <c r="HXH76" s="85"/>
      <c r="HXI76" s="85"/>
      <c r="HXJ76" s="85"/>
      <c r="HXK76" s="85"/>
      <c r="HXL76" s="85"/>
      <c r="HXM76" s="85"/>
      <c r="HXN76" s="85"/>
      <c r="HXO76" s="85"/>
      <c r="HXP76" s="85"/>
      <c r="HXQ76" s="85"/>
      <c r="HXR76" s="85"/>
      <c r="HXS76" s="85"/>
      <c r="HXT76" s="85"/>
      <c r="HXU76" s="85"/>
      <c r="HXV76" s="85"/>
      <c r="HXW76" s="85"/>
      <c r="HXX76" s="85"/>
      <c r="HXY76" s="85"/>
      <c r="HXZ76" s="85"/>
      <c r="HYA76" s="85"/>
      <c r="HYB76" s="85"/>
      <c r="HYC76" s="85"/>
      <c r="HYD76" s="85"/>
      <c r="HYE76" s="85"/>
      <c r="HYF76" s="85"/>
      <c r="HYG76" s="85"/>
      <c r="HYH76" s="85"/>
      <c r="HYI76" s="85"/>
      <c r="HYJ76" s="85"/>
      <c r="HYK76" s="85"/>
      <c r="HYL76" s="85"/>
      <c r="HYM76" s="85"/>
      <c r="HYN76" s="85"/>
      <c r="HYO76" s="85"/>
      <c r="HYP76" s="85"/>
      <c r="HYQ76" s="85"/>
      <c r="HYR76" s="85"/>
      <c r="HYS76" s="85"/>
      <c r="HYT76" s="85"/>
      <c r="HYU76" s="85"/>
      <c r="HYV76" s="85"/>
      <c r="HYW76" s="85"/>
      <c r="HYX76" s="85"/>
      <c r="HYY76" s="85"/>
      <c r="HYZ76" s="85"/>
      <c r="HZA76" s="85"/>
      <c r="HZB76" s="85"/>
      <c r="HZC76" s="85"/>
      <c r="HZD76" s="85"/>
      <c r="HZE76" s="85"/>
      <c r="HZF76" s="85"/>
      <c r="HZG76" s="85"/>
      <c r="HZH76" s="85"/>
      <c r="HZI76" s="85"/>
      <c r="HZJ76" s="85"/>
      <c r="HZK76" s="85"/>
      <c r="HZL76" s="85"/>
      <c r="HZM76" s="85"/>
      <c r="HZN76" s="85"/>
      <c r="HZO76" s="85"/>
      <c r="HZP76" s="85"/>
      <c r="HZQ76" s="85"/>
      <c r="HZR76" s="85"/>
      <c r="HZS76" s="85"/>
      <c r="HZT76" s="85"/>
      <c r="HZU76" s="85"/>
      <c r="HZV76" s="85"/>
      <c r="HZW76" s="85"/>
      <c r="HZX76" s="85"/>
      <c r="HZY76" s="85"/>
      <c r="HZZ76" s="85"/>
      <c r="IAA76" s="85"/>
      <c r="IAB76" s="85"/>
      <c r="IAC76" s="85"/>
      <c r="IAD76" s="85"/>
      <c r="IAE76" s="85"/>
      <c r="IAF76" s="85"/>
      <c r="IAG76" s="85"/>
      <c r="IAH76" s="85"/>
      <c r="IAI76" s="85"/>
      <c r="IAJ76" s="85"/>
      <c r="IAK76" s="85"/>
      <c r="IAL76" s="85"/>
      <c r="IAM76" s="85"/>
      <c r="IAN76" s="85"/>
      <c r="IAO76" s="85"/>
      <c r="IAP76" s="85"/>
      <c r="IAQ76" s="85"/>
      <c r="IAR76" s="85"/>
      <c r="IAS76" s="85"/>
      <c r="IAT76" s="85"/>
      <c r="IAU76" s="85"/>
      <c r="IAV76" s="85"/>
      <c r="IAW76" s="85"/>
      <c r="IAX76" s="85"/>
      <c r="IAY76" s="85"/>
      <c r="IAZ76" s="85"/>
      <c r="IBA76" s="85"/>
      <c r="IBB76" s="85"/>
      <c r="IBC76" s="85"/>
      <c r="IBD76" s="85"/>
      <c r="IBE76" s="85"/>
      <c r="IBF76" s="85"/>
      <c r="IBG76" s="85"/>
      <c r="IBH76" s="85"/>
      <c r="IBI76" s="85"/>
      <c r="IBJ76" s="85"/>
      <c r="IBK76" s="85"/>
      <c r="IBL76" s="85"/>
      <c r="IBM76" s="85"/>
      <c r="IBN76" s="85"/>
      <c r="IBO76" s="85"/>
      <c r="IBP76" s="85"/>
      <c r="IBQ76" s="85"/>
      <c r="IBR76" s="85"/>
      <c r="IBS76" s="85"/>
      <c r="IBT76" s="85"/>
      <c r="IBU76" s="85"/>
      <c r="IBV76" s="85"/>
      <c r="IBW76" s="85"/>
      <c r="IBX76" s="85"/>
      <c r="IBY76" s="85"/>
      <c r="IBZ76" s="85"/>
      <c r="ICA76" s="85"/>
      <c r="ICB76" s="85"/>
      <c r="ICC76" s="85"/>
      <c r="ICD76" s="85"/>
      <c r="ICE76" s="85"/>
      <c r="ICF76" s="85"/>
      <c r="ICG76" s="85"/>
      <c r="ICH76" s="85"/>
      <c r="ICI76" s="85"/>
      <c r="ICJ76" s="85"/>
      <c r="ICK76" s="85"/>
      <c r="ICL76" s="85"/>
      <c r="ICM76" s="85"/>
      <c r="ICN76" s="85"/>
      <c r="ICO76" s="85"/>
      <c r="ICP76" s="85"/>
      <c r="ICQ76" s="85"/>
      <c r="ICR76" s="85"/>
      <c r="ICS76" s="85"/>
      <c r="ICT76" s="85"/>
      <c r="ICU76" s="85"/>
      <c r="ICV76" s="85"/>
      <c r="ICW76" s="85"/>
      <c r="ICX76" s="85"/>
      <c r="ICY76" s="85"/>
      <c r="ICZ76" s="85"/>
      <c r="IDA76" s="85"/>
      <c r="IDB76" s="85"/>
      <c r="IDC76" s="85"/>
      <c r="IDD76" s="85"/>
      <c r="IDE76" s="85"/>
      <c r="IDF76" s="85"/>
      <c r="IDG76" s="85"/>
      <c r="IDH76" s="85"/>
      <c r="IDI76" s="85"/>
      <c r="IDJ76" s="85"/>
      <c r="IDK76" s="85"/>
      <c r="IDL76" s="85"/>
      <c r="IDM76" s="85"/>
      <c r="IDN76" s="85"/>
      <c r="IDO76" s="85"/>
      <c r="IDP76" s="85"/>
      <c r="IDQ76" s="85"/>
      <c r="IDR76" s="85"/>
      <c r="IDS76" s="85"/>
      <c r="IDT76" s="85"/>
      <c r="IDU76" s="85"/>
      <c r="IDV76" s="85"/>
      <c r="IDW76" s="85"/>
      <c r="IDX76" s="85"/>
      <c r="IDY76" s="85"/>
      <c r="IDZ76" s="85"/>
      <c r="IEA76" s="85"/>
      <c r="IEB76" s="85"/>
      <c r="IEC76" s="85"/>
      <c r="IED76" s="85"/>
      <c r="IEE76" s="85"/>
      <c r="IEF76" s="85"/>
      <c r="IEG76" s="85"/>
      <c r="IEH76" s="85"/>
      <c r="IEI76" s="85"/>
      <c r="IEJ76" s="85"/>
      <c r="IEK76" s="85"/>
      <c r="IEL76" s="85"/>
      <c r="IEM76" s="85"/>
      <c r="IEN76" s="85"/>
      <c r="IEO76" s="85"/>
      <c r="IEP76" s="85"/>
      <c r="IEQ76" s="85"/>
      <c r="IER76" s="85"/>
      <c r="IES76" s="85"/>
      <c r="IET76" s="85"/>
      <c r="IEU76" s="85"/>
      <c r="IEV76" s="85"/>
      <c r="IEW76" s="85"/>
      <c r="IEX76" s="85"/>
      <c r="IEY76" s="85"/>
      <c r="IEZ76" s="85"/>
      <c r="IFA76" s="85"/>
      <c r="IFB76" s="85"/>
      <c r="IFC76" s="85"/>
      <c r="IFD76" s="85"/>
      <c r="IFE76" s="85"/>
      <c r="IFF76" s="85"/>
      <c r="IFG76" s="85"/>
      <c r="IFH76" s="85"/>
      <c r="IFI76" s="85"/>
      <c r="IFJ76" s="85"/>
      <c r="IFK76" s="85"/>
      <c r="IFL76" s="85"/>
      <c r="IFM76" s="85"/>
      <c r="IFN76" s="85"/>
      <c r="IFO76" s="85"/>
      <c r="IFP76" s="85"/>
      <c r="IFQ76" s="85"/>
      <c r="IFR76" s="85"/>
      <c r="IFS76" s="85"/>
      <c r="IFT76" s="85"/>
      <c r="IFU76" s="85"/>
      <c r="IFV76" s="85"/>
      <c r="IFW76" s="85"/>
      <c r="IFX76" s="85"/>
      <c r="IFY76" s="85"/>
      <c r="IFZ76" s="85"/>
      <c r="IGA76" s="85"/>
      <c r="IGB76" s="85"/>
      <c r="IGC76" s="85"/>
      <c r="IGD76" s="85"/>
      <c r="IGE76" s="85"/>
      <c r="IGF76" s="85"/>
      <c r="IGG76" s="85"/>
      <c r="IGH76" s="85"/>
      <c r="IGI76" s="85"/>
      <c r="IGJ76" s="85"/>
      <c r="IGK76" s="85"/>
      <c r="IGL76" s="85"/>
      <c r="IGM76" s="85"/>
      <c r="IGN76" s="85"/>
      <c r="IGO76" s="85"/>
      <c r="IGP76" s="85"/>
      <c r="IGQ76" s="85"/>
      <c r="IGR76" s="85"/>
      <c r="IGS76" s="85"/>
      <c r="IGT76" s="85"/>
      <c r="IGU76" s="85"/>
      <c r="IGV76" s="85"/>
      <c r="IGW76" s="85"/>
      <c r="IGX76" s="85"/>
      <c r="IGY76" s="85"/>
      <c r="IGZ76" s="85"/>
      <c r="IHA76" s="85"/>
      <c r="IHB76" s="85"/>
      <c r="IHC76" s="85"/>
      <c r="IHD76" s="85"/>
      <c r="IHE76" s="85"/>
      <c r="IHF76" s="85"/>
      <c r="IHG76" s="85"/>
      <c r="IHH76" s="85"/>
      <c r="IHI76" s="85"/>
      <c r="IHJ76" s="85"/>
      <c r="IHK76" s="85"/>
      <c r="IHL76" s="85"/>
      <c r="IHM76" s="85"/>
      <c r="IHN76" s="85"/>
      <c r="IHO76" s="85"/>
      <c r="IHP76" s="85"/>
      <c r="IHQ76" s="85"/>
      <c r="IHR76" s="85"/>
      <c r="IHS76" s="85"/>
      <c r="IHT76" s="85"/>
      <c r="IHU76" s="85"/>
      <c r="IHV76" s="85"/>
      <c r="IHW76" s="85"/>
      <c r="IHX76" s="85"/>
      <c r="IHY76" s="85"/>
      <c r="IHZ76" s="85"/>
      <c r="IIA76" s="85"/>
      <c r="IIB76" s="85"/>
      <c r="IIC76" s="85"/>
      <c r="IID76" s="85"/>
      <c r="IIE76" s="85"/>
      <c r="IIF76" s="85"/>
      <c r="IIG76" s="85"/>
      <c r="IIH76" s="85"/>
      <c r="III76" s="85"/>
      <c r="IIJ76" s="85"/>
      <c r="IIK76" s="85"/>
      <c r="IIL76" s="85"/>
      <c r="IIM76" s="85"/>
      <c r="IIN76" s="85"/>
      <c r="IIO76" s="85"/>
      <c r="IIP76" s="85"/>
      <c r="IIQ76" s="85"/>
      <c r="IIR76" s="85"/>
      <c r="IIS76" s="85"/>
      <c r="IIT76" s="85"/>
      <c r="IIU76" s="85"/>
      <c r="IIV76" s="85"/>
      <c r="IIW76" s="85"/>
      <c r="IIX76" s="85"/>
      <c r="IIY76" s="85"/>
      <c r="IIZ76" s="85"/>
      <c r="IJA76" s="85"/>
      <c r="IJB76" s="85"/>
      <c r="IJC76" s="85"/>
      <c r="IJD76" s="85"/>
      <c r="IJE76" s="85"/>
      <c r="IJF76" s="85"/>
      <c r="IJG76" s="85"/>
      <c r="IJH76" s="85"/>
      <c r="IJI76" s="85"/>
      <c r="IJJ76" s="85"/>
      <c r="IJK76" s="85"/>
      <c r="IJL76" s="85"/>
      <c r="IJM76" s="85"/>
      <c r="IJN76" s="85"/>
      <c r="IJO76" s="85"/>
      <c r="IJP76" s="85"/>
      <c r="IJQ76" s="85"/>
      <c r="IJR76" s="85"/>
      <c r="IJS76" s="85"/>
      <c r="IJT76" s="85"/>
      <c r="IJU76" s="85"/>
      <c r="IJV76" s="85"/>
      <c r="IJW76" s="85"/>
      <c r="IJX76" s="85"/>
      <c r="IJY76" s="85"/>
      <c r="IJZ76" s="85"/>
      <c r="IKA76" s="85"/>
      <c r="IKB76" s="85"/>
      <c r="IKC76" s="85"/>
      <c r="IKD76" s="85"/>
      <c r="IKE76" s="85"/>
      <c r="IKF76" s="85"/>
      <c r="IKG76" s="85"/>
      <c r="IKH76" s="85"/>
      <c r="IKI76" s="85"/>
      <c r="IKJ76" s="85"/>
      <c r="IKK76" s="85"/>
      <c r="IKL76" s="85"/>
      <c r="IKM76" s="85"/>
      <c r="IKN76" s="85"/>
      <c r="IKO76" s="85"/>
      <c r="IKP76" s="85"/>
      <c r="IKQ76" s="85"/>
      <c r="IKR76" s="85"/>
      <c r="IKS76" s="85"/>
      <c r="IKT76" s="85"/>
      <c r="IKU76" s="85"/>
      <c r="IKV76" s="85"/>
      <c r="IKW76" s="85"/>
      <c r="IKX76" s="85"/>
      <c r="IKY76" s="85"/>
      <c r="IKZ76" s="85"/>
      <c r="ILA76" s="85"/>
      <c r="ILB76" s="85"/>
      <c r="ILC76" s="85"/>
      <c r="ILD76" s="85"/>
      <c r="ILE76" s="85"/>
      <c r="ILF76" s="85"/>
      <c r="ILG76" s="85"/>
      <c r="ILH76" s="85"/>
      <c r="ILI76" s="85"/>
      <c r="ILJ76" s="85"/>
      <c r="ILK76" s="85"/>
      <c r="ILL76" s="85"/>
      <c r="ILM76" s="85"/>
      <c r="ILN76" s="85"/>
      <c r="ILO76" s="85"/>
      <c r="ILP76" s="85"/>
      <c r="ILQ76" s="85"/>
      <c r="ILR76" s="85"/>
      <c r="ILS76" s="85"/>
      <c r="ILT76" s="85"/>
      <c r="ILU76" s="85"/>
      <c r="ILV76" s="85"/>
      <c r="ILW76" s="85"/>
      <c r="ILX76" s="85"/>
      <c r="ILY76" s="85"/>
      <c r="ILZ76" s="85"/>
      <c r="IMA76" s="85"/>
      <c r="IMB76" s="85"/>
      <c r="IMC76" s="85"/>
      <c r="IMD76" s="85"/>
      <c r="IME76" s="85"/>
      <c r="IMF76" s="85"/>
      <c r="IMG76" s="85"/>
      <c r="IMH76" s="85"/>
      <c r="IMI76" s="85"/>
      <c r="IMJ76" s="85"/>
      <c r="IMK76" s="85"/>
      <c r="IML76" s="85"/>
      <c r="IMM76" s="85"/>
      <c r="IMN76" s="85"/>
      <c r="IMO76" s="85"/>
      <c r="IMP76" s="85"/>
      <c r="IMQ76" s="85"/>
      <c r="IMR76" s="85"/>
      <c r="IMS76" s="85"/>
      <c r="IMT76" s="85"/>
      <c r="IMU76" s="85"/>
      <c r="IMV76" s="85"/>
      <c r="IMW76" s="85"/>
      <c r="IMX76" s="85"/>
      <c r="IMY76" s="85"/>
      <c r="IMZ76" s="85"/>
      <c r="INA76" s="85"/>
      <c r="INB76" s="85"/>
      <c r="INC76" s="85"/>
      <c r="IND76" s="85"/>
      <c r="INE76" s="85"/>
      <c r="INF76" s="85"/>
      <c r="ING76" s="85"/>
      <c r="INH76" s="85"/>
      <c r="INI76" s="85"/>
      <c r="INJ76" s="85"/>
      <c r="INK76" s="85"/>
      <c r="INL76" s="85"/>
      <c r="INM76" s="85"/>
      <c r="INN76" s="85"/>
      <c r="INO76" s="85"/>
      <c r="INP76" s="85"/>
      <c r="INQ76" s="85"/>
      <c r="INR76" s="85"/>
      <c r="INS76" s="85"/>
      <c r="INT76" s="85"/>
      <c r="INU76" s="85"/>
      <c r="INV76" s="85"/>
      <c r="INW76" s="85"/>
      <c r="INX76" s="85"/>
      <c r="INY76" s="85"/>
      <c r="INZ76" s="85"/>
      <c r="IOA76" s="85"/>
      <c r="IOB76" s="85"/>
      <c r="IOC76" s="85"/>
      <c r="IOD76" s="85"/>
      <c r="IOE76" s="85"/>
      <c r="IOF76" s="85"/>
      <c r="IOG76" s="85"/>
      <c r="IOH76" s="85"/>
      <c r="IOI76" s="85"/>
      <c r="IOJ76" s="85"/>
      <c r="IOK76" s="85"/>
      <c r="IOL76" s="85"/>
      <c r="IOM76" s="85"/>
      <c r="ION76" s="85"/>
      <c r="IOO76" s="85"/>
      <c r="IOP76" s="85"/>
      <c r="IOQ76" s="85"/>
      <c r="IOR76" s="85"/>
      <c r="IOS76" s="85"/>
      <c r="IOT76" s="85"/>
      <c r="IOU76" s="85"/>
      <c r="IOV76" s="85"/>
      <c r="IOW76" s="85"/>
      <c r="IOX76" s="85"/>
      <c r="IOY76" s="85"/>
      <c r="IOZ76" s="85"/>
      <c r="IPA76" s="85"/>
      <c r="IPB76" s="85"/>
      <c r="IPC76" s="85"/>
      <c r="IPD76" s="85"/>
      <c r="IPE76" s="85"/>
      <c r="IPF76" s="85"/>
      <c r="IPG76" s="85"/>
      <c r="IPH76" s="85"/>
      <c r="IPI76" s="85"/>
      <c r="IPJ76" s="85"/>
      <c r="IPK76" s="85"/>
      <c r="IPL76" s="85"/>
      <c r="IPM76" s="85"/>
      <c r="IPN76" s="85"/>
      <c r="IPO76" s="85"/>
      <c r="IPP76" s="85"/>
      <c r="IPQ76" s="85"/>
      <c r="IPR76" s="85"/>
      <c r="IPS76" s="85"/>
      <c r="IPT76" s="85"/>
      <c r="IPU76" s="85"/>
      <c r="IPV76" s="85"/>
      <c r="IPW76" s="85"/>
      <c r="IPX76" s="85"/>
      <c r="IPY76" s="85"/>
      <c r="IPZ76" s="85"/>
      <c r="IQA76" s="85"/>
      <c r="IQB76" s="85"/>
      <c r="IQC76" s="85"/>
      <c r="IQD76" s="85"/>
      <c r="IQE76" s="85"/>
      <c r="IQF76" s="85"/>
      <c r="IQG76" s="85"/>
      <c r="IQH76" s="85"/>
      <c r="IQI76" s="85"/>
      <c r="IQJ76" s="85"/>
      <c r="IQK76" s="85"/>
      <c r="IQL76" s="85"/>
      <c r="IQM76" s="85"/>
      <c r="IQN76" s="85"/>
      <c r="IQO76" s="85"/>
      <c r="IQP76" s="85"/>
      <c r="IQQ76" s="85"/>
      <c r="IQR76" s="85"/>
      <c r="IQS76" s="85"/>
      <c r="IQT76" s="85"/>
      <c r="IQU76" s="85"/>
      <c r="IQV76" s="85"/>
      <c r="IQW76" s="85"/>
      <c r="IQX76" s="85"/>
      <c r="IQY76" s="85"/>
      <c r="IQZ76" s="85"/>
      <c r="IRA76" s="85"/>
      <c r="IRB76" s="85"/>
      <c r="IRC76" s="85"/>
      <c r="IRD76" s="85"/>
      <c r="IRE76" s="85"/>
      <c r="IRF76" s="85"/>
      <c r="IRG76" s="85"/>
      <c r="IRH76" s="85"/>
      <c r="IRI76" s="85"/>
      <c r="IRJ76" s="85"/>
      <c r="IRK76" s="85"/>
      <c r="IRL76" s="85"/>
      <c r="IRM76" s="85"/>
      <c r="IRN76" s="85"/>
      <c r="IRO76" s="85"/>
      <c r="IRP76" s="85"/>
      <c r="IRQ76" s="85"/>
      <c r="IRR76" s="85"/>
      <c r="IRS76" s="85"/>
      <c r="IRT76" s="85"/>
      <c r="IRU76" s="85"/>
      <c r="IRV76" s="85"/>
      <c r="IRW76" s="85"/>
      <c r="IRX76" s="85"/>
      <c r="IRY76" s="85"/>
      <c r="IRZ76" s="85"/>
      <c r="ISA76" s="85"/>
      <c r="ISB76" s="85"/>
      <c r="ISC76" s="85"/>
      <c r="ISD76" s="85"/>
      <c r="ISE76" s="85"/>
      <c r="ISF76" s="85"/>
      <c r="ISG76" s="85"/>
      <c r="ISH76" s="85"/>
      <c r="ISI76" s="85"/>
      <c r="ISJ76" s="85"/>
      <c r="ISK76" s="85"/>
      <c r="ISL76" s="85"/>
      <c r="ISM76" s="85"/>
      <c r="ISN76" s="85"/>
      <c r="ISO76" s="85"/>
      <c r="ISP76" s="85"/>
      <c r="ISQ76" s="85"/>
      <c r="ISR76" s="85"/>
      <c r="ISS76" s="85"/>
      <c r="IST76" s="85"/>
      <c r="ISU76" s="85"/>
      <c r="ISV76" s="85"/>
      <c r="ISW76" s="85"/>
      <c r="ISX76" s="85"/>
      <c r="ISY76" s="85"/>
      <c r="ISZ76" s="85"/>
      <c r="ITA76" s="85"/>
      <c r="ITB76" s="85"/>
      <c r="ITC76" s="85"/>
      <c r="ITD76" s="85"/>
      <c r="ITE76" s="85"/>
      <c r="ITF76" s="85"/>
      <c r="ITG76" s="85"/>
      <c r="ITH76" s="85"/>
      <c r="ITI76" s="85"/>
      <c r="ITJ76" s="85"/>
      <c r="ITK76" s="85"/>
      <c r="ITL76" s="85"/>
      <c r="ITM76" s="85"/>
      <c r="ITN76" s="85"/>
      <c r="ITO76" s="85"/>
      <c r="ITP76" s="85"/>
      <c r="ITQ76" s="85"/>
      <c r="ITR76" s="85"/>
      <c r="ITS76" s="85"/>
      <c r="ITT76" s="85"/>
      <c r="ITU76" s="85"/>
      <c r="ITV76" s="85"/>
      <c r="ITW76" s="85"/>
      <c r="ITX76" s="85"/>
      <c r="ITY76" s="85"/>
      <c r="ITZ76" s="85"/>
      <c r="IUA76" s="85"/>
      <c r="IUB76" s="85"/>
      <c r="IUC76" s="85"/>
      <c r="IUD76" s="85"/>
      <c r="IUE76" s="85"/>
      <c r="IUF76" s="85"/>
      <c r="IUG76" s="85"/>
      <c r="IUH76" s="85"/>
      <c r="IUI76" s="85"/>
      <c r="IUJ76" s="85"/>
      <c r="IUK76" s="85"/>
      <c r="IUL76" s="85"/>
      <c r="IUM76" s="85"/>
      <c r="IUN76" s="85"/>
      <c r="IUO76" s="85"/>
      <c r="IUP76" s="85"/>
      <c r="IUQ76" s="85"/>
      <c r="IUR76" s="85"/>
      <c r="IUS76" s="85"/>
      <c r="IUT76" s="85"/>
      <c r="IUU76" s="85"/>
      <c r="IUV76" s="85"/>
      <c r="IUW76" s="85"/>
      <c r="IUX76" s="85"/>
      <c r="IUY76" s="85"/>
      <c r="IUZ76" s="85"/>
      <c r="IVA76" s="85"/>
      <c r="IVB76" s="85"/>
      <c r="IVC76" s="85"/>
      <c r="IVD76" s="85"/>
      <c r="IVE76" s="85"/>
      <c r="IVF76" s="85"/>
      <c r="IVG76" s="85"/>
      <c r="IVH76" s="85"/>
      <c r="IVI76" s="85"/>
      <c r="IVJ76" s="85"/>
      <c r="IVK76" s="85"/>
      <c r="IVL76" s="85"/>
      <c r="IVM76" s="85"/>
      <c r="IVN76" s="85"/>
      <c r="IVO76" s="85"/>
      <c r="IVP76" s="85"/>
      <c r="IVQ76" s="85"/>
      <c r="IVR76" s="85"/>
      <c r="IVS76" s="85"/>
      <c r="IVT76" s="85"/>
      <c r="IVU76" s="85"/>
      <c r="IVV76" s="85"/>
      <c r="IVW76" s="85"/>
      <c r="IVX76" s="85"/>
      <c r="IVY76" s="85"/>
      <c r="IVZ76" s="85"/>
      <c r="IWA76" s="85"/>
      <c r="IWB76" s="85"/>
      <c r="IWC76" s="85"/>
      <c r="IWD76" s="85"/>
      <c r="IWE76" s="85"/>
      <c r="IWF76" s="85"/>
      <c r="IWG76" s="85"/>
      <c r="IWH76" s="85"/>
      <c r="IWI76" s="85"/>
      <c r="IWJ76" s="85"/>
      <c r="IWK76" s="85"/>
      <c r="IWL76" s="85"/>
      <c r="IWM76" s="85"/>
      <c r="IWN76" s="85"/>
      <c r="IWO76" s="85"/>
      <c r="IWP76" s="85"/>
      <c r="IWQ76" s="85"/>
      <c r="IWR76" s="85"/>
      <c r="IWS76" s="85"/>
      <c r="IWT76" s="85"/>
      <c r="IWU76" s="85"/>
      <c r="IWV76" s="85"/>
      <c r="IWW76" s="85"/>
      <c r="IWX76" s="85"/>
      <c r="IWY76" s="85"/>
      <c r="IWZ76" s="85"/>
      <c r="IXA76" s="85"/>
      <c r="IXB76" s="85"/>
      <c r="IXC76" s="85"/>
      <c r="IXD76" s="85"/>
      <c r="IXE76" s="85"/>
      <c r="IXF76" s="85"/>
      <c r="IXG76" s="85"/>
      <c r="IXH76" s="85"/>
      <c r="IXI76" s="85"/>
      <c r="IXJ76" s="85"/>
      <c r="IXK76" s="85"/>
      <c r="IXL76" s="85"/>
      <c r="IXM76" s="85"/>
      <c r="IXN76" s="85"/>
      <c r="IXO76" s="85"/>
      <c r="IXP76" s="85"/>
      <c r="IXQ76" s="85"/>
      <c r="IXR76" s="85"/>
      <c r="IXS76" s="85"/>
      <c r="IXT76" s="85"/>
      <c r="IXU76" s="85"/>
      <c r="IXV76" s="85"/>
      <c r="IXW76" s="85"/>
      <c r="IXX76" s="85"/>
      <c r="IXY76" s="85"/>
      <c r="IXZ76" s="85"/>
      <c r="IYA76" s="85"/>
      <c r="IYB76" s="85"/>
      <c r="IYC76" s="85"/>
      <c r="IYD76" s="85"/>
      <c r="IYE76" s="85"/>
      <c r="IYF76" s="85"/>
      <c r="IYG76" s="85"/>
      <c r="IYH76" s="85"/>
      <c r="IYI76" s="85"/>
      <c r="IYJ76" s="85"/>
      <c r="IYK76" s="85"/>
      <c r="IYL76" s="85"/>
      <c r="IYM76" s="85"/>
      <c r="IYN76" s="85"/>
      <c r="IYO76" s="85"/>
      <c r="IYP76" s="85"/>
      <c r="IYQ76" s="85"/>
      <c r="IYR76" s="85"/>
      <c r="IYS76" s="85"/>
      <c r="IYT76" s="85"/>
      <c r="IYU76" s="85"/>
      <c r="IYV76" s="85"/>
      <c r="IYW76" s="85"/>
      <c r="IYX76" s="85"/>
      <c r="IYY76" s="85"/>
      <c r="IYZ76" s="85"/>
      <c r="IZA76" s="85"/>
      <c r="IZB76" s="85"/>
      <c r="IZC76" s="85"/>
      <c r="IZD76" s="85"/>
      <c r="IZE76" s="85"/>
      <c r="IZF76" s="85"/>
      <c r="IZG76" s="85"/>
      <c r="IZH76" s="85"/>
      <c r="IZI76" s="85"/>
      <c r="IZJ76" s="85"/>
      <c r="IZK76" s="85"/>
      <c r="IZL76" s="85"/>
      <c r="IZM76" s="85"/>
      <c r="IZN76" s="85"/>
      <c r="IZO76" s="85"/>
      <c r="IZP76" s="85"/>
      <c r="IZQ76" s="85"/>
      <c r="IZR76" s="85"/>
      <c r="IZS76" s="85"/>
      <c r="IZT76" s="85"/>
      <c r="IZU76" s="85"/>
      <c r="IZV76" s="85"/>
      <c r="IZW76" s="85"/>
      <c r="IZX76" s="85"/>
      <c r="IZY76" s="85"/>
      <c r="IZZ76" s="85"/>
      <c r="JAA76" s="85"/>
      <c r="JAB76" s="85"/>
      <c r="JAC76" s="85"/>
      <c r="JAD76" s="85"/>
      <c r="JAE76" s="85"/>
      <c r="JAF76" s="85"/>
      <c r="JAG76" s="85"/>
      <c r="JAH76" s="85"/>
      <c r="JAI76" s="85"/>
      <c r="JAJ76" s="85"/>
      <c r="JAK76" s="85"/>
      <c r="JAL76" s="85"/>
      <c r="JAM76" s="85"/>
      <c r="JAN76" s="85"/>
      <c r="JAO76" s="85"/>
      <c r="JAP76" s="85"/>
      <c r="JAQ76" s="85"/>
      <c r="JAR76" s="85"/>
      <c r="JAS76" s="85"/>
      <c r="JAT76" s="85"/>
      <c r="JAU76" s="85"/>
      <c r="JAV76" s="85"/>
      <c r="JAW76" s="85"/>
      <c r="JAX76" s="85"/>
      <c r="JAY76" s="85"/>
      <c r="JAZ76" s="85"/>
      <c r="JBA76" s="85"/>
      <c r="JBB76" s="85"/>
      <c r="JBC76" s="85"/>
      <c r="JBD76" s="85"/>
      <c r="JBE76" s="85"/>
      <c r="JBF76" s="85"/>
      <c r="JBG76" s="85"/>
      <c r="JBH76" s="85"/>
      <c r="JBI76" s="85"/>
      <c r="JBJ76" s="85"/>
      <c r="JBK76" s="85"/>
      <c r="JBL76" s="85"/>
      <c r="JBM76" s="85"/>
      <c r="JBN76" s="85"/>
      <c r="JBO76" s="85"/>
      <c r="JBP76" s="85"/>
      <c r="JBQ76" s="85"/>
      <c r="JBR76" s="85"/>
      <c r="JBS76" s="85"/>
      <c r="JBT76" s="85"/>
      <c r="JBU76" s="85"/>
      <c r="JBV76" s="85"/>
      <c r="JBW76" s="85"/>
      <c r="JBX76" s="85"/>
      <c r="JBY76" s="85"/>
      <c r="JBZ76" s="85"/>
      <c r="JCA76" s="85"/>
      <c r="JCB76" s="85"/>
      <c r="JCC76" s="85"/>
      <c r="JCD76" s="85"/>
      <c r="JCE76" s="85"/>
      <c r="JCF76" s="85"/>
      <c r="JCG76" s="85"/>
      <c r="JCH76" s="85"/>
      <c r="JCI76" s="85"/>
      <c r="JCJ76" s="85"/>
      <c r="JCK76" s="85"/>
      <c r="JCL76" s="85"/>
      <c r="JCM76" s="85"/>
      <c r="JCN76" s="85"/>
      <c r="JCO76" s="85"/>
      <c r="JCP76" s="85"/>
      <c r="JCQ76" s="85"/>
      <c r="JCR76" s="85"/>
      <c r="JCS76" s="85"/>
      <c r="JCT76" s="85"/>
      <c r="JCU76" s="85"/>
      <c r="JCV76" s="85"/>
      <c r="JCW76" s="85"/>
      <c r="JCX76" s="85"/>
      <c r="JCY76" s="85"/>
      <c r="JCZ76" s="85"/>
      <c r="JDA76" s="85"/>
      <c r="JDB76" s="85"/>
      <c r="JDC76" s="85"/>
      <c r="JDD76" s="85"/>
      <c r="JDE76" s="85"/>
      <c r="JDF76" s="85"/>
      <c r="JDG76" s="85"/>
      <c r="JDH76" s="85"/>
      <c r="JDI76" s="85"/>
      <c r="JDJ76" s="85"/>
      <c r="JDK76" s="85"/>
      <c r="JDL76" s="85"/>
      <c r="JDM76" s="85"/>
      <c r="JDN76" s="85"/>
      <c r="JDO76" s="85"/>
      <c r="JDP76" s="85"/>
      <c r="JDQ76" s="85"/>
      <c r="JDR76" s="85"/>
      <c r="JDS76" s="85"/>
      <c r="JDT76" s="85"/>
      <c r="JDU76" s="85"/>
      <c r="JDV76" s="85"/>
      <c r="JDW76" s="85"/>
      <c r="JDX76" s="85"/>
      <c r="JDY76" s="85"/>
      <c r="JDZ76" s="85"/>
      <c r="JEA76" s="85"/>
      <c r="JEB76" s="85"/>
      <c r="JEC76" s="85"/>
      <c r="JED76" s="85"/>
      <c r="JEE76" s="85"/>
      <c r="JEF76" s="85"/>
      <c r="JEG76" s="85"/>
      <c r="JEH76" s="85"/>
      <c r="JEI76" s="85"/>
      <c r="JEJ76" s="85"/>
      <c r="JEK76" s="85"/>
      <c r="JEL76" s="85"/>
      <c r="JEM76" s="85"/>
      <c r="JEN76" s="85"/>
      <c r="JEO76" s="85"/>
      <c r="JEP76" s="85"/>
      <c r="JEQ76" s="85"/>
      <c r="JER76" s="85"/>
      <c r="JES76" s="85"/>
      <c r="JET76" s="85"/>
      <c r="JEU76" s="85"/>
      <c r="JEV76" s="85"/>
      <c r="JEW76" s="85"/>
      <c r="JEX76" s="85"/>
      <c r="JEY76" s="85"/>
      <c r="JEZ76" s="85"/>
      <c r="JFA76" s="85"/>
      <c r="JFB76" s="85"/>
      <c r="JFC76" s="85"/>
      <c r="JFD76" s="85"/>
      <c r="JFE76" s="85"/>
      <c r="JFF76" s="85"/>
      <c r="JFG76" s="85"/>
      <c r="JFH76" s="85"/>
      <c r="JFI76" s="85"/>
      <c r="JFJ76" s="85"/>
      <c r="JFK76" s="85"/>
      <c r="JFL76" s="85"/>
      <c r="JFM76" s="85"/>
      <c r="JFN76" s="85"/>
      <c r="JFO76" s="85"/>
      <c r="JFP76" s="85"/>
      <c r="JFQ76" s="85"/>
      <c r="JFR76" s="85"/>
      <c r="JFS76" s="85"/>
      <c r="JFT76" s="85"/>
      <c r="JFU76" s="85"/>
      <c r="JFV76" s="85"/>
      <c r="JFW76" s="85"/>
      <c r="JFX76" s="85"/>
      <c r="JFY76" s="85"/>
      <c r="JFZ76" s="85"/>
      <c r="JGA76" s="85"/>
      <c r="JGB76" s="85"/>
      <c r="JGC76" s="85"/>
      <c r="JGD76" s="85"/>
      <c r="JGE76" s="85"/>
      <c r="JGF76" s="85"/>
      <c r="JGG76" s="85"/>
      <c r="JGH76" s="85"/>
      <c r="JGI76" s="85"/>
      <c r="JGJ76" s="85"/>
      <c r="JGK76" s="85"/>
      <c r="JGL76" s="85"/>
      <c r="JGM76" s="85"/>
      <c r="JGN76" s="85"/>
      <c r="JGO76" s="85"/>
      <c r="JGP76" s="85"/>
      <c r="JGQ76" s="85"/>
      <c r="JGR76" s="85"/>
      <c r="JGS76" s="85"/>
      <c r="JGT76" s="85"/>
      <c r="JGU76" s="85"/>
      <c r="JGV76" s="85"/>
      <c r="JGW76" s="85"/>
      <c r="JGX76" s="85"/>
      <c r="JGY76" s="85"/>
      <c r="JGZ76" s="85"/>
      <c r="JHA76" s="85"/>
      <c r="JHB76" s="85"/>
      <c r="JHC76" s="85"/>
      <c r="JHD76" s="85"/>
      <c r="JHE76" s="85"/>
      <c r="JHF76" s="85"/>
      <c r="JHG76" s="85"/>
      <c r="JHH76" s="85"/>
      <c r="JHI76" s="85"/>
      <c r="JHJ76" s="85"/>
      <c r="JHK76" s="85"/>
      <c r="JHL76" s="85"/>
      <c r="JHM76" s="85"/>
      <c r="JHN76" s="85"/>
      <c r="JHO76" s="85"/>
      <c r="JHP76" s="85"/>
      <c r="JHQ76" s="85"/>
      <c r="JHR76" s="85"/>
      <c r="JHS76" s="85"/>
      <c r="JHT76" s="85"/>
      <c r="JHU76" s="85"/>
      <c r="JHV76" s="85"/>
      <c r="JHW76" s="85"/>
      <c r="JHX76" s="85"/>
      <c r="JHY76" s="85"/>
      <c r="JHZ76" s="85"/>
      <c r="JIA76" s="85"/>
      <c r="JIB76" s="85"/>
      <c r="JIC76" s="85"/>
      <c r="JID76" s="85"/>
      <c r="JIE76" s="85"/>
      <c r="JIF76" s="85"/>
      <c r="JIG76" s="85"/>
      <c r="JIH76" s="85"/>
      <c r="JII76" s="85"/>
      <c r="JIJ76" s="85"/>
      <c r="JIK76" s="85"/>
      <c r="JIL76" s="85"/>
      <c r="JIM76" s="85"/>
      <c r="JIN76" s="85"/>
      <c r="JIO76" s="85"/>
      <c r="JIP76" s="85"/>
      <c r="JIQ76" s="85"/>
      <c r="JIR76" s="85"/>
      <c r="JIS76" s="85"/>
      <c r="JIT76" s="85"/>
      <c r="JIU76" s="85"/>
      <c r="JIV76" s="85"/>
      <c r="JIW76" s="85"/>
      <c r="JIX76" s="85"/>
      <c r="JIY76" s="85"/>
      <c r="JIZ76" s="85"/>
      <c r="JJA76" s="85"/>
      <c r="JJB76" s="85"/>
      <c r="JJC76" s="85"/>
      <c r="JJD76" s="85"/>
      <c r="JJE76" s="85"/>
      <c r="JJF76" s="85"/>
      <c r="JJG76" s="85"/>
      <c r="JJH76" s="85"/>
      <c r="JJI76" s="85"/>
      <c r="JJJ76" s="85"/>
      <c r="JJK76" s="85"/>
      <c r="JJL76" s="85"/>
      <c r="JJM76" s="85"/>
      <c r="JJN76" s="85"/>
      <c r="JJO76" s="85"/>
      <c r="JJP76" s="85"/>
      <c r="JJQ76" s="85"/>
      <c r="JJR76" s="85"/>
      <c r="JJS76" s="85"/>
      <c r="JJT76" s="85"/>
      <c r="JJU76" s="85"/>
      <c r="JJV76" s="85"/>
      <c r="JJW76" s="85"/>
      <c r="JJX76" s="85"/>
      <c r="JJY76" s="85"/>
      <c r="JJZ76" s="85"/>
      <c r="JKA76" s="85"/>
      <c r="JKB76" s="85"/>
      <c r="JKC76" s="85"/>
      <c r="JKD76" s="85"/>
      <c r="JKE76" s="85"/>
      <c r="JKF76" s="85"/>
      <c r="JKG76" s="85"/>
      <c r="JKH76" s="85"/>
      <c r="JKI76" s="85"/>
      <c r="JKJ76" s="85"/>
      <c r="JKK76" s="85"/>
      <c r="JKL76" s="85"/>
      <c r="JKM76" s="85"/>
      <c r="JKN76" s="85"/>
      <c r="JKO76" s="85"/>
      <c r="JKP76" s="85"/>
      <c r="JKQ76" s="85"/>
      <c r="JKR76" s="85"/>
      <c r="JKS76" s="85"/>
      <c r="JKT76" s="85"/>
      <c r="JKU76" s="85"/>
      <c r="JKV76" s="85"/>
      <c r="JKW76" s="85"/>
      <c r="JKX76" s="85"/>
      <c r="JKY76" s="85"/>
      <c r="JKZ76" s="85"/>
      <c r="JLA76" s="85"/>
      <c r="JLB76" s="85"/>
      <c r="JLC76" s="85"/>
      <c r="JLD76" s="85"/>
      <c r="JLE76" s="85"/>
      <c r="JLF76" s="85"/>
      <c r="JLG76" s="85"/>
      <c r="JLH76" s="85"/>
      <c r="JLI76" s="85"/>
      <c r="JLJ76" s="85"/>
      <c r="JLK76" s="85"/>
      <c r="JLL76" s="85"/>
      <c r="JLM76" s="85"/>
      <c r="JLN76" s="85"/>
      <c r="JLO76" s="85"/>
      <c r="JLP76" s="85"/>
      <c r="JLQ76" s="85"/>
      <c r="JLR76" s="85"/>
      <c r="JLS76" s="85"/>
      <c r="JLT76" s="85"/>
      <c r="JLU76" s="85"/>
      <c r="JLV76" s="85"/>
      <c r="JLW76" s="85"/>
      <c r="JLX76" s="85"/>
      <c r="JLY76" s="85"/>
      <c r="JLZ76" s="85"/>
      <c r="JMA76" s="85"/>
      <c r="JMB76" s="85"/>
      <c r="JMC76" s="85"/>
      <c r="JMD76" s="85"/>
      <c r="JME76" s="85"/>
      <c r="JMF76" s="85"/>
      <c r="JMG76" s="85"/>
      <c r="JMH76" s="85"/>
      <c r="JMI76" s="85"/>
      <c r="JMJ76" s="85"/>
      <c r="JMK76" s="85"/>
      <c r="JML76" s="85"/>
      <c r="JMM76" s="85"/>
      <c r="JMN76" s="85"/>
      <c r="JMO76" s="85"/>
      <c r="JMP76" s="85"/>
      <c r="JMQ76" s="85"/>
      <c r="JMR76" s="85"/>
      <c r="JMS76" s="85"/>
      <c r="JMT76" s="85"/>
      <c r="JMU76" s="85"/>
      <c r="JMV76" s="85"/>
      <c r="JMW76" s="85"/>
      <c r="JMX76" s="85"/>
      <c r="JMY76" s="85"/>
      <c r="JMZ76" s="85"/>
      <c r="JNA76" s="85"/>
      <c r="JNB76" s="85"/>
      <c r="JNC76" s="85"/>
      <c r="JND76" s="85"/>
      <c r="JNE76" s="85"/>
      <c r="JNF76" s="85"/>
      <c r="JNG76" s="85"/>
      <c r="JNH76" s="85"/>
      <c r="JNI76" s="85"/>
      <c r="JNJ76" s="85"/>
      <c r="JNK76" s="85"/>
      <c r="JNL76" s="85"/>
      <c r="JNM76" s="85"/>
      <c r="JNN76" s="85"/>
      <c r="JNO76" s="85"/>
      <c r="JNP76" s="85"/>
      <c r="JNQ76" s="85"/>
      <c r="JNR76" s="85"/>
      <c r="JNS76" s="85"/>
      <c r="JNT76" s="85"/>
      <c r="JNU76" s="85"/>
      <c r="JNV76" s="85"/>
      <c r="JNW76" s="85"/>
      <c r="JNX76" s="85"/>
      <c r="JNY76" s="85"/>
      <c r="JNZ76" s="85"/>
      <c r="JOA76" s="85"/>
      <c r="JOB76" s="85"/>
      <c r="JOC76" s="85"/>
      <c r="JOD76" s="85"/>
      <c r="JOE76" s="85"/>
      <c r="JOF76" s="85"/>
      <c r="JOG76" s="85"/>
      <c r="JOH76" s="85"/>
      <c r="JOI76" s="85"/>
      <c r="JOJ76" s="85"/>
      <c r="JOK76" s="85"/>
      <c r="JOL76" s="85"/>
      <c r="JOM76" s="85"/>
      <c r="JON76" s="85"/>
      <c r="JOO76" s="85"/>
      <c r="JOP76" s="85"/>
      <c r="JOQ76" s="85"/>
      <c r="JOR76" s="85"/>
      <c r="JOS76" s="85"/>
      <c r="JOT76" s="85"/>
      <c r="JOU76" s="85"/>
      <c r="JOV76" s="85"/>
      <c r="JOW76" s="85"/>
      <c r="JOX76" s="85"/>
      <c r="JOY76" s="85"/>
      <c r="JOZ76" s="85"/>
      <c r="JPA76" s="85"/>
      <c r="JPB76" s="85"/>
      <c r="JPC76" s="85"/>
      <c r="JPD76" s="85"/>
      <c r="JPE76" s="85"/>
      <c r="JPF76" s="85"/>
      <c r="JPG76" s="85"/>
      <c r="JPH76" s="85"/>
      <c r="JPI76" s="85"/>
      <c r="JPJ76" s="85"/>
      <c r="JPK76" s="85"/>
      <c r="JPL76" s="85"/>
      <c r="JPM76" s="85"/>
      <c r="JPN76" s="85"/>
      <c r="JPO76" s="85"/>
      <c r="JPP76" s="85"/>
      <c r="JPQ76" s="85"/>
      <c r="JPR76" s="85"/>
      <c r="JPS76" s="85"/>
      <c r="JPT76" s="85"/>
      <c r="JPU76" s="85"/>
      <c r="JPV76" s="85"/>
      <c r="JPW76" s="85"/>
      <c r="JPX76" s="85"/>
      <c r="JPY76" s="85"/>
      <c r="JPZ76" s="85"/>
      <c r="JQA76" s="85"/>
      <c r="JQB76" s="85"/>
      <c r="JQC76" s="85"/>
      <c r="JQD76" s="85"/>
      <c r="JQE76" s="85"/>
      <c r="JQF76" s="85"/>
      <c r="JQG76" s="85"/>
      <c r="JQH76" s="85"/>
      <c r="JQI76" s="85"/>
      <c r="JQJ76" s="85"/>
      <c r="JQK76" s="85"/>
      <c r="JQL76" s="85"/>
      <c r="JQM76" s="85"/>
      <c r="JQN76" s="85"/>
      <c r="JQO76" s="85"/>
      <c r="JQP76" s="85"/>
      <c r="JQQ76" s="85"/>
      <c r="JQR76" s="85"/>
      <c r="JQS76" s="85"/>
      <c r="JQT76" s="85"/>
      <c r="JQU76" s="85"/>
      <c r="JQV76" s="85"/>
      <c r="JQW76" s="85"/>
      <c r="JQX76" s="85"/>
      <c r="JQY76" s="85"/>
      <c r="JQZ76" s="85"/>
      <c r="JRA76" s="85"/>
      <c r="JRB76" s="85"/>
      <c r="JRC76" s="85"/>
      <c r="JRD76" s="85"/>
      <c r="JRE76" s="85"/>
      <c r="JRF76" s="85"/>
      <c r="JRG76" s="85"/>
      <c r="JRH76" s="85"/>
      <c r="JRI76" s="85"/>
      <c r="JRJ76" s="85"/>
      <c r="JRK76" s="85"/>
      <c r="JRL76" s="85"/>
      <c r="JRM76" s="85"/>
      <c r="JRN76" s="85"/>
      <c r="JRO76" s="85"/>
      <c r="JRP76" s="85"/>
      <c r="JRQ76" s="85"/>
      <c r="JRR76" s="85"/>
      <c r="JRS76" s="85"/>
      <c r="JRT76" s="85"/>
      <c r="JRU76" s="85"/>
      <c r="JRV76" s="85"/>
      <c r="JRW76" s="85"/>
      <c r="JRX76" s="85"/>
      <c r="JRY76" s="85"/>
      <c r="JRZ76" s="85"/>
      <c r="JSA76" s="85"/>
      <c r="JSB76" s="85"/>
      <c r="JSC76" s="85"/>
      <c r="JSD76" s="85"/>
      <c r="JSE76" s="85"/>
      <c r="JSF76" s="85"/>
      <c r="JSG76" s="85"/>
      <c r="JSH76" s="85"/>
      <c r="JSI76" s="85"/>
      <c r="JSJ76" s="85"/>
      <c r="JSK76" s="85"/>
      <c r="JSL76" s="85"/>
      <c r="JSM76" s="85"/>
      <c r="JSN76" s="85"/>
      <c r="JSO76" s="85"/>
      <c r="JSP76" s="85"/>
      <c r="JSQ76" s="85"/>
      <c r="JSR76" s="85"/>
      <c r="JSS76" s="85"/>
      <c r="JST76" s="85"/>
      <c r="JSU76" s="85"/>
      <c r="JSV76" s="85"/>
      <c r="JSW76" s="85"/>
      <c r="JSX76" s="85"/>
      <c r="JSY76" s="85"/>
      <c r="JSZ76" s="85"/>
      <c r="JTA76" s="85"/>
      <c r="JTB76" s="85"/>
      <c r="JTC76" s="85"/>
      <c r="JTD76" s="85"/>
      <c r="JTE76" s="85"/>
      <c r="JTF76" s="85"/>
      <c r="JTG76" s="85"/>
      <c r="JTH76" s="85"/>
      <c r="JTI76" s="85"/>
      <c r="JTJ76" s="85"/>
      <c r="JTK76" s="85"/>
      <c r="JTL76" s="85"/>
      <c r="JTM76" s="85"/>
      <c r="JTN76" s="85"/>
      <c r="JTO76" s="85"/>
      <c r="JTP76" s="85"/>
      <c r="JTQ76" s="85"/>
      <c r="JTR76" s="85"/>
      <c r="JTS76" s="85"/>
      <c r="JTT76" s="85"/>
      <c r="JTU76" s="85"/>
      <c r="JTV76" s="85"/>
      <c r="JTW76" s="85"/>
      <c r="JTX76" s="85"/>
      <c r="JTY76" s="85"/>
      <c r="JTZ76" s="85"/>
      <c r="JUA76" s="85"/>
      <c r="JUB76" s="85"/>
      <c r="JUC76" s="85"/>
      <c r="JUD76" s="85"/>
      <c r="JUE76" s="85"/>
      <c r="JUF76" s="85"/>
      <c r="JUG76" s="85"/>
      <c r="JUH76" s="85"/>
      <c r="JUI76" s="85"/>
      <c r="JUJ76" s="85"/>
      <c r="JUK76" s="85"/>
      <c r="JUL76" s="85"/>
      <c r="JUM76" s="85"/>
      <c r="JUN76" s="85"/>
      <c r="JUO76" s="85"/>
      <c r="JUP76" s="85"/>
      <c r="JUQ76" s="85"/>
      <c r="JUR76" s="85"/>
      <c r="JUS76" s="85"/>
      <c r="JUT76" s="85"/>
      <c r="JUU76" s="85"/>
      <c r="JUV76" s="85"/>
      <c r="JUW76" s="85"/>
      <c r="JUX76" s="85"/>
      <c r="JUY76" s="85"/>
      <c r="JUZ76" s="85"/>
      <c r="JVA76" s="85"/>
      <c r="JVB76" s="85"/>
      <c r="JVC76" s="85"/>
      <c r="JVD76" s="85"/>
      <c r="JVE76" s="85"/>
      <c r="JVF76" s="85"/>
      <c r="JVG76" s="85"/>
      <c r="JVH76" s="85"/>
      <c r="JVI76" s="85"/>
      <c r="JVJ76" s="85"/>
      <c r="JVK76" s="85"/>
      <c r="JVL76" s="85"/>
      <c r="JVM76" s="85"/>
      <c r="JVN76" s="85"/>
      <c r="JVO76" s="85"/>
      <c r="JVP76" s="85"/>
      <c r="JVQ76" s="85"/>
      <c r="JVR76" s="85"/>
      <c r="JVS76" s="85"/>
      <c r="JVT76" s="85"/>
      <c r="JVU76" s="85"/>
      <c r="JVV76" s="85"/>
      <c r="JVW76" s="85"/>
      <c r="JVX76" s="85"/>
      <c r="JVY76" s="85"/>
      <c r="JVZ76" s="85"/>
      <c r="JWA76" s="85"/>
      <c r="JWB76" s="85"/>
      <c r="JWC76" s="85"/>
      <c r="JWD76" s="85"/>
      <c r="JWE76" s="85"/>
      <c r="JWF76" s="85"/>
      <c r="JWG76" s="85"/>
      <c r="JWH76" s="85"/>
      <c r="JWI76" s="85"/>
      <c r="JWJ76" s="85"/>
      <c r="JWK76" s="85"/>
      <c r="JWL76" s="85"/>
      <c r="JWM76" s="85"/>
      <c r="JWN76" s="85"/>
      <c r="JWO76" s="85"/>
      <c r="JWP76" s="85"/>
      <c r="JWQ76" s="85"/>
      <c r="JWR76" s="85"/>
      <c r="JWS76" s="85"/>
      <c r="JWT76" s="85"/>
      <c r="JWU76" s="85"/>
      <c r="JWV76" s="85"/>
      <c r="JWW76" s="85"/>
      <c r="JWX76" s="85"/>
      <c r="JWY76" s="85"/>
      <c r="JWZ76" s="85"/>
      <c r="JXA76" s="85"/>
      <c r="JXB76" s="85"/>
      <c r="JXC76" s="85"/>
      <c r="JXD76" s="85"/>
      <c r="JXE76" s="85"/>
      <c r="JXF76" s="85"/>
      <c r="JXG76" s="85"/>
      <c r="JXH76" s="85"/>
      <c r="JXI76" s="85"/>
      <c r="JXJ76" s="85"/>
      <c r="JXK76" s="85"/>
      <c r="JXL76" s="85"/>
      <c r="JXM76" s="85"/>
      <c r="JXN76" s="85"/>
      <c r="JXO76" s="85"/>
      <c r="JXP76" s="85"/>
      <c r="JXQ76" s="85"/>
      <c r="JXR76" s="85"/>
      <c r="JXS76" s="85"/>
      <c r="JXT76" s="85"/>
      <c r="JXU76" s="85"/>
      <c r="JXV76" s="85"/>
      <c r="JXW76" s="85"/>
      <c r="JXX76" s="85"/>
      <c r="JXY76" s="85"/>
      <c r="JXZ76" s="85"/>
      <c r="JYA76" s="85"/>
      <c r="JYB76" s="85"/>
      <c r="JYC76" s="85"/>
      <c r="JYD76" s="85"/>
      <c r="JYE76" s="85"/>
      <c r="JYF76" s="85"/>
      <c r="JYG76" s="85"/>
      <c r="JYH76" s="85"/>
      <c r="JYI76" s="85"/>
      <c r="JYJ76" s="85"/>
      <c r="JYK76" s="85"/>
      <c r="JYL76" s="85"/>
      <c r="JYM76" s="85"/>
      <c r="JYN76" s="85"/>
      <c r="JYO76" s="85"/>
      <c r="JYP76" s="85"/>
      <c r="JYQ76" s="85"/>
      <c r="JYR76" s="85"/>
      <c r="JYS76" s="85"/>
      <c r="JYT76" s="85"/>
      <c r="JYU76" s="85"/>
      <c r="JYV76" s="85"/>
      <c r="JYW76" s="85"/>
      <c r="JYX76" s="85"/>
      <c r="JYY76" s="85"/>
      <c r="JYZ76" s="85"/>
      <c r="JZA76" s="85"/>
      <c r="JZB76" s="85"/>
      <c r="JZC76" s="85"/>
      <c r="JZD76" s="85"/>
      <c r="JZE76" s="85"/>
      <c r="JZF76" s="85"/>
      <c r="JZG76" s="85"/>
      <c r="JZH76" s="85"/>
      <c r="JZI76" s="85"/>
      <c r="JZJ76" s="85"/>
      <c r="JZK76" s="85"/>
      <c r="JZL76" s="85"/>
      <c r="JZM76" s="85"/>
      <c r="JZN76" s="85"/>
      <c r="JZO76" s="85"/>
      <c r="JZP76" s="85"/>
      <c r="JZQ76" s="85"/>
      <c r="JZR76" s="85"/>
      <c r="JZS76" s="85"/>
      <c r="JZT76" s="85"/>
      <c r="JZU76" s="85"/>
      <c r="JZV76" s="85"/>
      <c r="JZW76" s="85"/>
      <c r="JZX76" s="85"/>
      <c r="JZY76" s="85"/>
      <c r="JZZ76" s="85"/>
      <c r="KAA76" s="85"/>
      <c r="KAB76" s="85"/>
      <c r="KAC76" s="85"/>
      <c r="KAD76" s="85"/>
      <c r="KAE76" s="85"/>
      <c r="KAF76" s="85"/>
      <c r="KAG76" s="85"/>
      <c r="KAH76" s="85"/>
      <c r="KAI76" s="85"/>
      <c r="KAJ76" s="85"/>
      <c r="KAK76" s="85"/>
      <c r="KAL76" s="85"/>
      <c r="KAM76" s="85"/>
      <c r="KAN76" s="85"/>
      <c r="KAO76" s="85"/>
      <c r="KAP76" s="85"/>
      <c r="KAQ76" s="85"/>
      <c r="KAR76" s="85"/>
      <c r="KAS76" s="85"/>
      <c r="KAT76" s="85"/>
      <c r="KAU76" s="85"/>
      <c r="KAV76" s="85"/>
      <c r="KAW76" s="85"/>
      <c r="KAX76" s="85"/>
      <c r="KAY76" s="85"/>
      <c r="KAZ76" s="85"/>
      <c r="KBA76" s="85"/>
      <c r="KBB76" s="85"/>
      <c r="KBC76" s="85"/>
      <c r="KBD76" s="85"/>
      <c r="KBE76" s="85"/>
      <c r="KBF76" s="85"/>
      <c r="KBG76" s="85"/>
      <c r="KBH76" s="85"/>
      <c r="KBI76" s="85"/>
      <c r="KBJ76" s="85"/>
      <c r="KBK76" s="85"/>
      <c r="KBL76" s="85"/>
      <c r="KBM76" s="85"/>
      <c r="KBN76" s="85"/>
      <c r="KBO76" s="85"/>
      <c r="KBP76" s="85"/>
      <c r="KBQ76" s="85"/>
      <c r="KBR76" s="85"/>
      <c r="KBS76" s="85"/>
      <c r="KBT76" s="85"/>
      <c r="KBU76" s="85"/>
      <c r="KBV76" s="85"/>
      <c r="KBW76" s="85"/>
      <c r="KBX76" s="85"/>
      <c r="KBY76" s="85"/>
      <c r="KBZ76" s="85"/>
      <c r="KCA76" s="85"/>
      <c r="KCB76" s="85"/>
      <c r="KCC76" s="85"/>
      <c r="KCD76" s="85"/>
      <c r="KCE76" s="85"/>
      <c r="KCF76" s="85"/>
      <c r="KCG76" s="85"/>
      <c r="KCH76" s="85"/>
      <c r="KCI76" s="85"/>
      <c r="KCJ76" s="85"/>
      <c r="KCK76" s="85"/>
      <c r="KCL76" s="85"/>
      <c r="KCM76" s="85"/>
      <c r="KCN76" s="85"/>
      <c r="KCO76" s="85"/>
      <c r="KCP76" s="85"/>
      <c r="KCQ76" s="85"/>
      <c r="KCR76" s="85"/>
      <c r="KCS76" s="85"/>
      <c r="KCT76" s="85"/>
      <c r="KCU76" s="85"/>
      <c r="KCV76" s="85"/>
      <c r="KCW76" s="85"/>
      <c r="KCX76" s="85"/>
      <c r="KCY76" s="85"/>
      <c r="KCZ76" s="85"/>
      <c r="KDA76" s="85"/>
      <c r="KDB76" s="85"/>
      <c r="KDC76" s="85"/>
      <c r="KDD76" s="85"/>
      <c r="KDE76" s="85"/>
      <c r="KDF76" s="85"/>
      <c r="KDG76" s="85"/>
      <c r="KDH76" s="85"/>
      <c r="KDI76" s="85"/>
      <c r="KDJ76" s="85"/>
      <c r="KDK76" s="85"/>
      <c r="KDL76" s="85"/>
      <c r="KDM76" s="85"/>
      <c r="KDN76" s="85"/>
      <c r="KDO76" s="85"/>
      <c r="KDP76" s="85"/>
      <c r="KDQ76" s="85"/>
      <c r="KDR76" s="85"/>
      <c r="KDS76" s="85"/>
      <c r="KDT76" s="85"/>
      <c r="KDU76" s="85"/>
      <c r="KDV76" s="85"/>
      <c r="KDW76" s="85"/>
      <c r="KDX76" s="85"/>
      <c r="KDY76" s="85"/>
      <c r="KDZ76" s="85"/>
      <c r="KEA76" s="85"/>
      <c r="KEB76" s="85"/>
      <c r="KEC76" s="85"/>
      <c r="KED76" s="85"/>
      <c r="KEE76" s="85"/>
      <c r="KEF76" s="85"/>
      <c r="KEG76" s="85"/>
      <c r="KEH76" s="85"/>
      <c r="KEI76" s="85"/>
      <c r="KEJ76" s="85"/>
      <c r="KEK76" s="85"/>
      <c r="KEL76" s="85"/>
      <c r="KEM76" s="85"/>
      <c r="KEN76" s="85"/>
      <c r="KEO76" s="85"/>
      <c r="KEP76" s="85"/>
      <c r="KEQ76" s="85"/>
      <c r="KER76" s="85"/>
      <c r="KES76" s="85"/>
      <c r="KET76" s="85"/>
      <c r="KEU76" s="85"/>
      <c r="KEV76" s="85"/>
      <c r="KEW76" s="85"/>
      <c r="KEX76" s="85"/>
      <c r="KEY76" s="85"/>
      <c r="KEZ76" s="85"/>
      <c r="KFA76" s="85"/>
      <c r="KFB76" s="85"/>
      <c r="KFC76" s="85"/>
      <c r="KFD76" s="85"/>
      <c r="KFE76" s="85"/>
      <c r="KFF76" s="85"/>
      <c r="KFG76" s="85"/>
      <c r="KFH76" s="85"/>
      <c r="KFI76" s="85"/>
      <c r="KFJ76" s="85"/>
      <c r="KFK76" s="85"/>
      <c r="KFL76" s="85"/>
      <c r="KFM76" s="85"/>
      <c r="KFN76" s="85"/>
      <c r="KFO76" s="85"/>
      <c r="KFP76" s="85"/>
      <c r="KFQ76" s="85"/>
      <c r="KFR76" s="85"/>
      <c r="KFS76" s="85"/>
      <c r="KFT76" s="85"/>
      <c r="KFU76" s="85"/>
      <c r="KFV76" s="85"/>
      <c r="KFW76" s="85"/>
      <c r="KFX76" s="85"/>
      <c r="KFY76" s="85"/>
      <c r="KFZ76" s="85"/>
      <c r="KGA76" s="85"/>
      <c r="KGB76" s="85"/>
      <c r="KGC76" s="85"/>
      <c r="KGD76" s="85"/>
      <c r="KGE76" s="85"/>
      <c r="KGF76" s="85"/>
      <c r="KGG76" s="85"/>
      <c r="KGH76" s="85"/>
      <c r="KGI76" s="85"/>
      <c r="KGJ76" s="85"/>
      <c r="KGK76" s="85"/>
      <c r="KGL76" s="85"/>
      <c r="KGM76" s="85"/>
      <c r="KGN76" s="85"/>
      <c r="KGO76" s="85"/>
      <c r="KGP76" s="85"/>
      <c r="KGQ76" s="85"/>
      <c r="KGR76" s="85"/>
      <c r="KGS76" s="85"/>
      <c r="KGT76" s="85"/>
      <c r="KGU76" s="85"/>
      <c r="KGV76" s="85"/>
      <c r="KGW76" s="85"/>
      <c r="KGX76" s="85"/>
      <c r="KGY76" s="85"/>
      <c r="KGZ76" s="85"/>
      <c r="KHA76" s="85"/>
      <c r="KHB76" s="85"/>
      <c r="KHC76" s="85"/>
      <c r="KHD76" s="85"/>
      <c r="KHE76" s="85"/>
      <c r="KHF76" s="85"/>
      <c r="KHG76" s="85"/>
      <c r="KHH76" s="85"/>
      <c r="KHI76" s="85"/>
      <c r="KHJ76" s="85"/>
      <c r="KHK76" s="85"/>
      <c r="KHL76" s="85"/>
      <c r="KHM76" s="85"/>
      <c r="KHN76" s="85"/>
      <c r="KHO76" s="85"/>
      <c r="KHP76" s="85"/>
      <c r="KHQ76" s="85"/>
      <c r="KHR76" s="85"/>
      <c r="KHS76" s="85"/>
      <c r="KHT76" s="85"/>
      <c r="KHU76" s="85"/>
      <c r="KHV76" s="85"/>
      <c r="KHW76" s="85"/>
      <c r="KHX76" s="85"/>
      <c r="KHY76" s="85"/>
      <c r="KHZ76" s="85"/>
      <c r="KIA76" s="85"/>
      <c r="KIB76" s="85"/>
      <c r="KIC76" s="85"/>
      <c r="KID76" s="85"/>
      <c r="KIE76" s="85"/>
      <c r="KIF76" s="85"/>
      <c r="KIG76" s="85"/>
      <c r="KIH76" s="85"/>
      <c r="KII76" s="85"/>
      <c r="KIJ76" s="85"/>
      <c r="KIK76" s="85"/>
      <c r="KIL76" s="85"/>
      <c r="KIM76" s="85"/>
      <c r="KIN76" s="85"/>
      <c r="KIO76" s="85"/>
      <c r="KIP76" s="85"/>
      <c r="KIQ76" s="85"/>
      <c r="KIR76" s="85"/>
      <c r="KIS76" s="85"/>
      <c r="KIT76" s="85"/>
      <c r="KIU76" s="85"/>
      <c r="KIV76" s="85"/>
      <c r="KIW76" s="85"/>
      <c r="KIX76" s="85"/>
      <c r="KIY76" s="85"/>
      <c r="KIZ76" s="85"/>
      <c r="KJA76" s="85"/>
      <c r="KJB76" s="85"/>
      <c r="KJC76" s="85"/>
      <c r="KJD76" s="85"/>
      <c r="KJE76" s="85"/>
      <c r="KJF76" s="85"/>
      <c r="KJG76" s="85"/>
      <c r="KJH76" s="85"/>
      <c r="KJI76" s="85"/>
      <c r="KJJ76" s="85"/>
      <c r="KJK76" s="85"/>
      <c r="KJL76" s="85"/>
      <c r="KJM76" s="85"/>
      <c r="KJN76" s="85"/>
      <c r="KJO76" s="85"/>
      <c r="KJP76" s="85"/>
      <c r="KJQ76" s="85"/>
      <c r="KJR76" s="85"/>
      <c r="KJS76" s="85"/>
      <c r="KJT76" s="85"/>
      <c r="KJU76" s="85"/>
      <c r="KJV76" s="85"/>
      <c r="KJW76" s="85"/>
      <c r="KJX76" s="85"/>
      <c r="KJY76" s="85"/>
      <c r="KJZ76" s="85"/>
      <c r="KKA76" s="85"/>
      <c r="KKB76" s="85"/>
      <c r="KKC76" s="85"/>
      <c r="KKD76" s="85"/>
      <c r="KKE76" s="85"/>
      <c r="KKF76" s="85"/>
      <c r="KKG76" s="85"/>
      <c r="KKH76" s="85"/>
      <c r="KKI76" s="85"/>
      <c r="KKJ76" s="85"/>
      <c r="KKK76" s="85"/>
      <c r="KKL76" s="85"/>
      <c r="KKM76" s="85"/>
      <c r="KKN76" s="85"/>
      <c r="KKO76" s="85"/>
      <c r="KKP76" s="85"/>
      <c r="KKQ76" s="85"/>
      <c r="KKR76" s="85"/>
      <c r="KKS76" s="85"/>
      <c r="KKT76" s="85"/>
      <c r="KKU76" s="85"/>
      <c r="KKV76" s="85"/>
      <c r="KKW76" s="85"/>
      <c r="KKX76" s="85"/>
      <c r="KKY76" s="85"/>
      <c r="KKZ76" s="85"/>
      <c r="KLA76" s="85"/>
      <c r="KLB76" s="85"/>
      <c r="KLC76" s="85"/>
      <c r="KLD76" s="85"/>
      <c r="KLE76" s="85"/>
      <c r="KLF76" s="85"/>
      <c r="KLG76" s="85"/>
      <c r="KLH76" s="85"/>
      <c r="KLI76" s="85"/>
      <c r="KLJ76" s="85"/>
      <c r="KLK76" s="85"/>
      <c r="KLL76" s="85"/>
      <c r="KLM76" s="85"/>
      <c r="KLN76" s="85"/>
      <c r="KLO76" s="85"/>
      <c r="KLP76" s="85"/>
      <c r="KLQ76" s="85"/>
      <c r="KLR76" s="85"/>
      <c r="KLS76" s="85"/>
      <c r="KLT76" s="85"/>
      <c r="KLU76" s="85"/>
      <c r="KLV76" s="85"/>
      <c r="KLW76" s="85"/>
      <c r="KLX76" s="85"/>
      <c r="KLY76" s="85"/>
      <c r="KLZ76" s="85"/>
      <c r="KMA76" s="85"/>
      <c r="KMB76" s="85"/>
      <c r="KMC76" s="85"/>
      <c r="KMD76" s="85"/>
      <c r="KME76" s="85"/>
      <c r="KMF76" s="85"/>
      <c r="KMG76" s="85"/>
      <c r="KMH76" s="85"/>
      <c r="KMI76" s="85"/>
      <c r="KMJ76" s="85"/>
      <c r="KMK76" s="85"/>
      <c r="KML76" s="85"/>
      <c r="KMM76" s="85"/>
      <c r="KMN76" s="85"/>
      <c r="KMO76" s="85"/>
      <c r="KMP76" s="85"/>
      <c r="KMQ76" s="85"/>
      <c r="KMR76" s="85"/>
      <c r="KMS76" s="85"/>
      <c r="KMT76" s="85"/>
      <c r="KMU76" s="85"/>
      <c r="KMV76" s="85"/>
      <c r="KMW76" s="85"/>
      <c r="KMX76" s="85"/>
      <c r="KMY76" s="85"/>
      <c r="KMZ76" s="85"/>
      <c r="KNA76" s="85"/>
      <c r="KNB76" s="85"/>
      <c r="KNC76" s="85"/>
      <c r="KND76" s="85"/>
      <c r="KNE76" s="85"/>
      <c r="KNF76" s="85"/>
      <c r="KNG76" s="85"/>
      <c r="KNH76" s="85"/>
      <c r="KNI76" s="85"/>
      <c r="KNJ76" s="85"/>
      <c r="KNK76" s="85"/>
      <c r="KNL76" s="85"/>
      <c r="KNM76" s="85"/>
      <c r="KNN76" s="85"/>
      <c r="KNO76" s="85"/>
      <c r="KNP76" s="85"/>
      <c r="KNQ76" s="85"/>
      <c r="KNR76" s="85"/>
      <c r="KNS76" s="85"/>
      <c r="KNT76" s="85"/>
      <c r="KNU76" s="85"/>
      <c r="KNV76" s="85"/>
      <c r="KNW76" s="85"/>
      <c r="KNX76" s="85"/>
      <c r="KNY76" s="85"/>
      <c r="KNZ76" s="85"/>
      <c r="KOA76" s="85"/>
      <c r="KOB76" s="85"/>
      <c r="KOC76" s="85"/>
      <c r="KOD76" s="85"/>
      <c r="KOE76" s="85"/>
      <c r="KOF76" s="85"/>
      <c r="KOG76" s="85"/>
      <c r="KOH76" s="85"/>
      <c r="KOI76" s="85"/>
      <c r="KOJ76" s="85"/>
      <c r="KOK76" s="85"/>
      <c r="KOL76" s="85"/>
      <c r="KOM76" s="85"/>
      <c r="KON76" s="85"/>
      <c r="KOO76" s="85"/>
      <c r="KOP76" s="85"/>
      <c r="KOQ76" s="85"/>
      <c r="KOR76" s="85"/>
      <c r="KOS76" s="85"/>
      <c r="KOT76" s="85"/>
      <c r="KOU76" s="85"/>
      <c r="KOV76" s="85"/>
      <c r="KOW76" s="85"/>
      <c r="KOX76" s="85"/>
      <c r="KOY76" s="85"/>
      <c r="KOZ76" s="85"/>
      <c r="KPA76" s="85"/>
      <c r="KPB76" s="85"/>
      <c r="KPC76" s="85"/>
      <c r="KPD76" s="85"/>
      <c r="KPE76" s="85"/>
      <c r="KPF76" s="85"/>
      <c r="KPG76" s="85"/>
      <c r="KPH76" s="85"/>
      <c r="KPI76" s="85"/>
      <c r="KPJ76" s="85"/>
      <c r="KPK76" s="85"/>
      <c r="KPL76" s="85"/>
      <c r="KPM76" s="85"/>
      <c r="KPN76" s="85"/>
      <c r="KPO76" s="85"/>
      <c r="KPP76" s="85"/>
      <c r="KPQ76" s="85"/>
      <c r="KPR76" s="85"/>
      <c r="KPS76" s="85"/>
      <c r="KPT76" s="85"/>
      <c r="KPU76" s="85"/>
      <c r="KPV76" s="85"/>
      <c r="KPW76" s="85"/>
      <c r="KPX76" s="85"/>
      <c r="KPY76" s="85"/>
      <c r="KPZ76" s="85"/>
      <c r="KQA76" s="85"/>
      <c r="KQB76" s="85"/>
      <c r="KQC76" s="85"/>
      <c r="KQD76" s="85"/>
      <c r="KQE76" s="85"/>
      <c r="KQF76" s="85"/>
      <c r="KQG76" s="85"/>
      <c r="KQH76" s="85"/>
      <c r="KQI76" s="85"/>
      <c r="KQJ76" s="85"/>
      <c r="KQK76" s="85"/>
      <c r="KQL76" s="85"/>
      <c r="KQM76" s="85"/>
      <c r="KQN76" s="85"/>
      <c r="KQO76" s="85"/>
      <c r="KQP76" s="85"/>
      <c r="KQQ76" s="85"/>
      <c r="KQR76" s="85"/>
      <c r="KQS76" s="85"/>
      <c r="KQT76" s="85"/>
      <c r="KQU76" s="85"/>
      <c r="KQV76" s="85"/>
      <c r="KQW76" s="85"/>
      <c r="KQX76" s="85"/>
      <c r="KQY76" s="85"/>
      <c r="KQZ76" s="85"/>
      <c r="KRA76" s="85"/>
      <c r="KRB76" s="85"/>
      <c r="KRC76" s="85"/>
      <c r="KRD76" s="85"/>
      <c r="KRE76" s="85"/>
      <c r="KRF76" s="85"/>
      <c r="KRG76" s="85"/>
      <c r="KRH76" s="85"/>
      <c r="KRI76" s="85"/>
      <c r="KRJ76" s="85"/>
      <c r="KRK76" s="85"/>
      <c r="KRL76" s="85"/>
      <c r="KRM76" s="85"/>
      <c r="KRN76" s="85"/>
      <c r="KRO76" s="85"/>
      <c r="KRP76" s="85"/>
      <c r="KRQ76" s="85"/>
      <c r="KRR76" s="85"/>
      <c r="KRS76" s="85"/>
      <c r="KRT76" s="85"/>
      <c r="KRU76" s="85"/>
      <c r="KRV76" s="85"/>
      <c r="KRW76" s="85"/>
      <c r="KRX76" s="85"/>
      <c r="KRY76" s="85"/>
      <c r="KRZ76" s="85"/>
      <c r="KSA76" s="85"/>
      <c r="KSB76" s="85"/>
      <c r="KSC76" s="85"/>
      <c r="KSD76" s="85"/>
      <c r="KSE76" s="85"/>
      <c r="KSF76" s="85"/>
      <c r="KSG76" s="85"/>
      <c r="KSH76" s="85"/>
      <c r="KSI76" s="85"/>
      <c r="KSJ76" s="85"/>
      <c r="KSK76" s="85"/>
      <c r="KSL76" s="85"/>
      <c r="KSM76" s="85"/>
      <c r="KSN76" s="85"/>
      <c r="KSO76" s="85"/>
      <c r="KSP76" s="85"/>
      <c r="KSQ76" s="85"/>
      <c r="KSR76" s="85"/>
      <c r="KSS76" s="85"/>
      <c r="KST76" s="85"/>
      <c r="KSU76" s="85"/>
      <c r="KSV76" s="85"/>
      <c r="KSW76" s="85"/>
      <c r="KSX76" s="85"/>
      <c r="KSY76" s="85"/>
      <c r="KSZ76" s="85"/>
      <c r="KTA76" s="85"/>
      <c r="KTB76" s="85"/>
      <c r="KTC76" s="85"/>
      <c r="KTD76" s="85"/>
      <c r="KTE76" s="85"/>
      <c r="KTF76" s="85"/>
      <c r="KTG76" s="85"/>
      <c r="KTH76" s="85"/>
      <c r="KTI76" s="85"/>
      <c r="KTJ76" s="85"/>
      <c r="KTK76" s="85"/>
      <c r="KTL76" s="85"/>
      <c r="KTM76" s="85"/>
      <c r="KTN76" s="85"/>
      <c r="KTO76" s="85"/>
      <c r="KTP76" s="85"/>
      <c r="KTQ76" s="85"/>
      <c r="KTR76" s="85"/>
      <c r="KTS76" s="85"/>
      <c r="KTT76" s="85"/>
      <c r="KTU76" s="85"/>
      <c r="KTV76" s="85"/>
      <c r="KTW76" s="85"/>
      <c r="KTX76" s="85"/>
      <c r="KTY76" s="85"/>
      <c r="KTZ76" s="85"/>
      <c r="KUA76" s="85"/>
      <c r="KUB76" s="85"/>
      <c r="KUC76" s="85"/>
      <c r="KUD76" s="85"/>
      <c r="KUE76" s="85"/>
      <c r="KUF76" s="85"/>
      <c r="KUG76" s="85"/>
      <c r="KUH76" s="85"/>
      <c r="KUI76" s="85"/>
      <c r="KUJ76" s="85"/>
      <c r="KUK76" s="85"/>
      <c r="KUL76" s="85"/>
      <c r="KUM76" s="85"/>
      <c r="KUN76" s="85"/>
      <c r="KUO76" s="85"/>
      <c r="KUP76" s="85"/>
      <c r="KUQ76" s="85"/>
      <c r="KUR76" s="85"/>
      <c r="KUS76" s="85"/>
      <c r="KUT76" s="85"/>
      <c r="KUU76" s="85"/>
      <c r="KUV76" s="85"/>
      <c r="KUW76" s="85"/>
      <c r="KUX76" s="85"/>
      <c r="KUY76" s="85"/>
      <c r="KUZ76" s="85"/>
      <c r="KVA76" s="85"/>
      <c r="KVB76" s="85"/>
      <c r="KVC76" s="85"/>
      <c r="KVD76" s="85"/>
      <c r="KVE76" s="85"/>
      <c r="KVF76" s="85"/>
      <c r="KVG76" s="85"/>
      <c r="KVH76" s="85"/>
      <c r="KVI76" s="85"/>
      <c r="KVJ76" s="85"/>
      <c r="KVK76" s="85"/>
      <c r="KVL76" s="85"/>
      <c r="KVM76" s="85"/>
      <c r="KVN76" s="85"/>
      <c r="KVO76" s="85"/>
      <c r="KVP76" s="85"/>
      <c r="KVQ76" s="85"/>
      <c r="KVR76" s="85"/>
      <c r="KVS76" s="85"/>
      <c r="KVT76" s="85"/>
      <c r="KVU76" s="85"/>
      <c r="KVV76" s="85"/>
      <c r="KVW76" s="85"/>
      <c r="KVX76" s="85"/>
      <c r="KVY76" s="85"/>
      <c r="KVZ76" s="85"/>
      <c r="KWA76" s="85"/>
      <c r="KWB76" s="85"/>
      <c r="KWC76" s="85"/>
      <c r="KWD76" s="85"/>
      <c r="KWE76" s="85"/>
      <c r="KWF76" s="85"/>
      <c r="KWG76" s="85"/>
      <c r="KWH76" s="85"/>
      <c r="KWI76" s="85"/>
      <c r="KWJ76" s="85"/>
      <c r="KWK76" s="85"/>
      <c r="KWL76" s="85"/>
      <c r="KWM76" s="85"/>
      <c r="KWN76" s="85"/>
      <c r="KWO76" s="85"/>
      <c r="KWP76" s="85"/>
      <c r="KWQ76" s="85"/>
      <c r="KWR76" s="85"/>
      <c r="KWS76" s="85"/>
      <c r="KWT76" s="85"/>
      <c r="KWU76" s="85"/>
      <c r="KWV76" s="85"/>
      <c r="KWW76" s="85"/>
      <c r="KWX76" s="85"/>
      <c r="KWY76" s="85"/>
      <c r="KWZ76" s="85"/>
      <c r="KXA76" s="85"/>
      <c r="KXB76" s="85"/>
      <c r="KXC76" s="85"/>
      <c r="KXD76" s="85"/>
      <c r="KXE76" s="85"/>
      <c r="KXF76" s="85"/>
      <c r="KXG76" s="85"/>
      <c r="KXH76" s="85"/>
      <c r="KXI76" s="85"/>
      <c r="KXJ76" s="85"/>
      <c r="KXK76" s="85"/>
      <c r="KXL76" s="85"/>
      <c r="KXM76" s="85"/>
      <c r="KXN76" s="85"/>
      <c r="KXO76" s="85"/>
      <c r="KXP76" s="85"/>
      <c r="KXQ76" s="85"/>
      <c r="KXR76" s="85"/>
      <c r="KXS76" s="85"/>
      <c r="KXT76" s="85"/>
      <c r="KXU76" s="85"/>
      <c r="KXV76" s="85"/>
      <c r="KXW76" s="85"/>
      <c r="KXX76" s="85"/>
      <c r="KXY76" s="85"/>
      <c r="KXZ76" s="85"/>
      <c r="KYA76" s="85"/>
      <c r="KYB76" s="85"/>
      <c r="KYC76" s="85"/>
      <c r="KYD76" s="85"/>
      <c r="KYE76" s="85"/>
      <c r="KYF76" s="85"/>
      <c r="KYG76" s="85"/>
      <c r="KYH76" s="85"/>
      <c r="KYI76" s="85"/>
      <c r="KYJ76" s="85"/>
      <c r="KYK76" s="85"/>
      <c r="KYL76" s="85"/>
      <c r="KYM76" s="85"/>
      <c r="KYN76" s="85"/>
      <c r="KYO76" s="85"/>
      <c r="KYP76" s="85"/>
      <c r="KYQ76" s="85"/>
      <c r="KYR76" s="85"/>
      <c r="KYS76" s="85"/>
      <c r="KYT76" s="85"/>
      <c r="KYU76" s="85"/>
      <c r="KYV76" s="85"/>
      <c r="KYW76" s="85"/>
      <c r="KYX76" s="85"/>
      <c r="KYY76" s="85"/>
      <c r="KYZ76" s="85"/>
      <c r="KZA76" s="85"/>
      <c r="KZB76" s="85"/>
      <c r="KZC76" s="85"/>
      <c r="KZD76" s="85"/>
      <c r="KZE76" s="85"/>
      <c r="KZF76" s="85"/>
      <c r="KZG76" s="85"/>
      <c r="KZH76" s="85"/>
      <c r="KZI76" s="85"/>
      <c r="KZJ76" s="85"/>
      <c r="KZK76" s="85"/>
      <c r="KZL76" s="85"/>
      <c r="KZM76" s="85"/>
      <c r="KZN76" s="85"/>
      <c r="KZO76" s="85"/>
      <c r="KZP76" s="85"/>
      <c r="KZQ76" s="85"/>
      <c r="KZR76" s="85"/>
      <c r="KZS76" s="85"/>
      <c r="KZT76" s="85"/>
      <c r="KZU76" s="85"/>
      <c r="KZV76" s="85"/>
      <c r="KZW76" s="85"/>
      <c r="KZX76" s="85"/>
      <c r="KZY76" s="85"/>
      <c r="KZZ76" s="85"/>
      <c r="LAA76" s="85"/>
      <c r="LAB76" s="85"/>
      <c r="LAC76" s="85"/>
      <c r="LAD76" s="85"/>
      <c r="LAE76" s="85"/>
      <c r="LAF76" s="85"/>
      <c r="LAG76" s="85"/>
      <c r="LAH76" s="85"/>
      <c r="LAI76" s="85"/>
      <c r="LAJ76" s="85"/>
      <c r="LAK76" s="85"/>
      <c r="LAL76" s="85"/>
      <c r="LAM76" s="85"/>
      <c r="LAN76" s="85"/>
      <c r="LAO76" s="85"/>
      <c r="LAP76" s="85"/>
      <c r="LAQ76" s="85"/>
      <c r="LAR76" s="85"/>
      <c r="LAS76" s="85"/>
      <c r="LAT76" s="85"/>
      <c r="LAU76" s="85"/>
      <c r="LAV76" s="85"/>
      <c r="LAW76" s="85"/>
      <c r="LAX76" s="85"/>
      <c r="LAY76" s="85"/>
      <c r="LAZ76" s="85"/>
      <c r="LBA76" s="85"/>
      <c r="LBB76" s="85"/>
      <c r="LBC76" s="85"/>
      <c r="LBD76" s="85"/>
      <c r="LBE76" s="85"/>
      <c r="LBF76" s="85"/>
      <c r="LBG76" s="85"/>
      <c r="LBH76" s="85"/>
      <c r="LBI76" s="85"/>
      <c r="LBJ76" s="85"/>
      <c r="LBK76" s="85"/>
      <c r="LBL76" s="85"/>
      <c r="LBM76" s="85"/>
      <c r="LBN76" s="85"/>
      <c r="LBO76" s="85"/>
      <c r="LBP76" s="85"/>
      <c r="LBQ76" s="85"/>
      <c r="LBR76" s="85"/>
      <c r="LBS76" s="85"/>
      <c r="LBT76" s="85"/>
      <c r="LBU76" s="85"/>
      <c r="LBV76" s="85"/>
      <c r="LBW76" s="85"/>
      <c r="LBX76" s="85"/>
      <c r="LBY76" s="85"/>
      <c r="LBZ76" s="85"/>
      <c r="LCA76" s="85"/>
      <c r="LCB76" s="85"/>
      <c r="LCC76" s="85"/>
      <c r="LCD76" s="85"/>
      <c r="LCE76" s="85"/>
      <c r="LCF76" s="85"/>
      <c r="LCG76" s="85"/>
      <c r="LCH76" s="85"/>
      <c r="LCI76" s="85"/>
      <c r="LCJ76" s="85"/>
      <c r="LCK76" s="85"/>
      <c r="LCL76" s="85"/>
      <c r="LCM76" s="85"/>
      <c r="LCN76" s="85"/>
      <c r="LCO76" s="85"/>
      <c r="LCP76" s="85"/>
      <c r="LCQ76" s="85"/>
      <c r="LCR76" s="85"/>
      <c r="LCS76" s="85"/>
      <c r="LCT76" s="85"/>
      <c r="LCU76" s="85"/>
      <c r="LCV76" s="85"/>
      <c r="LCW76" s="85"/>
      <c r="LCX76" s="85"/>
      <c r="LCY76" s="85"/>
      <c r="LCZ76" s="85"/>
      <c r="LDA76" s="85"/>
      <c r="LDB76" s="85"/>
      <c r="LDC76" s="85"/>
      <c r="LDD76" s="85"/>
      <c r="LDE76" s="85"/>
      <c r="LDF76" s="85"/>
      <c r="LDG76" s="85"/>
      <c r="LDH76" s="85"/>
      <c r="LDI76" s="85"/>
      <c r="LDJ76" s="85"/>
      <c r="LDK76" s="85"/>
      <c r="LDL76" s="85"/>
      <c r="LDM76" s="85"/>
      <c r="LDN76" s="85"/>
      <c r="LDO76" s="85"/>
      <c r="LDP76" s="85"/>
      <c r="LDQ76" s="85"/>
      <c r="LDR76" s="85"/>
      <c r="LDS76" s="85"/>
      <c r="LDT76" s="85"/>
      <c r="LDU76" s="85"/>
      <c r="LDV76" s="85"/>
      <c r="LDW76" s="85"/>
      <c r="LDX76" s="85"/>
      <c r="LDY76" s="85"/>
      <c r="LDZ76" s="85"/>
      <c r="LEA76" s="85"/>
      <c r="LEB76" s="85"/>
      <c r="LEC76" s="85"/>
      <c r="LED76" s="85"/>
      <c r="LEE76" s="85"/>
      <c r="LEF76" s="85"/>
      <c r="LEG76" s="85"/>
      <c r="LEH76" s="85"/>
      <c r="LEI76" s="85"/>
      <c r="LEJ76" s="85"/>
      <c r="LEK76" s="85"/>
      <c r="LEL76" s="85"/>
      <c r="LEM76" s="85"/>
      <c r="LEN76" s="85"/>
      <c r="LEO76" s="85"/>
      <c r="LEP76" s="85"/>
      <c r="LEQ76" s="85"/>
      <c r="LER76" s="85"/>
      <c r="LES76" s="85"/>
      <c r="LET76" s="85"/>
      <c r="LEU76" s="85"/>
      <c r="LEV76" s="85"/>
      <c r="LEW76" s="85"/>
      <c r="LEX76" s="85"/>
      <c r="LEY76" s="85"/>
      <c r="LEZ76" s="85"/>
      <c r="LFA76" s="85"/>
      <c r="LFB76" s="85"/>
      <c r="LFC76" s="85"/>
      <c r="LFD76" s="85"/>
      <c r="LFE76" s="85"/>
      <c r="LFF76" s="85"/>
      <c r="LFG76" s="85"/>
      <c r="LFH76" s="85"/>
      <c r="LFI76" s="85"/>
      <c r="LFJ76" s="85"/>
      <c r="LFK76" s="85"/>
      <c r="LFL76" s="85"/>
      <c r="LFM76" s="85"/>
      <c r="LFN76" s="85"/>
      <c r="LFO76" s="85"/>
      <c r="LFP76" s="85"/>
      <c r="LFQ76" s="85"/>
      <c r="LFR76" s="85"/>
      <c r="LFS76" s="85"/>
      <c r="LFT76" s="85"/>
      <c r="LFU76" s="85"/>
      <c r="LFV76" s="85"/>
      <c r="LFW76" s="85"/>
      <c r="LFX76" s="85"/>
      <c r="LFY76" s="85"/>
      <c r="LFZ76" s="85"/>
      <c r="LGA76" s="85"/>
      <c r="LGB76" s="85"/>
      <c r="LGC76" s="85"/>
      <c r="LGD76" s="85"/>
      <c r="LGE76" s="85"/>
      <c r="LGF76" s="85"/>
      <c r="LGG76" s="85"/>
      <c r="LGH76" s="85"/>
      <c r="LGI76" s="85"/>
      <c r="LGJ76" s="85"/>
      <c r="LGK76" s="85"/>
      <c r="LGL76" s="85"/>
      <c r="LGM76" s="85"/>
      <c r="LGN76" s="85"/>
      <c r="LGO76" s="85"/>
      <c r="LGP76" s="85"/>
      <c r="LGQ76" s="85"/>
      <c r="LGR76" s="85"/>
      <c r="LGS76" s="85"/>
      <c r="LGT76" s="85"/>
      <c r="LGU76" s="85"/>
      <c r="LGV76" s="85"/>
      <c r="LGW76" s="85"/>
      <c r="LGX76" s="85"/>
      <c r="LGY76" s="85"/>
      <c r="LGZ76" s="85"/>
      <c r="LHA76" s="85"/>
      <c r="LHB76" s="85"/>
      <c r="LHC76" s="85"/>
      <c r="LHD76" s="85"/>
      <c r="LHE76" s="85"/>
      <c r="LHF76" s="85"/>
      <c r="LHG76" s="85"/>
      <c r="LHH76" s="85"/>
      <c r="LHI76" s="85"/>
      <c r="LHJ76" s="85"/>
      <c r="LHK76" s="85"/>
      <c r="LHL76" s="85"/>
      <c r="LHM76" s="85"/>
      <c r="LHN76" s="85"/>
      <c r="LHO76" s="85"/>
      <c r="LHP76" s="85"/>
      <c r="LHQ76" s="85"/>
      <c r="LHR76" s="85"/>
      <c r="LHS76" s="85"/>
      <c r="LHT76" s="85"/>
      <c r="LHU76" s="85"/>
      <c r="LHV76" s="85"/>
      <c r="LHW76" s="85"/>
      <c r="LHX76" s="85"/>
      <c r="LHY76" s="85"/>
      <c r="LHZ76" s="85"/>
      <c r="LIA76" s="85"/>
      <c r="LIB76" s="85"/>
      <c r="LIC76" s="85"/>
      <c r="LID76" s="85"/>
      <c r="LIE76" s="85"/>
      <c r="LIF76" s="85"/>
      <c r="LIG76" s="85"/>
      <c r="LIH76" s="85"/>
      <c r="LII76" s="85"/>
      <c r="LIJ76" s="85"/>
      <c r="LIK76" s="85"/>
      <c r="LIL76" s="85"/>
      <c r="LIM76" s="85"/>
      <c r="LIN76" s="85"/>
      <c r="LIO76" s="85"/>
      <c r="LIP76" s="85"/>
      <c r="LIQ76" s="85"/>
      <c r="LIR76" s="85"/>
      <c r="LIS76" s="85"/>
      <c r="LIT76" s="85"/>
      <c r="LIU76" s="85"/>
      <c r="LIV76" s="85"/>
      <c r="LIW76" s="85"/>
      <c r="LIX76" s="85"/>
      <c r="LIY76" s="85"/>
      <c r="LIZ76" s="85"/>
      <c r="LJA76" s="85"/>
      <c r="LJB76" s="85"/>
      <c r="LJC76" s="85"/>
      <c r="LJD76" s="85"/>
      <c r="LJE76" s="85"/>
      <c r="LJF76" s="85"/>
      <c r="LJG76" s="85"/>
      <c r="LJH76" s="85"/>
      <c r="LJI76" s="85"/>
      <c r="LJJ76" s="85"/>
      <c r="LJK76" s="85"/>
      <c r="LJL76" s="85"/>
      <c r="LJM76" s="85"/>
      <c r="LJN76" s="85"/>
      <c r="LJO76" s="85"/>
      <c r="LJP76" s="85"/>
      <c r="LJQ76" s="85"/>
      <c r="LJR76" s="85"/>
      <c r="LJS76" s="85"/>
      <c r="LJT76" s="85"/>
      <c r="LJU76" s="85"/>
      <c r="LJV76" s="85"/>
      <c r="LJW76" s="85"/>
      <c r="LJX76" s="85"/>
      <c r="LJY76" s="85"/>
      <c r="LJZ76" s="85"/>
      <c r="LKA76" s="85"/>
      <c r="LKB76" s="85"/>
      <c r="LKC76" s="85"/>
      <c r="LKD76" s="85"/>
      <c r="LKE76" s="85"/>
      <c r="LKF76" s="85"/>
      <c r="LKG76" s="85"/>
      <c r="LKH76" s="85"/>
      <c r="LKI76" s="85"/>
      <c r="LKJ76" s="85"/>
      <c r="LKK76" s="85"/>
      <c r="LKL76" s="85"/>
      <c r="LKM76" s="85"/>
      <c r="LKN76" s="85"/>
      <c r="LKO76" s="85"/>
      <c r="LKP76" s="85"/>
      <c r="LKQ76" s="85"/>
      <c r="LKR76" s="85"/>
      <c r="LKS76" s="85"/>
      <c r="LKT76" s="85"/>
      <c r="LKU76" s="85"/>
      <c r="LKV76" s="85"/>
      <c r="LKW76" s="85"/>
      <c r="LKX76" s="85"/>
      <c r="LKY76" s="85"/>
      <c r="LKZ76" s="85"/>
      <c r="LLA76" s="85"/>
      <c r="LLB76" s="85"/>
      <c r="LLC76" s="85"/>
      <c r="LLD76" s="85"/>
      <c r="LLE76" s="85"/>
      <c r="LLF76" s="85"/>
      <c r="LLG76" s="85"/>
      <c r="LLH76" s="85"/>
      <c r="LLI76" s="85"/>
      <c r="LLJ76" s="85"/>
      <c r="LLK76" s="85"/>
      <c r="LLL76" s="85"/>
      <c r="LLM76" s="85"/>
      <c r="LLN76" s="85"/>
      <c r="LLO76" s="85"/>
      <c r="LLP76" s="85"/>
      <c r="LLQ76" s="85"/>
      <c r="LLR76" s="85"/>
      <c r="LLS76" s="85"/>
      <c r="LLT76" s="85"/>
      <c r="LLU76" s="85"/>
      <c r="LLV76" s="85"/>
      <c r="LLW76" s="85"/>
      <c r="LLX76" s="85"/>
      <c r="LLY76" s="85"/>
      <c r="LLZ76" s="85"/>
      <c r="LMA76" s="85"/>
      <c r="LMB76" s="85"/>
      <c r="LMC76" s="85"/>
      <c r="LMD76" s="85"/>
      <c r="LME76" s="85"/>
      <c r="LMF76" s="85"/>
      <c r="LMG76" s="85"/>
      <c r="LMH76" s="85"/>
      <c r="LMI76" s="85"/>
      <c r="LMJ76" s="85"/>
      <c r="LMK76" s="85"/>
      <c r="LML76" s="85"/>
      <c r="LMM76" s="85"/>
      <c r="LMN76" s="85"/>
      <c r="LMO76" s="85"/>
      <c r="LMP76" s="85"/>
      <c r="LMQ76" s="85"/>
      <c r="LMR76" s="85"/>
      <c r="LMS76" s="85"/>
      <c r="LMT76" s="85"/>
      <c r="LMU76" s="85"/>
      <c r="LMV76" s="85"/>
      <c r="LMW76" s="85"/>
      <c r="LMX76" s="85"/>
      <c r="LMY76" s="85"/>
      <c r="LMZ76" s="85"/>
      <c r="LNA76" s="85"/>
      <c r="LNB76" s="85"/>
      <c r="LNC76" s="85"/>
      <c r="LND76" s="85"/>
      <c r="LNE76" s="85"/>
      <c r="LNF76" s="85"/>
      <c r="LNG76" s="85"/>
      <c r="LNH76" s="85"/>
      <c r="LNI76" s="85"/>
      <c r="LNJ76" s="85"/>
      <c r="LNK76" s="85"/>
      <c r="LNL76" s="85"/>
      <c r="LNM76" s="85"/>
      <c r="LNN76" s="85"/>
      <c r="LNO76" s="85"/>
      <c r="LNP76" s="85"/>
      <c r="LNQ76" s="85"/>
      <c r="LNR76" s="85"/>
      <c r="LNS76" s="85"/>
      <c r="LNT76" s="85"/>
      <c r="LNU76" s="85"/>
      <c r="LNV76" s="85"/>
      <c r="LNW76" s="85"/>
      <c r="LNX76" s="85"/>
      <c r="LNY76" s="85"/>
      <c r="LNZ76" s="85"/>
      <c r="LOA76" s="85"/>
      <c r="LOB76" s="85"/>
      <c r="LOC76" s="85"/>
      <c r="LOD76" s="85"/>
      <c r="LOE76" s="85"/>
      <c r="LOF76" s="85"/>
      <c r="LOG76" s="85"/>
      <c r="LOH76" s="85"/>
      <c r="LOI76" s="85"/>
      <c r="LOJ76" s="85"/>
      <c r="LOK76" s="85"/>
      <c r="LOL76" s="85"/>
      <c r="LOM76" s="85"/>
      <c r="LON76" s="85"/>
      <c r="LOO76" s="85"/>
      <c r="LOP76" s="85"/>
      <c r="LOQ76" s="85"/>
      <c r="LOR76" s="85"/>
      <c r="LOS76" s="85"/>
      <c r="LOT76" s="85"/>
      <c r="LOU76" s="85"/>
      <c r="LOV76" s="85"/>
      <c r="LOW76" s="85"/>
      <c r="LOX76" s="85"/>
      <c r="LOY76" s="85"/>
      <c r="LOZ76" s="85"/>
      <c r="LPA76" s="85"/>
      <c r="LPB76" s="85"/>
      <c r="LPC76" s="85"/>
      <c r="LPD76" s="85"/>
      <c r="LPE76" s="85"/>
      <c r="LPF76" s="85"/>
      <c r="LPG76" s="85"/>
      <c r="LPH76" s="85"/>
      <c r="LPI76" s="85"/>
      <c r="LPJ76" s="85"/>
      <c r="LPK76" s="85"/>
      <c r="LPL76" s="85"/>
      <c r="LPM76" s="85"/>
      <c r="LPN76" s="85"/>
      <c r="LPO76" s="85"/>
      <c r="LPP76" s="85"/>
      <c r="LPQ76" s="85"/>
      <c r="LPR76" s="85"/>
      <c r="LPS76" s="85"/>
      <c r="LPT76" s="85"/>
      <c r="LPU76" s="85"/>
      <c r="LPV76" s="85"/>
      <c r="LPW76" s="85"/>
      <c r="LPX76" s="85"/>
      <c r="LPY76" s="85"/>
      <c r="LPZ76" s="85"/>
      <c r="LQA76" s="85"/>
      <c r="LQB76" s="85"/>
      <c r="LQC76" s="85"/>
      <c r="LQD76" s="85"/>
      <c r="LQE76" s="85"/>
      <c r="LQF76" s="85"/>
      <c r="LQG76" s="85"/>
      <c r="LQH76" s="85"/>
      <c r="LQI76" s="85"/>
      <c r="LQJ76" s="85"/>
      <c r="LQK76" s="85"/>
      <c r="LQL76" s="85"/>
      <c r="LQM76" s="85"/>
      <c r="LQN76" s="85"/>
      <c r="LQO76" s="85"/>
      <c r="LQP76" s="85"/>
      <c r="LQQ76" s="85"/>
      <c r="LQR76" s="85"/>
      <c r="LQS76" s="85"/>
      <c r="LQT76" s="85"/>
      <c r="LQU76" s="85"/>
      <c r="LQV76" s="85"/>
      <c r="LQW76" s="85"/>
      <c r="LQX76" s="85"/>
      <c r="LQY76" s="85"/>
      <c r="LQZ76" s="85"/>
      <c r="LRA76" s="85"/>
      <c r="LRB76" s="85"/>
      <c r="LRC76" s="85"/>
      <c r="LRD76" s="85"/>
      <c r="LRE76" s="85"/>
      <c r="LRF76" s="85"/>
      <c r="LRG76" s="85"/>
      <c r="LRH76" s="85"/>
      <c r="LRI76" s="85"/>
      <c r="LRJ76" s="85"/>
      <c r="LRK76" s="85"/>
      <c r="LRL76" s="85"/>
      <c r="LRM76" s="85"/>
      <c r="LRN76" s="85"/>
      <c r="LRO76" s="85"/>
      <c r="LRP76" s="85"/>
      <c r="LRQ76" s="85"/>
      <c r="LRR76" s="85"/>
      <c r="LRS76" s="85"/>
      <c r="LRT76" s="85"/>
      <c r="LRU76" s="85"/>
      <c r="LRV76" s="85"/>
      <c r="LRW76" s="85"/>
      <c r="LRX76" s="85"/>
      <c r="LRY76" s="85"/>
      <c r="LRZ76" s="85"/>
      <c r="LSA76" s="85"/>
      <c r="LSB76" s="85"/>
      <c r="LSC76" s="85"/>
      <c r="LSD76" s="85"/>
      <c r="LSE76" s="85"/>
      <c r="LSF76" s="85"/>
      <c r="LSG76" s="85"/>
      <c r="LSH76" s="85"/>
      <c r="LSI76" s="85"/>
      <c r="LSJ76" s="85"/>
      <c r="LSK76" s="85"/>
      <c r="LSL76" s="85"/>
      <c r="LSM76" s="85"/>
      <c r="LSN76" s="85"/>
      <c r="LSO76" s="85"/>
      <c r="LSP76" s="85"/>
      <c r="LSQ76" s="85"/>
      <c r="LSR76" s="85"/>
      <c r="LSS76" s="85"/>
      <c r="LST76" s="85"/>
      <c r="LSU76" s="85"/>
      <c r="LSV76" s="85"/>
      <c r="LSW76" s="85"/>
      <c r="LSX76" s="85"/>
      <c r="LSY76" s="85"/>
      <c r="LSZ76" s="85"/>
      <c r="LTA76" s="85"/>
      <c r="LTB76" s="85"/>
      <c r="LTC76" s="85"/>
      <c r="LTD76" s="85"/>
      <c r="LTE76" s="85"/>
      <c r="LTF76" s="85"/>
      <c r="LTG76" s="85"/>
      <c r="LTH76" s="85"/>
      <c r="LTI76" s="85"/>
      <c r="LTJ76" s="85"/>
      <c r="LTK76" s="85"/>
      <c r="LTL76" s="85"/>
      <c r="LTM76" s="85"/>
      <c r="LTN76" s="85"/>
      <c r="LTO76" s="85"/>
      <c r="LTP76" s="85"/>
      <c r="LTQ76" s="85"/>
      <c r="LTR76" s="85"/>
      <c r="LTS76" s="85"/>
      <c r="LTT76" s="85"/>
      <c r="LTU76" s="85"/>
      <c r="LTV76" s="85"/>
      <c r="LTW76" s="85"/>
      <c r="LTX76" s="85"/>
      <c r="LTY76" s="85"/>
      <c r="LTZ76" s="85"/>
      <c r="LUA76" s="85"/>
      <c r="LUB76" s="85"/>
      <c r="LUC76" s="85"/>
      <c r="LUD76" s="85"/>
      <c r="LUE76" s="85"/>
      <c r="LUF76" s="85"/>
      <c r="LUG76" s="85"/>
      <c r="LUH76" s="85"/>
      <c r="LUI76" s="85"/>
      <c r="LUJ76" s="85"/>
      <c r="LUK76" s="85"/>
      <c r="LUL76" s="85"/>
      <c r="LUM76" s="85"/>
      <c r="LUN76" s="85"/>
      <c r="LUO76" s="85"/>
      <c r="LUP76" s="85"/>
      <c r="LUQ76" s="85"/>
      <c r="LUR76" s="85"/>
      <c r="LUS76" s="85"/>
      <c r="LUT76" s="85"/>
      <c r="LUU76" s="85"/>
      <c r="LUV76" s="85"/>
      <c r="LUW76" s="85"/>
      <c r="LUX76" s="85"/>
      <c r="LUY76" s="85"/>
      <c r="LUZ76" s="85"/>
      <c r="LVA76" s="85"/>
      <c r="LVB76" s="85"/>
      <c r="LVC76" s="85"/>
      <c r="LVD76" s="85"/>
      <c r="LVE76" s="85"/>
      <c r="LVF76" s="85"/>
      <c r="LVG76" s="85"/>
      <c r="LVH76" s="85"/>
      <c r="LVI76" s="85"/>
      <c r="LVJ76" s="85"/>
      <c r="LVK76" s="85"/>
      <c r="LVL76" s="85"/>
      <c r="LVM76" s="85"/>
      <c r="LVN76" s="85"/>
      <c r="LVO76" s="85"/>
      <c r="LVP76" s="85"/>
      <c r="LVQ76" s="85"/>
      <c r="LVR76" s="85"/>
      <c r="LVS76" s="85"/>
      <c r="LVT76" s="85"/>
      <c r="LVU76" s="85"/>
      <c r="LVV76" s="85"/>
      <c r="LVW76" s="85"/>
      <c r="LVX76" s="85"/>
      <c r="LVY76" s="85"/>
      <c r="LVZ76" s="85"/>
      <c r="LWA76" s="85"/>
      <c r="LWB76" s="85"/>
      <c r="LWC76" s="85"/>
      <c r="LWD76" s="85"/>
      <c r="LWE76" s="85"/>
      <c r="LWF76" s="85"/>
      <c r="LWG76" s="85"/>
      <c r="LWH76" s="85"/>
      <c r="LWI76" s="85"/>
      <c r="LWJ76" s="85"/>
      <c r="LWK76" s="85"/>
      <c r="LWL76" s="85"/>
      <c r="LWM76" s="85"/>
      <c r="LWN76" s="85"/>
      <c r="LWO76" s="85"/>
      <c r="LWP76" s="85"/>
      <c r="LWQ76" s="85"/>
      <c r="LWR76" s="85"/>
      <c r="LWS76" s="85"/>
      <c r="LWT76" s="85"/>
      <c r="LWU76" s="85"/>
      <c r="LWV76" s="85"/>
      <c r="LWW76" s="85"/>
      <c r="LWX76" s="85"/>
      <c r="LWY76" s="85"/>
      <c r="LWZ76" s="85"/>
      <c r="LXA76" s="85"/>
      <c r="LXB76" s="85"/>
      <c r="LXC76" s="85"/>
      <c r="LXD76" s="85"/>
      <c r="LXE76" s="85"/>
      <c r="LXF76" s="85"/>
      <c r="LXG76" s="85"/>
      <c r="LXH76" s="85"/>
      <c r="LXI76" s="85"/>
      <c r="LXJ76" s="85"/>
      <c r="LXK76" s="85"/>
      <c r="LXL76" s="85"/>
      <c r="LXM76" s="85"/>
      <c r="LXN76" s="85"/>
      <c r="LXO76" s="85"/>
      <c r="LXP76" s="85"/>
      <c r="LXQ76" s="85"/>
      <c r="LXR76" s="85"/>
      <c r="LXS76" s="85"/>
      <c r="LXT76" s="85"/>
      <c r="LXU76" s="85"/>
      <c r="LXV76" s="85"/>
      <c r="LXW76" s="85"/>
      <c r="LXX76" s="85"/>
      <c r="LXY76" s="85"/>
      <c r="LXZ76" s="85"/>
      <c r="LYA76" s="85"/>
      <c r="LYB76" s="85"/>
      <c r="LYC76" s="85"/>
      <c r="LYD76" s="85"/>
      <c r="LYE76" s="85"/>
      <c r="LYF76" s="85"/>
      <c r="LYG76" s="85"/>
      <c r="LYH76" s="85"/>
      <c r="LYI76" s="85"/>
      <c r="LYJ76" s="85"/>
      <c r="LYK76" s="85"/>
      <c r="LYL76" s="85"/>
      <c r="LYM76" s="85"/>
      <c r="LYN76" s="85"/>
      <c r="LYO76" s="85"/>
      <c r="LYP76" s="85"/>
      <c r="LYQ76" s="85"/>
      <c r="LYR76" s="85"/>
      <c r="LYS76" s="85"/>
      <c r="LYT76" s="85"/>
      <c r="LYU76" s="85"/>
      <c r="LYV76" s="85"/>
      <c r="LYW76" s="85"/>
      <c r="LYX76" s="85"/>
      <c r="LYY76" s="85"/>
      <c r="LYZ76" s="85"/>
      <c r="LZA76" s="85"/>
      <c r="LZB76" s="85"/>
      <c r="LZC76" s="85"/>
      <c r="LZD76" s="85"/>
      <c r="LZE76" s="85"/>
      <c r="LZF76" s="85"/>
      <c r="LZG76" s="85"/>
      <c r="LZH76" s="85"/>
      <c r="LZI76" s="85"/>
      <c r="LZJ76" s="85"/>
      <c r="LZK76" s="85"/>
      <c r="LZL76" s="85"/>
      <c r="LZM76" s="85"/>
      <c r="LZN76" s="85"/>
      <c r="LZO76" s="85"/>
      <c r="LZP76" s="85"/>
      <c r="LZQ76" s="85"/>
      <c r="LZR76" s="85"/>
      <c r="LZS76" s="85"/>
      <c r="LZT76" s="85"/>
      <c r="LZU76" s="85"/>
      <c r="LZV76" s="85"/>
      <c r="LZW76" s="85"/>
      <c r="LZX76" s="85"/>
      <c r="LZY76" s="85"/>
      <c r="LZZ76" s="85"/>
      <c r="MAA76" s="85"/>
      <c r="MAB76" s="85"/>
      <c r="MAC76" s="85"/>
      <c r="MAD76" s="85"/>
      <c r="MAE76" s="85"/>
      <c r="MAF76" s="85"/>
      <c r="MAG76" s="85"/>
      <c r="MAH76" s="85"/>
      <c r="MAI76" s="85"/>
      <c r="MAJ76" s="85"/>
      <c r="MAK76" s="85"/>
      <c r="MAL76" s="85"/>
      <c r="MAM76" s="85"/>
      <c r="MAN76" s="85"/>
      <c r="MAO76" s="85"/>
      <c r="MAP76" s="85"/>
      <c r="MAQ76" s="85"/>
      <c r="MAR76" s="85"/>
      <c r="MAS76" s="85"/>
      <c r="MAT76" s="85"/>
      <c r="MAU76" s="85"/>
      <c r="MAV76" s="85"/>
      <c r="MAW76" s="85"/>
      <c r="MAX76" s="85"/>
      <c r="MAY76" s="85"/>
      <c r="MAZ76" s="85"/>
      <c r="MBA76" s="85"/>
      <c r="MBB76" s="85"/>
      <c r="MBC76" s="85"/>
      <c r="MBD76" s="85"/>
      <c r="MBE76" s="85"/>
      <c r="MBF76" s="85"/>
      <c r="MBG76" s="85"/>
      <c r="MBH76" s="85"/>
      <c r="MBI76" s="85"/>
      <c r="MBJ76" s="85"/>
      <c r="MBK76" s="85"/>
      <c r="MBL76" s="85"/>
      <c r="MBM76" s="85"/>
      <c r="MBN76" s="85"/>
      <c r="MBO76" s="85"/>
      <c r="MBP76" s="85"/>
      <c r="MBQ76" s="85"/>
      <c r="MBR76" s="85"/>
      <c r="MBS76" s="85"/>
      <c r="MBT76" s="85"/>
      <c r="MBU76" s="85"/>
      <c r="MBV76" s="85"/>
      <c r="MBW76" s="85"/>
      <c r="MBX76" s="85"/>
      <c r="MBY76" s="85"/>
      <c r="MBZ76" s="85"/>
      <c r="MCA76" s="85"/>
      <c r="MCB76" s="85"/>
      <c r="MCC76" s="85"/>
      <c r="MCD76" s="85"/>
      <c r="MCE76" s="85"/>
      <c r="MCF76" s="85"/>
      <c r="MCG76" s="85"/>
      <c r="MCH76" s="85"/>
      <c r="MCI76" s="85"/>
      <c r="MCJ76" s="85"/>
      <c r="MCK76" s="85"/>
      <c r="MCL76" s="85"/>
      <c r="MCM76" s="85"/>
      <c r="MCN76" s="85"/>
      <c r="MCO76" s="85"/>
      <c r="MCP76" s="85"/>
      <c r="MCQ76" s="85"/>
      <c r="MCR76" s="85"/>
      <c r="MCS76" s="85"/>
      <c r="MCT76" s="85"/>
      <c r="MCU76" s="85"/>
      <c r="MCV76" s="85"/>
      <c r="MCW76" s="85"/>
      <c r="MCX76" s="85"/>
      <c r="MCY76" s="85"/>
      <c r="MCZ76" s="85"/>
      <c r="MDA76" s="85"/>
      <c r="MDB76" s="85"/>
      <c r="MDC76" s="85"/>
      <c r="MDD76" s="85"/>
      <c r="MDE76" s="85"/>
      <c r="MDF76" s="85"/>
      <c r="MDG76" s="85"/>
      <c r="MDH76" s="85"/>
      <c r="MDI76" s="85"/>
      <c r="MDJ76" s="85"/>
      <c r="MDK76" s="85"/>
      <c r="MDL76" s="85"/>
      <c r="MDM76" s="85"/>
      <c r="MDN76" s="85"/>
      <c r="MDO76" s="85"/>
      <c r="MDP76" s="85"/>
      <c r="MDQ76" s="85"/>
      <c r="MDR76" s="85"/>
      <c r="MDS76" s="85"/>
      <c r="MDT76" s="85"/>
      <c r="MDU76" s="85"/>
      <c r="MDV76" s="85"/>
      <c r="MDW76" s="85"/>
      <c r="MDX76" s="85"/>
      <c r="MDY76" s="85"/>
      <c r="MDZ76" s="85"/>
      <c r="MEA76" s="85"/>
      <c r="MEB76" s="85"/>
      <c r="MEC76" s="85"/>
      <c r="MED76" s="85"/>
      <c r="MEE76" s="85"/>
      <c r="MEF76" s="85"/>
      <c r="MEG76" s="85"/>
      <c r="MEH76" s="85"/>
      <c r="MEI76" s="85"/>
      <c r="MEJ76" s="85"/>
      <c r="MEK76" s="85"/>
      <c r="MEL76" s="85"/>
      <c r="MEM76" s="85"/>
      <c r="MEN76" s="85"/>
      <c r="MEO76" s="85"/>
      <c r="MEP76" s="85"/>
      <c r="MEQ76" s="85"/>
      <c r="MER76" s="85"/>
      <c r="MES76" s="85"/>
      <c r="MET76" s="85"/>
      <c r="MEU76" s="85"/>
      <c r="MEV76" s="85"/>
      <c r="MEW76" s="85"/>
      <c r="MEX76" s="85"/>
      <c r="MEY76" s="85"/>
      <c r="MEZ76" s="85"/>
      <c r="MFA76" s="85"/>
      <c r="MFB76" s="85"/>
      <c r="MFC76" s="85"/>
      <c r="MFD76" s="85"/>
      <c r="MFE76" s="85"/>
      <c r="MFF76" s="85"/>
      <c r="MFG76" s="85"/>
      <c r="MFH76" s="85"/>
      <c r="MFI76" s="85"/>
      <c r="MFJ76" s="85"/>
      <c r="MFK76" s="85"/>
      <c r="MFL76" s="85"/>
      <c r="MFM76" s="85"/>
      <c r="MFN76" s="85"/>
      <c r="MFO76" s="85"/>
      <c r="MFP76" s="85"/>
      <c r="MFQ76" s="85"/>
      <c r="MFR76" s="85"/>
      <c r="MFS76" s="85"/>
      <c r="MFT76" s="85"/>
      <c r="MFU76" s="85"/>
      <c r="MFV76" s="85"/>
      <c r="MFW76" s="85"/>
      <c r="MFX76" s="85"/>
      <c r="MFY76" s="85"/>
      <c r="MFZ76" s="85"/>
      <c r="MGA76" s="85"/>
      <c r="MGB76" s="85"/>
      <c r="MGC76" s="85"/>
      <c r="MGD76" s="85"/>
      <c r="MGE76" s="85"/>
      <c r="MGF76" s="85"/>
      <c r="MGG76" s="85"/>
      <c r="MGH76" s="85"/>
      <c r="MGI76" s="85"/>
      <c r="MGJ76" s="85"/>
      <c r="MGK76" s="85"/>
      <c r="MGL76" s="85"/>
      <c r="MGM76" s="85"/>
      <c r="MGN76" s="85"/>
      <c r="MGO76" s="85"/>
      <c r="MGP76" s="85"/>
      <c r="MGQ76" s="85"/>
      <c r="MGR76" s="85"/>
      <c r="MGS76" s="85"/>
      <c r="MGT76" s="85"/>
      <c r="MGU76" s="85"/>
      <c r="MGV76" s="85"/>
      <c r="MGW76" s="85"/>
      <c r="MGX76" s="85"/>
      <c r="MGY76" s="85"/>
      <c r="MGZ76" s="85"/>
      <c r="MHA76" s="85"/>
      <c r="MHB76" s="85"/>
      <c r="MHC76" s="85"/>
      <c r="MHD76" s="85"/>
      <c r="MHE76" s="85"/>
      <c r="MHF76" s="85"/>
      <c r="MHG76" s="85"/>
      <c r="MHH76" s="85"/>
      <c r="MHI76" s="85"/>
      <c r="MHJ76" s="85"/>
      <c r="MHK76" s="85"/>
      <c r="MHL76" s="85"/>
      <c r="MHM76" s="85"/>
      <c r="MHN76" s="85"/>
      <c r="MHO76" s="85"/>
      <c r="MHP76" s="85"/>
      <c r="MHQ76" s="85"/>
      <c r="MHR76" s="85"/>
      <c r="MHS76" s="85"/>
      <c r="MHT76" s="85"/>
      <c r="MHU76" s="85"/>
      <c r="MHV76" s="85"/>
      <c r="MHW76" s="85"/>
      <c r="MHX76" s="85"/>
      <c r="MHY76" s="85"/>
      <c r="MHZ76" s="85"/>
      <c r="MIA76" s="85"/>
      <c r="MIB76" s="85"/>
      <c r="MIC76" s="85"/>
      <c r="MID76" s="85"/>
      <c r="MIE76" s="85"/>
      <c r="MIF76" s="85"/>
      <c r="MIG76" s="85"/>
      <c r="MIH76" s="85"/>
      <c r="MII76" s="85"/>
      <c r="MIJ76" s="85"/>
      <c r="MIK76" s="85"/>
      <c r="MIL76" s="85"/>
      <c r="MIM76" s="85"/>
      <c r="MIN76" s="85"/>
      <c r="MIO76" s="85"/>
      <c r="MIP76" s="85"/>
      <c r="MIQ76" s="85"/>
      <c r="MIR76" s="85"/>
      <c r="MIS76" s="85"/>
      <c r="MIT76" s="85"/>
      <c r="MIU76" s="85"/>
      <c r="MIV76" s="85"/>
      <c r="MIW76" s="85"/>
      <c r="MIX76" s="85"/>
      <c r="MIY76" s="85"/>
      <c r="MIZ76" s="85"/>
      <c r="MJA76" s="85"/>
      <c r="MJB76" s="85"/>
      <c r="MJC76" s="85"/>
      <c r="MJD76" s="85"/>
      <c r="MJE76" s="85"/>
      <c r="MJF76" s="85"/>
      <c r="MJG76" s="85"/>
      <c r="MJH76" s="85"/>
      <c r="MJI76" s="85"/>
      <c r="MJJ76" s="85"/>
      <c r="MJK76" s="85"/>
      <c r="MJL76" s="85"/>
      <c r="MJM76" s="85"/>
      <c r="MJN76" s="85"/>
      <c r="MJO76" s="85"/>
      <c r="MJP76" s="85"/>
      <c r="MJQ76" s="85"/>
      <c r="MJR76" s="85"/>
      <c r="MJS76" s="85"/>
      <c r="MJT76" s="85"/>
      <c r="MJU76" s="85"/>
      <c r="MJV76" s="85"/>
      <c r="MJW76" s="85"/>
      <c r="MJX76" s="85"/>
      <c r="MJY76" s="85"/>
      <c r="MJZ76" s="85"/>
      <c r="MKA76" s="85"/>
      <c r="MKB76" s="85"/>
      <c r="MKC76" s="85"/>
      <c r="MKD76" s="85"/>
      <c r="MKE76" s="85"/>
      <c r="MKF76" s="85"/>
      <c r="MKG76" s="85"/>
      <c r="MKH76" s="85"/>
      <c r="MKI76" s="85"/>
      <c r="MKJ76" s="85"/>
      <c r="MKK76" s="85"/>
      <c r="MKL76" s="85"/>
      <c r="MKM76" s="85"/>
      <c r="MKN76" s="85"/>
      <c r="MKO76" s="85"/>
      <c r="MKP76" s="85"/>
      <c r="MKQ76" s="85"/>
      <c r="MKR76" s="85"/>
      <c r="MKS76" s="85"/>
      <c r="MKT76" s="85"/>
      <c r="MKU76" s="85"/>
      <c r="MKV76" s="85"/>
      <c r="MKW76" s="85"/>
      <c r="MKX76" s="85"/>
      <c r="MKY76" s="85"/>
      <c r="MKZ76" s="85"/>
      <c r="MLA76" s="85"/>
      <c r="MLB76" s="85"/>
      <c r="MLC76" s="85"/>
      <c r="MLD76" s="85"/>
      <c r="MLE76" s="85"/>
      <c r="MLF76" s="85"/>
      <c r="MLG76" s="85"/>
      <c r="MLH76" s="85"/>
      <c r="MLI76" s="85"/>
      <c r="MLJ76" s="85"/>
      <c r="MLK76" s="85"/>
      <c r="MLL76" s="85"/>
      <c r="MLM76" s="85"/>
      <c r="MLN76" s="85"/>
      <c r="MLO76" s="85"/>
      <c r="MLP76" s="85"/>
      <c r="MLQ76" s="85"/>
      <c r="MLR76" s="85"/>
      <c r="MLS76" s="85"/>
      <c r="MLT76" s="85"/>
      <c r="MLU76" s="85"/>
      <c r="MLV76" s="85"/>
      <c r="MLW76" s="85"/>
      <c r="MLX76" s="85"/>
      <c r="MLY76" s="85"/>
      <c r="MLZ76" s="85"/>
      <c r="MMA76" s="85"/>
      <c r="MMB76" s="85"/>
      <c r="MMC76" s="85"/>
      <c r="MMD76" s="85"/>
      <c r="MME76" s="85"/>
      <c r="MMF76" s="85"/>
      <c r="MMG76" s="85"/>
      <c r="MMH76" s="85"/>
      <c r="MMI76" s="85"/>
      <c r="MMJ76" s="85"/>
      <c r="MMK76" s="85"/>
      <c r="MML76" s="85"/>
      <c r="MMM76" s="85"/>
      <c r="MMN76" s="85"/>
      <c r="MMO76" s="85"/>
      <c r="MMP76" s="85"/>
      <c r="MMQ76" s="85"/>
      <c r="MMR76" s="85"/>
      <c r="MMS76" s="85"/>
      <c r="MMT76" s="85"/>
      <c r="MMU76" s="85"/>
      <c r="MMV76" s="85"/>
      <c r="MMW76" s="85"/>
      <c r="MMX76" s="85"/>
      <c r="MMY76" s="85"/>
      <c r="MMZ76" s="85"/>
      <c r="MNA76" s="85"/>
      <c r="MNB76" s="85"/>
      <c r="MNC76" s="85"/>
      <c r="MND76" s="85"/>
      <c r="MNE76" s="85"/>
      <c r="MNF76" s="85"/>
      <c r="MNG76" s="85"/>
      <c r="MNH76" s="85"/>
      <c r="MNI76" s="85"/>
      <c r="MNJ76" s="85"/>
      <c r="MNK76" s="85"/>
      <c r="MNL76" s="85"/>
      <c r="MNM76" s="85"/>
      <c r="MNN76" s="85"/>
      <c r="MNO76" s="85"/>
      <c r="MNP76" s="85"/>
      <c r="MNQ76" s="85"/>
      <c r="MNR76" s="85"/>
      <c r="MNS76" s="85"/>
      <c r="MNT76" s="85"/>
      <c r="MNU76" s="85"/>
      <c r="MNV76" s="85"/>
      <c r="MNW76" s="85"/>
      <c r="MNX76" s="85"/>
      <c r="MNY76" s="85"/>
      <c r="MNZ76" s="85"/>
      <c r="MOA76" s="85"/>
      <c r="MOB76" s="85"/>
      <c r="MOC76" s="85"/>
      <c r="MOD76" s="85"/>
      <c r="MOE76" s="85"/>
      <c r="MOF76" s="85"/>
      <c r="MOG76" s="85"/>
      <c r="MOH76" s="85"/>
      <c r="MOI76" s="85"/>
      <c r="MOJ76" s="85"/>
      <c r="MOK76" s="85"/>
      <c r="MOL76" s="85"/>
      <c r="MOM76" s="85"/>
      <c r="MON76" s="85"/>
      <c r="MOO76" s="85"/>
      <c r="MOP76" s="85"/>
      <c r="MOQ76" s="85"/>
      <c r="MOR76" s="85"/>
      <c r="MOS76" s="85"/>
      <c r="MOT76" s="85"/>
      <c r="MOU76" s="85"/>
      <c r="MOV76" s="85"/>
      <c r="MOW76" s="85"/>
      <c r="MOX76" s="85"/>
      <c r="MOY76" s="85"/>
      <c r="MOZ76" s="85"/>
      <c r="MPA76" s="85"/>
      <c r="MPB76" s="85"/>
      <c r="MPC76" s="85"/>
      <c r="MPD76" s="85"/>
      <c r="MPE76" s="85"/>
      <c r="MPF76" s="85"/>
      <c r="MPG76" s="85"/>
      <c r="MPH76" s="85"/>
      <c r="MPI76" s="85"/>
      <c r="MPJ76" s="85"/>
      <c r="MPK76" s="85"/>
      <c r="MPL76" s="85"/>
      <c r="MPM76" s="85"/>
      <c r="MPN76" s="85"/>
      <c r="MPO76" s="85"/>
      <c r="MPP76" s="85"/>
      <c r="MPQ76" s="85"/>
      <c r="MPR76" s="85"/>
      <c r="MPS76" s="85"/>
      <c r="MPT76" s="85"/>
      <c r="MPU76" s="85"/>
      <c r="MPV76" s="85"/>
      <c r="MPW76" s="85"/>
      <c r="MPX76" s="85"/>
      <c r="MPY76" s="85"/>
      <c r="MPZ76" s="85"/>
      <c r="MQA76" s="85"/>
      <c r="MQB76" s="85"/>
      <c r="MQC76" s="85"/>
      <c r="MQD76" s="85"/>
      <c r="MQE76" s="85"/>
      <c r="MQF76" s="85"/>
      <c r="MQG76" s="85"/>
      <c r="MQH76" s="85"/>
      <c r="MQI76" s="85"/>
      <c r="MQJ76" s="85"/>
      <c r="MQK76" s="85"/>
      <c r="MQL76" s="85"/>
      <c r="MQM76" s="85"/>
      <c r="MQN76" s="85"/>
      <c r="MQO76" s="85"/>
      <c r="MQP76" s="85"/>
      <c r="MQQ76" s="85"/>
      <c r="MQR76" s="85"/>
      <c r="MQS76" s="85"/>
      <c r="MQT76" s="85"/>
      <c r="MQU76" s="85"/>
      <c r="MQV76" s="85"/>
      <c r="MQW76" s="85"/>
      <c r="MQX76" s="85"/>
      <c r="MQY76" s="85"/>
      <c r="MQZ76" s="85"/>
      <c r="MRA76" s="85"/>
      <c r="MRB76" s="85"/>
      <c r="MRC76" s="85"/>
      <c r="MRD76" s="85"/>
      <c r="MRE76" s="85"/>
      <c r="MRF76" s="85"/>
      <c r="MRG76" s="85"/>
      <c r="MRH76" s="85"/>
      <c r="MRI76" s="85"/>
      <c r="MRJ76" s="85"/>
      <c r="MRK76" s="85"/>
      <c r="MRL76" s="85"/>
      <c r="MRM76" s="85"/>
      <c r="MRN76" s="85"/>
      <c r="MRO76" s="85"/>
      <c r="MRP76" s="85"/>
      <c r="MRQ76" s="85"/>
      <c r="MRR76" s="85"/>
      <c r="MRS76" s="85"/>
      <c r="MRT76" s="85"/>
      <c r="MRU76" s="85"/>
      <c r="MRV76" s="85"/>
      <c r="MRW76" s="85"/>
      <c r="MRX76" s="85"/>
      <c r="MRY76" s="85"/>
      <c r="MRZ76" s="85"/>
      <c r="MSA76" s="85"/>
      <c r="MSB76" s="85"/>
      <c r="MSC76" s="85"/>
      <c r="MSD76" s="85"/>
      <c r="MSE76" s="85"/>
      <c r="MSF76" s="85"/>
      <c r="MSG76" s="85"/>
      <c r="MSH76" s="85"/>
      <c r="MSI76" s="85"/>
      <c r="MSJ76" s="85"/>
      <c r="MSK76" s="85"/>
      <c r="MSL76" s="85"/>
      <c r="MSM76" s="85"/>
      <c r="MSN76" s="85"/>
      <c r="MSO76" s="85"/>
      <c r="MSP76" s="85"/>
      <c r="MSQ76" s="85"/>
      <c r="MSR76" s="85"/>
      <c r="MSS76" s="85"/>
      <c r="MST76" s="85"/>
      <c r="MSU76" s="85"/>
      <c r="MSV76" s="85"/>
      <c r="MSW76" s="85"/>
      <c r="MSX76" s="85"/>
      <c r="MSY76" s="85"/>
      <c r="MSZ76" s="85"/>
      <c r="MTA76" s="85"/>
      <c r="MTB76" s="85"/>
      <c r="MTC76" s="85"/>
      <c r="MTD76" s="85"/>
      <c r="MTE76" s="85"/>
      <c r="MTF76" s="85"/>
      <c r="MTG76" s="85"/>
      <c r="MTH76" s="85"/>
      <c r="MTI76" s="85"/>
      <c r="MTJ76" s="85"/>
      <c r="MTK76" s="85"/>
      <c r="MTL76" s="85"/>
      <c r="MTM76" s="85"/>
      <c r="MTN76" s="85"/>
      <c r="MTO76" s="85"/>
      <c r="MTP76" s="85"/>
      <c r="MTQ76" s="85"/>
      <c r="MTR76" s="85"/>
      <c r="MTS76" s="85"/>
      <c r="MTT76" s="85"/>
      <c r="MTU76" s="85"/>
      <c r="MTV76" s="85"/>
      <c r="MTW76" s="85"/>
      <c r="MTX76" s="85"/>
      <c r="MTY76" s="85"/>
      <c r="MTZ76" s="85"/>
      <c r="MUA76" s="85"/>
      <c r="MUB76" s="85"/>
      <c r="MUC76" s="85"/>
      <c r="MUD76" s="85"/>
      <c r="MUE76" s="85"/>
      <c r="MUF76" s="85"/>
      <c r="MUG76" s="85"/>
      <c r="MUH76" s="85"/>
      <c r="MUI76" s="85"/>
      <c r="MUJ76" s="85"/>
      <c r="MUK76" s="85"/>
      <c r="MUL76" s="85"/>
      <c r="MUM76" s="85"/>
      <c r="MUN76" s="85"/>
      <c r="MUO76" s="85"/>
      <c r="MUP76" s="85"/>
      <c r="MUQ76" s="85"/>
      <c r="MUR76" s="85"/>
      <c r="MUS76" s="85"/>
      <c r="MUT76" s="85"/>
      <c r="MUU76" s="85"/>
      <c r="MUV76" s="85"/>
      <c r="MUW76" s="85"/>
      <c r="MUX76" s="85"/>
      <c r="MUY76" s="85"/>
      <c r="MUZ76" s="85"/>
      <c r="MVA76" s="85"/>
      <c r="MVB76" s="85"/>
      <c r="MVC76" s="85"/>
      <c r="MVD76" s="85"/>
      <c r="MVE76" s="85"/>
      <c r="MVF76" s="85"/>
      <c r="MVG76" s="85"/>
      <c r="MVH76" s="85"/>
      <c r="MVI76" s="85"/>
      <c r="MVJ76" s="85"/>
      <c r="MVK76" s="85"/>
      <c r="MVL76" s="85"/>
      <c r="MVM76" s="85"/>
      <c r="MVN76" s="85"/>
      <c r="MVO76" s="85"/>
      <c r="MVP76" s="85"/>
      <c r="MVQ76" s="85"/>
      <c r="MVR76" s="85"/>
      <c r="MVS76" s="85"/>
      <c r="MVT76" s="85"/>
      <c r="MVU76" s="85"/>
      <c r="MVV76" s="85"/>
      <c r="MVW76" s="85"/>
      <c r="MVX76" s="85"/>
      <c r="MVY76" s="85"/>
      <c r="MVZ76" s="85"/>
      <c r="MWA76" s="85"/>
      <c r="MWB76" s="85"/>
      <c r="MWC76" s="85"/>
      <c r="MWD76" s="85"/>
      <c r="MWE76" s="85"/>
      <c r="MWF76" s="85"/>
      <c r="MWG76" s="85"/>
      <c r="MWH76" s="85"/>
      <c r="MWI76" s="85"/>
      <c r="MWJ76" s="85"/>
      <c r="MWK76" s="85"/>
      <c r="MWL76" s="85"/>
      <c r="MWM76" s="85"/>
      <c r="MWN76" s="85"/>
      <c r="MWO76" s="85"/>
      <c r="MWP76" s="85"/>
      <c r="MWQ76" s="85"/>
      <c r="MWR76" s="85"/>
      <c r="MWS76" s="85"/>
      <c r="MWT76" s="85"/>
      <c r="MWU76" s="85"/>
      <c r="MWV76" s="85"/>
      <c r="MWW76" s="85"/>
      <c r="MWX76" s="85"/>
      <c r="MWY76" s="85"/>
      <c r="MWZ76" s="85"/>
      <c r="MXA76" s="85"/>
      <c r="MXB76" s="85"/>
      <c r="MXC76" s="85"/>
      <c r="MXD76" s="85"/>
      <c r="MXE76" s="85"/>
      <c r="MXF76" s="85"/>
      <c r="MXG76" s="85"/>
      <c r="MXH76" s="85"/>
      <c r="MXI76" s="85"/>
      <c r="MXJ76" s="85"/>
      <c r="MXK76" s="85"/>
      <c r="MXL76" s="85"/>
      <c r="MXM76" s="85"/>
      <c r="MXN76" s="85"/>
      <c r="MXO76" s="85"/>
      <c r="MXP76" s="85"/>
      <c r="MXQ76" s="85"/>
      <c r="MXR76" s="85"/>
      <c r="MXS76" s="85"/>
      <c r="MXT76" s="85"/>
      <c r="MXU76" s="85"/>
      <c r="MXV76" s="85"/>
      <c r="MXW76" s="85"/>
      <c r="MXX76" s="85"/>
      <c r="MXY76" s="85"/>
      <c r="MXZ76" s="85"/>
      <c r="MYA76" s="85"/>
      <c r="MYB76" s="85"/>
      <c r="MYC76" s="85"/>
      <c r="MYD76" s="85"/>
      <c r="MYE76" s="85"/>
      <c r="MYF76" s="85"/>
      <c r="MYG76" s="85"/>
      <c r="MYH76" s="85"/>
      <c r="MYI76" s="85"/>
      <c r="MYJ76" s="85"/>
      <c r="MYK76" s="85"/>
      <c r="MYL76" s="85"/>
      <c r="MYM76" s="85"/>
      <c r="MYN76" s="85"/>
      <c r="MYO76" s="85"/>
      <c r="MYP76" s="85"/>
      <c r="MYQ76" s="85"/>
      <c r="MYR76" s="85"/>
      <c r="MYS76" s="85"/>
      <c r="MYT76" s="85"/>
      <c r="MYU76" s="85"/>
      <c r="MYV76" s="85"/>
      <c r="MYW76" s="85"/>
      <c r="MYX76" s="85"/>
      <c r="MYY76" s="85"/>
      <c r="MYZ76" s="85"/>
      <c r="MZA76" s="85"/>
      <c r="MZB76" s="85"/>
      <c r="MZC76" s="85"/>
      <c r="MZD76" s="85"/>
      <c r="MZE76" s="85"/>
      <c r="MZF76" s="85"/>
      <c r="MZG76" s="85"/>
      <c r="MZH76" s="85"/>
      <c r="MZI76" s="85"/>
      <c r="MZJ76" s="85"/>
      <c r="MZK76" s="85"/>
      <c r="MZL76" s="85"/>
      <c r="MZM76" s="85"/>
      <c r="MZN76" s="85"/>
      <c r="MZO76" s="85"/>
      <c r="MZP76" s="85"/>
      <c r="MZQ76" s="85"/>
      <c r="MZR76" s="85"/>
      <c r="MZS76" s="85"/>
      <c r="MZT76" s="85"/>
      <c r="MZU76" s="85"/>
      <c r="MZV76" s="85"/>
      <c r="MZW76" s="85"/>
      <c r="MZX76" s="85"/>
      <c r="MZY76" s="85"/>
      <c r="MZZ76" s="85"/>
      <c r="NAA76" s="85"/>
      <c r="NAB76" s="85"/>
      <c r="NAC76" s="85"/>
      <c r="NAD76" s="85"/>
      <c r="NAE76" s="85"/>
      <c r="NAF76" s="85"/>
      <c r="NAG76" s="85"/>
      <c r="NAH76" s="85"/>
      <c r="NAI76" s="85"/>
      <c r="NAJ76" s="85"/>
      <c r="NAK76" s="85"/>
      <c r="NAL76" s="85"/>
      <c r="NAM76" s="85"/>
      <c r="NAN76" s="85"/>
      <c r="NAO76" s="85"/>
      <c r="NAP76" s="85"/>
      <c r="NAQ76" s="85"/>
      <c r="NAR76" s="85"/>
      <c r="NAS76" s="85"/>
      <c r="NAT76" s="85"/>
      <c r="NAU76" s="85"/>
      <c r="NAV76" s="85"/>
      <c r="NAW76" s="85"/>
      <c r="NAX76" s="85"/>
      <c r="NAY76" s="85"/>
      <c r="NAZ76" s="85"/>
      <c r="NBA76" s="85"/>
      <c r="NBB76" s="85"/>
      <c r="NBC76" s="85"/>
      <c r="NBD76" s="85"/>
      <c r="NBE76" s="85"/>
      <c r="NBF76" s="85"/>
      <c r="NBG76" s="85"/>
      <c r="NBH76" s="85"/>
      <c r="NBI76" s="85"/>
      <c r="NBJ76" s="85"/>
      <c r="NBK76" s="85"/>
      <c r="NBL76" s="85"/>
      <c r="NBM76" s="85"/>
      <c r="NBN76" s="85"/>
      <c r="NBO76" s="85"/>
      <c r="NBP76" s="85"/>
      <c r="NBQ76" s="85"/>
      <c r="NBR76" s="85"/>
      <c r="NBS76" s="85"/>
      <c r="NBT76" s="85"/>
      <c r="NBU76" s="85"/>
      <c r="NBV76" s="85"/>
      <c r="NBW76" s="85"/>
      <c r="NBX76" s="85"/>
      <c r="NBY76" s="85"/>
      <c r="NBZ76" s="85"/>
      <c r="NCA76" s="85"/>
      <c r="NCB76" s="85"/>
      <c r="NCC76" s="85"/>
      <c r="NCD76" s="85"/>
      <c r="NCE76" s="85"/>
      <c r="NCF76" s="85"/>
      <c r="NCG76" s="85"/>
      <c r="NCH76" s="85"/>
      <c r="NCI76" s="85"/>
      <c r="NCJ76" s="85"/>
      <c r="NCK76" s="85"/>
      <c r="NCL76" s="85"/>
      <c r="NCM76" s="85"/>
      <c r="NCN76" s="85"/>
      <c r="NCO76" s="85"/>
      <c r="NCP76" s="85"/>
      <c r="NCQ76" s="85"/>
      <c r="NCR76" s="85"/>
      <c r="NCS76" s="85"/>
      <c r="NCT76" s="85"/>
      <c r="NCU76" s="85"/>
      <c r="NCV76" s="85"/>
      <c r="NCW76" s="85"/>
      <c r="NCX76" s="85"/>
      <c r="NCY76" s="85"/>
      <c r="NCZ76" s="85"/>
      <c r="NDA76" s="85"/>
      <c r="NDB76" s="85"/>
      <c r="NDC76" s="85"/>
      <c r="NDD76" s="85"/>
      <c r="NDE76" s="85"/>
      <c r="NDF76" s="85"/>
      <c r="NDG76" s="85"/>
      <c r="NDH76" s="85"/>
      <c r="NDI76" s="85"/>
      <c r="NDJ76" s="85"/>
      <c r="NDK76" s="85"/>
      <c r="NDL76" s="85"/>
      <c r="NDM76" s="85"/>
      <c r="NDN76" s="85"/>
      <c r="NDO76" s="85"/>
      <c r="NDP76" s="85"/>
      <c r="NDQ76" s="85"/>
      <c r="NDR76" s="85"/>
      <c r="NDS76" s="85"/>
      <c r="NDT76" s="85"/>
      <c r="NDU76" s="85"/>
      <c r="NDV76" s="85"/>
      <c r="NDW76" s="85"/>
      <c r="NDX76" s="85"/>
      <c r="NDY76" s="85"/>
      <c r="NDZ76" s="85"/>
      <c r="NEA76" s="85"/>
      <c r="NEB76" s="85"/>
      <c r="NEC76" s="85"/>
      <c r="NED76" s="85"/>
      <c r="NEE76" s="85"/>
      <c r="NEF76" s="85"/>
      <c r="NEG76" s="85"/>
      <c r="NEH76" s="85"/>
      <c r="NEI76" s="85"/>
      <c r="NEJ76" s="85"/>
      <c r="NEK76" s="85"/>
      <c r="NEL76" s="85"/>
      <c r="NEM76" s="85"/>
      <c r="NEN76" s="85"/>
      <c r="NEO76" s="85"/>
      <c r="NEP76" s="85"/>
      <c r="NEQ76" s="85"/>
      <c r="NER76" s="85"/>
      <c r="NES76" s="85"/>
      <c r="NET76" s="85"/>
      <c r="NEU76" s="85"/>
      <c r="NEV76" s="85"/>
      <c r="NEW76" s="85"/>
      <c r="NEX76" s="85"/>
      <c r="NEY76" s="85"/>
      <c r="NEZ76" s="85"/>
      <c r="NFA76" s="85"/>
      <c r="NFB76" s="85"/>
      <c r="NFC76" s="85"/>
      <c r="NFD76" s="85"/>
      <c r="NFE76" s="85"/>
      <c r="NFF76" s="85"/>
      <c r="NFG76" s="85"/>
      <c r="NFH76" s="85"/>
      <c r="NFI76" s="85"/>
      <c r="NFJ76" s="85"/>
      <c r="NFK76" s="85"/>
      <c r="NFL76" s="85"/>
      <c r="NFM76" s="85"/>
      <c r="NFN76" s="85"/>
      <c r="NFO76" s="85"/>
      <c r="NFP76" s="85"/>
      <c r="NFQ76" s="85"/>
      <c r="NFR76" s="85"/>
      <c r="NFS76" s="85"/>
      <c r="NFT76" s="85"/>
      <c r="NFU76" s="85"/>
      <c r="NFV76" s="85"/>
      <c r="NFW76" s="85"/>
      <c r="NFX76" s="85"/>
      <c r="NFY76" s="85"/>
      <c r="NFZ76" s="85"/>
      <c r="NGA76" s="85"/>
      <c r="NGB76" s="85"/>
      <c r="NGC76" s="85"/>
      <c r="NGD76" s="85"/>
      <c r="NGE76" s="85"/>
      <c r="NGF76" s="85"/>
      <c r="NGG76" s="85"/>
      <c r="NGH76" s="85"/>
      <c r="NGI76" s="85"/>
      <c r="NGJ76" s="85"/>
      <c r="NGK76" s="85"/>
      <c r="NGL76" s="85"/>
      <c r="NGM76" s="85"/>
      <c r="NGN76" s="85"/>
      <c r="NGO76" s="85"/>
      <c r="NGP76" s="85"/>
      <c r="NGQ76" s="85"/>
      <c r="NGR76" s="85"/>
      <c r="NGS76" s="85"/>
      <c r="NGT76" s="85"/>
      <c r="NGU76" s="85"/>
      <c r="NGV76" s="85"/>
      <c r="NGW76" s="85"/>
      <c r="NGX76" s="85"/>
      <c r="NGY76" s="85"/>
      <c r="NGZ76" s="85"/>
      <c r="NHA76" s="85"/>
      <c r="NHB76" s="85"/>
      <c r="NHC76" s="85"/>
      <c r="NHD76" s="85"/>
      <c r="NHE76" s="85"/>
      <c r="NHF76" s="85"/>
      <c r="NHG76" s="85"/>
      <c r="NHH76" s="85"/>
      <c r="NHI76" s="85"/>
      <c r="NHJ76" s="85"/>
      <c r="NHK76" s="85"/>
      <c r="NHL76" s="85"/>
      <c r="NHM76" s="85"/>
      <c r="NHN76" s="85"/>
      <c r="NHO76" s="85"/>
      <c r="NHP76" s="85"/>
      <c r="NHQ76" s="85"/>
      <c r="NHR76" s="85"/>
      <c r="NHS76" s="85"/>
      <c r="NHT76" s="85"/>
      <c r="NHU76" s="85"/>
      <c r="NHV76" s="85"/>
      <c r="NHW76" s="85"/>
      <c r="NHX76" s="85"/>
      <c r="NHY76" s="85"/>
      <c r="NHZ76" s="85"/>
      <c r="NIA76" s="85"/>
      <c r="NIB76" s="85"/>
      <c r="NIC76" s="85"/>
      <c r="NID76" s="85"/>
      <c r="NIE76" s="85"/>
      <c r="NIF76" s="85"/>
      <c r="NIG76" s="85"/>
      <c r="NIH76" s="85"/>
      <c r="NII76" s="85"/>
      <c r="NIJ76" s="85"/>
      <c r="NIK76" s="85"/>
      <c r="NIL76" s="85"/>
      <c r="NIM76" s="85"/>
      <c r="NIN76" s="85"/>
      <c r="NIO76" s="85"/>
      <c r="NIP76" s="85"/>
      <c r="NIQ76" s="85"/>
      <c r="NIR76" s="85"/>
      <c r="NIS76" s="85"/>
      <c r="NIT76" s="85"/>
      <c r="NIU76" s="85"/>
      <c r="NIV76" s="85"/>
      <c r="NIW76" s="85"/>
      <c r="NIX76" s="85"/>
      <c r="NIY76" s="85"/>
      <c r="NIZ76" s="85"/>
      <c r="NJA76" s="85"/>
      <c r="NJB76" s="85"/>
      <c r="NJC76" s="85"/>
      <c r="NJD76" s="85"/>
      <c r="NJE76" s="85"/>
      <c r="NJF76" s="85"/>
      <c r="NJG76" s="85"/>
      <c r="NJH76" s="85"/>
      <c r="NJI76" s="85"/>
      <c r="NJJ76" s="85"/>
      <c r="NJK76" s="85"/>
      <c r="NJL76" s="85"/>
      <c r="NJM76" s="85"/>
      <c r="NJN76" s="85"/>
      <c r="NJO76" s="85"/>
      <c r="NJP76" s="85"/>
      <c r="NJQ76" s="85"/>
      <c r="NJR76" s="85"/>
      <c r="NJS76" s="85"/>
      <c r="NJT76" s="85"/>
      <c r="NJU76" s="85"/>
      <c r="NJV76" s="85"/>
      <c r="NJW76" s="85"/>
      <c r="NJX76" s="85"/>
      <c r="NJY76" s="85"/>
      <c r="NJZ76" s="85"/>
      <c r="NKA76" s="85"/>
      <c r="NKB76" s="85"/>
      <c r="NKC76" s="85"/>
      <c r="NKD76" s="85"/>
      <c r="NKE76" s="85"/>
      <c r="NKF76" s="85"/>
      <c r="NKG76" s="85"/>
      <c r="NKH76" s="85"/>
      <c r="NKI76" s="85"/>
      <c r="NKJ76" s="85"/>
      <c r="NKK76" s="85"/>
      <c r="NKL76" s="85"/>
      <c r="NKM76" s="85"/>
      <c r="NKN76" s="85"/>
      <c r="NKO76" s="85"/>
      <c r="NKP76" s="85"/>
      <c r="NKQ76" s="85"/>
      <c r="NKR76" s="85"/>
      <c r="NKS76" s="85"/>
      <c r="NKT76" s="85"/>
      <c r="NKU76" s="85"/>
      <c r="NKV76" s="85"/>
      <c r="NKW76" s="85"/>
      <c r="NKX76" s="85"/>
      <c r="NKY76" s="85"/>
      <c r="NKZ76" s="85"/>
      <c r="NLA76" s="85"/>
      <c r="NLB76" s="85"/>
      <c r="NLC76" s="85"/>
      <c r="NLD76" s="85"/>
      <c r="NLE76" s="85"/>
      <c r="NLF76" s="85"/>
      <c r="NLG76" s="85"/>
      <c r="NLH76" s="85"/>
      <c r="NLI76" s="85"/>
      <c r="NLJ76" s="85"/>
      <c r="NLK76" s="85"/>
      <c r="NLL76" s="85"/>
      <c r="NLM76" s="85"/>
      <c r="NLN76" s="85"/>
      <c r="NLO76" s="85"/>
      <c r="NLP76" s="85"/>
      <c r="NLQ76" s="85"/>
      <c r="NLR76" s="85"/>
      <c r="NLS76" s="85"/>
      <c r="NLT76" s="85"/>
      <c r="NLU76" s="85"/>
      <c r="NLV76" s="85"/>
      <c r="NLW76" s="85"/>
      <c r="NLX76" s="85"/>
      <c r="NLY76" s="85"/>
      <c r="NLZ76" s="85"/>
      <c r="NMA76" s="85"/>
      <c r="NMB76" s="85"/>
      <c r="NMC76" s="85"/>
      <c r="NMD76" s="85"/>
      <c r="NME76" s="85"/>
      <c r="NMF76" s="85"/>
      <c r="NMG76" s="85"/>
      <c r="NMH76" s="85"/>
      <c r="NMI76" s="85"/>
      <c r="NMJ76" s="85"/>
      <c r="NMK76" s="85"/>
      <c r="NML76" s="85"/>
      <c r="NMM76" s="85"/>
      <c r="NMN76" s="85"/>
      <c r="NMO76" s="85"/>
      <c r="NMP76" s="85"/>
      <c r="NMQ76" s="85"/>
      <c r="NMR76" s="85"/>
      <c r="NMS76" s="85"/>
      <c r="NMT76" s="85"/>
      <c r="NMU76" s="85"/>
      <c r="NMV76" s="85"/>
      <c r="NMW76" s="85"/>
      <c r="NMX76" s="85"/>
      <c r="NMY76" s="85"/>
      <c r="NMZ76" s="85"/>
      <c r="NNA76" s="85"/>
      <c r="NNB76" s="85"/>
      <c r="NNC76" s="85"/>
      <c r="NND76" s="85"/>
      <c r="NNE76" s="85"/>
      <c r="NNF76" s="85"/>
      <c r="NNG76" s="85"/>
      <c r="NNH76" s="85"/>
      <c r="NNI76" s="85"/>
      <c r="NNJ76" s="85"/>
      <c r="NNK76" s="85"/>
      <c r="NNL76" s="85"/>
      <c r="NNM76" s="85"/>
      <c r="NNN76" s="85"/>
      <c r="NNO76" s="85"/>
      <c r="NNP76" s="85"/>
      <c r="NNQ76" s="85"/>
      <c r="NNR76" s="85"/>
      <c r="NNS76" s="85"/>
      <c r="NNT76" s="85"/>
      <c r="NNU76" s="85"/>
      <c r="NNV76" s="85"/>
      <c r="NNW76" s="85"/>
      <c r="NNX76" s="85"/>
      <c r="NNY76" s="85"/>
      <c r="NNZ76" s="85"/>
      <c r="NOA76" s="85"/>
      <c r="NOB76" s="85"/>
      <c r="NOC76" s="85"/>
      <c r="NOD76" s="85"/>
      <c r="NOE76" s="85"/>
      <c r="NOF76" s="85"/>
      <c r="NOG76" s="85"/>
      <c r="NOH76" s="85"/>
      <c r="NOI76" s="85"/>
      <c r="NOJ76" s="85"/>
      <c r="NOK76" s="85"/>
      <c r="NOL76" s="85"/>
      <c r="NOM76" s="85"/>
      <c r="NON76" s="85"/>
      <c r="NOO76" s="85"/>
      <c r="NOP76" s="85"/>
      <c r="NOQ76" s="85"/>
      <c r="NOR76" s="85"/>
      <c r="NOS76" s="85"/>
      <c r="NOT76" s="85"/>
      <c r="NOU76" s="85"/>
      <c r="NOV76" s="85"/>
      <c r="NOW76" s="85"/>
      <c r="NOX76" s="85"/>
      <c r="NOY76" s="85"/>
      <c r="NOZ76" s="85"/>
      <c r="NPA76" s="85"/>
      <c r="NPB76" s="85"/>
      <c r="NPC76" s="85"/>
      <c r="NPD76" s="85"/>
      <c r="NPE76" s="85"/>
      <c r="NPF76" s="85"/>
      <c r="NPG76" s="85"/>
      <c r="NPH76" s="85"/>
      <c r="NPI76" s="85"/>
      <c r="NPJ76" s="85"/>
      <c r="NPK76" s="85"/>
      <c r="NPL76" s="85"/>
      <c r="NPM76" s="85"/>
      <c r="NPN76" s="85"/>
      <c r="NPO76" s="85"/>
      <c r="NPP76" s="85"/>
      <c r="NPQ76" s="85"/>
      <c r="NPR76" s="85"/>
      <c r="NPS76" s="85"/>
      <c r="NPT76" s="85"/>
      <c r="NPU76" s="85"/>
      <c r="NPV76" s="85"/>
      <c r="NPW76" s="85"/>
      <c r="NPX76" s="85"/>
      <c r="NPY76" s="85"/>
      <c r="NPZ76" s="85"/>
      <c r="NQA76" s="85"/>
      <c r="NQB76" s="85"/>
      <c r="NQC76" s="85"/>
      <c r="NQD76" s="85"/>
      <c r="NQE76" s="85"/>
      <c r="NQF76" s="85"/>
      <c r="NQG76" s="85"/>
      <c r="NQH76" s="85"/>
      <c r="NQI76" s="85"/>
      <c r="NQJ76" s="85"/>
      <c r="NQK76" s="85"/>
      <c r="NQL76" s="85"/>
      <c r="NQM76" s="85"/>
      <c r="NQN76" s="85"/>
      <c r="NQO76" s="85"/>
      <c r="NQP76" s="85"/>
      <c r="NQQ76" s="85"/>
      <c r="NQR76" s="85"/>
      <c r="NQS76" s="85"/>
      <c r="NQT76" s="85"/>
      <c r="NQU76" s="85"/>
      <c r="NQV76" s="85"/>
      <c r="NQW76" s="85"/>
      <c r="NQX76" s="85"/>
      <c r="NQY76" s="85"/>
      <c r="NQZ76" s="85"/>
      <c r="NRA76" s="85"/>
      <c r="NRB76" s="85"/>
      <c r="NRC76" s="85"/>
      <c r="NRD76" s="85"/>
      <c r="NRE76" s="85"/>
      <c r="NRF76" s="85"/>
      <c r="NRG76" s="85"/>
      <c r="NRH76" s="85"/>
      <c r="NRI76" s="85"/>
      <c r="NRJ76" s="85"/>
      <c r="NRK76" s="85"/>
      <c r="NRL76" s="85"/>
      <c r="NRM76" s="85"/>
      <c r="NRN76" s="85"/>
      <c r="NRO76" s="85"/>
      <c r="NRP76" s="85"/>
      <c r="NRQ76" s="85"/>
      <c r="NRR76" s="85"/>
      <c r="NRS76" s="85"/>
      <c r="NRT76" s="85"/>
      <c r="NRU76" s="85"/>
      <c r="NRV76" s="85"/>
      <c r="NRW76" s="85"/>
      <c r="NRX76" s="85"/>
      <c r="NRY76" s="85"/>
      <c r="NRZ76" s="85"/>
      <c r="NSA76" s="85"/>
      <c r="NSB76" s="85"/>
      <c r="NSC76" s="85"/>
      <c r="NSD76" s="85"/>
      <c r="NSE76" s="85"/>
      <c r="NSF76" s="85"/>
      <c r="NSG76" s="85"/>
      <c r="NSH76" s="85"/>
      <c r="NSI76" s="85"/>
      <c r="NSJ76" s="85"/>
      <c r="NSK76" s="85"/>
      <c r="NSL76" s="85"/>
      <c r="NSM76" s="85"/>
      <c r="NSN76" s="85"/>
      <c r="NSO76" s="85"/>
      <c r="NSP76" s="85"/>
      <c r="NSQ76" s="85"/>
      <c r="NSR76" s="85"/>
      <c r="NSS76" s="85"/>
      <c r="NST76" s="85"/>
      <c r="NSU76" s="85"/>
      <c r="NSV76" s="85"/>
      <c r="NSW76" s="85"/>
      <c r="NSX76" s="85"/>
      <c r="NSY76" s="85"/>
      <c r="NSZ76" s="85"/>
      <c r="NTA76" s="85"/>
      <c r="NTB76" s="85"/>
      <c r="NTC76" s="85"/>
      <c r="NTD76" s="85"/>
      <c r="NTE76" s="85"/>
      <c r="NTF76" s="85"/>
      <c r="NTG76" s="85"/>
      <c r="NTH76" s="85"/>
      <c r="NTI76" s="85"/>
      <c r="NTJ76" s="85"/>
      <c r="NTK76" s="85"/>
      <c r="NTL76" s="85"/>
      <c r="NTM76" s="85"/>
      <c r="NTN76" s="85"/>
      <c r="NTO76" s="85"/>
      <c r="NTP76" s="85"/>
      <c r="NTQ76" s="85"/>
      <c r="NTR76" s="85"/>
      <c r="NTS76" s="85"/>
      <c r="NTT76" s="85"/>
      <c r="NTU76" s="85"/>
      <c r="NTV76" s="85"/>
      <c r="NTW76" s="85"/>
      <c r="NTX76" s="85"/>
      <c r="NTY76" s="85"/>
      <c r="NTZ76" s="85"/>
      <c r="NUA76" s="85"/>
      <c r="NUB76" s="85"/>
      <c r="NUC76" s="85"/>
      <c r="NUD76" s="85"/>
      <c r="NUE76" s="85"/>
      <c r="NUF76" s="85"/>
      <c r="NUG76" s="85"/>
      <c r="NUH76" s="85"/>
      <c r="NUI76" s="85"/>
      <c r="NUJ76" s="85"/>
      <c r="NUK76" s="85"/>
      <c r="NUL76" s="85"/>
      <c r="NUM76" s="85"/>
      <c r="NUN76" s="85"/>
      <c r="NUO76" s="85"/>
      <c r="NUP76" s="85"/>
      <c r="NUQ76" s="85"/>
      <c r="NUR76" s="85"/>
      <c r="NUS76" s="85"/>
      <c r="NUT76" s="85"/>
      <c r="NUU76" s="85"/>
      <c r="NUV76" s="85"/>
      <c r="NUW76" s="85"/>
      <c r="NUX76" s="85"/>
      <c r="NUY76" s="85"/>
      <c r="NUZ76" s="85"/>
      <c r="NVA76" s="85"/>
      <c r="NVB76" s="85"/>
      <c r="NVC76" s="85"/>
      <c r="NVD76" s="85"/>
      <c r="NVE76" s="85"/>
      <c r="NVF76" s="85"/>
      <c r="NVG76" s="85"/>
      <c r="NVH76" s="85"/>
      <c r="NVI76" s="85"/>
      <c r="NVJ76" s="85"/>
      <c r="NVK76" s="85"/>
      <c r="NVL76" s="85"/>
      <c r="NVM76" s="85"/>
      <c r="NVN76" s="85"/>
      <c r="NVO76" s="85"/>
      <c r="NVP76" s="85"/>
      <c r="NVQ76" s="85"/>
      <c r="NVR76" s="85"/>
      <c r="NVS76" s="85"/>
      <c r="NVT76" s="85"/>
      <c r="NVU76" s="85"/>
      <c r="NVV76" s="85"/>
      <c r="NVW76" s="85"/>
      <c r="NVX76" s="85"/>
      <c r="NVY76" s="85"/>
      <c r="NVZ76" s="85"/>
      <c r="NWA76" s="85"/>
      <c r="NWB76" s="85"/>
      <c r="NWC76" s="85"/>
      <c r="NWD76" s="85"/>
      <c r="NWE76" s="85"/>
      <c r="NWF76" s="85"/>
      <c r="NWG76" s="85"/>
      <c r="NWH76" s="85"/>
      <c r="NWI76" s="85"/>
      <c r="NWJ76" s="85"/>
      <c r="NWK76" s="85"/>
      <c r="NWL76" s="85"/>
      <c r="NWM76" s="85"/>
      <c r="NWN76" s="85"/>
      <c r="NWO76" s="85"/>
      <c r="NWP76" s="85"/>
      <c r="NWQ76" s="85"/>
      <c r="NWR76" s="85"/>
      <c r="NWS76" s="85"/>
      <c r="NWT76" s="85"/>
      <c r="NWU76" s="85"/>
      <c r="NWV76" s="85"/>
      <c r="NWW76" s="85"/>
      <c r="NWX76" s="85"/>
      <c r="NWY76" s="85"/>
      <c r="NWZ76" s="85"/>
      <c r="NXA76" s="85"/>
      <c r="NXB76" s="85"/>
      <c r="NXC76" s="85"/>
      <c r="NXD76" s="85"/>
      <c r="NXE76" s="85"/>
      <c r="NXF76" s="85"/>
      <c r="NXG76" s="85"/>
      <c r="NXH76" s="85"/>
      <c r="NXI76" s="85"/>
      <c r="NXJ76" s="85"/>
      <c r="NXK76" s="85"/>
      <c r="NXL76" s="85"/>
      <c r="NXM76" s="85"/>
      <c r="NXN76" s="85"/>
      <c r="NXO76" s="85"/>
      <c r="NXP76" s="85"/>
      <c r="NXQ76" s="85"/>
      <c r="NXR76" s="85"/>
      <c r="NXS76" s="85"/>
      <c r="NXT76" s="85"/>
      <c r="NXU76" s="85"/>
      <c r="NXV76" s="85"/>
      <c r="NXW76" s="85"/>
      <c r="NXX76" s="85"/>
      <c r="NXY76" s="85"/>
      <c r="NXZ76" s="85"/>
      <c r="NYA76" s="85"/>
      <c r="NYB76" s="85"/>
      <c r="NYC76" s="85"/>
      <c r="NYD76" s="85"/>
      <c r="NYE76" s="85"/>
      <c r="NYF76" s="85"/>
      <c r="NYG76" s="85"/>
      <c r="NYH76" s="85"/>
      <c r="NYI76" s="85"/>
      <c r="NYJ76" s="85"/>
      <c r="NYK76" s="85"/>
      <c r="NYL76" s="85"/>
      <c r="NYM76" s="85"/>
      <c r="NYN76" s="85"/>
      <c r="NYO76" s="85"/>
      <c r="NYP76" s="85"/>
      <c r="NYQ76" s="85"/>
      <c r="NYR76" s="85"/>
      <c r="NYS76" s="85"/>
      <c r="NYT76" s="85"/>
      <c r="NYU76" s="85"/>
      <c r="NYV76" s="85"/>
      <c r="NYW76" s="85"/>
      <c r="NYX76" s="85"/>
      <c r="NYY76" s="85"/>
      <c r="NYZ76" s="85"/>
      <c r="NZA76" s="85"/>
      <c r="NZB76" s="85"/>
      <c r="NZC76" s="85"/>
      <c r="NZD76" s="85"/>
      <c r="NZE76" s="85"/>
      <c r="NZF76" s="85"/>
      <c r="NZG76" s="85"/>
      <c r="NZH76" s="85"/>
      <c r="NZI76" s="85"/>
      <c r="NZJ76" s="85"/>
      <c r="NZK76" s="85"/>
      <c r="NZL76" s="85"/>
      <c r="NZM76" s="85"/>
      <c r="NZN76" s="85"/>
      <c r="NZO76" s="85"/>
      <c r="NZP76" s="85"/>
      <c r="NZQ76" s="85"/>
      <c r="NZR76" s="85"/>
      <c r="NZS76" s="85"/>
      <c r="NZT76" s="85"/>
      <c r="NZU76" s="85"/>
      <c r="NZV76" s="85"/>
      <c r="NZW76" s="85"/>
      <c r="NZX76" s="85"/>
      <c r="NZY76" s="85"/>
      <c r="NZZ76" s="85"/>
      <c r="OAA76" s="85"/>
      <c r="OAB76" s="85"/>
      <c r="OAC76" s="85"/>
      <c r="OAD76" s="85"/>
      <c r="OAE76" s="85"/>
      <c r="OAF76" s="85"/>
      <c r="OAG76" s="85"/>
      <c r="OAH76" s="85"/>
      <c r="OAI76" s="85"/>
      <c r="OAJ76" s="85"/>
      <c r="OAK76" s="85"/>
      <c r="OAL76" s="85"/>
      <c r="OAM76" s="85"/>
      <c r="OAN76" s="85"/>
      <c r="OAO76" s="85"/>
      <c r="OAP76" s="85"/>
      <c r="OAQ76" s="85"/>
      <c r="OAR76" s="85"/>
      <c r="OAS76" s="85"/>
      <c r="OAT76" s="85"/>
      <c r="OAU76" s="85"/>
      <c r="OAV76" s="85"/>
      <c r="OAW76" s="85"/>
      <c r="OAX76" s="85"/>
      <c r="OAY76" s="85"/>
      <c r="OAZ76" s="85"/>
      <c r="OBA76" s="85"/>
      <c r="OBB76" s="85"/>
      <c r="OBC76" s="85"/>
      <c r="OBD76" s="85"/>
      <c r="OBE76" s="85"/>
      <c r="OBF76" s="85"/>
      <c r="OBG76" s="85"/>
      <c r="OBH76" s="85"/>
      <c r="OBI76" s="85"/>
      <c r="OBJ76" s="85"/>
      <c r="OBK76" s="85"/>
      <c r="OBL76" s="85"/>
      <c r="OBM76" s="85"/>
      <c r="OBN76" s="85"/>
      <c r="OBO76" s="85"/>
      <c r="OBP76" s="85"/>
      <c r="OBQ76" s="85"/>
      <c r="OBR76" s="85"/>
      <c r="OBS76" s="85"/>
      <c r="OBT76" s="85"/>
      <c r="OBU76" s="85"/>
      <c r="OBV76" s="85"/>
      <c r="OBW76" s="85"/>
      <c r="OBX76" s="85"/>
      <c r="OBY76" s="85"/>
      <c r="OBZ76" s="85"/>
      <c r="OCA76" s="85"/>
      <c r="OCB76" s="85"/>
      <c r="OCC76" s="85"/>
      <c r="OCD76" s="85"/>
      <c r="OCE76" s="85"/>
      <c r="OCF76" s="85"/>
      <c r="OCG76" s="85"/>
      <c r="OCH76" s="85"/>
      <c r="OCI76" s="85"/>
      <c r="OCJ76" s="85"/>
      <c r="OCK76" s="85"/>
      <c r="OCL76" s="85"/>
      <c r="OCM76" s="85"/>
      <c r="OCN76" s="85"/>
      <c r="OCO76" s="85"/>
      <c r="OCP76" s="85"/>
      <c r="OCQ76" s="85"/>
      <c r="OCR76" s="85"/>
      <c r="OCS76" s="85"/>
      <c r="OCT76" s="85"/>
      <c r="OCU76" s="85"/>
      <c r="OCV76" s="85"/>
      <c r="OCW76" s="85"/>
      <c r="OCX76" s="85"/>
      <c r="OCY76" s="85"/>
      <c r="OCZ76" s="85"/>
      <c r="ODA76" s="85"/>
      <c r="ODB76" s="85"/>
      <c r="ODC76" s="85"/>
      <c r="ODD76" s="85"/>
      <c r="ODE76" s="85"/>
      <c r="ODF76" s="85"/>
      <c r="ODG76" s="85"/>
      <c r="ODH76" s="85"/>
      <c r="ODI76" s="85"/>
      <c r="ODJ76" s="85"/>
      <c r="ODK76" s="85"/>
      <c r="ODL76" s="85"/>
      <c r="ODM76" s="85"/>
      <c r="ODN76" s="85"/>
      <c r="ODO76" s="85"/>
      <c r="ODP76" s="85"/>
      <c r="ODQ76" s="85"/>
      <c r="ODR76" s="85"/>
      <c r="ODS76" s="85"/>
      <c r="ODT76" s="85"/>
      <c r="ODU76" s="85"/>
      <c r="ODV76" s="85"/>
      <c r="ODW76" s="85"/>
      <c r="ODX76" s="85"/>
      <c r="ODY76" s="85"/>
      <c r="ODZ76" s="85"/>
      <c r="OEA76" s="85"/>
      <c r="OEB76" s="85"/>
      <c r="OEC76" s="85"/>
      <c r="OED76" s="85"/>
      <c r="OEE76" s="85"/>
      <c r="OEF76" s="85"/>
      <c r="OEG76" s="85"/>
      <c r="OEH76" s="85"/>
      <c r="OEI76" s="85"/>
      <c r="OEJ76" s="85"/>
      <c r="OEK76" s="85"/>
      <c r="OEL76" s="85"/>
      <c r="OEM76" s="85"/>
      <c r="OEN76" s="85"/>
      <c r="OEO76" s="85"/>
      <c r="OEP76" s="85"/>
      <c r="OEQ76" s="85"/>
      <c r="OER76" s="85"/>
      <c r="OES76" s="85"/>
      <c r="OET76" s="85"/>
      <c r="OEU76" s="85"/>
      <c r="OEV76" s="85"/>
      <c r="OEW76" s="85"/>
      <c r="OEX76" s="85"/>
      <c r="OEY76" s="85"/>
      <c r="OEZ76" s="85"/>
      <c r="OFA76" s="85"/>
      <c r="OFB76" s="85"/>
      <c r="OFC76" s="85"/>
      <c r="OFD76" s="85"/>
      <c r="OFE76" s="85"/>
      <c r="OFF76" s="85"/>
      <c r="OFG76" s="85"/>
      <c r="OFH76" s="85"/>
      <c r="OFI76" s="85"/>
      <c r="OFJ76" s="85"/>
      <c r="OFK76" s="85"/>
      <c r="OFL76" s="85"/>
      <c r="OFM76" s="85"/>
      <c r="OFN76" s="85"/>
      <c r="OFO76" s="85"/>
      <c r="OFP76" s="85"/>
      <c r="OFQ76" s="85"/>
      <c r="OFR76" s="85"/>
      <c r="OFS76" s="85"/>
      <c r="OFT76" s="85"/>
      <c r="OFU76" s="85"/>
      <c r="OFV76" s="85"/>
      <c r="OFW76" s="85"/>
      <c r="OFX76" s="85"/>
      <c r="OFY76" s="85"/>
      <c r="OFZ76" s="85"/>
      <c r="OGA76" s="85"/>
      <c r="OGB76" s="85"/>
      <c r="OGC76" s="85"/>
      <c r="OGD76" s="85"/>
      <c r="OGE76" s="85"/>
      <c r="OGF76" s="85"/>
      <c r="OGG76" s="85"/>
      <c r="OGH76" s="85"/>
      <c r="OGI76" s="85"/>
      <c r="OGJ76" s="85"/>
      <c r="OGK76" s="85"/>
      <c r="OGL76" s="85"/>
      <c r="OGM76" s="85"/>
      <c r="OGN76" s="85"/>
      <c r="OGO76" s="85"/>
      <c r="OGP76" s="85"/>
      <c r="OGQ76" s="85"/>
      <c r="OGR76" s="85"/>
      <c r="OGS76" s="85"/>
      <c r="OGT76" s="85"/>
      <c r="OGU76" s="85"/>
      <c r="OGV76" s="85"/>
      <c r="OGW76" s="85"/>
      <c r="OGX76" s="85"/>
      <c r="OGY76" s="85"/>
      <c r="OGZ76" s="85"/>
      <c r="OHA76" s="85"/>
      <c r="OHB76" s="85"/>
      <c r="OHC76" s="85"/>
      <c r="OHD76" s="85"/>
      <c r="OHE76" s="85"/>
      <c r="OHF76" s="85"/>
      <c r="OHG76" s="85"/>
      <c r="OHH76" s="85"/>
      <c r="OHI76" s="85"/>
      <c r="OHJ76" s="85"/>
      <c r="OHK76" s="85"/>
      <c r="OHL76" s="85"/>
      <c r="OHM76" s="85"/>
      <c r="OHN76" s="85"/>
      <c r="OHO76" s="85"/>
      <c r="OHP76" s="85"/>
      <c r="OHQ76" s="85"/>
      <c r="OHR76" s="85"/>
      <c r="OHS76" s="85"/>
      <c r="OHT76" s="85"/>
      <c r="OHU76" s="85"/>
      <c r="OHV76" s="85"/>
      <c r="OHW76" s="85"/>
      <c r="OHX76" s="85"/>
      <c r="OHY76" s="85"/>
      <c r="OHZ76" s="85"/>
      <c r="OIA76" s="85"/>
      <c r="OIB76" s="85"/>
      <c r="OIC76" s="85"/>
      <c r="OID76" s="85"/>
      <c r="OIE76" s="85"/>
      <c r="OIF76" s="85"/>
      <c r="OIG76" s="85"/>
      <c r="OIH76" s="85"/>
      <c r="OII76" s="85"/>
      <c r="OIJ76" s="85"/>
      <c r="OIK76" s="85"/>
      <c r="OIL76" s="85"/>
      <c r="OIM76" s="85"/>
      <c r="OIN76" s="85"/>
      <c r="OIO76" s="85"/>
      <c r="OIP76" s="85"/>
      <c r="OIQ76" s="85"/>
      <c r="OIR76" s="85"/>
      <c r="OIS76" s="85"/>
      <c r="OIT76" s="85"/>
      <c r="OIU76" s="85"/>
      <c r="OIV76" s="85"/>
      <c r="OIW76" s="85"/>
      <c r="OIX76" s="85"/>
      <c r="OIY76" s="85"/>
      <c r="OIZ76" s="85"/>
      <c r="OJA76" s="85"/>
      <c r="OJB76" s="85"/>
      <c r="OJC76" s="85"/>
      <c r="OJD76" s="85"/>
      <c r="OJE76" s="85"/>
      <c r="OJF76" s="85"/>
      <c r="OJG76" s="85"/>
      <c r="OJH76" s="85"/>
      <c r="OJI76" s="85"/>
      <c r="OJJ76" s="85"/>
      <c r="OJK76" s="85"/>
      <c r="OJL76" s="85"/>
      <c r="OJM76" s="85"/>
      <c r="OJN76" s="85"/>
      <c r="OJO76" s="85"/>
      <c r="OJP76" s="85"/>
      <c r="OJQ76" s="85"/>
      <c r="OJR76" s="85"/>
      <c r="OJS76" s="85"/>
      <c r="OJT76" s="85"/>
      <c r="OJU76" s="85"/>
      <c r="OJV76" s="85"/>
      <c r="OJW76" s="85"/>
      <c r="OJX76" s="85"/>
      <c r="OJY76" s="85"/>
      <c r="OJZ76" s="85"/>
      <c r="OKA76" s="85"/>
      <c r="OKB76" s="85"/>
      <c r="OKC76" s="85"/>
      <c r="OKD76" s="85"/>
      <c r="OKE76" s="85"/>
      <c r="OKF76" s="85"/>
      <c r="OKG76" s="85"/>
      <c r="OKH76" s="85"/>
      <c r="OKI76" s="85"/>
      <c r="OKJ76" s="85"/>
      <c r="OKK76" s="85"/>
      <c r="OKL76" s="85"/>
      <c r="OKM76" s="85"/>
      <c r="OKN76" s="85"/>
      <c r="OKO76" s="85"/>
      <c r="OKP76" s="85"/>
      <c r="OKQ76" s="85"/>
      <c r="OKR76" s="85"/>
      <c r="OKS76" s="85"/>
      <c r="OKT76" s="85"/>
      <c r="OKU76" s="85"/>
      <c r="OKV76" s="85"/>
      <c r="OKW76" s="85"/>
      <c r="OKX76" s="85"/>
      <c r="OKY76" s="85"/>
      <c r="OKZ76" s="85"/>
      <c r="OLA76" s="85"/>
      <c r="OLB76" s="85"/>
      <c r="OLC76" s="85"/>
      <c r="OLD76" s="85"/>
      <c r="OLE76" s="85"/>
      <c r="OLF76" s="85"/>
      <c r="OLG76" s="85"/>
      <c r="OLH76" s="85"/>
      <c r="OLI76" s="85"/>
      <c r="OLJ76" s="85"/>
      <c r="OLK76" s="85"/>
      <c r="OLL76" s="85"/>
      <c r="OLM76" s="85"/>
      <c r="OLN76" s="85"/>
      <c r="OLO76" s="85"/>
      <c r="OLP76" s="85"/>
      <c r="OLQ76" s="85"/>
      <c r="OLR76" s="85"/>
      <c r="OLS76" s="85"/>
      <c r="OLT76" s="85"/>
      <c r="OLU76" s="85"/>
      <c r="OLV76" s="85"/>
      <c r="OLW76" s="85"/>
      <c r="OLX76" s="85"/>
      <c r="OLY76" s="85"/>
      <c r="OLZ76" s="85"/>
      <c r="OMA76" s="85"/>
      <c r="OMB76" s="85"/>
      <c r="OMC76" s="85"/>
      <c r="OMD76" s="85"/>
      <c r="OME76" s="85"/>
      <c r="OMF76" s="85"/>
      <c r="OMG76" s="85"/>
      <c r="OMH76" s="85"/>
      <c r="OMI76" s="85"/>
      <c r="OMJ76" s="85"/>
      <c r="OMK76" s="85"/>
      <c r="OML76" s="85"/>
      <c r="OMM76" s="85"/>
      <c r="OMN76" s="85"/>
      <c r="OMO76" s="85"/>
      <c r="OMP76" s="85"/>
      <c r="OMQ76" s="85"/>
      <c r="OMR76" s="85"/>
      <c r="OMS76" s="85"/>
      <c r="OMT76" s="85"/>
      <c r="OMU76" s="85"/>
      <c r="OMV76" s="85"/>
      <c r="OMW76" s="85"/>
      <c r="OMX76" s="85"/>
      <c r="OMY76" s="85"/>
      <c r="OMZ76" s="85"/>
      <c r="ONA76" s="85"/>
      <c r="ONB76" s="85"/>
      <c r="ONC76" s="85"/>
      <c r="OND76" s="85"/>
      <c r="ONE76" s="85"/>
      <c r="ONF76" s="85"/>
      <c r="ONG76" s="85"/>
      <c r="ONH76" s="85"/>
      <c r="ONI76" s="85"/>
      <c r="ONJ76" s="85"/>
      <c r="ONK76" s="85"/>
      <c r="ONL76" s="85"/>
      <c r="ONM76" s="85"/>
      <c r="ONN76" s="85"/>
      <c r="ONO76" s="85"/>
      <c r="ONP76" s="85"/>
      <c r="ONQ76" s="85"/>
      <c r="ONR76" s="85"/>
      <c r="ONS76" s="85"/>
      <c r="ONT76" s="85"/>
      <c r="ONU76" s="85"/>
      <c r="ONV76" s="85"/>
      <c r="ONW76" s="85"/>
      <c r="ONX76" s="85"/>
      <c r="ONY76" s="85"/>
      <c r="ONZ76" s="85"/>
      <c r="OOA76" s="85"/>
      <c r="OOB76" s="85"/>
      <c r="OOC76" s="85"/>
      <c r="OOD76" s="85"/>
      <c r="OOE76" s="85"/>
      <c r="OOF76" s="85"/>
      <c r="OOG76" s="85"/>
      <c r="OOH76" s="85"/>
      <c r="OOI76" s="85"/>
      <c r="OOJ76" s="85"/>
      <c r="OOK76" s="85"/>
      <c r="OOL76" s="85"/>
      <c r="OOM76" s="85"/>
      <c r="OON76" s="85"/>
      <c r="OOO76" s="85"/>
      <c r="OOP76" s="85"/>
      <c r="OOQ76" s="85"/>
      <c r="OOR76" s="85"/>
      <c r="OOS76" s="85"/>
      <c r="OOT76" s="85"/>
      <c r="OOU76" s="85"/>
      <c r="OOV76" s="85"/>
      <c r="OOW76" s="85"/>
      <c r="OOX76" s="85"/>
      <c r="OOY76" s="85"/>
      <c r="OOZ76" s="85"/>
      <c r="OPA76" s="85"/>
      <c r="OPB76" s="85"/>
      <c r="OPC76" s="85"/>
      <c r="OPD76" s="85"/>
      <c r="OPE76" s="85"/>
      <c r="OPF76" s="85"/>
      <c r="OPG76" s="85"/>
      <c r="OPH76" s="85"/>
      <c r="OPI76" s="85"/>
      <c r="OPJ76" s="85"/>
      <c r="OPK76" s="85"/>
      <c r="OPL76" s="85"/>
      <c r="OPM76" s="85"/>
      <c r="OPN76" s="85"/>
      <c r="OPO76" s="85"/>
      <c r="OPP76" s="85"/>
      <c r="OPQ76" s="85"/>
      <c r="OPR76" s="85"/>
      <c r="OPS76" s="85"/>
      <c r="OPT76" s="85"/>
      <c r="OPU76" s="85"/>
      <c r="OPV76" s="85"/>
      <c r="OPW76" s="85"/>
      <c r="OPX76" s="85"/>
      <c r="OPY76" s="85"/>
      <c r="OPZ76" s="85"/>
      <c r="OQA76" s="85"/>
      <c r="OQB76" s="85"/>
      <c r="OQC76" s="85"/>
      <c r="OQD76" s="85"/>
      <c r="OQE76" s="85"/>
      <c r="OQF76" s="85"/>
      <c r="OQG76" s="85"/>
      <c r="OQH76" s="85"/>
      <c r="OQI76" s="85"/>
      <c r="OQJ76" s="85"/>
      <c r="OQK76" s="85"/>
      <c r="OQL76" s="85"/>
      <c r="OQM76" s="85"/>
      <c r="OQN76" s="85"/>
      <c r="OQO76" s="85"/>
      <c r="OQP76" s="85"/>
      <c r="OQQ76" s="85"/>
      <c r="OQR76" s="85"/>
      <c r="OQS76" s="85"/>
      <c r="OQT76" s="85"/>
      <c r="OQU76" s="85"/>
      <c r="OQV76" s="85"/>
      <c r="OQW76" s="85"/>
      <c r="OQX76" s="85"/>
      <c r="OQY76" s="85"/>
      <c r="OQZ76" s="85"/>
      <c r="ORA76" s="85"/>
      <c r="ORB76" s="85"/>
      <c r="ORC76" s="85"/>
      <c r="ORD76" s="85"/>
      <c r="ORE76" s="85"/>
      <c r="ORF76" s="85"/>
      <c r="ORG76" s="85"/>
      <c r="ORH76" s="85"/>
      <c r="ORI76" s="85"/>
      <c r="ORJ76" s="85"/>
      <c r="ORK76" s="85"/>
      <c r="ORL76" s="85"/>
      <c r="ORM76" s="85"/>
      <c r="ORN76" s="85"/>
      <c r="ORO76" s="85"/>
      <c r="ORP76" s="85"/>
      <c r="ORQ76" s="85"/>
      <c r="ORR76" s="85"/>
      <c r="ORS76" s="85"/>
      <c r="ORT76" s="85"/>
      <c r="ORU76" s="85"/>
      <c r="ORV76" s="85"/>
      <c r="ORW76" s="85"/>
      <c r="ORX76" s="85"/>
      <c r="ORY76" s="85"/>
      <c r="ORZ76" s="85"/>
      <c r="OSA76" s="85"/>
      <c r="OSB76" s="85"/>
      <c r="OSC76" s="85"/>
      <c r="OSD76" s="85"/>
      <c r="OSE76" s="85"/>
      <c r="OSF76" s="85"/>
      <c r="OSG76" s="85"/>
      <c r="OSH76" s="85"/>
      <c r="OSI76" s="85"/>
      <c r="OSJ76" s="85"/>
      <c r="OSK76" s="85"/>
      <c r="OSL76" s="85"/>
      <c r="OSM76" s="85"/>
      <c r="OSN76" s="85"/>
      <c r="OSO76" s="85"/>
      <c r="OSP76" s="85"/>
      <c r="OSQ76" s="85"/>
      <c r="OSR76" s="85"/>
      <c r="OSS76" s="85"/>
      <c r="OST76" s="85"/>
      <c r="OSU76" s="85"/>
      <c r="OSV76" s="85"/>
      <c r="OSW76" s="85"/>
      <c r="OSX76" s="85"/>
      <c r="OSY76" s="85"/>
      <c r="OSZ76" s="85"/>
      <c r="OTA76" s="85"/>
      <c r="OTB76" s="85"/>
      <c r="OTC76" s="85"/>
      <c r="OTD76" s="85"/>
      <c r="OTE76" s="85"/>
      <c r="OTF76" s="85"/>
      <c r="OTG76" s="85"/>
      <c r="OTH76" s="85"/>
      <c r="OTI76" s="85"/>
      <c r="OTJ76" s="85"/>
      <c r="OTK76" s="85"/>
      <c r="OTL76" s="85"/>
      <c r="OTM76" s="85"/>
      <c r="OTN76" s="85"/>
      <c r="OTO76" s="85"/>
      <c r="OTP76" s="85"/>
      <c r="OTQ76" s="85"/>
      <c r="OTR76" s="85"/>
      <c r="OTS76" s="85"/>
      <c r="OTT76" s="85"/>
      <c r="OTU76" s="85"/>
      <c r="OTV76" s="85"/>
      <c r="OTW76" s="85"/>
      <c r="OTX76" s="85"/>
      <c r="OTY76" s="85"/>
      <c r="OTZ76" s="85"/>
      <c r="OUA76" s="85"/>
      <c r="OUB76" s="85"/>
      <c r="OUC76" s="85"/>
      <c r="OUD76" s="85"/>
      <c r="OUE76" s="85"/>
      <c r="OUF76" s="85"/>
      <c r="OUG76" s="85"/>
      <c r="OUH76" s="85"/>
      <c r="OUI76" s="85"/>
      <c r="OUJ76" s="85"/>
      <c r="OUK76" s="85"/>
      <c r="OUL76" s="85"/>
      <c r="OUM76" s="85"/>
      <c r="OUN76" s="85"/>
      <c r="OUO76" s="85"/>
      <c r="OUP76" s="85"/>
      <c r="OUQ76" s="85"/>
      <c r="OUR76" s="85"/>
      <c r="OUS76" s="85"/>
      <c r="OUT76" s="85"/>
      <c r="OUU76" s="85"/>
      <c r="OUV76" s="85"/>
      <c r="OUW76" s="85"/>
      <c r="OUX76" s="85"/>
      <c r="OUY76" s="85"/>
      <c r="OUZ76" s="85"/>
      <c r="OVA76" s="85"/>
      <c r="OVB76" s="85"/>
      <c r="OVC76" s="85"/>
      <c r="OVD76" s="85"/>
      <c r="OVE76" s="85"/>
      <c r="OVF76" s="85"/>
      <c r="OVG76" s="85"/>
      <c r="OVH76" s="85"/>
      <c r="OVI76" s="85"/>
      <c r="OVJ76" s="85"/>
      <c r="OVK76" s="85"/>
      <c r="OVL76" s="85"/>
      <c r="OVM76" s="85"/>
      <c r="OVN76" s="85"/>
      <c r="OVO76" s="85"/>
      <c r="OVP76" s="85"/>
      <c r="OVQ76" s="85"/>
      <c r="OVR76" s="85"/>
      <c r="OVS76" s="85"/>
      <c r="OVT76" s="85"/>
      <c r="OVU76" s="85"/>
      <c r="OVV76" s="85"/>
      <c r="OVW76" s="85"/>
      <c r="OVX76" s="85"/>
      <c r="OVY76" s="85"/>
      <c r="OVZ76" s="85"/>
      <c r="OWA76" s="85"/>
      <c r="OWB76" s="85"/>
      <c r="OWC76" s="85"/>
      <c r="OWD76" s="85"/>
      <c r="OWE76" s="85"/>
      <c r="OWF76" s="85"/>
      <c r="OWG76" s="85"/>
      <c r="OWH76" s="85"/>
      <c r="OWI76" s="85"/>
      <c r="OWJ76" s="85"/>
      <c r="OWK76" s="85"/>
      <c r="OWL76" s="85"/>
      <c r="OWM76" s="85"/>
      <c r="OWN76" s="85"/>
      <c r="OWO76" s="85"/>
      <c r="OWP76" s="85"/>
      <c r="OWQ76" s="85"/>
      <c r="OWR76" s="85"/>
      <c r="OWS76" s="85"/>
      <c r="OWT76" s="85"/>
      <c r="OWU76" s="85"/>
      <c r="OWV76" s="85"/>
      <c r="OWW76" s="85"/>
      <c r="OWX76" s="85"/>
      <c r="OWY76" s="85"/>
      <c r="OWZ76" s="85"/>
      <c r="OXA76" s="85"/>
      <c r="OXB76" s="85"/>
      <c r="OXC76" s="85"/>
      <c r="OXD76" s="85"/>
      <c r="OXE76" s="85"/>
      <c r="OXF76" s="85"/>
      <c r="OXG76" s="85"/>
      <c r="OXH76" s="85"/>
      <c r="OXI76" s="85"/>
      <c r="OXJ76" s="85"/>
      <c r="OXK76" s="85"/>
      <c r="OXL76" s="85"/>
      <c r="OXM76" s="85"/>
      <c r="OXN76" s="85"/>
      <c r="OXO76" s="85"/>
      <c r="OXP76" s="85"/>
      <c r="OXQ76" s="85"/>
      <c r="OXR76" s="85"/>
      <c r="OXS76" s="85"/>
      <c r="OXT76" s="85"/>
      <c r="OXU76" s="85"/>
      <c r="OXV76" s="85"/>
      <c r="OXW76" s="85"/>
      <c r="OXX76" s="85"/>
      <c r="OXY76" s="85"/>
      <c r="OXZ76" s="85"/>
      <c r="OYA76" s="85"/>
      <c r="OYB76" s="85"/>
      <c r="OYC76" s="85"/>
      <c r="OYD76" s="85"/>
      <c r="OYE76" s="85"/>
      <c r="OYF76" s="85"/>
      <c r="OYG76" s="85"/>
      <c r="OYH76" s="85"/>
      <c r="OYI76" s="85"/>
      <c r="OYJ76" s="85"/>
      <c r="OYK76" s="85"/>
      <c r="OYL76" s="85"/>
      <c r="OYM76" s="85"/>
      <c r="OYN76" s="85"/>
      <c r="OYO76" s="85"/>
      <c r="OYP76" s="85"/>
      <c r="OYQ76" s="85"/>
      <c r="OYR76" s="85"/>
      <c r="OYS76" s="85"/>
      <c r="OYT76" s="85"/>
      <c r="OYU76" s="85"/>
      <c r="OYV76" s="85"/>
      <c r="OYW76" s="85"/>
      <c r="OYX76" s="85"/>
      <c r="OYY76" s="85"/>
      <c r="OYZ76" s="85"/>
      <c r="OZA76" s="85"/>
      <c r="OZB76" s="85"/>
      <c r="OZC76" s="85"/>
      <c r="OZD76" s="85"/>
      <c r="OZE76" s="85"/>
      <c r="OZF76" s="85"/>
      <c r="OZG76" s="85"/>
      <c r="OZH76" s="85"/>
      <c r="OZI76" s="85"/>
      <c r="OZJ76" s="85"/>
      <c r="OZK76" s="85"/>
      <c r="OZL76" s="85"/>
      <c r="OZM76" s="85"/>
      <c r="OZN76" s="85"/>
      <c r="OZO76" s="85"/>
      <c r="OZP76" s="85"/>
      <c r="OZQ76" s="85"/>
      <c r="OZR76" s="85"/>
      <c r="OZS76" s="85"/>
      <c r="OZT76" s="85"/>
      <c r="OZU76" s="85"/>
      <c r="OZV76" s="85"/>
      <c r="OZW76" s="85"/>
      <c r="OZX76" s="85"/>
      <c r="OZY76" s="85"/>
      <c r="OZZ76" s="85"/>
      <c r="PAA76" s="85"/>
      <c r="PAB76" s="85"/>
      <c r="PAC76" s="85"/>
      <c r="PAD76" s="85"/>
      <c r="PAE76" s="85"/>
      <c r="PAF76" s="85"/>
      <c r="PAG76" s="85"/>
      <c r="PAH76" s="85"/>
      <c r="PAI76" s="85"/>
      <c r="PAJ76" s="85"/>
      <c r="PAK76" s="85"/>
      <c r="PAL76" s="85"/>
      <c r="PAM76" s="85"/>
      <c r="PAN76" s="85"/>
      <c r="PAO76" s="85"/>
      <c r="PAP76" s="85"/>
      <c r="PAQ76" s="85"/>
      <c r="PAR76" s="85"/>
      <c r="PAS76" s="85"/>
      <c r="PAT76" s="85"/>
      <c r="PAU76" s="85"/>
      <c r="PAV76" s="85"/>
      <c r="PAW76" s="85"/>
      <c r="PAX76" s="85"/>
      <c r="PAY76" s="85"/>
      <c r="PAZ76" s="85"/>
      <c r="PBA76" s="85"/>
      <c r="PBB76" s="85"/>
      <c r="PBC76" s="85"/>
      <c r="PBD76" s="85"/>
      <c r="PBE76" s="85"/>
      <c r="PBF76" s="85"/>
      <c r="PBG76" s="85"/>
      <c r="PBH76" s="85"/>
      <c r="PBI76" s="85"/>
      <c r="PBJ76" s="85"/>
      <c r="PBK76" s="85"/>
      <c r="PBL76" s="85"/>
      <c r="PBM76" s="85"/>
      <c r="PBN76" s="85"/>
      <c r="PBO76" s="85"/>
      <c r="PBP76" s="85"/>
      <c r="PBQ76" s="85"/>
      <c r="PBR76" s="85"/>
      <c r="PBS76" s="85"/>
      <c r="PBT76" s="85"/>
      <c r="PBU76" s="85"/>
      <c r="PBV76" s="85"/>
      <c r="PBW76" s="85"/>
      <c r="PBX76" s="85"/>
      <c r="PBY76" s="85"/>
      <c r="PBZ76" s="85"/>
      <c r="PCA76" s="85"/>
      <c r="PCB76" s="85"/>
      <c r="PCC76" s="85"/>
      <c r="PCD76" s="85"/>
      <c r="PCE76" s="85"/>
      <c r="PCF76" s="85"/>
      <c r="PCG76" s="85"/>
      <c r="PCH76" s="85"/>
      <c r="PCI76" s="85"/>
      <c r="PCJ76" s="85"/>
      <c r="PCK76" s="85"/>
      <c r="PCL76" s="85"/>
      <c r="PCM76" s="85"/>
      <c r="PCN76" s="85"/>
      <c r="PCO76" s="85"/>
      <c r="PCP76" s="85"/>
      <c r="PCQ76" s="85"/>
      <c r="PCR76" s="85"/>
      <c r="PCS76" s="85"/>
      <c r="PCT76" s="85"/>
      <c r="PCU76" s="85"/>
      <c r="PCV76" s="85"/>
      <c r="PCW76" s="85"/>
      <c r="PCX76" s="85"/>
      <c r="PCY76" s="85"/>
      <c r="PCZ76" s="85"/>
      <c r="PDA76" s="85"/>
      <c r="PDB76" s="85"/>
      <c r="PDC76" s="85"/>
      <c r="PDD76" s="85"/>
      <c r="PDE76" s="85"/>
      <c r="PDF76" s="85"/>
      <c r="PDG76" s="85"/>
      <c r="PDH76" s="85"/>
      <c r="PDI76" s="85"/>
      <c r="PDJ76" s="85"/>
      <c r="PDK76" s="85"/>
      <c r="PDL76" s="85"/>
      <c r="PDM76" s="85"/>
      <c r="PDN76" s="85"/>
      <c r="PDO76" s="85"/>
      <c r="PDP76" s="85"/>
      <c r="PDQ76" s="85"/>
      <c r="PDR76" s="85"/>
      <c r="PDS76" s="85"/>
      <c r="PDT76" s="85"/>
      <c r="PDU76" s="85"/>
      <c r="PDV76" s="85"/>
      <c r="PDW76" s="85"/>
      <c r="PDX76" s="85"/>
      <c r="PDY76" s="85"/>
      <c r="PDZ76" s="85"/>
      <c r="PEA76" s="85"/>
      <c r="PEB76" s="85"/>
      <c r="PEC76" s="85"/>
      <c r="PED76" s="85"/>
      <c r="PEE76" s="85"/>
      <c r="PEF76" s="85"/>
      <c r="PEG76" s="85"/>
      <c r="PEH76" s="85"/>
      <c r="PEI76" s="85"/>
      <c r="PEJ76" s="85"/>
      <c r="PEK76" s="85"/>
      <c r="PEL76" s="85"/>
      <c r="PEM76" s="85"/>
      <c r="PEN76" s="85"/>
      <c r="PEO76" s="85"/>
      <c r="PEP76" s="85"/>
      <c r="PEQ76" s="85"/>
      <c r="PER76" s="85"/>
      <c r="PES76" s="85"/>
      <c r="PET76" s="85"/>
      <c r="PEU76" s="85"/>
      <c r="PEV76" s="85"/>
      <c r="PEW76" s="85"/>
      <c r="PEX76" s="85"/>
      <c r="PEY76" s="85"/>
      <c r="PEZ76" s="85"/>
      <c r="PFA76" s="85"/>
      <c r="PFB76" s="85"/>
      <c r="PFC76" s="85"/>
      <c r="PFD76" s="85"/>
      <c r="PFE76" s="85"/>
      <c r="PFF76" s="85"/>
      <c r="PFG76" s="85"/>
      <c r="PFH76" s="85"/>
      <c r="PFI76" s="85"/>
      <c r="PFJ76" s="85"/>
      <c r="PFK76" s="85"/>
      <c r="PFL76" s="85"/>
      <c r="PFM76" s="85"/>
      <c r="PFN76" s="85"/>
      <c r="PFO76" s="85"/>
      <c r="PFP76" s="85"/>
      <c r="PFQ76" s="85"/>
      <c r="PFR76" s="85"/>
      <c r="PFS76" s="85"/>
      <c r="PFT76" s="85"/>
      <c r="PFU76" s="85"/>
      <c r="PFV76" s="85"/>
      <c r="PFW76" s="85"/>
      <c r="PFX76" s="85"/>
      <c r="PFY76" s="85"/>
      <c r="PFZ76" s="85"/>
      <c r="PGA76" s="85"/>
      <c r="PGB76" s="85"/>
      <c r="PGC76" s="85"/>
      <c r="PGD76" s="85"/>
      <c r="PGE76" s="85"/>
      <c r="PGF76" s="85"/>
      <c r="PGG76" s="85"/>
      <c r="PGH76" s="85"/>
      <c r="PGI76" s="85"/>
      <c r="PGJ76" s="85"/>
      <c r="PGK76" s="85"/>
      <c r="PGL76" s="85"/>
      <c r="PGM76" s="85"/>
      <c r="PGN76" s="85"/>
      <c r="PGO76" s="85"/>
      <c r="PGP76" s="85"/>
      <c r="PGQ76" s="85"/>
      <c r="PGR76" s="85"/>
      <c r="PGS76" s="85"/>
      <c r="PGT76" s="85"/>
      <c r="PGU76" s="85"/>
      <c r="PGV76" s="85"/>
      <c r="PGW76" s="85"/>
      <c r="PGX76" s="85"/>
      <c r="PGY76" s="85"/>
      <c r="PGZ76" s="85"/>
      <c r="PHA76" s="85"/>
      <c r="PHB76" s="85"/>
      <c r="PHC76" s="85"/>
      <c r="PHD76" s="85"/>
      <c r="PHE76" s="85"/>
      <c r="PHF76" s="85"/>
      <c r="PHG76" s="85"/>
      <c r="PHH76" s="85"/>
      <c r="PHI76" s="85"/>
      <c r="PHJ76" s="85"/>
      <c r="PHK76" s="85"/>
      <c r="PHL76" s="85"/>
      <c r="PHM76" s="85"/>
      <c r="PHN76" s="85"/>
      <c r="PHO76" s="85"/>
      <c r="PHP76" s="85"/>
      <c r="PHQ76" s="85"/>
      <c r="PHR76" s="85"/>
      <c r="PHS76" s="85"/>
      <c r="PHT76" s="85"/>
      <c r="PHU76" s="85"/>
      <c r="PHV76" s="85"/>
      <c r="PHW76" s="85"/>
      <c r="PHX76" s="85"/>
      <c r="PHY76" s="85"/>
      <c r="PHZ76" s="85"/>
      <c r="PIA76" s="85"/>
      <c r="PIB76" s="85"/>
      <c r="PIC76" s="85"/>
      <c r="PID76" s="85"/>
      <c r="PIE76" s="85"/>
      <c r="PIF76" s="85"/>
      <c r="PIG76" s="85"/>
      <c r="PIH76" s="85"/>
      <c r="PII76" s="85"/>
      <c r="PIJ76" s="85"/>
      <c r="PIK76" s="85"/>
      <c r="PIL76" s="85"/>
      <c r="PIM76" s="85"/>
      <c r="PIN76" s="85"/>
      <c r="PIO76" s="85"/>
      <c r="PIP76" s="85"/>
      <c r="PIQ76" s="85"/>
      <c r="PIR76" s="85"/>
      <c r="PIS76" s="85"/>
      <c r="PIT76" s="85"/>
      <c r="PIU76" s="85"/>
      <c r="PIV76" s="85"/>
      <c r="PIW76" s="85"/>
      <c r="PIX76" s="85"/>
      <c r="PIY76" s="85"/>
      <c r="PIZ76" s="85"/>
      <c r="PJA76" s="85"/>
      <c r="PJB76" s="85"/>
      <c r="PJC76" s="85"/>
      <c r="PJD76" s="85"/>
      <c r="PJE76" s="85"/>
      <c r="PJF76" s="85"/>
      <c r="PJG76" s="85"/>
      <c r="PJH76" s="85"/>
      <c r="PJI76" s="85"/>
      <c r="PJJ76" s="85"/>
      <c r="PJK76" s="85"/>
      <c r="PJL76" s="85"/>
      <c r="PJM76" s="85"/>
      <c r="PJN76" s="85"/>
      <c r="PJO76" s="85"/>
      <c r="PJP76" s="85"/>
      <c r="PJQ76" s="85"/>
      <c r="PJR76" s="85"/>
      <c r="PJS76" s="85"/>
      <c r="PJT76" s="85"/>
      <c r="PJU76" s="85"/>
      <c r="PJV76" s="85"/>
      <c r="PJW76" s="85"/>
      <c r="PJX76" s="85"/>
      <c r="PJY76" s="85"/>
      <c r="PJZ76" s="85"/>
      <c r="PKA76" s="85"/>
      <c r="PKB76" s="85"/>
      <c r="PKC76" s="85"/>
      <c r="PKD76" s="85"/>
      <c r="PKE76" s="85"/>
      <c r="PKF76" s="85"/>
      <c r="PKG76" s="85"/>
      <c r="PKH76" s="85"/>
      <c r="PKI76" s="85"/>
      <c r="PKJ76" s="85"/>
      <c r="PKK76" s="85"/>
      <c r="PKL76" s="85"/>
      <c r="PKM76" s="85"/>
      <c r="PKN76" s="85"/>
      <c r="PKO76" s="85"/>
      <c r="PKP76" s="85"/>
      <c r="PKQ76" s="85"/>
      <c r="PKR76" s="85"/>
      <c r="PKS76" s="85"/>
      <c r="PKT76" s="85"/>
      <c r="PKU76" s="85"/>
      <c r="PKV76" s="85"/>
      <c r="PKW76" s="85"/>
      <c r="PKX76" s="85"/>
      <c r="PKY76" s="85"/>
      <c r="PKZ76" s="85"/>
      <c r="PLA76" s="85"/>
      <c r="PLB76" s="85"/>
      <c r="PLC76" s="85"/>
      <c r="PLD76" s="85"/>
      <c r="PLE76" s="85"/>
      <c r="PLF76" s="85"/>
      <c r="PLG76" s="85"/>
      <c r="PLH76" s="85"/>
      <c r="PLI76" s="85"/>
      <c r="PLJ76" s="85"/>
      <c r="PLK76" s="85"/>
      <c r="PLL76" s="85"/>
      <c r="PLM76" s="85"/>
      <c r="PLN76" s="85"/>
      <c r="PLO76" s="85"/>
      <c r="PLP76" s="85"/>
      <c r="PLQ76" s="85"/>
      <c r="PLR76" s="85"/>
      <c r="PLS76" s="85"/>
      <c r="PLT76" s="85"/>
      <c r="PLU76" s="85"/>
      <c r="PLV76" s="85"/>
      <c r="PLW76" s="85"/>
      <c r="PLX76" s="85"/>
      <c r="PLY76" s="85"/>
      <c r="PLZ76" s="85"/>
      <c r="PMA76" s="85"/>
      <c r="PMB76" s="85"/>
      <c r="PMC76" s="85"/>
      <c r="PMD76" s="85"/>
      <c r="PME76" s="85"/>
      <c r="PMF76" s="85"/>
      <c r="PMG76" s="85"/>
      <c r="PMH76" s="85"/>
      <c r="PMI76" s="85"/>
      <c r="PMJ76" s="85"/>
      <c r="PMK76" s="85"/>
      <c r="PML76" s="85"/>
      <c r="PMM76" s="85"/>
      <c r="PMN76" s="85"/>
      <c r="PMO76" s="85"/>
      <c r="PMP76" s="85"/>
      <c r="PMQ76" s="85"/>
      <c r="PMR76" s="85"/>
      <c r="PMS76" s="85"/>
      <c r="PMT76" s="85"/>
      <c r="PMU76" s="85"/>
      <c r="PMV76" s="85"/>
      <c r="PMW76" s="85"/>
      <c r="PMX76" s="85"/>
      <c r="PMY76" s="85"/>
      <c r="PMZ76" s="85"/>
      <c r="PNA76" s="85"/>
      <c r="PNB76" s="85"/>
      <c r="PNC76" s="85"/>
      <c r="PND76" s="85"/>
      <c r="PNE76" s="85"/>
      <c r="PNF76" s="85"/>
      <c r="PNG76" s="85"/>
      <c r="PNH76" s="85"/>
      <c r="PNI76" s="85"/>
      <c r="PNJ76" s="85"/>
      <c r="PNK76" s="85"/>
      <c r="PNL76" s="85"/>
      <c r="PNM76" s="85"/>
      <c r="PNN76" s="85"/>
      <c r="PNO76" s="85"/>
      <c r="PNP76" s="85"/>
      <c r="PNQ76" s="85"/>
      <c r="PNR76" s="85"/>
      <c r="PNS76" s="85"/>
      <c r="PNT76" s="85"/>
      <c r="PNU76" s="85"/>
      <c r="PNV76" s="85"/>
      <c r="PNW76" s="85"/>
      <c r="PNX76" s="85"/>
      <c r="PNY76" s="85"/>
      <c r="PNZ76" s="85"/>
      <c r="POA76" s="85"/>
      <c r="POB76" s="85"/>
      <c r="POC76" s="85"/>
      <c r="POD76" s="85"/>
      <c r="POE76" s="85"/>
      <c r="POF76" s="85"/>
      <c r="POG76" s="85"/>
      <c r="POH76" s="85"/>
      <c r="POI76" s="85"/>
      <c r="POJ76" s="85"/>
      <c r="POK76" s="85"/>
      <c r="POL76" s="85"/>
      <c r="POM76" s="85"/>
      <c r="PON76" s="85"/>
      <c r="POO76" s="85"/>
      <c r="POP76" s="85"/>
      <c r="POQ76" s="85"/>
      <c r="POR76" s="85"/>
      <c r="POS76" s="85"/>
      <c r="POT76" s="85"/>
      <c r="POU76" s="85"/>
      <c r="POV76" s="85"/>
      <c r="POW76" s="85"/>
      <c r="POX76" s="85"/>
      <c r="POY76" s="85"/>
      <c r="POZ76" s="85"/>
      <c r="PPA76" s="85"/>
      <c r="PPB76" s="85"/>
      <c r="PPC76" s="85"/>
      <c r="PPD76" s="85"/>
      <c r="PPE76" s="85"/>
      <c r="PPF76" s="85"/>
      <c r="PPG76" s="85"/>
      <c r="PPH76" s="85"/>
      <c r="PPI76" s="85"/>
      <c r="PPJ76" s="85"/>
      <c r="PPK76" s="85"/>
      <c r="PPL76" s="85"/>
      <c r="PPM76" s="85"/>
      <c r="PPN76" s="85"/>
      <c r="PPO76" s="85"/>
      <c r="PPP76" s="85"/>
      <c r="PPQ76" s="85"/>
      <c r="PPR76" s="85"/>
      <c r="PPS76" s="85"/>
      <c r="PPT76" s="85"/>
      <c r="PPU76" s="85"/>
      <c r="PPV76" s="85"/>
      <c r="PPW76" s="85"/>
      <c r="PPX76" s="85"/>
      <c r="PPY76" s="85"/>
      <c r="PPZ76" s="85"/>
      <c r="PQA76" s="85"/>
      <c r="PQB76" s="85"/>
      <c r="PQC76" s="85"/>
      <c r="PQD76" s="85"/>
      <c r="PQE76" s="85"/>
      <c r="PQF76" s="85"/>
      <c r="PQG76" s="85"/>
      <c r="PQH76" s="85"/>
      <c r="PQI76" s="85"/>
      <c r="PQJ76" s="85"/>
      <c r="PQK76" s="85"/>
      <c r="PQL76" s="85"/>
      <c r="PQM76" s="85"/>
      <c r="PQN76" s="85"/>
      <c r="PQO76" s="85"/>
      <c r="PQP76" s="85"/>
      <c r="PQQ76" s="85"/>
      <c r="PQR76" s="85"/>
      <c r="PQS76" s="85"/>
      <c r="PQT76" s="85"/>
      <c r="PQU76" s="85"/>
      <c r="PQV76" s="85"/>
      <c r="PQW76" s="85"/>
      <c r="PQX76" s="85"/>
      <c r="PQY76" s="85"/>
      <c r="PQZ76" s="85"/>
      <c r="PRA76" s="85"/>
      <c r="PRB76" s="85"/>
      <c r="PRC76" s="85"/>
      <c r="PRD76" s="85"/>
      <c r="PRE76" s="85"/>
      <c r="PRF76" s="85"/>
      <c r="PRG76" s="85"/>
      <c r="PRH76" s="85"/>
      <c r="PRI76" s="85"/>
      <c r="PRJ76" s="85"/>
      <c r="PRK76" s="85"/>
      <c r="PRL76" s="85"/>
      <c r="PRM76" s="85"/>
      <c r="PRN76" s="85"/>
      <c r="PRO76" s="85"/>
      <c r="PRP76" s="85"/>
      <c r="PRQ76" s="85"/>
      <c r="PRR76" s="85"/>
      <c r="PRS76" s="85"/>
      <c r="PRT76" s="85"/>
      <c r="PRU76" s="85"/>
      <c r="PRV76" s="85"/>
      <c r="PRW76" s="85"/>
      <c r="PRX76" s="85"/>
      <c r="PRY76" s="85"/>
      <c r="PRZ76" s="85"/>
      <c r="PSA76" s="85"/>
      <c r="PSB76" s="85"/>
      <c r="PSC76" s="85"/>
      <c r="PSD76" s="85"/>
      <c r="PSE76" s="85"/>
      <c r="PSF76" s="85"/>
      <c r="PSG76" s="85"/>
      <c r="PSH76" s="85"/>
      <c r="PSI76" s="85"/>
      <c r="PSJ76" s="85"/>
      <c r="PSK76" s="85"/>
      <c r="PSL76" s="85"/>
      <c r="PSM76" s="85"/>
      <c r="PSN76" s="85"/>
      <c r="PSO76" s="85"/>
      <c r="PSP76" s="85"/>
      <c r="PSQ76" s="85"/>
      <c r="PSR76" s="85"/>
      <c r="PSS76" s="85"/>
      <c r="PST76" s="85"/>
      <c r="PSU76" s="85"/>
      <c r="PSV76" s="85"/>
      <c r="PSW76" s="85"/>
      <c r="PSX76" s="85"/>
      <c r="PSY76" s="85"/>
      <c r="PSZ76" s="85"/>
      <c r="PTA76" s="85"/>
      <c r="PTB76" s="85"/>
      <c r="PTC76" s="85"/>
      <c r="PTD76" s="85"/>
      <c r="PTE76" s="85"/>
      <c r="PTF76" s="85"/>
      <c r="PTG76" s="85"/>
      <c r="PTH76" s="85"/>
      <c r="PTI76" s="85"/>
      <c r="PTJ76" s="85"/>
      <c r="PTK76" s="85"/>
      <c r="PTL76" s="85"/>
      <c r="PTM76" s="85"/>
      <c r="PTN76" s="85"/>
      <c r="PTO76" s="85"/>
      <c r="PTP76" s="85"/>
      <c r="PTQ76" s="85"/>
      <c r="PTR76" s="85"/>
      <c r="PTS76" s="85"/>
      <c r="PTT76" s="85"/>
      <c r="PTU76" s="85"/>
      <c r="PTV76" s="85"/>
      <c r="PTW76" s="85"/>
      <c r="PTX76" s="85"/>
      <c r="PTY76" s="85"/>
      <c r="PTZ76" s="85"/>
      <c r="PUA76" s="85"/>
      <c r="PUB76" s="85"/>
      <c r="PUC76" s="85"/>
      <c r="PUD76" s="85"/>
      <c r="PUE76" s="85"/>
      <c r="PUF76" s="85"/>
      <c r="PUG76" s="85"/>
      <c r="PUH76" s="85"/>
      <c r="PUI76" s="85"/>
      <c r="PUJ76" s="85"/>
      <c r="PUK76" s="85"/>
      <c r="PUL76" s="85"/>
      <c r="PUM76" s="85"/>
      <c r="PUN76" s="85"/>
      <c r="PUO76" s="85"/>
      <c r="PUP76" s="85"/>
      <c r="PUQ76" s="85"/>
      <c r="PUR76" s="85"/>
      <c r="PUS76" s="85"/>
      <c r="PUT76" s="85"/>
      <c r="PUU76" s="85"/>
      <c r="PUV76" s="85"/>
      <c r="PUW76" s="85"/>
      <c r="PUX76" s="85"/>
      <c r="PUY76" s="85"/>
      <c r="PUZ76" s="85"/>
      <c r="PVA76" s="85"/>
      <c r="PVB76" s="85"/>
      <c r="PVC76" s="85"/>
      <c r="PVD76" s="85"/>
      <c r="PVE76" s="85"/>
      <c r="PVF76" s="85"/>
      <c r="PVG76" s="85"/>
      <c r="PVH76" s="85"/>
      <c r="PVI76" s="85"/>
      <c r="PVJ76" s="85"/>
      <c r="PVK76" s="85"/>
      <c r="PVL76" s="85"/>
      <c r="PVM76" s="85"/>
      <c r="PVN76" s="85"/>
      <c r="PVO76" s="85"/>
      <c r="PVP76" s="85"/>
      <c r="PVQ76" s="85"/>
      <c r="PVR76" s="85"/>
      <c r="PVS76" s="85"/>
      <c r="PVT76" s="85"/>
      <c r="PVU76" s="85"/>
      <c r="PVV76" s="85"/>
      <c r="PVW76" s="85"/>
      <c r="PVX76" s="85"/>
      <c r="PVY76" s="85"/>
      <c r="PVZ76" s="85"/>
      <c r="PWA76" s="85"/>
      <c r="PWB76" s="85"/>
      <c r="PWC76" s="85"/>
      <c r="PWD76" s="85"/>
      <c r="PWE76" s="85"/>
      <c r="PWF76" s="85"/>
      <c r="PWG76" s="85"/>
      <c r="PWH76" s="85"/>
      <c r="PWI76" s="85"/>
      <c r="PWJ76" s="85"/>
      <c r="PWK76" s="85"/>
      <c r="PWL76" s="85"/>
      <c r="PWM76" s="85"/>
      <c r="PWN76" s="85"/>
      <c r="PWO76" s="85"/>
      <c r="PWP76" s="85"/>
      <c r="PWQ76" s="85"/>
      <c r="PWR76" s="85"/>
      <c r="PWS76" s="85"/>
      <c r="PWT76" s="85"/>
      <c r="PWU76" s="85"/>
      <c r="PWV76" s="85"/>
      <c r="PWW76" s="85"/>
      <c r="PWX76" s="85"/>
      <c r="PWY76" s="85"/>
      <c r="PWZ76" s="85"/>
      <c r="PXA76" s="85"/>
      <c r="PXB76" s="85"/>
      <c r="PXC76" s="85"/>
      <c r="PXD76" s="85"/>
      <c r="PXE76" s="85"/>
      <c r="PXF76" s="85"/>
      <c r="PXG76" s="85"/>
      <c r="PXH76" s="85"/>
      <c r="PXI76" s="85"/>
      <c r="PXJ76" s="85"/>
      <c r="PXK76" s="85"/>
      <c r="PXL76" s="85"/>
      <c r="PXM76" s="85"/>
      <c r="PXN76" s="85"/>
      <c r="PXO76" s="85"/>
      <c r="PXP76" s="85"/>
      <c r="PXQ76" s="85"/>
      <c r="PXR76" s="85"/>
      <c r="PXS76" s="85"/>
      <c r="PXT76" s="85"/>
      <c r="PXU76" s="85"/>
      <c r="PXV76" s="85"/>
      <c r="PXW76" s="85"/>
      <c r="PXX76" s="85"/>
      <c r="PXY76" s="85"/>
      <c r="PXZ76" s="85"/>
      <c r="PYA76" s="85"/>
      <c r="PYB76" s="85"/>
      <c r="PYC76" s="85"/>
      <c r="PYD76" s="85"/>
      <c r="PYE76" s="85"/>
      <c r="PYF76" s="85"/>
      <c r="PYG76" s="85"/>
      <c r="PYH76" s="85"/>
      <c r="PYI76" s="85"/>
      <c r="PYJ76" s="85"/>
      <c r="PYK76" s="85"/>
      <c r="PYL76" s="85"/>
      <c r="PYM76" s="85"/>
      <c r="PYN76" s="85"/>
      <c r="PYO76" s="85"/>
      <c r="PYP76" s="85"/>
      <c r="PYQ76" s="85"/>
      <c r="PYR76" s="85"/>
      <c r="PYS76" s="85"/>
      <c r="PYT76" s="85"/>
      <c r="PYU76" s="85"/>
      <c r="PYV76" s="85"/>
      <c r="PYW76" s="85"/>
      <c r="PYX76" s="85"/>
      <c r="PYY76" s="85"/>
      <c r="PYZ76" s="85"/>
      <c r="PZA76" s="85"/>
      <c r="PZB76" s="85"/>
      <c r="PZC76" s="85"/>
      <c r="PZD76" s="85"/>
      <c r="PZE76" s="85"/>
      <c r="PZF76" s="85"/>
      <c r="PZG76" s="85"/>
      <c r="PZH76" s="85"/>
      <c r="PZI76" s="85"/>
      <c r="PZJ76" s="85"/>
      <c r="PZK76" s="85"/>
      <c r="PZL76" s="85"/>
      <c r="PZM76" s="85"/>
      <c r="PZN76" s="85"/>
      <c r="PZO76" s="85"/>
      <c r="PZP76" s="85"/>
      <c r="PZQ76" s="85"/>
      <c r="PZR76" s="85"/>
      <c r="PZS76" s="85"/>
      <c r="PZT76" s="85"/>
      <c r="PZU76" s="85"/>
      <c r="PZV76" s="85"/>
      <c r="PZW76" s="85"/>
      <c r="PZX76" s="85"/>
      <c r="PZY76" s="85"/>
      <c r="PZZ76" s="85"/>
      <c r="QAA76" s="85"/>
      <c r="QAB76" s="85"/>
      <c r="QAC76" s="85"/>
      <c r="QAD76" s="85"/>
      <c r="QAE76" s="85"/>
      <c r="QAF76" s="85"/>
      <c r="QAG76" s="85"/>
      <c r="QAH76" s="85"/>
      <c r="QAI76" s="85"/>
      <c r="QAJ76" s="85"/>
      <c r="QAK76" s="85"/>
      <c r="QAL76" s="85"/>
      <c r="QAM76" s="85"/>
      <c r="QAN76" s="85"/>
      <c r="QAO76" s="85"/>
      <c r="QAP76" s="85"/>
      <c r="QAQ76" s="85"/>
      <c r="QAR76" s="85"/>
      <c r="QAS76" s="85"/>
      <c r="QAT76" s="85"/>
      <c r="QAU76" s="85"/>
      <c r="QAV76" s="85"/>
      <c r="QAW76" s="85"/>
      <c r="QAX76" s="85"/>
      <c r="QAY76" s="85"/>
      <c r="QAZ76" s="85"/>
      <c r="QBA76" s="85"/>
      <c r="QBB76" s="85"/>
      <c r="QBC76" s="85"/>
      <c r="QBD76" s="85"/>
      <c r="QBE76" s="85"/>
      <c r="QBF76" s="85"/>
      <c r="QBG76" s="85"/>
      <c r="QBH76" s="85"/>
      <c r="QBI76" s="85"/>
      <c r="QBJ76" s="85"/>
      <c r="QBK76" s="85"/>
      <c r="QBL76" s="85"/>
      <c r="QBM76" s="85"/>
      <c r="QBN76" s="85"/>
      <c r="QBO76" s="85"/>
      <c r="QBP76" s="85"/>
      <c r="QBQ76" s="85"/>
      <c r="QBR76" s="85"/>
      <c r="QBS76" s="85"/>
      <c r="QBT76" s="85"/>
      <c r="QBU76" s="85"/>
      <c r="QBV76" s="85"/>
      <c r="QBW76" s="85"/>
      <c r="QBX76" s="85"/>
      <c r="QBY76" s="85"/>
      <c r="QBZ76" s="85"/>
      <c r="QCA76" s="85"/>
      <c r="QCB76" s="85"/>
      <c r="QCC76" s="85"/>
      <c r="QCD76" s="85"/>
      <c r="QCE76" s="85"/>
      <c r="QCF76" s="85"/>
      <c r="QCG76" s="85"/>
      <c r="QCH76" s="85"/>
      <c r="QCI76" s="85"/>
      <c r="QCJ76" s="85"/>
      <c r="QCK76" s="85"/>
      <c r="QCL76" s="85"/>
      <c r="QCM76" s="85"/>
      <c r="QCN76" s="85"/>
      <c r="QCO76" s="85"/>
      <c r="QCP76" s="85"/>
      <c r="QCQ76" s="85"/>
      <c r="QCR76" s="85"/>
      <c r="QCS76" s="85"/>
      <c r="QCT76" s="85"/>
      <c r="QCU76" s="85"/>
      <c r="QCV76" s="85"/>
      <c r="QCW76" s="85"/>
      <c r="QCX76" s="85"/>
      <c r="QCY76" s="85"/>
      <c r="QCZ76" s="85"/>
      <c r="QDA76" s="85"/>
      <c r="QDB76" s="85"/>
      <c r="QDC76" s="85"/>
      <c r="QDD76" s="85"/>
      <c r="QDE76" s="85"/>
      <c r="QDF76" s="85"/>
      <c r="QDG76" s="85"/>
      <c r="QDH76" s="85"/>
      <c r="QDI76" s="85"/>
      <c r="QDJ76" s="85"/>
      <c r="QDK76" s="85"/>
      <c r="QDL76" s="85"/>
      <c r="QDM76" s="85"/>
      <c r="QDN76" s="85"/>
      <c r="QDO76" s="85"/>
      <c r="QDP76" s="85"/>
      <c r="QDQ76" s="85"/>
      <c r="QDR76" s="85"/>
      <c r="QDS76" s="85"/>
      <c r="QDT76" s="85"/>
      <c r="QDU76" s="85"/>
      <c r="QDV76" s="85"/>
      <c r="QDW76" s="85"/>
      <c r="QDX76" s="85"/>
      <c r="QDY76" s="85"/>
      <c r="QDZ76" s="85"/>
      <c r="QEA76" s="85"/>
      <c r="QEB76" s="85"/>
      <c r="QEC76" s="85"/>
      <c r="QED76" s="85"/>
      <c r="QEE76" s="85"/>
      <c r="QEF76" s="85"/>
      <c r="QEG76" s="85"/>
      <c r="QEH76" s="85"/>
      <c r="QEI76" s="85"/>
      <c r="QEJ76" s="85"/>
      <c r="QEK76" s="85"/>
      <c r="QEL76" s="85"/>
      <c r="QEM76" s="85"/>
      <c r="QEN76" s="85"/>
      <c r="QEO76" s="85"/>
      <c r="QEP76" s="85"/>
      <c r="QEQ76" s="85"/>
      <c r="QER76" s="85"/>
      <c r="QES76" s="85"/>
      <c r="QET76" s="85"/>
      <c r="QEU76" s="85"/>
      <c r="QEV76" s="85"/>
      <c r="QEW76" s="85"/>
      <c r="QEX76" s="85"/>
      <c r="QEY76" s="85"/>
      <c r="QEZ76" s="85"/>
      <c r="QFA76" s="85"/>
      <c r="QFB76" s="85"/>
      <c r="QFC76" s="85"/>
      <c r="QFD76" s="85"/>
      <c r="QFE76" s="85"/>
      <c r="QFF76" s="85"/>
      <c r="QFG76" s="85"/>
      <c r="QFH76" s="85"/>
      <c r="QFI76" s="85"/>
      <c r="QFJ76" s="85"/>
      <c r="QFK76" s="85"/>
      <c r="QFL76" s="85"/>
      <c r="QFM76" s="85"/>
      <c r="QFN76" s="85"/>
      <c r="QFO76" s="85"/>
      <c r="QFP76" s="85"/>
      <c r="QFQ76" s="85"/>
      <c r="QFR76" s="85"/>
      <c r="QFS76" s="85"/>
      <c r="QFT76" s="85"/>
      <c r="QFU76" s="85"/>
      <c r="QFV76" s="85"/>
      <c r="QFW76" s="85"/>
      <c r="QFX76" s="85"/>
      <c r="QFY76" s="85"/>
      <c r="QFZ76" s="85"/>
      <c r="QGA76" s="85"/>
      <c r="QGB76" s="85"/>
      <c r="QGC76" s="85"/>
      <c r="QGD76" s="85"/>
      <c r="QGE76" s="85"/>
      <c r="QGF76" s="85"/>
      <c r="QGG76" s="85"/>
      <c r="QGH76" s="85"/>
      <c r="QGI76" s="85"/>
      <c r="QGJ76" s="85"/>
      <c r="QGK76" s="85"/>
      <c r="QGL76" s="85"/>
      <c r="QGM76" s="85"/>
      <c r="QGN76" s="85"/>
      <c r="QGO76" s="85"/>
      <c r="QGP76" s="85"/>
      <c r="QGQ76" s="85"/>
      <c r="QGR76" s="85"/>
      <c r="QGS76" s="85"/>
      <c r="QGT76" s="85"/>
      <c r="QGU76" s="85"/>
      <c r="QGV76" s="85"/>
      <c r="QGW76" s="85"/>
      <c r="QGX76" s="85"/>
      <c r="QGY76" s="85"/>
      <c r="QGZ76" s="85"/>
      <c r="QHA76" s="85"/>
      <c r="QHB76" s="85"/>
      <c r="QHC76" s="85"/>
      <c r="QHD76" s="85"/>
      <c r="QHE76" s="85"/>
      <c r="QHF76" s="85"/>
      <c r="QHG76" s="85"/>
      <c r="QHH76" s="85"/>
      <c r="QHI76" s="85"/>
      <c r="QHJ76" s="85"/>
      <c r="QHK76" s="85"/>
      <c r="QHL76" s="85"/>
      <c r="QHM76" s="85"/>
      <c r="QHN76" s="85"/>
      <c r="QHO76" s="85"/>
      <c r="QHP76" s="85"/>
      <c r="QHQ76" s="85"/>
      <c r="QHR76" s="85"/>
      <c r="QHS76" s="85"/>
      <c r="QHT76" s="85"/>
      <c r="QHU76" s="85"/>
      <c r="QHV76" s="85"/>
      <c r="QHW76" s="85"/>
      <c r="QHX76" s="85"/>
      <c r="QHY76" s="85"/>
      <c r="QHZ76" s="85"/>
      <c r="QIA76" s="85"/>
      <c r="QIB76" s="85"/>
      <c r="QIC76" s="85"/>
      <c r="QID76" s="85"/>
      <c r="QIE76" s="85"/>
      <c r="QIF76" s="85"/>
      <c r="QIG76" s="85"/>
      <c r="QIH76" s="85"/>
      <c r="QII76" s="85"/>
      <c r="QIJ76" s="85"/>
      <c r="QIK76" s="85"/>
      <c r="QIL76" s="85"/>
      <c r="QIM76" s="85"/>
      <c r="QIN76" s="85"/>
      <c r="QIO76" s="85"/>
      <c r="QIP76" s="85"/>
      <c r="QIQ76" s="85"/>
      <c r="QIR76" s="85"/>
      <c r="QIS76" s="85"/>
      <c r="QIT76" s="85"/>
      <c r="QIU76" s="85"/>
      <c r="QIV76" s="85"/>
      <c r="QIW76" s="85"/>
      <c r="QIX76" s="85"/>
      <c r="QIY76" s="85"/>
      <c r="QIZ76" s="85"/>
      <c r="QJA76" s="85"/>
      <c r="QJB76" s="85"/>
      <c r="QJC76" s="85"/>
      <c r="QJD76" s="85"/>
      <c r="QJE76" s="85"/>
      <c r="QJF76" s="85"/>
      <c r="QJG76" s="85"/>
      <c r="QJH76" s="85"/>
      <c r="QJI76" s="85"/>
      <c r="QJJ76" s="85"/>
      <c r="QJK76" s="85"/>
      <c r="QJL76" s="85"/>
      <c r="QJM76" s="85"/>
      <c r="QJN76" s="85"/>
      <c r="QJO76" s="85"/>
      <c r="QJP76" s="85"/>
      <c r="QJQ76" s="85"/>
      <c r="QJR76" s="85"/>
      <c r="QJS76" s="85"/>
      <c r="QJT76" s="85"/>
      <c r="QJU76" s="85"/>
      <c r="QJV76" s="85"/>
      <c r="QJW76" s="85"/>
      <c r="QJX76" s="85"/>
      <c r="QJY76" s="85"/>
      <c r="QJZ76" s="85"/>
      <c r="QKA76" s="85"/>
      <c r="QKB76" s="85"/>
      <c r="QKC76" s="85"/>
      <c r="QKD76" s="85"/>
      <c r="QKE76" s="85"/>
      <c r="QKF76" s="85"/>
      <c r="QKG76" s="85"/>
      <c r="QKH76" s="85"/>
      <c r="QKI76" s="85"/>
      <c r="QKJ76" s="85"/>
      <c r="QKK76" s="85"/>
      <c r="QKL76" s="85"/>
      <c r="QKM76" s="85"/>
      <c r="QKN76" s="85"/>
      <c r="QKO76" s="85"/>
      <c r="QKP76" s="85"/>
      <c r="QKQ76" s="85"/>
      <c r="QKR76" s="85"/>
      <c r="QKS76" s="85"/>
      <c r="QKT76" s="85"/>
      <c r="QKU76" s="85"/>
      <c r="QKV76" s="85"/>
      <c r="QKW76" s="85"/>
      <c r="QKX76" s="85"/>
      <c r="QKY76" s="85"/>
      <c r="QKZ76" s="85"/>
      <c r="QLA76" s="85"/>
      <c r="QLB76" s="85"/>
      <c r="QLC76" s="85"/>
      <c r="QLD76" s="85"/>
      <c r="QLE76" s="85"/>
      <c r="QLF76" s="85"/>
      <c r="QLG76" s="85"/>
      <c r="QLH76" s="85"/>
      <c r="QLI76" s="85"/>
      <c r="QLJ76" s="85"/>
      <c r="QLK76" s="85"/>
      <c r="QLL76" s="85"/>
      <c r="QLM76" s="85"/>
      <c r="QLN76" s="85"/>
      <c r="QLO76" s="85"/>
      <c r="QLP76" s="85"/>
      <c r="QLQ76" s="85"/>
      <c r="QLR76" s="85"/>
      <c r="QLS76" s="85"/>
      <c r="QLT76" s="85"/>
      <c r="QLU76" s="85"/>
      <c r="QLV76" s="85"/>
      <c r="QLW76" s="85"/>
      <c r="QLX76" s="85"/>
      <c r="QLY76" s="85"/>
      <c r="QLZ76" s="85"/>
      <c r="QMA76" s="85"/>
      <c r="QMB76" s="85"/>
      <c r="QMC76" s="85"/>
      <c r="QMD76" s="85"/>
      <c r="QME76" s="85"/>
      <c r="QMF76" s="85"/>
      <c r="QMG76" s="85"/>
      <c r="QMH76" s="85"/>
      <c r="QMI76" s="85"/>
      <c r="QMJ76" s="85"/>
      <c r="QMK76" s="85"/>
      <c r="QML76" s="85"/>
      <c r="QMM76" s="85"/>
      <c r="QMN76" s="85"/>
      <c r="QMO76" s="85"/>
      <c r="QMP76" s="85"/>
      <c r="QMQ76" s="85"/>
      <c r="QMR76" s="85"/>
      <c r="QMS76" s="85"/>
      <c r="QMT76" s="85"/>
      <c r="QMU76" s="85"/>
      <c r="QMV76" s="85"/>
      <c r="QMW76" s="85"/>
      <c r="QMX76" s="85"/>
      <c r="QMY76" s="85"/>
      <c r="QMZ76" s="85"/>
      <c r="QNA76" s="85"/>
      <c r="QNB76" s="85"/>
      <c r="QNC76" s="85"/>
      <c r="QND76" s="85"/>
      <c r="QNE76" s="85"/>
      <c r="QNF76" s="85"/>
      <c r="QNG76" s="85"/>
      <c r="QNH76" s="85"/>
      <c r="QNI76" s="85"/>
      <c r="QNJ76" s="85"/>
      <c r="QNK76" s="85"/>
      <c r="QNL76" s="85"/>
      <c r="QNM76" s="85"/>
      <c r="QNN76" s="85"/>
      <c r="QNO76" s="85"/>
      <c r="QNP76" s="85"/>
      <c r="QNQ76" s="85"/>
      <c r="QNR76" s="85"/>
      <c r="QNS76" s="85"/>
      <c r="QNT76" s="85"/>
      <c r="QNU76" s="85"/>
      <c r="QNV76" s="85"/>
      <c r="QNW76" s="85"/>
      <c r="QNX76" s="85"/>
      <c r="QNY76" s="85"/>
      <c r="QNZ76" s="85"/>
      <c r="QOA76" s="85"/>
      <c r="QOB76" s="85"/>
      <c r="QOC76" s="85"/>
      <c r="QOD76" s="85"/>
      <c r="QOE76" s="85"/>
      <c r="QOF76" s="85"/>
      <c r="QOG76" s="85"/>
      <c r="QOH76" s="85"/>
      <c r="QOI76" s="85"/>
      <c r="QOJ76" s="85"/>
      <c r="QOK76" s="85"/>
      <c r="QOL76" s="85"/>
      <c r="QOM76" s="85"/>
      <c r="QON76" s="85"/>
      <c r="QOO76" s="85"/>
      <c r="QOP76" s="85"/>
      <c r="QOQ76" s="85"/>
      <c r="QOR76" s="85"/>
      <c r="QOS76" s="85"/>
      <c r="QOT76" s="85"/>
      <c r="QOU76" s="85"/>
      <c r="QOV76" s="85"/>
      <c r="QOW76" s="85"/>
      <c r="QOX76" s="85"/>
      <c r="QOY76" s="85"/>
      <c r="QOZ76" s="85"/>
      <c r="QPA76" s="85"/>
      <c r="QPB76" s="85"/>
      <c r="QPC76" s="85"/>
      <c r="QPD76" s="85"/>
      <c r="QPE76" s="85"/>
      <c r="QPF76" s="85"/>
      <c r="QPG76" s="85"/>
      <c r="QPH76" s="85"/>
      <c r="QPI76" s="85"/>
      <c r="QPJ76" s="85"/>
      <c r="QPK76" s="85"/>
      <c r="QPL76" s="85"/>
      <c r="QPM76" s="85"/>
      <c r="QPN76" s="85"/>
      <c r="QPO76" s="85"/>
      <c r="QPP76" s="85"/>
      <c r="QPQ76" s="85"/>
      <c r="QPR76" s="85"/>
      <c r="QPS76" s="85"/>
      <c r="QPT76" s="85"/>
      <c r="QPU76" s="85"/>
      <c r="QPV76" s="85"/>
      <c r="QPW76" s="85"/>
      <c r="QPX76" s="85"/>
      <c r="QPY76" s="85"/>
      <c r="QPZ76" s="85"/>
      <c r="QQA76" s="85"/>
      <c r="QQB76" s="85"/>
      <c r="QQC76" s="85"/>
      <c r="QQD76" s="85"/>
      <c r="QQE76" s="85"/>
      <c r="QQF76" s="85"/>
      <c r="QQG76" s="85"/>
      <c r="QQH76" s="85"/>
      <c r="QQI76" s="85"/>
      <c r="QQJ76" s="85"/>
      <c r="QQK76" s="85"/>
      <c r="QQL76" s="85"/>
      <c r="QQM76" s="85"/>
      <c r="QQN76" s="85"/>
      <c r="QQO76" s="85"/>
      <c r="QQP76" s="85"/>
      <c r="QQQ76" s="85"/>
      <c r="QQR76" s="85"/>
      <c r="QQS76" s="85"/>
      <c r="QQT76" s="85"/>
      <c r="QQU76" s="85"/>
      <c r="QQV76" s="85"/>
      <c r="QQW76" s="85"/>
      <c r="QQX76" s="85"/>
      <c r="QQY76" s="85"/>
      <c r="QQZ76" s="85"/>
      <c r="QRA76" s="85"/>
      <c r="QRB76" s="85"/>
      <c r="QRC76" s="85"/>
      <c r="QRD76" s="85"/>
      <c r="QRE76" s="85"/>
      <c r="QRF76" s="85"/>
      <c r="QRG76" s="85"/>
      <c r="QRH76" s="85"/>
      <c r="QRI76" s="85"/>
      <c r="QRJ76" s="85"/>
      <c r="QRK76" s="85"/>
      <c r="QRL76" s="85"/>
      <c r="QRM76" s="85"/>
      <c r="QRN76" s="85"/>
      <c r="QRO76" s="85"/>
      <c r="QRP76" s="85"/>
      <c r="QRQ76" s="85"/>
      <c r="QRR76" s="85"/>
      <c r="QRS76" s="85"/>
      <c r="QRT76" s="85"/>
      <c r="QRU76" s="85"/>
      <c r="QRV76" s="85"/>
      <c r="QRW76" s="85"/>
      <c r="QRX76" s="85"/>
      <c r="QRY76" s="85"/>
      <c r="QRZ76" s="85"/>
      <c r="QSA76" s="85"/>
      <c r="QSB76" s="85"/>
      <c r="QSC76" s="85"/>
      <c r="QSD76" s="85"/>
      <c r="QSE76" s="85"/>
      <c r="QSF76" s="85"/>
      <c r="QSG76" s="85"/>
      <c r="QSH76" s="85"/>
      <c r="QSI76" s="85"/>
      <c r="QSJ76" s="85"/>
      <c r="QSK76" s="85"/>
      <c r="QSL76" s="85"/>
      <c r="QSM76" s="85"/>
      <c r="QSN76" s="85"/>
      <c r="QSO76" s="85"/>
      <c r="QSP76" s="85"/>
      <c r="QSQ76" s="85"/>
      <c r="QSR76" s="85"/>
      <c r="QSS76" s="85"/>
      <c r="QST76" s="85"/>
      <c r="QSU76" s="85"/>
      <c r="QSV76" s="85"/>
      <c r="QSW76" s="85"/>
      <c r="QSX76" s="85"/>
      <c r="QSY76" s="85"/>
      <c r="QSZ76" s="85"/>
      <c r="QTA76" s="85"/>
      <c r="QTB76" s="85"/>
      <c r="QTC76" s="85"/>
      <c r="QTD76" s="85"/>
      <c r="QTE76" s="85"/>
      <c r="QTF76" s="85"/>
      <c r="QTG76" s="85"/>
      <c r="QTH76" s="85"/>
      <c r="QTI76" s="85"/>
      <c r="QTJ76" s="85"/>
      <c r="QTK76" s="85"/>
      <c r="QTL76" s="85"/>
      <c r="QTM76" s="85"/>
      <c r="QTN76" s="85"/>
      <c r="QTO76" s="85"/>
      <c r="QTP76" s="85"/>
      <c r="QTQ76" s="85"/>
      <c r="QTR76" s="85"/>
      <c r="QTS76" s="85"/>
      <c r="QTT76" s="85"/>
      <c r="QTU76" s="85"/>
      <c r="QTV76" s="85"/>
      <c r="QTW76" s="85"/>
      <c r="QTX76" s="85"/>
      <c r="QTY76" s="85"/>
      <c r="QTZ76" s="85"/>
      <c r="QUA76" s="85"/>
      <c r="QUB76" s="85"/>
      <c r="QUC76" s="85"/>
      <c r="QUD76" s="85"/>
      <c r="QUE76" s="85"/>
      <c r="QUF76" s="85"/>
      <c r="QUG76" s="85"/>
      <c r="QUH76" s="85"/>
      <c r="QUI76" s="85"/>
      <c r="QUJ76" s="85"/>
      <c r="QUK76" s="85"/>
      <c r="QUL76" s="85"/>
      <c r="QUM76" s="85"/>
      <c r="QUN76" s="85"/>
      <c r="QUO76" s="85"/>
      <c r="QUP76" s="85"/>
      <c r="QUQ76" s="85"/>
      <c r="QUR76" s="85"/>
      <c r="QUS76" s="85"/>
      <c r="QUT76" s="85"/>
      <c r="QUU76" s="85"/>
      <c r="QUV76" s="85"/>
      <c r="QUW76" s="85"/>
      <c r="QUX76" s="85"/>
      <c r="QUY76" s="85"/>
      <c r="QUZ76" s="85"/>
      <c r="QVA76" s="85"/>
      <c r="QVB76" s="85"/>
      <c r="QVC76" s="85"/>
      <c r="QVD76" s="85"/>
      <c r="QVE76" s="85"/>
      <c r="QVF76" s="85"/>
      <c r="QVG76" s="85"/>
      <c r="QVH76" s="85"/>
      <c r="QVI76" s="85"/>
      <c r="QVJ76" s="85"/>
      <c r="QVK76" s="85"/>
      <c r="QVL76" s="85"/>
      <c r="QVM76" s="85"/>
      <c r="QVN76" s="85"/>
      <c r="QVO76" s="85"/>
      <c r="QVP76" s="85"/>
      <c r="QVQ76" s="85"/>
      <c r="QVR76" s="85"/>
      <c r="QVS76" s="85"/>
      <c r="QVT76" s="85"/>
      <c r="QVU76" s="85"/>
      <c r="QVV76" s="85"/>
      <c r="QVW76" s="85"/>
      <c r="QVX76" s="85"/>
      <c r="QVY76" s="85"/>
      <c r="QVZ76" s="85"/>
      <c r="QWA76" s="85"/>
      <c r="QWB76" s="85"/>
      <c r="QWC76" s="85"/>
      <c r="QWD76" s="85"/>
      <c r="QWE76" s="85"/>
      <c r="QWF76" s="85"/>
      <c r="QWG76" s="85"/>
      <c r="QWH76" s="85"/>
      <c r="QWI76" s="85"/>
      <c r="QWJ76" s="85"/>
      <c r="QWK76" s="85"/>
      <c r="QWL76" s="85"/>
      <c r="QWM76" s="85"/>
      <c r="QWN76" s="85"/>
      <c r="QWO76" s="85"/>
      <c r="QWP76" s="85"/>
      <c r="QWQ76" s="85"/>
      <c r="QWR76" s="85"/>
      <c r="QWS76" s="85"/>
      <c r="QWT76" s="85"/>
      <c r="QWU76" s="85"/>
      <c r="QWV76" s="85"/>
      <c r="QWW76" s="85"/>
      <c r="QWX76" s="85"/>
      <c r="QWY76" s="85"/>
      <c r="QWZ76" s="85"/>
      <c r="QXA76" s="85"/>
      <c r="QXB76" s="85"/>
      <c r="QXC76" s="85"/>
      <c r="QXD76" s="85"/>
      <c r="QXE76" s="85"/>
      <c r="QXF76" s="85"/>
      <c r="QXG76" s="85"/>
      <c r="QXH76" s="85"/>
      <c r="QXI76" s="85"/>
      <c r="QXJ76" s="85"/>
      <c r="QXK76" s="85"/>
      <c r="QXL76" s="85"/>
      <c r="QXM76" s="85"/>
      <c r="QXN76" s="85"/>
      <c r="QXO76" s="85"/>
      <c r="QXP76" s="85"/>
      <c r="QXQ76" s="85"/>
      <c r="QXR76" s="85"/>
      <c r="QXS76" s="85"/>
      <c r="QXT76" s="85"/>
      <c r="QXU76" s="85"/>
      <c r="QXV76" s="85"/>
      <c r="QXW76" s="85"/>
      <c r="QXX76" s="85"/>
      <c r="QXY76" s="85"/>
      <c r="QXZ76" s="85"/>
      <c r="QYA76" s="85"/>
      <c r="QYB76" s="85"/>
      <c r="QYC76" s="85"/>
      <c r="QYD76" s="85"/>
      <c r="QYE76" s="85"/>
      <c r="QYF76" s="85"/>
      <c r="QYG76" s="85"/>
      <c r="QYH76" s="85"/>
      <c r="QYI76" s="85"/>
      <c r="QYJ76" s="85"/>
      <c r="QYK76" s="85"/>
      <c r="QYL76" s="85"/>
      <c r="QYM76" s="85"/>
      <c r="QYN76" s="85"/>
      <c r="QYO76" s="85"/>
      <c r="QYP76" s="85"/>
      <c r="QYQ76" s="85"/>
      <c r="QYR76" s="85"/>
      <c r="QYS76" s="85"/>
      <c r="QYT76" s="85"/>
      <c r="QYU76" s="85"/>
      <c r="QYV76" s="85"/>
      <c r="QYW76" s="85"/>
      <c r="QYX76" s="85"/>
      <c r="QYY76" s="85"/>
      <c r="QYZ76" s="85"/>
      <c r="QZA76" s="85"/>
      <c r="QZB76" s="85"/>
      <c r="QZC76" s="85"/>
      <c r="QZD76" s="85"/>
      <c r="QZE76" s="85"/>
      <c r="QZF76" s="85"/>
      <c r="QZG76" s="85"/>
      <c r="QZH76" s="85"/>
      <c r="QZI76" s="85"/>
      <c r="QZJ76" s="85"/>
      <c r="QZK76" s="85"/>
      <c r="QZL76" s="85"/>
      <c r="QZM76" s="85"/>
      <c r="QZN76" s="85"/>
      <c r="QZO76" s="85"/>
      <c r="QZP76" s="85"/>
      <c r="QZQ76" s="85"/>
      <c r="QZR76" s="85"/>
      <c r="QZS76" s="85"/>
      <c r="QZT76" s="85"/>
      <c r="QZU76" s="85"/>
      <c r="QZV76" s="85"/>
      <c r="QZW76" s="85"/>
      <c r="QZX76" s="85"/>
      <c r="QZY76" s="85"/>
      <c r="QZZ76" s="85"/>
      <c r="RAA76" s="85"/>
      <c r="RAB76" s="85"/>
      <c r="RAC76" s="85"/>
      <c r="RAD76" s="85"/>
      <c r="RAE76" s="85"/>
      <c r="RAF76" s="85"/>
      <c r="RAG76" s="85"/>
      <c r="RAH76" s="85"/>
      <c r="RAI76" s="85"/>
      <c r="RAJ76" s="85"/>
      <c r="RAK76" s="85"/>
      <c r="RAL76" s="85"/>
      <c r="RAM76" s="85"/>
      <c r="RAN76" s="85"/>
      <c r="RAO76" s="85"/>
      <c r="RAP76" s="85"/>
      <c r="RAQ76" s="85"/>
      <c r="RAR76" s="85"/>
      <c r="RAS76" s="85"/>
      <c r="RAT76" s="85"/>
      <c r="RAU76" s="85"/>
      <c r="RAV76" s="85"/>
      <c r="RAW76" s="85"/>
      <c r="RAX76" s="85"/>
      <c r="RAY76" s="85"/>
      <c r="RAZ76" s="85"/>
      <c r="RBA76" s="85"/>
      <c r="RBB76" s="85"/>
      <c r="RBC76" s="85"/>
      <c r="RBD76" s="85"/>
      <c r="RBE76" s="85"/>
      <c r="RBF76" s="85"/>
      <c r="RBG76" s="85"/>
      <c r="RBH76" s="85"/>
      <c r="RBI76" s="85"/>
      <c r="RBJ76" s="85"/>
      <c r="RBK76" s="85"/>
      <c r="RBL76" s="85"/>
      <c r="RBM76" s="85"/>
      <c r="RBN76" s="85"/>
      <c r="RBO76" s="85"/>
      <c r="RBP76" s="85"/>
      <c r="RBQ76" s="85"/>
      <c r="RBR76" s="85"/>
      <c r="RBS76" s="85"/>
      <c r="RBT76" s="85"/>
      <c r="RBU76" s="85"/>
      <c r="RBV76" s="85"/>
      <c r="RBW76" s="85"/>
      <c r="RBX76" s="85"/>
      <c r="RBY76" s="85"/>
      <c r="RBZ76" s="85"/>
      <c r="RCA76" s="85"/>
      <c r="RCB76" s="85"/>
      <c r="RCC76" s="85"/>
      <c r="RCD76" s="85"/>
      <c r="RCE76" s="85"/>
      <c r="RCF76" s="85"/>
      <c r="RCG76" s="85"/>
      <c r="RCH76" s="85"/>
      <c r="RCI76" s="85"/>
      <c r="RCJ76" s="85"/>
      <c r="RCK76" s="85"/>
      <c r="RCL76" s="85"/>
      <c r="RCM76" s="85"/>
      <c r="RCN76" s="85"/>
      <c r="RCO76" s="85"/>
      <c r="RCP76" s="85"/>
      <c r="RCQ76" s="85"/>
      <c r="RCR76" s="85"/>
      <c r="RCS76" s="85"/>
      <c r="RCT76" s="85"/>
      <c r="RCU76" s="85"/>
      <c r="RCV76" s="85"/>
      <c r="RCW76" s="85"/>
      <c r="RCX76" s="85"/>
      <c r="RCY76" s="85"/>
      <c r="RCZ76" s="85"/>
      <c r="RDA76" s="85"/>
      <c r="RDB76" s="85"/>
      <c r="RDC76" s="85"/>
      <c r="RDD76" s="85"/>
      <c r="RDE76" s="85"/>
      <c r="RDF76" s="85"/>
      <c r="RDG76" s="85"/>
      <c r="RDH76" s="85"/>
      <c r="RDI76" s="85"/>
      <c r="RDJ76" s="85"/>
      <c r="RDK76" s="85"/>
      <c r="RDL76" s="85"/>
      <c r="RDM76" s="85"/>
      <c r="RDN76" s="85"/>
      <c r="RDO76" s="85"/>
      <c r="RDP76" s="85"/>
      <c r="RDQ76" s="85"/>
      <c r="RDR76" s="85"/>
      <c r="RDS76" s="85"/>
      <c r="RDT76" s="85"/>
      <c r="RDU76" s="85"/>
      <c r="RDV76" s="85"/>
      <c r="RDW76" s="85"/>
      <c r="RDX76" s="85"/>
      <c r="RDY76" s="85"/>
      <c r="RDZ76" s="85"/>
      <c r="REA76" s="85"/>
      <c r="REB76" s="85"/>
      <c r="REC76" s="85"/>
      <c r="RED76" s="85"/>
      <c r="REE76" s="85"/>
      <c r="REF76" s="85"/>
      <c r="REG76" s="85"/>
      <c r="REH76" s="85"/>
      <c r="REI76" s="85"/>
      <c r="REJ76" s="85"/>
      <c r="REK76" s="85"/>
      <c r="REL76" s="85"/>
      <c r="REM76" s="85"/>
      <c r="REN76" s="85"/>
      <c r="REO76" s="85"/>
      <c r="REP76" s="85"/>
      <c r="REQ76" s="85"/>
      <c r="RER76" s="85"/>
      <c r="RES76" s="85"/>
      <c r="RET76" s="85"/>
      <c r="REU76" s="85"/>
      <c r="REV76" s="85"/>
      <c r="REW76" s="85"/>
      <c r="REX76" s="85"/>
      <c r="REY76" s="85"/>
      <c r="REZ76" s="85"/>
      <c r="RFA76" s="85"/>
      <c r="RFB76" s="85"/>
      <c r="RFC76" s="85"/>
      <c r="RFD76" s="85"/>
      <c r="RFE76" s="85"/>
      <c r="RFF76" s="85"/>
      <c r="RFG76" s="85"/>
      <c r="RFH76" s="85"/>
      <c r="RFI76" s="85"/>
      <c r="RFJ76" s="85"/>
      <c r="RFK76" s="85"/>
      <c r="RFL76" s="85"/>
      <c r="RFM76" s="85"/>
      <c r="RFN76" s="85"/>
      <c r="RFO76" s="85"/>
      <c r="RFP76" s="85"/>
      <c r="RFQ76" s="85"/>
      <c r="RFR76" s="85"/>
      <c r="RFS76" s="85"/>
      <c r="RFT76" s="85"/>
      <c r="RFU76" s="85"/>
      <c r="RFV76" s="85"/>
      <c r="RFW76" s="85"/>
      <c r="RFX76" s="85"/>
      <c r="RFY76" s="85"/>
      <c r="RFZ76" s="85"/>
      <c r="RGA76" s="85"/>
      <c r="RGB76" s="85"/>
      <c r="RGC76" s="85"/>
      <c r="RGD76" s="85"/>
      <c r="RGE76" s="85"/>
      <c r="RGF76" s="85"/>
      <c r="RGG76" s="85"/>
      <c r="RGH76" s="85"/>
      <c r="RGI76" s="85"/>
      <c r="RGJ76" s="85"/>
      <c r="RGK76" s="85"/>
      <c r="RGL76" s="85"/>
      <c r="RGM76" s="85"/>
      <c r="RGN76" s="85"/>
      <c r="RGO76" s="85"/>
      <c r="RGP76" s="85"/>
      <c r="RGQ76" s="85"/>
      <c r="RGR76" s="85"/>
      <c r="RGS76" s="85"/>
      <c r="RGT76" s="85"/>
      <c r="RGU76" s="85"/>
      <c r="RGV76" s="85"/>
      <c r="RGW76" s="85"/>
      <c r="RGX76" s="85"/>
      <c r="RGY76" s="85"/>
      <c r="RGZ76" s="85"/>
      <c r="RHA76" s="85"/>
      <c r="RHB76" s="85"/>
      <c r="RHC76" s="85"/>
      <c r="RHD76" s="85"/>
      <c r="RHE76" s="85"/>
      <c r="RHF76" s="85"/>
      <c r="RHG76" s="85"/>
      <c r="RHH76" s="85"/>
      <c r="RHI76" s="85"/>
      <c r="RHJ76" s="85"/>
      <c r="RHK76" s="85"/>
      <c r="RHL76" s="85"/>
      <c r="RHM76" s="85"/>
      <c r="RHN76" s="85"/>
      <c r="RHO76" s="85"/>
      <c r="RHP76" s="85"/>
      <c r="RHQ76" s="85"/>
      <c r="RHR76" s="85"/>
      <c r="RHS76" s="85"/>
      <c r="RHT76" s="85"/>
      <c r="RHU76" s="85"/>
      <c r="RHV76" s="85"/>
      <c r="RHW76" s="85"/>
      <c r="RHX76" s="85"/>
      <c r="RHY76" s="85"/>
      <c r="RHZ76" s="85"/>
      <c r="RIA76" s="85"/>
      <c r="RIB76" s="85"/>
      <c r="RIC76" s="85"/>
      <c r="RID76" s="85"/>
      <c r="RIE76" s="85"/>
      <c r="RIF76" s="85"/>
      <c r="RIG76" s="85"/>
      <c r="RIH76" s="85"/>
      <c r="RII76" s="85"/>
      <c r="RIJ76" s="85"/>
      <c r="RIK76" s="85"/>
      <c r="RIL76" s="85"/>
      <c r="RIM76" s="85"/>
      <c r="RIN76" s="85"/>
      <c r="RIO76" s="85"/>
      <c r="RIP76" s="85"/>
      <c r="RIQ76" s="85"/>
      <c r="RIR76" s="85"/>
      <c r="RIS76" s="85"/>
      <c r="RIT76" s="85"/>
      <c r="RIU76" s="85"/>
      <c r="RIV76" s="85"/>
      <c r="RIW76" s="85"/>
      <c r="RIX76" s="85"/>
      <c r="RIY76" s="85"/>
      <c r="RIZ76" s="85"/>
      <c r="RJA76" s="85"/>
      <c r="RJB76" s="85"/>
      <c r="RJC76" s="85"/>
      <c r="RJD76" s="85"/>
      <c r="RJE76" s="85"/>
      <c r="RJF76" s="85"/>
      <c r="RJG76" s="85"/>
      <c r="RJH76" s="85"/>
      <c r="RJI76" s="85"/>
      <c r="RJJ76" s="85"/>
      <c r="RJK76" s="85"/>
      <c r="RJL76" s="85"/>
      <c r="RJM76" s="85"/>
      <c r="RJN76" s="85"/>
      <c r="RJO76" s="85"/>
      <c r="RJP76" s="85"/>
      <c r="RJQ76" s="85"/>
      <c r="RJR76" s="85"/>
      <c r="RJS76" s="85"/>
      <c r="RJT76" s="85"/>
      <c r="RJU76" s="85"/>
      <c r="RJV76" s="85"/>
      <c r="RJW76" s="85"/>
      <c r="RJX76" s="85"/>
      <c r="RJY76" s="85"/>
      <c r="RJZ76" s="85"/>
      <c r="RKA76" s="85"/>
      <c r="RKB76" s="85"/>
      <c r="RKC76" s="85"/>
      <c r="RKD76" s="85"/>
      <c r="RKE76" s="85"/>
      <c r="RKF76" s="85"/>
      <c r="RKG76" s="85"/>
      <c r="RKH76" s="85"/>
      <c r="RKI76" s="85"/>
      <c r="RKJ76" s="85"/>
      <c r="RKK76" s="85"/>
      <c r="RKL76" s="85"/>
      <c r="RKM76" s="85"/>
      <c r="RKN76" s="85"/>
      <c r="RKO76" s="85"/>
      <c r="RKP76" s="85"/>
      <c r="RKQ76" s="85"/>
      <c r="RKR76" s="85"/>
      <c r="RKS76" s="85"/>
      <c r="RKT76" s="85"/>
      <c r="RKU76" s="85"/>
      <c r="RKV76" s="85"/>
      <c r="RKW76" s="85"/>
      <c r="RKX76" s="85"/>
      <c r="RKY76" s="85"/>
      <c r="RKZ76" s="85"/>
      <c r="RLA76" s="85"/>
      <c r="RLB76" s="85"/>
      <c r="RLC76" s="85"/>
      <c r="RLD76" s="85"/>
      <c r="RLE76" s="85"/>
      <c r="RLF76" s="85"/>
      <c r="RLG76" s="85"/>
      <c r="RLH76" s="85"/>
      <c r="RLI76" s="85"/>
      <c r="RLJ76" s="85"/>
      <c r="RLK76" s="85"/>
      <c r="RLL76" s="85"/>
      <c r="RLM76" s="85"/>
      <c r="RLN76" s="85"/>
      <c r="RLO76" s="85"/>
      <c r="RLP76" s="85"/>
      <c r="RLQ76" s="85"/>
      <c r="RLR76" s="85"/>
      <c r="RLS76" s="85"/>
      <c r="RLT76" s="85"/>
      <c r="RLU76" s="85"/>
      <c r="RLV76" s="85"/>
      <c r="RLW76" s="85"/>
      <c r="RLX76" s="85"/>
      <c r="RLY76" s="85"/>
      <c r="RLZ76" s="85"/>
      <c r="RMA76" s="85"/>
      <c r="RMB76" s="85"/>
      <c r="RMC76" s="85"/>
      <c r="RMD76" s="85"/>
      <c r="RME76" s="85"/>
      <c r="RMF76" s="85"/>
      <c r="RMG76" s="85"/>
      <c r="RMH76" s="85"/>
      <c r="RMI76" s="85"/>
      <c r="RMJ76" s="85"/>
      <c r="RMK76" s="85"/>
      <c r="RML76" s="85"/>
      <c r="RMM76" s="85"/>
      <c r="RMN76" s="85"/>
      <c r="RMO76" s="85"/>
      <c r="RMP76" s="85"/>
      <c r="RMQ76" s="85"/>
      <c r="RMR76" s="85"/>
      <c r="RMS76" s="85"/>
      <c r="RMT76" s="85"/>
      <c r="RMU76" s="85"/>
      <c r="RMV76" s="85"/>
      <c r="RMW76" s="85"/>
      <c r="RMX76" s="85"/>
      <c r="RMY76" s="85"/>
      <c r="RMZ76" s="85"/>
      <c r="RNA76" s="85"/>
      <c r="RNB76" s="85"/>
      <c r="RNC76" s="85"/>
      <c r="RND76" s="85"/>
      <c r="RNE76" s="85"/>
      <c r="RNF76" s="85"/>
      <c r="RNG76" s="85"/>
      <c r="RNH76" s="85"/>
      <c r="RNI76" s="85"/>
      <c r="RNJ76" s="85"/>
      <c r="RNK76" s="85"/>
      <c r="RNL76" s="85"/>
      <c r="RNM76" s="85"/>
      <c r="RNN76" s="85"/>
      <c r="RNO76" s="85"/>
      <c r="RNP76" s="85"/>
      <c r="RNQ76" s="85"/>
      <c r="RNR76" s="85"/>
      <c r="RNS76" s="85"/>
      <c r="RNT76" s="85"/>
      <c r="RNU76" s="85"/>
      <c r="RNV76" s="85"/>
      <c r="RNW76" s="85"/>
      <c r="RNX76" s="85"/>
      <c r="RNY76" s="85"/>
      <c r="RNZ76" s="85"/>
      <c r="ROA76" s="85"/>
      <c r="ROB76" s="85"/>
      <c r="ROC76" s="85"/>
      <c r="ROD76" s="85"/>
      <c r="ROE76" s="85"/>
      <c r="ROF76" s="85"/>
      <c r="ROG76" s="85"/>
      <c r="ROH76" s="85"/>
      <c r="ROI76" s="85"/>
      <c r="ROJ76" s="85"/>
      <c r="ROK76" s="85"/>
      <c r="ROL76" s="85"/>
      <c r="ROM76" s="85"/>
      <c r="RON76" s="85"/>
      <c r="ROO76" s="85"/>
      <c r="ROP76" s="85"/>
      <c r="ROQ76" s="85"/>
      <c r="ROR76" s="85"/>
      <c r="ROS76" s="85"/>
      <c r="ROT76" s="85"/>
      <c r="ROU76" s="85"/>
      <c r="ROV76" s="85"/>
      <c r="ROW76" s="85"/>
      <c r="ROX76" s="85"/>
      <c r="ROY76" s="85"/>
      <c r="ROZ76" s="85"/>
      <c r="RPA76" s="85"/>
      <c r="RPB76" s="85"/>
      <c r="RPC76" s="85"/>
      <c r="RPD76" s="85"/>
      <c r="RPE76" s="85"/>
      <c r="RPF76" s="85"/>
      <c r="RPG76" s="85"/>
      <c r="RPH76" s="85"/>
      <c r="RPI76" s="85"/>
      <c r="RPJ76" s="85"/>
      <c r="RPK76" s="85"/>
      <c r="RPL76" s="85"/>
      <c r="RPM76" s="85"/>
      <c r="RPN76" s="85"/>
      <c r="RPO76" s="85"/>
      <c r="RPP76" s="85"/>
      <c r="RPQ76" s="85"/>
      <c r="RPR76" s="85"/>
      <c r="RPS76" s="85"/>
      <c r="RPT76" s="85"/>
      <c r="RPU76" s="85"/>
      <c r="RPV76" s="85"/>
      <c r="RPW76" s="85"/>
      <c r="RPX76" s="85"/>
      <c r="RPY76" s="85"/>
      <c r="RPZ76" s="85"/>
      <c r="RQA76" s="85"/>
      <c r="RQB76" s="85"/>
      <c r="RQC76" s="85"/>
      <c r="RQD76" s="85"/>
      <c r="RQE76" s="85"/>
      <c r="RQF76" s="85"/>
      <c r="RQG76" s="85"/>
      <c r="RQH76" s="85"/>
      <c r="RQI76" s="85"/>
      <c r="RQJ76" s="85"/>
      <c r="RQK76" s="85"/>
      <c r="RQL76" s="85"/>
      <c r="RQM76" s="85"/>
      <c r="RQN76" s="85"/>
      <c r="RQO76" s="85"/>
      <c r="RQP76" s="85"/>
      <c r="RQQ76" s="85"/>
      <c r="RQR76" s="85"/>
      <c r="RQS76" s="85"/>
      <c r="RQT76" s="85"/>
      <c r="RQU76" s="85"/>
      <c r="RQV76" s="85"/>
      <c r="RQW76" s="85"/>
      <c r="RQX76" s="85"/>
      <c r="RQY76" s="85"/>
      <c r="RQZ76" s="85"/>
      <c r="RRA76" s="85"/>
      <c r="RRB76" s="85"/>
      <c r="RRC76" s="85"/>
      <c r="RRD76" s="85"/>
      <c r="RRE76" s="85"/>
      <c r="RRF76" s="85"/>
      <c r="RRG76" s="85"/>
      <c r="RRH76" s="85"/>
      <c r="RRI76" s="85"/>
      <c r="RRJ76" s="85"/>
      <c r="RRK76" s="85"/>
      <c r="RRL76" s="85"/>
      <c r="RRM76" s="85"/>
      <c r="RRN76" s="85"/>
      <c r="RRO76" s="85"/>
      <c r="RRP76" s="85"/>
      <c r="RRQ76" s="85"/>
      <c r="RRR76" s="85"/>
      <c r="RRS76" s="85"/>
      <c r="RRT76" s="85"/>
      <c r="RRU76" s="85"/>
      <c r="RRV76" s="85"/>
      <c r="RRW76" s="85"/>
      <c r="RRX76" s="85"/>
      <c r="RRY76" s="85"/>
      <c r="RRZ76" s="85"/>
      <c r="RSA76" s="85"/>
      <c r="RSB76" s="85"/>
      <c r="RSC76" s="85"/>
      <c r="RSD76" s="85"/>
      <c r="RSE76" s="85"/>
      <c r="RSF76" s="85"/>
      <c r="RSG76" s="85"/>
      <c r="RSH76" s="85"/>
      <c r="RSI76" s="85"/>
      <c r="RSJ76" s="85"/>
      <c r="RSK76" s="85"/>
      <c r="RSL76" s="85"/>
      <c r="RSM76" s="85"/>
      <c r="RSN76" s="85"/>
      <c r="RSO76" s="85"/>
      <c r="RSP76" s="85"/>
      <c r="RSQ76" s="85"/>
      <c r="RSR76" s="85"/>
      <c r="RSS76" s="85"/>
      <c r="RST76" s="85"/>
      <c r="RSU76" s="85"/>
      <c r="RSV76" s="85"/>
      <c r="RSW76" s="85"/>
      <c r="RSX76" s="85"/>
      <c r="RSY76" s="85"/>
      <c r="RSZ76" s="85"/>
      <c r="RTA76" s="85"/>
      <c r="RTB76" s="85"/>
      <c r="RTC76" s="85"/>
      <c r="RTD76" s="85"/>
      <c r="RTE76" s="85"/>
      <c r="RTF76" s="85"/>
      <c r="RTG76" s="85"/>
      <c r="RTH76" s="85"/>
      <c r="RTI76" s="85"/>
      <c r="RTJ76" s="85"/>
      <c r="RTK76" s="85"/>
      <c r="RTL76" s="85"/>
      <c r="RTM76" s="85"/>
      <c r="RTN76" s="85"/>
      <c r="RTO76" s="85"/>
      <c r="RTP76" s="85"/>
      <c r="RTQ76" s="85"/>
      <c r="RTR76" s="85"/>
      <c r="RTS76" s="85"/>
      <c r="RTT76" s="85"/>
      <c r="RTU76" s="85"/>
      <c r="RTV76" s="85"/>
      <c r="RTW76" s="85"/>
      <c r="RTX76" s="85"/>
      <c r="RTY76" s="85"/>
      <c r="RTZ76" s="85"/>
      <c r="RUA76" s="85"/>
      <c r="RUB76" s="85"/>
      <c r="RUC76" s="85"/>
      <c r="RUD76" s="85"/>
      <c r="RUE76" s="85"/>
      <c r="RUF76" s="85"/>
      <c r="RUG76" s="85"/>
      <c r="RUH76" s="85"/>
      <c r="RUI76" s="85"/>
      <c r="RUJ76" s="85"/>
      <c r="RUK76" s="85"/>
      <c r="RUL76" s="85"/>
      <c r="RUM76" s="85"/>
      <c r="RUN76" s="85"/>
      <c r="RUO76" s="85"/>
      <c r="RUP76" s="85"/>
      <c r="RUQ76" s="85"/>
      <c r="RUR76" s="85"/>
      <c r="RUS76" s="85"/>
      <c r="RUT76" s="85"/>
      <c r="RUU76" s="85"/>
      <c r="RUV76" s="85"/>
      <c r="RUW76" s="85"/>
      <c r="RUX76" s="85"/>
      <c r="RUY76" s="85"/>
      <c r="RUZ76" s="85"/>
      <c r="RVA76" s="85"/>
      <c r="RVB76" s="85"/>
      <c r="RVC76" s="85"/>
      <c r="RVD76" s="85"/>
      <c r="RVE76" s="85"/>
      <c r="RVF76" s="85"/>
      <c r="RVG76" s="85"/>
      <c r="RVH76" s="85"/>
      <c r="RVI76" s="85"/>
      <c r="RVJ76" s="85"/>
      <c r="RVK76" s="85"/>
      <c r="RVL76" s="85"/>
      <c r="RVM76" s="85"/>
      <c r="RVN76" s="85"/>
      <c r="RVO76" s="85"/>
      <c r="RVP76" s="85"/>
      <c r="RVQ76" s="85"/>
      <c r="RVR76" s="85"/>
      <c r="RVS76" s="85"/>
      <c r="RVT76" s="85"/>
      <c r="RVU76" s="85"/>
      <c r="RVV76" s="85"/>
      <c r="RVW76" s="85"/>
      <c r="RVX76" s="85"/>
      <c r="RVY76" s="85"/>
      <c r="RVZ76" s="85"/>
      <c r="RWA76" s="85"/>
      <c r="RWB76" s="85"/>
      <c r="RWC76" s="85"/>
      <c r="RWD76" s="85"/>
      <c r="RWE76" s="85"/>
      <c r="RWF76" s="85"/>
      <c r="RWG76" s="85"/>
      <c r="RWH76" s="85"/>
      <c r="RWI76" s="85"/>
      <c r="RWJ76" s="85"/>
      <c r="RWK76" s="85"/>
      <c r="RWL76" s="85"/>
      <c r="RWM76" s="85"/>
      <c r="RWN76" s="85"/>
      <c r="RWO76" s="85"/>
      <c r="RWP76" s="85"/>
      <c r="RWQ76" s="85"/>
      <c r="RWR76" s="85"/>
      <c r="RWS76" s="85"/>
      <c r="RWT76" s="85"/>
      <c r="RWU76" s="85"/>
      <c r="RWV76" s="85"/>
      <c r="RWW76" s="85"/>
      <c r="RWX76" s="85"/>
      <c r="RWY76" s="85"/>
      <c r="RWZ76" s="85"/>
      <c r="RXA76" s="85"/>
      <c r="RXB76" s="85"/>
      <c r="RXC76" s="85"/>
      <c r="RXD76" s="85"/>
      <c r="RXE76" s="85"/>
      <c r="RXF76" s="85"/>
      <c r="RXG76" s="85"/>
      <c r="RXH76" s="85"/>
      <c r="RXI76" s="85"/>
      <c r="RXJ76" s="85"/>
      <c r="RXK76" s="85"/>
      <c r="RXL76" s="85"/>
      <c r="RXM76" s="85"/>
      <c r="RXN76" s="85"/>
      <c r="RXO76" s="85"/>
      <c r="RXP76" s="85"/>
      <c r="RXQ76" s="85"/>
      <c r="RXR76" s="85"/>
      <c r="RXS76" s="85"/>
      <c r="RXT76" s="85"/>
      <c r="RXU76" s="85"/>
      <c r="RXV76" s="85"/>
      <c r="RXW76" s="85"/>
      <c r="RXX76" s="85"/>
      <c r="RXY76" s="85"/>
      <c r="RXZ76" s="85"/>
      <c r="RYA76" s="85"/>
      <c r="RYB76" s="85"/>
      <c r="RYC76" s="85"/>
      <c r="RYD76" s="85"/>
      <c r="RYE76" s="85"/>
      <c r="RYF76" s="85"/>
      <c r="RYG76" s="85"/>
      <c r="RYH76" s="85"/>
      <c r="RYI76" s="85"/>
      <c r="RYJ76" s="85"/>
      <c r="RYK76" s="85"/>
      <c r="RYL76" s="85"/>
      <c r="RYM76" s="85"/>
      <c r="RYN76" s="85"/>
      <c r="RYO76" s="85"/>
      <c r="RYP76" s="85"/>
      <c r="RYQ76" s="85"/>
      <c r="RYR76" s="85"/>
      <c r="RYS76" s="85"/>
      <c r="RYT76" s="85"/>
      <c r="RYU76" s="85"/>
      <c r="RYV76" s="85"/>
      <c r="RYW76" s="85"/>
      <c r="RYX76" s="85"/>
      <c r="RYY76" s="85"/>
      <c r="RYZ76" s="85"/>
      <c r="RZA76" s="85"/>
      <c r="RZB76" s="85"/>
      <c r="RZC76" s="85"/>
      <c r="RZD76" s="85"/>
      <c r="RZE76" s="85"/>
      <c r="RZF76" s="85"/>
      <c r="RZG76" s="85"/>
      <c r="RZH76" s="85"/>
      <c r="RZI76" s="85"/>
      <c r="RZJ76" s="85"/>
      <c r="RZK76" s="85"/>
      <c r="RZL76" s="85"/>
      <c r="RZM76" s="85"/>
      <c r="RZN76" s="85"/>
      <c r="RZO76" s="85"/>
      <c r="RZP76" s="85"/>
      <c r="RZQ76" s="85"/>
      <c r="RZR76" s="85"/>
      <c r="RZS76" s="85"/>
      <c r="RZT76" s="85"/>
      <c r="RZU76" s="85"/>
      <c r="RZV76" s="85"/>
      <c r="RZW76" s="85"/>
      <c r="RZX76" s="85"/>
      <c r="RZY76" s="85"/>
      <c r="RZZ76" s="85"/>
      <c r="SAA76" s="85"/>
      <c r="SAB76" s="85"/>
      <c r="SAC76" s="85"/>
      <c r="SAD76" s="85"/>
      <c r="SAE76" s="85"/>
      <c r="SAF76" s="85"/>
      <c r="SAG76" s="85"/>
      <c r="SAH76" s="85"/>
      <c r="SAI76" s="85"/>
      <c r="SAJ76" s="85"/>
      <c r="SAK76" s="85"/>
      <c r="SAL76" s="85"/>
      <c r="SAM76" s="85"/>
      <c r="SAN76" s="85"/>
      <c r="SAO76" s="85"/>
      <c r="SAP76" s="85"/>
      <c r="SAQ76" s="85"/>
      <c r="SAR76" s="85"/>
      <c r="SAS76" s="85"/>
      <c r="SAT76" s="85"/>
      <c r="SAU76" s="85"/>
      <c r="SAV76" s="85"/>
      <c r="SAW76" s="85"/>
      <c r="SAX76" s="85"/>
      <c r="SAY76" s="85"/>
      <c r="SAZ76" s="85"/>
      <c r="SBA76" s="85"/>
      <c r="SBB76" s="85"/>
      <c r="SBC76" s="85"/>
      <c r="SBD76" s="85"/>
      <c r="SBE76" s="85"/>
      <c r="SBF76" s="85"/>
      <c r="SBG76" s="85"/>
      <c r="SBH76" s="85"/>
      <c r="SBI76" s="85"/>
      <c r="SBJ76" s="85"/>
      <c r="SBK76" s="85"/>
      <c r="SBL76" s="85"/>
      <c r="SBM76" s="85"/>
      <c r="SBN76" s="85"/>
      <c r="SBO76" s="85"/>
      <c r="SBP76" s="85"/>
      <c r="SBQ76" s="85"/>
      <c r="SBR76" s="85"/>
      <c r="SBS76" s="85"/>
      <c r="SBT76" s="85"/>
      <c r="SBU76" s="85"/>
      <c r="SBV76" s="85"/>
      <c r="SBW76" s="85"/>
      <c r="SBX76" s="85"/>
      <c r="SBY76" s="85"/>
      <c r="SBZ76" s="85"/>
      <c r="SCA76" s="85"/>
      <c r="SCB76" s="85"/>
      <c r="SCC76" s="85"/>
      <c r="SCD76" s="85"/>
      <c r="SCE76" s="85"/>
      <c r="SCF76" s="85"/>
      <c r="SCG76" s="85"/>
      <c r="SCH76" s="85"/>
      <c r="SCI76" s="85"/>
      <c r="SCJ76" s="85"/>
      <c r="SCK76" s="85"/>
      <c r="SCL76" s="85"/>
      <c r="SCM76" s="85"/>
      <c r="SCN76" s="85"/>
      <c r="SCO76" s="85"/>
      <c r="SCP76" s="85"/>
      <c r="SCQ76" s="85"/>
      <c r="SCR76" s="85"/>
      <c r="SCS76" s="85"/>
      <c r="SCT76" s="85"/>
      <c r="SCU76" s="85"/>
      <c r="SCV76" s="85"/>
      <c r="SCW76" s="85"/>
      <c r="SCX76" s="85"/>
      <c r="SCY76" s="85"/>
      <c r="SCZ76" s="85"/>
      <c r="SDA76" s="85"/>
      <c r="SDB76" s="85"/>
      <c r="SDC76" s="85"/>
      <c r="SDD76" s="85"/>
      <c r="SDE76" s="85"/>
      <c r="SDF76" s="85"/>
      <c r="SDG76" s="85"/>
      <c r="SDH76" s="85"/>
      <c r="SDI76" s="85"/>
      <c r="SDJ76" s="85"/>
      <c r="SDK76" s="85"/>
      <c r="SDL76" s="85"/>
      <c r="SDM76" s="85"/>
      <c r="SDN76" s="85"/>
      <c r="SDO76" s="85"/>
      <c r="SDP76" s="85"/>
      <c r="SDQ76" s="85"/>
      <c r="SDR76" s="85"/>
      <c r="SDS76" s="85"/>
      <c r="SDT76" s="85"/>
      <c r="SDU76" s="85"/>
      <c r="SDV76" s="85"/>
      <c r="SDW76" s="85"/>
      <c r="SDX76" s="85"/>
      <c r="SDY76" s="85"/>
      <c r="SDZ76" s="85"/>
      <c r="SEA76" s="85"/>
      <c r="SEB76" s="85"/>
      <c r="SEC76" s="85"/>
      <c r="SED76" s="85"/>
      <c r="SEE76" s="85"/>
      <c r="SEF76" s="85"/>
      <c r="SEG76" s="85"/>
      <c r="SEH76" s="85"/>
      <c r="SEI76" s="85"/>
      <c r="SEJ76" s="85"/>
      <c r="SEK76" s="85"/>
      <c r="SEL76" s="85"/>
      <c r="SEM76" s="85"/>
      <c r="SEN76" s="85"/>
      <c r="SEO76" s="85"/>
      <c r="SEP76" s="85"/>
      <c r="SEQ76" s="85"/>
      <c r="SER76" s="85"/>
      <c r="SES76" s="85"/>
      <c r="SET76" s="85"/>
      <c r="SEU76" s="85"/>
      <c r="SEV76" s="85"/>
      <c r="SEW76" s="85"/>
      <c r="SEX76" s="85"/>
      <c r="SEY76" s="85"/>
      <c r="SEZ76" s="85"/>
      <c r="SFA76" s="85"/>
      <c r="SFB76" s="85"/>
      <c r="SFC76" s="85"/>
      <c r="SFD76" s="85"/>
      <c r="SFE76" s="85"/>
      <c r="SFF76" s="85"/>
      <c r="SFG76" s="85"/>
      <c r="SFH76" s="85"/>
      <c r="SFI76" s="85"/>
      <c r="SFJ76" s="85"/>
      <c r="SFK76" s="85"/>
      <c r="SFL76" s="85"/>
      <c r="SFM76" s="85"/>
      <c r="SFN76" s="85"/>
      <c r="SFO76" s="85"/>
      <c r="SFP76" s="85"/>
      <c r="SFQ76" s="85"/>
      <c r="SFR76" s="85"/>
      <c r="SFS76" s="85"/>
      <c r="SFT76" s="85"/>
      <c r="SFU76" s="85"/>
      <c r="SFV76" s="85"/>
      <c r="SFW76" s="85"/>
      <c r="SFX76" s="85"/>
      <c r="SFY76" s="85"/>
      <c r="SFZ76" s="85"/>
      <c r="SGA76" s="85"/>
      <c r="SGB76" s="85"/>
      <c r="SGC76" s="85"/>
      <c r="SGD76" s="85"/>
      <c r="SGE76" s="85"/>
      <c r="SGF76" s="85"/>
      <c r="SGG76" s="85"/>
      <c r="SGH76" s="85"/>
      <c r="SGI76" s="85"/>
      <c r="SGJ76" s="85"/>
      <c r="SGK76" s="85"/>
      <c r="SGL76" s="85"/>
      <c r="SGM76" s="85"/>
      <c r="SGN76" s="85"/>
      <c r="SGO76" s="85"/>
      <c r="SGP76" s="85"/>
      <c r="SGQ76" s="85"/>
      <c r="SGR76" s="85"/>
      <c r="SGS76" s="85"/>
      <c r="SGT76" s="85"/>
      <c r="SGU76" s="85"/>
      <c r="SGV76" s="85"/>
      <c r="SGW76" s="85"/>
      <c r="SGX76" s="85"/>
      <c r="SGY76" s="85"/>
      <c r="SGZ76" s="85"/>
      <c r="SHA76" s="85"/>
      <c r="SHB76" s="85"/>
      <c r="SHC76" s="85"/>
      <c r="SHD76" s="85"/>
      <c r="SHE76" s="85"/>
      <c r="SHF76" s="85"/>
      <c r="SHG76" s="85"/>
      <c r="SHH76" s="85"/>
      <c r="SHI76" s="85"/>
      <c r="SHJ76" s="85"/>
      <c r="SHK76" s="85"/>
      <c r="SHL76" s="85"/>
      <c r="SHM76" s="85"/>
      <c r="SHN76" s="85"/>
      <c r="SHO76" s="85"/>
      <c r="SHP76" s="85"/>
      <c r="SHQ76" s="85"/>
      <c r="SHR76" s="85"/>
      <c r="SHS76" s="85"/>
      <c r="SHT76" s="85"/>
      <c r="SHU76" s="85"/>
      <c r="SHV76" s="85"/>
      <c r="SHW76" s="85"/>
      <c r="SHX76" s="85"/>
      <c r="SHY76" s="85"/>
      <c r="SHZ76" s="85"/>
      <c r="SIA76" s="85"/>
      <c r="SIB76" s="85"/>
      <c r="SIC76" s="85"/>
      <c r="SID76" s="85"/>
      <c r="SIE76" s="85"/>
      <c r="SIF76" s="85"/>
      <c r="SIG76" s="85"/>
      <c r="SIH76" s="85"/>
      <c r="SII76" s="85"/>
      <c r="SIJ76" s="85"/>
      <c r="SIK76" s="85"/>
      <c r="SIL76" s="85"/>
      <c r="SIM76" s="85"/>
      <c r="SIN76" s="85"/>
      <c r="SIO76" s="85"/>
      <c r="SIP76" s="85"/>
      <c r="SIQ76" s="85"/>
      <c r="SIR76" s="85"/>
      <c r="SIS76" s="85"/>
      <c r="SIT76" s="85"/>
      <c r="SIU76" s="85"/>
      <c r="SIV76" s="85"/>
      <c r="SIW76" s="85"/>
      <c r="SIX76" s="85"/>
      <c r="SIY76" s="85"/>
      <c r="SIZ76" s="85"/>
      <c r="SJA76" s="85"/>
      <c r="SJB76" s="85"/>
      <c r="SJC76" s="85"/>
      <c r="SJD76" s="85"/>
      <c r="SJE76" s="85"/>
      <c r="SJF76" s="85"/>
      <c r="SJG76" s="85"/>
      <c r="SJH76" s="85"/>
      <c r="SJI76" s="85"/>
      <c r="SJJ76" s="85"/>
      <c r="SJK76" s="85"/>
      <c r="SJL76" s="85"/>
      <c r="SJM76" s="85"/>
      <c r="SJN76" s="85"/>
      <c r="SJO76" s="85"/>
      <c r="SJP76" s="85"/>
      <c r="SJQ76" s="85"/>
      <c r="SJR76" s="85"/>
      <c r="SJS76" s="85"/>
      <c r="SJT76" s="85"/>
      <c r="SJU76" s="85"/>
      <c r="SJV76" s="85"/>
      <c r="SJW76" s="85"/>
      <c r="SJX76" s="85"/>
      <c r="SJY76" s="85"/>
      <c r="SJZ76" s="85"/>
      <c r="SKA76" s="85"/>
      <c r="SKB76" s="85"/>
      <c r="SKC76" s="85"/>
      <c r="SKD76" s="85"/>
      <c r="SKE76" s="85"/>
      <c r="SKF76" s="85"/>
      <c r="SKG76" s="85"/>
      <c r="SKH76" s="85"/>
      <c r="SKI76" s="85"/>
      <c r="SKJ76" s="85"/>
      <c r="SKK76" s="85"/>
      <c r="SKL76" s="85"/>
      <c r="SKM76" s="85"/>
      <c r="SKN76" s="85"/>
      <c r="SKO76" s="85"/>
      <c r="SKP76" s="85"/>
      <c r="SKQ76" s="85"/>
      <c r="SKR76" s="85"/>
      <c r="SKS76" s="85"/>
      <c r="SKT76" s="85"/>
      <c r="SKU76" s="85"/>
      <c r="SKV76" s="85"/>
      <c r="SKW76" s="85"/>
      <c r="SKX76" s="85"/>
      <c r="SKY76" s="85"/>
      <c r="SKZ76" s="85"/>
      <c r="SLA76" s="85"/>
      <c r="SLB76" s="85"/>
      <c r="SLC76" s="85"/>
      <c r="SLD76" s="85"/>
      <c r="SLE76" s="85"/>
      <c r="SLF76" s="85"/>
      <c r="SLG76" s="85"/>
      <c r="SLH76" s="85"/>
      <c r="SLI76" s="85"/>
      <c r="SLJ76" s="85"/>
      <c r="SLK76" s="85"/>
      <c r="SLL76" s="85"/>
      <c r="SLM76" s="85"/>
      <c r="SLN76" s="85"/>
      <c r="SLO76" s="85"/>
      <c r="SLP76" s="85"/>
      <c r="SLQ76" s="85"/>
      <c r="SLR76" s="85"/>
      <c r="SLS76" s="85"/>
      <c r="SLT76" s="85"/>
      <c r="SLU76" s="85"/>
      <c r="SLV76" s="85"/>
      <c r="SLW76" s="85"/>
      <c r="SLX76" s="85"/>
      <c r="SLY76" s="85"/>
      <c r="SLZ76" s="85"/>
      <c r="SMA76" s="85"/>
      <c r="SMB76" s="85"/>
      <c r="SMC76" s="85"/>
      <c r="SMD76" s="85"/>
      <c r="SME76" s="85"/>
      <c r="SMF76" s="85"/>
      <c r="SMG76" s="85"/>
      <c r="SMH76" s="85"/>
      <c r="SMI76" s="85"/>
      <c r="SMJ76" s="85"/>
      <c r="SMK76" s="85"/>
      <c r="SML76" s="85"/>
      <c r="SMM76" s="85"/>
      <c r="SMN76" s="85"/>
      <c r="SMO76" s="85"/>
      <c r="SMP76" s="85"/>
      <c r="SMQ76" s="85"/>
      <c r="SMR76" s="85"/>
      <c r="SMS76" s="85"/>
      <c r="SMT76" s="85"/>
      <c r="SMU76" s="85"/>
      <c r="SMV76" s="85"/>
      <c r="SMW76" s="85"/>
      <c r="SMX76" s="85"/>
      <c r="SMY76" s="85"/>
      <c r="SMZ76" s="85"/>
      <c r="SNA76" s="85"/>
      <c r="SNB76" s="85"/>
      <c r="SNC76" s="85"/>
      <c r="SND76" s="85"/>
      <c r="SNE76" s="85"/>
      <c r="SNF76" s="85"/>
      <c r="SNG76" s="85"/>
      <c r="SNH76" s="85"/>
      <c r="SNI76" s="85"/>
      <c r="SNJ76" s="85"/>
      <c r="SNK76" s="85"/>
      <c r="SNL76" s="85"/>
      <c r="SNM76" s="85"/>
      <c r="SNN76" s="85"/>
      <c r="SNO76" s="85"/>
      <c r="SNP76" s="85"/>
      <c r="SNQ76" s="85"/>
      <c r="SNR76" s="85"/>
      <c r="SNS76" s="85"/>
      <c r="SNT76" s="85"/>
      <c r="SNU76" s="85"/>
      <c r="SNV76" s="85"/>
      <c r="SNW76" s="85"/>
      <c r="SNX76" s="85"/>
      <c r="SNY76" s="85"/>
      <c r="SNZ76" s="85"/>
      <c r="SOA76" s="85"/>
      <c r="SOB76" s="85"/>
      <c r="SOC76" s="85"/>
      <c r="SOD76" s="85"/>
      <c r="SOE76" s="85"/>
      <c r="SOF76" s="85"/>
      <c r="SOG76" s="85"/>
      <c r="SOH76" s="85"/>
      <c r="SOI76" s="85"/>
      <c r="SOJ76" s="85"/>
      <c r="SOK76" s="85"/>
      <c r="SOL76" s="85"/>
      <c r="SOM76" s="85"/>
      <c r="SON76" s="85"/>
      <c r="SOO76" s="85"/>
      <c r="SOP76" s="85"/>
      <c r="SOQ76" s="85"/>
      <c r="SOR76" s="85"/>
      <c r="SOS76" s="85"/>
      <c r="SOT76" s="85"/>
      <c r="SOU76" s="85"/>
      <c r="SOV76" s="85"/>
      <c r="SOW76" s="85"/>
      <c r="SOX76" s="85"/>
      <c r="SOY76" s="85"/>
      <c r="SOZ76" s="85"/>
      <c r="SPA76" s="85"/>
      <c r="SPB76" s="85"/>
      <c r="SPC76" s="85"/>
      <c r="SPD76" s="85"/>
      <c r="SPE76" s="85"/>
      <c r="SPF76" s="85"/>
      <c r="SPG76" s="85"/>
      <c r="SPH76" s="85"/>
      <c r="SPI76" s="85"/>
      <c r="SPJ76" s="85"/>
      <c r="SPK76" s="85"/>
      <c r="SPL76" s="85"/>
      <c r="SPM76" s="85"/>
      <c r="SPN76" s="85"/>
      <c r="SPO76" s="85"/>
      <c r="SPP76" s="85"/>
      <c r="SPQ76" s="85"/>
      <c r="SPR76" s="85"/>
      <c r="SPS76" s="85"/>
      <c r="SPT76" s="85"/>
      <c r="SPU76" s="85"/>
      <c r="SPV76" s="85"/>
      <c r="SPW76" s="85"/>
      <c r="SPX76" s="85"/>
      <c r="SPY76" s="85"/>
      <c r="SPZ76" s="85"/>
      <c r="SQA76" s="85"/>
      <c r="SQB76" s="85"/>
      <c r="SQC76" s="85"/>
      <c r="SQD76" s="85"/>
      <c r="SQE76" s="85"/>
      <c r="SQF76" s="85"/>
      <c r="SQG76" s="85"/>
      <c r="SQH76" s="85"/>
      <c r="SQI76" s="85"/>
      <c r="SQJ76" s="85"/>
      <c r="SQK76" s="85"/>
      <c r="SQL76" s="85"/>
      <c r="SQM76" s="85"/>
      <c r="SQN76" s="85"/>
      <c r="SQO76" s="85"/>
      <c r="SQP76" s="85"/>
      <c r="SQQ76" s="85"/>
      <c r="SQR76" s="85"/>
      <c r="SQS76" s="85"/>
      <c r="SQT76" s="85"/>
      <c r="SQU76" s="85"/>
      <c r="SQV76" s="85"/>
      <c r="SQW76" s="85"/>
      <c r="SQX76" s="85"/>
      <c r="SQY76" s="85"/>
      <c r="SQZ76" s="85"/>
      <c r="SRA76" s="85"/>
      <c r="SRB76" s="85"/>
      <c r="SRC76" s="85"/>
      <c r="SRD76" s="85"/>
      <c r="SRE76" s="85"/>
      <c r="SRF76" s="85"/>
      <c r="SRG76" s="85"/>
      <c r="SRH76" s="85"/>
      <c r="SRI76" s="85"/>
      <c r="SRJ76" s="85"/>
      <c r="SRK76" s="85"/>
      <c r="SRL76" s="85"/>
      <c r="SRM76" s="85"/>
      <c r="SRN76" s="85"/>
      <c r="SRO76" s="85"/>
      <c r="SRP76" s="85"/>
      <c r="SRQ76" s="85"/>
      <c r="SRR76" s="85"/>
      <c r="SRS76" s="85"/>
      <c r="SRT76" s="85"/>
      <c r="SRU76" s="85"/>
      <c r="SRV76" s="85"/>
      <c r="SRW76" s="85"/>
      <c r="SRX76" s="85"/>
      <c r="SRY76" s="85"/>
      <c r="SRZ76" s="85"/>
      <c r="SSA76" s="85"/>
      <c r="SSB76" s="85"/>
      <c r="SSC76" s="85"/>
      <c r="SSD76" s="85"/>
      <c r="SSE76" s="85"/>
      <c r="SSF76" s="85"/>
      <c r="SSG76" s="85"/>
      <c r="SSH76" s="85"/>
      <c r="SSI76" s="85"/>
      <c r="SSJ76" s="85"/>
      <c r="SSK76" s="85"/>
      <c r="SSL76" s="85"/>
      <c r="SSM76" s="85"/>
      <c r="SSN76" s="85"/>
      <c r="SSO76" s="85"/>
      <c r="SSP76" s="85"/>
      <c r="SSQ76" s="85"/>
      <c r="SSR76" s="85"/>
      <c r="SSS76" s="85"/>
      <c r="SST76" s="85"/>
      <c r="SSU76" s="85"/>
      <c r="SSV76" s="85"/>
      <c r="SSW76" s="85"/>
      <c r="SSX76" s="85"/>
      <c r="SSY76" s="85"/>
      <c r="SSZ76" s="85"/>
      <c r="STA76" s="85"/>
      <c r="STB76" s="85"/>
      <c r="STC76" s="85"/>
      <c r="STD76" s="85"/>
      <c r="STE76" s="85"/>
      <c r="STF76" s="85"/>
      <c r="STG76" s="85"/>
      <c r="STH76" s="85"/>
      <c r="STI76" s="85"/>
      <c r="STJ76" s="85"/>
      <c r="STK76" s="85"/>
      <c r="STL76" s="85"/>
      <c r="STM76" s="85"/>
      <c r="STN76" s="85"/>
      <c r="STO76" s="85"/>
      <c r="STP76" s="85"/>
      <c r="STQ76" s="85"/>
      <c r="STR76" s="85"/>
      <c r="STS76" s="85"/>
      <c r="STT76" s="85"/>
      <c r="STU76" s="85"/>
      <c r="STV76" s="85"/>
      <c r="STW76" s="85"/>
      <c r="STX76" s="85"/>
      <c r="STY76" s="85"/>
      <c r="STZ76" s="85"/>
      <c r="SUA76" s="85"/>
      <c r="SUB76" s="85"/>
      <c r="SUC76" s="85"/>
      <c r="SUD76" s="85"/>
      <c r="SUE76" s="85"/>
      <c r="SUF76" s="85"/>
      <c r="SUG76" s="85"/>
      <c r="SUH76" s="85"/>
      <c r="SUI76" s="85"/>
      <c r="SUJ76" s="85"/>
      <c r="SUK76" s="85"/>
      <c r="SUL76" s="85"/>
      <c r="SUM76" s="85"/>
      <c r="SUN76" s="85"/>
      <c r="SUO76" s="85"/>
      <c r="SUP76" s="85"/>
      <c r="SUQ76" s="85"/>
      <c r="SUR76" s="85"/>
      <c r="SUS76" s="85"/>
      <c r="SUT76" s="85"/>
      <c r="SUU76" s="85"/>
      <c r="SUV76" s="85"/>
      <c r="SUW76" s="85"/>
      <c r="SUX76" s="85"/>
      <c r="SUY76" s="85"/>
      <c r="SUZ76" s="85"/>
      <c r="SVA76" s="85"/>
      <c r="SVB76" s="85"/>
      <c r="SVC76" s="85"/>
      <c r="SVD76" s="85"/>
      <c r="SVE76" s="85"/>
      <c r="SVF76" s="85"/>
      <c r="SVG76" s="85"/>
      <c r="SVH76" s="85"/>
      <c r="SVI76" s="85"/>
      <c r="SVJ76" s="85"/>
      <c r="SVK76" s="85"/>
      <c r="SVL76" s="85"/>
      <c r="SVM76" s="85"/>
      <c r="SVN76" s="85"/>
      <c r="SVO76" s="85"/>
      <c r="SVP76" s="85"/>
      <c r="SVQ76" s="85"/>
      <c r="SVR76" s="85"/>
      <c r="SVS76" s="85"/>
      <c r="SVT76" s="85"/>
      <c r="SVU76" s="85"/>
      <c r="SVV76" s="85"/>
      <c r="SVW76" s="85"/>
      <c r="SVX76" s="85"/>
      <c r="SVY76" s="85"/>
      <c r="SVZ76" s="85"/>
      <c r="SWA76" s="85"/>
      <c r="SWB76" s="85"/>
      <c r="SWC76" s="85"/>
      <c r="SWD76" s="85"/>
      <c r="SWE76" s="85"/>
      <c r="SWF76" s="85"/>
      <c r="SWG76" s="85"/>
      <c r="SWH76" s="85"/>
      <c r="SWI76" s="85"/>
      <c r="SWJ76" s="85"/>
      <c r="SWK76" s="85"/>
      <c r="SWL76" s="85"/>
      <c r="SWM76" s="85"/>
      <c r="SWN76" s="85"/>
      <c r="SWO76" s="85"/>
      <c r="SWP76" s="85"/>
      <c r="SWQ76" s="85"/>
      <c r="SWR76" s="85"/>
      <c r="SWS76" s="85"/>
      <c r="SWT76" s="85"/>
      <c r="SWU76" s="85"/>
      <c r="SWV76" s="85"/>
      <c r="SWW76" s="85"/>
      <c r="SWX76" s="85"/>
      <c r="SWY76" s="85"/>
      <c r="SWZ76" s="85"/>
      <c r="SXA76" s="85"/>
      <c r="SXB76" s="85"/>
      <c r="SXC76" s="85"/>
      <c r="SXD76" s="85"/>
      <c r="SXE76" s="85"/>
      <c r="SXF76" s="85"/>
      <c r="SXG76" s="85"/>
      <c r="SXH76" s="85"/>
      <c r="SXI76" s="85"/>
      <c r="SXJ76" s="85"/>
      <c r="SXK76" s="85"/>
      <c r="SXL76" s="85"/>
      <c r="SXM76" s="85"/>
      <c r="SXN76" s="85"/>
      <c r="SXO76" s="85"/>
      <c r="SXP76" s="85"/>
      <c r="SXQ76" s="85"/>
      <c r="SXR76" s="85"/>
      <c r="SXS76" s="85"/>
      <c r="SXT76" s="85"/>
      <c r="SXU76" s="85"/>
      <c r="SXV76" s="85"/>
      <c r="SXW76" s="85"/>
      <c r="SXX76" s="85"/>
      <c r="SXY76" s="85"/>
      <c r="SXZ76" s="85"/>
      <c r="SYA76" s="85"/>
      <c r="SYB76" s="85"/>
      <c r="SYC76" s="85"/>
      <c r="SYD76" s="85"/>
      <c r="SYE76" s="85"/>
      <c r="SYF76" s="85"/>
      <c r="SYG76" s="85"/>
      <c r="SYH76" s="85"/>
      <c r="SYI76" s="85"/>
      <c r="SYJ76" s="85"/>
      <c r="SYK76" s="85"/>
      <c r="SYL76" s="85"/>
      <c r="SYM76" s="85"/>
      <c r="SYN76" s="85"/>
      <c r="SYO76" s="85"/>
      <c r="SYP76" s="85"/>
      <c r="SYQ76" s="85"/>
      <c r="SYR76" s="85"/>
      <c r="SYS76" s="85"/>
      <c r="SYT76" s="85"/>
      <c r="SYU76" s="85"/>
      <c r="SYV76" s="85"/>
      <c r="SYW76" s="85"/>
      <c r="SYX76" s="85"/>
      <c r="SYY76" s="85"/>
      <c r="SYZ76" s="85"/>
      <c r="SZA76" s="85"/>
      <c r="SZB76" s="85"/>
      <c r="SZC76" s="85"/>
      <c r="SZD76" s="85"/>
      <c r="SZE76" s="85"/>
      <c r="SZF76" s="85"/>
      <c r="SZG76" s="85"/>
      <c r="SZH76" s="85"/>
      <c r="SZI76" s="85"/>
      <c r="SZJ76" s="85"/>
      <c r="SZK76" s="85"/>
      <c r="SZL76" s="85"/>
      <c r="SZM76" s="85"/>
      <c r="SZN76" s="85"/>
      <c r="SZO76" s="85"/>
      <c r="SZP76" s="85"/>
      <c r="SZQ76" s="85"/>
      <c r="SZR76" s="85"/>
      <c r="SZS76" s="85"/>
      <c r="SZT76" s="85"/>
      <c r="SZU76" s="85"/>
      <c r="SZV76" s="85"/>
      <c r="SZW76" s="85"/>
      <c r="SZX76" s="85"/>
      <c r="SZY76" s="85"/>
      <c r="SZZ76" s="85"/>
      <c r="TAA76" s="85"/>
      <c r="TAB76" s="85"/>
      <c r="TAC76" s="85"/>
      <c r="TAD76" s="85"/>
      <c r="TAE76" s="85"/>
      <c r="TAF76" s="85"/>
      <c r="TAG76" s="85"/>
      <c r="TAH76" s="85"/>
      <c r="TAI76" s="85"/>
      <c r="TAJ76" s="85"/>
      <c r="TAK76" s="85"/>
      <c r="TAL76" s="85"/>
      <c r="TAM76" s="85"/>
      <c r="TAN76" s="85"/>
      <c r="TAO76" s="85"/>
      <c r="TAP76" s="85"/>
      <c r="TAQ76" s="85"/>
      <c r="TAR76" s="85"/>
      <c r="TAS76" s="85"/>
      <c r="TAT76" s="85"/>
      <c r="TAU76" s="85"/>
      <c r="TAV76" s="85"/>
      <c r="TAW76" s="85"/>
      <c r="TAX76" s="85"/>
      <c r="TAY76" s="85"/>
      <c r="TAZ76" s="85"/>
      <c r="TBA76" s="85"/>
      <c r="TBB76" s="85"/>
      <c r="TBC76" s="85"/>
      <c r="TBD76" s="85"/>
      <c r="TBE76" s="85"/>
      <c r="TBF76" s="85"/>
      <c r="TBG76" s="85"/>
      <c r="TBH76" s="85"/>
      <c r="TBI76" s="85"/>
      <c r="TBJ76" s="85"/>
      <c r="TBK76" s="85"/>
      <c r="TBL76" s="85"/>
      <c r="TBM76" s="85"/>
      <c r="TBN76" s="85"/>
      <c r="TBO76" s="85"/>
      <c r="TBP76" s="85"/>
      <c r="TBQ76" s="85"/>
      <c r="TBR76" s="85"/>
      <c r="TBS76" s="85"/>
      <c r="TBT76" s="85"/>
      <c r="TBU76" s="85"/>
      <c r="TBV76" s="85"/>
      <c r="TBW76" s="85"/>
      <c r="TBX76" s="85"/>
      <c r="TBY76" s="85"/>
      <c r="TBZ76" s="85"/>
      <c r="TCA76" s="85"/>
      <c r="TCB76" s="85"/>
      <c r="TCC76" s="85"/>
      <c r="TCD76" s="85"/>
      <c r="TCE76" s="85"/>
      <c r="TCF76" s="85"/>
      <c r="TCG76" s="85"/>
      <c r="TCH76" s="85"/>
      <c r="TCI76" s="85"/>
      <c r="TCJ76" s="85"/>
      <c r="TCK76" s="85"/>
      <c r="TCL76" s="85"/>
      <c r="TCM76" s="85"/>
      <c r="TCN76" s="85"/>
      <c r="TCO76" s="85"/>
      <c r="TCP76" s="85"/>
      <c r="TCQ76" s="85"/>
      <c r="TCR76" s="85"/>
      <c r="TCS76" s="85"/>
      <c r="TCT76" s="85"/>
      <c r="TCU76" s="85"/>
      <c r="TCV76" s="85"/>
      <c r="TCW76" s="85"/>
      <c r="TCX76" s="85"/>
      <c r="TCY76" s="85"/>
      <c r="TCZ76" s="85"/>
      <c r="TDA76" s="85"/>
      <c r="TDB76" s="85"/>
      <c r="TDC76" s="85"/>
      <c r="TDD76" s="85"/>
      <c r="TDE76" s="85"/>
      <c r="TDF76" s="85"/>
      <c r="TDG76" s="85"/>
      <c r="TDH76" s="85"/>
      <c r="TDI76" s="85"/>
      <c r="TDJ76" s="85"/>
      <c r="TDK76" s="85"/>
      <c r="TDL76" s="85"/>
      <c r="TDM76" s="85"/>
      <c r="TDN76" s="85"/>
      <c r="TDO76" s="85"/>
      <c r="TDP76" s="85"/>
      <c r="TDQ76" s="85"/>
      <c r="TDR76" s="85"/>
      <c r="TDS76" s="85"/>
      <c r="TDT76" s="85"/>
      <c r="TDU76" s="85"/>
      <c r="TDV76" s="85"/>
      <c r="TDW76" s="85"/>
      <c r="TDX76" s="85"/>
      <c r="TDY76" s="85"/>
      <c r="TDZ76" s="85"/>
      <c r="TEA76" s="85"/>
      <c r="TEB76" s="85"/>
      <c r="TEC76" s="85"/>
      <c r="TED76" s="85"/>
      <c r="TEE76" s="85"/>
      <c r="TEF76" s="85"/>
      <c r="TEG76" s="85"/>
      <c r="TEH76" s="85"/>
      <c r="TEI76" s="85"/>
      <c r="TEJ76" s="85"/>
      <c r="TEK76" s="85"/>
      <c r="TEL76" s="85"/>
      <c r="TEM76" s="85"/>
      <c r="TEN76" s="85"/>
      <c r="TEO76" s="85"/>
      <c r="TEP76" s="85"/>
      <c r="TEQ76" s="85"/>
      <c r="TER76" s="85"/>
      <c r="TES76" s="85"/>
      <c r="TET76" s="85"/>
      <c r="TEU76" s="85"/>
      <c r="TEV76" s="85"/>
      <c r="TEW76" s="85"/>
      <c r="TEX76" s="85"/>
      <c r="TEY76" s="85"/>
      <c r="TEZ76" s="85"/>
      <c r="TFA76" s="85"/>
      <c r="TFB76" s="85"/>
      <c r="TFC76" s="85"/>
      <c r="TFD76" s="85"/>
      <c r="TFE76" s="85"/>
      <c r="TFF76" s="85"/>
      <c r="TFG76" s="85"/>
      <c r="TFH76" s="85"/>
      <c r="TFI76" s="85"/>
      <c r="TFJ76" s="85"/>
      <c r="TFK76" s="85"/>
      <c r="TFL76" s="85"/>
      <c r="TFM76" s="85"/>
      <c r="TFN76" s="85"/>
      <c r="TFO76" s="85"/>
      <c r="TFP76" s="85"/>
      <c r="TFQ76" s="85"/>
      <c r="TFR76" s="85"/>
      <c r="TFS76" s="85"/>
      <c r="TFT76" s="85"/>
      <c r="TFU76" s="85"/>
      <c r="TFV76" s="85"/>
      <c r="TFW76" s="85"/>
      <c r="TFX76" s="85"/>
      <c r="TFY76" s="85"/>
      <c r="TFZ76" s="85"/>
      <c r="TGA76" s="85"/>
      <c r="TGB76" s="85"/>
      <c r="TGC76" s="85"/>
      <c r="TGD76" s="85"/>
      <c r="TGE76" s="85"/>
      <c r="TGF76" s="85"/>
      <c r="TGG76" s="85"/>
      <c r="TGH76" s="85"/>
      <c r="TGI76" s="85"/>
      <c r="TGJ76" s="85"/>
      <c r="TGK76" s="85"/>
      <c r="TGL76" s="85"/>
      <c r="TGM76" s="85"/>
      <c r="TGN76" s="85"/>
      <c r="TGO76" s="85"/>
      <c r="TGP76" s="85"/>
      <c r="TGQ76" s="85"/>
      <c r="TGR76" s="85"/>
      <c r="TGS76" s="85"/>
      <c r="TGT76" s="85"/>
      <c r="TGU76" s="85"/>
      <c r="TGV76" s="85"/>
      <c r="TGW76" s="85"/>
      <c r="TGX76" s="85"/>
      <c r="TGY76" s="85"/>
      <c r="TGZ76" s="85"/>
      <c r="THA76" s="85"/>
      <c r="THB76" s="85"/>
      <c r="THC76" s="85"/>
      <c r="THD76" s="85"/>
      <c r="THE76" s="85"/>
      <c r="THF76" s="85"/>
      <c r="THG76" s="85"/>
      <c r="THH76" s="85"/>
      <c r="THI76" s="85"/>
      <c r="THJ76" s="85"/>
      <c r="THK76" s="85"/>
      <c r="THL76" s="85"/>
      <c r="THM76" s="85"/>
      <c r="THN76" s="85"/>
      <c r="THO76" s="85"/>
      <c r="THP76" s="85"/>
      <c r="THQ76" s="85"/>
      <c r="THR76" s="85"/>
      <c r="THS76" s="85"/>
      <c r="THT76" s="85"/>
      <c r="THU76" s="85"/>
      <c r="THV76" s="85"/>
      <c r="THW76" s="85"/>
      <c r="THX76" s="85"/>
      <c r="THY76" s="85"/>
      <c r="THZ76" s="85"/>
      <c r="TIA76" s="85"/>
      <c r="TIB76" s="85"/>
      <c r="TIC76" s="85"/>
      <c r="TID76" s="85"/>
      <c r="TIE76" s="85"/>
      <c r="TIF76" s="85"/>
      <c r="TIG76" s="85"/>
      <c r="TIH76" s="85"/>
      <c r="TII76" s="85"/>
      <c r="TIJ76" s="85"/>
      <c r="TIK76" s="85"/>
      <c r="TIL76" s="85"/>
      <c r="TIM76" s="85"/>
      <c r="TIN76" s="85"/>
      <c r="TIO76" s="85"/>
      <c r="TIP76" s="85"/>
      <c r="TIQ76" s="85"/>
      <c r="TIR76" s="85"/>
      <c r="TIS76" s="85"/>
      <c r="TIT76" s="85"/>
      <c r="TIU76" s="85"/>
      <c r="TIV76" s="85"/>
      <c r="TIW76" s="85"/>
      <c r="TIX76" s="85"/>
      <c r="TIY76" s="85"/>
      <c r="TIZ76" s="85"/>
      <c r="TJA76" s="85"/>
      <c r="TJB76" s="85"/>
      <c r="TJC76" s="85"/>
      <c r="TJD76" s="85"/>
      <c r="TJE76" s="85"/>
      <c r="TJF76" s="85"/>
      <c r="TJG76" s="85"/>
      <c r="TJH76" s="85"/>
      <c r="TJI76" s="85"/>
      <c r="TJJ76" s="85"/>
      <c r="TJK76" s="85"/>
      <c r="TJL76" s="85"/>
      <c r="TJM76" s="85"/>
      <c r="TJN76" s="85"/>
      <c r="TJO76" s="85"/>
      <c r="TJP76" s="85"/>
      <c r="TJQ76" s="85"/>
      <c r="TJR76" s="85"/>
      <c r="TJS76" s="85"/>
      <c r="TJT76" s="85"/>
      <c r="TJU76" s="85"/>
      <c r="TJV76" s="85"/>
      <c r="TJW76" s="85"/>
      <c r="TJX76" s="85"/>
      <c r="TJY76" s="85"/>
      <c r="TJZ76" s="85"/>
      <c r="TKA76" s="85"/>
      <c r="TKB76" s="85"/>
      <c r="TKC76" s="85"/>
      <c r="TKD76" s="85"/>
      <c r="TKE76" s="85"/>
      <c r="TKF76" s="85"/>
      <c r="TKG76" s="85"/>
      <c r="TKH76" s="85"/>
      <c r="TKI76" s="85"/>
      <c r="TKJ76" s="85"/>
      <c r="TKK76" s="85"/>
      <c r="TKL76" s="85"/>
      <c r="TKM76" s="85"/>
      <c r="TKN76" s="85"/>
      <c r="TKO76" s="85"/>
      <c r="TKP76" s="85"/>
      <c r="TKQ76" s="85"/>
      <c r="TKR76" s="85"/>
      <c r="TKS76" s="85"/>
      <c r="TKT76" s="85"/>
      <c r="TKU76" s="85"/>
      <c r="TKV76" s="85"/>
      <c r="TKW76" s="85"/>
      <c r="TKX76" s="85"/>
      <c r="TKY76" s="85"/>
      <c r="TKZ76" s="85"/>
      <c r="TLA76" s="85"/>
      <c r="TLB76" s="85"/>
      <c r="TLC76" s="85"/>
      <c r="TLD76" s="85"/>
      <c r="TLE76" s="85"/>
      <c r="TLF76" s="85"/>
      <c r="TLG76" s="85"/>
      <c r="TLH76" s="85"/>
      <c r="TLI76" s="85"/>
      <c r="TLJ76" s="85"/>
      <c r="TLK76" s="85"/>
      <c r="TLL76" s="85"/>
      <c r="TLM76" s="85"/>
      <c r="TLN76" s="85"/>
      <c r="TLO76" s="85"/>
      <c r="TLP76" s="85"/>
      <c r="TLQ76" s="85"/>
      <c r="TLR76" s="85"/>
      <c r="TLS76" s="85"/>
      <c r="TLT76" s="85"/>
      <c r="TLU76" s="85"/>
      <c r="TLV76" s="85"/>
      <c r="TLW76" s="85"/>
      <c r="TLX76" s="85"/>
      <c r="TLY76" s="85"/>
      <c r="TLZ76" s="85"/>
      <c r="TMA76" s="85"/>
      <c r="TMB76" s="85"/>
      <c r="TMC76" s="85"/>
      <c r="TMD76" s="85"/>
      <c r="TME76" s="85"/>
      <c r="TMF76" s="85"/>
      <c r="TMG76" s="85"/>
      <c r="TMH76" s="85"/>
      <c r="TMI76" s="85"/>
      <c r="TMJ76" s="85"/>
      <c r="TMK76" s="85"/>
      <c r="TML76" s="85"/>
      <c r="TMM76" s="85"/>
      <c r="TMN76" s="85"/>
      <c r="TMO76" s="85"/>
      <c r="TMP76" s="85"/>
      <c r="TMQ76" s="85"/>
      <c r="TMR76" s="85"/>
      <c r="TMS76" s="85"/>
      <c r="TMT76" s="85"/>
      <c r="TMU76" s="85"/>
      <c r="TMV76" s="85"/>
      <c r="TMW76" s="85"/>
      <c r="TMX76" s="85"/>
      <c r="TMY76" s="85"/>
      <c r="TMZ76" s="85"/>
      <c r="TNA76" s="85"/>
      <c r="TNB76" s="85"/>
      <c r="TNC76" s="85"/>
      <c r="TND76" s="85"/>
      <c r="TNE76" s="85"/>
      <c r="TNF76" s="85"/>
      <c r="TNG76" s="85"/>
      <c r="TNH76" s="85"/>
      <c r="TNI76" s="85"/>
      <c r="TNJ76" s="85"/>
      <c r="TNK76" s="85"/>
      <c r="TNL76" s="85"/>
      <c r="TNM76" s="85"/>
      <c r="TNN76" s="85"/>
      <c r="TNO76" s="85"/>
      <c r="TNP76" s="85"/>
      <c r="TNQ76" s="85"/>
      <c r="TNR76" s="85"/>
      <c r="TNS76" s="85"/>
      <c r="TNT76" s="85"/>
      <c r="TNU76" s="85"/>
      <c r="TNV76" s="85"/>
      <c r="TNW76" s="85"/>
      <c r="TNX76" s="85"/>
      <c r="TNY76" s="85"/>
      <c r="TNZ76" s="85"/>
      <c r="TOA76" s="85"/>
      <c r="TOB76" s="85"/>
      <c r="TOC76" s="85"/>
      <c r="TOD76" s="85"/>
      <c r="TOE76" s="85"/>
      <c r="TOF76" s="85"/>
      <c r="TOG76" s="85"/>
      <c r="TOH76" s="85"/>
      <c r="TOI76" s="85"/>
      <c r="TOJ76" s="85"/>
      <c r="TOK76" s="85"/>
      <c r="TOL76" s="85"/>
      <c r="TOM76" s="85"/>
      <c r="TON76" s="85"/>
      <c r="TOO76" s="85"/>
      <c r="TOP76" s="85"/>
      <c r="TOQ76" s="85"/>
      <c r="TOR76" s="85"/>
      <c r="TOS76" s="85"/>
      <c r="TOT76" s="85"/>
      <c r="TOU76" s="85"/>
      <c r="TOV76" s="85"/>
      <c r="TOW76" s="85"/>
      <c r="TOX76" s="85"/>
      <c r="TOY76" s="85"/>
      <c r="TOZ76" s="85"/>
      <c r="TPA76" s="85"/>
      <c r="TPB76" s="85"/>
      <c r="TPC76" s="85"/>
      <c r="TPD76" s="85"/>
      <c r="TPE76" s="85"/>
      <c r="TPF76" s="85"/>
      <c r="TPG76" s="85"/>
      <c r="TPH76" s="85"/>
      <c r="TPI76" s="85"/>
      <c r="TPJ76" s="85"/>
      <c r="TPK76" s="85"/>
      <c r="TPL76" s="85"/>
      <c r="TPM76" s="85"/>
      <c r="TPN76" s="85"/>
      <c r="TPO76" s="85"/>
      <c r="TPP76" s="85"/>
      <c r="TPQ76" s="85"/>
      <c r="TPR76" s="85"/>
      <c r="TPS76" s="85"/>
      <c r="TPT76" s="85"/>
      <c r="TPU76" s="85"/>
      <c r="TPV76" s="85"/>
      <c r="TPW76" s="85"/>
      <c r="TPX76" s="85"/>
      <c r="TPY76" s="85"/>
      <c r="TPZ76" s="85"/>
      <c r="TQA76" s="85"/>
      <c r="TQB76" s="85"/>
      <c r="TQC76" s="85"/>
      <c r="TQD76" s="85"/>
      <c r="TQE76" s="85"/>
      <c r="TQF76" s="85"/>
      <c r="TQG76" s="85"/>
      <c r="TQH76" s="85"/>
      <c r="TQI76" s="85"/>
      <c r="TQJ76" s="85"/>
      <c r="TQK76" s="85"/>
      <c r="TQL76" s="85"/>
      <c r="TQM76" s="85"/>
      <c r="TQN76" s="85"/>
      <c r="TQO76" s="85"/>
      <c r="TQP76" s="85"/>
      <c r="TQQ76" s="85"/>
      <c r="TQR76" s="85"/>
      <c r="TQS76" s="85"/>
      <c r="TQT76" s="85"/>
      <c r="TQU76" s="85"/>
      <c r="TQV76" s="85"/>
      <c r="TQW76" s="85"/>
      <c r="TQX76" s="85"/>
      <c r="TQY76" s="85"/>
      <c r="TQZ76" s="85"/>
      <c r="TRA76" s="85"/>
      <c r="TRB76" s="85"/>
      <c r="TRC76" s="85"/>
      <c r="TRD76" s="85"/>
      <c r="TRE76" s="85"/>
      <c r="TRF76" s="85"/>
      <c r="TRG76" s="85"/>
      <c r="TRH76" s="85"/>
      <c r="TRI76" s="85"/>
      <c r="TRJ76" s="85"/>
      <c r="TRK76" s="85"/>
      <c r="TRL76" s="85"/>
      <c r="TRM76" s="85"/>
      <c r="TRN76" s="85"/>
      <c r="TRO76" s="85"/>
      <c r="TRP76" s="85"/>
      <c r="TRQ76" s="85"/>
      <c r="TRR76" s="85"/>
      <c r="TRS76" s="85"/>
      <c r="TRT76" s="85"/>
      <c r="TRU76" s="85"/>
      <c r="TRV76" s="85"/>
      <c r="TRW76" s="85"/>
      <c r="TRX76" s="85"/>
      <c r="TRY76" s="85"/>
      <c r="TRZ76" s="85"/>
      <c r="TSA76" s="85"/>
      <c r="TSB76" s="85"/>
      <c r="TSC76" s="85"/>
      <c r="TSD76" s="85"/>
      <c r="TSE76" s="85"/>
      <c r="TSF76" s="85"/>
      <c r="TSG76" s="85"/>
      <c r="TSH76" s="85"/>
      <c r="TSI76" s="85"/>
      <c r="TSJ76" s="85"/>
      <c r="TSK76" s="85"/>
      <c r="TSL76" s="85"/>
      <c r="TSM76" s="85"/>
      <c r="TSN76" s="85"/>
      <c r="TSO76" s="85"/>
      <c r="TSP76" s="85"/>
      <c r="TSQ76" s="85"/>
      <c r="TSR76" s="85"/>
      <c r="TSS76" s="85"/>
      <c r="TST76" s="85"/>
      <c r="TSU76" s="85"/>
      <c r="TSV76" s="85"/>
      <c r="TSW76" s="85"/>
      <c r="TSX76" s="85"/>
      <c r="TSY76" s="85"/>
      <c r="TSZ76" s="85"/>
      <c r="TTA76" s="85"/>
      <c r="TTB76" s="85"/>
      <c r="TTC76" s="85"/>
      <c r="TTD76" s="85"/>
      <c r="TTE76" s="85"/>
      <c r="TTF76" s="85"/>
      <c r="TTG76" s="85"/>
      <c r="TTH76" s="85"/>
      <c r="TTI76" s="85"/>
      <c r="TTJ76" s="85"/>
      <c r="TTK76" s="85"/>
      <c r="TTL76" s="85"/>
      <c r="TTM76" s="85"/>
      <c r="TTN76" s="85"/>
      <c r="TTO76" s="85"/>
      <c r="TTP76" s="85"/>
      <c r="TTQ76" s="85"/>
      <c r="TTR76" s="85"/>
      <c r="TTS76" s="85"/>
      <c r="TTT76" s="85"/>
      <c r="TTU76" s="85"/>
      <c r="TTV76" s="85"/>
      <c r="TTW76" s="85"/>
      <c r="TTX76" s="85"/>
      <c r="TTY76" s="85"/>
      <c r="TTZ76" s="85"/>
      <c r="TUA76" s="85"/>
      <c r="TUB76" s="85"/>
      <c r="TUC76" s="85"/>
      <c r="TUD76" s="85"/>
      <c r="TUE76" s="85"/>
      <c r="TUF76" s="85"/>
      <c r="TUG76" s="85"/>
      <c r="TUH76" s="85"/>
      <c r="TUI76" s="85"/>
      <c r="TUJ76" s="85"/>
      <c r="TUK76" s="85"/>
      <c r="TUL76" s="85"/>
      <c r="TUM76" s="85"/>
      <c r="TUN76" s="85"/>
      <c r="TUO76" s="85"/>
      <c r="TUP76" s="85"/>
      <c r="TUQ76" s="85"/>
      <c r="TUR76" s="85"/>
      <c r="TUS76" s="85"/>
      <c r="TUT76" s="85"/>
      <c r="TUU76" s="85"/>
      <c r="TUV76" s="85"/>
      <c r="TUW76" s="85"/>
      <c r="TUX76" s="85"/>
      <c r="TUY76" s="85"/>
      <c r="TUZ76" s="85"/>
      <c r="TVA76" s="85"/>
      <c r="TVB76" s="85"/>
      <c r="TVC76" s="85"/>
      <c r="TVD76" s="85"/>
      <c r="TVE76" s="85"/>
      <c r="TVF76" s="85"/>
      <c r="TVG76" s="85"/>
      <c r="TVH76" s="85"/>
      <c r="TVI76" s="85"/>
      <c r="TVJ76" s="85"/>
      <c r="TVK76" s="85"/>
      <c r="TVL76" s="85"/>
      <c r="TVM76" s="85"/>
      <c r="TVN76" s="85"/>
      <c r="TVO76" s="85"/>
      <c r="TVP76" s="85"/>
      <c r="TVQ76" s="85"/>
      <c r="TVR76" s="85"/>
      <c r="TVS76" s="85"/>
      <c r="TVT76" s="85"/>
      <c r="TVU76" s="85"/>
      <c r="TVV76" s="85"/>
      <c r="TVW76" s="85"/>
      <c r="TVX76" s="85"/>
      <c r="TVY76" s="85"/>
      <c r="TVZ76" s="85"/>
      <c r="TWA76" s="85"/>
      <c r="TWB76" s="85"/>
      <c r="TWC76" s="85"/>
      <c r="TWD76" s="85"/>
      <c r="TWE76" s="85"/>
      <c r="TWF76" s="85"/>
      <c r="TWG76" s="85"/>
      <c r="TWH76" s="85"/>
      <c r="TWI76" s="85"/>
      <c r="TWJ76" s="85"/>
      <c r="TWK76" s="85"/>
      <c r="TWL76" s="85"/>
      <c r="TWM76" s="85"/>
      <c r="TWN76" s="85"/>
      <c r="TWO76" s="85"/>
      <c r="TWP76" s="85"/>
      <c r="TWQ76" s="85"/>
      <c r="TWR76" s="85"/>
      <c r="TWS76" s="85"/>
      <c r="TWT76" s="85"/>
      <c r="TWU76" s="85"/>
      <c r="TWV76" s="85"/>
      <c r="TWW76" s="85"/>
      <c r="TWX76" s="85"/>
      <c r="TWY76" s="85"/>
      <c r="TWZ76" s="85"/>
      <c r="TXA76" s="85"/>
      <c r="TXB76" s="85"/>
      <c r="TXC76" s="85"/>
      <c r="TXD76" s="85"/>
      <c r="TXE76" s="85"/>
      <c r="TXF76" s="85"/>
      <c r="TXG76" s="85"/>
      <c r="TXH76" s="85"/>
      <c r="TXI76" s="85"/>
      <c r="TXJ76" s="85"/>
      <c r="TXK76" s="85"/>
      <c r="TXL76" s="85"/>
      <c r="TXM76" s="85"/>
      <c r="TXN76" s="85"/>
      <c r="TXO76" s="85"/>
      <c r="TXP76" s="85"/>
      <c r="TXQ76" s="85"/>
      <c r="TXR76" s="85"/>
      <c r="TXS76" s="85"/>
      <c r="TXT76" s="85"/>
      <c r="TXU76" s="85"/>
      <c r="TXV76" s="85"/>
      <c r="TXW76" s="85"/>
      <c r="TXX76" s="85"/>
      <c r="TXY76" s="85"/>
      <c r="TXZ76" s="85"/>
      <c r="TYA76" s="85"/>
      <c r="TYB76" s="85"/>
      <c r="TYC76" s="85"/>
      <c r="TYD76" s="85"/>
      <c r="TYE76" s="85"/>
      <c r="TYF76" s="85"/>
      <c r="TYG76" s="85"/>
      <c r="TYH76" s="85"/>
      <c r="TYI76" s="85"/>
      <c r="TYJ76" s="85"/>
      <c r="TYK76" s="85"/>
      <c r="TYL76" s="85"/>
      <c r="TYM76" s="85"/>
      <c r="TYN76" s="85"/>
      <c r="TYO76" s="85"/>
      <c r="TYP76" s="85"/>
      <c r="TYQ76" s="85"/>
      <c r="TYR76" s="85"/>
      <c r="TYS76" s="85"/>
      <c r="TYT76" s="85"/>
      <c r="TYU76" s="85"/>
      <c r="TYV76" s="85"/>
      <c r="TYW76" s="85"/>
      <c r="TYX76" s="85"/>
      <c r="TYY76" s="85"/>
      <c r="TYZ76" s="85"/>
      <c r="TZA76" s="85"/>
      <c r="TZB76" s="85"/>
      <c r="TZC76" s="85"/>
      <c r="TZD76" s="85"/>
      <c r="TZE76" s="85"/>
      <c r="TZF76" s="85"/>
      <c r="TZG76" s="85"/>
      <c r="TZH76" s="85"/>
      <c r="TZI76" s="85"/>
      <c r="TZJ76" s="85"/>
      <c r="TZK76" s="85"/>
      <c r="TZL76" s="85"/>
      <c r="TZM76" s="85"/>
      <c r="TZN76" s="85"/>
      <c r="TZO76" s="85"/>
      <c r="TZP76" s="85"/>
      <c r="TZQ76" s="85"/>
      <c r="TZR76" s="85"/>
      <c r="TZS76" s="85"/>
      <c r="TZT76" s="85"/>
      <c r="TZU76" s="85"/>
      <c r="TZV76" s="85"/>
      <c r="TZW76" s="85"/>
      <c r="TZX76" s="85"/>
      <c r="TZY76" s="85"/>
      <c r="TZZ76" s="85"/>
      <c r="UAA76" s="85"/>
      <c r="UAB76" s="85"/>
      <c r="UAC76" s="85"/>
      <c r="UAD76" s="85"/>
      <c r="UAE76" s="85"/>
      <c r="UAF76" s="85"/>
      <c r="UAG76" s="85"/>
      <c r="UAH76" s="85"/>
      <c r="UAI76" s="85"/>
      <c r="UAJ76" s="85"/>
      <c r="UAK76" s="85"/>
      <c r="UAL76" s="85"/>
      <c r="UAM76" s="85"/>
      <c r="UAN76" s="85"/>
      <c r="UAO76" s="85"/>
      <c r="UAP76" s="85"/>
      <c r="UAQ76" s="85"/>
      <c r="UAR76" s="85"/>
      <c r="UAS76" s="85"/>
      <c r="UAT76" s="85"/>
      <c r="UAU76" s="85"/>
      <c r="UAV76" s="85"/>
      <c r="UAW76" s="85"/>
      <c r="UAX76" s="85"/>
      <c r="UAY76" s="85"/>
      <c r="UAZ76" s="85"/>
      <c r="UBA76" s="85"/>
      <c r="UBB76" s="85"/>
      <c r="UBC76" s="85"/>
      <c r="UBD76" s="85"/>
      <c r="UBE76" s="85"/>
      <c r="UBF76" s="85"/>
      <c r="UBG76" s="85"/>
      <c r="UBH76" s="85"/>
      <c r="UBI76" s="85"/>
      <c r="UBJ76" s="85"/>
      <c r="UBK76" s="85"/>
      <c r="UBL76" s="85"/>
      <c r="UBM76" s="85"/>
      <c r="UBN76" s="85"/>
      <c r="UBO76" s="85"/>
      <c r="UBP76" s="85"/>
      <c r="UBQ76" s="85"/>
      <c r="UBR76" s="85"/>
      <c r="UBS76" s="85"/>
      <c r="UBT76" s="85"/>
      <c r="UBU76" s="85"/>
      <c r="UBV76" s="85"/>
      <c r="UBW76" s="85"/>
      <c r="UBX76" s="85"/>
      <c r="UBY76" s="85"/>
      <c r="UBZ76" s="85"/>
      <c r="UCA76" s="85"/>
      <c r="UCB76" s="85"/>
      <c r="UCC76" s="85"/>
      <c r="UCD76" s="85"/>
      <c r="UCE76" s="85"/>
      <c r="UCF76" s="85"/>
      <c r="UCG76" s="85"/>
      <c r="UCH76" s="85"/>
      <c r="UCI76" s="85"/>
      <c r="UCJ76" s="85"/>
      <c r="UCK76" s="85"/>
      <c r="UCL76" s="85"/>
      <c r="UCM76" s="85"/>
      <c r="UCN76" s="85"/>
      <c r="UCO76" s="85"/>
      <c r="UCP76" s="85"/>
      <c r="UCQ76" s="85"/>
      <c r="UCR76" s="85"/>
      <c r="UCS76" s="85"/>
      <c r="UCT76" s="85"/>
      <c r="UCU76" s="85"/>
      <c r="UCV76" s="85"/>
      <c r="UCW76" s="85"/>
      <c r="UCX76" s="85"/>
      <c r="UCY76" s="85"/>
      <c r="UCZ76" s="85"/>
      <c r="UDA76" s="85"/>
      <c r="UDB76" s="85"/>
      <c r="UDC76" s="85"/>
      <c r="UDD76" s="85"/>
      <c r="UDE76" s="85"/>
      <c r="UDF76" s="85"/>
      <c r="UDG76" s="85"/>
      <c r="UDH76" s="85"/>
      <c r="UDI76" s="85"/>
      <c r="UDJ76" s="85"/>
      <c r="UDK76" s="85"/>
      <c r="UDL76" s="85"/>
      <c r="UDM76" s="85"/>
      <c r="UDN76" s="85"/>
      <c r="UDO76" s="85"/>
      <c r="UDP76" s="85"/>
      <c r="UDQ76" s="85"/>
      <c r="UDR76" s="85"/>
      <c r="UDS76" s="85"/>
      <c r="UDT76" s="85"/>
      <c r="UDU76" s="85"/>
      <c r="UDV76" s="85"/>
      <c r="UDW76" s="85"/>
      <c r="UDX76" s="85"/>
      <c r="UDY76" s="85"/>
      <c r="UDZ76" s="85"/>
      <c r="UEA76" s="85"/>
      <c r="UEB76" s="85"/>
      <c r="UEC76" s="85"/>
      <c r="UED76" s="85"/>
      <c r="UEE76" s="85"/>
      <c r="UEF76" s="85"/>
      <c r="UEG76" s="85"/>
      <c r="UEH76" s="85"/>
      <c r="UEI76" s="85"/>
      <c r="UEJ76" s="85"/>
      <c r="UEK76" s="85"/>
      <c r="UEL76" s="85"/>
      <c r="UEM76" s="85"/>
      <c r="UEN76" s="85"/>
      <c r="UEO76" s="85"/>
      <c r="UEP76" s="85"/>
      <c r="UEQ76" s="85"/>
      <c r="UER76" s="85"/>
      <c r="UES76" s="85"/>
      <c r="UET76" s="85"/>
      <c r="UEU76" s="85"/>
      <c r="UEV76" s="85"/>
      <c r="UEW76" s="85"/>
      <c r="UEX76" s="85"/>
      <c r="UEY76" s="85"/>
      <c r="UEZ76" s="85"/>
      <c r="UFA76" s="85"/>
      <c r="UFB76" s="85"/>
      <c r="UFC76" s="85"/>
      <c r="UFD76" s="85"/>
      <c r="UFE76" s="85"/>
      <c r="UFF76" s="85"/>
      <c r="UFG76" s="85"/>
      <c r="UFH76" s="85"/>
      <c r="UFI76" s="85"/>
      <c r="UFJ76" s="85"/>
      <c r="UFK76" s="85"/>
      <c r="UFL76" s="85"/>
      <c r="UFM76" s="85"/>
      <c r="UFN76" s="85"/>
      <c r="UFO76" s="85"/>
      <c r="UFP76" s="85"/>
      <c r="UFQ76" s="85"/>
      <c r="UFR76" s="85"/>
      <c r="UFS76" s="85"/>
      <c r="UFT76" s="85"/>
      <c r="UFU76" s="85"/>
      <c r="UFV76" s="85"/>
      <c r="UFW76" s="85"/>
      <c r="UFX76" s="85"/>
      <c r="UFY76" s="85"/>
      <c r="UFZ76" s="85"/>
      <c r="UGA76" s="85"/>
      <c r="UGB76" s="85"/>
      <c r="UGC76" s="85"/>
      <c r="UGD76" s="85"/>
      <c r="UGE76" s="85"/>
      <c r="UGF76" s="85"/>
      <c r="UGG76" s="85"/>
      <c r="UGH76" s="85"/>
      <c r="UGI76" s="85"/>
      <c r="UGJ76" s="85"/>
      <c r="UGK76" s="85"/>
      <c r="UGL76" s="85"/>
      <c r="UGM76" s="85"/>
      <c r="UGN76" s="85"/>
      <c r="UGO76" s="85"/>
      <c r="UGP76" s="85"/>
      <c r="UGQ76" s="85"/>
      <c r="UGR76" s="85"/>
      <c r="UGS76" s="85"/>
      <c r="UGT76" s="85"/>
      <c r="UGU76" s="85"/>
      <c r="UGV76" s="85"/>
      <c r="UGW76" s="85"/>
      <c r="UGX76" s="85"/>
      <c r="UGY76" s="85"/>
      <c r="UGZ76" s="85"/>
      <c r="UHA76" s="85"/>
      <c r="UHB76" s="85"/>
      <c r="UHC76" s="85"/>
      <c r="UHD76" s="85"/>
      <c r="UHE76" s="85"/>
      <c r="UHF76" s="85"/>
      <c r="UHG76" s="85"/>
      <c r="UHH76" s="85"/>
      <c r="UHI76" s="85"/>
      <c r="UHJ76" s="85"/>
      <c r="UHK76" s="85"/>
      <c r="UHL76" s="85"/>
      <c r="UHM76" s="85"/>
      <c r="UHN76" s="85"/>
      <c r="UHO76" s="85"/>
      <c r="UHP76" s="85"/>
      <c r="UHQ76" s="85"/>
      <c r="UHR76" s="85"/>
      <c r="UHS76" s="85"/>
      <c r="UHT76" s="85"/>
      <c r="UHU76" s="85"/>
      <c r="UHV76" s="85"/>
      <c r="UHW76" s="85"/>
      <c r="UHX76" s="85"/>
      <c r="UHY76" s="85"/>
      <c r="UHZ76" s="85"/>
      <c r="UIA76" s="85"/>
      <c r="UIB76" s="85"/>
      <c r="UIC76" s="85"/>
      <c r="UID76" s="85"/>
      <c r="UIE76" s="85"/>
      <c r="UIF76" s="85"/>
      <c r="UIG76" s="85"/>
      <c r="UIH76" s="85"/>
      <c r="UII76" s="85"/>
      <c r="UIJ76" s="85"/>
      <c r="UIK76" s="85"/>
      <c r="UIL76" s="85"/>
      <c r="UIM76" s="85"/>
      <c r="UIN76" s="85"/>
      <c r="UIO76" s="85"/>
      <c r="UIP76" s="85"/>
      <c r="UIQ76" s="85"/>
      <c r="UIR76" s="85"/>
      <c r="UIS76" s="85"/>
      <c r="UIT76" s="85"/>
      <c r="UIU76" s="85"/>
      <c r="UIV76" s="85"/>
      <c r="UIW76" s="85"/>
      <c r="UIX76" s="85"/>
      <c r="UIY76" s="85"/>
      <c r="UIZ76" s="85"/>
      <c r="UJA76" s="85"/>
      <c r="UJB76" s="85"/>
      <c r="UJC76" s="85"/>
      <c r="UJD76" s="85"/>
      <c r="UJE76" s="85"/>
      <c r="UJF76" s="85"/>
      <c r="UJG76" s="85"/>
      <c r="UJH76" s="85"/>
      <c r="UJI76" s="85"/>
      <c r="UJJ76" s="85"/>
      <c r="UJK76" s="85"/>
      <c r="UJL76" s="85"/>
      <c r="UJM76" s="85"/>
      <c r="UJN76" s="85"/>
      <c r="UJO76" s="85"/>
      <c r="UJP76" s="85"/>
      <c r="UJQ76" s="85"/>
      <c r="UJR76" s="85"/>
      <c r="UJS76" s="85"/>
      <c r="UJT76" s="85"/>
      <c r="UJU76" s="85"/>
      <c r="UJV76" s="85"/>
      <c r="UJW76" s="85"/>
      <c r="UJX76" s="85"/>
      <c r="UJY76" s="85"/>
      <c r="UJZ76" s="85"/>
      <c r="UKA76" s="85"/>
      <c r="UKB76" s="85"/>
      <c r="UKC76" s="85"/>
      <c r="UKD76" s="85"/>
      <c r="UKE76" s="85"/>
      <c r="UKF76" s="85"/>
      <c r="UKG76" s="85"/>
      <c r="UKH76" s="85"/>
      <c r="UKI76" s="85"/>
      <c r="UKJ76" s="85"/>
      <c r="UKK76" s="85"/>
      <c r="UKL76" s="85"/>
      <c r="UKM76" s="85"/>
      <c r="UKN76" s="85"/>
      <c r="UKO76" s="85"/>
      <c r="UKP76" s="85"/>
      <c r="UKQ76" s="85"/>
      <c r="UKR76" s="85"/>
      <c r="UKS76" s="85"/>
      <c r="UKT76" s="85"/>
      <c r="UKU76" s="85"/>
      <c r="UKV76" s="85"/>
      <c r="UKW76" s="85"/>
      <c r="UKX76" s="85"/>
      <c r="UKY76" s="85"/>
      <c r="UKZ76" s="85"/>
      <c r="ULA76" s="85"/>
      <c r="ULB76" s="85"/>
      <c r="ULC76" s="85"/>
      <c r="ULD76" s="85"/>
      <c r="ULE76" s="85"/>
      <c r="ULF76" s="85"/>
      <c r="ULG76" s="85"/>
      <c r="ULH76" s="85"/>
      <c r="ULI76" s="85"/>
      <c r="ULJ76" s="85"/>
      <c r="ULK76" s="85"/>
      <c r="ULL76" s="85"/>
      <c r="ULM76" s="85"/>
      <c r="ULN76" s="85"/>
      <c r="ULO76" s="85"/>
      <c r="ULP76" s="85"/>
      <c r="ULQ76" s="85"/>
      <c r="ULR76" s="85"/>
      <c r="ULS76" s="85"/>
      <c r="ULT76" s="85"/>
      <c r="ULU76" s="85"/>
      <c r="ULV76" s="85"/>
      <c r="ULW76" s="85"/>
      <c r="ULX76" s="85"/>
      <c r="ULY76" s="85"/>
      <c r="ULZ76" s="85"/>
      <c r="UMA76" s="85"/>
      <c r="UMB76" s="85"/>
      <c r="UMC76" s="85"/>
      <c r="UMD76" s="85"/>
      <c r="UME76" s="85"/>
      <c r="UMF76" s="85"/>
      <c r="UMG76" s="85"/>
      <c r="UMH76" s="85"/>
      <c r="UMI76" s="85"/>
      <c r="UMJ76" s="85"/>
      <c r="UMK76" s="85"/>
      <c r="UML76" s="85"/>
      <c r="UMM76" s="85"/>
      <c r="UMN76" s="85"/>
      <c r="UMO76" s="85"/>
      <c r="UMP76" s="85"/>
      <c r="UMQ76" s="85"/>
      <c r="UMR76" s="85"/>
      <c r="UMS76" s="85"/>
      <c r="UMT76" s="85"/>
      <c r="UMU76" s="85"/>
      <c r="UMV76" s="85"/>
      <c r="UMW76" s="85"/>
      <c r="UMX76" s="85"/>
      <c r="UMY76" s="85"/>
      <c r="UMZ76" s="85"/>
      <c r="UNA76" s="85"/>
      <c r="UNB76" s="85"/>
      <c r="UNC76" s="85"/>
      <c r="UND76" s="85"/>
      <c r="UNE76" s="85"/>
      <c r="UNF76" s="85"/>
      <c r="UNG76" s="85"/>
      <c r="UNH76" s="85"/>
      <c r="UNI76" s="85"/>
      <c r="UNJ76" s="85"/>
      <c r="UNK76" s="85"/>
      <c r="UNL76" s="85"/>
      <c r="UNM76" s="85"/>
      <c r="UNN76" s="85"/>
      <c r="UNO76" s="85"/>
      <c r="UNP76" s="85"/>
      <c r="UNQ76" s="85"/>
      <c r="UNR76" s="85"/>
      <c r="UNS76" s="85"/>
      <c r="UNT76" s="85"/>
      <c r="UNU76" s="85"/>
      <c r="UNV76" s="85"/>
      <c r="UNW76" s="85"/>
      <c r="UNX76" s="85"/>
      <c r="UNY76" s="85"/>
      <c r="UNZ76" s="85"/>
      <c r="UOA76" s="85"/>
      <c r="UOB76" s="85"/>
      <c r="UOC76" s="85"/>
      <c r="UOD76" s="85"/>
      <c r="UOE76" s="85"/>
      <c r="UOF76" s="85"/>
      <c r="UOG76" s="85"/>
      <c r="UOH76" s="85"/>
      <c r="UOI76" s="85"/>
      <c r="UOJ76" s="85"/>
      <c r="UOK76" s="85"/>
      <c r="UOL76" s="85"/>
      <c r="UOM76" s="85"/>
      <c r="UON76" s="85"/>
      <c r="UOO76" s="85"/>
      <c r="UOP76" s="85"/>
      <c r="UOQ76" s="85"/>
      <c r="UOR76" s="85"/>
      <c r="UOS76" s="85"/>
      <c r="UOT76" s="85"/>
      <c r="UOU76" s="85"/>
      <c r="UOV76" s="85"/>
      <c r="UOW76" s="85"/>
      <c r="UOX76" s="85"/>
      <c r="UOY76" s="85"/>
      <c r="UOZ76" s="85"/>
      <c r="UPA76" s="85"/>
      <c r="UPB76" s="85"/>
      <c r="UPC76" s="85"/>
      <c r="UPD76" s="85"/>
      <c r="UPE76" s="85"/>
      <c r="UPF76" s="85"/>
      <c r="UPG76" s="85"/>
      <c r="UPH76" s="85"/>
      <c r="UPI76" s="85"/>
      <c r="UPJ76" s="85"/>
      <c r="UPK76" s="85"/>
      <c r="UPL76" s="85"/>
      <c r="UPM76" s="85"/>
      <c r="UPN76" s="85"/>
      <c r="UPO76" s="85"/>
      <c r="UPP76" s="85"/>
      <c r="UPQ76" s="85"/>
      <c r="UPR76" s="85"/>
      <c r="UPS76" s="85"/>
      <c r="UPT76" s="85"/>
      <c r="UPU76" s="85"/>
      <c r="UPV76" s="85"/>
      <c r="UPW76" s="85"/>
      <c r="UPX76" s="85"/>
      <c r="UPY76" s="85"/>
      <c r="UPZ76" s="85"/>
      <c r="UQA76" s="85"/>
      <c r="UQB76" s="85"/>
      <c r="UQC76" s="85"/>
      <c r="UQD76" s="85"/>
      <c r="UQE76" s="85"/>
      <c r="UQF76" s="85"/>
      <c r="UQG76" s="85"/>
      <c r="UQH76" s="85"/>
      <c r="UQI76" s="85"/>
      <c r="UQJ76" s="85"/>
      <c r="UQK76" s="85"/>
      <c r="UQL76" s="85"/>
      <c r="UQM76" s="85"/>
      <c r="UQN76" s="85"/>
      <c r="UQO76" s="85"/>
      <c r="UQP76" s="85"/>
      <c r="UQQ76" s="85"/>
      <c r="UQR76" s="85"/>
      <c r="UQS76" s="85"/>
      <c r="UQT76" s="85"/>
      <c r="UQU76" s="85"/>
      <c r="UQV76" s="85"/>
      <c r="UQW76" s="85"/>
      <c r="UQX76" s="85"/>
      <c r="UQY76" s="85"/>
      <c r="UQZ76" s="85"/>
      <c r="URA76" s="85"/>
      <c r="URB76" s="85"/>
      <c r="URC76" s="85"/>
      <c r="URD76" s="85"/>
      <c r="URE76" s="85"/>
      <c r="URF76" s="85"/>
      <c r="URG76" s="85"/>
      <c r="URH76" s="85"/>
      <c r="URI76" s="85"/>
      <c r="URJ76" s="85"/>
      <c r="URK76" s="85"/>
      <c r="URL76" s="85"/>
      <c r="URM76" s="85"/>
      <c r="URN76" s="85"/>
      <c r="URO76" s="85"/>
      <c r="URP76" s="85"/>
      <c r="URQ76" s="85"/>
      <c r="URR76" s="85"/>
      <c r="URS76" s="85"/>
      <c r="URT76" s="85"/>
      <c r="URU76" s="85"/>
      <c r="URV76" s="85"/>
      <c r="URW76" s="85"/>
      <c r="URX76" s="85"/>
      <c r="URY76" s="85"/>
      <c r="URZ76" s="85"/>
      <c r="USA76" s="85"/>
      <c r="USB76" s="85"/>
      <c r="USC76" s="85"/>
      <c r="USD76" s="85"/>
      <c r="USE76" s="85"/>
      <c r="USF76" s="85"/>
      <c r="USG76" s="85"/>
      <c r="USH76" s="85"/>
      <c r="USI76" s="85"/>
      <c r="USJ76" s="85"/>
      <c r="USK76" s="85"/>
      <c r="USL76" s="85"/>
      <c r="USM76" s="85"/>
      <c r="USN76" s="85"/>
      <c r="USO76" s="85"/>
      <c r="USP76" s="85"/>
      <c r="USQ76" s="85"/>
      <c r="USR76" s="85"/>
      <c r="USS76" s="85"/>
      <c r="UST76" s="85"/>
      <c r="USU76" s="85"/>
      <c r="USV76" s="85"/>
      <c r="USW76" s="85"/>
      <c r="USX76" s="85"/>
      <c r="USY76" s="85"/>
      <c r="USZ76" s="85"/>
      <c r="UTA76" s="85"/>
      <c r="UTB76" s="85"/>
      <c r="UTC76" s="85"/>
      <c r="UTD76" s="85"/>
      <c r="UTE76" s="85"/>
      <c r="UTF76" s="85"/>
      <c r="UTG76" s="85"/>
      <c r="UTH76" s="85"/>
      <c r="UTI76" s="85"/>
      <c r="UTJ76" s="85"/>
      <c r="UTK76" s="85"/>
      <c r="UTL76" s="85"/>
      <c r="UTM76" s="85"/>
      <c r="UTN76" s="85"/>
      <c r="UTO76" s="85"/>
      <c r="UTP76" s="85"/>
      <c r="UTQ76" s="85"/>
      <c r="UTR76" s="85"/>
      <c r="UTS76" s="85"/>
      <c r="UTT76" s="85"/>
      <c r="UTU76" s="85"/>
      <c r="UTV76" s="85"/>
      <c r="UTW76" s="85"/>
      <c r="UTX76" s="85"/>
      <c r="UTY76" s="85"/>
      <c r="UTZ76" s="85"/>
      <c r="UUA76" s="85"/>
      <c r="UUB76" s="85"/>
      <c r="UUC76" s="85"/>
      <c r="UUD76" s="85"/>
      <c r="UUE76" s="85"/>
      <c r="UUF76" s="85"/>
      <c r="UUG76" s="85"/>
      <c r="UUH76" s="85"/>
      <c r="UUI76" s="85"/>
      <c r="UUJ76" s="85"/>
      <c r="UUK76" s="85"/>
      <c r="UUL76" s="85"/>
      <c r="UUM76" s="85"/>
      <c r="UUN76" s="85"/>
      <c r="UUO76" s="85"/>
      <c r="UUP76" s="85"/>
      <c r="UUQ76" s="85"/>
      <c r="UUR76" s="85"/>
      <c r="UUS76" s="85"/>
      <c r="UUT76" s="85"/>
      <c r="UUU76" s="85"/>
      <c r="UUV76" s="85"/>
      <c r="UUW76" s="85"/>
      <c r="UUX76" s="85"/>
      <c r="UUY76" s="85"/>
      <c r="UUZ76" s="85"/>
      <c r="UVA76" s="85"/>
      <c r="UVB76" s="85"/>
      <c r="UVC76" s="85"/>
      <c r="UVD76" s="85"/>
      <c r="UVE76" s="85"/>
      <c r="UVF76" s="85"/>
      <c r="UVG76" s="85"/>
      <c r="UVH76" s="85"/>
      <c r="UVI76" s="85"/>
      <c r="UVJ76" s="85"/>
      <c r="UVK76" s="85"/>
      <c r="UVL76" s="85"/>
      <c r="UVM76" s="85"/>
      <c r="UVN76" s="85"/>
      <c r="UVO76" s="85"/>
      <c r="UVP76" s="85"/>
      <c r="UVQ76" s="85"/>
      <c r="UVR76" s="85"/>
      <c r="UVS76" s="85"/>
      <c r="UVT76" s="85"/>
      <c r="UVU76" s="85"/>
      <c r="UVV76" s="85"/>
      <c r="UVW76" s="85"/>
      <c r="UVX76" s="85"/>
      <c r="UVY76" s="85"/>
      <c r="UVZ76" s="85"/>
      <c r="UWA76" s="85"/>
      <c r="UWB76" s="85"/>
      <c r="UWC76" s="85"/>
      <c r="UWD76" s="85"/>
      <c r="UWE76" s="85"/>
      <c r="UWF76" s="85"/>
      <c r="UWG76" s="85"/>
      <c r="UWH76" s="85"/>
      <c r="UWI76" s="85"/>
      <c r="UWJ76" s="85"/>
      <c r="UWK76" s="85"/>
      <c r="UWL76" s="85"/>
      <c r="UWM76" s="85"/>
      <c r="UWN76" s="85"/>
      <c r="UWO76" s="85"/>
      <c r="UWP76" s="85"/>
      <c r="UWQ76" s="85"/>
      <c r="UWR76" s="85"/>
      <c r="UWS76" s="85"/>
      <c r="UWT76" s="85"/>
      <c r="UWU76" s="85"/>
      <c r="UWV76" s="85"/>
      <c r="UWW76" s="85"/>
      <c r="UWX76" s="85"/>
      <c r="UWY76" s="85"/>
      <c r="UWZ76" s="85"/>
      <c r="UXA76" s="85"/>
      <c r="UXB76" s="85"/>
      <c r="UXC76" s="85"/>
      <c r="UXD76" s="85"/>
      <c r="UXE76" s="85"/>
      <c r="UXF76" s="85"/>
      <c r="UXG76" s="85"/>
      <c r="UXH76" s="85"/>
      <c r="UXI76" s="85"/>
      <c r="UXJ76" s="85"/>
      <c r="UXK76" s="85"/>
      <c r="UXL76" s="85"/>
      <c r="UXM76" s="85"/>
      <c r="UXN76" s="85"/>
      <c r="UXO76" s="85"/>
      <c r="UXP76" s="85"/>
      <c r="UXQ76" s="85"/>
      <c r="UXR76" s="85"/>
      <c r="UXS76" s="85"/>
      <c r="UXT76" s="85"/>
      <c r="UXU76" s="85"/>
      <c r="UXV76" s="85"/>
      <c r="UXW76" s="85"/>
      <c r="UXX76" s="85"/>
      <c r="UXY76" s="85"/>
      <c r="UXZ76" s="85"/>
      <c r="UYA76" s="85"/>
      <c r="UYB76" s="85"/>
      <c r="UYC76" s="85"/>
      <c r="UYD76" s="85"/>
      <c r="UYE76" s="85"/>
      <c r="UYF76" s="85"/>
      <c r="UYG76" s="85"/>
      <c r="UYH76" s="85"/>
      <c r="UYI76" s="85"/>
      <c r="UYJ76" s="85"/>
      <c r="UYK76" s="85"/>
      <c r="UYL76" s="85"/>
      <c r="UYM76" s="85"/>
      <c r="UYN76" s="85"/>
      <c r="UYO76" s="85"/>
      <c r="UYP76" s="85"/>
      <c r="UYQ76" s="85"/>
      <c r="UYR76" s="85"/>
      <c r="UYS76" s="85"/>
      <c r="UYT76" s="85"/>
      <c r="UYU76" s="85"/>
      <c r="UYV76" s="85"/>
      <c r="UYW76" s="85"/>
      <c r="UYX76" s="85"/>
      <c r="UYY76" s="85"/>
      <c r="UYZ76" s="85"/>
      <c r="UZA76" s="85"/>
      <c r="UZB76" s="85"/>
      <c r="UZC76" s="85"/>
      <c r="UZD76" s="85"/>
      <c r="UZE76" s="85"/>
      <c r="UZF76" s="85"/>
      <c r="UZG76" s="85"/>
      <c r="UZH76" s="85"/>
      <c r="UZI76" s="85"/>
      <c r="UZJ76" s="85"/>
      <c r="UZK76" s="85"/>
      <c r="UZL76" s="85"/>
      <c r="UZM76" s="85"/>
      <c r="UZN76" s="85"/>
      <c r="UZO76" s="85"/>
      <c r="UZP76" s="85"/>
      <c r="UZQ76" s="85"/>
      <c r="UZR76" s="85"/>
      <c r="UZS76" s="85"/>
      <c r="UZT76" s="85"/>
      <c r="UZU76" s="85"/>
      <c r="UZV76" s="85"/>
      <c r="UZW76" s="85"/>
      <c r="UZX76" s="85"/>
      <c r="UZY76" s="85"/>
      <c r="UZZ76" s="85"/>
      <c r="VAA76" s="85"/>
      <c r="VAB76" s="85"/>
      <c r="VAC76" s="85"/>
      <c r="VAD76" s="85"/>
      <c r="VAE76" s="85"/>
      <c r="VAF76" s="85"/>
      <c r="VAG76" s="85"/>
      <c r="VAH76" s="85"/>
      <c r="VAI76" s="85"/>
      <c r="VAJ76" s="85"/>
      <c r="VAK76" s="85"/>
      <c r="VAL76" s="85"/>
      <c r="VAM76" s="85"/>
      <c r="VAN76" s="85"/>
      <c r="VAO76" s="85"/>
      <c r="VAP76" s="85"/>
      <c r="VAQ76" s="85"/>
      <c r="VAR76" s="85"/>
      <c r="VAS76" s="85"/>
      <c r="VAT76" s="85"/>
      <c r="VAU76" s="85"/>
      <c r="VAV76" s="85"/>
      <c r="VAW76" s="85"/>
      <c r="VAX76" s="85"/>
      <c r="VAY76" s="85"/>
      <c r="VAZ76" s="85"/>
      <c r="VBA76" s="85"/>
      <c r="VBB76" s="85"/>
      <c r="VBC76" s="85"/>
      <c r="VBD76" s="85"/>
      <c r="VBE76" s="85"/>
      <c r="VBF76" s="85"/>
      <c r="VBG76" s="85"/>
      <c r="VBH76" s="85"/>
      <c r="VBI76" s="85"/>
      <c r="VBJ76" s="85"/>
      <c r="VBK76" s="85"/>
      <c r="VBL76" s="85"/>
      <c r="VBM76" s="85"/>
      <c r="VBN76" s="85"/>
      <c r="VBO76" s="85"/>
      <c r="VBP76" s="85"/>
      <c r="VBQ76" s="85"/>
      <c r="VBR76" s="85"/>
      <c r="VBS76" s="85"/>
      <c r="VBT76" s="85"/>
      <c r="VBU76" s="85"/>
      <c r="VBV76" s="85"/>
      <c r="VBW76" s="85"/>
      <c r="VBX76" s="85"/>
      <c r="VBY76" s="85"/>
      <c r="VBZ76" s="85"/>
      <c r="VCA76" s="85"/>
      <c r="VCB76" s="85"/>
      <c r="VCC76" s="85"/>
      <c r="VCD76" s="85"/>
      <c r="VCE76" s="85"/>
      <c r="VCF76" s="85"/>
      <c r="VCG76" s="85"/>
      <c r="VCH76" s="85"/>
      <c r="VCI76" s="85"/>
      <c r="VCJ76" s="85"/>
      <c r="VCK76" s="85"/>
      <c r="VCL76" s="85"/>
      <c r="VCM76" s="85"/>
      <c r="VCN76" s="85"/>
      <c r="VCO76" s="85"/>
      <c r="VCP76" s="85"/>
      <c r="VCQ76" s="85"/>
      <c r="VCR76" s="85"/>
      <c r="VCS76" s="85"/>
      <c r="VCT76" s="85"/>
      <c r="VCU76" s="85"/>
      <c r="VCV76" s="85"/>
      <c r="VCW76" s="85"/>
      <c r="VCX76" s="85"/>
      <c r="VCY76" s="85"/>
      <c r="VCZ76" s="85"/>
      <c r="VDA76" s="85"/>
      <c r="VDB76" s="85"/>
      <c r="VDC76" s="85"/>
      <c r="VDD76" s="85"/>
      <c r="VDE76" s="85"/>
      <c r="VDF76" s="85"/>
      <c r="VDG76" s="85"/>
      <c r="VDH76" s="85"/>
      <c r="VDI76" s="85"/>
      <c r="VDJ76" s="85"/>
      <c r="VDK76" s="85"/>
      <c r="VDL76" s="85"/>
      <c r="VDM76" s="85"/>
      <c r="VDN76" s="85"/>
      <c r="VDO76" s="85"/>
      <c r="VDP76" s="85"/>
      <c r="VDQ76" s="85"/>
      <c r="VDR76" s="85"/>
      <c r="VDS76" s="85"/>
      <c r="VDT76" s="85"/>
      <c r="VDU76" s="85"/>
      <c r="VDV76" s="85"/>
      <c r="VDW76" s="85"/>
      <c r="VDX76" s="85"/>
      <c r="VDY76" s="85"/>
      <c r="VDZ76" s="85"/>
      <c r="VEA76" s="85"/>
      <c r="VEB76" s="85"/>
      <c r="VEC76" s="85"/>
      <c r="VED76" s="85"/>
      <c r="VEE76" s="85"/>
      <c r="VEF76" s="85"/>
      <c r="VEG76" s="85"/>
      <c r="VEH76" s="85"/>
      <c r="VEI76" s="85"/>
      <c r="VEJ76" s="85"/>
      <c r="VEK76" s="85"/>
      <c r="VEL76" s="85"/>
      <c r="VEM76" s="85"/>
      <c r="VEN76" s="85"/>
      <c r="VEO76" s="85"/>
      <c r="VEP76" s="85"/>
      <c r="VEQ76" s="85"/>
      <c r="VER76" s="85"/>
      <c r="VES76" s="85"/>
      <c r="VET76" s="85"/>
      <c r="VEU76" s="85"/>
      <c r="VEV76" s="85"/>
      <c r="VEW76" s="85"/>
      <c r="VEX76" s="85"/>
      <c r="VEY76" s="85"/>
      <c r="VEZ76" s="85"/>
      <c r="VFA76" s="85"/>
      <c r="VFB76" s="85"/>
      <c r="VFC76" s="85"/>
      <c r="VFD76" s="85"/>
      <c r="VFE76" s="85"/>
      <c r="VFF76" s="85"/>
      <c r="VFG76" s="85"/>
      <c r="VFH76" s="85"/>
      <c r="VFI76" s="85"/>
      <c r="VFJ76" s="85"/>
      <c r="VFK76" s="85"/>
      <c r="VFL76" s="85"/>
      <c r="VFM76" s="85"/>
      <c r="VFN76" s="85"/>
      <c r="VFO76" s="85"/>
      <c r="VFP76" s="85"/>
      <c r="VFQ76" s="85"/>
      <c r="VFR76" s="85"/>
      <c r="VFS76" s="85"/>
      <c r="VFT76" s="85"/>
      <c r="VFU76" s="85"/>
      <c r="VFV76" s="85"/>
      <c r="VFW76" s="85"/>
      <c r="VFX76" s="85"/>
      <c r="VFY76" s="85"/>
      <c r="VFZ76" s="85"/>
      <c r="VGA76" s="85"/>
      <c r="VGB76" s="85"/>
      <c r="VGC76" s="85"/>
      <c r="VGD76" s="85"/>
      <c r="VGE76" s="85"/>
      <c r="VGF76" s="85"/>
      <c r="VGG76" s="85"/>
      <c r="VGH76" s="85"/>
      <c r="VGI76" s="85"/>
      <c r="VGJ76" s="85"/>
      <c r="VGK76" s="85"/>
      <c r="VGL76" s="85"/>
      <c r="VGM76" s="85"/>
      <c r="VGN76" s="85"/>
      <c r="VGO76" s="85"/>
      <c r="VGP76" s="85"/>
      <c r="VGQ76" s="85"/>
      <c r="VGR76" s="85"/>
      <c r="VGS76" s="85"/>
      <c r="VGT76" s="85"/>
      <c r="VGU76" s="85"/>
      <c r="VGV76" s="85"/>
      <c r="VGW76" s="85"/>
      <c r="VGX76" s="85"/>
      <c r="VGY76" s="85"/>
      <c r="VGZ76" s="85"/>
      <c r="VHA76" s="85"/>
      <c r="VHB76" s="85"/>
      <c r="VHC76" s="85"/>
      <c r="VHD76" s="85"/>
      <c r="VHE76" s="85"/>
      <c r="VHF76" s="85"/>
      <c r="VHG76" s="85"/>
      <c r="VHH76" s="85"/>
      <c r="VHI76" s="85"/>
      <c r="VHJ76" s="85"/>
      <c r="VHK76" s="85"/>
      <c r="VHL76" s="85"/>
      <c r="VHM76" s="85"/>
      <c r="VHN76" s="85"/>
      <c r="VHO76" s="85"/>
      <c r="VHP76" s="85"/>
      <c r="VHQ76" s="85"/>
      <c r="VHR76" s="85"/>
      <c r="VHS76" s="85"/>
      <c r="VHT76" s="85"/>
      <c r="VHU76" s="85"/>
      <c r="VHV76" s="85"/>
      <c r="VHW76" s="85"/>
      <c r="VHX76" s="85"/>
      <c r="VHY76" s="85"/>
      <c r="VHZ76" s="85"/>
      <c r="VIA76" s="85"/>
      <c r="VIB76" s="85"/>
      <c r="VIC76" s="85"/>
      <c r="VID76" s="85"/>
      <c r="VIE76" s="85"/>
      <c r="VIF76" s="85"/>
      <c r="VIG76" s="85"/>
      <c r="VIH76" s="85"/>
      <c r="VII76" s="85"/>
      <c r="VIJ76" s="85"/>
      <c r="VIK76" s="85"/>
      <c r="VIL76" s="85"/>
      <c r="VIM76" s="85"/>
      <c r="VIN76" s="85"/>
      <c r="VIO76" s="85"/>
      <c r="VIP76" s="85"/>
      <c r="VIQ76" s="85"/>
      <c r="VIR76" s="85"/>
      <c r="VIS76" s="85"/>
      <c r="VIT76" s="85"/>
      <c r="VIU76" s="85"/>
      <c r="VIV76" s="85"/>
      <c r="VIW76" s="85"/>
      <c r="VIX76" s="85"/>
      <c r="VIY76" s="85"/>
      <c r="VIZ76" s="85"/>
      <c r="VJA76" s="85"/>
      <c r="VJB76" s="85"/>
      <c r="VJC76" s="85"/>
      <c r="VJD76" s="85"/>
      <c r="VJE76" s="85"/>
      <c r="VJF76" s="85"/>
      <c r="VJG76" s="85"/>
      <c r="VJH76" s="85"/>
      <c r="VJI76" s="85"/>
      <c r="VJJ76" s="85"/>
      <c r="VJK76" s="85"/>
      <c r="VJL76" s="85"/>
      <c r="VJM76" s="85"/>
      <c r="VJN76" s="85"/>
      <c r="VJO76" s="85"/>
      <c r="VJP76" s="85"/>
      <c r="VJQ76" s="85"/>
      <c r="VJR76" s="85"/>
      <c r="VJS76" s="85"/>
      <c r="VJT76" s="85"/>
      <c r="VJU76" s="85"/>
      <c r="VJV76" s="85"/>
      <c r="VJW76" s="85"/>
      <c r="VJX76" s="85"/>
      <c r="VJY76" s="85"/>
      <c r="VJZ76" s="85"/>
      <c r="VKA76" s="85"/>
      <c r="VKB76" s="85"/>
      <c r="VKC76" s="85"/>
      <c r="VKD76" s="85"/>
      <c r="VKE76" s="85"/>
      <c r="VKF76" s="85"/>
      <c r="VKG76" s="85"/>
      <c r="VKH76" s="85"/>
      <c r="VKI76" s="85"/>
      <c r="VKJ76" s="85"/>
      <c r="VKK76" s="85"/>
      <c r="VKL76" s="85"/>
      <c r="VKM76" s="85"/>
      <c r="VKN76" s="85"/>
      <c r="VKO76" s="85"/>
      <c r="VKP76" s="85"/>
      <c r="VKQ76" s="85"/>
      <c r="VKR76" s="85"/>
      <c r="VKS76" s="85"/>
      <c r="VKT76" s="85"/>
      <c r="VKU76" s="85"/>
      <c r="VKV76" s="85"/>
      <c r="VKW76" s="85"/>
      <c r="VKX76" s="85"/>
      <c r="VKY76" s="85"/>
      <c r="VKZ76" s="85"/>
      <c r="VLA76" s="85"/>
      <c r="VLB76" s="85"/>
      <c r="VLC76" s="85"/>
      <c r="VLD76" s="85"/>
      <c r="VLE76" s="85"/>
      <c r="VLF76" s="85"/>
      <c r="VLG76" s="85"/>
      <c r="VLH76" s="85"/>
      <c r="VLI76" s="85"/>
      <c r="VLJ76" s="85"/>
      <c r="VLK76" s="85"/>
      <c r="VLL76" s="85"/>
      <c r="VLM76" s="85"/>
      <c r="VLN76" s="85"/>
      <c r="VLO76" s="85"/>
      <c r="VLP76" s="85"/>
      <c r="VLQ76" s="85"/>
      <c r="VLR76" s="85"/>
      <c r="VLS76" s="85"/>
      <c r="VLT76" s="85"/>
      <c r="VLU76" s="85"/>
      <c r="VLV76" s="85"/>
      <c r="VLW76" s="85"/>
      <c r="VLX76" s="85"/>
      <c r="VLY76" s="85"/>
      <c r="VLZ76" s="85"/>
      <c r="VMA76" s="85"/>
      <c r="VMB76" s="85"/>
      <c r="VMC76" s="85"/>
      <c r="VMD76" s="85"/>
      <c r="VME76" s="85"/>
      <c r="VMF76" s="85"/>
      <c r="VMG76" s="85"/>
      <c r="VMH76" s="85"/>
      <c r="VMI76" s="85"/>
      <c r="VMJ76" s="85"/>
      <c r="VMK76" s="85"/>
      <c r="VML76" s="85"/>
      <c r="VMM76" s="85"/>
      <c r="VMN76" s="85"/>
      <c r="VMO76" s="85"/>
      <c r="VMP76" s="85"/>
      <c r="VMQ76" s="85"/>
      <c r="VMR76" s="85"/>
      <c r="VMS76" s="85"/>
      <c r="VMT76" s="85"/>
      <c r="VMU76" s="85"/>
      <c r="VMV76" s="85"/>
      <c r="VMW76" s="85"/>
      <c r="VMX76" s="85"/>
      <c r="VMY76" s="85"/>
      <c r="VMZ76" s="85"/>
      <c r="VNA76" s="85"/>
      <c r="VNB76" s="85"/>
      <c r="VNC76" s="85"/>
      <c r="VND76" s="85"/>
      <c r="VNE76" s="85"/>
      <c r="VNF76" s="85"/>
      <c r="VNG76" s="85"/>
      <c r="VNH76" s="85"/>
      <c r="VNI76" s="85"/>
      <c r="VNJ76" s="85"/>
      <c r="VNK76" s="85"/>
      <c r="VNL76" s="85"/>
      <c r="VNM76" s="85"/>
      <c r="VNN76" s="85"/>
      <c r="VNO76" s="85"/>
      <c r="VNP76" s="85"/>
      <c r="VNQ76" s="85"/>
      <c r="VNR76" s="85"/>
      <c r="VNS76" s="85"/>
      <c r="VNT76" s="85"/>
      <c r="VNU76" s="85"/>
      <c r="VNV76" s="85"/>
      <c r="VNW76" s="85"/>
      <c r="VNX76" s="85"/>
      <c r="VNY76" s="85"/>
      <c r="VNZ76" s="85"/>
      <c r="VOA76" s="85"/>
      <c r="VOB76" s="85"/>
      <c r="VOC76" s="85"/>
      <c r="VOD76" s="85"/>
      <c r="VOE76" s="85"/>
      <c r="VOF76" s="85"/>
      <c r="VOG76" s="85"/>
      <c r="VOH76" s="85"/>
      <c r="VOI76" s="85"/>
      <c r="VOJ76" s="85"/>
      <c r="VOK76" s="85"/>
      <c r="VOL76" s="85"/>
      <c r="VOM76" s="85"/>
      <c r="VON76" s="85"/>
      <c r="VOO76" s="85"/>
      <c r="VOP76" s="85"/>
      <c r="VOQ76" s="85"/>
      <c r="VOR76" s="85"/>
      <c r="VOS76" s="85"/>
      <c r="VOT76" s="85"/>
      <c r="VOU76" s="85"/>
      <c r="VOV76" s="85"/>
      <c r="VOW76" s="85"/>
      <c r="VOX76" s="85"/>
      <c r="VOY76" s="85"/>
      <c r="VOZ76" s="85"/>
      <c r="VPA76" s="85"/>
      <c r="VPB76" s="85"/>
      <c r="VPC76" s="85"/>
      <c r="VPD76" s="85"/>
      <c r="VPE76" s="85"/>
      <c r="VPF76" s="85"/>
      <c r="VPG76" s="85"/>
      <c r="VPH76" s="85"/>
      <c r="VPI76" s="85"/>
      <c r="VPJ76" s="85"/>
      <c r="VPK76" s="85"/>
      <c r="VPL76" s="85"/>
      <c r="VPM76" s="85"/>
      <c r="VPN76" s="85"/>
      <c r="VPO76" s="85"/>
      <c r="VPP76" s="85"/>
      <c r="VPQ76" s="85"/>
      <c r="VPR76" s="85"/>
      <c r="VPS76" s="85"/>
      <c r="VPT76" s="85"/>
      <c r="VPU76" s="85"/>
      <c r="VPV76" s="85"/>
      <c r="VPW76" s="85"/>
      <c r="VPX76" s="85"/>
      <c r="VPY76" s="85"/>
      <c r="VPZ76" s="85"/>
      <c r="VQA76" s="85"/>
      <c r="VQB76" s="85"/>
      <c r="VQC76" s="85"/>
      <c r="VQD76" s="85"/>
      <c r="VQE76" s="85"/>
      <c r="VQF76" s="85"/>
      <c r="VQG76" s="85"/>
      <c r="VQH76" s="85"/>
      <c r="VQI76" s="85"/>
      <c r="VQJ76" s="85"/>
      <c r="VQK76" s="85"/>
      <c r="VQL76" s="85"/>
      <c r="VQM76" s="85"/>
      <c r="VQN76" s="85"/>
      <c r="VQO76" s="85"/>
      <c r="VQP76" s="85"/>
      <c r="VQQ76" s="85"/>
      <c r="VQR76" s="85"/>
      <c r="VQS76" s="85"/>
      <c r="VQT76" s="85"/>
      <c r="VQU76" s="85"/>
      <c r="VQV76" s="85"/>
      <c r="VQW76" s="85"/>
      <c r="VQX76" s="85"/>
      <c r="VQY76" s="85"/>
      <c r="VQZ76" s="85"/>
      <c r="VRA76" s="85"/>
      <c r="VRB76" s="85"/>
      <c r="VRC76" s="85"/>
      <c r="VRD76" s="85"/>
      <c r="VRE76" s="85"/>
      <c r="VRF76" s="85"/>
      <c r="VRG76" s="85"/>
      <c r="VRH76" s="85"/>
      <c r="VRI76" s="85"/>
      <c r="VRJ76" s="85"/>
      <c r="VRK76" s="85"/>
      <c r="VRL76" s="85"/>
      <c r="VRM76" s="85"/>
      <c r="VRN76" s="85"/>
      <c r="VRO76" s="85"/>
      <c r="VRP76" s="85"/>
      <c r="VRQ76" s="85"/>
      <c r="VRR76" s="85"/>
      <c r="VRS76" s="85"/>
      <c r="VRT76" s="85"/>
      <c r="VRU76" s="85"/>
      <c r="VRV76" s="85"/>
      <c r="VRW76" s="85"/>
      <c r="VRX76" s="85"/>
      <c r="VRY76" s="85"/>
      <c r="VRZ76" s="85"/>
      <c r="VSA76" s="85"/>
      <c r="VSB76" s="85"/>
      <c r="VSC76" s="85"/>
      <c r="VSD76" s="85"/>
      <c r="VSE76" s="85"/>
      <c r="VSF76" s="85"/>
      <c r="VSG76" s="85"/>
      <c r="VSH76" s="85"/>
      <c r="VSI76" s="85"/>
      <c r="VSJ76" s="85"/>
      <c r="VSK76" s="85"/>
      <c r="VSL76" s="85"/>
      <c r="VSM76" s="85"/>
      <c r="VSN76" s="85"/>
      <c r="VSO76" s="85"/>
      <c r="VSP76" s="85"/>
      <c r="VSQ76" s="85"/>
      <c r="VSR76" s="85"/>
      <c r="VSS76" s="85"/>
      <c r="VST76" s="85"/>
      <c r="VSU76" s="85"/>
      <c r="VSV76" s="85"/>
      <c r="VSW76" s="85"/>
      <c r="VSX76" s="85"/>
      <c r="VSY76" s="85"/>
      <c r="VSZ76" s="85"/>
      <c r="VTA76" s="85"/>
      <c r="VTB76" s="85"/>
      <c r="VTC76" s="85"/>
      <c r="VTD76" s="85"/>
      <c r="VTE76" s="85"/>
      <c r="VTF76" s="85"/>
      <c r="VTG76" s="85"/>
      <c r="VTH76" s="85"/>
      <c r="VTI76" s="85"/>
      <c r="VTJ76" s="85"/>
      <c r="VTK76" s="85"/>
      <c r="VTL76" s="85"/>
      <c r="VTM76" s="85"/>
      <c r="VTN76" s="85"/>
      <c r="VTO76" s="85"/>
      <c r="VTP76" s="85"/>
      <c r="VTQ76" s="85"/>
      <c r="VTR76" s="85"/>
      <c r="VTS76" s="85"/>
      <c r="VTT76" s="85"/>
      <c r="VTU76" s="85"/>
      <c r="VTV76" s="85"/>
      <c r="VTW76" s="85"/>
      <c r="VTX76" s="85"/>
      <c r="VTY76" s="85"/>
      <c r="VTZ76" s="85"/>
      <c r="VUA76" s="85"/>
      <c r="VUB76" s="85"/>
      <c r="VUC76" s="85"/>
      <c r="VUD76" s="85"/>
      <c r="VUE76" s="85"/>
      <c r="VUF76" s="85"/>
      <c r="VUG76" s="85"/>
      <c r="VUH76" s="85"/>
      <c r="VUI76" s="85"/>
      <c r="VUJ76" s="85"/>
      <c r="VUK76" s="85"/>
      <c r="VUL76" s="85"/>
      <c r="VUM76" s="85"/>
      <c r="VUN76" s="85"/>
      <c r="VUO76" s="85"/>
      <c r="VUP76" s="85"/>
      <c r="VUQ76" s="85"/>
      <c r="VUR76" s="85"/>
      <c r="VUS76" s="85"/>
      <c r="VUT76" s="85"/>
      <c r="VUU76" s="85"/>
      <c r="VUV76" s="85"/>
      <c r="VUW76" s="85"/>
      <c r="VUX76" s="85"/>
      <c r="VUY76" s="85"/>
      <c r="VUZ76" s="85"/>
      <c r="VVA76" s="85"/>
      <c r="VVB76" s="85"/>
      <c r="VVC76" s="85"/>
      <c r="VVD76" s="85"/>
      <c r="VVE76" s="85"/>
      <c r="VVF76" s="85"/>
      <c r="VVG76" s="85"/>
      <c r="VVH76" s="85"/>
      <c r="VVI76" s="85"/>
      <c r="VVJ76" s="85"/>
      <c r="VVK76" s="85"/>
      <c r="VVL76" s="85"/>
      <c r="VVM76" s="85"/>
      <c r="VVN76" s="85"/>
      <c r="VVO76" s="85"/>
      <c r="VVP76" s="85"/>
      <c r="VVQ76" s="85"/>
      <c r="VVR76" s="85"/>
      <c r="VVS76" s="85"/>
      <c r="VVT76" s="85"/>
      <c r="VVU76" s="85"/>
      <c r="VVV76" s="85"/>
      <c r="VVW76" s="85"/>
      <c r="VVX76" s="85"/>
      <c r="VVY76" s="85"/>
      <c r="VVZ76" s="85"/>
      <c r="VWA76" s="85"/>
      <c r="VWB76" s="85"/>
      <c r="VWC76" s="85"/>
      <c r="VWD76" s="85"/>
      <c r="VWE76" s="85"/>
      <c r="VWF76" s="85"/>
      <c r="VWG76" s="85"/>
      <c r="VWH76" s="85"/>
      <c r="VWI76" s="85"/>
      <c r="VWJ76" s="85"/>
      <c r="VWK76" s="85"/>
      <c r="VWL76" s="85"/>
      <c r="VWM76" s="85"/>
      <c r="VWN76" s="85"/>
      <c r="VWO76" s="85"/>
      <c r="VWP76" s="85"/>
      <c r="VWQ76" s="85"/>
      <c r="VWR76" s="85"/>
      <c r="VWS76" s="85"/>
      <c r="VWT76" s="85"/>
      <c r="VWU76" s="85"/>
      <c r="VWV76" s="85"/>
      <c r="VWW76" s="85"/>
      <c r="VWX76" s="85"/>
      <c r="VWY76" s="85"/>
      <c r="VWZ76" s="85"/>
      <c r="VXA76" s="85"/>
      <c r="VXB76" s="85"/>
      <c r="VXC76" s="85"/>
      <c r="VXD76" s="85"/>
      <c r="VXE76" s="85"/>
      <c r="VXF76" s="85"/>
      <c r="VXG76" s="85"/>
      <c r="VXH76" s="85"/>
      <c r="VXI76" s="85"/>
      <c r="VXJ76" s="85"/>
      <c r="VXK76" s="85"/>
      <c r="VXL76" s="85"/>
      <c r="VXM76" s="85"/>
      <c r="VXN76" s="85"/>
      <c r="VXO76" s="85"/>
      <c r="VXP76" s="85"/>
      <c r="VXQ76" s="85"/>
      <c r="VXR76" s="85"/>
      <c r="VXS76" s="85"/>
      <c r="VXT76" s="85"/>
      <c r="VXU76" s="85"/>
      <c r="VXV76" s="85"/>
      <c r="VXW76" s="85"/>
      <c r="VXX76" s="85"/>
      <c r="VXY76" s="85"/>
      <c r="VXZ76" s="85"/>
      <c r="VYA76" s="85"/>
      <c r="VYB76" s="85"/>
      <c r="VYC76" s="85"/>
      <c r="VYD76" s="85"/>
      <c r="VYE76" s="85"/>
      <c r="VYF76" s="85"/>
      <c r="VYG76" s="85"/>
      <c r="VYH76" s="85"/>
      <c r="VYI76" s="85"/>
      <c r="VYJ76" s="85"/>
      <c r="VYK76" s="85"/>
      <c r="VYL76" s="85"/>
      <c r="VYM76" s="85"/>
      <c r="VYN76" s="85"/>
      <c r="VYO76" s="85"/>
      <c r="VYP76" s="85"/>
      <c r="VYQ76" s="85"/>
      <c r="VYR76" s="85"/>
      <c r="VYS76" s="85"/>
      <c r="VYT76" s="85"/>
      <c r="VYU76" s="85"/>
      <c r="VYV76" s="85"/>
      <c r="VYW76" s="85"/>
      <c r="VYX76" s="85"/>
      <c r="VYY76" s="85"/>
      <c r="VYZ76" s="85"/>
      <c r="VZA76" s="85"/>
      <c r="VZB76" s="85"/>
      <c r="VZC76" s="85"/>
      <c r="VZD76" s="85"/>
      <c r="VZE76" s="85"/>
      <c r="VZF76" s="85"/>
      <c r="VZG76" s="85"/>
      <c r="VZH76" s="85"/>
      <c r="VZI76" s="85"/>
      <c r="VZJ76" s="85"/>
      <c r="VZK76" s="85"/>
      <c r="VZL76" s="85"/>
      <c r="VZM76" s="85"/>
      <c r="VZN76" s="85"/>
      <c r="VZO76" s="85"/>
      <c r="VZP76" s="85"/>
      <c r="VZQ76" s="85"/>
      <c r="VZR76" s="85"/>
      <c r="VZS76" s="85"/>
      <c r="VZT76" s="85"/>
      <c r="VZU76" s="85"/>
      <c r="VZV76" s="85"/>
      <c r="VZW76" s="85"/>
      <c r="VZX76" s="85"/>
      <c r="VZY76" s="85"/>
      <c r="VZZ76" s="85"/>
      <c r="WAA76" s="85"/>
      <c r="WAB76" s="85"/>
      <c r="WAC76" s="85"/>
      <c r="WAD76" s="85"/>
      <c r="WAE76" s="85"/>
      <c r="WAF76" s="85"/>
      <c r="WAG76" s="85"/>
      <c r="WAH76" s="85"/>
      <c r="WAI76" s="85"/>
      <c r="WAJ76" s="85"/>
      <c r="WAK76" s="85"/>
      <c r="WAL76" s="85"/>
      <c r="WAM76" s="85"/>
      <c r="WAN76" s="85"/>
      <c r="WAO76" s="85"/>
      <c r="WAP76" s="85"/>
      <c r="WAQ76" s="85"/>
      <c r="WAR76" s="85"/>
      <c r="WAS76" s="85"/>
      <c r="WAT76" s="85"/>
      <c r="WAU76" s="85"/>
      <c r="WAV76" s="85"/>
      <c r="WAW76" s="85"/>
      <c r="WAX76" s="85"/>
      <c r="WAY76" s="85"/>
      <c r="WAZ76" s="85"/>
      <c r="WBA76" s="85"/>
      <c r="WBB76" s="85"/>
      <c r="WBC76" s="85"/>
      <c r="WBD76" s="85"/>
      <c r="WBE76" s="85"/>
      <c r="WBF76" s="85"/>
      <c r="WBG76" s="85"/>
      <c r="WBH76" s="85"/>
      <c r="WBI76" s="85"/>
      <c r="WBJ76" s="85"/>
      <c r="WBK76" s="85"/>
      <c r="WBL76" s="85"/>
      <c r="WBM76" s="85"/>
      <c r="WBN76" s="85"/>
      <c r="WBO76" s="85"/>
      <c r="WBP76" s="85"/>
      <c r="WBQ76" s="85"/>
      <c r="WBR76" s="85"/>
      <c r="WBS76" s="85"/>
      <c r="WBT76" s="85"/>
      <c r="WBU76" s="85"/>
      <c r="WBV76" s="85"/>
      <c r="WBW76" s="85"/>
      <c r="WBX76" s="85"/>
      <c r="WBY76" s="85"/>
      <c r="WBZ76" s="85"/>
      <c r="WCA76" s="85"/>
      <c r="WCB76" s="85"/>
      <c r="WCC76" s="85"/>
      <c r="WCD76" s="85"/>
      <c r="WCE76" s="85"/>
      <c r="WCF76" s="85"/>
      <c r="WCG76" s="85"/>
      <c r="WCH76" s="85"/>
      <c r="WCI76" s="85"/>
      <c r="WCJ76" s="85"/>
      <c r="WCK76" s="85"/>
      <c r="WCL76" s="85"/>
      <c r="WCM76" s="85"/>
      <c r="WCN76" s="85"/>
      <c r="WCO76" s="85"/>
      <c r="WCP76" s="85"/>
      <c r="WCQ76" s="85"/>
      <c r="WCR76" s="85"/>
      <c r="WCS76" s="85"/>
      <c r="WCT76" s="85"/>
      <c r="WCU76" s="85"/>
      <c r="WCV76" s="85"/>
      <c r="WCW76" s="85"/>
      <c r="WCX76" s="85"/>
      <c r="WCY76" s="85"/>
      <c r="WCZ76" s="85"/>
      <c r="WDA76" s="85"/>
      <c r="WDB76" s="85"/>
      <c r="WDC76" s="85"/>
      <c r="WDD76" s="85"/>
      <c r="WDE76" s="85"/>
      <c r="WDF76" s="85"/>
      <c r="WDG76" s="85"/>
      <c r="WDH76" s="85"/>
      <c r="WDI76" s="85"/>
      <c r="WDJ76" s="85"/>
      <c r="WDK76" s="85"/>
      <c r="WDL76" s="85"/>
      <c r="WDM76" s="85"/>
      <c r="WDN76" s="85"/>
      <c r="WDO76" s="85"/>
      <c r="WDP76" s="85"/>
      <c r="WDQ76" s="85"/>
      <c r="WDR76" s="85"/>
      <c r="WDS76" s="85"/>
      <c r="WDT76" s="85"/>
      <c r="WDU76" s="85"/>
      <c r="WDV76" s="85"/>
      <c r="WDW76" s="85"/>
      <c r="WDX76" s="85"/>
      <c r="WDY76" s="85"/>
      <c r="WDZ76" s="85"/>
      <c r="WEA76" s="85"/>
      <c r="WEB76" s="85"/>
      <c r="WEC76" s="85"/>
      <c r="WED76" s="85"/>
      <c r="WEE76" s="85"/>
      <c r="WEF76" s="85"/>
      <c r="WEG76" s="85"/>
      <c r="WEH76" s="85"/>
      <c r="WEI76" s="85"/>
      <c r="WEJ76" s="85"/>
      <c r="WEK76" s="85"/>
      <c r="WEL76" s="85"/>
      <c r="WEM76" s="85"/>
      <c r="WEN76" s="85"/>
      <c r="WEO76" s="85"/>
      <c r="WEP76" s="85"/>
      <c r="WEQ76" s="85"/>
      <c r="WER76" s="85"/>
      <c r="WES76" s="85"/>
      <c r="WET76" s="85"/>
      <c r="WEU76" s="85"/>
      <c r="WEV76" s="85"/>
      <c r="WEW76" s="85"/>
      <c r="WEX76" s="85"/>
      <c r="WEY76" s="85"/>
      <c r="WEZ76" s="85"/>
      <c r="WFA76" s="85"/>
      <c r="WFB76" s="85"/>
      <c r="WFC76" s="85"/>
      <c r="WFD76" s="85"/>
      <c r="WFE76" s="85"/>
      <c r="WFF76" s="85"/>
      <c r="WFG76" s="85"/>
      <c r="WFH76" s="85"/>
      <c r="WFI76" s="85"/>
      <c r="WFJ76" s="85"/>
      <c r="WFK76" s="85"/>
      <c r="WFL76" s="85"/>
      <c r="WFM76" s="85"/>
      <c r="WFN76" s="85"/>
      <c r="WFO76" s="85"/>
      <c r="WFP76" s="85"/>
      <c r="WFQ76" s="85"/>
      <c r="WFR76" s="85"/>
      <c r="WFS76" s="85"/>
      <c r="WFT76" s="85"/>
      <c r="WFU76" s="85"/>
      <c r="WFV76" s="85"/>
      <c r="WFW76" s="85"/>
      <c r="WFX76" s="85"/>
      <c r="WFY76" s="85"/>
      <c r="WFZ76" s="85"/>
      <c r="WGA76" s="85"/>
      <c r="WGB76" s="85"/>
      <c r="WGC76" s="85"/>
      <c r="WGD76" s="85"/>
      <c r="WGE76" s="85"/>
      <c r="WGF76" s="85"/>
      <c r="WGG76" s="85"/>
      <c r="WGH76" s="85"/>
      <c r="WGI76" s="85"/>
      <c r="WGJ76" s="85"/>
      <c r="WGK76" s="85"/>
      <c r="WGL76" s="85"/>
      <c r="WGM76" s="85"/>
      <c r="WGN76" s="85"/>
      <c r="WGO76" s="85"/>
      <c r="WGP76" s="85"/>
      <c r="WGQ76" s="85"/>
      <c r="WGR76" s="85"/>
      <c r="WGS76" s="85"/>
      <c r="WGT76" s="85"/>
      <c r="WGU76" s="85"/>
      <c r="WGV76" s="85"/>
      <c r="WGW76" s="85"/>
      <c r="WGX76" s="85"/>
      <c r="WGY76" s="85"/>
      <c r="WGZ76" s="85"/>
      <c r="WHA76" s="85"/>
      <c r="WHB76" s="85"/>
      <c r="WHC76" s="85"/>
      <c r="WHD76" s="85"/>
      <c r="WHE76" s="85"/>
      <c r="WHF76" s="85"/>
      <c r="WHG76" s="85"/>
      <c r="WHH76" s="85"/>
      <c r="WHI76" s="85"/>
      <c r="WHJ76" s="85"/>
      <c r="WHK76" s="85"/>
      <c r="WHL76" s="85"/>
      <c r="WHM76" s="85"/>
      <c r="WHN76" s="85"/>
      <c r="WHO76" s="85"/>
      <c r="WHP76" s="85"/>
      <c r="WHQ76" s="85"/>
      <c r="WHR76" s="85"/>
      <c r="WHS76" s="85"/>
      <c r="WHT76" s="85"/>
      <c r="WHU76" s="85"/>
      <c r="WHV76" s="85"/>
      <c r="WHW76" s="85"/>
      <c r="WHX76" s="85"/>
      <c r="WHY76" s="85"/>
      <c r="WHZ76" s="85"/>
      <c r="WIA76" s="85"/>
      <c r="WIB76" s="85"/>
      <c r="WIC76" s="85"/>
      <c r="WID76" s="85"/>
      <c r="WIE76" s="85"/>
      <c r="WIF76" s="85"/>
      <c r="WIG76" s="85"/>
      <c r="WIH76" s="85"/>
      <c r="WII76" s="85"/>
      <c r="WIJ76" s="85"/>
      <c r="WIK76" s="85"/>
      <c r="WIL76" s="85"/>
      <c r="WIM76" s="85"/>
      <c r="WIN76" s="85"/>
      <c r="WIO76" s="85"/>
      <c r="WIP76" s="85"/>
      <c r="WIQ76" s="85"/>
      <c r="WIR76" s="85"/>
      <c r="WIS76" s="85"/>
      <c r="WIT76" s="85"/>
      <c r="WIU76" s="85"/>
      <c r="WIV76" s="85"/>
      <c r="WIW76" s="85"/>
      <c r="WIX76" s="85"/>
      <c r="WIY76" s="85"/>
      <c r="WIZ76" s="85"/>
      <c r="WJA76" s="85"/>
      <c r="WJB76" s="85"/>
      <c r="WJC76" s="85"/>
      <c r="WJD76" s="85"/>
      <c r="WJE76" s="85"/>
      <c r="WJF76" s="85"/>
      <c r="WJG76" s="85"/>
      <c r="WJH76" s="85"/>
      <c r="WJI76" s="85"/>
      <c r="WJJ76" s="85"/>
      <c r="WJK76" s="85"/>
      <c r="WJL76" s="85"/>
      <c r="WJM76" s="85"/>
      <c r="WJN76" s="85"/>
      <c r="WJO76" s="85"/>
      <c r="WJP76" s="85"/>
      <c r="WJQ76" s="85"/>
      <c r="WJR76" s="85"/>
      <c r="WJS76" s="85"/>
      <c r="WJT76" s="85"/>
      <c r="WJU76" s="85"/>
      <c r="WJV76" s="85"/>
      <c r="WJW76" s="85"/>
      <c r="WJX76" s="85"/>
      <c r="WJY76" s="85"/>
      <c r="WJZ76" s="85"/>
      <c r="WKA76" s="85"/>
      <c r="WKB76" s="85"/>
      <c r="WKC76" s="85"/>
      <c r="WKD76" s="85"/>
      <c r="WKE76" s="85"/>
      <c r="WKF76" s="85"/>
      <c r="WKG76" s="85"/>
      <c r="WKH76" s="85"/>
      <c r="WKI76" s="85"/>
      <c r="WKJ76" s="85"/>
      <c r="WKK76" s="85"/>
      <c r="WKL76" s="85"/>
      <c r="WKM76" s="85"/>
      <c r="WKN76" s="85"/>
      <c r="WKO76" s="85"/>
      <c r="WKP76" s="85"/>
      <c r="WKQ76" s="85"/>
      <c r="WKR76" s="85"/>
      <c r="WKS76" s="85"/>
      <c r="WKT76" s="85"/>
      <c r="WKU76" s="85"/>
      <c r="WKV76" s="85"/>
      <c r="WKW76" s="85"/>
      <c r="WKX76" s="85"/>
      <c r="WKY76" s="85"/>
      <c r="WKZ76" s="85"/>
      <c r="WLA76" s="85"/>
      <c r="WLB76" s="85"/>
      <c r="WLC76" s="85"/>
      <c r="WLD76" s="85"/>
      <c r="WLE76" s="85"/>
      <c r="WLF76" s="85"/>
      <c r="WLG76" s="85"/>
      <c r="WLH76" s="85"/>
      <c r="WLI76" s="85"/>
      <c r="WLJ76" s="85"/>
      <c r="WLK76" s="85"/>
      <c r="WLL76" s="85"/>
      <c r="WLM76" s="85"/>
      <c r="WLN76" s="85"/>
      <c r="WLO76" s="85"/>
      <c r="WLP76" s="85"/>
      <c r="WLQ76" s="85"/>
      <c r="WLR76" s="85"/>
      <c r="WLS76" s="85"/>
      <c r="WLT76" s="85"/>
      <c r="WLU76" s="85"/>
      <c r="WLV76" s="85"/>
      <c r="WLW76" s="85"/>
      <c r="WLX76" s="85"/>
      <c r="WLY76" s="85"/>
      <c r="WLZ76" s="85"/>
      <c r="WMA76" s="85"/>
      <c r="WMB76" s="85"/>
      <c r="WMC76" s="85"/>
      <c r="WMD76" s="85"/>
      <c r="WME76" s="85"/>
      <c r="WMF76" s="85"/>
      <c r="WMG76" s="85"/>
      <c r="WMH76" s="85"/>
      <c r="WMI76" s="85"/>
      <c r="WMJ76" s="85"/>
      <c r="WMK76" s="85"/>
      <c r="WML76" s="85"/>
      <c r="WMM76" s="85"/>
      <c r="WMN76" s="85"/>
      <c r="WMO76" s="85"/>
      <c r="WMP76" s="85"/>
      <c r="WMQ76" s="85"/>
      <c r="WMR76" s="85"/>
      <c r="WMS76" s="85"/>
      <c r="WMT76" s="85"/>
      <c r="WMU76" s="85"/>
      <c r="WMV76" s="85"/>
      <c r="WMW76" s="85"/>
      <c r="WMX76" s="85"/>
      <c r="WMY76" s="85"/>
      <c r="WMZ76" s="85"/>
      <c r="WNA76" s="85"/>
      <c r="WNB76" s="85"/>
      <c r="WNC76" s="85"/>
      <c r="WND76" s="85"/>
      <c r="WNE76" s="85"/>
      <c r="WNF76" s="85"/>
      <c r="WNG76" s="85"/>
      <c r="WNH76" s="85"/>
      <c r="WNI76" s="85"/>
      <c r="WNJ76" s="85"/>
      <c r="WNK76" s="85"/>
      <c r="WNL76" s="85"/>
      <c r="WNM76" s="85"/>
      <c r="WNN76" s="85"/>
      <c r="WNO76" s="85"/>
      <c r="WNP76" s="85"/>
      <c r="WNQ76" s="85"/>
      <c r="WNR76" s="85"/>
      <c r="WNS76" s="85"/>
      <c r="WNT76" s="85"/>
      <c r="WNU76" s="85"/>
      <c r="WNV76" s="85"/>
      <c r="WNW76" s="85"/>
      <c r="WNX76" s="85"/>
      <c r="WNY76" s="85"/>
      <c r="WNZ76" s="85"/>
      <c r="WOA76" s="85"/>
      <c r="WOB76" s="85"/>
      <c r="WOC76" s="85"/>
      <c r="WOD76" s="85"/>
      <c r="WOE76" s="85"/>
      <c r="WOF76" s="85"/>
      <c r="WOG76" s="85"/>
      <c r="WOH76" s="85"/>
      <c r="WOI76" s="85"/>
      <c r="WOJ76" s="85"/>
      <c r="WOK76" s="85"/>
      <c r="WOL76" s="85"/>
      <c r="WOM76" s="85"/>
      <c r="WON76" s="85"/>
      <c r="WOO76" s="85"/>
      <c r="WOP76" s="85"/>
      <c r="WOQ76" s="85"/>
      <c r="WOR76" s="85"/>
      <c r="WOS76" s="85"/>
      <c r="WOT76" s="85"/>
      <c r="WOU76" s="85"/>
      <c r="WOV76" s="85"/>
      <c r="WOW76" s="85"/>
      <c r="WOX76" s="85"/>
      <c r="WOY76" s="85"/>
      <c r="WOZ76" s="85"/>
      <c r="WPA76" s="85"/>
      <c r="WPB76" s="85"/>
      <c r="WPC76" s="85"/>
      <c r="WPD76" s="85"/>
      <c r="WPE76" s="85"/>
      <c r="WPF76" s="85"/>
      <c r="WPG76" s="85"/>
      <c r="WPH76" s="85"/>
      <c r="WPI76" s="85"/>
      <c r="WPJ76" s="85"/>
      <c r="WPK76" s="85"/>
      <c r="WPL76" s="85"/>
      <c r="WPM76" s="85"/>
      <c r="WPN76" s="85"/>
      <c r="WPO76" s="85"/>
      <c r="WPP76" s="85"/>
      <c r="WPQ76" s="85"/>
      <c r="WPR76" s="85"/>
      <c r="WPS76" s="85"/>
      <c r="WPT76" s="85"/>
      <c r="WPU76" s="85"/>
      <c r="WPV76" s="85"/>
      <c r="WPW76" s="85"/>
      <c r="WPX76" s="85"/>
      <c r="WPY76" s="85"/>
      <c r="WPZ76" s="85"/>
      <c r="WQA76" s="85"/>
      <c r="WQB76" s="85"/>
      <c r="WQC76" s="85"/>
      <c r="WQD76" s="85"/>
      <c r="WQE76" s="85"/>
      <c r="WQF76" s="85"/>
      <c r="WQG76" s="85"/>
      <c r="WQH76" s="85"/>
      <c r="WQI76" s="85"/>
      <c r="WQJ76" s="85"/>
      <c r="WQK76" s="85"/>
      <c r="WQL76" s="85"/>
      <c r="WQM76" s="85"/>
      <c r="WQN76" s="85"/>
      <c r="WQO76" s="85"/>
      <c r="WQP76" s="85"/>
      <c r="WQQ76" s="85"/>
      <c r="WQR76" s="85"/>
      <c r="WQS76" s="85"/>
      <c r="WQT76" s="85"/>
      <c r="WQU76" s="85"/>
      <c r="WQV76" s="85"/>
      <c r="WQW76" s="85"/>
      <c r="WQX76" s="85"/>
      <c r="WQY76" s="85"/>
      <c r="WQZ76" s="85"/>
      <c r="WRA76" s="85"/>
      <c r="WRB76" s="85"/>
      <c r="WRC76" s="85"/>
      <c r="WRD76" s="85"/>
      <c r="WRE76" s="85"/>
      <c r="WRF76" s="85"/>
      <c r="WRG76" s="85"/>
      <c r="WRH76" s="85"/>
      <c r="WRI76" s="85"/>
      <c r="WRJ76" s="85"/>
      <c r="WRK76" s="85"/>
      <c r="WRL76" s="85"/>
      <c r="WRM76" s="85"/>
      <c r="WRN76" s="85"/>
      <c r="WRO76" s="85"/>
      <c r="WRP76" s="85"/>
      <c r="WRQ76" s="85"/>
      <c r="WRR76" s="85"/>
      <c r="WRS76" s="85"/>
      <c r="WRT76" s="85"/>
      <c r="WRU76" s="85"/>
      <c r="WRV76" s="85"/>
      <c r="WRW76" s="85"/>
      <c r="WRX76" s="85"/>
      <c r="WRY76" s="85"/>
      <c r="WRZ76" s="85"/>
      <c r="WSA76" s="85"/>
      <c r="WSB76" s="85"/>
      <c r="WSC76" s="85"/>
      <c r="WSD76" s="85"/>
      <c r="WSE76" s="85"/>
      <c r="WSF76" s="85"/>
      <c r="WSG76" s="85"/>
      <c r="WSH76" s="85"/>
      <c r="WSI76" s="85"/>
      <c r="WSJ76" s="85"/>
      <c r="WSK76" s="85"/>
      <c r="WSL76" s="85"/>
      <c r="WSM76" s="85"/>
      <c r="WSN76" s="85"/>
      <c r="WSO76" s="85"/>
      <c r="WSP76" s="85"/>
      <c r="WSQ76" s="85"/>
      <c r="WSR76" s="85"/>
      <c r="WSS76" s="85"/>
      <c r="WST76" s="85"/>
      <c r="WSU76" s="85"/>
      <c r="WSV76" s="85"/>
      <c r="WSW76" s="85"/>
      <c r="WSX76" s="85"/>
      <c r="WSY76" s="85"/>
      <c r="WSZ76" s="85"/>
      <c r="WTA76" s="85"/>
      <c r="WTB76" s="85"/>
      <c r="WTC76" s="85"/>
      <c r="WTD76" s="85"/>
      <c r="WTE76" s="85"/>
      <c r="WTF76" s="85"/>
      <c r="WTG76" s="85"/>
      <c r="WTH76" s="85"/>
      <c r="WTI76" s="85"/>
      <c r="WTJ76" s="85"/>
      <c r="WTK76" s="85"/>
      <c r="WTL76" s="85"/>
      <c r="WTM76" s="85"/>
      <c r="WTN76" s="85"/>
      <c r="WTO76" s="85"/>
      <c r="WTP76" s="85"/>
      <c r="WTQ76" s="85"/>
      <c r="WTR76" s="85"/>
      <c r="WTS76" s="85"/>
      <c r="WTT76" s="85"/>
      <c r="WTU76" s="85"/>
      <c r="WTV76" s="85"/>
      <c r="WTW76" s="85"/>
      <c r="WTX76" s="85"/>
      <c r="WTY76" s="85"/>
      <c r="WTZ76" s="85"/>
      <c r="WUA76" s="85"/>
      <c r="WUB76" s="85"/>
      <c r="WUC76" s="85"/>
      <c r="WUD76" s="85"/>
      <c r="WUE76" s="85"/>
      <c r="WUF76" s="85"/>
      <c r="WUG76" s="85"/>
      <c r="WUH76" s="85"/>
      <c r="WUI76" s="85"/>
      <c r="WUJ76" s="85"/>
      <c r="WUK76" s="85"/>
      <c r="WUL76" s="85"/>
      <c r="WUM76" s="85"/>
      <c r="WUN76" s="85"/>
      <c r="WUO76" s="85"/>
      <c r="WUP76" s="85"/>
      <c r="WUQ76" s="85"/>
      <c r="WUR76" s="85"/>
      <c r="WUS76" s="85"/>
      <c r="WUT76" s="85"/>
      <c r="WUU76" s="85"/>
      <c r="WUV76" s="85"/>
      <c r="WUW76" s="85"/>
      <c r="WUX76" s="85"/>
      <c r="WUY76" s="85"/>
      <c r="WUZ76" s="85"/>
      <c r="WVA76" s="85"/>
      <c r="WVB76" s="85"/>
      <c r="WVC76" s="85"/>
      <c r="WVD76" s="85"/>
      <c r="WVE76" s="85"/>
      <c r="WVF76" s="85"/>
      <c r="WVG76" s="85"/>
      <c r="WVH76" s="85"/>
      <c r="WVI76" s="85"/>
      <c r="WVJ76" s="85"/>
      <c r="WVK76" s="85"/>
      <c r="WVL76" s="85"/>
      <c r="WVM76" s="85"/>
      <c r="WVN76" s="85"/>
      <c r="WVO76" s="85"/>
      <c r="WVP76" s="85"/>
      <c r="WVQ76" s="85"/>
      <c r="WVR76" s="85"/>
      <c r="WVS76" s="85"/>
      <c r="WVT76" s="85"/>
      <c r="WVU76" s="85"/>
      <c r="WVV76" s="85"/>
      <c r="WVW76" s="85"/>
      <c r="WVX76" s="85"/>
      <c r="WVY76" s="85"/>
      <c r="WVZ76" s="85"/>
      <c r="WWA76" s="85"/>
      <c r="WWB76" s="85"/>
    </row>
    <row r="77" spans="1:16148" s="86" customFormat="1" ht="14.25" x14ac:dyDescent="0.2">
      <c r="A77" s="261"/>
      <c r="B77" s="91"/>
      <c r="C77" s="264" t="s">
        <v>164</v>
      </c>
      <c r="D77" s="85"/>
      <c r="E77" s="85"/>
      <c r="F77" s="85"/>
      <c r="G77" s="85"/>
      <c r="H77" s="85"/>
      <c r="I77" s="85"/>
      <c r="J77" s="85"/>
      <c r="K77" s="85"/>
      <c r="L77" s="85"/>
      <c r="P77" s="85"/>
      <c r="Q77" s="88"/>
      <c r="R77" s="88"/>
      <c r="S77" s="89"/>
      <c r="T77" s="89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  <c r="CM77" s="85"/>
      <c r="CN77" s="85"/>
      <c r="CO77" s="85"/>
      <c r="CP77" s="85"/>
      <c r="CQ77" s="85"/>
      <c r="CR77" s="85"/>
      <c r="CS77" s="85"/>
      <c r="CT77" s="85"/>
      <c r="CU77" s="85"/>
      <c r="CV77" s="85"/>
      <c r="CW77" s="85"/>
      <c r="CX77" s="85"/>
      <c r="CY77" s="85"/>
      <c r="CZ77" s="85"/>
      <c r="DA77" s="85"/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5"/>
      <c r="GJ77" s="85"/>
      <c r="GK77" s="85"/>
      <c r="GL77" s="85"/>
      <c r="GM77" s="85"/>
      <c r="GN77" s="85"/>
      <c r="GO77" s="85"/>
      <c r="GP77" s="85"/>
      <c r="GQ77" s="85"/>
      <c r="GR77" s="85"/>
      <c r="GS77" s="85"/>
      <c r="GT77" s="85"/>
      <c r="GU77" s="85"/>
      <c r="GV77" s="85"/>
      <c r="GW77" s="85"/>
      <c r="GX77" s="85"/>
      <c r="GY77" s="85"/>
      <c r="GZ77" s="85"/>
      <c r="HA77" s="85"/>
      <c r="HB77" s="85"/>
      <c r="HC77" s="85"/>
      <c r="HD77" s="85"/>
      <c r="HE77" s="85"/>
      <c r="HF77" s="85"/>
      <c r="HG77" s="85"/>
      <c r="HH77" s="85"/>
      <c r="HI77" s="85"/>
      <c r="HJ77" s="85"/>
      <c r="HK77" s="85"/>
      <c r="HL77" s="85"/>
      <c r="HM77" s="85"/>
      <c r="HN77" s="85"/>
      <c r="HO77" s="85"/>
      <c r="HP77" s="85"/>
      <c r="HQ77" s="85"/>
      <c r="HR77" s="85"/>
      <c r="HS77" s="85"/>
      <c r="HT77" s="85"/>
      <c r="HU77" s="85"/>
      <c r="HV77" s="85"/>
      <c r="HW77" s="85"/>
      <c r="HX77" s="85"/>
      <c r="HY77" s="85"/>
      <c r="HZ77" s="85"/>
      <c r="IA77" s="85"/>
      <c r="IB77" s="85"/>
      <c r="IC77" s="85"/>
      <c r="ID77" s="85"/>
      <c r="IE77" s="85"/>
      <c r="IF77" s="85"/>
      <c r="IG77" s="85"/>
      <c r="IH77" s="85"/>
      <c r="II77" s="85"/>
      <c r="IJ77" s="85"/>
      <c r="IK77" s="85"/>
      <c r="IL77" s="85"/>
      <c r="IM77" s="85"/>
      <c r="IN77" s="85"/>
      <c r="IO77" s="85"/>
      <c r="IP77" s="85"/>
      <c r="IQ77" s="85"/>
      <c r="IR77" s="85"/>
      <c r="IS77" s="85"/>
      <c r="IT77" s="85"/>
      <c r="IU77" s="85"/>
      <c r="IV77" s="85"/>
      <c r="IW77" s="85"/>
      <c r="IX77" s="85"/>
      <c r="IY77" s="85"/>
      <c r="IZ77" s="85"/>
      <c r="JA77" s="85"/>
      <c r="JB77" s="85"/>
      <c r="JC77" s="85"/>
      <c r="JD77" s="85"/>
      <c r="JE77" s="85"/>
      <c r="JF77" s="85"/>
      <c r="JG77" s="85"/>
      <c r="JH77" s="85"/>
      <c r="JI77" s="85"/>
      <c r="JJ77" s="85"/>
      <c r="JK77" s="85"/>
      <c r="JL77" s="85"/>
      <c r="JM77" s="85"/>
      <c r="JN77" s="85"/>
      <c r="JO77" s="85"/>
      <c r="JP77" s="85"/>
      <c r="JQ77" s="85"/>
      <c r="JR77" s="85"/>
      <c r="JS77" s="85"/>
      <c r="JT77" s="85"/>
      <c r="JU77" s="85"/>
      <c r="JV77" s="85"/>
      <c r="JW77" s="85"/>
      <c r="JX77" s="85"/>
      <c r="JY77" s="85"/>
      <c r="JZ77" s="85"/>
      <c r="KA77" s="85"/>
      <c r="KB77" s="85"/>
      <c r="KC77" s="85"/>
      <c r="KD77" s="85"/>
      <c r="KE77" s="85"/>
      <c r="KF77" s="85"/>
      <c r="KG77" s="85"/>
      <c r="KH77" s="85"/>
      <c r="KI77" s="85"/>
      <c r="KJ77" s="85"/>
      <c r="KK77" s="85"/>
      <c r="KL77" s="85"/>
      <c r="KM77" s="85"/>
      <c r="KN77" s="85"/>
      <c r="KO77" s="85"/>
      <c r="KP77" s="85"/>
      <c r="KQ77" s="85"/>
      <c r="KR77" s="85"/>
      <c r="KS77" s="85"/>
      <c r="KT77" s="85"/>
      <c r="KU77" s="85"/>
      <c r="KV77" s="85"/>
      <c r="KW77" s="85"/>
      <c r="KX77" s="85"/>
      <c r="KY77" s="85"/>
      <c r="KZ77" s="85"/>
      <c r="LA77" s="85"/>
      <c r="LB77" s="85"/>
      <c r="LC77" s="85"/>
      <c r="LD77" s="85"/>
      <c r="LE77" s="85"/>
      <c r="LF77" s="85"/>
      <c r="LG77" s="85"/>
      <c r="LH77" s="85"/>
      <c r="LI77" s="85"/>
      <c r="LJ77" s="85"/>
      <c r="LK77" s="85"/>
      <c r="LL77" s="85"/>
      <c r="LM77" s="85"/>
      <c r="LN77" s="85"/>
      <c r="LO77" s="85"/>
      <c r="LP77" s="85"/>
      <c r="LQ77" s="85"/>
      <c r="LR77" s="85"/>
      <c r="LS77" s="85"/>
      <c r="LT77" s="85"/>
      <c r="LU77" s="85"/>
      <c r="LV77" s="85"/>
      <c r="LW77" s="85"/>
      <c r="LX77" s="85"/>
      <c r="LY77" s="85"/>
      <c r="LZ77" s="85"/>
      <c r="MA77" s="85"/>
      <c r="MB77" s="85"/>
      <c r="MC77" s="85"/>
      <c r="MD77" s="85"/>
      <c r="ME77" s="85"/>
      <c r="MF77" s="85"/>
      <c r="MG77" s="85"/>
      <c r="MH77" s="85"/>
      <c r="MI77" s="85"/>
      <c r="MJ77" s="85"/>
      <c r="MK77" s="85"/>
      <c r="ML77" s="85"/>
      <c r="MM77" s="85"/>
      <c r="MN77" s="85"/>
      <c r="MO77" s="85"/>
      <c r="MP77" s="85"/>
      <c r="MQ77" s="85"/>
      <c r="MR77" s="85"/>
      <c r="MS77" s="85"/>
      <c r="MT77" s="85"/>
      <c r="MU77" s="85"/>
      <c r="MV77" s="85"/>
      <c r="MW77" s="85"/>
      <c r="MX77" s="85"/>
      <c r="MY77" s="85"/>
      <c r="MZ77" s="85"/>
      <c r="NA77" s="85"/>
      <c r="NB77" s="85"/>
      <c r="NC77" s="85"/>
      <c r="ND77" s="85"/>
      <c r="NE77" s="85"/>
      <c r="NF77" s="85"/>
      <c r="NG77" s="85"/>
      <c r="NH77" s="85"/>
      <c r="NI77" s="85"/>
      <c r="NJ77" s="85"/>
      <c r="NK77" s="85"/>
      <c r="NL77" s="85"/>
      <c r="NM77" s="85"/>
      <c r="NN77" s="85"/>
      <c r="NO77" s="85"/>
      <c r="NP77" s="85"/>
      <c r="NQ77" s="85"/>
      <c r="NR77" s="85"/>
      <c r="NS77" s="85"/>
      <c r="NT77" s="85"/>
      <c r="NU77" s="85"/>
      <c r="NV77" s="85"/>
      <c r="NW77" s="85"/>
      <c r="NX77" s="85"/>
      <c r="NY77" s="85"/>
      <c r="NZ77" s="85"/>
      <c r="OA77" s="85"/>
      <c r="OB77" s="85"/>
      <c r="OC77" s="85"/>
      <c r="OD77" s="85"/>
      <c r="OE77" s="85"/>
      <c r="OF77" s="85"/>
      <c r="OG77" s="85"/>
      <c r="OH77" s="85"/>
      <c r="OI77" s="85"/>
      <c r="OJ77" s="85"/>
      <c r="OK77" s="85"/>
      <c r="OL77" s="85"/>
      <c r="OM77" s="85"/>
      <c r="ON77" s="85"/>
      <c r="OO77" s="85"/>
      <c r="OP77" s="85"/>
      <c r="OQ77" s="85"/>
      <c r="OR77" s="85"/>
      <c r="OS77" s="85"/>
      <c r="OT77" s="85"/>
      <c r="OU77" s="85"/>
      <c r="OV77" s="85"/>
      <c r="OW77" s="85"/>
      <c r="OX77" s="85"/>
      <c r="OY77" s="85"/>
      <c r="OZ77" s="85"/>
      <c r="PA77" s="85"/>
      <c r="PB77" s="85"/>
      <c r="PC77" s="85"/>
      <c r="PD77" s="85"/>
      <c r="PE77" s="85"/>
      <c r="PF77" s="85"/>
      <c r="PG77" s="85"/>
      <c r="PH77" s="85"/>
      <c r="PI77" s="85"/>
      <c r="PJ77" s="85"/>
      <c r="PK77" s="85"/>
      <c r="PL77" s="85"/>
      <c r="PM77" s="85"/>
      <c r="PN77" s="85"/>
      <c r="PO77" s="85"/>
      <c r="PP77" s="85"/>
      <c r="PQ77" s="85"/>
      <c r="PR77" s="85"/>
      <c r="PS77" s="85"/>
      <c r="PT77" s="85"/>
      <c r="PU77" s="85"/>
      <c r="PV77" s="85"/>
      <c r="PW77" s="85"/>
      <c r="PX77" s="85"/>
      <c r="PY77" s="85"/>
      <c r="PZ77" s="85"/>
      <c r="QA77" s="85"/>
      <c r="QB77" s="85"/>
      <c r="QC77" s="85"/>
      <c r="QD77" s="85"/>
      <c r="QE77" s="85"/>
      <c r="QF77" s="85"/>
      <c r="QG77" s="85"/>
      <c r="QH77" s="85"/>
      <c r="QI77" s="85"/>
      <c r="QJ77" s="85"/>
      <c r="QK77" s="85"/>
      <c r="QL77" s="85"/>
      <c r="QM77" s="85"/>
      <c r="QN77" s="85"/>
      <c r="QO77" s="85"/>
      <c r="QP77" s="85"/>
      <c r="QQ77" s="85"/>
      <c r="QR77" s="85"/>
      <c r="QS77" s="85"/>
      <c r="QT77" s="85"/>
      <c r="QU77" s="85"/>
      <c r="QV77" s="85"/>
      <c r="QW77" s="85"/>
      <c r="QX77" s="85"/>
      <c r="QY77" s="85"/>
      <c r="QZ77" s="85"/>
      <c r="RA77" s="85"/>
      <c r="RB77" s="85"/>
      <c r="RC77" s="85"/>
      <c r="RD77" s="85"/>
      <c r="RE77" s="85"/>
      <c r="RF77" s="85"/>
      <c r="RG77" s="85"/>
      <c r="RH77" s="85"/>
      <c r="RI77" s="85"/>
      <c r="RJ77" s="85"/>
      <c r="RK77" s="85"/>
      <c r="RL77" s="85"/>
      <c r="RM77" s="85"/>
      <c r="RN77" s="85"/>
      <c r="RO77" s="85"/>
      <c r="RP77" s="85"/>
      <c r="RQ77" s="85"/>
      <c r="RR77" s="85"/>
      <c r="RS77" s="85"/>
      <c r="RT77" s="85"/>
      <c r="RU77" s="85"/>
      <c r="RV77" s="85"/>
      <c r="RW77" s="85"/>
      <c r="RX77" s="85"/>
      <c r="RY77" s="85"/>
      <c r="RZ77" s="85"/>
      <c r="SA77" s="85"/>
      <c r="SB77" s="85"/>
      <c r="SC77" s="85"/>
      <c r="SD77" s="85"/>
      <c r="SE77" s="85"/>
      <c r="SF77" s="85"/>
      <c r="SG77" s="85"/>
      <c r="SH77" s="85"/>
      <c r="SI77" s="85"/>
      <c r="SJ77" s="85"/>
      <c r="SK77" s="85"/>
      <c r="SL77" s="85"/>
      <c r="SM77" s="85"/>
      <c r="SN77" s="85"/>
      <c r="SO77" s="85"/>
      <c r="SP77" s="85"/>
      <c r="SQ77" s="85"/>
      <c r="SR77" s="85"/>
      <c r="SS77" s="85"/>
      <c r="ST77" s="85"/>
      <c r="SU77" s="85"/>
      <c r="SV77" s="85"/>
      <c r="SW77" s="85"/>
      <c r="SX77" s="85"/>
      <c r="SY77" s="85"/>
      <c r="SZ77" s="85"/>
      <c r="TA77" s="85"/>
      <c r="TB77" s="85"/>
      <c r="TC77" s="85"/>
      <c r="TD77" s="85"/>
      <c r="TE77" s="85"/>
      <c r="TF77" s="85"/>
      <c r="TG77" s="85"/>
      <c r="TH77" s="85"/>
      <c r="TI77" s="85"/>
      <c r="TJ77" s="85"/>
      <c r="TK77" s="85"/>
      <c r="TL77" s="85"/>
      <c r="TM77" s="85"/>
      <c r="TN77" s="85"/>
      <c r="TO77" s="85"/>
      <c r="TP77" s="85"/>
      <c r="TQ77" s="85"/>
      <c r="TR77" s="85"/>
      <c r="TS77" s="85"/>
      <c r="TT77" s="85"/>
      <c r="TU77" s="85"/>
      <c r="TV77" s="85"/>
      <c r="TW77" s="85"/>
      <c r="TX77" s="85"/>
      <c r="TY77" s="85"/>
      <c r="TZ77" s="85"/>
      <c r="UA77" s="85"/>
      <c r="UB77" s="85"/>
      <c r="UC77" s="85"/>
      <c r="UD77" s="85"/>
      <c r="UE77" s="85"/>
      <c r="UF77" s="85"/>
      <c r="UG77" s="85"/>
      <c r="UH77" s="85"/>
      <c r="UI77" s="85"/>
      <c r="UJ77" s="85"/>
      <c r="UK77" s="85"/>
      <c r="UL77" s="85"/>
      <c r="UM77" s="85"/>
      <c r="UN77" s="85"/>
      <c r="UO77" s="85"/>
      <c r="UP77" s="85"/>
      <c r="UQ77" s="85"/>
      <c r="UR77" s="85"/>
      <c r="US77" s="85"/>
      <c r="UT77" s="85"/>
      <c r="UU77" s="85"/>
      <c r="UV77" s="85"/>
      <c r="UW77" s="85"/>
      <c r="UX77" s="85"/>
      <c r="UY77" s="85"/>
      <c r="UZ77" s="85"/>
      <c r="VA77" s="85"/>
      <c r="VB77" s="85"/>
      <c r="VC77" s="85"/>
      <c r="VD77" s="85"/>
      <c r="VE77" s="85"/>
      <c r="VF77" s="85"/>
      <c r="VG77" s="85"/>
      <c r="VH77" s="85"/>
      <c r="VI77" s="85"/>
      <c r="VJ77" s="85"/>
      <c r="VK77" s="85"/>
      <c r="VL77" s="85"/>
      <c r="VM77" s="85"/>
      <c r="VN77" s="85"/>
      <c r="VO77" s="85"/>
      <c r="VP77" s="85"/>
      <c r="VQ77" s="85"/>
      <c r="VR77" s="85"/>
      <c r="VS77" s="85"/>
      <c r="VT77" s="85"/>
      <c r="VU77" s="85"/>
      <c r="VV77" s="85"/>
      <c r="VW77" s="85"/>
      <c r="VX77" s="85"/>
      <c r="VY77" s="85"/>
      <c r="VZ77" s="85"/>
      <c r="WA77" s="85"/>
      <c r="WB77" s="85"/>
      <c r="WC77" s="85"/>
      <c r="WD77" s="85"/>
      <c r="WE77" s="85"/>
      <c r="WF77" s="85"/>
      <c r="WG77" s="85"/>
      <c r="WH77" s="85"/>
      <c r="WI77" s="85"/>
      <c r="WJ77" s="85"/>
      <c r="WK77" s="85"/>
      <c r="WL77" s="85"/>
      <c r="WM77" s="85"/>
      <c r="WN77" s="85"/>
      <c r="WO77" s="85"/>
      <c r="WP77" s="85"/>
      <c r="WQ77" s="85"/>
      <c r="WR77" s="85"/>
      <c r="WS77" s="85"/>
      <c r="WT77" s="85"/>
      <c r="WU77" s="85"/>
      <c r="WV77" s="85"/>
      <c r="WW77" s="85"/>
      <c r="WX77" s="85"/>
      <c r="WY77" s="85"/>
      <c r="WZ77" s="85"/>
      <c r="XA77" s="85"/>
      <c r="XB77" s="85"/>
      <c r="XC77" s="85"/>
      <c r="XD77" s="85"/>
      <c r="XE77" s="85"/>
      <c r="XF77" s="85"/>
      <c r="XG77" s="85"/>
      <c r="XH77" s="85"/>
      <c r="XI77" s="85"/>
      <c r="XJ77" s="85"/>
      <c r="XK77" s="85"/>
      <c r="XL77" s="85"/>
      <c r="XM77" s="85"/>
      <c r="XN77" s="85"/>
      <c r="XO77" s="85"/>
      <c r="XP77" s="85"/>
      <c r="XQ77" s="85"/>
      <c r="XR77" s="85"/>
      <c r="XS77" s="85"/>
      <c r="XT77" s="85"/>
      <c r="XU77" s="85"/>
      <c r="XV77" s="85"/>
      <c r="XW77" s="85"/>
      <c r="XX77" s="85"/>
      <c r="XY77" s="85"/>
      <c r="XZ77" s="85"/>
      <c r="YA77" s="85"/>
      <c r="YB77" s="85"/>
      <c r="YC77" s="85"/>
      <c r="YD77" s="85"/>
      <c r="YE77" s="85"/>
      <c r="YF77" s="85"/>
      <c r="YG77" s="85"/>
      <c r="YH77" s="85"/>
      <c r="YI77" s="85"/>
      <c r="YJ77" s="85"/>
      <c r="YK77" s="85"/>
      <c r="YL77" s="85"/>
      <c r="YM77" s="85"/>
      <c r="YN77" s="85"/>
      <c r="YO77" s="85"/>
      <c r="YP77" s="85"/>
      <c r="YQ77" s="85"/>
      <c r="YR77" s="85"/>
      <c r="YS77" s="85"/>
      <c r="YT77" s="85"/>
      <c r="YU77" s="85"/>
      <c r="YV77" s="85"/>
      <c r="YW77" s="85"/>
      <c r="YX77" s="85"/>
      <c r="YY77" s="85"/>
      <c r="YZ77" s="85"/>
      <c r="ZA77" s="85"/>
      <c r="ZB77" s="85"/>
      <c r="ZC77" s="85"/>
      <c r="ZD77" s="85"/>
      <c r="ZE77" s="85"/>
      <c r="ZF77" s="85"/>
      <c r="ZG77" s="85"/>
      <c r="ZH77" s="85"/>
      <c r="ZI77" s="85"/>
      <c r="ZJ77" s="85"/>
      <c r="ZK77" s="85"/>
      <c r="ZL77" s="85"/>
      <c r="ZM77" s="85"/>
      <c r="ZN77" s="85"/>
      <c r="ZO77" s="85"/>
      <c r="ZP77" s="85"/>
      <c r="ZQ77" s="85"/>
      <c r="ZR77" s="85"/>
      <c r="ZS77" s="85"/>
      <c r="ZT77" s="85"/>
      <c r="ZU77" s="85"/>
      <c r="ZV77" s="85"/>
      <c r="ZW77" s="85"/>
      <c r="ZX77" s="85"/>
      <c r="ZY77" s="85"/>
      <c r="ZZ77" s="85"/>
      <c r="AAA77" s="85"/>
      <c r="AAB77" s="85"/>
      <c r="AAC77" s="85"/>
      <c r="AAD77" s="85"/>
      <c r="AAE77" s="85"/>
      <c r="AAF77" s="85"/>
      <c r="AAG77" s="85"/>
      <c r="AAH77" s="85"/>
      <c r="AAI77" s="85"/>
      <c r="AAJ77" s="85"/>
      <c r="AAK77" s="85"/>
      <c r="AAL77" s="85"/>
      <c r="AAM77" s="85"/>
      <c r="AAN77" s="85"/>
      <c r="AAO77" s="85"/>
      <c r="AAP77" s="85"/>
      <c r="AAQ77" s="85"/>
      <c r="AAR77" s="85"/>
      <c r="AAS77" s="85"/>
      <c r="AAT77" s="85"/>
      <c r="AAU77" s="85"/>
      <c r="AAV77" s="85"/>
      <c r="AAW77" s="85"/>
      <c r="AAX77" s="85"/>
      <c r="AAY77" s="85"/>
      <c r="AAZ77" s="85"/>
      <c r="ABA77" s="85"/>
      <c r="ABB77" s="85"/>
      <c r="ABC77" s="85"/>
      <c r="ABD77" s="85"/>
      <c r="ABE77" s="85"/>
      <c r="ABF77" s="85"/>
      <c r="ABG77" s="85"/>
      <c r="ABH77" s="85"/>
      <c r="ABI77" s="85"/>
      <c r="ABJ77" s="85"/>
      <c r="ABK77" s="85"/>
      <c r="ABL77" s="85"/>
      <c r="ABM77" s="85"/>
      <c r="ABN77" s="85"/>
      <c r="ABO77" s="85"/>
      <c r="ABP77" s="85"/>
      <c r="ABQ77" s="85"/>
      <c r="ABR77" s="85"/>
      <c r="ABS77" s="85"/>
      <c r="ABT77" s="85"/>
      <c r="ABU77" s="85"/>
      <c r="ABV77" s="85"/>
      <c r="ABW77" s="85"/>
      <c r="ABX77" s="85"/>
      <c r="ABY77" s="85"/>
      <c r="ABZ77" s="85"/>
      <c r="ACA77" s="85"/>
      <c r="ACB77" s="85"/>
      <c r="ACC77" s="85"/>
      <c r="ACD77" s="85"/>
      <c r="ACE77" s="85"/>
      <c r="ACF77" s="85"/>
      <c r="ACG77" s="85"/>
      <c r="ACH77" s="85"/>
      <c r="ACI77" s="85"/>
      <c r="ACJ77" s="85"/>
      <c r="ACK77" s="85"/>
      <c r="ACL77" s="85"/>
      <c r="ACM77" s="85"/>
      <c r="ACN77" s="85"/>
      <c r="ACO77" s="85"/>
      <c r="ACP77" s="85"/>
      <c r="ACQ77" s="85"/>
      <c r="ACR77" s="85"/>
      <c r="ACS77" s="85"/>
      <c r="ACT77" s="85"/>
      <c r="ACU77" s="85"/>
      <c r="ACV77" s="85"/>
      <c r="ACW77" s="85"/>
      <c r="ACX77" s="85"/>
      <c r="ACY77" s="85"/>
      <c r="ACZ77" s="85"/>
      <c r="ADA77" s="85"/>
      <c r="ADB77" s="85"/>
      <c r="ADC77" s="85"/>
      <c r="ADD77" s="85"/>
      <c r="ADE77" s="85"/>
      <c r="ADF77" s="85"/>
      <c r="ADG77" s="85"/>
      <c r="ADH77" s="85"/>
      <c r="ADI77" s="85"/>
      <c r="ADJ77" s="85"/>
      <c r="ADK77" s="85"/>
      <c r="ADL77" s="85"/>
      <c r="ADM77" s="85"/>
      <c r="ADN77" s="85"/>
      <c r="ADO77" s="85"/>
      <c r="ADP77" s="85"/>
      <c r="ADQ77" s="85"/>
      <c r="ADR77" s="85"/>
      <c r="ADS77" s="85"/>
      <c r="ADT77" s="85"/>
      <c r="ADU77" s="85"/>
      <c r="ADV77" s="85"/>
      <c r="ADW77" s="85"/>
      <c r="ADX77" s="85"/>
      <c r="ADY77" s="85"/>
      <c r="ADZ77" s="85"/>
      <c r="AEA77" s="85"/>
      <c r="AEB77" s="85"/>
      <c r="AEC77" s="85"/>
      <c r="AED77" s="85"/>
      <c r="AEE77" s="85"/>
      <c r="AEF77" s="85"/>
      <c r="AEG77" s="85"/>
      <c r="AEH77" s="85"/>
      <c r="AEI77" s="85"/>
      <c r="AEJ77" s="85"/>
      <c r="AEK77" s="85"/>
      <c r="AEL77" s="85"/>
      <c r="AEM77" s="85"/>
      <c r="AEN77" s="85"/>
      <c r="AEO77" s="85"/>
      <c r="AEP77" s="85"/>
      <c r="AEQ77" s="85"/>
      <c r="AER77" s="85"/>
      <c r="AES77" s="85"/>
      <c r="AET77" s="85"/>
      <c r="AEU77" s="85"/>
      <c r="AEV77" s="85"/>
      <c r="AEW77" s="85"/>
      <c r="AEX77" s="85"/>
      <c r="AEY77" s="85"/>
      <c r="AEZ77" s="85"/>
      <c r="AFA77" s="85"/>
      <c r="AFB77" s="85"/>
      <c r="AFC77" s="85"/>
      <c r="AFD77" s="85"/>
      <c r="AFE77" s="85"/>
      <c r="AFF77" s="85"/>
      <c r="AFG77" s="85"/>
      <c r="AFH77" s="85"/>
      <c r="AFI77" s="85"/>
      <c r="AFJ77" s="85"/>
      <c r="AFK77" s="85"/>
      <c r="AFL77" s="85"/>
      <c r="AFM77" s="85"/>
      <c r="AFN77" s="85"/>
      <c r="AFO77" s="85"/>
      <c r="AFP77" s="85"/>
      <c r="AFQ77" s="85"/>
      <c r="AFR77" s="85"/>
      <c r="AFS77" s="85"/>
      <c r="AFT77" s="85"/>
      <c r="AFU77" s="85"/>
      <c r="AFV77" s="85"/>
      <c r="AFW77" s="85"/>
      <c r="AFX77" s="85"/>
      <c r="AFY77" s="85"/>
      <c r="AFZ77" s="85"/>
      <c r="AGA77" s="85"/>
      <c r="AGB77" s="85"/>
      <c r="AGC77" s="85"/>
      <c r="AGD77" s="85"/>
      <c r="AGE77" s="85"/>
      <c r="AGF77" s="85"/>
      <c r="AGG77" s="85"/>
      <c r="AGH77" s="85"/>
      <c r="AGI77" s="85"/>
      <c r="AGJ77" s="85"/>
      <c r="AGK77" s="85"/>
      <c r="AGL77" s="85"/>
      <c r="AGM77" s="85"/>
      <c r="AGN77" s="85"/>
      <c r="AGO77" s="85"/>
      <c r="AGP77" s="85"/>
      <c r="AGQ77" s="85"/>
      <c r="AGR77" s="85"/>
      <c r="AGS77" s="85"/>
      <c r="AGT77" s="85"/>
      <c r="AGU77" s="85"/>
      <c r="AGV77" s="85"/>
      <c r="AGW77" s="85"/>
      <c r="AGX77" s="85"/>
      <c r="AGY77" s="85"/>
      <c r="AGZ77" s="85"/>
      <c r="AHA77" s="85"/>
      <c r="AHB77" s="85"/>
      <c r="AHC77" s="85"/>
      <c r="AHD77" s="85"/>
      <c r="AHE77" s="85"/>
      <c r="AHF77" s="85"/>
      <c r="AHG77" s="85"/>
      <c r="AHH77" s="85"/>
      <c r="AHI77" s="85"/>
      <c r="AHJ77" s="85"/>
      <c r="AHK77" s="85"/>
      <c r="AHL77" s="85"/>
      <c r="AHM77" s="85"/>
      <c r="AHN77" s="85"/>
      <c r="AHO77" s="85"/>
      <c r="AHP77" s="85"/>
      <c r="AHQ77" s="85"/>
      <c r="AHR77" s="85"/>
      <c r="AHS77" s="85"/>
      <c r="AHT77" s="85"/>
      <c r="AHU77" s="85"/>
      <c r="AHV77" s="85"/>
      <c r="AHW77" s="85"/>
      <c r="AHX77" s="85"/>
      <c r="AHY77" s="85"/>
      <c r="AHZ77" s="85"/>
      <c r="AIA77" s="85"/>
      <c r="AIB77" s="85"/>
      <c r="AIC77" s="85"/>
      <c r="AID77" s="85"/>
      <c r="AIE77" s="85"/>
      <c r="AIF77" s="85"/>
      <c r="AIG77" s="85"/>
      <c r="AIH77" s="85"/>
      <c r="AII77" s="85"/>
      <c r="AIJ77" s="85"/>
      <c r="AIK77" s="85"/>
      <c r="AIL77" s="85"/>
      <c r="AIM77" s="85"/>
      <c r="AIN77" s="85"/>
      <c r="AIO77" s="85"/>
      <c r="AIP77" s="85"/>
      <c r="AIQ77" s="85"/>
      <c r="AIR77" s="85"/>
      <c r="AIS77" s="85"/>
      <c r="AIT77" s="85"/>
      <c r="AIU77" s="85"/>
      <c r="AIV77" s="85"/>
      <c r="AIW77" s="85"/>
      <c r="AIX77" s="85"/>
      <c r="AIY77" s="85"/>
      <c r="AIZ77" s="85"/>
      <c r="AJA77" s="85"/>
      <c r="AJB77" s="85"/>
      <c r="AJC77" s="85"/>
      <c r="AJD77" s="85"/>
      <c r="AJE77" s="85"/>
      <c r="AJF77" s="85"/>
      <c r="AJG77" s="85"/>
      <c r="AJH77" s="85"/>
      <c r="AJI77" s="85"/>
      <c r="AJJ77" s="85"/>
      <c r="AJK77" s="85"/>
      <c r="AJL77" s="85"/>
      <c r="AJM77" s="85"/>
      <c r="AJN77" s="85"/>
      <c r="AJO77" s="85"/>
      <c r="AJP77" s="85"/>
      <c r="AJQ77" s="85"/>
      <c r="AJR77" s="85"/>
      <c r="AJS77" s="85"/>
      <c r="AJT77" s="85"/>
      <c r="AJU77" s="85"/>
      <c r="AJV77" s="85"/>
      <c r="AJW77" s="85"/>
      <c r="AJX77" s="85"/>
      <c r="AJY77" s="85"/>
      <c r="AJZ77" s="85"/>
      <c r="AKA77" s="85"/>
      <c r="AKB77" s="85"/>
      <c r="AKC77" s="85"/>
      <c r="AKD77" s="85"/>
      <c r="AKE77" s="85"/>
      <c r="AKF77" s="85"/>
      <c r="AKG77" s="85"/>
      <c r="AKH77" s="85"/>
      <c r="AKI77" s="85"/>
      <c r="AKJ77" s="85"/>
      <c r="AKK77" s="85"/>
      <c r="AKL77" s="85"/>
      <c r="AKM77" s="85"/>
      <c r="AKN77" s="85"/>
      <c r="AKO77" s="85"/>
      <c r="AKP77" s="85"/>
      <c r="AKQ77" s="85"/>
      <c r="AKR77" s="85"/>
      <c r="AKS77" s="85"/>
      <c r="AKT77" s="85"/>
      <c r="AKU77" s="85"/>
      <c r="AKV77" s="85"/>
      <c r="AKW77" s="85"/>
      <c r="AKX77" s="85"/>
      <c r="AKY77" s="85"/>
      <c r="AKZ77" s="85"/>
      <c r="ALA77" s="85"/>
      <c r="ALB77" s="85"/>
      <c r="ALC77" s="85"/>
      <c r="ALD77" s="85"/>
      <c r="ALE77" s="85"/>
      <c r="ALF77" s="85"/>
      <c r="ALG77" s="85"/>
      <c r="ALH77" s="85"/>
      <c r="ALI77" s="85"/>
      <c r="ALJ77" s="85"/>
      <c r="ALK77" s="85"/>
      <c r="ALL77" s="85"/>
      <c r="ALM77" s="85"/>
      <c r="ALN77" s="85"/>
      <c r="ALO77" s="85"/>
      <c r="ALP77" s="85"/>
      <c r="ALQ77" s="85"/>
      <c r="ALR77" s="85"/>
      <c r="ALS77" s="85"/>
      <c r="ALT77" s="85"/>
      <c r="ALU77" s="85"/>
      <c r="ALV77" s="85"/>
      <c r="ALW77" s="85"/>
      <c r="ALX77" s="85"/>
      <c r="ALY77" s="85"/>
      <c r="ALZ77" s="85"/>
      <c r="AMA77" s="85"/>
      <c r="AMB77" s="85"/>
      <c r="AMC77" s="85"/>
      <c r="AMD77" s="85"/>
      <c r="AME77" s="85"/>
      <c r="AMF77" s="85"/>
      <c r="AMG77" s="85"/>
      <c r="AMH77" s="85"/>
      <c r="AMI77" s="85"/>
      <c r="AMJ77" s="85"/>
      <c r="AMK77" s="85"/>
      <c r="AML77" s="85"/>
      <c r="AMM77" s="85"/>
      <c r="AMN77" s="85"/>
      <c r="AMO77" s="85"/>
      <c r="AMP77" s="85"/>
      <c r="AMQ77" s="85"/>
      <c r="AMR77" s="85"/>
      <c r="AMS77" s="85"/>
      <c r="AMT77" s="85"/>
      <c r="AMU77" s="85"/>
      <c r="AMV77" s="85"/>
      <c r="AMW77" s="85"/>
      <c r="AMX77" s="85"/>
      <c r="AMY77" s="85"/>
      <c r="AMZ77" s="85"/>
      <c r="ANA77" s="85"/>
      <c r="ANB77" s="85"/>
      <c r="ANC77" s="85"/>
      <c r="AND77" s="85"/>
      <c r="ANE77" s="85"/>
      <c r="ANF77" s="85"/>
      <c r="ANG77" s="85"/>
      <c r="ANH77" s="85"/>
      <c r="ANI77" s="85"/>
      <c r="ANJ77" s="85"/>
      <c r="ANK77" s="85"/>
      <c r="ANL77" s="85"/>
      <c r="ANM77" s="85"/>
      <c r="ANN77" s="85"/>
      <c r="ANO77" s="85"/>
      <c r="ANP77" s="85"/>
      <c r="ANQ77" s="85"/>
      <c r="ANR77" s="85"/>
      <c r="ANS77" s="85"/>
      <c r="ANT77" s="85"/>
      <c r="ANU77" s="85"/>
      <c r="ANV77" s="85"/>
      <c r="ANW77" s="85"/>
      <c r="ANX77" s="85"/>
      <c r="ANY77" s="85"/>
      <c r="ANZ77" s="85"/>
      <c r="AOA77" s="85"/>
      <c r="AOB77" s="85"/>
      <c r="AOC77" s="85"/>
      <c r="AOD77" s="85"/>
      <c r="AOE77" s="85"/>
      <c r="AOF77" s="85"/>
      <c r="AOG77" s="85"/>
      <c r="AOH77" s="85"/>
      <c r="AOI77" s="85"/>
      <c r="AOJ77" s="85"/>
      <c r="AOK77" s="85"/>
      <c r="AOL77" s="85"/>
      <c r="AOM77" s="85"/>
      <c r="AON77" s="85"/>
      <c r="AOO77" s="85"/>
      <c r="AOP77" s="85"/>
      <c r="AOQ77" s="85"/>
      <c r="AOR77" s="85"/>
      <c r="AOS77" s="85"/>
      <c r="AOT77" s="85"/>
      <c r="AOU77" s="85"/>
      <c r="AOV77" s="85"/>
      <c r="AOW77" s="85"/>
      <c r="AOX77" s="85"/>
      <c r="AOY77" s="85"/>
      <c r="AOZ77" s="85"/>
      <c r="APA77" s="85"/>
      <c r="APB77" s="85"/>
      <c r="APC77" s="85"/>
      <c r="APD77" s="85"/>
      <c r="APE77" s="85"/>
      <c r="APF77" s="85"/>
      <c r="APG77" s="85"/>
      <c r="APH77" s="85"/>
      <c r="API77" s="85"/>
      <c r="APJ77" s="85"/>
      <c r="APK77" s="85"/>
      <c r="APL77" s="85"/>
      <c r="APM77" s="85"/>
      <c r="APN77" s="85"/>
      <c r="APO77" s="85"/>
      <c r="APP77" s="85"/>
      <c r="APQ77" s="85"/>
      <c r="APR77" s="85"/>
      <c r="APS77" s="85"/>
      <c r="APT77" s="85"/>
      <c r="APU77" s="85"/>
      <c r="APV77" s="85"/>
      <c r="APW77" s="85"/>
      <c r="APX77" s="85"/>
      <c r="APY77" s="85"/>
      <c r="APZ77" s="85"/>
      <c r="AQA77" s="85"/>
      <c r="AQB77" s="85"/>
      <c r="AQC77" s="85"/>
      <c r="AQD77" s="85"/>
      <c r="AQE77" s="85"/>
      <c r="AQF77" s="85"/>
      <c r="AQG77" s="85"/>
      <c r="AQH77" s="85"/>
      <c r="AQI77" s="85"/>
      <c r="AQJ77" s="85"/>
      <c r="AQK77" s="85"/>
      <c r="AQL77" s="85"/>
      <c r="AQM77" s="85"/>
      <c r="AQN77" s="85"/>
      <c r="AQO77" s="85"/>
      <c r="AQP77" s="85"/>
      <c r="AQQ77" s="85"/>
      <c r="AQR77" s="85"/>
      <c r="AQS77" s="85"/>
      <c r="AQT77" s="85"/>
      <c r="AQU77" s="85"/>
      <c r="AQV77" s="85"/>
      <c r="AQW77" s="85"/>
      <c r="AQX77" s="85"/>
      <c r="AQY77" s="85"/>
      <c r="AQZ77" s="85"/>
      <c r="ARA77" s="85"/>
      <c r="ARB77" s="85"/>
      <c r="ARC77" s="85"/>
      <c r="ARD77" s="85"/>
      <c r="ARE77" s="85"/>
      <c r="ARF77" s="85"/>
      <c r="ARG77" s="85"/>
      <c r="ARH77" s="85"/>
      <c r="ARI77" s="85"/>
      <c r="ARJ77" s="85"/>
      <c r="ARK77" s="85"/>
      <c r="ARL77" s="85"/>
      <c r="ARM77" s="85"/>
      <c r="ARN77" s="85"/>
      <c r="ARO77" s="85"/>
      <c r="ARP77" s="85"/>
      <c r="ARQ77" s="85"/>
      <c r="ARR77" s="85"/>
      <c r="ARS77" s="85"/>
      <c r="ART77" s="85"/>
      <c r="ARU77" s="85"/>
      <c r="ARV77" s="85"/>
      <c r="ARW77" s="85"/>
      <c r="ARX77" s="85"/>
      <c r="ARY77" s="85"/>
      <c r="ARZ77" s="85"/>
      <c r="ASA77" s="85"/>
      <c r="ASB77" s="85"/>
      <c r="ASC77" s="85"/>
      <c r="ASD77" s="85"/>
      <c r="ASE77" s="85"/>
      <c r="ASF77" s="85"/>
      <c r="ASG77" s="85"/>
      <c r="ASH77" s="85"/>
      <c r="ASI77" s="85"/>
      <c r="ASJ77" s="85"/>
      <c r="ASK77" s="85"/>
      <c r="ASL77" s="85"/>
      <c r="ASM77" s="85"/>
      <c r="ASN77" s="85"/>
      <c r="ASO77" s="85"/>
      <c r="ASP77" s="85"/>
      <c r="ASQ77" s="85"/>
      <c r="ASR77" s="85"/>
      <c r="ASS77" s="85"/>
      <c r="AST77" s="85"/>
      <c r="ASU77" s="85"/>
      <c r="ASV77" s="85"/>
      <c r="ASW77" s="85"/>
      <c r="ASX77" s="85"/>
      <c r="ASY77" s="85"/>
      <c r="ASZ77" s="85"/>
      <c r="ATA77" s="85"/>
      <c r="ATB77" s="85"/>
      <c r="ATC77" s="85"/>
      <c r="ATD77" s="85"/>
      <c r="ATE77" s="85"/>
      <c r="ATF77" s="85"/>
      <c r="ATG77" s="85"/>
      <c r="ATH77" s="85"/>
      <c r="ATI77" s="85"/>
      <c r="ATJ77" s="85"/>
      <c r="ATK77" s="85"/>
      <c r="ATL77" s="85"/>
      <c r="ATM77" s="85"/>
      <c r="ATN77" s="85"/>
      <c r="ATO77" s="85"/>
      <c r="ATP77" s="85"/>
      <c r="ATQ77" s="85"/>
      <c r="ATR77" s="85"/>
      <c r="ATS77" s="85"/>
      <c r="ATT77" s="85"/>
      <c r="ATU77" s="85"/>
      <c r="ATV77" s="85"/>
      <c r="ATW77" s="85"/>
      <c r="ATX77" s="85"/>
      <c r="ATY77" s="85"/>
      <c r="ATZ77" s="85"/>
      <c r="AUA77" s="85"/>
      <c r="AUB77" s="85"/>
      <c r="AUC77" s="85"/>
      <c r="AUD77" s="85"/>
      <c r="AUE77" s="85"/>
      <c r="AUF77" s="85"/>
      <c r="AUG77" s="85"/>
      <c r="AUH77" s="85"/>
      <c r="AUI77" s="85"/>
      <c r="AUJ77" s="85"/>
      <c r="AUK77" s="85"/>
      <c r="AUL77" s="85"/>
      <c r="AUM77" s="85"/>
      <c r="AUN77" s="85"/>
      <c r="AUO77" s="85"/>
      <c r="AUP77" s="85"/>
      <c r="AUQ77" s="85"/>
      <c r="AUR77" s="85"/>
      <c r="AUS77" s="85"/>
      <c r="AUT77" s="85"/>
      <c r="AUU77" s="85"/>
      <c r="AUV77" s="85"/>
      <c r="AUW77" s="85"/>
      <c r="AUX77" s="85"/>
      <c r="AUY77" s="85"/>
      <c r="AUZ77" s="85"/>
      <c r="AVA77" s="85"/>
      <c r="AVB77" s="85"/>
      <c r="AVC77" s="85"/>
      <c r="AVD77" s="85"/>
      <c r="AVE77" s="85"/>
      <c r="AVF77" s="85"/>
      <c r="AVG77" s="85"/>
      <c r="AVH77" s="85"/>
      <c r="AVI77" s="85"/>
      <c r="AVJ77" s="85"/>
      <c r="AVK77" s="85"/>
      <c r="AVL77" s="85"/>
      <c r="AVM77" s="85"/>
      <c r="AVN77" s="85"/>
      <c r="AVO77" s="85"/>
      <c r="AVP77" s="85"/>
      <c r="AVQ77" s="85"/>
      <c r="AVR77" s="85"/>
      <c r="AVS77" s="85"/>
      <c r="AVT77" s="85"/>
      <c r="AVU77" s="85"/>
      <c r="AVV77" s="85"/>
      <c r="AVW77" s="85"/>
      <c r="AVX77" s="85"/>
      <c r="AVY77" s="85"/>
      <c r="AVZ77" s="85"/>
      <c r="AWA77" s="85"/>
      <c r="AWB77" s="85"/>
      <c r="AWC77" s="85"/>
      <c r="AWD77" s="85"/>
      <c r="AWE77" s="85"/>
      <c r="AWF77" s="85"/>
      <c r="AWG77" s="85"/>
      <c r="AWH77" s="85"/>
      <c r="AWI77" s="85"/>
      <c r="AWJ77" s="85"/>
      <c r="AWK77" s="85"/>
      <c r="AWL77" s="85"/>
      <c r="AWM77" s="85"/>
      <c r="AWN77" s="85"/>
      <c r="AWO77" s="85"/>
      <c r="AWP77" s="85"/>
      <c r="AWQ77" s="85"/>
      <c r="AWR77" s="85"/>
      <c r="AWS77" s="85"/>
      <c r="AWT77" s="85"/>
      <c r="AWU77" s="85"/>
      <c r="AWV77" s="85"/>
      <c r="AWW77" s="85"/>
      <c r="AWX77" s="85"/>
      <c r="AWY77" s="85"/>
      <c r="AWZ77" s="85"/>
      <c r="AXA77" s="85"/>
      <c r="AXB77" s="85"/>
      <c r="AXC77" s="85"/>
      <c r="AXD77" s="85"/>
      <c r="AXE77" s="85"/>
      <c r="AXF77" s="85"/>
      <c r="AXG77" s="85"/>
      <c r="AXH77" s="85"/>
      <c r="AXI77" s="85"/>
      <c r="AXJ77" s="85"/>
      <c r="AXK77" s="85"/>
      <c r="AXL77" s="85"/>
      <c r="AXM77" s="85"/>
      <c r="AXN77" s="85"/>
      <c r="AXO77" s="85"/>
      <c r="AXP77" s="85"/>
      <c r="AXQ77" s="85"/>
      <c r="AXR77" s="85"/>
      <c r="AXS77" s="85"/>
      <c r="AXT77" s="85"/>
      <c r="AXU77" s="85"/>
      <c r="AXV77" s="85"/>
      <c r="AXW77" s="85"/>
      <c r="AXX77" s="85"/>
      <c r="AXY77" s="85"/>
      <c r="AXZ77" s="85"/>
      <c r="AYA77" s="85"/>
      <c r="AYB77" s="85"/>
      <c r="AYC77" s="85"/>
      <c r="AYD77" s="85"/>
      <c r="AYE77" s="85"/>
      <c r="AYF77" s="85"/>
      <c r="AYG77" s="85"/>
      <c r="AYH77" s="85"/>
      <c r="AYI77" s="85"/>
      <c r="AYJ77" s="85"/>
      <c r="AYK77" s="85"/>
      <c r="AYL77" s="85"/>
      <c r="AYM77" s="85"/>
      <c r="AYN77" s="85"/>
      <c r="AYO77" s="85"/>
      <c r="AYP77" s="85"/>
      <c r="AYQ77" s="85"/>
      <c r="AYR77" s="85"/>
      <c r="AYS77" s="85"/>
      <c r="AYT77" s="85"/>
      <c r="AYU77" s="85"/>
      <c r="AYV77" s="85"/>
      <c r="AYW77" s="85"/>
      <c r="AYX77" s="85"/>
      <c r="AYY77" s="85"/>
      <c r="AYZ77" s="85"/>
      <c r="AZA77" s="85"/>
      <c r="AZB77" s="85"/>
      <c r="AZC77" s="85"/>
      <c r="AZD77" s="85"/>
      <c r="AZE77" s="85"/>
      <c r="AZF77" s="85"/>
      <c r="AZG77" s="85"/>
      <c r="AZH77" s="85"/>
      <c r="AZI77" s="85"/>
      <c r="AZJ77" s="85"/>
      <c r="AZK77" s="85"/>
      <c r="AZL77" s="85"/>
      <c r="AZM77" s="85"/>
      <c r="AZN77" s="85"/>
      <c r="AZO77" s="85"/>
      <c r="AZP77" s="85"/>
      <c r="AZQ77" s="85"/>
      <c r="AZR77" s="85"/>
      <c r="AZS77" s="85"/>
      <c r="AZT77" s="85"/>
      <c r="AZU77" s="85"/>
      <c r="AZV77" s="85"/>
      <c r="AZW77" s="85"/>
      <c r="AZX77" s="85"/>
      <c r="AZY77" s="85"/>
      <c r="AZZ77" s="85"/>
      <c r="BAA77" s="85"/>
      <c r="BAB77" s="85"/>
      <c r="BAC77" s="85"/>
      <c r="BAD77" s="85"/>
      <c r="BAE77" s="85"/>
      <c r="BAF77" s="85"/>
      <c r="BAG77" s="85"/>
      <c r="BAH77" s="85"/>
      <c r="BAI77" s="85"/>
      <c r="BAJ77" s="85"/>
      <c r="BAK77" s="85"/>
      <c r="BAL77" s="85"/>
      <c r="BAM77" s="85"/>
      <c r="BAN77" s="85"/>
      <c r="BAO77" s="85"/>
      <c r="BAP77" s="85"/>
      <c r="BAQ77" s="85"/>
      <c r="BAR77" s="85"/>
      <c r="BAS77" s="85"/>
      <c r="BAT77" s="85"/>
      <c r="BAU77" s="85"/>
      <c r="BAV77" s="85"/>
      <c r="BAW77" s="85"/>
      <c r="BAX77" s="85"/>
      <c r="BAY77" s="85"/>
      <c r="BAZ77" s="85"/>
      <c r="BBA77" s="85"/>
      <c r="BBB77" s="85"/>
      <c r="BBC77" s="85"/>
      <c r="BBD77" s="85"/>
      <c r="BBE77" s="85"/>
      <c r="BBF77" s="85"/>
      <c r="BBG77" s="85"/>
      <c r="BBH77" s="85"/>
      <c r="BBI77" s="85"/>
      <c r="BBJ77" s="85"/>
      <c r="BBK77" s="85"/>
      <c r="BBL77" s="85"/>
      <c r="BBM77" s="85"/>
      <c r="BBN77" s="85"/>
      <c r="BBO77" s="85"/>
      <c r="BBP77" s="85"/>
      <c r="BBQ77" s="85"/>
      <c r="BBR77" s="85"/>
      <c r="BBS77" s="85"/>
      <c r="BBT77" s="85"/>
      <c r="BBU77" s="85"/>
      <c r="BBV77" s="85"/>
      <c r="BBW77" s="85"/>
      <c r="BBX77" s="85"/>
      <c r="BBY77" s="85"/>
      <c r="BBZ77" s="85"/>
      <c r="BCA77" s="85"/>
      <c r="BCB77" s="85"/>
      <c r="BCC77" s="85"/>
      <c r="BCD77" s="85"/>
      <c r="BCE77" s="85"/>
      <c r="BCF77" s="85"/>
      <c r="BCG77" s="85"/>
      <c r="BCH77" s="85"/>
      <c r="BCI77" s="85"/>
      <c r="BCJ77" s="85"/>
      <c r="BCK77" s="85"/>
      <c r="BCL77" s="85"/>
      <c r="BCM77" s="85"/>
      <c r="BCN77" s="85"/>
      <c r="BCO77" s="85"/>
      <c r="BCP77" s="85"/>
      <c r="BCQ77" s="85"/>
      <c r="BCR77" s="85"/>
      <c r="BCS77" s="85"/>
      <c r="BCT77" s="85"/>
      <c r="BCU77" s="85"/>
      <c r="BCV77" s="85"/>
      <c r="BCW77" s="85"/>
      <c r="BCX77" s="85"/>
      <c r="BCY77" s="85"/>
      <c r="BCZ77" s="85"/>
      <c r="BDA77" s="85"/>
      <c r="BDB77" s="85"/>
      <c r="BDC77" s="85"/>
      <c r="BDD77" s="85"/>
      <c r="BDE77" s="85"/>
      <c r="BDF77" s="85"/>
      <c r="BDG77" s="85"/>
      <c r="BDH77" s="85"/>
      <c r="BDI77" s="85"/>
      <c r="BDJ77" s="85"/>
      <c r="BDK77" s="85"/>
      <c r="BDL77" s="85"/>
      <c r="BDM77" s="85"/>
      <c r="BDN77" s="85"/>
      <c r="BDO77" s="85"/>
      <c r="BDP77" s="85"/>
      <c r="BDQ77" s="85"/>
      <c r="BDR77" s="85"/>
      <c r="BDS77" s="85"/>
      <c r="BDT77" s="85"/>
      <c r="BDU77" s="85"/>
      <c r="BDV77" s="85"/>
      <c r="BDW77" s="85"/>
      <c r="BDX77" s="85"/>
      <c r="BDY77" s="85"/>
      <c r="BDZ77" s="85"/>
      <c r="BEA77" s="85"/>
      <c r="BEB77" s="85"/>
      <c r="BEC77" s="85"/>
      <c r="BED77" s="85"/>
      <c r="BEE77" s="85"/>
      <c r="BEF77" s="85"/>
      <c r="BEG77" s="85"/>
      <c r="BEH77" s="85"/>
      <c r="BEI77" s="85"/>
      <c r="BEJ77" s="85"/>
      <c r="BEK77" s="85"/>
      <c r="BEL77" s="85"/>
      <c r="BEM77" s="85"/>
      <c r="BEN77" s="85"/>
      <c r="BEO77" s="85"/>
      <c r="BEP77" s="85"/>
      <c r="BEQ77" s="85"/>
      <c r="BER77" s="85"/>
      <c r="BES77" s="85"/>
      <c r="BET77" s="85"/>
      <c r="BEU77" s="85"/>
      <c r="BEV77" s="85"/>
      <c r="BEW77" s="85"/>
      <c r="BEX77" s="85"/>
      <c r="BEY77" s="85"/>
      <c r="BEZ77" s="85"/>
      <c r="BFA77" s="85"/>
      <c r="BFB77" s="85"/>
      <c r="BFC77" s="85"/>
      <c r="BFD77" s="85"/>
      <c r="BFE77" s="85"/>
      <c r="BFF77" s="85"/>
      <c r="BFG77" s="85"/>
      <c r="BFH77" s="85"/>
      <c r="BFI77" s="85"/>
      <c r="BFJ77" s="85"/>
      <c r="BFK77" s="85"/>
      <c r="BFL77" s="85"/>
      <c r="BFM77" s="85"/>
      <c r="BFN77" s="85"/>
      <c r="BFO77" s="85"/>
      <c r="BFP77" s="85"/>
      <c r="BFQ77" s="85"/>
      <c r="BFR77" s="85"/>
      <c r="BFS77" s="85"/>
      <c r="BFT77" s="85"/>
      <c r="BFU77" s="85"/>
      <c r="BFV77" s="85"/>
      <c r="BFW77" s="85"/>
      <c r="BFX77" s="85"/>
      <c r="BFY77" s="85"/>
      <c r="BFZ77" s="85"/>
      <c r="BGA77" s="85"/>
      <c r="BGB77" s="85"/>
      <c r="BGC77" s="85"/>
      <c r="BGD77" s="85"/>
      <c r="BGE77" s="85"/>
      <c r="BGF77" s="85"/>
      <c r="BGG77" s="85"/>
      <c r="BGH77" s="85"/>
      <c r="BGI77" s="85"/>
      <c r="BGJ77" s="85"/>
      <c r="BGK77" s="85"/>
      <c r="BGL77" s="85"/>
      <c r="BGM77" s="85"/>
      <c r="BGN77" s="85"/>
      <c r="BGO77" s="85"/>
      <c r="BGP77" s="85"/>
      <c r="BGQ77" s="85"/>
      <c r="BGR77" s="85"/>
      <c r="BGS77" s="85"/>
      <c r="BGT77" s="85"/>
      <c r="BGU77" s="85"/>
      <c r="BGV77" s="85"/>
      <c r="BGW77" s="85"/>
      <c r="BGX77" s="85"/>
      <c r="BGY77" s="85"/>
      <c r="BGZ77" s="85"/>
      <c r="BHA77" s="85"/>
      <c r="BHB77" s="85"/>
      <c r="BHC77" s="85"/>
      <c r="BHD77" s="85"/>
      <c r="BHE77" s="85"/>
      <c r="BHF77" s="85"/>
      <c r="BHG77" s="85"/>
      <c r="BHH77" s="85"/>
      <c r="BHI77" s="85"/>
      <c r="BHJ77" s="85"/>
      <c r="BHK77" s="85"/>
      <c r="BHL77" s="85"/>
      <c r="BHM77" s="85"/>
      <c r="BHN77" s="85"/>
      <c r="BHO77" s="85"/>
      <c r="BHP77" s="85"/>
      <c r="BHQ77" s="85"/>
      <c r="BHR77" s="85"/>
      <c r="BHS77" s="85"/>
      <c r="BHT77" s="85"/>
      <c r="BHU77" s="85"/>
      <c r="BHV77" s="85"/>
      <c r="BHW77" s="85"/>
      <c r="BHX77" s="85"/>
      <c r="BHY77" s="85"/>
      <c r="BHZ77" s="85"/>
      <c r="BIA77" s="85"/>
      <c r="BIB77" s="85"/>
      <c r="BIC77" s="85"/>
      <c r="BID77" s="85"/>
      <c r="BIE77" s="85"/>
      <c r="BIF77" s="85"/>
      <c r="BIG77" s="85"/>
      <c r="BIH77" s="85"/>
      <c r="BII77" s="85"/>
      <c r="BIJ77" s="85"/>
      <c r="BIK77" s="85"/>
      <c r="BIL77" s="85"/>
      <c r="BIM77" s="85"/>
      <c r="BIN77" s="85"/>
      <c r="BIO77" s="85"/>
      <c r="BIP77" s="85"/>
      <c r="BIQ77" s="85"/>
      <c r="BIR77" s="85"/>
      <c r="BIS77" s="85"/>
      <c r="BIT77" s="85"/>
      <c r="BIU77" s="85"/>
      <c r="BIV77" s="85"/>
      <c r="BIW77" s="85"/>
      <c r="BIX77" s="85"/>
      <c r="BIY77" s="85"/>
      <c r="BIZ77" s="85"/>
      <c r="BJA77" s="85"/>
      <c r="BJB77" s="85"/>
      <c r="BJC77" s="85"/>
      <c r="BJD77" s="85"/>
      <c r="BJE77" s="85"/>
      <c r="BJF77" s="85"/>
      <c r="BJG77" s="85"/>
      <c r="BJH77" s="85"/>
      <c r="BJI77" s="85"/>
      <c r="BJJ77" s="85"/>
      <c r="BJK77" s="85"/>
      <c r="BJL77" s="85"/>
      <c r="BJM77" s="85"/>
      <c r="BJN77" s="85"/>
      <c r="BJO77" s="85"/>
      <c r="BJP77" s="85"/>
      <c r="BJQ77" s="85"/>
      <c r="BJR77" s="85"/>
      <c r="BJS77" s="85"/>
      <c r="BJT77" s="85"/>
      <c r="BJU77" s="85"/>
      <c r="BJV77" s="85"/>
      <c r="BJW77" s="85"/>
      <c r="BJX77" s="85"/>
      <c r="BJY77" s="85"/>
      <c r="BJZ77" s="85"/>
      <c r="BKA77" s="85"/>
      <c r="BKB77" s="85"/>
      <c r="BKC77" s="85"/>
      <c r="BKD77" s="85"/>
      <c r="BKE77" s="85"/>
      <c r="BKF77" s="85"/>
      <c r="BKG77" s="85"/>
      <c r="BKH77" s="85"/>
      <c r="BKI77" s="85"/>
      <c r="BKJ77" s="85"/>
      <c r="BKK77" s="85"/>
      <c r="BKL77" s="85"/>
      <c r="BKM77" s="85"/>
      <c r="BKN77" s="85"/>
      <c r="BKO77" s="85"/>
      <c r="BKP77" s="85"/>
      <c r="BKQ77" s="85"/>
      <c r="BKR77" s="85"/>
      <c r="BKS77" s="85"/>
      <c r="BKT77" s="85"/>
      <c r="BKU77" s="85"/>
      <c r="BKV77" s="85"/>
      <c r="BKW77" s="85"/>
      <c r="BKX77" s="85"/>
      <c r="BKY77" s="85"/>
      <c r="BKZ77" s="85"/>
      <c r="BLA77" s="85"/>
      <c r="BLB77" s="85"/>
      <c r="BLC77" s="85"/>
      <c r="BLD77" s="85"/>
      <c r="BLE77" s="85"/>
      <c r="BLF77" s="85"/>
      <c r="BLG77" s="85"/>
      <c r="BLH77" s="85"/>
      <c r="BLI77" s="85"/>
      <c r="BLJ77" s="85"/>
      <c r="BLK77" s="85"/>
      <c r="BLL77" s="85"/>
      <c r="BLM77" s="85"/>
      <c r="BLN77" s="85"/>
      <c r="BLO77" s="85"/>
      <c r="BLP77" s="85"/>
      <c r="BLQ77" s="85"/>
      <c r="BLR77" s="85"/>
      <c r="BLS77" s="85"/>
      <c r="BLT77" s="85"/>
      <c r="BLU77" s="85"/>
      <c r="BLV77" s="85"/>
      <c r="BLW77" s="85"/>
      <c r="BLX77" s="85"/>
      <c r="BLY77" s="85"/>
      <c r="BLZ77" s="85"/>
      <c r="BMA77" s="85"/>
      <c r="BMB77" s="85"/>
      <c r="BMC77" s="85"/>
      <c r="BMD77" s="85"/>
      <c r="BME77" s="85"/>
      <c r="BMF77" s="85"/>
      <c r="BMG77" s="85"/>
      <c r="BMH77" s="85"/>
      <c r="BMI77" s="85"/>
      <c r="BMJ77" s="85"/>
      <c r="BMK77" s="85"/>
      <c r="BML77" s="85"/>
      <c r="BMM77" s="85"/>
      <c r="BMN77" s="85"/>
      <c r="BMO77" s="85"/>
      <c r="BMP77" s="85"/>
      <c r="BMQ77" s="85"/>
      <c r="BMR77" s="85"/>
      <c r="BMS77" s="85"/>
      <c r="BMT77" s="85"/>
      <c r="BMU77" s="85"/>
      <c r="BMV77" s="85"/>
      <c r="BMW77" s="85"/>
      <c r="BMX77" s="85"/>
      <c r="BMY77" s="85"/>
      <c r="BMZ77" s="85"/>
      <c r="BNA77" s="85"/>
      <c r="BNB77" s="85"/>
      <c r="BNC77" s="85"/>
      <c r="BND77" s="85"/>
      <c r="BNE77" s="85"/>
      <c r="BNF77" s="85"/>
      <c r="BNG77" s="85"/>
      <c r="BNH77" s="85"/>
      <c r="BNI77" s="85"/>
      <c r="BNJ77" s="85"/>
      <c r="BNK77" s="85"/>
      <c r="BNL77" s="85"/>
      <c r="BNM77" s="85"/>
      <c r="BNN77" s="85"/>
      <c r="BNO77" s="85"/>
      <c r="BNP77" s="85"/>
      <c r="BNQ77" s="85"/>
      <c r="BNR77" s="85"/>
      <c r="BNS77" s="85"/>
      <c r="BNT77" s="85"/>
      <c r="BNU77" s="85"/>
      <c r="BNV77" s="85"/>
      <c r="BNW77" s="85"/>
      <c r="BNX77" s="85"/>
      <c r="BNY77" s="85"/>
      <c r="BNZ77" s="85"/>
      <c r="BOA77" s="85"/>
      <c r="BOB77" s="85"/>
      <c r="BOC77" s="85"/>
      <c r="BOD77" s="85"/>
      <c r="BOE77" s="85"/>
      <c r="BOF77" s="85"/>
      <c r="BOG77" s="85"/>
      <c r="BOH77" s="85"/>
      <c r="BOI77" s="85"/>
      <c r="BOJ77" s="85"/>
      <c r="BOK77" s="85"/>
      <c r="BOL77" s="85"/>
      <c r="BOM77" s="85"/>
      <c r="BON77" s="85"/>
      <c r="BOO77" s="85"/>
      <c r="BOP77" s="85"/>
      <c r="BOQ77" s="85"/>
      <c r="BOR77" s="85"/>
      <c r="BOS77" s="85"/>
      <c r="BOT77" s="85"/>
      <c r="BOU77" s="85"/>
      <c r="BOV77" s="85"/>
      <c r="BOW77" s="85"/>
      <c r="BOX77" s="85"/>
      <c r="BOY77" s="85"/>
      <c r="BOZ77" s="85"/>
      <c r="BPA77" s="85"/>
      <c r="BPB77" s="85"/>
      <c r="BPC77" s="85"/>
      <c r="BPD77" s="85"/>
      <c r="BPE77" s="85"/>
      <c r="BPF77" s="85"/>
      <c r="BPG77" s="85"/>
      <c r="BPH77" s="85"/>
      <c r="BPI77" s="85"/>
      <c r="BPJ77" s="85"/>
      <c r="BPK77" s="85"/>
      <c r="BPL77" s="85"/>
      <c r="BPM77" s="85"/>
      <c r="BPN77" s="85"/>
      <c r="BPO77" s="85"/>
      <c r="BPP77" s="85"/>
      <c r="BPQ77" s="85"/>
      <c r="BPR77" s="85"/>
      <c r="BPS77" s="85"/>
      <c r="BPT77" s="85"/>
      <c r="BPU77" s="85"/>
      <c r="BPV77" s="85"/>
      <c r="BPW77" s="85"/>
      <c r="BPX77" s="85"/>
      <c r="BPY77" s="85"/>
      <c r="BPZ77" s="85"/>
      <c r="BQA77" s="85"/>
      <c r="BQB77" s="85"/>
      <c r="BQC77" s="85"/>
      <c r="BQD77" s="85"/>
      <c r="BQE77" s="85"/>
      <c r="BQF77" s="85"/>
      <c r="BQG77" s="85"/>
      <c r="BQH77" s="85"/>
      <c r="BQI77" s="85"/>
      <c r="BQJ77" s="85"/>
      <c r="BQK77" s="85"/>
      <c r="BQL77" s="85"/>
      <c r="BQM77" s="85"/>
      <c r="BQN77" s="85"/>
      <c r="BQO77" s="85"/>
      <c r="BQP77" s="85"/>
      <c r="BQQ77" s="85"/>
      <c r="BQR77" s="85"/>
      <c r="BQS77" s="85"/>
      <c r="BQT77" s="85"/>
      <c r="BQU77" s="85"/>
      <c r="BQV77" s="85"/>
      <c r="BQW77" s="85"/>
      <c r="BQX77" s="85"/>
      <c r="BQY77" s="85"/>
      <c r="BQZ77" s="85"/>
      <c r="BRA77" s="85"/>
      <c r="BRB77" s="85"/>
      <c r="BRC77" s="85"/>
      <c r="BRD77" s="85"/>
      <c r="BRE77" s="85"/>
      <c r="BRF77" s="85"/>
      <c r="BRG77" s="85"/>
      <c r="BRH77" s="85"/>
      <c r="BRI77" s="85"/>
      <c r="BRJ77" s="85"/>
      <c r="BRK77" s="85"/>
      <c r="BRL77" s="85"/>
      <c r="BRM77" s="85"/>
      <c r="BRN77" s="85"/>
      <c r="BRO77" s="85"/>
      <c r="BRP77" s="85"/>
      <c r="BRQ77" s="85"/>
      <c r="BRR77" s="85"/>
      <c r="BRS77" s="85"/>
      <c r="BRT77" s="85"/>
      <c r="BRU77" s="85"/>
      <c r="BRV77" s="85"/>
      <c r="BRW77" s="85"/>
      <c r="BRX77" s="85"/>
      <c r="BRY77" s="85"/>
      <c r="BRZ77" s="85"/>
      <c r="BSA77" s="85"/>
      <c r="BSB77" s="85"/>
      <c r="BSC77" s="85"/>
      <c r="BSD77" s="85"/>
      <c r="BSE77" s="85"/>
      <c r="BSF77" s="85"/>
      <c r="BSG77" s="85"/>
      <c r="BSH77" s="85"/>
      <c r="BSI77" s="85"/>
      <c r="BSJ77" s="85"/>
      <c r="BSK77" s="85"/>
      <c r="BSL77" s="85"/>
      <c r="BSM77" s="85"/>
      <c r="BSN77" s="85"/>
      <c r="BSO77" s="85"/>
      <c r="BSP77" s="85"/>
      <c r="BSQ77" s="85"/>
      <c r="BSR77" s="85"/>
      <c r="BSS77" s="85"/>
      <c r="BST77" s="85"/>
      <c r="BSU77" s="85"/>
      <c r="BSV77" s="85"/>
      <c r="BSW77" s="85"/>
      <c r="BSX77" s="85"/>
      <c r="BSY77" s="85"/>
      <c r="BSZ77" s="85"/>
      <c r="BTA77" s="85"/>
      <c r="BTB77" s="85"/>
      <c r="BTC77" s="85"/>
      <c r="BTD77" s="85"/>
      <c r="BTE77" s="85"/>
      <c r="BTF77" s="85"/>
      <c r="BTG77" s="85"/>
      <c r="BTH77" s="85"/>
      <c r="BTI77" s="85"/>
      <c r="BTJ77" s="85"/>
      <c r="BTK77" s="85"/>
      <c r="BTL77" s="85"/>
      <c r="BTM77" s="85"/>
      <c r="BTN77" s="85"/>
      <c r="BTO77" s="85"/>
      <c r="BTP77" s="85"/>
      <c r="BTQ77" s="85"/>
      <c r="BTR77" s="85"/>
      <c r="BTS77" s="85"/>
      <c r="BTT77" s="85"/>
      <c r="BTU77" s="85"/>
      <c r="BTV77" s="85"/>
      <c r="BTW77" s="85"/>
      <c r="BTX77" s="85"/>
      <c r="BTY77" s="85"/>
      <c r="BTZ77" s="85"/>
      <c r="BUA77" s="85"/>
      <c r="BUB77" s="85"/>
      <c r="BUC77" s="85"/>
      <c r="BUD77" s="85"/>
      <c r="BUE77" s="85"/>
      <c r="BUF77" s="85"/>
      <c r="BUG77" s="85"/>
      <c r="BUH77" s="85"/>
      <c r="BUI77" s="85"/>
      <c r="BUJ77" s="85"/>
      <c r="BUK77" s="85"/>
      <c r="BUL77" s="85"/>
      <c r="BUM77" s="85"/>
      <c r="BUN77" s="85"/>
      <c r="BUO77" s="85"/>
      <c r="BUP77" s="85"/>
      <c r="BUQ77" s="85"/>
      <c r="BUR77" s="85"/>
      <c r="BUS77" s="85"/>
      <c r="BUT77" s="85"/>
      <c r="BUU77" s="85"/>
      <c r="BUV77" s="85"/>
      <c r="BUW77" s="85"/>
      <c r="BUX77" s="85"/>
      <c r="BUY77" s="85"/>
      <c r="BUZ77" s="85"/>
      <c r="BVA77" s="85"/>
      <c r="BVB77" s="85"/>
      <c r="BVC77" s="85"/>
      <c r="BVD77" s="85"/>
      <c r="BVE77" s="85"/>
      <c r="BVF77" s="85"/>
      <c r="BVG77" s="85"/>
      <c r="BVH77" s="85"/>
      <c r="BVI77" s="85"/>
      <c r="BVJ77" s="85"/>
      <c r="BVK77" s="85"/>
      <c r="BVL77" s="85"/>
      <c r="BVM77" s="85"/>
      <c r="BVN77" s="85"/>
      <c r="BVO77" s="85"/>
      <c r="BVP77" s="85"/>
      <c r="BVQ77" s="85"/>
      <c r="BVR77" s="85"/>
      <c r="BVS77" s="85"/>
      <c r="BVT77" s="85"/>
      <c r="BVU77" s="85"/>
      <c r="BVV77" s="85"/>
      <c r="BVW77" s="85"/>
      <c r="BVX77" s="85"/>
      <c r="BVY77" s="85"/>
      <c r="BVZ77" s="85"/>
      <c r="BWA77" s="85"/>
      <c r="BWB77" s="85"/>
      <c r="BWC77" s="85"/>
      <c r="BWD77" s="85"/>
      <c r="BWE77" s="85"/>
      <c r="BWF77" s="85"/>
      <c r="BWG77" s="85"/>
      <c r="BWH77" s="85"/>
      <c r="BWI77" s="85"/>
      <c r="BWJ77" s="85"/>
      <c r="BWK77" s="85"/>
      <c r="BWL77" s="85"/>
      <c r="BWM77" s="85"/>
      <c r="BWN77" s="85"/>
      <c r="BWO77" s="85"/>
      <c r="BWP77" s="85"/>
      <c r="BWQ77" s="85"/>
      <c r="BWR77" s="85"/>
      <c r="BWS77" s="85"/>
      <c r="BWT77" s="85"/>
      <c r="BWU77" s="85"/>
      <c r="BWV77" s="85"/>
      <c r="BWW77" s="85"/>
      <c r="BWX77" s="85"/>
      <c r="BWY77" s="85"/>
      <c r="BWZ77" s="85"/>
      <c r="BXA77" s="85"/>
      <c r="BXB77" s="85"/>
      <c r="BXC77" s="85"/>
      <c r="BXD77" s="85"/>
      <c r="BXE77" s="85"/>
      <c r="BXF77" s="85"/>
      <c r="BXG77" s="85"/>
      <c r="BXH77" s="85"/>
      <c r="BXI77" s="85"/>
      <c r="BXJ77" s="85"/>
      <c r="BXK77" s="85"/>
      <c r="BXL77" s="85"/>
      <c r="BXM77" s="85"/>
      <c r="BXN77" s="85"/>
      <c r="BXO77" s="85"/>
      <c r="BXP77" s="85"/>
      <c r="BXQ77" s="85"/>
      <c r="BXR77" s="85"/>
      <c r="BXS77" s="85"/>
      <c r="BXT77" s="85"/>
      <c r="BXU77" s="85"/>
      <c r="BXV77" s="85"/>
      <c r="BXW77" s="85"/>
      <c r="BXX77" s="85"/>
      <c r="BXY77" s="85"/>
      <c r="BXZ77" s="85"/>
      <c r="BYA77" s="85"/>
      <c r="BYB77" s="85"/>
      <c r="BYC77" s="85"/>
      <c r="BYD77" s="85"/>
      <c r="BYE77" s="85"/>
      <c r="BYF77" s="85"/>
      <c r="BYG77" s="85"/>
      <c r="BYH77" s="85"/>
      <c r="BYI77" s="85"/>
      <c r="BYJ77" s="85"/>
      <c r="BYK77" s="85"/>
      <c r="BYL77" s="85"/>
      <c r="BYM77" s="85"/>
      <c r="BYN77" s="85"/>
      <c r="BYO77" s="85"/>
      <c r="BYP77" s="85"/>
      <c r="BYQ77" s="85"/>
      <c r="BYR77" s="85"/>
      <c r="BYS77" s="85"/>
      <c r="BYT77" s="85"/>
      <c r="BYU77" s="85"/>
      <c r="BYV77" s="85"/>
      <c r="BYW77" s="85"/>
      <c r="BYX77" s="85"/>
      <c r="BYY77" s="85"/>
      <c r="BYZ77" s="85"/>
      <c r="BZA77" s="85"/>
      <c r="BZB77" s="85"/>
      <c r="BZC77" s="85"/>
      <c r="BZD77" s="85"/>
      <c r="BZE77" s="85"/>
      <c r="BZF77" s="85"/>
      <c r="BZG77" s="85"/>
      <c r="BZH77" s="85"/>
      <c r="BZI77" s="85"/>
      <c r="BZJ77" s="85"/>
      <c r="BZK77" s="85"/>
      <c r="BZL77" s="85"/>
      <c r="BZM77" s="85"/>
      <c r="BZN77" s="85"/>
      <c r="BZO77" s="85"/>
      <c r="BZP77" s="85"/>
      <c r="BZQ77" s="85"/>
      <c r="BZR77" s="85"/>
      <c r="BZS77" s="85"/>
      <c r="BZT77" s="85"/>
      <c r="BZU77" s="85"/>
      <c r="BZV77" s="85"/>
      <c r="BZW77" s="85"/>
      <c r="BZX77" s="85"/>
      <c r="BZY77" s="85"/>
      <c r="BZZ77" s="85"/>
      <c r="CAA77" s="85"/>
      <c r="CAB77" s="85"/>
      <c r="CAC77" s="85"/>
      <c r="CAD77" s="85"/>
      <c r="CAE77" s="85"/>
      <c r="CAF77" s="85"/>
      <c r="CAG77" s="85"/>
      <c r="CAH77" s="85"/>
      <c r="CAI77" s="85"/>
      <c r="CAJ77" s="85"/>
      <c r="CAK77" s="85"/>
      <c r="CAL77" s="85"/>
      <c r="CAM77" s="85"/>
      <c r="CAN77" s="85"/>
      <c r="CAO77" s="85"/>
      <c r="CAP77" s="85"/>
      <c r="CAQ77" s="85"/>
      <c r="CAR77" s="85"/>
      <c r="CAS77" s="85"/>
      <c r="CAT77" s="85"/>
      <c r="CAU77" s="85"/>
      <c r="CAV77" s="85"/>
      <c r="CAW77" s="85"/>
      <c r="CAX77" s="85"/>
      <c r="CAY77" s="85"/>
      <c r="CAZ77" s="85"/>
      <c r="CBA77" s="85"/>
      <c r="CBB77" s="85"/>
      <c r="CBC77" s="85"/>
      <c r="CBD77" s="85"/>
      <c r="CBE77" s="85"/>
      <c r="CBF77" s="85"/>
      <c r="CBG77" s="85"/>
      <c r="CBH77" s="85"/>
      <c r="CBI77" s="85"/>
      <c r="CBJ77" s="85"/>
      <c r="CBK77" s="85"/>
      <c r="CBL77" s="85"/>
      <c r="CBM77" s="85"/>
      <c r="CBN77" s="85"/>
      <c r="CBO77" s="85"/>
      <c r="CBP77" s="85"/>
      <c r="CBQ77" s="85"/>
      <c r="CBR77" s="85"/>
      <c r="CBS77" s="85"/>
      <c r="CBT77" s="85"/>
      <c r="CBU77" s="85"/>
      <c r="CBV77" s="85"/>
      <c r="CBW77" s="85"/>
      <c r="CBX77" s="85"/>
      <c r="CBY77" s="85"/>
      <c r="CBZ77" s="85"/>
      <c r="CCA77" s="85"/>
      <c r="CCB77" s="85"/>
      <c r="CCC77" s="85"/>
      <c r="CCD77" s="85"/>
      <c r="CCE77" s="85"/>
      <c r="CCF77" s="85"/>
      <c r="CCG77" s="85"/>
      <c r="CCH77" s="85"/>
      <c r="CCI77" s="85"/>
      <c r="CCJ77" s="85"/>
      <c r="CCK77" s="85"/>
      <c r="CCL77" s="85"/>
      <c r="CCM77" s="85"/>
      <c r="CCN77" s="85"/>
      <c r="CCO77" s="85"/>
      <c r="CCP77" s="85"/>
      <c r="CCQ77" s="85"/>
      <c r="CCR77" s="85"/>
      <c r="CCS77" s="85"/>
      <c r="CCT77" s="85"/>
      <c r="CCU77" s="85"/>
      <c r="CCV77" s="85"/>
      <c r="CCW77" s="85"/>
      <c r="CCX77" s="85"/>
      <c r="CCY77" s="85"/>
      <c r="CCZ77" s="85"/>
      <c r="CDA77" s="85"/>
      <c r="CDB77" s="85"/>
      <c r="CDC77" s="85"/>
      <c r="CDD77" s="85"/>
      <c r="CDE77" s="85"/>
      <c r="CDF77" s="85"/>
      <c r="CDG77" s="85"/>
      <c r="CDH77" s="85"/>
      <c r="CDI77" s="85"/>
      <c r="CDJ77" s="85"/>
      <c r="CDK77" s="85"/>
      <c r="CDL77" s="85"/>
      <c r="CDM77" s="85"/>
      <c r="CDN77" s="85"/>
      <c r="CDO77" s="85"/>
      <c r="CDP77" s="85"/>
      <c r="CDQ77" s="85"/>
      <c r="CDR77" s="85"/>
      <c r="CDS77" s="85"/>
      <c r="CDT77" s="85"/>
      <c r="CDU77" s="85"/>
      <c r="CDV77" s="85"/>
      <c r="CDW77" s="85"/>
      <c r="CDX77" s="85"/>
      <c r="CDY77" s="85"/>
      <c r="CDZ77" s="85"/>
      <c r="CEA77" s="85"/>
      <c r="CEB77" s="85"/>
      <c r="CEC77" s="85"/>
      <c r="CED77" s="85"/>
      <c r="CEE77" s="85"/>
      <c r="CEF77" s="85"/>
      <c r="CEG77" s="85"/>
      <c r="CEH77" s="85"/>
      <c r="CEI77" s="85"/>
      <c r="CEJ77" s="85"/>
      <c r="CEK77" s="85"/>
      <c r="CEL77" s="85"/>
      <c r="CEM77" s="85"/>
      <c r="CEN77" s="85"/>
      <c r="CEO77" s="85"/>
      <c r="CEP77" s="85"/>
      <c r="CEQ77" s="85"/>
      <c r="CER77" s="85"/>
      <c r="CES77" s="85"/>
      <c r="CET77" s="85"/>
      <c r="CEU77" s="85"/>
      <c r="CEV77" s="85"/>
      <c r="CEW77" s="85"/>
      <c r="CEX77" s="85"/>
      <c r="CEY77" s="85"/>
      <c r="CEZ77" s="85"/>
      <c r="CFA77" s="85"/>
      <c r="CFB77" s="85"/>
      <c r="CFC77" s="85"/>
      <c r="CFD77" s="85"/>
      <c r="CFE77" s="85"/>
      <c r="CFF77" s="85"/>
      <c r="CFG77" s="85"/>
      <c r="CFH77" s="85"/>
      <c r="CFI77" s="85"/>
      <c r="CFJ77" s="85"/>
      <c r="CFK77" s="85"/>
      <c r="CFL77" s="85"/>
      <c r="CFM77" s="85"/>
      <c r="CFN77" s="85"/>
      <c r="CFO77" s="85"/>
      <c r="CFP77" s="85"/>
      <c r="CFQ77" s="85"/>
      <c r="CFR77" s="85"/>
      <c r="CFS77" s="85"/>
      <c r="CFT77" s="85"/>
      <c r="CFU77" s="85"/>
      <c r="CFV77" s="85"/>
      <c r="CFW77" s="85"/>
      <c r="CFX77" s="85"/>
      <c r="CFY77" s="85"/>
      <c r="CFZ77" s="85"/>
      <c r="CGA77" s="85"/>
      <c r="CGB77" s="85"/>
      <c r="CGC77" s="85"/>
      <c r="CGD77" s="85"/>
      <c r="CGE77" s="85"/>
      <c r="CGF77" s="85"/>
      <c r="CGG77" s="85"/>
      <c r="CGH77" s="85"/>
      <c r="CGI77" s="85"/>
      <c r="CGJ77" s="85"/>
      <c r="CGK77" s="85"/>
      <c r="CGL77" s="85"/>
      <c r="CGM77" s="85"/>
      <c r="CGN77" s="85"/>
      <c r="CGO77" s="85"/>
      <c r="CGP77" s="85"/>
      <c r="CGQ77" s="85"/>
      <c r="CGR77" s="85"/>
      <c r="CGS77" s="85"/>
      <c r="CGT77" s="85"/>
      <c r="CGU77" s="85"/>
      <c r="CGV77" s="85"/>
      <c r="CGW77" s="85"/>
      <c r="CGX77" s="85"/>
      <c r="CGY77" s="85"/>
      <c r="CGZ77" s="85"/>
      <c r="CHA77" s="85"/>
      <c r="CHB77" s="85"/>
      <c r="CHC77" s="85"/>
      <c r="CHD77" s="85"/>
      <c r="CHE77" s="85"/>
      <c r="CHF77" s="85"/>
      <c r="CHG77" s="85"/>
      <c r="CHH77" s="85"/>
      <c r="CHI77" s="85"/>
      <c r="CHJ77" s="85"/>
      <c r="CHK77" s="85"/>
      <c r="CHL77" s="85"/>
      <c r="CHM77" s="85"/>
      <c r="CHN77" s="85"/>
      <c r="CHO77" s="85"/>
      <c r="CHP77" s="85"/>
      <c r="CHQ77" s="85"/>
      <c r="CHR77" s="85"/>
      <c r="CHS77" s="85"/>
      <c r="CHT77" s="85"/>
      <c r="CHU77" s="85"/>
      <c r="CHV77" s="85"/>
      <c r="CHW77" s="85"/>
      <c r="CHX77" s="85"/>
      <c r="CHY77" s="85"/>
      <c r="CHZ77" s="85"/>
      <c r="CIA77" s="85"/>
      <c r="CIB77" s="85"/>
      <c r="CIC77" s="85"/>
      <c r="CID77" s="85"/>
      <c r="CIE77" s="85"/>
      <c r="CIF77" s="85"/>
      <c r="CIG77" s="85"/>
      <c r="CIH77" s="85"/>
      <c r="CII77" s="85"/>
      <c r="CIJ77" s="85"/>
      <c r="CIK77" s="85"/>
      <c r="CIL77" s="85"/>
      <c r="CIM77" s="85"/>
      <c r="CIN77" s="85"/>
      <c r="CIO77" s="85"/>
      <c r="CIP77" s="85"/>
      <c r="CIQ77" s="85"/>
      <c r="CIR77" s="85"/>
      <c r="CIS77" s="85"/>
      <c r="CIT77" s="85"/>
      <c r="CIU77" s="85"/>
      <c r="CIV77" s="85"/>
      <c r="CIW77" s="85"/>
      <c r="CIX77" s="85"/>
      <c r="CIY77" s="85"/>
      <c r="CIZ77" s="85"/>
      <c r="CJA77" s="85"/>
      <c r="CJB77" s="85"/>
      <c r="CJC77" s="85"/>
      <c r="CJD77" s="85"/>
      <c r="CJE77" s="85"/>
      <c r="CJF77" s="85"/>
      <c r="CJG77" s="85"/>
      <c r="CJH77" s="85"/>
      <c r="CJI77" s="85"/>
      <c r="CJJ77" s="85"/>
      <c r="CJK77" s="85"/>
      <c r="CJL77" s="85"/>
      <c r="CJM77" s="85"/>
      <c r="CJN77" s="85"/>
      <c r="CJO77" s="85"/>
      <c r="CJP77" s="85"/>
      <c r="CJQ77" s="85"/>
      <c r="CJR77" s="85"/>
      <c r="CJS77" s="85"/>
      <c r="CJT77" s="85"/>
      <c r="CJU77" s="85"/>
      <c r="CJV77" s="85"/>
      <c r="CJW77" s="85"/>
      <c r="CJX77" s="85"/>
      <c r="CJY77" s="85"/>
      <c r="CJZ77" s="85"/>
      <c r="CKA77" s="85"/>
      <c r="CKB77" s="85"/>
      <c r="CKC77" s="85"/>
      <c r="CKD77" s="85"/>
      <c r="CKE77" s="85"/>
      <c r="CKF77" s="85"/>
      <c r="CKG77" s="85"/>
      <c r="CKH77" s="85"/>
      <c r="CKI77" s="85"/>
      <c r="CKJ77" s="85"/>
      <c r="CKK77" s="85"/>
      <c r="CKL77" s="85"/>
      <c r="CKM77" s="85"/>
      <c r="CKN77" s="85"/>
      <c r="CKO77" s="85"/>
      <c r="CKP77" s="85"/>
      <c r="CKQ77" s="85"/>
      <c r="CKR77" s="85"/>
      <c r="CKS77" s="85"/>
      <c r="CKT77" s="85"/>
      <c r="CKU77" s="85"/>
      <c r="CKV77" s="85"/>
      <c r="CKW77" s="85"/>
      <c r="CKX77" s="85"/>
      <c r="CKY77" s="85"/>
      <c r="CKZ77" s="85"/>
      <c r="CLA77" s="85"/>
      <c r="CLB77" s="85"/>
      <c r="CLC77" s="85"/>
      <c r="CLD77" s="85"/>
      <c r="CLE77" s="85"/>
      <c r="CLF77" s="85"/>
      <c r="CLG77" s="85"/>
      <c r="CLH77" s="85"/>
      <c r="CLI77" s="85"/>
      <c r="CLJ77" s="85"/>
      <c r="CLK77" s="85"/>
      <c r="CLL77" s="85"/>
      <c r="CLM77" s="85"/>
      <c r="CLN77" s="85"/>
      <c r="CLO77" s="85"/>
      <c r="CLP77" s="85"/>
      <c r="CLQ77" s="85"/>
      <c r="CLR77" s="85"/>
      <c r="CLS77" s="85"/>
      <c r="CLT77" s="85"/>
      <c r="CLU77" s="85"/>
      <c r="CLV77" s="85"/>
      <c r="CLW77" s="85"/>
      <c r="CLX77" s="85"/>
      <c r="CLY77" s="85"/>
      <c r="CLZ77" s="85"/>
      <c r="CMA77" s="85"/>
      <c r="CMB77" s="85"/>
      <c r="CMC77" s="85"/>
      <c r="CMD77" s="85"/>
      <c r="CME77" s="85"/>
      <c r="CMF77" s="85"/>
      <c r="CMG77" s="85"/>
      <c r="CMH77" s="85"/>
      <c r="CMI77" s="85"/>
      <c r="CMJ77" s="85"/>
      <c r="CMK77" s="85"/>
      <c r="CML77" s="85"/>
      <c r="CMM77" s="85"/>
      <c r="CMN77" s="85"/>
      <c r="CMO77" s="85"/>
      <c r="CMP77" s="85"/>
      <c r="CMQ77" s="85"/>
      <c r="CMR77" s="85"/>
      <c r="CMS77" s="85"/>
      <c r="CMT77" s="85"/>
      <c r="CMU77" s="85"/>
      <c r="CMV77" s="85"/>
      <c r="CMW77" s="85"/>
      <c r="CMX77" s="85"/>
      <c r="CMY77" s="85"/>
      <c r="CMZ77" s="85"/>
      <c r="CNA77" s="85"/>
      <c r="CNB77" s="85"/>
      <c r="CNC77" s="85"/>
      <c r="CND77" s="85"/>
      <c r="CNE77" s="85"/>
      <c r="CNF77" s="85"/>
      <c r="CNG77" s="85"/>
      <c r="CNH77" s="85"/>
      <c r="CNI77" s="85"/>
      <c r="CNJ77" s="85"/>
      <c r="CNK77" s="85"/>
      <c r="CNL77" s="85"/>
      <c r="CNM77" s="85"/>
      <c r="CNN77" s="85"/>
      <c r="CNO77" s="85"/>
      <c r="CNP77" s="85"/>
      <c r="CNQ77" s="85"/>
      <c r="CNR77" s="85"/>
      <c r="CNS77" s="85"/>
      <c r="CNT77" s="85"/>
      <c r="CNU77" s="85"/>
      <c r="CNV77" s="85"/>
      <c r="CNW77" s="85"/>
      <c r="CNX77" s="85"/>
      <c r="CNY77" s="85"/>
      <c r="CNZ77" s="85"/>
      <c r="COA77" s="85"/>
      <c r="COB77" s="85"/>
      <c r="COC77" s="85"/>
      <c r="COD77" s="85"/>
      <c r="COE77" s="85"/>
      <c r="COF77" s="85"/>
      <c r="COG77" s="85"/>
      <c r="COH77" s="85"/>
      <c r="COI77" s="85"/>
      <c r="COJ77" s="85"/>
      <c r="COK77" s="85"/>
      <c r="COL77" s="85"/>
      <c r="COM77" s="85"/>
      <c r="CON77" s="85"/>
      <c r="COO77" s="85"/>
      <c r="COP77" s="85"/>
      <c r="COQ77" s="85"/>
      <c r="COR77" s="85"/>
      <c r="COS77" s="85"/>
      <c r="COT77" s="85"/>
      <c r="COU77" s="85"/>
      <c r="COV77" s="85"/>
      <c r="COW77" s="85"/>
      <c r="COX77" s="85"/>
      <c r="COY77" s="85"/>
      <c r="COZ77" s="85"/>
      <c r="CPA77" s="85"/>
      <c r="CPB77" s="85"/>
      <c r="CPC77" s="85"/>
      <c r="CPD77" s="85"/>
      <c r="CPE77" s="85"/>
      <c r="CPF77" s="85"/>
      <c r="CPG77" s="85"/>
      <c r="CPH77" s="85"/>
      <c r="CPI77" s="85"/>
      <c r="CPJ77" s="85"/>
      <c r="CPK77" s="85"/>
      <c r="CPL77" s="85"/>
      <c r="CPM77" s="85"/>
      <c r="CPN77" s="85"/>
      <c r="CPO77" s="85"/>
      <c r="CPP77" s="85"/>
      <c r="CPQ77" s="85"/>
      <c r="CPR77" s="85"/>
      <c r="CPS77" s="85"/>
      <c r="CPT77" s="85"/>
      <c r="CPU77" s="85"/>
      <c r="CPV77" s="85"/>
      <c r="CPW77" s="85"/>
      <c r="CPX77" s="85"/>
      <c r="CPY77" s="85"/>
      <c r="CPZ77" s="85"/>
      <c r="CQA77" s="85"/>
      <c r="CQB77" s="85"/>
      <c r="CQC77" s="85"/>
      <c r="CQD77" s="85"/>
      <c r="CQE77" s="85"/>
      <c r="CQF77" s="85"/>
      <c r="CQG77" s="85"/>
      <c r="CQH77" s="85"/>
      <c r="CQI77" s="85"/>
      <c r="CQJ77" s="85"/>
      <c r="CQK77" s="85"/>
      <c r="CQL77" s="85"/>
      <c r="CQM77" s="85"/>
      <c r="CQN77" s="85"/>
      <c r="CQO77" s="85"/>
      <c r="CQP77" s="85"/>
      <c r="CQQ77" s="85"/>
      <c r="CQR77" s="85"/>
      <c r="CQS77" s="85"/>
      <c r="CQT77" s="85"/>
      <c r="CQU77" s="85"/>
      <c r="CQV77" s="85"/>
      <c r="CQW77" s="85"/>
      <c r="CQX77" s="85"/>
      <c r="CQY77" s="85"/>
      <c r="CQZ77" s="85"/>
      <c r="CRA77" s="85"/>
      <c r="CRB77" s="85"/>
      <c r="CRC77" s="85"/>
      <c r="CRD77" s="85"/>
      <c r="CRE77" s="85"/>
      <c r="CRF77" s="85"/>
      <c r="CRG77" s="85"/>
      <c r="CRH77" s="85"/>
      <c r="CRI77" s="85"/>
      <c r="CRJ77" s="85"/>
      <c r="CRK77" s="85"/>
      <c r="CRL77" s="85"/>
      <c r="CRM77" s="85"/>
      <c r="CRN77" s="85"/>
      <c r="CRO77" s="85"/>
      <c r="CRP77" s="85"/>
      <c r="CRQ77" s="85"/>
      <c r="CRR77" s="85"/>
      <c r="CRS77" s="85"/>
      <c r="CRT77" s="85"/>
      <c r="CRU77" s="85"/>
      <c r="CRV77" s="85"/>
      <c r="CRW77" s="85"/>
      <c r="CRX77" s="85"/>
      <c r="CRY77" s="85"/>
      <c r="CRZ77" s="85"/>
      <c r="CSA77" s="85"/>
      <c r="CSB77" s="85"/>
      <c r="CSC77" s="85"/>
      <c r="CSD77" s="85"/>
      <c r="CSE77" s="85"/>
      <c r="CSF77" s="85"/>
      <c r="CSG77" s="85"/>
      <c r="CSH77" s="85"/>
      <c r="CSI77" s="85"/>
      <c r="CSJ77" s="85"/>
      <c r="CSK77" s="85"/>
      <c r="CSL77" s="85"/>
      <c r="CSM77" s="85"/>
      <c r="CSN77" s="85"/>
      <c r="CSO77" s="85"/>
      <c r="CSP77" s="85"/>
      <c r="CSQ77" s="85"/>
      <c r="CSR77" s="85"/>
      <c r="CSS77" s="85"/>
      <c r="CST77" s="85"/>
      <c r="CSU77" s="85"/>
      <c r="CSV77" s="85"/>
      <c r="CSW77" s="85"/>
      <c r="CSX77" s="85"/>
      <c r="CSY77" s="85"/>
      <c r="CSZ77" s="85"/>
      <c r="CTA77" s="85"/>
      <c r="CTB77" s="85"/>
      <c r="CTC77" s="85"/>
      <c r="CTD77" s="85"/>
      <c r="CTE77" s="85"/>
      <c r="CTF77" s="85"/>
      <c r="CTG77" s="85"/>
      <c r="CTH77" s="85"/>
      <c r="CTI77" s="85"/>
      <c r="CTJ77" s="85"/>
      <c r="CTK77" s="85"/>
      <c r="CTL77" s="85"/>
      <c r="CTM77" s="85"/>
      <c r="CTN77" s="85"/>
      <c r="CTO77" s="85"/>
      <c r="CTP77" s="85"/>
      <c r="CTQ77" s="85"/>
      <c r="CTR77" s="85"/>
      <c r="CTS77" s="85"/>
      <c r="CTT77" s="85"/>
      <c r="CTU77" s="85"/>
      <c r="CTV77" s="85"/>
      <c r="CTW77" s="85"/>
      <c r="CTX77" s="85"/>
      <c r="CTY77" s="85"/>
      <c r="CTZ77" s="85"/>
      <c r="CUA77" s="85"/>
      <c r="CUB77" s="85"/>
      <c r="CUC77" s="85"/>
      <c r="CUD77" s="85"/>
      <c r="CUE77" s="85"/>
      <c r="CUF77" s="85"/>
      <c r="CUG77" s="85"/>
      <c r="CUH77" s="85"/>
      <c r="CUI77" s="85"/>
      <c r="CUJ77" s="85"/>
      <c r="CUK77" s="85"/>
      <c r="CUL77" s="85"/>
      <c r="CUM77" s="85"/>
      <c r="CUN77" s="85"/>
      <c r="CUO77" s="85"/>
      <c r="CUP77" s="85"/>
      <c r="CUQ77" s="85"/>
      <c r="CUR77" s="85"/>
      <c r="CUS77" s="85"/>
      <c r="CUT77" s="85"/>
      <c r="CUU77" s="85"/>
      <c r="CUV77" s="85"/>
      <c r="CUW77" s="85"/>
      <c r="CUX77" s="85"/>
      <c r="CUY77" s="85"/>
      <c r="CUZ77" s="85"/>
      <c r="CVA77" s="85"/>
      <c r="CVB77" s="85"/>
      <c r="CVC77" s="85"/>
      <c r="CVD77" s="85"/>
      <c r="CVE77" s="85"/>
      <c r="CVF77" s="85"/>
      <c r="CVG77" s="85"/>
      <c r="CVH77" s="85"/>
      <c r="CVI77" s="85"/>
      <c r="CVJ77" s="85"/>
      <c r="CVK77" s="85"/>
      <c r="CVL77" s="85"/>
      <c r="CVM77" s="85"/>
      <c r="CVN77" s="85"/>
      <c r="CVO77" s="85"/>
      <c r="CVP77" s="85"/>
      <c r="CVQ77" s="85"/>
      <c r="CVR77" s="85"/>
      <c r="CVS77" s="85"/>
      <c r="CVT77" s="85"/>
      <c r="CVU77" s="85"/>
      <c r="CVV77" s="85"/>
      <c r="CVW77" s="85"/>
      <c r="CVX77" s="85"/>
      <c r="CVY77" s="85"/>
      <c r="CVZ77" s="85"/>
      <c r="CWA77" s="85"/>
      <c r="CWB77" s="85"/>
      <c r="CWC77" s="85"/>
      <c r="CWD77" s="85"/>
      <c r="CWE77" s="85"/>
      <c r="CWF77" s="85"/>
      <c r="CWG77" s="85"/>
      <c r="CWH77" s="85"/>
      <c r="CWI77" s="85"/>
      <c r="CWJ77" s="85"/>
      <c r="CWK77" s="85"/>
      <c r="CWL77" s="85"/>
      <c r="CWM77" s="85"/>
      <c r="CWN77" s="85"/>
      <c r="CWO77" s="85"/>
      <c r="CWP77" s="85"/>
      <c r="CWQ77" s="85"/>
      <c r="CWR77" s="85"/>
      <c r="CWS77" s="85"/>
      <c r="CWT77" s="85"/>
      <c r="CWU77" s="85"/>
      <c r="CWV77" s="85"/>
      <c r="CWW77" s="85"/>
      <c r="CWX77" s="85"/>
      <c r="CWY77" s="85"/>
      <c r="CWZ77" s="85"/>
      <c r="CXA77" s="85"/>
      <c r="CXB77" s="85"/>
      <c r="CXC77" s="85"/>
      <c r="CXD77" s="85"/>
      <c r="CXE77" s="85"/>
      <c r="CXF77" s="85"/>
      <c r="CXG77" s="85"/>
      <c r="CXH77" s="85"/>
      <c r="CXI77" s="85"/>
      <c r="CXJ77" s="85"/>
      <c r="CXK77" s="85"/>
      <c r="CXL77" s="85"/>
      <c r="CXM77" s="85"/>
      <c r="CXN77" s="85"/>
      <c r="CXO77" s="85"/>
      <c r="CXP77" s="85"/>
      <c r="CXQ77" s="85"/>
      <c r="CXR77" s="85"/>
      <c r="CXS77" s="85"/>
      <c r="CXT77" s="85"/>
      <c r="CXU77" s="85"/>
      <c r="CXV77" s="85"/>
      <c r="CXW77" s="85"/>
      <c r="CXX77" s="85"/>
      <c r="CXY77" s="85"/>
      <c r="CXZ77" s="85"/>
      <c r="CYA77" s="85"/>
      <c r="CYB77" s="85"/>
      <c r="CYC77" s="85"/>
      <c r="CYD77" s="85"/>
      <c r="CYE77" s="85"/>
      <c r="CYF77" s="85"/>
      <c r="CYG77" s="85"/>
      <c r="CYH77" s="85"/>
      <c r="CYI77" s="85"/>
      <c r="CYJ77" s="85"/>
      <c r="CYK77" s="85"/>
      <c r="CYL77" s="85"/>
      <c r="CYM77" s="85"/>
      <c r="CYN77" s="85"/>
      <c r="CYO77" s="85"/>
      <c r="CYP77" s="85"/>
      <c r="CYQ77" s="85"/>
      <c r="CYR77" s="85"/>
      <c r="CYS77" s="85"/>
      <c r="CYT77" s="85"/>
      <c r="CYU77" s="85"/>
      <c r="CYV77" s="85"/>
      <c r="CYW77" s="85"/>
      <c r="CYX77" s="85"/>
      <c r="CYY77" s="85"/>
      <c r="CYZ77" s="85"/>
      <c r="CZA77" s="85"/>
      <c r="CZB77" s="85"/>
      <c r="CZC77" s="85"/>
      <c r="CZD77" s="85"/>
      <c r="CZE77" s="85"/>
      <c r="CZF77" s="85"/>
      <c r="CZG77" s="85"/>
      <c r="CZH77" s="85"/>
      <c r="CZI77" s="85"/>
      <c r="CZJ77" s="85"/>
      <c r="CZK77" s="85"/>
      <c r="CZL77" s="85"/>
      <c r="CZM77" s="85"/>
      <c r="CZN77" s="85"/>
      <c r="CZO77" s="85"/>
      <c r="CZP77" s="85"/>
      <c r="CZQ77" s="85"/>
      <c r="CZR77" s="85"/>
      <c r="CZS77" s="85"/>
      <c r="CZT77" s="85"/>
      <c r="CZU77" s="85"/>
      <c r="CZV77" s="85"/>
      <c r="CZW77" s="85"/>
      <c r="CZX77" s="85"/>
      <c r="CZY77" s="85"/>
      <c r="CZZ77" s="85"/>
      <c r="DAA77" s="85"/>
      <c r="DAB77" s="85"/>
      <c r="DAC77" s="85"/>
      <c r="DAD77" s="85"/>
      <c r="DAE77" s="85"/>
      <c r="DAF77" s="85"/>
      <c r="DAG77" s="85"/>
      <c r="DAH77" s="85"/>
      <c r="DAI77" s="85"/>
      <c r="DAJ77" s="85"/>
      <c r="DAK77" s="85"/>
      <c r="DAL77" s="85"/>
      <c r="DAM77" s="85"/>
      <c r="DAN77" s="85"/>
      <c r="DAO77" s="85"/>
      <c r="DAP77" s="85"/>
      <c r="DAQ77" s="85"/>
      <c r="DAR77" s="85"/>
      <c r="DAS77" s="85"/>
      <c r="DAT77" s="85"/>
      <c r="DAU77" s="85"/>
      <c r="DAV77" s="85"/>
      <c r="DAW77" s="85"/>
      <c r="DAX77" s="85"/>
      <c r="DAY77" s="85"/>
      <c r="DAZ77" s="85"/>
      <c r="DBA77" s="85"/>
      <c r="DBB77" s="85"/>
      <c r="DBC77" s="85"/>
      <c r="DBD77" s="85"/>
      <c r="DBE77" s="85"/>
      <c r="DBF77" s="85"/>
      <c r="DBG77" s="85"/>
      <c r="DBH77" s="85"/>
      <c r="DBI77" s="85"/>
      <c r="DBJ77" s="85"/>
      <c r="DBK77" s="85"/>
      <c r="DBL77" s="85"/>
      <c r="DBM77" s="85"/>
      <c r="DBN77" s="85"/>
      <c r="DBO77" s="85"/>
      <c r="DBP77" s="85"/>
      <c r="DBQ77" s="85"/>
      <c r="DBR77" s="85"/>
      <c r="DBS77" s="85"/>
      <c r="DBT77" s="85"/>
      <c r="DBU77" s="85"/>
      <c r="DBV77" s="85"/>
      <c r="DBW77" s="85"/>
      <c r="DBX77" s="85"/>
      <c r="DBY77" s="85"/>
      <c r="DBZ77" s="85"/>
      <c r="DCA77" s="85"/>
      <c r="DCB77" s="85"/>
      <c r="DCC77" s="85"/>
      <c r="DCD77" s="85"/>
      <c r="DCE77" s="85"/>
      <c r="DCF77" s="85"/>
      <c r="DCG77" s="85"/>
      <c r="DCH77" s="85"/>
      <c r="DCI77" s="85"/>
      <c r="DCJ77" s="85"/>
      <c r="DCK77" s="85"/>
      <c r="DCL77" s="85"/>
      <c r="DCM77" s="85"/>
      <c r="DCN77" s="85"/>
      <c r="DCO77" s="85"/>
      <c r="DCP77" s="85"/>
      <c r="DCQ77" s="85"/>
      <c r="DCR77" s="85"/>
      <c r="DCS77" s="85"/>
      <c r="DCT77" s="85"/>
      <c r="DCU77" s="85"/>
      <c r="DCV77" s="85"/>
      <c r="DCW77" s="85"/>
      <c r="DCX77" s="85"/>
      <c r="DCY77" s="85"/>
      <c r="DCZ77" s="85"/>
      <c r="DDA77" s="85"/>
      <c r="DDB77" s="85"/>
      <c r="DDC77" s="85"/>
      <c r="DDD77" s="85"/>
      <c r="DDE77" s="85"/>
      <c r="DDF77" s="85"/>
      <c r="DDG77" s="85"/>
      <c r="DDH77" s="85"/>
      <c r="DDI77" s="85"/>
      <c r="DDJ77" s="85"/>
      <c r="DDK77" s="85"/>
      <c r="DDL77" s="85"/>
      <c r="DDM77" s="85"/>
      <c r="DDN77" s="85"/>
      <c r="DDO77" s="85"/>
      <c r="DDP77" s="85"/>
      <c r="DDQ77" s="85"/>
      <c r="DDR77" s="85"/>
      <c r="DDS77" s="85"/>
      <c r="DDT77" s="85"/>
      <c r="DDU77" s="85"/>
      <c r="DDV77" s="85"/>
      <c r="DDW77" s="85"/>
      <c r="DDX77" s="85"/>
      <c r="DDY77" s="85"/>
      <c r="DDZ77" s="85"/>
      <c r="DEA77" s="85"/>
      <c r="DEB77" s="85"/>
      <c r="DEC77" s="85"/>
      <c r="DED77" s="85"/>
      <c r="DEE77" s="85"/>
      <c r="DEF77" s="85"/>
      <c r="DEG77" s="85"/>
      <c r="DEH77" s="85"/>
      <c r="DEI77" s="85"/>
      <c r="DEJ77" s="85"/>
      <c r="DEK77" s="85"/>
      <c r="DEL77" s="85"/>
      <c r="DEM77" s="85"/>
      <c r="DEN77" s="85"/>
      <c r="DEO77" s="85"/>
      <c r="DEP77" s="85"/>
      <c r="DEQ77" s="85"/>
      <c r="DER77" s="85"/>
      <c r="DES77" s="85"/>
      <c r="DET77" s="85"/>
      <c r="DEU77" s="85"/>
      <c r="DEV77" s="85"/>
      <c r="DEW77" s="85"/>
      <c r="DEX77" s="85"/>
      <c r="DEY77" s="85"/>
      <c r="DEZ77" s="85"/>
      <c r="DFA77" s="85"/>
      <c r="DFB77" s="85"/>
      <c r="DFC77" s="85"/>
      <c r="DFD77" s="85"/>
      <c r="DFE77" s="85"/>
      <c r="DFF77" s="85"/>
      <c r="DFG77" s="85"/>
      <c r="DFH77" s="85"/>
      <c r="DFI77" s="85"/>
      <c r="DFJ77" s="85"/>
      <c r="DFK77" s="85"/>
      <c r="DFL77" s="85"/>
      <c r="DFM77" s="85"/>
      <c r="DFN77" s="85"/>
      <c r="DFO77" s="85"/>
      <c r="DFP77" s="85"/>
      <c r="DFQ77" s="85"/>
      <c r="DFR77" s="85"/>
      <c r="DFS77" s="85"/>
      <c r="DFT77" s="85"/>
      <c r="DFU77" s="85"/>
      <c r="DFV77" s="85"/>
      <c r="DFW77" s="85"/>
      <c r="DFX77" s="85"/>
      <c r="DFY77" s="85"/>
      <c r="DFZ77" s="85"/>
      <c r="DGA77" s="85"/>
      <c r="DGB77" s="85"/>
      <c r="DGC77" s="85"/>
      <c r="DGD77" s="85"/>
      <c r="DGE77" s="85"/>
      <c r="DGF77" s="85"/>
      <c r="DGG77" s="85"/>
      <c r="DGH77" s="85"/>
      <c r="DGI77" s="85"/>
      <c r="DGJ77" s="85"/>
      <c r="DGK77" s="85"/>
      <c r="DGL77" s="85"/>
      <c r="DGM77" s="85"/>
      <c r="DGN77" s="85"/>
      <c r="DGO77" s="85"/>
      <c r="DGP77" s="85"/>
      <c r="DGQ77" s="85"/>
      <c r="DGR77" s="85"/>
      <c r="DGS77" s="85"/>
      <c r="DGT77" s="85"/>
      <c r="DGU77" s="85"/>
      <c r="DGV77" s="85"/>
      <c r="DGW77" s="85"/>
      <c r="DGX77" s="85"/>
      <c r="DGY77" s="85"/>
      <c r="DGZ77" s="85"/>
      <c r="DHA77" s="85"/>
      <c r="DHB77" s="85"/>
      <c r="DHC77" s="85"/>
      <c r="DHD77" s="85"/>
      <c r="DHE77" s="85"/>
      <c r="DHF77" s="85"/>
      <c r="DHG77" s="85"/>
      <c r="DHH77" s="85"/>
      <c r="DHI77" s="85"/>
      <c r="DHJ77" s="85"/>
      <c r="DHK77" s="85"/>
      <c r="DHL77" s="85"/>
      <c r="DHM77" s="85"/>
      <c r="DHN77" s="85"/>
      <c r="DHO77" s="85"/>
      <c r="DHP77" s="85"/>
      <c r="DHQ77" s="85"/>
      <c r="DHR77" s="85"/>
      <c r="DHS77" s="85"/>
      <c r="DHT77" s="85"/>
      <c r="DHU77" s="85"/>
      <c r="DHV77" s="85"/>
      <c r="DHW77" s="85"/>
      <c r="DHX77" s="85"/>
      <c r="DHY77" s="85"/>
      <c r="DHZ77" s="85"/>
      <c r="DIA77" s="85"/>
      <c r="DIB77" s="85"/>
      <c r="DIC77" s="85"/>
      <c r="DID77" s="85"/>
      <c r="DIE77" s="85"/>
      <c r="DIF77" s="85"/>
      <c r="DIG77" s="85"/>
      <c r="DIH77" s="85"/>
      <c r="DII77" s="85"/>
      <c r="DIJ77" s="85"/>
      <c r="DIK77" s="85"/>
      <c r="DIL77" s="85"/>
      <c r="DIM77" s="85"/>
      <c r="DIN77" s="85"/>
      <c r="DIO77" s="85"/>
      <c r="DIP77" s="85"/>
      <c r="DIQ77" s="85"/>
      <c r="DIR77" s="85"/>
      <c r="DIS77" s="85"/>
      <c r="DIT77" s="85"/>
      <c r="DIU77" s="85"/>
      <c r="DIV77" s="85"/>
      <c r="DIW77" s="85"/>
      <c r="DIX77" s="85"/>
      <c r="DIY77" s="85"/>
      <c r="DIZ77" s="85"/>
      <c r="DJA77" s="85"/>
      <c r="DJB77" s="85"/>
      <c r="DJC77" s="85"/>
      <c r="DJD77" s="85"/>
      <c r="DJE77" s="85"/>
      <c r="DJF77" s="85"/>
      <c r="DJG77" s="85"/>
      <c r="DJH77" s="85"/>
      <c r="DJI77" s="85"/>
      <c r="DJJ77" s="85"/>
      <c r="DJK77" s="85"/>
      <c r="DJL77" s="85"/>
      <c r="DJM77" s="85"/>
      <c r="DJN77" s="85"/>
      <c r="DJO77" s="85"/>
      <c r="DJP77" s="85"/>
      <c r="DJQ77" s="85"/>
      <c r="DJR77" s="85"/>
      <c r="DJS77" s="85"/>
      <c r="DJT77" s="85"/>
      <c r="DJU77" s="85"/>
      <c r="DJV77" s="85"/>
      <c r="DJW77" s="85"/>
      <c r="DJX77" s="85"/>
      <c r="DJY77" s="85"/>
      <c r="DJZ77" s="85"/>
      <c r="DKA77" s="85"/>
      <c r="DKB77" s="85"/>
      <c r="DKC77" s="85"/>
      <c r="DKD77" s="85"/>
      <c r="DKE77" s="85"/>
      <c r="DKF77" s="85"/>
      <c r="DKG77" s="85"/>
      <c r="DKH77" s="85"/>
      <c r="DKI77" s="85"/>
      <c r="DKJ77" s="85"/>
      <c r="DKK77" s="85"/>
      <c r="DKL77" s="85"/>
      <c r="DKM77" s="85"/>
      <c r="DKN77" s="85"/>
      <c r="DKO77" s="85"/>
      <c r="DKP77" s="85"/>
      <c r="DKQ77" s="85"/>
      <c r="DKR77" s="85"/>
      <c r="DKS77" s="85"/>
      <c r="DKT77" s="85"/>
      <c r="DKU77" s="85"/>
      <c r="DKV77" s="85"/>
      <c r="DKW77" s="85"/>
      <c r="DKX77" s="85"/>
      <c r="DKY77" s="85"/>
      <c r="DKZ77" s="85"/>
      <c r="DLA77" s="85"/>
      <c r="DLB77" s="85"/>
      <c r="DLC77" s="85"/>
      <c r="DLD77" s="85"/>
      <c r="DLE77" s="85"/>
      <c r="DLF77" s="85"/>
      <c r="DLG77" s="85"/>
      <c r="DLH77" s="85"/>
      <c r="DLI77" s="85"/>
      <c r="DLJ77" s="85"/>
      <c r="DLK77" s="85"/>
      <c r="DLL77" s="85"/>
      <c r="DLM77" s="85"/>
      <c r="DLN77" s="85"/>
      <c r="DLO77" s="85"/>
      <c r="DLP77" s="85"/>
      <c r="DLQ77" s="85"/>
      <c r="DLR77" s="85"/>
      <c r="DLS77" s="85"/>
      <c r="DLT77" s="85"/>
      <c r="DLU77" s="85"/>
      <c r="DLV77" s="85"/>
      <c r="DLW77" s="85"/>
      <c r="DLX77" s="85"/>
      <c r="DLY77" s="85"/>
      <c r="DLZ77" s="85"/>
      <c r="DMA77" s="85"/>
      <c r="DMB77" s="85"/>
      <c r="DMC77" s="85"/>
      <c r="DMD77" s="85"/>
      <c r="DME77" s="85"/>
      <c r="DMF77" s="85"/>
      <c r="DMG77" s="85"/>
      <c r="DMH77" s="85"/>
      <c r="DMI77" s="85"/>
      <c r="DMJ77" s="85"/>
      <c r="DMK77" s="85"/>
      <c r="DML77" s="85"/>
      <c r="DMM77" s="85"/>
      <c r="DMN77" s="85"/>
      <c r="DMO77" s="85"/>
      <c r="DMP77" s="85"/>
      <c r="DMQ77" s="85"/>
      <c r="DMR77" s="85"/>
      <c r="DMS77" s="85"/>
      <c r="DMT77" s="85"/>
      <c r="DMU77" s="85"/>
      <c r="DMV77" s="85"/>
      <c r="DMW77" s="85"/>
      <c r="DMX77" s="85"/>
      <c r="DMY77" s="85"/>
      <c r="DMZ77" s="85"/>
      <c r="DNA77" s="85"/>
      <c r="DNB77" s="85"/>
      <c r="DNC77" s="85"/>
      <c r="DND77" s="85"/>
      <c r="DNE77" s="85"/>
      <c r="DNF77" s="85"/>
      <c r="DNG77" s="85"/>
      <c r="DNH77" s="85"/>
      <c r="DNI77" s="85"/>
      <c r="DNJ77" s="85"/>
      <c r="DNK77" s="85"/>
      <c r="DNL77" s="85"/>
      <c r="DNM77" s="85"/>
      <c r="DNN77" s="85"/>
      <c r="DNO77" s="85"/>
      <c r="DNP77" s="85"/>
      <c r="DNQ77" s="85"/>
      <c r="DNR77" s="85"/>
      <c r="DNS77" s="85"/>
      <c r="DNT77" s="85"/>
      <c r="DNU77" s="85"/>
      <c r="DNV77" s="85"/>
      <c r="DNW77" s="85"/>
      <c r="DNX77" s="85"/>
      <c r="DNY77" s="85"/>
      <c r="DNZ77" s="85"/>
      <c r="DOA77" s="85"/>
      <c r="DOB77" s="85"/>
      <c r="DOC77" s="85"/>
      <c r="DOD77" s="85"/>
      <c r="DOE77" s="85"/>
      <c r="DOF77" s="85"/>
      <c r="DOG77" s="85"/>
      <c r="DOH77" s="85"/>
      <c r="DOI77" s="85"/>
      <c r="DOJ77" s="85"/>
      <c r="DOK77" s="85"/>
      <c r="DOL77" s="85"/>
      <c r="DOM77" s="85"/>
      <c r="DON77" s="85"/>
      <c r="DOO77" s="85"/>
      <c r="DOP77" s="85"/>
      <c r="DOQ77" s="85"/>
      <c r="DOR77" s="85"/>
      <c r="DOS77" s="85"/>
      <c r="DOT77" s="85"/>
      <c r="DOU77" s="85"/>
      <c r="DOV77" s="85"/>
      <c r="DOW77" s="85"/>
      <c r="DOX77" s="85"/>
      <c r="DOY77" s="85"/>
      <c r="DOZ77" s="85"/>
      <c r="DPA77" s="85"/>
      <c r="DPB77" s="85"/>
      <c r="DPC77" s="85"/>
      <c r="DPD77" s="85"/>
      <c r="DPE77" s="85"/>
      <c r="DPF77" s="85"/>
      <c r="DPG77" s="85"/>
      <c r="DPH77" s="85"/>
      <c r="DPI77" s="85"/>
      <c r="DPJ77" s="85"/>
      <c r="DPK77" s="85"/>
      <c r="DPL77" s="85"/>
      <c r="DPM77" s="85"/>
      <c r="DPN77" s="85"/>
      <c r="DPO77" s="85"/>
      <c r="DPP77" s="85"/>
      <c r="DPQ77" s="85"/>
      <c r="DPR77" s="85"/>
      <c r="DPS77" s="85"/>
      <c r="DPT77" s="85"/>
      <c r="DPU77" s="85"/>
      <c r="DPV77" s="85"/>
      <c r="DPW77" s="85"/>
      <c r="DPX77" s="85"/>
      <c r="DPY77" s="85"/>
      <c r="DPZ77" s="85"/>
      <c r="DQA77" s="85"/>
      <c r="DQB77" s="85"/>
      <c r="DQC77" s="85"/>
      <c r="DQD77" s="85"/>
      <c r="DQE77" s="85"/>
      <c r="DQF77" s="85"/>
      <c r="DQG77" s="85"/>
      <c r="DQH77" s="85"/>
      <c r="DQI77" s="85"/>
      <c r="DQJ77" s="85"/>
      <c r="DQK77" s="85"/>
      <c r="DQL77" s="85"/>
      <c r="DQM77" s="85"/>
      <c r="DQN77" s="85"/>
      <c r="DQO77" s="85"/>
      <c r="DQP77" s="85"/>
      <c r="DQQ77" s="85"/>
      <c r="DQR77" s="85"/>
      <c r="DQS77" s="85"/>
      <c r="DQT77" s="85"/>
      <c r="DQU77" s="85"/>
      <c r="DQV77" s="85"/>
      <c r="DQW77" s="85"/>
      <c r="DQX77" s="85"/>
      <c r="DQY77" s="85"/>
      <c r="DQZ77" s="85"/>
      <c r="DRA77" s="85"/>
      <c r="DRB77" s="85"/>
      <c r="DRC77" s="85"/>
      <c r="DRD77" s="85"/>
      <c r="DRE77" s="85"/>
      <c r="DRF77" s="85"/>
      <c r="DRG77" s="85"/>
      <c r="DRH77" s="85"/>
      <c r="DRI77" s="85"/>
      <c r="DRJ77" s="85"/>
      <c r="DRK77" s="85"/>
      <c r="DRL77" s="85"/>
      <c r="DRM77" s="85"/>
      <c r="DRN77" s="85"/>
      <c r="DRO77" s="85"/>
      <c r="DRP77" s="85"/>
      <c r="DRQ77" s="85"/>
      <c r="DRR77" s="85"/>
      <c r="DRS77" s="85"/>
      <c r="DRT77" s="85"/>
      <c r="DRU77" s="85"/>
      <c r="DRV77" s="85"/>
      <c r="DRW77" s="85"/>
      <c r="DRX77" s="85"/>
      <c r="DRY77" s="85"/>
      <c r="DRZ77" s="85"/>
      <c r="DSA77" s="85"/>
      <c r="DSB77" s="85"/>
      <c r="DSC77" s="85"/>
      <c r="DSD77" s="85"/>
      <c r="DSE77" s="85"/>
      <c r="DSF77" s="85"/>
      <c r="DSG77" s="85"/>
      <c r="DSH77" s="85"/>
      <c r="DSI77" s="85"/>
      <c r="DSJ77" s="85"/>
      <c r="DSK77" s="85"/>
      <c r="DSL77" s="85"/>
      <c r="DSM77" s="85"/>
      <c r="DSN77" s="85"/>
      <c r="DSO77" s="85"/>
      <c r="DSP77" s="85"/>
      <c r="DSQ77" s="85"/>
      <c r="DSR77" s="85"/>
      <c r="DSS77" s="85"/>
      <c r="DST77" s="85"/>
      <c r="DSU77" s="85"/>
      <c r="DSV77" s="85"/>
      <c r="DSW77" s="85"/>
      <c r="DSX77" s="85"/>
      <c r="DSY77" s="85"/>
      <c r="DSZ77" s="85"/>
      <c r="DTA77" s="85"/>
      <c r="DTB77" s="85"/>
      <c r="DTC77" s="85"/>
      <c r="DTD77" s="85"/>
      <c r="DTE77" s="85"/>
      <c r="DTF77" s="85"/>
      <c r="DTG77" s="85"/>
      <c r="DTH77" s="85"/>
      <c r="DTI77" s="85"/>
      <c r="DTJ77" s="85"/>
      <c r="DTK77" s="85"/>
      <c r="DTL77" s="85"/>
      <c r="DTM77" s="85"/>
      <c r="DTN77" s="85"/>
      <c r="DTO77" s="85"/>
      <c r="DTP77" s="85"/>
      <c r="DTQ77" s="85"/>
      <c r="DTR77" s="85"/>
      <c r="DTS77" s="85"/>
      <c r="DTT77" s="85"/>
      <c r="DTU77" s="85"/>
      <c r="DTV77" s="85"/>
      <c r="DTW77" s="85"/>
      <c r="DTX77" s="85"/>
      <c r="DTY77" s="85"/>
      <c r="DTZ77" s="85"/>
      <c r="DUA77" s="85"/>
      <c r="DUB77" s="85"/>
      <c r="DUC77" s="85"/>
      <c r="DUD77" s="85"/>
      <c r="DUE77" s="85"/>
      <c r="DUF77" s="85"/>
      <c r="DUG77" s="85"/>
      <c r="DUH77" s="85"/>
      <c r="DUI77" s="85"/>
      <c r="DUJ77" s="85"/>
      <c r="DUK77" s="85"/>
      <c r="DUL77" s="85"/>
      <c r="DUM77" s="85"/>
      <c r="DUN77" s="85"/>
      <c r="DUO77" s="85"/>
      <c r="DUP77" s="85"/>
      <c r="DUQ77" s="85"/>
      <c r="DUR77" s="85"/>
      <c r="DUS77" s="85"/>
      <c r="DUT77" s="85"/>
      <c r="DUU77" s="85"/>
      <c r="DUV77" s="85"/>
      <c r="DUW77" s="85"/>
      <c r="DUX77" s="85"/>
      <c r="DUY77" s="85"/>
      <c r="DUZ77" s="85"/>
      <c r="DVA77" s="85"/>
      <c r="DVB77" s="85"/>
      <c r="DVC77" s="85"/>
      <c r="DVD77" s="85"/>
      <c r="DVE77" s="85"/>
      <c r="DVF77" s="85"/>
      <c r="DVG77" s="85"/>
      <c r="DVH77" s="85"/>
      <c r="DVI77" s="85"/>
      <c r="DVJ77" s="85"/>
      <c r="DVK77" s="85"/>
      <c r="DVL77" s="85"/>
      <c r="DVM77" s="85"/>
      <c r="DVN77" s="85"/>
      <c r="DVO77" s="85"/>
      <c r="DVP77" s="85"/>
      <c r="DVQ77" s="85"/>
      <c r="DVR77" s="85"/>
      <c r="DVS77" s="85"/>
      <c r="DVT77" s="85"/>
      <c r="DVU77" s="85"/>
      <c r="DVV77" s="85"/>
      <c r="DVW77" s="85"/>
      <c r="DVX77" s="85"/>
      <c r="DVY77" s="85"/>
      <c r="DVZ77" s="85"/>
      <c r="DWA77" s="85"/>
      <c r="DWB77" s="85"/>
      <c r="DWC77" s="85"/>
      <c r="DWD77" s="85"/>
      <c r="DWE77" s="85"/>
      <c r="DWF77" s="85"/>
      <c r="DWG77" s="85"/>
      <c r="DWH77" s="85"/>
      <c r="DWI77" s="85"/>
      <c r="DWJ77" s="85"/>
      <c r="DWK77" s="85"/>
      <c r="DWL77" s="85"/>
      <c r="DWM77" s="85"/>
      <c r="DWN77" s="85"/>
      <c r="DWO77" s="85"/>
      <c r="DWP77" s="85"/>
      <c r="DWQ77" s="85"/>
      <c r="DWR77" s="85"/>
      <c r="DWS77" s="85"/>
      <c r="DWT77" s="85"/>
      <c r="DWU77" s="85"/>
      <c r="DWV77" s="85"/>
      <c r="DWW77" s="85"/>
      <c r="DWX77" s="85"/>
      <c r="DWY77" s="85"/>
      <c r="DWZ77" s="85"/>
      <c r="DXA77" s="85"/>
      <c r="DXB77" s="85"/>
      <c r="DXC77" s="85"/>
      <c r="DXD77" s="85"/>
      <c r="DXE77" s="85"/>
      <c r="DXF77" s="85"/>
      <c r="DXG77" s="85"/>
      <c r="DXH77" s="85"/>
      <c r="DXI77" s="85"/>
      <c r="DXJ77" s="85"/>
      <c r="DXK77" s="85"/>
      <c r="DXL77" s="85"/>
      <c r="DXM77" s="85"/>
      <c r="DXN77" s="85"/>
      <c r="DXO77" s="85"/>
      <c r="DXP77" s="85"/>
      <c r="DXQ77" s="85"/>
      <c r="DXR77" s="85"/>
      <c r="DXS77" s="85"/>
      <c r="DXT77" s="85"/>
      <c r="DXU77" s="85"/>
      <c r="DXV77" s="85"/>
      <c r="DXW77" s="85"/>
      <c r="DXX77" s="85"/>
      <c r="DXY77" s="85"/>
      <c r="DXZ77" s="85"/>
      <c r="DYA77" s="85"/>
      <c r="DYB77" s="85"/>
      <c r="DYC77" s="85"/>
      <c r="DYD77" s="85"/>
      <c r="DYE77" s="85"/>
      <c r="DYF77" s="85"/>
      <c r="DYG77" s="85"/>
      <c r="DYH77" s="85"/>
      <c r="DYI77" s="85"/>
      <c r="DYJ77" s="85"/>
      <c r="DYK77" s="85"/>
      <c r="DYL77" s="85"/>
      <c r="DYM77" s="85"/>
      <c r="DYN77" s="85"/>
      <c r="DYO77" s="85"/>
      <c r="DYP77" s="85"/>
      <c r="DYQ77" s="85"/>
      <c r="DYR77" s="85"/>
      <c r="DYS77" s="85"/>
      <c r="DYT77" s="85"/>
      <c r="DYU77" s="85"/>
      <c r="DYV77" s="85"/>
      <c r="DYW77" s="85"/>
      <c r="DYX77" s="85"/>
      <c r="DYY77" s="85"/>
      <c r="DYZ77" s="85"/>
      <c r="DZA77" s="85"/>
      <c r="DZB77" s="85"/>
      <c r="DZC77" s="85"/>
      <c r="DZD77" s="85"/>
      <c r="DZE77" s="85"/>
      <c r="DZF77" s="85"/>
      <c r="DZG77" s="85"/>
      <c r="DZH77" s="85"/>
      <c r="DZI77" s="85"/>
      <c r="DZJ77" s="85"/>
      <c r="DZK77" s="85"/>
      <c r="DZL77" s="85"/>
      <c r="DZM77" s="85"/>
      <c r="DZN77" s="85"/>
      <c r="DZO77" s="85"/>
      <c r="DZP77" s="85"/>
      <c r="DZQ77" s="85"/>
      <c r="DZR77" s="85"/>
      <c r="DZS77" s="85"/>
      <c r="DZT77" s="85"/>
      <c r="DZU77" s="85"/>
      <c r="DZV77" s="85"/>
      <c r="DZW77" s="85"/>
      <c r="DZX77" s="85"/>
      <c r="DZY77" s="85"/>
      <c r="DZZ77" s="85"/>
      <c r="EAA77" s="85"/>
      <c r="EAB77" s="85"/>
      <c r="EAC77" s="85"/>
      <c r="EAD77" s="85"/>
      <c r="EAE77" s="85"/>
      <c r="EAF77" s="85"/>
      <c r="EAG77" s="85"/>
      <c r="EAH77" s="85"/>
      <c r="EAI77" s="85"/>
      <c r="EAJ77" s="85"/>
      <c r="EAK77" s="85"/>
      <c r="EAL77" s="85"/>
      <c r="EAM77" s="85"/>
      <c r="EAN77" s="85"/>
      <c r="EAO77" s="85"/>
      <c r="EAP77" s="85"/>
      <c r="EAQ77" s="85"/>
      <c r="EAR77" s="85"/>
      <c r="EAS77" s="85"/>
      <c r="EAT77" s="85"/>
      <c r="EAU77" s="85"/>
      <c r="EAV77" s="85"/>
      <c r="EAW77" s="85"/>
      <c r="EAX77" s="85"/>
      <c r="EAY77" s="85"/>
      <c r="EAZ77" s="85"/>
      <c r="EBA77" s="85"/>
      <c r="EBB77" s="85"/>
      <c r="EBC77" s="85"/>
      <c r="EBD77" s="85"/>
      <c r="EBE77" s="85"/>
      <c r="EBF77" s="85"/>
      <c r="EBG77" s="85"/>
      <c r="EBH77" s="85"/>
      <c r="EBI77" s="85"/>
      <c r="EBJ77" s="85"/>
      <c r="EBK77" s="85"/>
      <c r="EBL77" s="85"/>
      <c r="EBM77" s="85"/>
      <c r="EBN77" s="85"/>
      <c r="EBO77" s="85"/>
      <c r="EBP77" s="85"/>
      <c r="EBQ77" s="85"/>
      <c r="EBR77" s="85"/>
      <c r="EBS77" s="85"/>
      <c r="EBT77" s="85"/>
      <c r="EBU77" s="85"/>
      <c r="EBV77" s="85"/>
      <c r="EBW77" s="85"/>
      <c r="EBX77" s="85"/>
      <c r="EBY77" s="85"/>
      <c r="EBZ77" s="85"/>
      <c r="ECA77" s="85"/>
      <c r="ECB77" s="85"/>
      <c r="ECC77" s="85"/>
      <c r="ECD77" s="85"/>
      <c r="ECE77" s="85"/>
      <c r="ECF77" s="85"/>
      <c r="ECG77" s="85"/>
      <c r="ECH77" s="85"/>
      <c r="ECI77" s="85"/>
      <c r="ECJ77" s="85"/>
      <c r="ECK77" s="85"/>
      <c r="ECL77" s="85"/>
      <c r="ECM77" s="85"/>
      <c r="ECN77" s="85"/>
      <c r="ECO77" s="85"/>
      <c r="ECP77" s="85"/>
      <c r="ECQ77" s="85"/>
      <c r="ECR77" s="85"/>
      <c r="ECS77" s="85"/>
      <c r="ECT77" s="85"/>
      <c r="ECU77" s="85"/>
      <c r="ECV77" s="85"/>
      <c r="ECW77" s="85"/>
      <c r="ECX77" s="85"/>
      <c r="ECY77" s="85"/>
      <c r="ECZ77" s="85"/>
      <c r="EDA77" s="85"/>
      <c r="EDB77" s="85"/>
      <c r="EDC77" s="85"/>
      <c r="EDD77" s="85"/>
      <c r="EDE77" s="85"/>
      <c r="EDF77" s="85"/>
      <c r="EDG77" s="85"/>
      <c r="EDH77" s="85"/>
      <c r="EDI77" s="85"/>
      <c r="EDJ77" s="85"/>
      <c r="EDK77" s="85"/>
      <c r="EDL77" s="85"/>
      <c r="EDM77" s="85"/>
      <c r="EDN77" s="85"/>
      <c r="EDO77" s="85"/>
      <c r="EDP77" s="85"/>
      <c r="EDQ77" s="85"/>
      <c r="EDR77" s="85"/>
      <c r="EDS77" s="85"/>
      <c r="EDT77" s="85"/>
      <c r="EDU77" s="85"/>
      <c r="EDV77" s="85"/>
      <c r="EDW77" s="85"/>
      <c r="EDX77" s="85"/>
      <c r="EDY77" s="85"/>
      <c r="EDZ77" s="85"/>
      <c r="EEA77" s="85"/>
      <c r="EEB77" s="85"/>
      <c r="EEC77" s="85"/>
      <c r="EED77" s="85"/>
      <c r="EEE77" s="85"/>
      <c r="EEF77" s="85"/>
      <c r="EEG77" s="85"/>
      <c r="EEH77" s="85"/>
      <c r="EEI77" s="85"/>
      <c r="EEJ77" s="85"/>
      <c r="EEK77" s="85"/>
      <c r="EEL77" s="85"/>
      <c r="EEM77" s="85"/>
      <c r="EEN77" s="85"/>
      <c r="EEO77" s="85"/>
      <c r="EEP77" s="85"/>
      <c r="EEQ77" s="85"/>
      <c r="EER77" s="85"/>
      <c r="EES77" s="85"/>
      <c r="EET77" s="85"/>
      <c r="EEU77" s="85"/>
      <c r="EEV77" s="85"/>
      <c r="EEW77" s="85"/>
      <c r="EEX77" s="85"/>
      <c r="EEY77" s="85"/>
      <c r="EEZ77" s="85"/>
      <c r="EFA77" s="85"/>
      <c r="EFB77" s="85"/>
      <c r="EFC77" s="85"/>
      <c r="EFD77" s="85"/>
      <c r="EFE77" s="85"/>
      <c r="EFF77" s="85"/>
      <c r="EFG77" s="85"/>
      <c r="EFH77" s="85"/>
      <c r="EFI77" s="85"/>
      <c r="EFJ77" s="85"/>
      <c r="EFK77" s="85"/>
      <c r="EFL77" s="85"/>
      <c r="EFM77" s="85"/>
      <c r="EFN77" s="85"/>
      <c r="EFO77" s="85"/>
      <c r="EFP77" s="85"/>
      <c r="EFQ77" s="85"/>
      <c r="EFR77" s="85"/>
      <c r="EFS77" s="85"/>
      <c r="EFT77" s="85"/>
      <c r="EFU77" s="85"/>
      <c r="EFV77" s="85"/>
      <c r="EFW77" s="85"/>
      <c r="EFX77" s="85"/>
      <c r="EFY77" s="85"/>
      <c r="EFZ77" s="85"/>
      <c r="EGA77" s="85"/>
      <c r="EGB77" s="85"/>
      <c r="EGC77" s="85"/>
      <c r="EGD77" s="85"/>
      <c r="EGE77" s="85"/>
      <c r="EGF77" s="85"/>
      <c r="EGG77" s="85"/>
      <c r="EGH77" s="85"/>
      <c r="EGI77" s="85"/>
      <c r="EGJ77" s="85"/>
      <c r="EGK77" s="85"/>
      <c r="EGL77" s="85"/>
      <c r="EGM77" s="85"/>
      <c r="EGN77" s="85"/>
      <c r="EGO77" s="85"/>
      <c r="EGP77" s="85"/>
      <c r="EGQ77" s="85"/>
      <c r="EGR77" s="85"/>
      <c r="EGS77" s="85"/>
      <c r="EGT77" s="85"/>
      <c r="EGU77" s="85"/>
      <c r="EGV77" s="85"/>
      <c r="EGW77" s="85"/>
      <c r="EGX77" s="85"/>
      <c r="EGY77" s="85"/>
      <c r="EGZ77" s="85"/>
      <c r="EHA77" s="85"/>
      <c r="EHB77" s="85"/>
      <c r="EHC77" s="85"/>
      <c r="EHD77" s="85"/>
      <c r="EHE77" s="85"/>
      <c r="EHF77" s="85"/>
      <c r="EHG77" s="85"/>
      <c r="EHH77" s="85"/>
      <c r="EHI77" s="85"/>
      <c r="EHJ77" s="85"/>
      <c r="EHK77" s="85"/>
      <c r="EHL77" s="85"/>
      <c r="EHM77" s="85"/>
      <c r="EHN77" s="85"/>
      <c r="EHO77" s="85"/>
      <c r="EHP77" s="85"/>
      <c r="EHQ77" s="85"/>
      <c r="EHR77" s="85"/>
      <c r="EHS77" s="85"/>
      <c r="EHT77" s="85"/>
      <c r="EHU77" s="85"/>
      <c r="EHV77" s="85"/>
      <c r="EHW77" s="85"/>
      <c r="EHX77" s="85"/>
      <c r="EHY77" s="85"/>
      <c r="EHZ77" s="85"/>
      <c r="EIA77" s="85"/>
      <c r="EIB77" s="85"/>
      <c r="EIC77" s="85"/>
      <c r="EID77" s="85"/>
      <c r="EIE77" s="85"/>
      <c r="EIF77" s="85"/>
      <c r="EIG77" s="85"/>
      <c r="EIH77" s="85"/>
      <c r="EII77" s="85"/>
      <c r="EIJ77" s="85"/>
      <c r="EIK77" s="85"/>
      <c r="EIL77" s="85"/>
      <c r="EIM77" s="85"/>
      <c r="EIN77" s="85"/>
      <c r="EIO77" s="85"/>
      <c r="EIP77" s="85"/>
      <c r="EIQ77" s="85"/>
      <c r="EIR77" s="85"/>
      <c r="EIS77" s="85"/>
      <c r="EIT77" s="85"/>
      <c r="EIU77" s="85"/>
      <c r="EIV77" s="85"/>
      <c r="EIW77" s="85"/>
      <c r="EIX77" s="85"/>
      <c r="EIY77" s="85"/>
      <c r="EIZ77" s="85"/>
      <c r="EJA77" s="85"/>
      <c r="EJB77" s="85"/>
      <c r="EJC77" s="85"/>
      <c r="EJD77" s="85"/>
      <c r="EJE77" s="85"/>
      <c r="EJF77" s="85"/>
      <c r="EJG77" s="85"/>
      <c r="EJH77" s="85"/>
      <c r="EJI77" s="85"/>
      <c r="EJJ77" s="85"/>
      <c r="EJK77" s="85"/>
      <c r="EJL77" s="85"/>
      <c r="EJM77" s="85"/>
      <c r="EJN77" s="85"/>
      <c r="EJO77" s="85"/>
      <c r="EJP77" s="85"/>
      <c r="EJQ77" s="85"/>
      <c r="EJR77" s="85"/>
      <c r="EJS77" s="85"/>
      <c r="EJT77" s="85"/>
      <c r="EJU77" s="85"/>
      <c r="EJV77" s="85"/>
      <c r="EJW77" s="85"/>
      <c r="EJX77" s="85"/>
      <c r="EJY77" s="85"/>
      <c r="EJZ77" s="85"/>
      <c r="EKA77" s="85"/>
      <c r="EKB77" s="85"/>
      <c r="EKC77" s="85"/>
      <c r="EKD77" s="85"/>
      <c r="EKE77" s="85"/>
      <c r="EKF77" s="85"/>
      <c r="EKG77" s="85"/>
      <c r="EKH77" s="85"/>
      <c r="EKI77" s="85"/>
      <c r="EKJ77" s="85"/>
      <c r="EKK77" s="85"/>
      <c r="EKL77" s="85"/>
      <c r="EKM77" s="85"/>
      <c r="EKN77" s="85"/>
      <c r="EKO77" s="85"/>
      <c r="EKP77" s="85"/>
      <c r="EKQ77" s="85"/>
      <c r="EKR77" s="85"/>
      <c r="EKS77" s="85"/>
      <c r="EKT77" s="85"/>
      <c r="EKU77" s="85"/>
      <c r="EKV77" s="85"/>
      <c r="EKW77" s="85"/>
      <c r="EKX77" s="85"/>
      <c r="EKY77" s="85"/>
      <c r="EKZ77" s="85"/>
      <c r="ELA77" s="85"/>
      <c r="ELB77" s="85"/>
      <c r="ELC77" s="85"/>
      <c r="ELD77" s="85"/>
      <c r="ELE77" s="85"/>
      <c r="ELF77" s="85"/>
      <c r="ELG77" s="85"/>
      <c r="ELH77" s="85"/>
      <c r="ELI77" s="85"/>
      <c r="ELJ77" s="85"/>
      <c r="ELK77" s="85"/>
      <c r="ELL77" s="85"/>
      <c r="ELM77" s="85"/>
      <c r="ELN77" s="85"/>
      <c r="ELO77" s="85"/>
      <c r="ELP77" s="85"/>
      <c r="ELQ77" s="85"/>
      <c r="ELR77" s="85"/>
      <c r="ELS77" s="85"/>
      <c r="ELT77" s="85"/>
      <c r="ELU77" s="85"/>
      <c r="ELV77" s="85"/>
      <c r="ELW77" s="85"/>
      <c r="ELX77" s="85"/>
      <c r="ELY77" s="85"/>
      <c r="ELZ77" s="85"/>
      <c r="EMA77" s="85"/>
      <c r="EMB77" s="85"/>
      <c r="EMC77" s="85"/>
      <c r="EMD77" s="85"/>
      <c r="EME77" s="85"/>
      <c r="EMF77" s="85"/>
      <c r="EMG77" s="85"/>
      <c r="EMH77" s="85"/>
      <c r="EMI77" s="85"/>
      <c r="EMJ77" s="85"/>
      <c r="EMK77" s="85"/>
      <c r="EML77" s="85"/>
      <c r="EMM77" s="85"/>
      <c r="EMN77" s="85"/>
      <c r="EMO77" s="85"/>
      <c r="EMP77" s="85"/>
      <c r="EMQ77" s="85"/>
      <c r="EMR77" s="85"/>
      <c r="EMS77" s="85"/>
      <c r="EMT77" s="85"/>
      <c r="EMU77" s="85"/>
      <c r="EMV77" s="85"/>
      <c r="EMW77" s="85"/>
      <c r="EMX77" s="85"/>
      <c r="EMY77" s="85"/>
      <c r="EMZ77" s="85"/>
      <c r="ENA77" s="85"/>
      <c r="ENB77" s="85"/>
      <c r="ENC77" s="85"/>
      <c r="END77" s="85"/>
      <c r="ENE77" s="85"/>
      <c r="ENF77" s="85"/>
      <c r="ENG77" s="85"/>
      <c r="ENH77" s="85"/>
      <c r="ENI77" s="85"/>
      <c r="ENJ77" s="85"/>
      <c r="ENK77" s="85"/>
      <c r="ENL77" s="85"/>
      <c r="ENM77" s="85"/>
      <c r="ENN77" s="85"/>
      <c r="ENO77" s="85"/>
      <c r="ENP77" s="85"/>
      <c r="ENQ77" s="85"/>
      <c r="ENR77" s="85"/>
      <c r="ENS77" s="85"/>
      <c r="ENT77" s="85"/>
      <c r="ENU77" s="85"/>
      <c r="ENV77" s="85"/>
      <c r="ENW77" s="85"/>
      <c r="ENX77" s="85"/>
      <c r="ENY77" s="85"/>
      <c r="ENZ77" s="85"/>
      <c r="EOA77" s="85"/>
      <c r="EOB77" s="85"/>
      <c r="EOC77" s="85"/>
      <c r="EOD77" s="85"/>
      <c r="EOE77" s="85"/>
      <c r="EOF77" s="85"/>
      <c r="EOG77" s="85"/>
      <c r="EOH77" s="85"/>
      <c r="EOI77" s="85"/>
      <c r="EOJ77" s="85"/>
      <c r="EOK77" s="85"/>
      <c r="EOL77" s="85"/>
      <c r="EOM77" s="85"/>
      <c r="EON77" s="85"/>
      <c r="EOO77" s="85"/>
      <c r="EOP77" s="85"/>
      <c r="EOQ77" s="85"/>
      <c r="EOR77" s="85"/>
      <c r="EOS77" s="85"/>
      <c r="EOT77" s="85"/>
      <c r="EOU77" s="85"/>
      <c r="EOV77" s="85"/>
      <c r="EOW77" s="85"/>
      <c r="EOX77" s="85"/>
      <c r="EOY77" s="85"/>
      <c r="EOZ77" s="85"/>
      <c r="EPA77" s="85"/>
      <c r="EPB77" s="85"/>
      <c r="EPC77" s="85"/>
      <c r="EPD77" s="85"/>
      <c r="EPE77" s="85"/>
      <c r="EPF77" s="85"/>
      <c r="EPG77" s="85"/>
      <c r="EPH77" s="85"/>
      <c r="EPI77" s="85"/>
      <c r="EPJ77" s="85"/>
      <c r="EPK77" s="85"/>
      <c r="EPL77" s="85"/>
      <c r="EPM77" s="85"/>
      <c r="EPN77" s="85"/>
      <c r="EPO77" s="85"/>
      <c r="EPP77" s="85"/>
      <c r="EPQ77" s="85"/>
      <c r="EPR77" s="85"/>
      <c r="EPS77" s="85"/>
      <c r="EPT77" s="85"/>
      <c r="EPU77" s="85"/>
      <c r="EPV77" s="85"/>
      <c r="EPW77" s="85"/>
      <c r="EPX77" s="85"/>
      <c r="EPY77" s="85"/>
      <c r="EPZ77" s="85"/>
      <c r="EQA77" s="85"/>
      <c r="EQB77" s="85"/>
      <c r="EQC77" s="85"/>
      <c r="EQD77" s="85"/>
      <c r="EQE77" s="85"/>
      <c r="EQF77" s="85"/>
      <c r="EQG77" s="85"/>
      <c r="EQH77" s="85"/>
      <c r="EQI77" s="85"/>
      <c r="EQJ77" s="85"/>
      <c r="EQK77" s="85"/>
      <c r="EQL77" s="85"/>
      <c r="EQM77" s="85"/>
      <c r="EQN77" s="85"/>
      <c r="EQO77" s="85"/>
      <c r="EQP77" s="85"/>
      <c r="EQQ77" s="85"/>
      <c r="EQR77" s="85"/>
      <c r="EQS77" s="85"/>
      <c r="EQT77" s="85"/>
      <c r="EQU77" s="85"/>
      <c r="EQV77" s="85"/>
      <c r="EQW77" s="85"/>
      <c r="EQX77" s="85"/>
      <c r="EQY77" s="85"/>
      <c r="EQZ77" s="85"/>
      <c r="ERA77" s="85"/>
      <c r="ERB77" s="85"/>
      <c r="ERC77" s="85"/>
      <c r="ERD77" s="85"/>
      <c r="ERE77" s="85"/>
      <c r="ERF77" s="85"/>
      <c r="ERG77" s="85"/>
      <c r="ERH77" s="85"/>
      <c r="ERI77" s="85"/>
      <c r="ERJ77" s="85"/>
      <c r="ERK77" s="85"/>
      <c r="ERL77" s="85"/>
      <c r="ERM77" s="85"/>
      <c r="ERN77" s="85"/>
      <c r="ERO77" s="85"/>
      <c r="ERP77" s="85"/>
      <c r="ERQ77" s="85"/>
      <c r="ERR77" s="85"/>
      <c r="ERS77" s="85"/>
      <c r="ERT77" s="85"/>
      <c r="ERU77" s="85"/>
      <c r="ERV77" s="85"/>
      <c r="ERW77" s="85"/>
      <c r="ERX77" s="85"/>
      <c r="ERY77" s="85"/>
      <c r="ERZ77" s="85"/>
      <c r="ESA77" s="85"/>
      <c r="ESB77" s="85"/>
      <c r="ESC77" s="85"/>
      <c r="ESD77" s="85"/>
      <c r="ESE77" s="85"/>
      <c r="ESF77" s="85"/>
      <c r="ESG77" s="85"/>
      <c r="ESH77" s="85"/>
      <c r="ESI77" s="85"/>
      <c r="ESJ77" s="85"/>
      <c r="ESK77" s="85"/>
      <c r="ESL77" s="85"/>
      <c r="ESM77" s="85"/>
      <c r="ESN77" s="85"/>
      <c r="ESO77" s="85"/>
      <c r="ESP77" s="85"/>
      <c r="ESQ77" s="85"/>
      <c r="ESR77" s="85"/>
      <c r="ESS77" s="85"/>
      <c r="EST77" s="85"/>
      <c r="ESU77" s="85"/>
      <c r="ESV77" s="85"/>
      <c r="ESW77" s="85"/>
      <c r="ESX77" s="85"/>
      <c r="ESY77" s="85"/>
      <c r="ESZ77" s="85"/>
      <c r="ETA77" s="85"/>
      <c r="ETB77" s="85"/>
      <c r="ETC77" s="85"/>
      <c r="ETD77" s="85"/>
      <c r="ETE77" s="85"/>
      <c r="ETF77" s="85"/>
      <c r="ETG77" s="85"/>
      <c r="ETH77" s="85"/>
      <c r="ETI77" s="85"/>
      <c r="ETJ77" s="85"/>
      <c r="ETK77" s="85"/>
      <c r="ETL77" s="85"/>
      <c r="ETM77" s="85"/>
      <c r="ETN77" s="85"/>
      <c r="ETO77" s="85"/>
      <c r="ETP77" s="85"/>
      <c r="ETQ77" s="85"/>
      <c r="ETR77" s="85"/>
      <c r="ETS77" s="85"/>
      <c r="ETT77" s="85"/>
      <c r="ETU77" s="85"/>
      <c r="ETV77" s="85"/>
      <c r="ETW77" s="85"/>
      <c r="ETX77" s="85"/>
      <c r="ETY77" s="85"/>
      <c r="ETZ77" s="85"/>
      <c r="EUA77" s="85"/>
      <c r="EUB77" s="85"/>
      <c r="EUC77" s="85"/>
      <c r="EUD77" s="85"/>
      <c r="EUE77" s="85"/>
      <c r="EUF77" s="85"/>
      <c r="EUG77" s="85"/>
      <c r="EUH77" s="85"/>
      <c r="EUI77" s="85"/>
      <c r="EUJ77" s="85"/>
      <c r="EUK77" s="85"/>
      <c r="EUL77" s="85"/>
      <c r="EUM77" s="85"/>
      <c r="EUN77" s="85"/>
      <c r="EUO77" s="85"/>
      <c r="EUP77" s="85"/>
      <c r="EUQ77" s="85"/>
      <c r="EUR77" s="85"/>
      <c r="EUS77" s="85"/>
      <c r="EUT77" s="85"/>
      <c r="EUU77" s="85"/>
      <c r="EUV77" s="85"/>
      <c r="EUW77" s="85"/>
      <c r="EUX77" s="85"/>
      <c r="EUY77" s="85"/>
      <c r="EUZ77" s="85"/>
      <c r="EVA77" s="85"/>
      <c r="EVB77" s="85"/>
      <c r="EVC77" s="85"/>
      <c r="EVD77" s="85"/>
      <c r="EVE77" s="85"/>
      <c r="EVF77" s="85"/>
      <c r="EVG77" s="85"/>
      <c r="EVH77" s="85"/>
      <c r="EVI77" s="85"/>
      <c r="EVJ77" s="85"/>
      <c r="EVK77" s="85"/>
      <c r="EVL77" s="85"/>
      <c r="EVM77" s="85"/>
      <c r="EVN77" s="85"/>
      <c r="EVO77" s="85"/>
      <c r="EVP77" s="85"/>
      <c r="EVQ77" s="85"/>
      <c r="EVR77" s="85"/>
      <c r="EVS77" s="85"/>
      <c r="EVT77" s="85"/>
      <c r="EVU77" s="85"/>
      <c r="EVV77" s="85"/>
      <c r="EVW77" s="85"/>
      <c r="EVX77" s="85"/>
      <c r="EVY77" s="85"/>
      <c r="EVZ77" s="85"/>
      <c r="EWA77" s="85"/>
      <c r="EWB77" s="85"/>
      <c r="EWC77" s="85"/>
      <c r="EWD77" s="85"/>
      <c r="EWE77" s="85"/>
      <c r="EWF77" s="85"/>
      <c r="EWG77" s="85"/>
      <c r="EWH77" s="85"/>
      <c r="EWI77" s="85"/>
      <c r="EWJ77" s="85"/>
      <c r="EWK77" s="85"/>
      <c r="EWL77" s="85"/>
      <c r="EWM77" s="85"/>
      <c r="EWN77" s="85"/>
      <c r="EWO77" s="85"/>
      <c r="EWP77" s="85"/>
      <c r="EWQ77" s="85"/>
      <c r="EWR77" s="85"/>
      <c r="EWS77" s="85"/>
      <c r="EWT77" s="85"/>
      <c r="EWU77" s="85"/>
      <c r="EWV77" s="85"/>
      <c r="EWW77" s="85"/>
      <c r="EWX77" s="85"/>
      <c r="EWY77" s="85"/>
      <c r="EWZ77" s="85"/>
      <c r="EXA77" s="85"/>
      <c r="EXB77" s="85"/>
      <c r="EXC77" s="85"/>
      <c r="EXD77" s="85"/>
      <c r="EXE77" s="85"/>
      <c r="EXF77" s="85"/>
      <c r="EXG77" s="85"/>
      <c r="EXH77" s="85"/>
      <c r="EXI77" s="85"/>
      <c r="EXJ77" s="85"/>
      <c r="EXK77" s="85"/>
      <c r="EXL77" s="85"/>
      <c r="EXM77" s="85"/>
      <c r="EXN77" s="85"/>
      <c r="EXO77" s="85"/>
      <c r="EXP77" s="85"/>
      <c r="EXQ77" s="85"/>
      <c r="EXR77" s="85"/>
      <c r="EXS77" s="85"/>
      <c r="EXT77" s="85"/>
      <c r="EXU77" s="85"/>
      <c r="EXV77" s="85"/>
      <c r="EXW77" s="85"/>
      <c r="EXX77" s="85"/>
      <c r="EXY77" s="85"/>
      <c r="EXZ77" s="85"/>
      <c r="EYA77" s="85"/>
      <c r="EYB77" s="85"/>
      <c r="EYC77" s="85"/>
      <c r="EYD77" s="85"/>
      <c r="EYE77" s="85"/>
      <c r="EYF77" s="85"/>
      <c r="EYG77" s="85"/>
      <c r="EYH77" s="85"/>
      <c r="EYI77" s="85"/>
      <c r="EYJ77" s="85"/>
      <c r="EYK77" s="85"/>
      <c r="EYL77" s="85"/>
      <c r="EYM77" s="85"/>
      <c r="EYN77" s="85"/>
      <c r="EYO77" s="85"/>
      <c r="EYP77" s="85"/>
      <c r="EYQ77" s="85"/>
      <c r="EYR77" s="85"/>
      <c r="EYS77" s="85"/>
      <c r="EYT77" s="85"/>
      <c r="EYU77" s="85"/>
      <c r="EYV77" s="85"/>
      <c r="EYW77" s="85"/>
      <c r="EYX77" s="85"/>
      <c r="EYY77" s="85"/>
      <c r="EYZ77" s="85"/>
      <c r="EZA77" s="85"/>
      <c r="EZB77" s="85"/>
      <c r="EZC77" s="85"/>
      <c r="EZD77" s="85"/>
      <c r="EZE77" s="85"/>
      <c r="EZF77" s="85"/>
      <c r="EZG77" s="85"/>
      <c r="EZH77" s="85"/>
      <c r="EZI77" s="85"/>
      <c r="EZJ77" s="85"/>
      <c r="EZK77" s="85"/>
      <c r="EZL77" s="85"/>
      <c r="EZM77" s="85"/>
      <c r="EZN77" s="85"/>
      <c r="EZO77" s="85"/>
      <c r="EZP77" s="85"/>
      <c r="EZQ77" s="85"/>
      <c r="EZR77" s="85"/>
      <c r="EZS77" s="85"/>
      <c r="EZT77" s="85"/>
      <c r="EZU77" s="85"/>
      <c r="EZV77" s="85"/>
      <c r="EZW77" s="85"/>
      <c r="EZX77" s="85"/>
      <c r="EZY77" s="85"/>
      <c r="EZZ77" s="85"/>
      <c r="FAA77" s="85"/>
      <c r="FAB77" s="85"/>
      <c r="FAC77" s="85"/>
      <c r="FAD77" s="85"/>
      <c r="FAE77" s="85"/>
      <c r="FAF77" s="85"/>
      <c r="FAG77" s="85"/>
      <c r="FAH77" s="85"/>
      <c r="FAI77" s="85"/>
      <c r="FAJ77" s="85"/>
      <c r="FAK77" s="85"/>
      <c r="FAL77" s="85"/>
      <c r="FAM77" s="85"/>
      <c r="FAN77" s="85"/>
      <c r="FAO77" s="85"/>
      <c r="FAP77" s="85"/>
      <c r="FAQ77" s="85"/>
      <c r="FAR77" s="85"/>
      <c r="FAS77" s="85"/>
      <c r="FAT77" s="85"/>
      <c r="FAU77" s="85"/>
      <c r="FAV77" s="85"/>
      <c r="FAW77" s="85"/>
      <c r="FAX77" s="85"/>
      <c r="FAY77" s="85"/>
      <c r="FAZ77" s="85"/>
      <c r="FBA77" s="85"/>
      <c r="FBB77" s="85"/>
      <c r="FBC77" s="85"/>
      <c r="FBD77" s="85"/>
      <c r="FBE77" s="85"/>
      <c r="FBF77" s="85"/>
      <c r="FBG77" s="85"/>
      <c r="FBH77" s="85"/>
      <c r="FBI77" s="85"/>
      <c r="FBJ77" s="85"/>
      <c r="FBK77" s="85"/>
      <c r="FBL77" s="85"/>
      <c r="FBM77" s="85"/>
      <c r="FBN77" s="85"/>
      <c r="FBO77" s="85"/>
      <c r="FBP77" s="85"/>
      <c r="FBQ77" s="85"/>
      <c r="FBR77" s="85"/>
      <c r="FBS77" s="85"/>
      <c r="FBT77" s="85"/>
      <c r="FBU77" s="85"/>
      <c r="FBV77" s="85"/>
      <c r="FBW77" s="85"/>
      <c r="FBX77" s="85"/>
      <c r="FBY77" s="85"/>
      <c r="FBZ77" s="85"/>
      <c r="FCA77" s="85"/>
      <c r="FCB77" s="85"/>
      <c r="FCC77" s="85"/>
      <c r="FCD77" s="85"/>
      <c r="FCE77" s="85"/>
      <c r="FCF77" s="85"/>
      <c r="FCG77" s="85"/>
      <c r="FCH77" s="85"/>
      <c r="FCI77" s="85"/>
      <c r="FCJ77" s="85"/>
      <c r="FCK77" s="85"/>
      <c r="FCL77" s="85"/>
      <c r="FCM77" s="85"/>
      <c r="FCN77" s="85"/>
      <c r="FCO77" s="85"/>
      <c r="FCP77" s="85"/>
      <c r="FCQ77" s="85"/>
      <c r="FCR77" s="85"/>
      <c r="FCS77" s="85"/>
      <c r="FCT77" s="85"/>
      <c r="FCU77" s="85"/>
      <c r="FCV77" s="85"/>
      <c r="FCW77" s="85"/>
      <c r="FCX77" s="85"/>
      <c r="FCY77" s="85"/>
      <c r="FCZ77" s="85"/>
      <c r="FDA77" s="85"/>
      <c r="FDB77" s="85"/>
      <c r="FDC77" s="85"/>
      <c r="FDD77" s="85"/>
      <c r="FDE77" s="85"/>
      <c r="FDF77" s="85"/>
      <c r="FDG77" s="85"/>
      <c r="FDH77" s="85"/>
      <c r="FDI77" s="85"/>
      <c r="FDJ77" s="85"/>
      <c r="FDK77" s="85"/>
      <c r="FDL77" s="85"/>
      <c r="FDM77" s="85"/>
      <c r="FDN77" s="85"/>
      <c r="FDO77" s="85"/>
      <c r="FDP77" s="85"/>
      <c r="FDQ77" s="85"/>
      <c r="FDR77" s="85"/>
      <c r="FDS77" s="85"/>
      <c r="FDT77" s="85"/>
      <c r="FDU77" s="85"/>
      <c r="FDV77" s="85"/>
      <c r="FDW77" s="85"/>
      <c r="FDX77" s="85"/>
      <c r="FDY77" s="85"/>
      <c r="FDZ77" s="85"/>
      <c r="FEA77" s="85"/>
      <c r="FEB77" s="85"/>
      <c r="FEC77" s="85"/>
      <c r="FED77" s="85"/>
      <c r="FEE77" s="85"/>
      <c r="FEF77" s="85"/>
      <c r="FEG77" s="85"/>
      <c r="FEH77" s="85"/>
      <c r="FEI77" s="85"/>
      <c r="FEJ77" s="85"/>
      <c r="FEK77" s="85"/>
      <c r="FEL77" s="85"/>
      <c r="FEM77" s="85"/>
      <c r="FEN77" s="85"/>
      <c r="FEO77" s="85"/>
      <c r="FEP77" s="85"/>
      <c r="FEQ77" s="85"/>
      <c r="FER77" s="85"/>
      <c r="FES77" s="85"/>
      <c r="FET77" s="85"/>
      <c r="FEU77" s="85"/>
      <c r="FEV77" s="85"/>
      <c r="FEW77" s="85"/>
      <c r="FEX77" s="85"/>
      <c r="FEY77" s="85"/>
      <c r="FEZ77" s="85"/>
      <c r="FFA77" s="85"/>
      <c r="FFB77" s="85"/>
      <c r="FFC77" s="85"/>
      <c r="FFD77" s="85"/>
      <c r="FFE77" s="85"/>
      <c r="FFF77" s="85"/>
      <c r="FFG77" s="85"/>
      <c r="FFH77" s="85"/>
      <c r="FFI77" s="85"/>
      <c r="FFJ77" s="85"/>
      <c r="FFK77" s="85"/>
      <c r="FFL77" s="85"/>
      <c r="FFM77" s="85"/>
      <c r="FFN77" s="85"/>
      <c r="FFO77" s="85"/>
      <c r="FFP77" s="85"/>
      <c r="FFQ77" s="85"/>
      <c r="FFR77" s="85"/>
      <c r="FFS77" s="85"/>
      <c r="FFT77" s="85"/>
      <c r="FFU77" s="85"/>
      <c r="FFV77" s="85"/>
      <c r="FFW77" s="85"/>
      <c r="FFX77" s="85"/>
      <c r="FFY77" s="85"/>
      <c r="FFZ77" s="85"/>
      <c r="FGA77" s="85"/>
      <c r="FGB77" s="85"/>
      <c r="FGC77" s="85"/>
      <c r="FGD77" s="85"/>
      <c r="FGE77" s="85"/>
      <c r="FGF77" s="85"/>
      <c r="FGG77" s="85"/>
      <c r="FGH77" s="85"/>
      <c r="FGI77" s="85"/>
      <c r="FGJ77" s="85"/>
      <c r="FGK77" s="85"/>
      <c r="FGL77" s="85"/>
      <c r="FGM77" s="85"/>
      <c r="FGN77" s="85"/>
      <c r="FGO77" s="85"/>
      <c r="FGP77" s="85"/>
      <c r="FGQ77" s="85"/>
      <c r="FGR77" s="85"/>
      <c r="FGS77" s="85"/>
      <c r="FGT77" s="85"/>
      <c r="FGU77" s="85"/>
      <c r="FGV77" s="85"/>
      <c r="FGW77" s="85"/>
      <c r="FGX77" s="85"/>
      <c r="FGY77" s="85"/>
      <c r="FGZ77" s="85"/>
      <c r="FHA77" s="85"/>
      <c r="FHB77" s="85"/>
      <c r="FHC77" s="85"/>
      <c r="FHD77" s="85"/>
      <c r="FHE77" s="85"/>
      <c r="FHF77" s="85"/>
      <c r="FHG77" s="85"/>
      <c r="FHH77" s="85"/>
      <c r="FHI77" s="85"/>
      <c r="FHJ77" s="85"/>
      <c r="FHK77" s="85"/>
      <c r="FHL77" s="85"/>
      <c r="FHM77" s="85"/>
      <c r="FHN77" s="85"/>
      <c r="FHO77" s="85"/>
      <c r="FHP77" s="85"/>
      <c r="FHQ77" s="85"/>
      <c r="FHR77" s="85"/>
      <c r="FHS77" s="85"/>
      <c r="FHT77" s="85"/>
      <c r="FHU77" s="85"/>
      <c r="FHV77" s="85"/>
      <c r="FHW77" s="85"/>
      <c r="FHX77" s="85"/>
      <c r="FHY77" s="85"/>
      <c r="FHZ77" s="85"/>
      <c r="FIA77" s="85"/>
      <c r="FIB77" s="85"/>
      <c r="FIC77" s="85"/>
      <c r="FID77" s="85"/>
      <c r="FIE77" s="85"/>
      <c r="FIF77" s="85"/>
      <c r="FIG77" s="85"/>
      <c r="FIH77" s="85"/>
      <c r="FII77" s="85"/>
      <c r="FIJ77" s="85"/>
      <c r="FIK77" s="85"/>
      <c r="FIL77" s="85"/>
      <c r="FIM77" s="85"/>
      <c r="FIN77" s="85"/>
      <c r="FIO77" s="85"/>
      <c r="FIP77" s="85"/>
      <c r="FIQ77" s="85"/>
      <c r="FIR77" s="85"/>
      <c r="FIS77" s="85"/>
      <c r="FIT77" s="85"/>
      <c r="FIU77" s="85"/>
      <c r="FIV77" s="85"/>
      <c r="FIW77" s="85"/>
      <c r="FIX77" s="85"/>
      <c r="FIY77" s="85"/>
      <c r="FIZ77" s="85"/>
      <c r="FJA77" s="85"/>
      <c r="FJB77" s="85"/>
      <c r="FJC77" s="85"/>
      <c r="FJD77" s="85"/>
      <c r="FJE77" s="85"/>
      <c r="FJF77" s="85"/>
      <c r="FJG77" s="85"/>
      <c r="FJH77" s="85"/>
      <c r="FJI77" s="85"/>
      <c r="FJJ77" s="85"/>
      <c r="FJK77" s="85"/>
      <c r="FJL77" s="85"/>
      <c r="FJM77" s="85"/>
      <c r="FJN77" s="85"/>
      <c r="FJO77" s="85"/>
      <c r="FJP77" s="85"/>
      <c r="FJQ77" s="85"/>
      <c r="FJR77" s="85"/>
      <c r="FJS77" s="85"/>
      <c r="FJT77" s="85"/>
      <c r="FJU77" s="85"/>
      <c r="FJV77" s="85"/>
      <c r="FJW77" s="85"/>
      <c r="FJX77" s="85"/>
      <c r="FJY77" s="85"/>
      <c r="FJZ77" s="85"/>
      <c r="FKA77" s="85"/>
      <c r="FKB77" s="85"/>
      <c r="FKC77" s="85"/>
      <c r="FKD77" s="85"/>
      <c r="FKE77" s="85"/>
      <c r="FKF77" s="85"/>
      <c r="FKG77" s="85"/>
      <c r="FKH77" s="85"/>
      <c r="FKI77" s="85"/>
      <c r="FKJ77" s="85"/>
      <c r="FKK77" s="85"/>
      <c r="FKL77" s="85"/>
      <c r="FKM77" s="85"/>
      <c r="FKN77" s="85"/>
      <c r="FKO77" s="85"/>
      <c r="FKP77" s="85"/>
      <c r="FKQ77" s="85"/>
      <c r="FKR77" s="85"/>
      <c r="FKS77" s="85"/>
      <c r="FKT77" s="85"/>
      <c r="FKU77" s="85"/>
      <c r="FKV77" s="85"/>
      <c r="FKW77" s="85"/>
      <c r="FKX77" s="85"/>
      <c r="FKY77" s="85"/>
      <c r="FKZ77" s="85"/>
      <c r="FLA77" s="85"/>
      <c r="FLB77" s="85"/>
      <c r="FLC77" s="85"/>
      <c r="FLD77" s="85"/>
      <c r="FLE77" s="85"/>
      <c r="FLF77" s="85"/>
      <c r="FLG77" s="85"/>
      <c r="FLH77" s="85"/>
      <c r="FLI77" s="85"/>
      <c r="FLJ77" s="85"/>
      <c r="FLK77" s="85"/>
      <c r="FLL77" s="85"/>
      <c r="FLM77" s="85"/>
      <c r="FLN77" s="85"/>
      <c r="FLO77" s="85"/>
      <c r="FLP77" s="85"/>
      <c r="FLQ77" s="85"/>
      <c r="FLR77" s="85"/>
      <c r="FLS77" s="85"/>
      <c r="FLT77" s="85"/>
      <c r="FLU77" s="85"/>
      <c r="FLV77" s="85"/>
      <c r="FLW77" s="85"/>
      <c r="FLX77" s="85"/>
      <c r="FLY77" s="85"/>
      <c r="FLZ77" s="85"/>
      <c r="FMA77" s="85"/>
      <c r="FMB77" s="85"/>
      <c r="FMC77" s="85"/>
      <c r="FMD77" s="85"/>
      <c r="FME77" s="85"/>
      <c r="FMF77" s="85"/>
      <c r="FMG77" s="85"/>
      <c r="FMH77" s="85"/>
      <c r="FMI77" s="85"/>
      <c r="FMJ77" s="85"/>
      <c r="FMK77" s="85"/>
      <c r="FML77" s="85"/>
      <c r="FMM77" s="85"/>
      <c r="FMN77" s="85"/>
      <c r="FMO77" s="85"/>
      <c r="FMP77" s="85"/>
      <c r="FMQ77" s="85"/>
      <c r="FMR77" s="85"/>
      <c r="FMS77" s="85"/>
      <c r="FMT77" s="85"/>
      <c r="FMU77" s="85"/>
      <c r="FMV77" s="85"/>
      <c r="FMW77" s="85"/>
      <c r="FMX77" s="85"/>
      <c r="FMY77" s="85"/>
      <c r="FMZ77" s="85"/>
      <c r="FNA77" s="85"/>
      <c r="FNB77" s="85"/>
      <c r="FNC77" s="85"/>
      <c r="FND77" s="85"/>
      <c r="FNE77" s="85"/>
      <c r="FNF77" s="85"/>
      <c r="FNG77" s="85"/>
      <c r="FNH77" s="85"/>
      <c r="FNI77" s="85"/>
      <c r="FNJ77" s="85"/>
      <c r="FNK77" s="85"/>
      <c r="FNL77" s="85"/>
      <c r="FNM77" s="85"/>
      <c r="FNN77" s="85"/>
      <c r="FNO77" s="85"/>
      <c r="FNP77" s="85"/>
      <c r="FNQ77" s="85"/>
      <c r="FNR77" s="85"/>
      <c r="FNS77" s="85"/>
      <c r="FNT77" s="85"/>
      <c r="FNU77" s="85"/>
      <c r="FNV77" s="85"/>
      <c r="FNW77" s="85"/>
      <c r="FNX77" s="85"/>
      <c r="FNY77" s="85"/>
      <c r="FNZ77" s="85"/>
      <c r="FOA77" s="85"/>
      <c r="FOB77" s="85"/>
      <c r="FOC77" s="85"/>
      <c r="FOD77" s="85"/>
      <c r="FOE77" s="85"/>
      <c r="FOF77" s="85"/>
      <c r="FOG77" s="85"/>
      <c r="FOH77" s="85"/>
      <c r="FOI77" s="85"/>
      <c r="FOJ77" s="85"/>
      <c r="FOK77" s="85"/>
      <c r="FOL77" s="85"/>
      <c r="FOM77" s="85"/>
      <c r="FON77" s="85"/>
      <c r="FOO77" s="85"/>
      <c r="FOP77" s="85"/>
      <c r="FOQ77" s="85"/>
      <c r="FOR77" s="85"/>
      <c r="FOS77" s="85"/>
      <c r="FOT77" s="85"/>
      <c r="FOU77" s="85"/>
      <c r="FOV77" s="85"/>
      <c r="FOW77" s="85"/>
      <c r="FOX77" s="85"/>
      <c r="FOY77" s="85"/>
      <c r="FOZ77" s="85"/>
      <c r="FPA77" s="85"/>
      <c r="FPB77" s="85"/>
      <c r="FPC77" s="85"/>
      <c r="FPD77" s="85"/>
      <c r="FPE77" s="85"/>
      <c r="FPF77" s="85"/>
      <c r="FPG77" s="85"/>
      <c r="FPH77" s="85"/>
      <c r="FPI77" s="85"/>
      <c r="FPJ77" s="85"/>
      <c r="FPK77" s="85"/>
      <c r="FPL77" s="85"/>
      <c r="FPM77" s="85"/>
      <c r="FPN77" s="85"/>
      <c r="FPO77" s="85"/>
      <c r="FPP77" s="85"/>
      <c r="FPQ77" s="85"/>
      <c r="FPR77" s="85"/>
      <c r="FPS77" s="85"/>
      <c r="FPT77" s="85"/>
      <c r="FPU77" s="85"/>
      <c r="FPV77" s="85"/>
      <c r="FPW77" s="85"/>
      <c r="FPX77" s="85"/>
      <c r="FPY77" s="85"/>
      <c r="FPZ77" s="85"/>
      <c r="FQA77" s="85"/>
      <c r="FQB77" s="85"/>
      <c r="FQC77" s="85"/>
      <c r="FQD77" s="85"/>
      <c r="FQE77" s="85"/>
      <c r="FQF77" s="85"/>
      <c r="FQG77" s="85"/>
      <c r="FQH77" s="85"/>
      <c r="FQI77" s="85"/>
      <c r="FQJ77" s="85"/>
      <c r="FQK77" s="85"/>
      <c r="FQL77" s="85"/>
      <c r="FQM77" s="85"/>
      <c r="FQN77" s="85"/>
      <c r="FQO77" s="85"/>
      <c r="FQP77" s="85"/>
      <c r="FQQ77" s="85"/>
      <c r="FQR77" s="85"/>
      <c r="FQS77" s="85"/>
      <c r="FQT77" s="85"/>
      <c r="FQU77" s="85"/>
      <c r="FQV77" s="85"/>
      <c r="FQW77" s="85"/>
      <c r="FQX77" s="85"/>
      <c r="FQY77" s="85"/>
      <c r="FQZ77" s="85"/>
      <c r="FRA77" s="85"/>
      <c r="FRB77" s="85"/>
      <c r="FRC77" s="85"/>
      <c r="FRD77" s="85"/>
      <c r="FRE77" s="85"/>
      <c r="FRF77" s="85"/>
      <c r="FRG77" s="85"/>
      <c r="FRH77" s="85"/>
      <c r="FRI77" s="85"/>
      <c r="FRJ77" s="85"/>
      <c r="FRK77" s="85"/>
      <c r="FRL77" s="85"/>
      <c r="FRM77" s="85"/>
      <c r="FRN77" s="85"/>
      <c r="FRO77" s="85"/>
      <c r="FRP77" s="85"/>
      <c r="FRQ77" s="85"/>
      <c r="FRR77" s="85"/>
      <c r="FRS77" s="85"/>
      <c r="FRT77" s="85"/>
      <c r="FRU77" s="85"/>
      <c r="FRV77" s="85"/>
      <c r="FRW77" s="85"/>
      <c r="FRX77" s="85"/>
      <c r="FRY77" s="85"/>
      <c r="FRZ77" s="85"/>
      <c r="FSA77" s="85"/>
      <c r="FSB77" s="85"/>
      <c r="FSC77" s="85"/>
      <c r="FSD77" s="85"/>
      <c r="FSE77" s="85"/>
      <c r="FSF77" s="85"/>
      <c r="FSG77" s="85"/>
      <c r="FSH77" s="85"/>
      <c r="FSI77" s="85"/>
      <c r="FSJ77" s="85"/>
      <c r="FSK77" s="85"/>
      <c r="FSL77" s="85"/>
      <c r="FSM77" s="85"/>
      <c r="FSN77" s="85"/>
      <c r="FSO77" s="85"/>
      <c r="FSP77" s="85"/>
      <c r="FSQ77" s="85"/>
      <c r="FSR77" s="85"/>
      <c r="FSS77" s="85"/>
      <c r="FST77" s="85"/>
      <c r="FSU77" s="85"/>
      <c r="FSV77" s="85"/>
      <c r="FSW77" s="85"/>
      <c r="FSX77" s="85"/>
      <c r="FSY77" s="85"/>
      <c r="FSZ77" s="85"/>
      <c r="FTA77" s="85"/>
      <c r="FTB77" s="85"/>
      <c r="FTC77" s="85"/>
      <c r="FTD77" s="85"/>
      <c r="FTE77" s="85"/>
      <c r="FTF77" s="85"/>
      <c r="FTG77" s="85"/>
      <c r="FTH77" s="85"/>
      <c r="FTI77" s="85"/>
      <c r="FTJ77" s="85"/>
      <c r="FTK77" s="85"/>
      <c r="FTL77" s="85"/>
      <c r="FTM77" s="85"/>
      <c r="FTN77" s="85"/>
      <c r="FTO77" s="85"/>
      <c r="FTP77" s="85"/>
      <c r="FTQ77" s="85"/>
      <c r="FTR77" s="85"/>
      <c r="FTS77" s="85"/>
      <c r="FTT77" s="85"/>
      <c r="FTU77" s="85"/>
      <c r="FTV77" s="85"/>
      <c r="FTW77" s="85"/>
      <c r="FTX77" s="85"/>
      <c r="FTY77" s="85"/>
      <c r="FTZ77" s="85"/>
      <c r="FUA77" s="85"/>
      <c r="FUB77" s="85"/>
      <c r="FUC77" s="85"/>
      <c r="FUD77" s="85"/>
      <c r="FUE77" s="85"/>
      <c r="FUF77" s="85"/>
      <c r="FUG77" s="85"/>
      <c r="FUH77" s="85"/>
      <c r="FUI77" s="85"/>
      <c r="FUJ77" s="85"/>
      <c r="FUK77" s="85"/>
      <c r="FUL77" s="85"/>
      <c r="FUM77" s="85"/>
      <c r="FUN77" s="85"/>
      <c r="FUO77" s="85"/>
      <c r="FUP77" s="85"/>
      <c r="FUQ77" s="85"/>
      <c r="FUR77" s="85"/>
      <c r="FUS77" s="85"/>
      <c r="FUT77" s="85"/>
      <c r="FUU77" s="85"/>
      <c r="FUV77" s="85"/>
      <c r="FUW77" s="85"/>
      <c r="FUX77" s="85"/>
      <c r="FUY77" s="85"/>
      <c r="FUZ77" s="85"/>
      <c r="FVA77" s="85"/>
      <c r="FVB77" s="85"/>
      <c r="FVC77" s="85"/>
      <c r="FVD77" s="85"/>
      <c r="FVE77" s="85"/>
      <c r="FVF77" s="85"/>
      <c r="FVG77" s="85"/>
      <c r="FVH77" s="85"/>
      <c r="FVI77" s="85"/>
      <c r="FVJ77" s="85"/>
      <c r="FVK77" s="85"/>
      <c r="FVL77" s="85"/>
      <c r="FVM77" s="85"/>
      <c r="FVN77" s="85"/>
      <c r="FVO77" s="85"/>
      <c r="FVP77" s="85"/>
      <c r="FVQ77" s="85"/>
      <c r="FVR77" s="85"/>
      <c r="FVS77" s="85"/>
      <c r="FVT77" s="85"/>
      <c r="FVU77" s="85"/>
      <c r="FVV77" s="85"/>
      <c r="FVW77" s="85"/>
      <c r="FVX77" s="85"/>
      <c r="FVY77" s="85"/>
      <c r="FVZ77" s="85"/>
      <c r="FWA77" s="85"/>
      <c r="FWB77" s="85"/>
      <c r="FWC77" s="85"/>
      <c r="FWD77" s="85"/>
      <c r="FWE77" s="85"/>
      <c r="FWF77" s="85"/>
      <c r="FWG77" s="85"/>
      <c r="FWH77" s="85"/>
      <c r="FWI77" s="85"/>
      <c r="FWJ77" s="85"/>
      <c r="FWK77" s="85"/>
      <c r="FWL77" s="85"/>
      <c r="FWM77" s="85"/>
      <c r="FWN77" s="85"/>
      <c r="FWO77" s="85"/>
      <c r="FWP77" s="85"/>
      <c r="FWQ77" s="85"/>
      <c r="FWR77" s="85"/>
      <c r="FWS77" s="85"/>
      <c r="FWT77" s="85"/>
      <c r="FWU77" s="85"/>
      <c r="FWV77" s="85"/>
      <c r="FWW77" s="85"/>
      <c r="FWX77" s="85"/>
      <c r="FWY77" s="85"/>
      <c r="FWZ77" s="85"/>
      <c r="FXA77" s="85"/>
      <c r="FXB77" s="85"/>
      <c r="FXC77" s="85"/>
      <c r="FXD77" s="85"/>
      <c r="FXE77" s="85"/>
      <c r="FXF77" s="85"/>
      <c r="FXG77" s="85"/>
      <c r="FXH77" s="85"/>
      <c r="FXI77" s="85"/>
      <c r="FXJ77" s="85"/>
      <c r="FXK77" s="85"/>
      <c r="FXL77" s="85"/>
      <c r="FXM77" s="85"/>
      <c r="FXN77" s="85"/>
      <c r="FXO77" s="85"/>
      <c r="FXP77" s="85"/>
      <c r="FXQ77" s="85"/>
      <c r="FXR77" s="85"/>
      <c r="FXS77" s="85"/>
      <c r="FXT77" s="85"/>
      <c r="FXU77" s="85"/>
      <c r="FXV77" s="85"/>
      <c r="FXW77" s="85"/>
      <c r="FXX77" s="85"/>
      <c r="FXY77" s="85"/>
      <c r="FXZ77" s="85"/>
      <c r="FYA77" s="85"/>
      <c r="FYB77" s="85"/>
      <c r="FYC77" s="85"/>
      <c r="FYD77" s="85"/>
      <c r="FYE77" s="85"/>
      <c r="FYF77" s="85"/>
      <c r="FYG77" s="85"/>
      <c r="FYH77" s="85"/>
      <c r="FYI77" s="85"/>
      <c r="FYJ77" s="85"/>
      <c r="FYK77" s="85"/>
      <c r="FYL77" s="85"/>
      <c r="FYM77" s="85"/>
      <c r="FYN77" s="85"/>
      <c r="FYO77" s="85"/>
      <c r="FYP77" s="85"/>
      <c r="FYQ77" s="85"/>
      <c r="FYR77" s="85"/>
      <c r="FYS77" s="85"/>
      <c r="FYT77" s="85"/>
      <c r="FYU77" s="85"/>
      <c r="FYV77" s="85"/>
      <c r="FYW77" s="85"/>
      <c r="FYX77" s="85"/>
      <c r="FYY77" s="85"/>
      <c r="FYZ77" s="85"/>
      <c r="FZA77" s="85"/>
      <c r="FZB77" s="85"/>
      <c r="FZC77" s="85"/>
      <c r="FZD77" s="85"/>
      <c r="FZE77" s="85"/>
      <c r="FZF77" s="85"/>
      <c r="FZG77" s="85"/>
      <c r="FZH77" s="85"/>
      <c r="FZI77" s="85"/>
      <c r="FZJ77" s="85"/>
      <c r="FZK77" s="85"/>
      <c r="FZL77" s="85"/>
      <c r="FZM77" s="85"/>
      <c r="FZN77" s="85"/>
      <c r="FZO77" s="85"/>
      <c r="FZP77" s="85"/>
      <c r="FZQ77" s="85"/>
      <c r="FZR77" s="85"/>
      <c r="FZS77" s="85"/>
      <c r="FZT77" s="85"/>
      <c r="FZU77" s="85"/>
      <c r="FZV77" s="85"/>
      <c r="FZW77" s="85"/>
      <c r="FZX77" s="85"/>
      <c r="FZY77" s="85"/>
      <c r="FZZ77" s="85"/>
      <c r="GAA77" s="85"/>
      <c r="GAB77" s="85"/>
      <c r="GAC77" s="85"/>
      <c r="GAD77" s="85"/>
      <c r="GAE77" s="85"/>
      <c r="GAF77" s="85"/>
      <c r="GAG77" s="85"/>
      <c r="GAH77" s="85"/>
      <c r="GAI77" s="85"/>
      <c r="GAJ77" s="85"/>
      <c r="GAK77" s="85"/>
      <c r="GAL77" s="85"/>
      <c r="GAM77" s="85"/>
      <c r="GAN77" s="85"/>
      <c r="GAO77" s="85"/>
      <c r="GAP77" s="85"/>
      <c r="GAQ77" s="85"/>
      <c r="GAR77" s="85"/>
      <c r="GAS77" s="85"/>
      <c r="GAT77" s="85"/>
      <c r="GAU77" s="85"/>
      <c r="GAV77" s="85"/>
      <c r="GAW77" s="85"/>
      <c r="GAX77" s="85"/>
      <c r="GAY77" s="85"/>
      <c r="GAZ77" s="85"/>
      <c r="GBA77" s="85"/>
      <c r="GBB77" s="85"/>
      <c r="GBC77" s="85"/>
      <c r="GBD77" s="85"/>
      <c r="GBE77" s="85"/>
      <c r="GBF77" s="85"/>
      <c r="GBG77" s="85"/>
      <c r="GBH77" s="85"/>
      <c r="GBI77" s="85"/>
      <c r="GBJ77" s="85"/>
      <c r="GBK77" s="85"/>
      <c r="GBL77" s="85"/>
      <c r="GBM77" s="85"/>
      <c r="GBN77" s="85"/>
      <c r="GBO77" s="85"/>
      <c r="GBP77" s="85"/>
      <c r="GBQ77" s="85"/>
      <c r="GBR77" s="85"/>
      <c r="GBS77" s="85"/>
      <c r="GBT77" s="85"/>
      <c r="GBU77" s="85"/>
      <c r="GBV77" s="85"/>
      <c r="GBW77" s="85"/>
      <c r="GBX77" s="85"/>
      <c r="GBY77" s="85"/>
      <c r="GBZ77" s="85"/>
      <c r="GCA77" s="85"/>
      <c r="GCB77" s="85"/>
      <c r="GCC77" s="85"/>
      <c r="GCD77" s="85"/>
      <c r="GCE77" s="85"/>
      <c r="GCF77" s="85"/>
      <c r="GCG77" s="85"/>
      <c r="GCH77" s="85"/>
      <c r="GCI77" s="85"/>
      <c r="GCJ77" s="85"/>
      <c r="GCK77" s="85"/>
      <c r="GCL77" s="85"/>
      <c r="GCM77" s="85"/>
      <c r="GCN77" s="85"/>
      <c r="GCO77" s="85"/>
      <c r="GCP77" s="85"/>
      <c r="GCQ77" s="85"/>
      <c r="GCR77" s="85"/>
      <c r="GCS77" s="85"/>
      <c r="GCT77" s="85"/>
      <c r="GCU77" s="85"/>
      <c r="GCV77" s="85"/>
      <c r="GCW77" s="85"/>
      <c r="GCX77" s="85"/>
      <c r="GCY77" s="85"/>
      <c r="GCZ77" s="85"/>
      <c r="GDA77" s="85"/>
      <c r="GDB77" s="85"/>
      <c r="GDC77" s="85"/>
      <c r="GDD77" s="85"/>
      <c r="GDE77" s="85"/>
      <c r="GDF77" s="85"/>
      <c r="GDG77" s="85"/>
      <c r="GDH77" s="85"/>
      <c r="GDI77" s="85"/>
      <c r="GDJ77" s="85"/>
      <c r="GDK77" s="85"/>
      <c r="GDL77" s="85"/>
      <c r="GDM77" s="85"/>
      <c r="GDN77" s="85"/>
      <c r="GDO77" s="85"/>
      <c r="GDP77" s="85"/>
      <c r="GDQ77" s="85"/>
      <c r="GDR77" s="85"/>
      <c r="GDS77" s="85"/>
      <c r="GDT77" s="85"/>
      <c r="GDU77" s="85"/>
      <c r="GDV77" s="85"/>
      <c r="GDW77" s="85"/>
      <c r="GDX77" s="85"/>
      <c r="GDY77" s="85"/>
      <c r="GDZ77" s="85"/>
      <c r="GEA77" s="85"/>
      <c r="GEB77" s="85"/>
      <c r="GEC77" s="85"/>
      <c r="GED77" s="85"/>
      <c r="GEE77" s="85"/>
      <c r="GEF77" s="85"/>
      <c r="GEG77" s="85"/>
      <c r="GEH77" s="85"/>
      <c r="GEI77" s="85"/>
      <c r="GEJ77" s="85"/>
      <c r="GEK77" s="85"/>
      <c r="GEL77" s="85"/>
      <c r="GEM77" s="85"/>
      <c r="GEN77" s="85"/>
      <c r="GEO77" s="85"/>
      <c r="GEP77" s="85"/>
      <c r="GEQ77" s="85"/>
      <c r="GER77" s="85"/>
      <c r="GES77" s="85"/>
      <c r="GET77" s="85"/>
      <c r="GEU77" s="85"/>
      <c r="GEV77" s="85"/>
      <c r="GEW77" s="85"/>
      <c r="GEX77" s="85"/>
      <c r="GEY77" s="85"/>
      <c r="GEZ77" s="85"/>
      <c r="GFA77" s="85"/>
      <c r="GFB77" s="85"/>
      <c r="GFC77" s="85"/>
      <c r="GFD77" s="85"/>
      <c r="GFE77" s="85"/>
      <c r="GFF77" s="85"/>
      <c r="GFG77" s="85"/>
      <c r="GFH77" s="85"/>
      <c r="GFI77" s="85"/>
      <c r="GFJ77" s="85"/>
      <c r="GFK77" s="85"/>
      <c r="GFL77" s="85"/>
      <c r="GFM77" s="85"/>
      <c r="GFN77" s="85"/>
      <c r="GFO77" s="85"/>
      <c r="GFP77" s="85"/>
      <c r="GFQ77" s="85"/>
      <c r="GFR77" s="85"/>
      <c r="GFS77" s="85"/>
      <c r="GFT77" s="85"/>
      <c r="GFU77" s="85"/>
      <c r="GFV77" s="85"/>
      <c r="GFW77" s="85"/>
      <c r="GFX77" s="85"/>
      <c r="GFY77" s="85"/>
      <c r="GFZ77" s="85"/>
      <c r="GGA77" s="85"/>
      <c r="GGB77" s="85"/>
      <c r="GGC77" s="85"/>
      <c r="GGD77" s="85"/>
      <c r="GGE77" s="85"/>
      <c r="GGF77" s="85"/>
      <c r="GGG77" s="85"/>
      <c r="GGH77" s="85"/>
      <c r="GGI77" s="85"/>
      <c r="GGJ77" s="85"/>
      <c r="GGK77" s="85"/>
      <c r="GGL77" s="85"/>
      <c r="GGM77" s="85"/>
      <c r="GGN77" s="85"/>
      <c r="GGO77" s="85"/>
      <c r="GGP77" s="85"/>
      <c r="GGQ77" s="85"/>
      <c r="GGR77" s="85"/>
      <c r="GGS77" s="85"/>
      <c r="GGT77" s="85"/>
      <c r="GGU77" s="85"/>
      <c r="GGV77" s="85"/>
      <c r="GGW77" s="85"/>
      <c r="GGX77" s="85"/>
      <c r="GGY77" s="85"/>
      <c r="GGZ77" s="85"/>
      <c r="GHA77" s="85"/>
      <c r="GHB77" s="85"/>
      <c r="GHC77" s="85"/>
      <c r="GHD77" s="85"/>
      <c r="GHE77" s="85"/>
      <c r="GHF77" s="85"/>
      <c r="GHG77" s="85"/>
      <c r="GHH77" s="85"/>
      <c r="GHI77" s="85"/>
      <c r="GHJ77" s="85"/>
      <c r="GHK77" s="85"/>
      <c r="GHL77" s="85"/>
      <c r="GHM77" s="85"/>
      <c r="GHN77" s="85"/>
      <c r="GHO77" s="85"/>
      <c r="GHP77" s="85"/>
      <c r="GHQ77" s="85"/>
      <c r="GHR77" s="85"/>
      <c r="GHS77" s="85"/>
      <c r="GHT77" s="85"/>
      <c r="GHU77" s="85"/>
      <c r="GHV77" s="85"/>
      <c r="GHW77" s="85"/>
      <c r="GHX77" s="85"/>
      <c r="GHY77" s="85"/>
      <c r="GHZ77" s="85"/>
      <c r="GIA77" s="85"/>
      <c r="GIB77" s="85"/>
      <c r="GIC77" s="85"/>
      <c r="GID77" s="85"/>
      <c r="GIE77" s="85"/>
      <c r="GIF77" s="85"/>
      <c r="GIG77" s="85"/>
      <c r="GIH77" s="85"/>
      <c r="GII77" s="85"/>
      <c r="GIJ77" s="85"/>
      <c r="GIK77" s="85"/>
      <c r="GIL77" s="85"/>
      <c r="GIM77" s="85"/>
      <c r="GIN77" s="85"/>
      <c r="GIO77" s="85"/>
      <c r="GIP77" s="85"/>
      <c r="GIQ77" s="85"/>
      <c r="GIR77" s="85"/>
      <c r="GIS77" s="85"/>
      <c r="GIT77" s="85"/>
      <c r="GIU77" s="85"/>
      <c r="GIV77" s="85"/>
      <c r="GIW77" s="85"/>
      <c r="GIX77" s="85"/>
      <c r="GIY77" s="85"/>
      <c r="GIZ77" s="85"/>
      <c r="GJA77" s="85"/>
      <c r="GJB77" s="85"/>
      <c r="GJC77" s="85"/>
      <c r="GJD77" s="85"/>
      <c r="GJE77" s="85"/>
      <c r="GJF77" s="85"/>
      <c r="GJG77" s="85"/>
      <c r="GJH77" s="85"/>
      <c r="GJI77" s="85"/>
      <c r="GJJ77" s="85"/>
      <c r="GJK77" s="85"/>
      <c r="GJL77" s="85"/>
      <c r="GJM77" s="85"/>
      <c r="GJN77" s="85"/>
      <c r="GJO77" s="85"/>
      <c r="GJP77" s="85"/>
      <c r="GJQ77" s="85"/>
      <c r="GJR77" s="85"/>
      <c r="GJS77" s="85"/>
      <c r="GJT77" s="85"/>
      <c r="GJU77" s="85"/>
      <c r="GJV77" s="85"/>
      <c r="GJW77" s="85"/>
      <c r="GJX77" s="85"/>
      <c r="GJY77" s="85"/>
      <c r="GJZ77" s="85"/>
      <c r="GKA77" s="85"/>
      <c r="GKB77" s="85"/>
      <c r="GKC77" s="85"/>
      <c r="GKD77" s="85"/>
      <c r="GKE77" s="85"/>
      <c r="GKF77" s="85"/>
      <c r="GKG77" s="85"/>
      <c r="GKH77" s="85"/>
      <c r="GKI77" s="85"/>
      <c r="GKJ77" s="85"/>
      <c r="GKK77" s="85"/>
      <c r="GKL77" s="85"/>
      <c r="GKM77" s="85"/>
      <c r="GKN77" s="85"/>
      <c r="GKO77" s="85"/>
      <c r="GKP77" s="85"/>
      <c r="GKQ77" s="85"/>
      <c r="GKR77" s="85"/>
      <c r="GKS77" s="85"/>
      <c r="GKT77" s="85"/>
      <c r="GKU77" s="85"/>
      <c r="GKV77" s="85"/>
      <c r="GKW77" s="85"/>
      <c r="GKX77" s="85"/>
      <c r="GKY77" s="85"/>
      <c r="GKZ77" s="85"/>
      <c r="GLA77" s="85"/>
      <c r="GLB77" s="85"/>
      <c r="GLC77" s="85"/>
      <c r="GLD77" s="85"/>
      <c r="GLE77" s="85"/>
      <c r="GLF77" s="85"/>
      <c r="GLG77" s="85"/>
      <c r="GLH77" s="85"/>
      <c r="GLI77" s="85"/>
      <c r="GLJ77" s="85"/>
      <c r="GLK77" s="85"/>
      <c r="GLL77" s="85"/>
      <c r="GLM77" s="85"/>
      <c r="GLN77" s="85"/>
      <c r="GLO77" s="85"/>
      <c r="GLP77" s="85"/>
      <c r="GLQ77" s="85"/>
      <c r="GLR77" s="85"/>
      <c r="GLS77" s="85"/>
      <c r="GLT77" s="85"/>
      <c r="GLU77" s="85"/>
      <c r="GLV77" s="85"/>
      <c r="GLW77" s="85"/>
      <c r="GLX77" s="85"/>
      <c r="GLY77" s="85"/>
      <c r="GLZ77" s="85"/>
      <c r="GMA77" s="85"/>
      <c r="GMB77" s="85"/>
      <c r="GMC77" s="85"/>
      <c r="GMD77" s="85"/>
      <c r="GME77" s="85"/>
      <c r="GMF77" s="85"/>
      <c r="GMG77" s="85"/>
      <c r="GMH77" s="85"/>
      <c r="GMI77" s="85"/>
      <c r="GMJ77" s="85"/>
      <c r="GMK77" s="85"/>
      <c r="GML77" s="85"/>
      <c r="GMM77" s="85"/>
      <c r="GMN77" s="85"/>
      <c r="GMO77" s="85"/>
      <c r="GMP77" s="85"/>
      <c r="GMQ77" s="85"/>
      <c r="GMR77" s="85"/>
      <c r="GMS77" s="85"/>
      <c r="GMT77" s="85"/>
      <c r="GMU77" s="85"/>
      <c r="GMV77" s="85"/>
      <c r="GMW77" s="85"/>
      <c r="GMX77" s="85"/>
      <c r="GMY77" s="85"/>
      <c r="GMZ77" s="85"/>
      <c r="GNA77" s="85"/>
      <c r="GNB77" s="85"/>
      <c r="GNC77" s="85"/>
      <c r="GND77" s="85"/>
      <c r="GNE77" s="85"/>
      <c r="GNF77" s="85"/>
      <c r="GNG77" s="85"/>
      <c r="GNH77" s="85"/>
      <c r="GNI77" s="85"/>
      <c r="GNJ77" s="85"/>
      <c r="GNK77" s="85"/>
      <c r="GNL77" s="85"/>
      <c r="GNM77" s="85"/>
      <c r="GNN77" s="85"/>
      <c r="GNO77" s="85"/>
      <c r="GNP77" s="85"/>
      <c r="GNQ77" s="85"/>
      <c r="GNR77" s="85"/>
      <c r="GNS77" s="85"/>
      <c r="GNT77" s="85"/>
      <c r="GNU77" s="85"/>
      <c r="GNV77" s="85"/>
      <c r="GNW77" s="85"/>
      <c r="GNX77" s="85"/>
      <c r="GNY77" s="85"/>
      <c r="GNZ77" s="85"/>
      <c r="GOA77" s="85"/>
      <c r="GOB77" s="85"/>
      <c r="GOC77" s="85"/>
      <c r="GOD77" s="85"/>
      <c r="GOE77" s="85"/>
      <c r="GOF77" s="85"/>
      <c r="GOG77" s="85"/>
      <c r="GOH77" s="85"/>
      <c r="GOI77" s="85"/>
      <c r="GOJ77" s="85"/>
      <c r="GOK77" s="85"/>
      <c r="GOL77" s="85"/>
      <c r="GOM77" s="85"/>
      <c r="GON77" s="85"/>
      <c r="GOO77" s="85"/>
      <c r="GOP77" s="85"/>
      <c r="GOQ77" s="85"/>
      <c r="GOR77" s="85"/>
      <c r="GOS77" s="85"/>
      <c r="GOT77" s="85"/>
      <c r="GOU77" s="85"/>
      <c r="GOV77" s="85"/>
      <c r="GOW77" s="85"/>
      <c r="GOX77" s="85"/>
      <c r="GOY77" s="85"/>
      <c r="GOZ77" s="85"/>
      <c r="GPA77" s="85"/>
      <c r="GPB77" s="85"/>
      <c r="GPC77" s="85"/>
      <c r="GPD77" s="85"/>
      <c r="GPE77" s="85"/>
      <c r="GPF77" s="85"/>
      <c r="GPG77" s="85"/>
      <c r="GPH77" s="85"/>
      <c r="GPI77" s="85"/>
      <c r="GPJ77" s="85"/>
      <c r="GPK77" s="85"/>
      <c r="GPL77" s="85"/>
      <c r="GPM77" s="85"/>
      <c r="GPN77" s="85"/>
      <c r="GPO77" s="85"/>
      <c r="GPP77" s="85"/>
      <c r="GPQ77" s="85"/>
      <c r="GPR77" s="85"/>
      <c r="GPS77" s="85"/>
      <c r="GPT77" s="85"/>
      <c r="GPU77" s="85"/>
      <c r="GPV77" s="85"/>
      <c r="GPW77" s="85"/>
      <c r="GPX77" s="85"/>
      <c r="GPY77" s="85"/>
      <c r="GPZ77" s="85"/>
      <c r="GQA77" s="85"/>
      <c r="GQB77" s="85"/>
      <c r="GQC77" s="85"/>
      <c r="GQD77" s="85"/>
      <c r="GQE77" s="85"/>
      <c r="GQF77" s="85"/>
      <c r="GQG77" s="85"/>
      <c r="GQH77" s="85"/>
      <c r="GQI77" s="85"/>
      <c r="GQJ77" s="85"/>
      <c r="GQK77" s="85"/>
      <c r="GQL77" s="85"/>
      <c r="GQM77" s="85"/>
      <c r="GQN77" s="85"/>
      <c r="GQO77" s="85"/>
      <c r="GQP77" s="85"/>
      <c r="GQQ77" s="85"/>
      <c r="GQR77" s="85"/>
      <c r="GQS77" s="85"/>
      <c r="GQT77" s="85"/>
      <c r="GQU77" s="85"/>
      <c r="GQV77" s="85"/>
      <c r="GQW77" s="85"/>
      <c r="GQX77" s="85"/>
      <c r="GQY77" s="85"/>
      <c r="GQZ77" s="85"/>
      <c r="GRA77" s="85"/>
      <c r="GRB77" s="85"/>
      <c r="GRC77" s="85"/>
      <c r="GRD77" s="85"/>
      <c r="GRE77" s="85"/>
      <c r="GRF77" s="85"/>
      <c r="GRG77" s="85"/>
      <c r="GRH77" s="85"/>
      <c r="GRI77" s="85"/>
      <c r="GRJ77" s="85"/>
      <c r="GRK77" s="85"/>
      <c r="GRL77" s="85"/>
      <c r="GRM77" s="85"/>
      <c r="GRN77" s="85"/>
      <c r="GRO77" s="85"/>
      <c r="GRP77" s="85"/>
      <c r="GRQ77" s="85"/>
      <c r="GRR77" s="85"/>
      <c r="GRS77" s="85"/>
      <c r="GRT77" s="85"/>
      <c r="GRU77" s="85"/>
      <c r="GRV77" s="85"/>
      <c r="GRW77" s="85"/>
      <c r="GRX77" s="85"/>
      <c r="GRY77" s="85"/>
      <c r="GRZ77" s="85"/>
      <c r="GSA77" s="85"/>
      <c r="GSB77" s="85"/>
      <c r="GSC77" s="85"/>
      <c r="GSD77" s="85"/>
      <c r="GSE77" s="85"/>
      <c r="GSF77" s="85"/>
      <c r="GSG77" s="85"/>
      <c r="GSH77" s="85"/>
      <c r="GSI77" s="85"/>
      <c r="GSJ77" s="85"/>
      <c r="GSK77" s="85"/>
      <c r="GSL77" s="85"/>
      <c r="GSM77" s="85"/>
      <c r="GSN77" s="85"/>
      <c r="GSO77" s="85"/>
      <c r="GSP77" s="85"/>
      <c r="GSQ77" s="85"/>
      <c r="GSR77" s="85"/>
      <c r="GSS77" s="85"/>
      <c r="GST77" s="85"/>
      <c r="GSU77" s="85"/>
      <c r="GSV77" s="85"/>
      <c r="GSW77" s="85"/>
      <c r="GSX77" s="85"/>
      <c r="GSY77" s="85"/>
      <c r="GSZ77" s="85"/>
      <c r="GTA77" s="85"/>
      <c r="GTB77" s="85"/>
      <c r="GTC77" s="85"/>
      <c r="GTD77" s="85"/>
      <c r="GTE77" s="85"/>
      <c r="GTF77" s="85"/>
      <c r="GTG77" s="85"/>
      <c r="GTH77" s="85"/>
      <c r="GTI77" s="85"/>
      <c r="GTJ77" s="85"/>
      <c r="GTK77" s="85"/>
      <c r="GTL77" s="85"/>
      <c r="GTM77" s="85"/>
      <c r="GTN77" s="85"/>
      <c r="GTO77" s="85"/>
      <c r="GTP77" s="85"/>
      <c r="GTQ77" s="85"/>
      <c r="GTR77" s="85"/>
      <c r="GTS77" s="85"/>
      <c r="GTT77" s="85"/>
      <c r="GTU77" s="85"/>
      <c r="GTV77" s="85"/>
      <c r="GTW77" s="85"/>
      <c r="GTX77" s="85"/>
      <c r="GTY77" s="85"/>
      <c r="GTZ77" s="85"/>
      <c r="GUA77" s="85"/>
      <c r="GUB77" s="85"/>
      <c r="GUC77" s="85"/>
      <c r="GUD77" s="85"/>
      <c r="GUE77" s="85"/>
      <c r="GUF77" s="85"/>
      <c r="GUG77" s="85"/>
      <c r="GUH77" s="85"/>
      <c r="GUI77" s="85"/>
      <c r="GUJ77" s="85"/>
      <c r="GUK77" s="85"/>
      <c r="GUL77" s="85"/>
      <c r="GUM77" s="85"/>
      <c r="GUN77" s="85"/>
      <c r="GUO77" s="85"/>
      <c r="GUP77" s="85"/>
      <c r="GUQ77" s="85"/>
      <c r="GUR77" s="85"/>
      <c r="GUS77" s="85"/>
      <c r="GUT77" s="85"/>
      <c r="GUU77" s="85"/>
      <c r="GUV77" s="85"/>
      <c r="GUW77" s="85"/>
      <c r="GUX77" s="85"/>
      <c r="GUY77" s="85"/>
      <c r="GUZ77" s="85"/>
      <c r="GVA77" s="85"/>
      <c r="GVB77" s="85"/>
      <c r="GVC77" s="85"/>
      <c r="GVD77" s="85"/>
      <c r="GVE77" s="85"/>
      <c r="GVF77" s="85"/>
      <c r="GVG77" s="85"/>
      <c r="GVH77" s="85"/>
      <c r="GVI77" s="85"/>
      <c r="GVJ77" s="85"/>
      <c r="GVK77" s="85"/>
      <c r="GVL77" s="85"/>
      <c r="GVM77" s="85"/>
      <c r="GVN77" s="85"/>
      <c r="GVO77" s="85"/>
      <c r="GVP77" s="85"/>
      <c r="GVQ77" s="85"/>
      <c r="GVR77" s="85"/>
      <c r="GVS77" s="85"/>
      <c r="GVT77" s="85"/>
      <c r="GVU77" s="85"/>
      <c r="GVV77" s="85"/>
      <c r="GVW77" s="85"/>
      <c r="GVX77" s="85"/>
      <c r="GVY77" s="85"/>
      <c r="GVZ77" s="85"/>
      <c r="GWA77" s="85"/>
      <c r="GWB77" s="85"/>
      <c r="GWC77" s="85"/>
      <c r="GWD77" s="85"/>
      <c r="GWE77" s="85"/>
      <c r="GWF77" s="85"/>
      <c r="GWG77" s="85"/>
      <c r="GWH77" s="85"/>
      <c r="GWI77" s="85"/>
      <c r="GWJ77" s="85"/>
      <c r="GWK77" s="85"/>
      <c r="GWL77" s="85"/>
      <c r="GWM77" s="85"/>
      <c r="GWN77" s="85"/>
      <c r="GWO77" s="85"/>
      <c r="GWP77" s="85"/>
      <c r="GWQ77" s="85"/>
      <c r="GWR77" s="85"/>
      <c r="GWS77" s="85"/>
      <c r="GWT77" s="85"/>
      <c r="GWU77" s="85"/>
      <c r="GWV77" s="85"/>
      <c r="GWW77" s="85"/>
      <c r="GWX77" s="85"/>
      <c r="GWY77" s="85"/>
      <c r="GWZ77" s="85"/>
      <c r="GXA77" s="85"/>
      <c r="GXB77" s="85"/>
      <c r="GXC77" s="85"/>
      <c r="GXD77" s="85"/>
      <c r="GXE77" s="85"/>
      <c r="GXF77" s="85"/>
      <c r="GXG77" s="85"/>
      <c r="GXH77" s="85"/>
      <c r="GXI77" s="85"/>
      <c r="GXJ77" s="85"/>
      <c r="GXK77" s="85"/>
      <c r="GXL77" s="85"/>
      <c r="GXM77" s="85"/>
      <c r="GXN77" s="85"/>
      <c r="GXO77" s="85"/>
      <c r="GXP77" s="85"/>
      <c r="GXQ77" s="85"/>
      <c r="GXR77" s="85"/>
      <c r="GXS77" s="85"/>
      <c r="GXT77" s="85"/>
      <c r="GXU77" s="85"/>
      <c r="GXV77" s="85"/>
      <c r="GXW77" s="85"/>
      <c r="GXX77" s="85"/>
      <c r="GXY77" s="85"/>
      <c r="GXZ77" s="85"/>
      <c r="GYA77" s="85"/>
      <c r="GYB77" s="85"/>
      <c r="GYC77" s="85"/>
      <c r="GYD77" s="85"/>
      <c r="GYE77" s="85"/>
      <c r="GYF77" s="85"/>
      <c r="GYG77" s="85"/>
      <c r="GYH77" s="85"/>
      <c r="GYI77" s="85"/>
      <c r="GYJ77" s="85"/>
      <c r="GYK77" s="85"/>
      <c r="GYL77" s="85"/>
      <c r="GYM77" s="85"/>
      <c r="GYN77" s="85"/>
      <c r="GYO77" s="85"/>
      <c r="GYP77" s="85"/>
      <c r="GYQ77" s="85"/>
      <c r="GYR77" s="85"/>
      <c r="GYS77" s="85"/>
      <c r="GYT77" s="85"/>
      <c r="GYU77" s="85"/>
      <c r="GYV77" s="85"/>
      <c r="GYW77" s="85"/>
      <c r="GYX77" s="85"/>
      <c r="GYY77" s="85"/>
      <c r="GYZ77" s="85"/>
      <c r="GZA77" s="85"/>
      <c r="GZB77" s="85"/>
      <c r="GZC77" s="85"/>
      <c r="GZD77" s="85"/>
      <c r="GZE77" s="85"/>
      <c r="GZF77" s="85"/>
      <c r="GZG77" s="85"/>
      <c r="GZH77" s="85"/>
      <c r="GZI77" s="85"/>
      <c r="GZJ77" s="85"/>
      <c r="GZK77" s="85"/>
      <c r="GZL77" s="85"/>
      <c r="GZM77" s="85"/>
      <c r="GZN77" s="85"/>
      <c r="GZO77" s="85"/>
      <c r="GZP77" s="85"/>
      <c r="GZQ77" s="85"/>
      <c r="GZR77" s="85"/>
      <c r="GZS77" s="85"/>
      <c r="GZT77" s="85"/>
      <c r="GZU77" s="85"/>
      <c r="GZV77" s="85"/>
      <c r="GZW77" s="85"/>
      <c r="GZX77" s="85"/>
      <c r="GZY77" s="85"/>
      <c r="GZZ77" s="85"/>
      <c r="HAA77" s="85"/>
      <c r="HAB77" s="85"/>
      <c r="HAC77" s="85"/>
      <c r="HAD77" s="85"/>
      <c r="HAE77" s="85"/>
      <c r="HAF77" s="85"/>
      <c r="HAG77" s="85"/>
      <c r="HAH77" s="85"/>
      <c r="HAI77" s="85"/>
      <c r="HAJ77" s="85"/>
      <c r="HAK77" s="85"/>
      <c r="HAL77" s="85"/>
      <c r="HAM77" s="85"/>
      <c r="HAN77" s="85"/>
      <c r="HAO77" s="85"/>
      <c r="HAP77" s="85"/>
      <c r="HAQ77" s="85"/>
      <c r="HAR77" s="85"/>
      <c r="HAS77" s="85"/>
      <c r="HAT77" s="85"/>
      <c r="HAU77" s="85"/>
      <c r="HAV77" s="85"/>
      <c r="HAW77" s="85"/>
      <c r="HAX77" s="85"/>
      <c r="HAY77" s="85"/>
      <c r="HAZ77" s="85"/>
      <c r="HBA77" s="85"/>
      <c r="HBB77" s="85"/>
      <c r="HBC77" s="85"/>
      <c r="HBD77" s="85"/>
      <c r="HBE77" s="85"/>
      <c r="HBF77" s="85"/>
      <c r="HBG77" s="85"/>
      <c r="HBH77" s="85"/>
      <c r="HBI77" s="85"/>
      <c r="HBJ77" s="85"/>
      <c r="HBK77" s="85"/>
      <c r="HBL77" s="85"/>
      <c r="HBM77" s="85"/>
      <c r="HBN77" s="85"/>
      <c r="HBO77" s="85"/>
      <c r="HBP77" s="85"/>
      <c r="HBQ77" s="85"/>
      <c r="HBR77" s="85"/>
      <c r="HBS77" s="85"/>
      <c r="HBT77" s="85"/>
      <c r="HBU77" s="85"/>
      <c r="HBV77" s="85"/>
      <c r="HBW77" s="85"/>
      <c r="HBX77" s="85"/>
      <c r="HBY77" s="85"/>
      <c r="HBZ77" s="85"/>
      <c r="HCA77" s="85"/>
      <c r="HCB77" s="85"/>
      <c r="HCC77" s="85"/>
      <c r="HCD77" s="85"/>
      <c r="HCE77" s="85"/>
      <c r="HCF77" s="85"/>
      <c r="HCG77" s="85"/>
      <c r="HCH77" s="85"/>
      <c r="HCI77" s="85"/>
      <c r="HCJ77" s="85"/>
      <c r="HCK77" s="85"/>
      <c r="HCL77" s="85"/>
      <c r="HCM77" s="85"/>
      <c r="HCN77" s="85"/>
      <c r="HCO77" s="85"/>
      <c r="HCP77" s="85"/>
      <c r="HCQ77" s="85"/>
      <c r="HCR77" s="85"/>
      <c r="HCS77" s="85"/>
      <c r="HCT77" s="85"/>
      <c r="HCU77" s="85"/>
      <c r="HCV77" s="85"/>
      <c r="HCW77" s="85"/>
      <c r="HCX77" s="85"/>
      <c r="HCY77" s="85"/>
      <c r="HCZ77" s="85"/>
      <c r="HDA77" s="85"/>
      <c r="HDB77" s="85"/>
      <c r="HDC77" s="85"/>
      <c r="HDD77" s="85"/>
      <c r="HDE77" s="85"/>
      <c r="HDF77" s="85"/>
      <c r="HDG77" s="85"/>
      <c r="HDH77" s="85"/>
      <c r="HDI77" s="85"/>
      <c r="HDJ77" s="85"/>
      <c r="HDK77" s="85"/>
      <c r="HDL77" s="85"/>
      <c r="HDM77" s="85"/>
      <c r="HDN77" s="85"/>
      <c r="HDO77" s="85"/>
      <c r="HDP77" s="85"/>
      <c r="HDQ77" s="85"/>
      <c r="HDR77" s="85"/>
      <c r="HDS77" s="85"/>
      <c r="HDT77" s="85"/>
      <c r="HDU77" s="85"/>
      <c r="HDV77" s="85"/>
      <c r="HDW77" s="85"/>
      <c r="HDX77" s="85"/>
      <c r="HDY77" s="85"/>
      <c r="HDZ77" s="85"/>
      <c r="HEA77" s="85"/>
      <c r="HEB77" s="85"/>
      <c r="HEC77" s="85"/>
      <c r="HED77" s="85"/>
      <c r="HEE77" s="85"/>
      <c r="HEF77" s="85"/>
      <c r="HEG77" s="85"/>
      <c r="HEH77" s="85"/>
      <c r="HEI77" s="85"/>
      <c r="HEJ77" s="85"/>
      <c r="HEK77" s="85"/>
      <c r="HEL77" s="85"/>
      <c r="HEM77" s="85"/>
      <c r="HEN77" s="85"/>
      <c r="HEO77" s="85"/>
      <c r="HEP77" s="85"/>
      <c r="HEQ77" s="85"/>
      <c r="HER77" s="85"/>
      <c r="HES77" s="85"/>
      <c r="HET77" s="85"/>
      <c r="HEU77" s="85"/>
      <c r="HEV77" s="85"/>
      <c r="HEW77" s="85"/>
      <c r="HEX77" s="85"/>
      <c r="HEY77" s="85"/>
      <c r="HEZ77" s="85"/>
      <c r="HFA77" s="85"/>
      <c r="HFB77" s="85"/>
      <c r="HFC77" s="85"/>
      <c r="HFD77" s="85"/>
      <c r="HFE77" s="85"/>
      <c r="HFF77" s="85"/>
      <c r="HFG77" s="85"/>
      <c r="HFH77" s="85"/>
      <c r="HFI77" s="85"/>
      <c r="HFJ77" s="85"/>
      <c r="HFK77" s="85"/>
      <c r="HFL77" s="85"/>
      <c r="HFM77" s="85"/>
      <c r="HFN77" s="85"/>
      <c r="HFO77" s="85"/>
      <c r="HFP77" s="85"/>
      <c r="HFQ77" s="85"/>
      <c r="HFR77" s="85"/>
      <c r="HFS77" s="85"/>
      <c r="HFT77" s="85"/>
      <c r="HFU77" s="85"/>
      <c r="HFV77" s="85"/>
      <c r="HFW77" s="85"/>
      <c r="HFX77" s="85"/>
      <c r="HFY77" s="85"/>
      <c r="HFZ77" s="85"/>
      <c r="HGA77" s="85"/>
      <c r="HGB77" s="85"/>
      <c r="HGC77" s="85"/>
      <c r="HGD77" s="85"/>
      <c r="HGE77" s="85"/>
      <c r="HGF77" s="85"/>
      <c r="HGG77" s="85"/>
      <c r="HGH77" s="85"/>
      <c r="HGI77" s="85"/>
      <c r="HGJ77" s="85"/>
      <c r="HGK77" s="85"/>
      <c r="HGL77" s="85"/>
      <c r="HGM77" s="85"/>
      <c r="HGN77" s="85"/>
      <c r="HGO77" s="85"/>
      <c r="HGP77" s="85"/>
      <c r="HGQ77" s="85"/>
      <c r="HGR77" s="85"/>
      <c r="HGS77" s="85"/>
      <c r="HGT77" s="85"/>
      <c r="HGU77" s="85"/>
      <c r="HGV77" s="85"/>
      <c r="HGW77" s="85"/>
      <c r="HGX77" s="85"/>
      <c r="HGY77" s="85"/>
      <c r="HGZ77" s="85"/>
      <c r="HHA77" s="85"/>
      <c r="HHB77" s="85"/>
      <c r="HHC77" s="85"/>
      <c r="HHD77" s="85"/>
      <c r="HHE77" s="85"/>
      <c r="HHF77" s="85"/>
      <c r="HHG77" s="85"/>
      <c r="HHH77" s="85"/>
      <c r="HHI77" s="85"/>
      <c r="HHJ77" s="85"/>
      <c r="HHK77" s="85"/>
      <c r="HHL77" s="85"/>
      <c r="HHM77" s="85"/>
      <c r="HHN77" s="85"/>
      <c r="HHO77" s="85"/>
      <c r="HHP77" s="85"/>
      <c r="HHQ77" s="85"/>
      <c r="HHR77" s="85"/>
      <c r="HHS77" s="85"/>
      <c r="HHT77" s="85"/>
      <c r="HHU77" s="85"/>
      <c r="HHV77" s="85"/>
      <c r="HHW77" s="85"/>
      <c r="HHX77" s="85"/>
      <c r="HHY77" s="85"/>
      <c r="HHZ77" s="85"/>
      <c r="HIA77" s="85"/>
      <c r="HIB77" s="85"/>
      <c r="HIC77" s="85"/>
      <c r="HID77" s="85"/>
      <c r="HIE77" s="85"/>
      <c r="HIF77" s="85"/>
      <c r="HIG77" s="85"/>
      <c r="HIH77" s="85"/>
      <c r="HII77" s="85"/>
      <c r="HIJ77" s="85"/>
      <c r="HIK77" s="85"/>
      <c r="HIL77" s="85"/>
      <c r="HIM77" s="85"/>
      <c r="HIN77" s="85"/>
      <c r="HIO77" s="85"/>
      <c r="HIP77" s="85"/>
      <c r="HIQ77" s="85"/>
      <c r="HIR77" s="85"/>
      <c r="HIS77" s="85"/>
      <c r="HIT77" s="85"/>
      <c r="HIU77" s="85"/>
      <c r="HIV77" s="85"/>
      <c r="HIW77" s="85"/>
      <c r="HIX77" s="85"/>
      <c r="HIY77" s="85"/>
      <c r="HIZ77" s="85"/>
      <c r="HJA77" s="85"/>
      <c r="HJB77" s="85"/>
      <c r="HJC77" s="85"/>
      <c r="HJD77" s="85"/>
      <c r="HJE77" s="85"/>
      <c r="HJF77" s="85"/>
      <c r="HJG77" s="85"/>
      <c r="HJH77" s="85"/>
      <c r="HJI77" s="85"/>
      <c r="HJJ77" s="85"/>
      <c r="HJK77" s="85"/>
      <c r="HJL77" s="85"/>
      <c r="HJM77" s="85"/>
      <c r="HJN77" s="85"/>
      <c r="HJO77" s="85"/>
      <c r="HJP77" s="85"/>
      <c r="HJQ77" s="85"/>
      <c r="HJR77" s="85"/>
      <c r="HJS77" s="85"/>
      <c r="HJT77" s="85"/>
      <c r="HJU77" s="85"/>
      <c r="HJV77" s="85"/>
      <c r="HJW77" s="85"/>
      <c r="HJX77" s="85"/>
      <c r="HJY77" s="85"/>
      <c r="HJZ77" s="85"/>
      <c r="HKA77" s="85"/>
      <c r="HKB77" s="85"/>
      <c r="HKC77" s="85"/>
      <c r="HKD77" s="85"/>
      <c r="HKE77" s="85"/>
      <c r="HKF77" s="85"/>
      <c r="HKG77" s="85"/>
      <c r="HKH77" s="85"/>
      <c r="HKI77" s="85"/>
      <c r="HKJ77" s="85"/>
      <c r="HKK77" s="85"/>
      <c r="HKL77" s="85"/>
      <c r="HKM77" s="85"/>
      <c r="HKN77" s="85"/>
      <c r="HKO77" s="85"/>
      <c r="HKP77" s="85"/>
      <c r="HKQ77" s="85"/>
      <c r="HKR77" s="85"/>
      <c r="HKS77" s="85"/>
      <c r="HKT77" s="85"/>
      <c r="HKU77" s="85"/>
      <c r="HKV77" s="85"/>
      <c r="HKW77" s="85"/>
      <c r="HKX77" s="85"/>
      <c r="HKY77" s="85"/>
      <c r="HKZ77" s="85"/>
      <c r="HLA77" s="85"/>
      <c r="HLB77" s="85"/>
      <c r="HLC77" s="85"/>
      <c r="HLD77" s="85"/>
      <c r="HLE77" s="85"/>
      <c r="HLF77" s="85"/>
      <c r="HLG77" s="85"/>
      <c r="HLH77" s="85"/>
      <c r="HLI77" s="85"/>
      <c r="HLJ77" s="85"/>
      <c r="HLK77" s="85"/>
      <c r="HLL77" s="85"/>
      <c r="HLM77" s="85"/>
      <c r="HLN77" s="85"/>
      <c r="HLO77" s="85"/>
      <c r="HLP77" s="85"/>
      <c r="HLQ77" s="85"/>
      <c r="HLR77" s="85"/>
      <c r="HLS77" s="85"/>
      <c r="HLT77" s="85"/>
      <c r="HLU77" s="85"/>
      <c r="HLV77" s="85"/>
      <c r="HLW77" s="85"/>
      <c r="HLX77" s="85"/>
      <c r="HLY77" s="85"/>
      <c r="HLZ77" s="85"/>
      <c r="HMA77" s="85"/>
      <c r="HMB77" s="85"/>
      <c r="HMC77" s="85"/>
      <c r="HMD77" s="85"/>
      <c r="HME77" s="85"/>
      <c r="HMF77" s="85"/>
      <c r="HMG77" s="85"/>
      <c r="HMH77" s="85"/>
      <c r="HMI77" s="85"/>
      <c r="HMJ77" s="85"/>
      <c r="HMK77" s="85"/>
      <c r="HML77" s="85"/>
      <c r="HMM77" s="85"/>
      <c r="HMN77" s="85"/>
      <c r="HMO77" s="85"/>
      <c r="HMP77" s="85"/>
      <c r="HMQ77" s="85"/>
      <c r="HMR77" s="85"/>
      <c r="HMS77" s="85"/>
      <c r="HMT77" s="85"/>
      <c r="HMU77" s="85"/>
      <c r="HMV77" s="85"/>
      <c r="HMW77" s="85"/>
      <c r="HMX77" s="85"/>
      <c r="HMY77" s="85"/>
      <c r="HMZ77" s="85"/>
      <c r="HNA77" s="85"/>
      <c r="HNB77" s="85"/>
      <c r="HNC77" s="85"/>
      <c r="HND77" s="85"/>
      <c r="HNE77" s="85"/>
      <c r="HNF77" s="85"/>
      <c r="HNG77" s="85"/>
      <c r="HNH77" s="85"/>
      <c r="HNI77" s="85"/>
      <c r="HNJ77" s="85"/>
      <c r="HNK77" s="85"/>
      <c r="HNL77" s="85"/>
      <c r="HNM77" s="85"/>
      <c r="HNN77" s="85"/>
      <c r="HNO77" s="85"/>
      <c r="HNP77" s="85"/>
      <c r="HNQ77" s="85"/>
      <c r="HNR77" s="85"/>
      <c r="HNS77" s="85"/>
      <c r="HNT77" s="85"/>
      <c r="HNU77" s="85"/>
      <c r="HNV77" s="85"/>
      <c r="HNW77" s="85"/>
      <c r="HNX77" s="85"/>
      <c r="HNY77" s="85"/>
      <c r="HNZ77" s="85"/>
      <c r="HOA77" s="85"/>
      <c r="HOB77" s="85"/>
      <c r="HOC77" s="85"/>
      <c r="HOD77" s="85"/>
      <c r="HOE77" s="85"/>
      <c r="HOF77" s="85"/>
      <c r="HOG77" s="85"/>
      <c r="HOH77" s="85"/>
      <c r="HOI77" s="85"/>
      <c r="HOJ77" s="85"/>
      <c r="HOK77" s="85"/>
      <c r="HOL77" s="85"/>
      <c r="HOM77" s="85"/>
      <c r="HON77" s="85"/>
      <c r="HOO77" s="85"/>
      <c r="HOP77" s="85"/>
      <c r="HOQ77" s="85"/>
      <c r="HOR77" s="85"/>
      <c r="HOS77" s="85"/>
      <c r="HOT77" s="85"/>
      <c r="HOU77" s="85"/>
      <c r="HOV77" s="85"/>
      <c r="HOW77" s="85"/>
      <c r="HOX77" s="85"/>
      <c r="HOY77" s="85"/>
      <c r="HOZ77" s="85"/>
      <c r="HPA77" s="85"/>
      <c r="HPB77" s="85"/>
      <c r="HPC77" s="85"/>
      <c r="HPD77" s="85"/>
      <c r="HPE77" s="85"/>
      <c r="HPF77" s="85"/>
      <c r="HPG77" s="85"/>
      <c r="HPH77" s="85"/>
      <c r="HPI77" s="85"/>
      <c r="HPJ77" s="85"/>
      <c r="HPK77" s="85"/>
      <c r="HPL77" s="85"/>
      <c r="HPM77" s="85"/>
      <c r="HPN77" s="85"/>
      <c r="HPO77" s="85"/>
      <c r="HPP77" s="85"/>
      <c r="HPQ77" s="85"/>
      <c r="HPR77" s="85"/>
      <c r="HPS77" s="85"/>
      <c r="HPT77" s="85"/>
      <c r="HPU77" s="85"/>
      <c r="HPV77" s="85"/>
      <c r="HPW77" s="85"/>
      <c r="HPX77" s="85"/>
      <c r="HPY77" s="85"/>
      <c r="HPZ77" s="85"/>
      <c r="HQA77" s="85"/>
      <c r="HQB77" s="85"/>
      <c r="HQC77" s="85"/>
      <c r="HQD77" s="85"/>
      <c r="HQE77" s="85"/>
      <c r="HQF77" s="85"/>
      <c r="HQG77" s="85"/>
      <c r="HQH77" s="85"/>
      <c r="HQI77" s="85"/>
      <c r="HQJ77" s="85"/>
      <c r="HQK77" s="85"/>
      <c r="HQL77" s="85"/>
      <c r="HQM77" s="85"/>
      <c r="HQN77" s="85"/>
      <c r="HQO77" s="85"/>
      <c r="HQP77" s="85"/>
      <c r="HQQ77" s="85"/>
      <c r="HQR77" s="85"/>
      <c r="HQS77" s="85"/>
      <c r="HQT77" s="85"/>
      <c r="HQU77" s="85"/>
      <c r="HQV77" s="85"/>
      <c r="HQW77" s="85"/>
      <c r="HQX77" s="85"/>
      <c r="HQY77" s="85"/>
      <c r="HQZ77" s="85"/>
      <c r="HRA77" s="85"/>
      <c r="HRB77" s="85"/>
      <c r="HRC77" s="85"/>
      <c r="HRD77" s="85"/>
      <c r="HRE77" s="85"/>
      <c r="HRF77" s="85"/>
      <c r="HRG77" s="85"/>
      <c r="HRH77" s="85"/>
      <c r="HRI77" s="85"/>
      <c r="HRJ77" s="85"/>
      <c r="HRK77" s="85"/>
      <c r="HRL77" s="85"/>
      <c r="HRM77" s="85"/>
      <c r="HRN77" s="85"/>
      <c r="HRO77" s="85"/>
      <c r="HRP77" s="85"/>
      <c r="HRQ77" s="85"/>
      <c r="HRR77" s="85"/>
      <c r="HRS77" s="85"/>
      <c r="HRT77" s="85"/>
      <c r="HRU77" s="85"/>
      <c r="HRV77" s="85"/>
      <c r="HRW77" s="85"/>
      <c r="HRX77" s="85"/>
      <c r="HRY77" s="85"/>
      <c r="HRZ77" s="85"/>
      <c r="HSA77" s="85"/>
      <c r="HSB77" s="85"/>
      <c r="HSC77" s="85"/>
      <c r="HSD77" s="85"/>
      <c r="HSE77" s="85"/>
      <c r="HSF77" s="85"/>
      <c r="HSG77" s="85"/>
      <c r="HSH77" s="85"/>
      <c r="HSI77" s="85"/>
      <c r="HSJ77" s="85"/>
      <c r="HSK77" s="85"/>
      <c r="HSL77" s="85"/>
      <c r="HSM77" s="85"/>
      <c r="HSN77" s="85"/>
      <c r="HSO77" s="85"/>
      <c r="HSP77" s="85"/>
      <c r="HSQ77" s="85"/>
      <c r="HSR77" s="85"/>
      <c r="HSS77" s="85"/>
      <c r="HST77" s="85"/>
      <c r="HSU77" s="85"/>
      <c r="HSV77" s="85"/>
      <c r="HSW77" s="85"/>
      <c r="HSX77" s="85"/>
      <c r="HSY77" s="85"/>
      <c r="HSZ77" s="85"/>
      <c r="HTA77" s="85"/>
      <c r="HTB77" s="85"/>
      <c r="HTC77" s="85"/>
      <c r="HTD77" s="85"/>
      <c r="HTE77" s="85"/>
      <c r="HTF77" s="85"/>
      <c r="HTG77" s="85"/>
      <c r="HTH77" s="85"/>
      <c r="HTI77" s="85"/>
      <c r="HTJ77" s="85"/>
      <c r="HTK77" s="85"/>
      <c r="HTL77" s="85"/>
      <c r="HTM77" s="85"/>
      <c r="HTN77" s="85"/>
      <c r="HTO77" s="85"/>
      <c r="HTP77" s="85"/>
      <c r="HTQ77" s="85"/>
      <c r="HTR77" s="85"/>
      <c r="HTS77" s="85"/>
      <c r="HTT77" s="85"/>
      <c r="HTU77" s="85"/>
      <c r="HTV77" s="85"/>
      <c r="HTW77" s="85"/>
      <c r="HTX77" s="85"/>
      <c r="HTY77" s="85"/>
      <c r="HTZ77" s="85"/>
      <c r="HUA77" s="85"/>
      <c r="HUB77" s="85"/>
      <c r="HUC77" s="85"/>
      <c r="HUD77" s="85"/>
      <c r="HUE77" s="85"/>
      <c r="HUF77" s="85"/>
      <c r="HUG77" s="85"/>
      <c r="HUH77" s="85"/>
      <c r="HUI77" s="85"/>
      <c r="HUJ77" s="85"/>
      <c r="HUK77" s="85"/>
      <c r="HUL77" s="85"/>
      <c r="HUM77" s="85"/>
      <c r="HUN77" s="85"/>
      <c r="HUO77" s="85"/>
      <c r="HUP77" s="85"/>
      <c r="HUQ77" s="85"/>
      <c r="HUR77" s="85"/>
      <c r="HUS77" s="85"/>
      <c r="HUT77" s="85"/>
      <c r="HUU77" s="85"/>
      <c r="HUV77" s="85"/>
      <c r="HUW77" s="85"/>
      <c r="HUX77" s="85"/>
      <c r="HUY77" s="85"/>
      <c r="HUZ77" s="85"/>
      <c r="HVA77" s="85"/>
      <c r="HVB77" s="85"/>
      <c r="HVC77" s="85"/>
      <c r="HVD77" s="85"/>
      <c r="HVE77" s="85"/>
      <c r="HVF77" s="85"/>
      <c r="HVG77" s="85"/>
      <c r="HVH77" s="85"/>
      <c r="HVI77" s="85"/>
      <c r="HVJ77" s="85"/>
      <c r="HVK77" s="85"/>
      <c r="HVL77" s="85"/>
      <c r="HVM77" s="85"/>
      <c r="HVN77" s="85"/>
      <c r="HVO77" s="85"/>
      <c r="HVP77" s="85"/>
      <c r="HVQ77" s="85"/>
      <c r="HVR77" s="85"/>
      <c r="HVS77" s="85"/>
      <c r="HVT77" s="85"/>
      <c r="HVU77" s="85"/>
      <c r="HVV77" s="85"/>
      <c r="HVW77" s="85"/>
      <c r="HVX77" s="85"/>
      <c r="HVY77" s="85"/>
      <c r="HVZ77" s="85"/>
      <c r="HWA77" s="85"/>
      <c r="HWB77" s="85"/>
      <c r="HWC77" s="85"/>
      <c r="HWD77" s="85"/>
      <c r="HWE77" s="85"/>
      <c r="HWF77" s="85"/>
      <c r="HWG77" s="85"/>
      <c r="HWH77" s="85"/>
      <c r="HWI77" s="85"/>
      <c r="HWJ77" s="85"/>
      <c r="HWK77" s="85"/>
      <c r="HWL77" s="85"/>
      <c r="HWM77" s="85"/>
      <c r="HWN77" s="85"/>
      <c r="HWO77" s="85"/>
      <c r="HWP77" s="85"/>
      <c r="HWQ77" s="85"/>
      <c r="HWR77" s="85"/>
      <c r="HWS77" s="85"/>
      <c r="HWT77" s="85"/>
      <c r="HWU77" s="85"/>
      <c r="HWV77" s="85"/>
      <c r="HWW77" s="85"/>
      <c r="HWX77" s="85"/>
      <c r="HWY77" s="85"/>
      <c r="HWZ77" s="85"/>
      <c r="HXA77" s="85"/>
      <c r="HXB77" s="85"/>
      <c r="HXC77" s="85"/>
      <c r="HXD77" s="85"/>
      <c r="HXE77" s="85"/>
      <c r="HXF77" s="85"/>
      <c r="HXG77" s="85"/>
      <c r="HXH77" s="85"/>
      <c r="HXI77" s="85"/>
      <c r="HXJ77" s="85"/>
      <c r="HXK77" s="85"/>
      <c r="HXL77" s="85"/>
      <c r="HXM77" s="85"/>
      <c r="HXN77" s="85"/>
      <c r="HXO77" s="85"/>
      <c r="HXP77" s="85"/>
      <c r="HXQ77" s="85"/>
      <c r="HXR77" s="85"/>
      <c r="HXS77" s="85"/>
      <c r="HXT77" s="85"/>
      <c r="HXU77" s="85"/>
      <c r="HXV77" s="85"/>
      <c r="HXW77" s="85"/>
      <c r="HXX77" s="85"/>
      <c r="HXY77" s="85"/>
      <c r="HXZ77" s="85"/>
      <c r="HYA77" s="85"/>
      <c r="HYB77" s="85"/>
      <c r="HYC77" s="85"/>
      <c r="HYD77" s="85"/>
      <c r="HYE77" s="85"/>
      <c r="HYF77" s="85"/>
      <c r="HYG77" s="85"/>
      <c r="HYH77" s="85"/>
      <c r="HYI77" s="85"/>
      <c r="HYJ77" s="85"/>
      <c r="HYK77" s="85"/>
      <c r="HYL77" s="85"/>
      <c r="HYM77" s="85"/>
      <c r="HYN77" s="85"/>
      <c r="HYO77" s="85"/>
      <c r="HYP77" s="85"/>
      <c r="HYQ77" s="85"/>
      <c r="HYR77" s="85"/>
      <c r="HYS77" s="85"/>
      <c r="HYT77" s="85"/>
      <c r="HYU77" s="85"/>
      <c r="HYV77" s="85"/>
      <c r="HYW77" s="85"/>
      <c r="HYX77" s="85"/>
      <c r="HYY77" s="85"/>
      <c r="HYZ77" s="85"/>
      <c r="HZA77" s="85"/>
      <c r="HZB77" s="85"/>
      <c r="HZC77" s="85"/>
      <c r="HZD77" s="85"/>
      <c r="HZE77" s="85"/>
      <c r="HZF77" s="85"/>
      <c r="HZG77" s="85"/>
      <c r="HZH77" s="85"/>
      <c r="HZI77" s="85"/>
      <c r="HZJ77" s="85"/>
      <c r="HZK77" s="85"/>
      <c r="HZL77" s="85"/>
      <c r="HZM77" s="85"/>
      <c r="HZN77" s="85"/>
      <c r="HZO77" s="85"/>
      <c r="HZP77" s="85"/>
      <c r="HZQ77" s="85"/>
      <c r="HZR77" s="85"/>
      <c r="HZS77" s="85"/>
      <c r="HZT77" s="85"/>
      <c r="HZU77" s="85"/>
      <c r="HZV77" s="85"/>
      <c r="HZW77" s="85"/>
      <c r="HZX77" s="85"/>
      <c r="HZY77" s="85"/>
      <c r="HZZ77" s="85"/>
      <c r="IAA77" s="85"/>
      <c r="IAB77" s="85"/>
      <c r="IAC77" s="85"/>
      <c r="IAD77" s="85"/>
      <c r="IAE77" s="85"/>
      <c r="IAF77" s="85"/>
      <c r="IAG77" s="85"/>
      <c r="IAH77" s="85"/>
      <c r="IAI77" s="85"/>
      <c r="IAJ77" s="85"/>
      <c r="IAK77" s="85"/>
      <c r="IAL77" s="85"/>
      <c r="IAM77" s="85"/>
      <c r="IAN77" s="85"/>
      <c r="IAO77" s="85"/>
      <c r="IAP77" s="85"/>
      <c r="IAQ77" s="85"/>
      <c r="IAR77" s="85"/>
      <c r="IAS77" s="85"/>
      <c r="IAT77" s="85"/>
      <c r="IAU77" s="85"/>
      <c r="IAV77" s="85"/>
      <c r="IAW77" s="85"/>
      <c r="IAX77" s="85"/>
      <c r="IAY77" s="85"/>
      <c r="IAZ77" s="85"/>
      <c r="IBA77" s="85"/>
      <c r="IBB77" s="85"/>
      <c r="IBC77" s="85"/>
      <c r="IBD77" s="85"/>
      <c r="IBE77" s="85"/>
      <c r="IBF77" s="85"/>
      <c r="IBG77" s="85"/>
      <c r="IBH77" s="85"/>
      <c r="IBI77" s="85"/>
      <c r="IBJ77" s="85"/>
      <c r="IBK77" s="85"/>
      <c r="IBL77" s="85"/>
      <c r="IBM77" s="85"/>
      <c r="IBN77" s="85"/>
      <c r="IBO77" s="85"/>
      <c r="IBP77" s="85"/>
      <c r="IBQ77" s="85"/>
      <c r="IBR77" s="85"/>
      <c r="IBS77" s="85"/>
      <c r="IBT77" s="85"/>
      <c r="IBU77" s="85"/>
      <c r="IBV77" s="85"/>
      <c r="IBW77" s="85"/>
      <c r="IBX77" s="85"/>
      <c r="IBY77" s="85"/>
      <c r="IBZ77" s="85"/>
      <c r="ICA77" s="85"/>
      <c r="ICB77" s="85"/>
      <c r="ICC77" s="85"/>
      <c r="ICD77" s="85"/>
      <c r="ICE77" s="85"/>
      <c r="ICF77" s="85"/>
      <c r="ICG77" s="85"/>
      <c r="ICH77" s="85"/>
      <c r="ICI77" s="85"/>
      <c r="ICJ77" s="85"/>
      <c r="ICK77" s="85"/>
      <c r="ICL77" s="85"/>
      <c r="ICM77" s="85"/>
      <c r="ICN77" s="85"/>
      <c r="ICO77" s="85"/>
      <c r="ICP77" s="85"/>
      <c r="ICQ77" s="85"/>
      <c r="ICR77" s="85"/>
      <c r="ICS77" s="85"/>
      <c r="ICT77" s="85"/>
      <c r="ICU77" s="85"/>
      <c r="ICV77" s="85"/>
      <c r="ICW77" s="85"/>
      <c r="ICX77" s="85"/>
      <c r="ICY77" s="85"/>
      <c r="ICZ77" s="85"/>
      <c r="IDA77" s="85"/>
      <c r="IDB77" s="85"/>
      <c r="IDC77" s="85"/>
      <c r="IDD77" s="85"/>
      <c r="IDE77" s="85"/>
      <c r="IDF77" s="85"/>
      <c r="IDG77" s="85"/>
      <c r="IDH77" s="85"/>
      <c r="IDI77" s="85"/>
      <c r="IDJ77" s="85"/>
      <c r="IDK77" s="85"/>
      <c r="IDL77" s="85"/>
      <c r="IDM77" s="85"/>
      <c r="IDN77" s="85"/>
      <c r="IDO77" s="85"/>
      <c r="IDP77" s="85"/>
      <c r="IDQ77" s="85"/>
      <c r="IDR77" s="85"/>
      <c r="IDS77" s="85"/>
      <c r="IDT77" s="85"/>
      <c r="IDU77" s="85"/>
      <c r="IDV77" s="85"/>
      <c r="IDW77" s="85"/>
      <c r="IDX77" s="85"/>
      <c r="IDY77" s="85"/>
      <c r="IDZ77" s="85"/>
      <c r="IEA77" s="85"/>
      <c r="IEB77" s="85"/>
      <c r="IEC77" s="85"/>
      <c r="IED77" s="85"/>
      <c r="IEE77" s="85"/>
      <c r="IEF77" s="85"/>
      <c r="IEG77" s="85"/>
      <c r="IEH77" s="85"/>
      <c r="IEI77" s="85"/>
      <c r="IEJ77" s="85"/>
      <c r="IEK77" s="85"/>
      <c r="IEL77" s="85"/>
      <c r="IEM77" s="85"/>
      <c r="IEN77" s="85"/>
      <c r="IEO77" s="85"/>
      <c r="IEP77" s="85"/>
      <c r="IEQ77" s="85"/>
      <c r="IER77" s="85"/>
      <c r="IES77" s="85"/>
      <c r="IET77" s="85"/>
      <c r="IEU77" s="85"/>
      <c r="IEV77" s="85"/>
      <c r="IEW77" s="85"/>
      <c r="IEX77" s="85"/>
      <c r="IEY77" s="85"/>
      <c r="IEZ77" s="85"/>
      <c r="IFA77" s="85"/>
      <c r="IFB77" s="85"/>
      <c r="IFC77" s="85"/>
      <c r="IFD77" s="85"/>
      <c r="IFE77" s="85"/>
      <c r="IFF77" s="85"/>
      <c r="IFG77" s="85"/>
      <c r="IFH77" s="85"/>
      <c r="IFI77" s="85"/>
      <c r="IFJ77" s="85"/>
      <c r="IFK77" s="85"/>
      <c r="IFL77" s="85"/>
      <c r="IFM77" s="85"/>
      <c r="IFN77" s="85"/>
      <c r="IFO77" s="85"/>
      <c r="IFP77" s="85"/>
      <c r="IFQ77" s="85"/>
      <c r="IFR77" s="85"/>
      <c r="IFS77" s="85"/>
      <c r="IFT77" s="85"/>
      <c r="IFU77" s="85"/>
      <c r="IFV77" s="85"/>
      <c r="IFW77" s="85"/>
      <c r="IFX77" s="85"/>
      <c r="IFY77" s="85"/>
      <c r="IFZ77" s="85"/>
      <c r="IGA77" s="85"/>
      <c r="IGB77" s="85"/>
      <c r="IGC77" s="85"/>
      <c r="IGD77" s="85"/>
      <c r="IGE77" s="85"/>
      <c r="IGF77" s="85"/>
      <c r="IGG77" s="85"/>
      <c r="IGH77" s="85"/>
      <c r="IGI77" s="85"/>
      <c r="IGJ77" s="85"/>
      <c r="IGK77" s="85"/>
      <c r="IGL77" s="85"/>
      <c r="IGM77" s="85"/>
      <c r="IGN77" s="85"/>
      <c r="IGO77" s="85"/>
      <c r="IGP77" s="85"/>
      <c r="IGQ77" s="85"/>
      <c r="IGR77" s="85"/>
      <c r="IGS77" s="85"/>
      <c r="IGT77" s="85"/>
      <c r="IGU77" s="85"/>
      <c r="IGV77" s="85"/>
      <c r="IGW77" s="85"/>
      <c r="IGX77" s="85"/>
      <c r="IGY77" s="85"/>
      <c r="IGZ77" s="85"/>
      <c r="IHA77" s="85"/>
      <c r="IHB77" s="85"/>
      <c r="IHC77" s="85"/>
      <c r="IHD77" s="85"/>
      <c r="IHE77" s="85"/>
      <c r="IHF77" s="85"/>
      <c r="IHG77" s="85"/>
      <c r="IHH77" s="85"/>
      <c r="IHI77" s="85"/>
      <c r="IHJ77" s="85"/>
      <c r="IHK77" s="85"/>
      <c r="IHL77" s="85"/>
      <c r="IHM77" s="85"/>
      <c r="IHN77" s="85"/>
      <c r="IHO77" s="85"/>
      <c r="IHP77" s="85"/>
      <c r="IHQ77" s="85"/>
      <c r="IHR77" s="85"/>
      <c r="IHS77" s="85"/>
      <c r="IHT77" s="85"/>
      <c r="IHU77" s="85"/>
      <c r="IHV77" s="85"/>
      <c r="IHW77" s="85"/>
      <c r="IHX77" s="85"/>
      <c r="IHY77" s="85"/>
      <c r="IHZ77" s="85"/>
      <c r="IIA77" s="85"/>
      <c r="IIB77" s="85"/>
      <c r="IIC77" s="85"/>
      <c r="IID77" s="85"/>
      <c r="IIE77" s="85"/>
      <c r="IIF77" s="85"/>
      <c r="IIG77" s="85"/>
      <c r="IIH77" s="85"/>
      <c r="III77" s="85"/>
      <c r="IIJ77" s="85"/>
      <c r="IIK77" s="85"/>
      <c r="IIL77" s="85"/>
      <c r="IIM77" s="85"/>
      <c r="IIN77" s="85"/>
      <c r="IIO77" s="85"/>
      <c r="IIP77" s="85"/>
      <c r="IIQ77" s="85"/>
      <c r="IIR77" s="85"/>
      <c r="IIS77" s="85"/>
      <c r="IIT77" s="85"/>
      <c r="IIU77" s="85"/>
      <c r="IIV77" s="85"/>
      <c r="IIW77" s="85"/>
      <c r="IIX77" s="85"/>
      <c r="IIY77" s="85"/>
      <c r="IIZ77" s="85"/>
      <c r="IJA77" s="85"/>
      <c r="IJB77" s="85"/>
      <c r="IJC77" s="85"/>
      <c r="IJD77" s="85"/>
      <c r="IJE77" s="85"/>
      <c r="IJF77" s="85"/>
      <c r="IJG77" s="85"/>
      <c r="IJH77" s="85"/>
      <c r="IJI77" s="85"/>
      <c r="IJJ77" s="85"/>
      <c r="IJK77" s="85"/>
      <c r="IJL77" s="85"/>
      <c r="IJM77" s="85"/>
      <c r="IJN77" s="85"/>
      <c r="IJO77" s="85"/>
      <c r="IJP77" s="85"/>
      <c r="IJQ77" s="85"/>
      <c r="IJR77" s="85"/>
      <c r="IJS77" s="85"/>
      <c r="IJT77" s="85"/>
      <c r="IJU77" s="85"/>
      <c r="IJV77" s="85"/>
      <c r="IJW77" s="85"/>
      <c r="IJX77" s="85"/>
      <c r="IJY77" s="85"/>
      <c r="IJZ77" s="85"/>
      <c r="IKA77" s="85"/>
      <c r="IKB77" s="85"/>
      <c r="IKC77" s="85"/>
      <c r="IKD77" s="85"/>
      <c r="IKE77" s="85"/>
      <c r="IKF77" s="85"/>
      <c r="IKG77" s="85"/>
      <c r="IKH77" s="85"/>
      <c r="IKI77" s="85"/>
      <c r="IKJ77" s="85"/>
      <c r="IKK77" s="85"/>
      <c r="IKL77" s="85"/>
      <c r="IKM77" s="85"/>
      <c r="IKN77" s="85"/>
      <c r="IKO77" s="85"/>
      <c r="IKP77" s="85"/>
      <c r="IKQ77" s="85"/>
      <c r="IKR77" s="85"/>
      <c r="IKS77" s="85"/>
      <c r="IKT77" s="85"/>
      <c r="IKU77" s="85"/>
      <c r="IKV77" s="85"/>
      <c r="IKW77" s="85"/>
      <c r="IKX77" s="85"/>
      <c r="IKY77" s="85"/>
      <c r="IKZ77" s="85"/>
      <c r="ILA77" s="85"/>
      <c r="ILB77" s="85"/>
      <c r="ILC77" s="85"/>
      <c r="ILD77" s="85"/>
      <c r="ILE77" s="85"/>
      <c r="ILF77" s="85"/>
      <c r="ILG77" s="85"/>
      <c r="ILH77" s="85"/>
      <c r="ILI77" s="85"/>
      <c r="ILJ77" s="85"/>
      <c r="ILK77" s="85"/>
      <c r="ILL77" s="85"/>
      <c r="ILM77" s="85"/>
      <c r="ILN77" s="85"/>
      <c r="ILO77" s="85"/>
      <c r="ILP77" s="85"/>
      <c r="ILQ77" s="85"/>
      <c r="ILR77" s="85"/>
      <c r="ILS77" s="85"/>
      <c r="ILT77" s="85"/>
      <c r="ILU77" s="85"/>
      <c r="ILV77" s="85"/>
      <c r="ILW77" s="85"/>
      <c r="ILX77" s="85"/>
      <c r="ILY77" s="85"/>
      <c r="ILZ77" s="85"/>
      <c r="IMA77" s="85"/>
      <c r="IMB77" s="85"/>
      <c r="IMC77" s="85"/>
      <c r="IMD77" s="85"/>
      <c r="IME77" s="85"/>
      <c r="IMF77" s="85"/>
      <c r="IMG77" s="85"/>
      <c r="IMH77" s="85"/>
      <c r="IMI77" s="85"/>
      <c r="IMJ77" s="85"/>
      <c r="IMK77" s="85"/>
      <c r="IML77" s="85"/>
      <c r="IMM77" s="85"/>
      <c r="IMN77" s="85"/>
      <c r="IMO77" s="85"/>
      <c r="IMP77" s="85"/>
      <c r="IMQ77" s="85"/>
      <c r="IMR77" s="85"/>
      <c r="IMS77" s="85"/>
      <c r="IMT77" s="85"/>
      <c r="IMU77" s="85"/>
      <c r="IMV77" s="85"/>
      <c r="IMW77" s="85"/>
      <c r="IMX77" s="85"/>
      <c r="IMY77" s="85"/>
      <c r="IMZ77" s="85"/>
      <c r="INA77" s="85"/>
      <c r="INB77" s="85"/>
      <c r="INC77" s="85"/>
      <c r="IND77" s="85"/>
      <c r="INE77" s="85"/>
      <c r="INF77" s="85"/>
      <c r="ING77" s="85"/>
      <c r="INH77" s="85"/>
      <c r="INI77" s="85"/>
      <c r="INJ77" s="85"/>
      <c r="INK77" s="85"/>
      <c r="INL77" s="85"/>
      <c r="INM77" s="85"/>
      <c r="INN77" s="85"/>
      <c r="INO77" s="85"/>
      <c r="INP77" s="85"/>
      <c r="INQ77" s="85"/>
      <c r="INR77" s="85"/>
      <c r="INS77" s="85"/>
      <c r="INT77" s="85"/>
      <c r="INU77" s="85"/>
      <c r="INV77" s="85"/>
      <c r="INW77" s="85"/>
      <c r="INX77" s="85"/>
      <c r="INY77" s="85"/>
      <c r="INZ77" s="85"/>
      <c r="IOA77" s="85"/>
      <c r="IOB77" s="85"/>
      <c r="IOC77" s="85"/>
      <c r="IOD77" s="85"/>
      <c r="IOE77" s="85"/>
      <c r="IOF77" s="85"/>
      <c r="IOG77" s="85"/>
      <c r="IOH77" s="85"/>
      <c r="IOI77" s="85"/>
      <c r="IOJ77" s="85"/>
      <c r="IOK77" s="85"/>
      <c r="IOL77" s="85"/>
      <c r="IOM77" s="85"/>
      <c r="ION77" s="85"/>
      <c r="IOO77" s="85"/>
      <c r="IOP77" s="85"/>
      <c r="IOQ77" s="85"/>
      <c r="IOR77" s="85"/>
      <c r="IOS77" s="85"/>
      <c r="IOT77" s="85"/>
      <c r="IOU77" s="85"/>
      <c r="IOV77" s="85"/>
      <c r="IOW77" s="85"/>
      <c r="IOX77" s="85"/>
      <c r="IOY77" s="85"/>
      <c r="IOZ77" s="85"/>
      <c r="IPA77" s="85"/>
      <c r="IPB77" s="85"/>
      <c r="IPC77" s="85"/>
      <c r="IPD77" s="85"/>
      <c r="IPE77" s="85"/>
      <c r="IPF77" s="85"/>
      <c r="IPG77" s="85"/>
      <c r="IPH77" s="85"/>
      <c r="IPI77" s="85"/>
      <c r="IPJ77" s="85"/>
      <c r="IPK77" s="85"/>
      <c r="IPL77" s="85"/>
      <c r="IPM77" s="85"/>
      <c r="IPN77" s="85"/>
      <c r="IPO77" s="85"/>
      <c r="IPP77" s="85"/>
      <c r="IPQ77" s="85"/>
      <c r="IPR77" s="85"/>
      <c r="IPS77" s="85"/>
      <c r="IPT77" s="85"/>
      <c r="IPU77" s="85"/>
      <c r="IPV77" s="85"/>
      <c r="IPW77" s="85"/>
      <c r="IPX77" s="85"/>
      <c r="IPY77" s="85"/>
      <c r="IPZ77" s="85"/>
      <c r="IQA77" s="85"/>
      <c r="IQB77" s="85"/>
      <c r="IQC77" s="85"/>
      <c r="IQD77" s="85"/>
      <c r="IQE77" s="85"/>
      <c r="IQF77" s="85"/>
      <c r="IQG77" s="85"/>
      <c r="IQH77" s="85"/>
      <c r="IQI77" s="85"/>
      <c r="IQJ77" s="85"/>
      <c r="IQK77" s="85"/>
      <c r="IQL77" s="85"/>
      <c r="IQM77" s="85"/>
      <c r="IQN77" s="85"/>
      <c r="IQO77" s="85"/>
      <c r="IQP77" s="85"/>
      <c r="IQQ77" s="85"/>
      <c r="IQR77" s="85"/>
      <c r="IQS77" s="85"/>
      <c r="IQT77" s="85"/>
      <c r="IQU77" s="85"/>
      <c r="IQV77" s="85"/>
      <c r="IQW77" s="85"/>
      <c r="IQX77" s="85"/>
      <c r="IQY77" s="85"/>
      <c r="IQZ77" s="85"/>
      <c r="IRA77" s="85"/>
      <c r="IRB77" s="85"/>
      <c r="IRC77" s="85"/>
      <c r="IRD77" s="85"/>
      <c r="IRE77" s="85"/>
      <c r="IRF77" s="85"/>
      <c r="IRG77" s="85"/>
      <c r="IRH77" s="85"/>
      <c r="IRI77" s="85"/>
      <c r="IRJ77" s="85"/>
      <c r="IRK77" s="85"/>
      <c r="IRL77" s="85"/>
      <c r="IRM77" s="85"/>
      <c r="IRN77" s="85"/>
      <c r="IRO77" s="85"/>
      <c r="IRP77" s="85"/>
      <c r="IRQ77" s="85"/>
      <c r="IRR77" s="85"/>
      <c r="IRS77" s="85"/>
      <c r="IRT77" s="85"/>
      <c r="IRU77" s="85"/>
      <c r="IRV77" s="85"/>
      <c r="IRW77" s="85"/>
      <c r="IRX77" s="85"/>
      <c r="IRY77" s="85"/>
      <c r="IRZ77" s="85"/>
      <c r="ISA77" s="85"/>
      <c r="ISB77" s="85"/>
      <c r="ISC77" s="85"/>
      <c r="ISD77" s="85"/>
      <c r="ISE77" s="85"/>
      <c r="ISF77" s="85"/>
      <c r="ISG77" s="85"/>
      <c r="ISH77" s="85"/>
      <c r="ISI77" s="85"/>
      <c r="ISJ77" s="85"/>
      <c r="ISK77" s="85"/>
      <c r="ISL77" s="85"/>
      <c r="ISM77" s="85"/>
      <c r="ISN77" s="85"/>
      <c r="ISO77" s="85"/>
      <c r="ISP77" s="85"/>
      <c r="ISQ77" s="85"/>
      <c r="ISR77" s="85"/>
      <c r="ISS77" s="85"/>
      <c r="IST77" s="85"/>
      <c r="ISU77" s="85"/>
      <c r="ISV77" s="85"/>
      <c r="ISW77" s="85"/>
      <c r="ISX77" s="85"/>
      <c r="ISY77" s="85"/>
      <c r="ISZ77" s="85"/>
      <c r="ITA77" s="85"/>
      <c r="ITB77" s="85"/>
      <c r="ITC77" s="85"/>
      <c r="ITD77" s="85"/>
      <c r="ITE77" s="85"/>
      <c r="ITF77" s="85"/>
      <c r="ITG77" s="85"/>
      <c r="ITH77" s="85"/>
      <c r="ITI77" s="85"/>
      <c r="ITJ77" s="85"/>
      <c r="ITK77" s="85"/>
      <c r="ITL77" s="85"/>
      <c r="ITM77" s="85"/>
      <c r="ITN77" s="85"/>
      <c r="ITO77" s="85"/>
      <c r="ITP77" s="85"/>
      <c r="ITQ77" s="85"/>
      <c r="ITR77" s="85"/>
      <c r="ITS77" s="85"/>
      <c r="ITT77" s="85"/>
      <c r="ITU77" s="85"/>
      <c r="ITV77" s="85"/>
      <c r="ITW77" s="85"/>
      <c r="ITX77" s="85"/>
      <c r="ITY77" s="85"/>
      <c r="ITZ77" s="85"/>
      <c r="IUA77" s="85"/>
      <c r="IUB77" s="85"/>
      <c r="IUC77" s="85"/>
      <c r="IUD77" s="85"/>
      <c r="IUE77" s="85"/>
      <c r="IUF77" s="85"/>
      <c r="IUG77" s="85"/>
      <c r="IUH77" s="85"/>
      <c r="IUI77" s="85"/>
      <c r="IUJ77" s="85"/>
      <c r="IUK77" s="85"/>
      <c r="IUL77" s="85"/>
      <c r="IUM77" s="85"/>
      <c r="IUN77" s="85"/>
      <c r="IUO77" s="85"/>
      <c r="IUP77" s="85"/>
      <c r="IUQ77" s="85"/>
      <c r="IUR77" s="85"/>
      <c r="IUS77" s="85"/>
      <c r="IUT77" s="85"/>
      <c r="IUU77" s="85"/>
      <c r="IUV77" s="85"/>
      <c r="IUW77" s="85"/>
      <c r="IUX77" s="85"/>
      <c r="IUY77" s="85"/>
      <c r="IUZ77" s="85"/>
      <c r="IVA77" s="85"/>
      <c r="IVB77" s="85"/>
      <c r="IVC77" s="85"/>
      <c r="IVD77" s="85"/>
      <c r="IVE77" s="85"/>
      <c r="IVF77" s="85"/>
      <c r="IVG77" s="85"/>
      <c r="IVH77" s="85"/>
      <c r="IVI77" s="85"/>
      <c r="IVJ77" s="85"/>
      <c r="IVK77" s="85"/>
      <c r="IVL77" s="85"/>
      <c r="IVM77" s="85"/>
      <c r="IVN77" s="85"/>
      <c r="IVO77" s="85"/>
      <c r="IVP77" s="85"/>
      <c r="IVQ77" s="85"/>
      <c r="IVR77" s="85"/>
      <c r="IVS77" s="85"/>
      <c r="IVT77" s="85"/>
      <c r="IVU77" s="85"/>
      <c r="IVV77" s="85"/>
      <c r="IVW77" s="85"/>
      <c r="IVX77" s="85"/>
      <c r="IVY77" s="85"/>
      <c r="IVZ77" s="85"/>
      <c r="IWA77" s="85"/>
      <c r="IWB77" s="85"/>
      <c r="IWC77" s="85"/>
      <c r="IWD77" s="85"/>
      <c r="IWE77" s="85"/>
      <c r="IWF77" s="85"/>
      <c r="IWG77" s="85"/>
      <c r="IWH77" s="85"/>
      <c r="IWI77" s="85"/>
      <c r="IWJ77" s="85"/>
      <c r="IWK77" s="85"/>
      <c r="IWL77" s="85"/>
      <c r="IWM77" s="85"/>
      <c r="IWN77" s="85"/>
      <c r="IWO77" s="85"/>
      <c r="IWP77" s="85"/>
      <c r="IWQ77" s="85"/>
      <c r="IWR77" s="85"/>
      <c r="IWS77" s="85"/>
      <c r="IWT77" s="85"/>
      <c r="IWU77" s="85"/>
      <c r="IWV77" s="85"/>
      <c r="IWW77" s="85"/>
      <c r="IWX77" s="85"/>
      <c r="IWY77" s="85"/>
      <c r="IWZ77" s="85"/>
      <c r="IXA77" s="85"/>
      <c r="IXB77" s="85"/>
      <c r="IXC77" s="85"/>
      <c r="IXD77" s="85"/>
      <c r="IXE77" s="85"/>
      <c r="IXF77" s="85"/>
      <c r="IXG77" s="85"/>
      <c r="IXH77" s="85"/>
      <c r="IXI77" s="85"/>
      <c r="IXJ77" s="85"/>
      <c r="IXK77" s="85"/>
      <c r="IXL77" s="85"/>
      <c r="IXM77" s="85"/>
      <c r="IXN77" s="85"/>
      <c r="IXO77" s="85"/>
      <c r="IXP77" s="85"/>
      <c r="IXQ77" s="85"/>
      <c r="IXR77" s="85"/>
      <c r="IXS77" s="85"/>
      <c r="IXT77" s="85"/>
      <c r="IXU77" s="85"/>
      <c r="IXV77" s="85"/>
      <c r="IXW77" s="85"/>
      <c r="IXX77" s="85"/>
      <c r="IXY77" s="85"/>
      <c r="IXZ77" s="85"/>
      <c r="IYA77" s="85"/>
      <c r="IYB77" s="85"/>
      <c r="IYC77" s="85"/>
      <c r="IYD77" s="85"/>
      <c r="IYE77" s="85"/>
      <c r="IYF77" s="85"/>
      <c r="IYG77" s="85"/>
      <c r="IYH77" s="85"/>
      <c r="IYI77" s="85"/>
      <c r="IYJ77" s="85"/>
      <c r="IYK77" s="85"/>
      <c r="IYL77" s="85"/>
      <c r="IYM77" s="85"/>
      <c r="IYN77" s="85"/>
      <c r="IYO77" s="85"/>
      <c r="IYP77" s="85"/>
      <c r="IYQ77" s="85"/>
      <c r="IYR77" s="85"/>
      <c r="IYS77" s="85"/>
      <c r="IYT77" s="85"/>
      <c r="IYU77" s="85"/>
      <c r="IYV77" s="85"/>
      <c r="IYW77" s="85"/>
      <c r="IYX77" s="85"/>
      <c r="IYY77" s="85"/>
      <c r="IYZ77" s="85"/>
      <c r="IZA77" s="85"/>
      <c r="IZB77" s="85"/>
      <c r="IZC77" s="85"/>
      <c r="IZD77" s="85"/>
      <c r="IZE77" s="85"/>
      <c r="IZF77" s="85"/>
      <c r="IZG77" s="85"/>
      <c r="IZH77" s="85"/>
      <c r="IZI77" s="85"/>
      <c r="IZJ77" s="85"/>
      <c r="IZK77" s="85"/>
      <c r="IZL77" s="85"/>
      <c r="IZM77" s="85"/>
      <c r="IZN77" s="85"/>
      <c r="IZO77" s="85"/>
      <c r="IZP77" s="85"/>
      <c r="IZQ77" s="85"/>
      <c r="IZR77" s="85"/>
      <c r="IZS77" s="85"/>
      <c r="IZT77" s="85"/>
      <c r="IZU77" s="85"/>
      <c r="IZV77" s="85"/>
      <c r="IZW77" s="85"/>
      <c r="IZX77" s="85"/>
      <c r="IZY77" s="85"/>
      <c r="IZZ77" s="85"/>
      <c r="JAA77" s="85"/>
      <c r="JAB77" s="85"/>
      <c r="JAC77" s="85"/>
      <c r="JAD77" s="85"/>
      <c r="JAE77" s="85"/>
      <c r="JAF77" s="85"/>
      <c r="JAG77" s="85"/>
      <c r="JAH77" s="85"/>
      <c r="JAI77" s="85"/>
      <c r="JAJ77" s="85"/>
      <c r="JAK77" s="85"/>
      <c r="JAL77" s="85"/>
      <c r="JAM77" s="85"/>
      <c r="JAN77" s="85"/>
      <c r="JAO77" s="85"/>
      <c r="JAP77" s="85"/>
      <c r="JAQ77" s="85"/>
      <c r="JAR77" s="85"/>
      <c r="JAS77" s="85"/>
      <c r="JAT77" s="85"/>
      <c r="JAU77" s="85"/>
      <c r="JAV77" s="85"/>
      <c r="JAW77" s="85"/>
      <c r="JAX77" s="85"/>
      <c r="JAY77" s="85"/>
      <c r="JAZ77" s="85"/>
      <c r="JBA77" s="85"/>
      <c r="JBB77" s="85"/>
      <c r="JBC77" s="85"/>
      <c r="JBD77" s="85"/>
      <c r="JBE77" s="85"/>
      <c r="JBF77" s="85"/>
      <c r="JBG77" s="85"/>
      <c r="JBH77" s="85"/>
      <c r="JBI77" s="85"/>
      <c r="JBJ77" s="85"/>
      <c r="JBK77" s="85"/>
      <c r="JBL77" s="85"/>
      <c r="JBM77" s="85"/>
      <c r="JBN77" s="85"/>
      <c r="JBO77" s="85"/>
      <c r="JBP77" s="85"/>
      <c r="JBQ77" s="85"/>
      <c r="JBR77" s="85"/>
      <c r="JBS77" s="85"/>
      <c r="JBT77" s="85"/>
      <c r="JBU77" s="85"/>
      <c r="JBV77" s="85"/>
      <c r="JBW77" s="85"/>
      <c r="JBX77" s="85"/>
      <c r="JBY77" s="85"/>
      <c r="JBZ77" s="85"/>
      <c r="JCA77" s="85"/>
      <c r="JCB77" s="85"/>
      <c r="JCC77" s="85"/>
      <c r="JCD77" s="85"/>
      <c r="JCE77" s="85"/>
      <c r="JCF77" s="85"/>
      <c r="JCG77" s="85"/>
      <c r="JCH77" s="85"/>
      <c r="JCI77" s="85"/>
      <c r="JCJ77" s="85"/>
      <c r="JCK77" s="85"/>
      <c r="JCL77" s="85"/>
      <c r="JCM77" s="85"/>
      <c r="JCN77" s="85"/>
      <c r="JCO77" s="85"/>
      <c r="JCP77" s="85"/>
      <c r="JCQ77" s="85"/>
      <c r="JCR77" s="85"/>
      <c r="JCS77" s="85"/>
      <c r="JCT77" s="85"/>
      <c r="JCU77" s="85"/>
      <c r="JCV77" s="85"/>
      <c r="JCW77" s="85"/>
      <c r="JCX77" s="85"/>
      <c r="JCY77" s="85"/>
      <c r="JCZ77" s="85"/>
      <c r="JDA77" s="85"/>
      <c r="JDB77" s="85"/>
      <c r="JDC77" s="85"/>
      <c r="JDD77" s="85"/>
      <c r="JDE77" s="85"/>
      <c r="JDF77" s="85"/>
      <c r="JDG77" s="85"/>
      <c r="JDH77" s="85"/>
      <c r="JDI77" s="85"/>
      <c r="JDJ77" s="85"/>
      <c r="JDK77" s="85"/>
      <c r="JDL77" s="85"/>
      <c r="JDM77" s="85"/>
      <c r="JDN77" s="85"/>
      <c r="JDO77" s="85"/>
      <c r="JDP77" s="85"/>
      <c r="JDQ77" s="85"/>
      <c r="JDR77" s="85"/>
      <c r="JDS77" s="85"/>
      <c r="JDT77" s="85"/>
      <c r="JDU77" s="85"/>
      <c r="JDV77" s="85"/>
      <c r="JDW77" s="85"/>
      <c r="JDX77" s="85"/>
      <c r="JDY77" s="85"/>
      <c r="JDZ77" s="85"/>
      <c r="JEA77" s="85"/>
      <c r="JEB77" s="85"/>
      <c r="JEC77" s="85"/>
      <c r="JED77" s="85"/>
      <c r="JEE77" s="85"/>
      <c r="JEF77" s="85"/>
      <c r="JEG77" s="85"/>
      <c r="JEH77" s="85"/>
      <c r="JEI77" s="85"/>
      <c r="JEJ77" s="85"/>
      <c r="JEK77" s="85"/>
      <c r="JEL77" s="85"/>
      <c r="JEM77" s="85"/>
      <c r="JEN77" s="85"/>
      <c r="JEO77" s="85"/>
      <c r="JEP77" s="85"/>
      <c r="JEQ77" s="85"/>
      <c r="JER77" s="85"/>
      <c r="JES77" s="85"/>
      <c r="JET77" s="85"/>
      <c r="JEU77" s="85"/>
      <c r="JEV77" s="85"/>
      <c r="JEW77" s="85"/>
      <c r="JEX77" s="85"/>
      <c r="JEY77" s="85"/>
      <c r="JEZ77" s="85"/>
      <c r="JFA77" s="85"/>
      <c r="JFB77" s="85"/>
      <c r="JFC77" s="85"/>
      <c r="JFD77" s="85"/>
      <c r="JFE77" s="85"/>
      <c r="JFF77" s="85"/>
      <c r="JFG77" s="85"/>
      <c r="JFH77" s="85"/>
      <c r="JFI77" s="85"/>
      <c r="JFJ77" s="85"/>
      <c r="JFK77" s="85"/>
      <c r="JFL77" s="85"/>
      <c r="JFM77" s="85"/>
      <c r="JFN77" s="85"/>
      <c r="JFO77" s="85"/>
      <c r="JFP77" s="85"/>
      <c r="JFQ77" s="85"/>
      <c r="JFR77" s="85"/>
      <c r="JFS77" s="85"/>
      <c r="JFT77" s="85"/>
      <c r="JFU77" s="85"/>
      <c r="JFV77" s="85"/>
      <c r="JFW77" s="85"/>
      <c r="JFX77" s="85"/>
      <c r="JFY77" s="85"/>
      <c r="JFZ77" s="85"/>
      <c r="JGA77" s="85"/>
      <c r="JGB77" s="85"/>
      <c r="JGC77" s="85"/>
      <c r="JGD77" s="85"/>
      <c r="JGE77" s="85"/>
      <c r="JGF77" s="85"/>
      <c r="JGG77" s="85"/>
      <c r="JGH77" s="85"/>
      <c r="JGI77" s="85"/>
      <c r="JGJ77" s="85"/>
      <c r="JGK77" s="85"/>
      <c r="JGL77" s="85"/>
      <c r="JGM77" s="85"/>
      <c r="JGN77" s="85"/>
      <c r="JGO77" s="85"/>
      <c r="JGP77" s="85"/>
      <c r="JGQ77" s="85"/>
      <c r="JGR77" s="85"/>
      <c r="JGS77" s="85"/>
      <c r="JGT77" s="85"/>
      <c r="JGU77" s="85"/>
      <c r="JGV77" s="85"/>
      <c r="JGW77" s="85"/>
      <c r="JGX77" s="85"/>
      <c r="JGY77" s="85"/>
      <c r="JGZ77" s="85"/>
      <c r="JHA77" s="85"/>
      <c r="JHB77" s="85"/>
      <c r="JHC77" s="85"/>
      <c r="JHD77" s="85"/>
      <c r="JHE77" s="85"/>
      <c r="JHF77" s="85"/>
      <c r="JHG77" s="85"/>
      <c r="JHH77" s="85"/>
      <c r="JHI77" s="85"/>
      <c r="JHJ77" s="85"/>
      <c r="JHK77" s="85"/>
      <c r="JHL77" s="85"/>
      <c r="JHM77" s="85"/>
      <c r="JHN77" s="85"/>
      <c r="JHO77" s="85"/>
      <c r="JHP77" s="85"/>
      <c r="JHQ77" s="85"/>
      <c r="JHR77" s="85"/>
      <c r="JHS77" s="85"/>
      <c r="JHT77" s="85"/>
      <c r="JHU77" s="85"/>
      <c r="JHV77" s="85"/>
      <c r="JHW77" s="85"/>
      <c r="JHX77" s="85"/>
      <c r="JHY77" s="85"/>
      <c r="JHZ77" s="85"/>
      <c r="JIA77" s="85"/>
      <c r="JIB77" s="85"/>
      <c r="JIC77" s="85"/>
      <c r="JID77" s="85"/>
      <c r="JIE77" s="85"/>
      <c r="JIF77" s="85"/>
      <c r="JIG77" s="85"/>
      <c r="JIH77" s="85"/>
      <c r="JII77" s="85"/>
      <c r="JIJ77" s="85"/>
      <c r="JIK77" s="85"/>
      <c r="JIL77" s="85"/>
      <c r="JIM77" s="85"/>
      <c r="JIN77" s="85"/>
      <c r="JIO77" s="85"/>
      <c r="JIP77" s="85"/>
      <c r="JIQ77" s="85"/>
      <c r="JIR77" s="85"/>
      <c r="JIS77" s="85"/>
      <c r="JIT77" s="85"/>
      <c r="JIU77" s="85"/>
      <c r="JIV77" s="85"/>
      <c r="JIW77" s="85"/>
      <c r="JIX77" s="85"/>
      <c r="JIY77" s="85"/>
      <c r="JIZ77" s="85"/>
      <c r="JJA77" s="85"/>
      <c r="JJB77" s="85"/>
      <c r="JJC77" s="85"/>
      <c r="JJD77" s="85"/>
      <c r="JJE77" s="85"/>
      <c r="JJF77" s="85"/>
      <c r="JJG77" s="85"/>
      <c r="JJH77" s="85"/>
      <c r="JJI77" s="85"/>
      <c r="JJJ77" s="85"/>
      <c r="JJK77" s="85"/>
      <c r="JJL77" s="85"/>
      <c r="JJM77" s="85"/>
      <c r="JJN77" s="85"/>
      <c r="JJO77" s="85"/>
      <c r="JJP77" s="85"/>
      <c r="JJQ77" s="85"/>
      <c r="JJR77" s="85"/>
      <c r="JJS77" s="85"/>
      <c r="JJT77" s="85"/>
      <c r="JJU77" s="85"/>
      <c r="JJV77" s="85"/>
      <c r="JJW77" s="85"/>
      <c r="JJX77" s="85"/>
      <c r="JJY77" s="85"/>
      <c r="JJZ77" s="85"/>
      <c r="JKA77" s="85"/>
      <c r="JKB77" s="85"/>
      <c r="JKC77" s="85"/>
      <c r="JKD77" s="85"/>
      <c r="JKE77" s="85"/>
      <c r="JKF77" s="85"/>
      <c r="JKG77" s="85"/>
      <c r="JKH77" s="85"/>
      <c r="JKI77" s="85"/>
      <c r="JKJ77" s="85"/>
      <c r="JKK77" s="85"/>
      <c r="JKL77" s="85"/>
      <c r="JKM77" s="85"/>
      <c r="JKN77" s="85"/>
      <c r="JKO77" s="85"/>
      <c r="JKP77" s="85"/>
      <c r="JKQ77" s="85"/>
      <c r="JKR77" s="85"/>
      <c r="JKS77" s="85"/>
      <c r="JKT77" s="85"/>
      <c r="JKU77" s="85"/>
      <c r="JKV77" s="85"/>
      <c r="JKW77" s="85"/>
      <c r="JKX77" s="85"/>
      <c r="JKY77" s="85"/>
      <c r="JKZ77" s="85"/>
      <c r="JLA77" s="85"/>
      <c r="JLB77" s="85"/>
      <c r="JLC77" s="85"/>
      <c r="JLD77" s="85"/>
      <c r="JLE77" s="85"/>
      <c r="JLF77" s="85"/>
      <c r="JLG77" s="85"/>
      <c r="JLH77" s="85"/>
      <c r="JLI77" s="85"/>
      <c r="JLJ77" s="85"/>
      <c r="JLK77" s="85"/>
      <c r="JLL77" s="85"/>
      <c r="JLM77" s="85"/>
      <c r="JLN77" s="85"/>
      <c r="JLO77" s="85"/>
      <c r="JLP77" s="85"/>
      <c r="JLQ77" s="85"/>
      <c r="JLR77" s="85"/>
      <c r="JLS77" s="85"/>
      <c r="JLT77" s="85"/>
      <c r="JLU77" s="85"/>
      <c r="JLV77" s="85"/>
      <c r="JLW77" s="85"/>
      <c r="JLX77" s="85"/>
      <c r="JLY77" s="85"/>
      <c r="JLZ77" s="85"/>
      <c r="JMA77" s="85"/>
      <c r="JMB77" s="85"/>
      <c r="JMC77" s="85"/>
      <c r="JMD77" s="85"/>
      <c r="JME77" s="85"/>
      <c r="JMF77" s="85"/>
      <c r="JMG77" s="85"/>
      <c r="JMH77" s="85"/>
      <c r="JMI77" s="85"/>
      <c r="JMJ77" s="85"/>
      <c r="JMK77" s="85"/>
      <c r="JML77" s="85"/>
      <c r="JMM77" s="85"/>
      <c r="JMN77" s="85"/>
      <c r="JMO77" s="85"/>
      <c r="JMP77" s="85"/>
      <c r="JMQ77" s="85"/>
      <c r="JMR77" s="85"/>
      <c r="JMS77" s="85"/>
      <c r="JMT77" s="85"/>
      <c r="JMU77" s="85"/>
      <c r="JMV77" s="85"/>
      <c r="JMW77" s="85"/>
      <c r="JMX77" s="85"/>
      <c r="JMY77" s="85"/>
      <c r="JMZ77" s="85"/>
      <c r="JNA77" s="85"/>
      <c r="JNB77" s="85"/>
      <c r="JNC77" s="85"/>
      <c r="JND77" s="85"/>
      <c r="JNE77" s="85"/>
      <c r="JNF77" s="85"/>
      <c r="JNG77" s="85"/>
      <c r="JNH77" s="85"/>
      <c r="JNI77" s="85"/>
      <c r="JNJ77" s="85"/>
      <c r="JNK77" s="85"/>
      <c r="JNL77" s="85"/>
      <c r="JNM77" s="85"/>
      <c r="JNN77" s="85"/>
      <c r="JNO77" s="85"/>
      <c r="JNP77" s="85"/>
      <c r="JNQ77" s="85"/>
      <c r="JNR77" s="85"/>
      <c r="JNS77" s="85"/>
      <c r="JNT77" s="85"/>
      <c r="JNU77" s="85"/>
      <c r="JNV77" s="85"/>
      <c r="JNW77" s="85"/>
      <c r="JNX77" s="85"/>
      <c r="JNY77" s="85"/>
      <c r="JNZ77" s="85"/>
      <c r="JOA77" s="85"/>
      <c r="JOB77" s="85"/>
      <c r="JOC77" s="85"/>
      <c r="JOD77" s="85"/>
      <c r="JOE77" s="85"/>
      <c r="JOF77" s="85"/>
      <c r="JOG77" s="85"/>
      <c r="JOH77" s="85"/>
      <c r="JOI77" s="85"/>
      <c r="JOJ77" s="85"/>
      <c r="JOK77" s="85"/>
      <c r="JOL77" s="85"/>
      <c r="JOM77" s="85"/>
      <c r="JON77" s="85"/>
      <c r="JOO77" s="85"/>
      <c r="JOP77" s="85"/>
      <c r="JOQ77" s="85"/>
      <c r="JOR77" s="85"/>
      <c r="JOS77" s="85"/>
      <c r="JOT77" s="85"/>
      <c r="JOU77" s="85"/>
      <c r="JOV77" s="85"/>
      <c r="JOW77" s="85"/>
      <c r="JOX77" s="85"/>
      <c r="JOY77" s="85"/>
      <c r="JOZ77" s="85"/>
      <c r="JPA77" s="85"/>
      <c r="JPB77" s="85"/>
      <c r="JPC77" s="85"/>
      <c r="JPD77" s="85"/>
      <c r="JPE77" s="85"/>
      <c r="JPF77" s="85"/>
      <c r="JPG77" s="85"/>
      <c r="JPH77" s="85"/>
      <c r="JPI77" s="85"/>
      <c r="JPJ77" s="85"/>
      <c r="JPK77" s="85"/>
      <c r="JPL77" s="85"/>
      <c r="JPM77" s="85"/>
      <c r="JPN77" s="85"/>
      <c r="JPO77" s="85"/>
      <c r="JPP77" s="85"/>
      <c r="JPQ77" s="85"/>
      <c r="JPR77" s="85"/>
      <c r="JPS77" s="85"/>
      <c r="JPT77" s="85"/>
      <c r="JPU77" s="85"/>
      <c r="JPV77" s="85"/>
      <c r="JPW77" s="85"/>
      <c r="JPX77" s="85"/>
      <c r="JPY77" s="85"/>
      <c r="JPZ77" s="85"/>
      <c r="JQA77" s="85"/>
      <c r="JQB77" s="85"/>
      <c r="JQC77" s="85"/>
      <c r="JQD77" s="85"/>
      <c r="JQE77" s="85"/>
      <c r="JQF77" s="85"/>
      <c r="JQG77" s="85"/>
      <c r="JQH77" s="85"/>
      <c r="JQI77" s="85"/>
      <c r="JQJ77" s="85"/>
      <c r="JQK77" s="85"/>
      <c r="JQL77" s="85"/>
      <c r="JQM77" s="85"/>
      <c r="JQN77" s="85"/>
      <c r="JQO77" s="85"/>
      <c r="JQP77" s="85"/>
      <c r="JQQ77" s="85"/>
      <c r="JQR77" s="85"/>
      <c r="JQS77" s="85"/>
      <c r="JQT77" s="85"/>
      <c r="JQU77" s="85"/>
      <c r="JQV77" s="85"/>
      <c r="JQW77" s="85"/>
      <c r="JQX77" s="85"/>
      <c r="JQY77" s="85"/>
      <c r="JQZ77" s="85"/>
      <c r="JRA77" s="85"/>
      <c r="JRB77" s="85"/>
      <c r="JRC77" s="85"/>
      <c r="JRD77" s="85"/>
      <c r="JRE77" s="85"/>
      <c r="JRF77" s="85"/>
      <c r="JRG77" s="85"/>
      <c r="JRH77" s="85"/>
      <c r="JRI77" s="85"/>
      <c r="JRJ77" s="85"/>
      <c r="JRK77" s="85"/>
      <c r="JRL77" s="85"/>
      <c r="JRM77" s="85"/>
      <c r="JRN77" s="85"/>
      <c r="JRO77" s="85"/>
      <c r="JRP77" s="85"/>
      <c r="JRQ77" s="85"/>
      <c r="JRR77" s="85"/>
      <c r="JRS77" s="85"/>
      <c r="JRT77" s="85"/>
      <c r="JRU77" s="85"/>
      <c r="JRV77" s="85"/>
      <c r="JRW77" s="85"/>
      <c r="JRX77" s="85"/>
      <c r="JRY77" s="85"/>
      <c r="JRZ77" s="85"/>
      <c r="JSA77" s="85"/>
      <c r="JSB77" s="85"/>
      <c r="JSC77" s="85"/>
      <c r="JSD77" s="85"/>
      <c r="JSE77" s="85"/>
      <c r="JSF77" s="85"/>
      <c r="JSG77" s="85"/>
      <c r="JSH77" s="85"/>
      <c r="JSI77" s="85"/>
      <c r="JSJ77" s="85"/>
      <c r="JSK77" s="85"/>
      <c r="JSL77" s="85"/>
      <c r="JSM77" s="85"/>
      <c r="JSN77" s="85"/>
      <c r="JSO77" s="85"/>
      <c r="JSP77" s="85"/>
      <c r="JSQ77" s="85"/>
      <c r="JSR77" s="85"/>
      <c r="JSS77" s="85"/>
      <c r="JST77" s="85"/>
      <c r="JSU77" s="85"/>
      <c r="JSV77" s="85"/>
      <c r="JSW77" s="85"/>
      <c r="JSX77" s="85"/>
      <c r="JSY77" s="85"/>
      <c r="JSZ77" s="85"/>
      <c r="JTA77" s="85"/>
      <c r="JTB77" s="85"/>
      <c r="JTC77" s="85"/>
      <c r="JTD77" s="85"/>
      <c r="JTE77" s="85"/>
      <c r="JTF77" s="85"/>
      <c r="JTG77" s="85"/>
      <c r="JTH77" s="85"/>
      <c r="JTI77" s="85"/>
      <c r="JTJ77" s="85"/>
      <c r="JTK77" s="85"/>
      <c r="JTL77" s="85"/>
      <c r="JTM77" s="85"/>
      <c r="JTN77" s="85"/>
      <c r="JTO77" s="85"/>
      <c r="JTP77" s="85"/>
      <c r="JTQ77" s="85"/>
      <c r="JTR77" s="85"/>
      <c r="JTS77" s="85"/>
      <c r="JTT77" s="85"/>
      <c r="JTU77" s="85"/>
      <c r="JTV77" s="85"/>
      <c r="JTW77" s="85"/>
      <c r="JTX77" s="85"/>
      <c r="JTY77" s="85"/>
      <c r="JTZ77" s="85"/>
      <c r="JUA77" s="85"/>
      <c r="JUB77" s="85"/>
      <c r="JUC77" s="85"/>
      <c r="JUD77" s="85"/>
      <c r="JUE77" s="85"/>
      <c r="JUF77" s="85"/>
      <c r="JUG77" s="85"/>
      <c r="JUH77" s="85"/>
      <c r="JUI77" s="85"/>
      <c r="JUJ77" s="85"/>
      <c r="JUK77" s="85"/>
      <c r="JUL77" s="85"/>
      <c r="JUM77" s="85"/>
      <c r="JUN77" s="85"/>
      <c r="JUO77" s="85"/>
      <c r="JUP77" s="85"/>
      <c r="JUQ77" s="85"/>
      <c r="JUR77" s="85"/>
      <c r="JUS77" s="85"/>
      <c r="JUT77" s="85"/>
      <c r="JUU77" s="85"/>
      <c r="JUV77" s="85"/>
      <c r="JUW77" s="85"/>
      <c r="JUX77" s="85"/>
      <c r="JUY77" s="85"/>
      <c r="JUZ77" s="85"/>
      <c r="JVA77" s="85"/>
      <c r="JVB77" s="85"/>
      <c r="JVC77" s="85"/>
      <c r="JVD77" s="85"/>
      <c r="JVE77" s="85"/>
      <c r="JVF77" s="85"/>
      <c r="JVG77" s="85"/>
      <c r="JVH77" s="85"/>
      <c r="JVI77" s="85"/>
      <c r="JVJ77" s="85"/>
      <c r="JVK77" s="85"/>
      <c r="JVL77" s="85"/>
      <c r="JVM77" s="85"/>
      <c r="JVN77" s="85"/>
      <c r="JVO77" s="85"/>
      <c r="JVP77" s="85"/>
      <c r="JVQ77" s="85"/>
      <c r="JVR77" s="85"/>
      <c r="JVS77" s="85"/>
      <c r="JVT77" s="85"/>
      <c r="JVU77" s="85"/>
      <c r="JVV77" s="85"/>
      <c r="JVW77" s="85"/>
      <c r="JVX77" s="85"/>
      <c r="JVY77" s="85"/>
      <c r="JVZ77" s="85"/>
      <c r="JWA77" s="85"/>
      <c r="JWB77" s="85"/>
      <c r="JWC77" s="85"/>
      <c r="JWD77" s="85"/>
      <c r="JWE77" s="85"/>
      <c r="JWF77" s="85"/>
      <c r="JWG77" s="85"/>
      <c r="JWH77" s="85"/>
      <c r="JWI77" s="85"/>
      <c r="JWJ77" s="85"/>
      <c r="JWK77" s="85"/>
      <c r="JWL77" s="85"/>
      <c r="JWM77" s="85"/>
      <c r="JWN77" s="85"/>
      <c r="JWO77" s="85"/>
      <c r="JWP77" s="85"/>
      <c r="JWQ77" s="85"/>
      <c r="JWR77" s="85"/>
      <c r="JWS77" s="85"/>
      <c r="JWT77" s="85"/>
      <c r="JWU77" s="85"/>
      <c r="JWV77" s="85"/>
      <c r="JWW77" s="85"/>
      <c r="JWX77" s="85"/>
      <c r="JWY77" s="85"/>
      <c r="JWZ77" s="85"/>
      <c r="JXA77" s="85"/>
      <c r="JXB77" s="85"/>
      <c r="JXC77" s="85"/>
      <c r="JXD77" s="85"/>
      <c r="JXE77" s="85"/>
      <c r="JXF77" s="85"/>
      <c r="JXG77" s="85"/>
      <c r="JXH77" s="85"/>
      <c r="JXI77" s="85"/>
      <c r="JXJ77" s="85"/>
      <c r="JXK77" s="85"/>
      <c r="JXL77" s="85"/>
      <c r="JXM77" s="85"/>
      <c r="JXN77" s="85"/>
      <c r="JXO77" s="85"/>
      <c r="JXP77" s="85"/>
      <c r="JXQ77" s="85"/>
      <c r="JXR77" s="85"/>
      <c r="JXS77" s="85"/>
      <c r="JXT77" s="85"/>
      <c r="JXU77" s="85"/>
      <c r="JXV77" s="85"/>
      <c r="JXW77" s="85"/>
      <c r="JXX77" s="85"/>
      <c r="JXY77" s="85"/>
      <c r="JXZ77" s="85"/>
      <c r="JYA77" s="85"/>
      <c r="JYB77" s="85"/>
      <c r="JYC77" s="85"/>
      <c r="JYD77" s="85"/>
      <c r="JYE77" s="85"/>
      <c r="JYF77" s="85"/>
      <c r="JYG77" s="85"/>
      <c r="JYH77" s="85"/>
      <c r="JYI77" s="85"/>
      <c r="JYJ77" s="85"/>
      <c r="JYK77" s="85"/>
      <c r="JYL77" s="85"/>
      <c r="JYM77" s="85"/>
      <c r="JYN77" s="85"/>
      <c r="JYO77" s="85"/>
      <c r="JYP77" s="85"/>
      <c r="JYQ77" s="85"/>
      <c r="JYR77" s="85"/>
      <c r="JYS77" s="85"/>
      <c r="JYT77" s="85"/>
      <c r="JYU77" s="85"/>
      <c r="JYV77" s="85"/>
      <c r="JYW77" s="85"/>
      <c r="JYX77" s="85"/>
      <c r="JYY77" s="85"/>
      <c r="JYZ77" s="85"/>
      <c r="JZA77" s="85"/>
      <c r="JZB77" s="85"/>
      <c r="JZC77" s="85"/>
      <c r="JZD77" s="85"/>
      <c r="JZE77" s="85"/>
      <c r="JZF77" s="85"/>
      <c r="JZG77" s="85"/>
      <c r="JZH77" s="85"/>
      <c r="JZI77" s="85"/>
      <c r="JZJ77" s="85"/>
      <c r="JZK77" s="85"/>
      <c r="JZL77" s="85"/>
      <c r="JZM77" s="85"/>
      <c r="JZN77" s="85"/>
      <c r="JZO77" s="85"/>
      <c r="JZP77" s="85"/>
      <c r="JZQ77" s="85"/>
      <c r="JZR77" s="85"/>
      <c r="JZS77" s="85"/>
      <c r="JZT77" s="85"/>
      <c r="JZU77" s="85"/>
      <c r="JZV77" s="85"/>
      <c r="JZW77" s="85"/>
      <c r="JZX77" s="85"/>
      <c r="JZY77" s="85"/>
      <c r="JZZ77" s="85"/>
      <c r="KAA77" s="85"/>
      <c r="KAB77" s="85"/>
      <c r="KAC77" s="85"/>
      <c r="KAD77" s="85"/>
      <c r="KAE77" s="85"/>
      <c r="KAF77" s="85"/>
      <c r="KAG77" s="85"/>
      <c r="KAH77" s="85"/>
      <c r="KAI77" s="85"/>
      <c r="KAJ77" s="85"/>
      <c r="KAK77" s="85"/>
      <c r="KAL77" s="85"/>
      <c r="KAM77" s="85"/>
      <c r="KAN77" s="85"/>
      <c r="KAO77" s="85"/>
      <c r="KAP77" s="85"/>
      <c r="KAQ77" s="85"/>
      <c r="KAR77" s="85"/>
      <c r="KAS77" s="85"/>
      <c r="KAT77" s="85"/>
      <c r="KAU77" s="85"/>
      <c r="KAV77" s="85"/>
      <c r="KAW77" s="85"/>
      <c r="KAX77" s="85"/>
      <c r="KAY77" s="85"/>
      <c r="KAZ77" s="85"/>
      <c r="KBA77" s="85"/>
      <c r="KBB77" s="85"/>
      <c r="KBC77" s="85"/>
      <c r="KBD77" s="85"/>
      <c r="KBE77" s="85"/>
      <c r="KBF77" s="85"/>
      <c r="KBG77" s="85"/>
      <c r="KBH77" s="85"/>
      <c r="KBI77" s="85"/>
      <c r="KBJ77" s="85"/>
      <c r="KBK77" s="85"/>
      <c r="KBL77" s="85"/>
      <c r="KBM77" s="85"/>
      <c r="KBN77" s="85"/>
      <c r="KBO77" s="85"/>
      <c r="KBP77" s="85"/>
      <c r="KBQ77" s="85"/>
      <c r="KBR77" s="85"/>
      <c r="KBS77" s="85"/>
      <c r="KBT77" s="85"/>
      <c r="KBU77" s="85"/>
      <c r="KBV77" s="85"/>
      <c r="KBW77" s="85"/>
      <c r="KBX77" s="85"/>
      <c r="KBY77" s="85"/>
      <c r="KBZ77" s="85"/>
      <c r="KCA77" s="85"/>
      <c r="KCB77" s="85"/>
      <c r="KCC77" s="85"/>
      <c r="KCD77" s="85"/>
      <c r="KCE77" s="85"/>
      <c r="KCF77" s="85"/>
      <c r="KCG77" s="85"/>
      <c r="KCH77" s="85"/>
      <c r="KCI77" s="85"/>
      <c r="KCJ77" s="85"/>
      <c r="KCK77" s="85"/>
      <c r="KCL77" s="85"/>
      <c r="KCM77" s="85"/>
      <c r="KCN77" s="85"/>
      <c r="KCO77" s="85"/>
      <c r="KCP77" s="85"/>
      <c r="KCQ77" s="85"/>
      <c r="KCR77" s="85"/>
      <c r="KCS77" s="85"/>
      <c r="KCT77" s="85"/>
      <c r="KCU77" s="85"/>
      <c r="KCV77" s="85"/>
      <c r="KCW77" s="85"/>
      <c r="KCX77" s="85"/>
      <c r="KCY77" s="85"/>
      <c r="KCZ77" s="85"/>
      <c r="KDA77" s="85"/>
      <c r="KDB77" s="85"/>
      <c r="KDC77" s="85"/>
      <c r="KDD77" s="85"/>
      <c r="KDE77" s="85"/>
      <c r="KDF77" s="85"/>
      <c r="KDG77" s="85"/>
      <c r="KDH77" s="85"/>
      <c r="KDI77" s="85"/>
      <c r="KDJ77" s="85"/>
      <c r="KDK77" s="85"/>
      <c r="KDL77" s="85"/>
      <c r="KDM77" s="85"/>
      <c r="KDN77" s="85"/>
      <c r="KDO77" s="85"/>
      <c r="KDP77" s="85"/>
      <c r="KDQ77" s="85"/>
      <c r="KDR77" s="85"/>
      <c r="KDS77" s="85"/>
      <c r="KDT77" s="85"/>
      <c r="KDU77" s="85"/>
      <c r="KDV77" s="85"/>
      <c r="KDW77" s="85"/>
      <c r="KDX77" s="85"/>
      <c r="KDY77" s="85"/>
      <c r="KDZ77" s="85"/>
      <c r="KEA77" s="85"/>
      <c r="KEB77" s="85"/>
      <c r="KEC77" s="85"/>
      <c r="KED77" s="85"/>
      <c r="KEE77" s="85"/>
      <c r="KEF77" s="85"/>
      <c r="KEG77" s="85"/>
      <c r="KEH77" s="85"/>
      <c r="KEI77" s="85"/>
      <c r="KEJ77" s="85"/>
      <c r="KEK77" s="85"/>
      <c r="KEL77" s="85"/>
      <c r="KEM77" s="85"/>
      <c r="KEN77" s="85"/>
      <c r="KEO77" s="85"/>
      <c r="KEP77" s="85"/>
      <c r="KEQ77" s="85"/>
      <c r="KER77" s="85"/>
      <c r="KES77" s="85"/>
      <c r="KET77" s="85"/>
      <c r="KEU77" s="85"/>
      <c r="KEV77" s="85"/>
      <c r="KEW77" s="85"/>
      <c r="KEX77" s="85"/>
      <c r="KEY77" s="85"/>
      <c r="KEZ77" s="85"/>
      <c r="KFA77" s="85"/>
      <c r="KFB77" s="85"/>
      <c r="KFC77" s="85"/>
      <c r="KFD77" s="85"/>
      <c r="KFE77" s="85"/>
      <c r="KFF77" s="85"/>
      <c r="KFG77" s="85"/>
      <c r="KFH77" s="85"/>
      <c r="KFI77" s="85"/>
      <c r="KFJ77" s="85"/>
      <c r="KFK77" s="85"/>
      <c r="KFL77" s="85"/>
      <c r="KFM77" s="85"/>
      <c r="KFN77" s="85"/>
      <c r="KFO77" s="85"/>
      <c r="KFP77" s="85"/>
      <c r="KFQ77" s="85"/>
      <c r="KFR77" s="85"/>
      <c r="KFS77" s="85"/>
      <c r="KFT77" s="85"/>
      <c r="KFU77" s="85"/>
      <c r="KFV77" s="85"/>
      <c r="KFW77" s="85"/>
      <c r="KFX77" s="85"/>
      <c r="KFY77" s="85"/>
      <c r="KFZ77" s="85"/>
      <c r="KGA77" s="85"/>
      <c r="KGB77" s="85"/>
      <c r="KGC77" s="85"/>
      <c r="KGD77" s="85"/>
      <c r="KGE77" s="85"/>
      <c r="KGF77" s="85"/>
      <c r="KGG77" s="85"/>
      <c r="KGH77" s="85"/>
      <c r="KGI77" s="85"/>
      <c r="KGJ77" s="85"/>
      <c r="KGK77" s="85"/>
      <c r="KGL77" s="85"/>
      <c r="KGM77" s="85"/>
      <c r="KGN77" s="85"/>
      <c r="KGO77" s="85"/>
      <c r="KGP77" s="85"/>
      <c r="KGQ77" s="85"/>
      <c r="KGR77" s="85"/>
      <c r="KGS77" s="85"/>
      <c r="KGT77" s="85"/>
      <c r="KGU77" s="85"/>
      <c r="KGV77" s="85"/>
      <c r="KGW77" s="85"/>
      <c r="KGX77" s="85"/>
      <c r="KGY77" s="85"/>
      <c r="KGZ77" s="85"/>
      <c r="KHA77" s="85"/>
      <c r="KHB77" s="85"/>
      <c r="KHC77" s="85"/>
      <c r="KHD77" s="85"/>
      <c r="KHE77" s="85"/>
      <c r="KHF77" s="85"/>
      <c r="KHG77" s="85"/>
      <c r="KHH77" s="85"/>
      <c r="KHI77" s="85"/>
      <c r="KHJ77" s="85"/>
      <c r="KHK77" s="85"/>
      <c r="KHL77" s="85"/>
      <c r="KHM77" s="85"/>
      <c r="KHN77" s="85"/>
      <c r="KHO77" s="85"/>
      <c r="KHP77" s="85"/>
      <c r="KHQ77" s="85"/>
      <c r="KHR77" s="85"/>
      <c r="KHS77" s="85"/>
      <c r="KHT77" s="85"/>
      <c r="KHU77" s="85"/>
      <c r="KHV77" s="85"/>
      <c r="KHW77" s="85"/>
      <c r="KHX77" s="85"/>
      <c r="KHY77" s="85"/>
      <c r="KHZ77" s="85"/>
      <c r="KIA77" s="85"/>
      <c r="KIB77" s="85"/>
      <c r="KIC77" s="85"/>
      <c r="KID77" s="85"/>
      <c r="KIE77" s="85"/>
      <c r="KIF77" s="85"/>
      <c r="KIG77" s="85"/>
      <c r="KIH77" s="85"/>
      <c r="KII77" s="85"/>
      <c r="KIJ77" s="85"/>
      <c r="KIK77" s="85"/>
      <c r="KIL77" s="85"/>
      <c r="KIM77" s="85"/>
      <c r="KIN77" s="85"/>
      <c r="KIO77" s="85"/>
      <c r="KIP77" s="85"/>
      <c r="KIQ77" s="85"/>
      <c r="KIR77" s="85"/>
      <c r="KIS77" s="85"/>
      <c r="KIT77" s="85"/>
      <c r="KIU77" s="85"/>
      <c r="KIV77" s="85"/>
      <c r="KIW77" s="85"/>
      <c r="KIX77" s="85"/>
      <c r="KIY77" s="85"/>
      <c r="KIZ77" s="85"/>
      <c r="KJA77" s="85"/>
      <c r="KJB77" s="85"/>
      <c r="KJC77" s="85"/>
      <c r="KJD77" s="85"/>
      <c r="KJE77" s="85"/>
      <c r="KJF77" s="85"/>
      <c r="KJG77" s="85"/>
      <c r="KJH77" s="85"/>
      <c r="KJI77" s="85"/>
      <c r="KJJ77" s="85"/>
      <c r="KJK77" s="85"/>
      <c r="KJL77" s="85"/>
      <c r="KJM77" s="85"/>
      <c r="KJN77" s="85"/>
      <c r="KJO77" s="85"/>
      <c r="KJP77" s="85"/>
      <c r="KJQ77" s="85"/>
      <c r="KJR77" s="85"/>
      <c r="KJS77" s="85"/>
      <c r="KJT77" s="85"/>
      <c r="KJU77" s="85"/>
      <c r="KJV77" s="85"/>
      <c r="KJW77" s="85"/>
      <c r="KJX77" s="85"/>
      <c r="KJY77" s="85"/>
      <c r="KJZ77" s="85"/>
      <c r="KKA77" s="85"/>
      <c r="KKB77" s="85"/>
      <c r="KKC77" s="85"/>
      <c r="KKD77" s="85"/>
      <c r="KKE77" s="85"/>
      <c r="KKF77" s="85"/>
      <c r="KKG77" s="85"/>
      <c r="KKH77" s="85"/>
      <c r="KKI77" s="85"/>
      <c r="KKJ77" s="85"/>
      <c r="KKK77" s="85"/>
      <c r="KKL77" s="85"/>
      <c r="KKM77" s="85"/>
      <c r="KKN77" s="85"/>
      <c r="KKO77" s="85"/>
      <c r="KKP77" s="85"/>
      <c r="KKQ77" s="85"/>
      <c r="KKR77" s="85"/>
      <c r="KKS77" s="85"/>
      <c r="KKT77" s="85"/>
      <c r="KKU77" s="85"/>
      <c r="KKV77" s="85"/>
      <c r="KKW77" s="85"/>
      <c r="KKX77" s="85"/>
      <c r="KKY77" s="85"/>
      <c r="KKZ77" s="85"/>
      <c r="KLA77" s="85"/>
      <c r="KLB77" s="85"/>
      <c r="KLC77" s="85"/>
      <c r="KLD77" s="85"/>
      <c r="KLE77" s="85"/>
      <c r="KLF77" s="85"/>
      <c r="KLG77" s="85"/>
      <c r="KLH77" s="85"/>
      <c r="KLI77" s="85"/>
      <c r="KLJ77" s="85"/>
      <c r="KLK77" s="85"/>
      <c r="KLL77" s="85"/>
      <c r="KLM77" s="85"/>
      <c r="KLN77" s="85"/>
      <c r="KLO77" s="85"/>
      <c r="KLP77" s="85"/>
      <c r="KLQ77" s="85"/>
      <c r="KLR77" s="85"/>
      <c r="KLS77" s="85"/>
      <c r="KLT77" s="85"/>
      <c r="KLU77" s="85"/>
      <c r="KLV77" s="85"/>
      <c r="KLW77" s="85"/>
      <c r="KLX77" s="85"/>
      <c r="KLY77" s="85"/>
      <c r="KLZ77" s="85"/>
      <c r="KMA77" s="85"/>
      <c r="KMB77" s="85"/>
      <c r="KMC77" s="85"/>
      <c r="KMD77" s="85"/>
      <c r="KME77" s="85"/>
      <c r="KMF77" s="85"/>
      <c r="KMG77" s="85"/>
      <c r="KMH77" s="85"/>
      <c r="KMI77" s="85"/>
      <c r="KMJ77" s="85"/>
      <c r="KMK77" s="85"/>
      <c r="KML77" s="85"/>
      <c r="KMM77" s="85"/>
      <c r="KMN77" s="85"/>
      <c r="KMO77" s="85"/>
      <c r="KMP77" s="85"/>
      <c r="KMQ77" s="85"/>
      <c r="KMR77" s="85"/>
      <c r="KMS77" s="85"/>
      <c r="KMT77" s="85"/>
      <c r="KMU77" s="85"/>
      <c r="KMV77" s="85"/>
      <c r="KMW77" s="85"/>
      <c r="KMX77" s="85"/>
      <c r="KMY77" s="85"/>
      <c r="KMZ77" s="85"/>
      <c r="KNA77" s="85"/>
      <c r="KNB77" s="85"/>
      <c r="KNC77" s="85"/>
      <c r="KND77" s="85"/>
      <c r="KNE77" s="85"/>
      <c r="KNF77" s="85"/>
      <c r="KNG77" s="85"/>
      <c r="KNH77" s="85"/>
      <c r="KNI77" s="85"/>
      <c r="KNJ77" s="85"/>
      <c r="KNK77" s="85"/>
      <c r="KNL77" s="85"/>
      <c r="KNM77" s="85"/>
      <c r="KNN77" s="85"/>
      <c r="KNO77" s="85"/>
      <c r="KNP77" s="85"/>
      <c r="KNQ77" s="85"/>
      <c r="KNR77" s="85"/>
      <c r="KNS77" s="85"/>
      <c r="KNT77" s="85"/>
      <c r="KNU77" s="85"/>
      <c r="KNV77" s="85"/>
      <c r="KNW77" s="85"/>
      <c r="KNX77" s="85"/>
      <c r="KNY77" s="85"/>
      <c r="KNZ77" s="85"/>
      <c r="KOA77" s="85"/>
      <c r="KOB77" s="85"/>
      <c r="KOC77" s="85"/>
      <c r="KOD77" s="85"/>
      <c r="KOE77" s="85"/>
      <c r="KOF77" s="85"/>
      <c r="KOG77" s="85"/>
      <c r="KOH77" s="85"/>
      <c r="KOI77" s="85"/>
      <c r="KOJ77" s="85"/>
      <c r="KOK77" s="85"/>
      <c r="KOL77" s="85"/>
      <c r="KOM77" s="85"/>
      <c r="KON77" s="85"/>
      <c r="KOO77" s="85"/>
      <c r="KOP77" s="85"/>
      <c r="KOQ77" s="85"/>
      <c r="KOR77" s="85"/>
      <c r="KOS77" s="85"/>
      <c r="KOT77" s="85"/>
      <c r="KOU77" s="85"/>
      <c r="KOV77" s="85"/>
      <c r="KOW77" s="85"/>
      <c r="KOX77" s="85"/>
      <c r="KOY77" s="85"/>
      <c r="KOZ77" s="85"/>
      <c r="KPA77" s="85"/>
      <c r="KPB77" s="85"/>
      <c r="KPC77" s="85"/>
      <c r="KPD77" s="85"/>
      <c r="KPE77" s="85"/>
      <c r="KPF77" s="85"/>
      <c r="KPG77" s="85"/>
      <c r="KPH77" s="85"/>
      <c r="KPI77" s="85"/>
      <c r="KPJ77" s="85"/>
      <c r="KPK77" s="85"/>
      <c r="KPL77" s="85"/>
      <c r="KPM77" s="85"/>
      <c r="KPN77" s="85"/>
      <c r="KPO77" s="85"/>
      <c r="KPP77" s="85"/>
      <c r="KPQ77" s="85"/>
      <c r="KPR77" s="85"/>
      <c r="KPS77" s="85"/>
      <c r="KPT77" s="85"/>
      <c r="KPU77" s="85"/>
      <c r="KPV77" s="85"/>
      <c r="KPW77" s="85"/>
      <c r="KPX77" s="85"/>
      <c r="KPY77" s="85"/>
      <c r="KPZ77" s="85"/>
      <c r="KQA77" s="85"/>
      <c r="KQB77" s="85"/>
      <c r="KQC77" s="85"/>
      <c r="KQD77" s="85"/>
      <c r="KQE77" s="85"/>
      <c r="KQF77" s="85"/>
      <c r="KQG77" s="85"/>
      <c r="KQH77" s="85"/>
      <c r="KQI77" s="85"/>
      <c r="KQJ77" s="85"/>
      <c r="KQK77" s="85"/>
      <c r="KQL77" s="85"/>
      <c r="KQM77" s="85"/>
      <c r="KQN77" s="85"/>
      <c r="KQO77" s="85"/>
      <c r="KQP77" s="85"/>
      <c r="KQQ77" s="85"/>
      <c r="KQR77" s="85"/>
      <c r="KQS77" s="85"/>
      <c r="KQT77" s="85"/>
      <c r="KQU77" s="85"/>
      <c r="KQV77" s="85"/>
      <c r="KQW77" s="85"/>
      <c r="KQX77" s="85"/>
      <c r="KQY77" s="85"/>
      <c r="KQZ77" s="85"/>
      <c r="KRA77" s="85"/>
      <c r="KRB77" s="85"/>
      <c r="KRC77" s="85"/>
      <c r="KRD77" s="85"/>
      <c r="KRE77" s="85"/>
      <c r="KRF77" s="85"/>
      <c r="KRG77" s="85"/>
      <c r="KRH77" s="85"/>
      <c r="KRI77" s="85"/>
      <c r="KRJ77" s="85"/>
      <c r="KRK77" s="85"/>
      <c r="KRL77" s="85"/>
      <c r="KRM77" s="85"/>
      <c r="KRN77" s="85"/>
      <c r="KRO77" s="85"/>
      <c r="KRP77" s="85"/>
      <c r="KRQ77" s="85"/>
      <c r="KRR77" s="85"/>
      <c r="KRS77" s="85"/>
      <c r="KRT77" s="85"/>
      <c r="KRU77" s="85"/>
      <c r="KRV77" s="85"/>
      <c r="KRW77" s="85"/>
      <c r="KRX77" s="85"/>
      <c r="KRY77" s="85"/>
      <c r="KRZ77" s="85"/>
      <c r="KSA77" s="85"/>
      <c r="KSB77" s="85"/>
      <c r="KSC77" s="85"/>
      <c r="KSD77" s="85"/>
      <c r="KSE77" s="85"/>
      <c r="KSF77" s="85"/>
      <c r="KSG77" s="85"/>
      <c r="KSH77" s="85"/>
      <c r="KSI77" s="85"/>
      <c r="KSJ77" s="85"/>
      <c r="KSK77" s="85"/>
      <c r="KSL77" s="85"/>
      <c r="KSM77" s="85"/>
      <c r="KSN77" s="85"/>
      <c r="KSO77" s="85"/>
      <c r="KSP77" s="85"/>
      <c r="KSQ77" s="85"/>
      <c r="KSR77" s="85"/>
      <c r="KSS77" s="85"/>
      <c r="KST77" s="85"/>
      <c r="KSU77" s="85"/>
      <c r="KSV77" s="85"/>
      <c r="KSW77" s="85"/>
      <c r="KSX77" s="85"/>
      <c r="KSY77" s="85"/>
      <c r="KSZ77" s="85"/>
      <c r="KTA77" s="85"/>
      <c r="KTB77" s="85"/>
      <c r="KTC77" s="85"/>
      <c r="KTD77" s="85"/>
      <c r="KTE77" s="85"/>
      <c r="KTF77" s="85"/>
      <c r="KTG77" s="85"/>
      <c r="KTH77" s="85"/>
      <c r="KTI77" s="85"/>
      <c r="KTJ77" s="85"/>
      <c r="KTK77" s="85"/>
      <c r="KTL77" s="85"/>
      <c r="KTM77" s="85"/>
      <c r="KTN77" s="85"/>
      <c r="KTO77" s="85"/>
      <c r="KTP77" s="85"/>
      <c r="KTQ77" s="85"/>
      <c r="KTR77" s="85"/>
      <c r="KTS77" s="85"/>
      <c r="KTT77" s="85"/>
      <c r="KTU77" s="85"/>
      <c r="KTV77" s="85"/>
      <c r="KTW77" s="85"/>
      <c r="KTX77" s="85"/>
      <c r="KTY77" s="85"/>
      <c r="KTZ77" s="85"/>
      <c r="KUA77" s="85"/>
      <c r="KUB77" s="85"/>
      <c r="KUC77" s="85"/>
      <c r="KUD77" s="85"/>
      <c r="KUE77" s="85"/>
      <c r="KUF77" s="85"/>
      <c r="KUG77" s="85"/>
      <c r="KUH77" s="85"/>
      <c r="KUI77" s="85"/>
      <c r="KUJ77" s="85"/>
      <c r="KUK77" s="85"/>
      <c r="KUL77" s="85"/>
      <c r="KUM77" s="85"/>
      <c r="KUN77" s="85"/>
      <c r="KUO77" s="85"/>
      <c r="KUP77" s="85"/>
      <c r="KUQ77" s="85"/>
      <c r="KUR77" s="85"/>
      <c r="KUS77" s="85"/>
      <c r="KUT77" s="85"/>
      <c r="KUU77" s="85"/>
      <c r="KUV77" s="85"/>
      <c r="KUW77" s="85"/>
      <c r="KUX77" s="85"/>
      <c r="KUY77" s="85"/>
      <c r="KUZ77" s="85"/>
      <c r="KVA77" s="85"/>
      <c r="KVB77" s="85"/>
      <c r="KVC77" s="85"/>
      <c r="KVD77" s="85"/>
      <c r="KVE77" s="85"/>
      <c r="KVF77" s="85"/>
      <c r="KVG77" s="85"/>
      <c r="KVH77" s="85"/>
      <c r="KVI77" s="85"/>
      <c r="KVJ77" s="85"/>
      <c r="KVK77" s="85"/>
      <c r="KVL77" s="85"/>
      <c r="KVM77" s="85"/>
      <c r="KVN77" s="85"/>
      <c r="KVO77" s="85"/>
      <c r="KVP77" s="85"/>
      <c r="KVQ77" s="85"/>
      <c r="KVR77" s="85"/>
      <c r="KVS77" s="85"/>
      <c r="KVT77" s="85"/>
      <c r="KVU77" s="85"/>
      <c r="KVV77" s="85"/>
      <c r="KVW77" s="85"/>
      <c r="KVX77" s="85"/>
      <c r="KVY77" s="85"/>
      <c r="KVZ77" s="85"/>
      <c r="KWA77" s="85"/>
      <c r="KWB77" s="85"/>
      <c r="KWC77" s="85"/>
      <c r="KWD77" s="85"/>
      <c r="KWE77" s="85"/>
      <c r="KWF77" s="85"/>
      <c r="KWG77" s="85"/>
      <c r="KWH77" s="85"/>
      <c r="KWI77" s="85"/>
      <c r="KWJ77" s="85"/>
      <c r="KWK77" s="85"/>
      <c r="KWL77" s="85"/>
      <c r="KWM77" s="85"/>
      <c r="KWN77" s="85"/>
      <c r="KWO77" s="85"/>
      <c r="KWP77" s="85"/>
      <c r="KWQ77" s="85"/>
      <c r="KWR77" s="85"/>
      <c r="KWS77" s="85"/>
      <c r="KWT77" s="85"/>
      <c r="KWU77" s="85"/>
      <c r="KWV77" s="85"/>
      <c r="KWW77" s="85"/>
      <c r="KWX77" s="85"/>
      <c r="KWY77" s="85"/>
      <c r="KWZ77" s="85"/>
      <c r="KXA77" s="85"/>
      <c r="KXB77" s="85"/>
      <c r="KXC77" s="85"/>
      <c r="KXD77" s="85"/>
      <c r="KXE77" s="85"/>
      <c r="KXF77" s="85"/>
      <c r="KXG77" s="85"/>
      <c r="KXH77" s="85"/>
      <c r="KXI77" s="85"/>
      <c r="KXJ77" s="85"/>
      <c r="KXK77" s="85"/>
      <c r="KXL77" s="85"/>
      <c r="KXM77" s="85"/>
      <c r="KXN77" s="85"/>
      <c r="KXO77" s="85"/>
      <c r="KXP77" s="85"/>
      <c r="KXQ77" s="85"/>
      <c r="KXR77" s="85"/>
      <c r="KXS77" s="85"/>
      <c r="KXT77" s="85"/>
      <c r="KXU77" s="85"/>
      <c r="KXV77" s="85"/>
      <c r="KXW77" s="85"/>
      <c r="KXX77" s="85"/>
      <c r="KXY77" s="85"/>
      <c r="KXZ77" s="85"/>
      <c r="KYA77" s="85"/>
      <c r="KYB77" s="85"/>
      <c r="KYC77" s="85"/>
      <c r="KYD77" s="85"/>
      <c r="KYE77" s="85"/>
      <c r="KYF77" s="85"/>
      <c r="KYG77" s="85"/>
      <c r="KYH77" s="85"/>
      <c r="KYI77" s="85"/>
      <c r="KYJ77" s="85"/>
      <c r="KYK77" s="85"/>
      <c r="KYL77" s="85"/>
      <c r="KYM77" s="85"/>
      <c r="KYN77" s="85"/>
      <c r="KYO77" s="85"/>
      <c r="KYP77" s="85"/>
      <c r="KYQ77" s="85"/>
      <c r="KYR77" s="85"/>
      <c r="KYS77" s="85"/>
      <c r="KYT77" s="85"/>
      <c r="KYU77" s="85"/>
      <c r="KYV77" s="85"/>
      <c r="KYW77" s="85"/>
      <c r="KYX77" s="85"/>
      <c r="KYY77" s="85"/>
      <c r="KYZ77" s="85"/>
      <c r="KZA77" s="85"/>
      <c r="KZB77" s="85"/>
      <c r="KZC77" s="85"/>
      <c r="KZD77" s="85"/>
      <c r="KZE77" s="85"/>
      <c r="KZF77" s="85"/>
      <c r="KZG77" s="85"/>
      <c r="KZH77" s="85"/>
      <c r="KZI77" s="85"/>
      <c r="KZJ77" s="85"/>
      <c r="KZK77" s="85"/>
      <c r="KZL77" s="85"/>
      <c r="KZM77" s="85"/>
      <c r="KZN77" s="85"/>
      <c r="KZO77" s="85"/>
      <c r="KZP77" s="85"/>
      <c r="KZQ77" s="85"/>
      <c r="KZR77" s="85"/>
      <c r="KZS77" s="85"/>
      <c r="KZT77" s="85"/>
      <c r="KZU77" s="85"/>
      <c r="KZV77" s="85"/>
      <c r="KZW77" s="85"/>
      <c r="KZX77" s="85"/>
      <c r="KZY77" s="85"/>
      <c r="KZZ77" s="85"/>
      <c r="LAA77" s="85"/>
      <c r="LAB77" s="85"/>
      <c r="LAC77" s="85"/>
      <c r="LAD77" s="85"/>
      <c r="LAE77" s="85"/>
      <c r="LAF77" s="85"/>
      <c r="LAG77" s="85"/>
      <c r="LAH77" s="85"/>
      <c r="LAI77" s="85"/>
      <c r="LAJ77" s="85"/>
      <c r="LAK77" s="85"/>
      <c r="LAL77" s="85"/>
      <c r="LAM77" s="85"/>
      <c r="LAN77" s="85"/>
      <c r="LAO77" s="85"/>
      <c r="LAP77" s="85"/>
      <c r="LAQ77" s="85"/>
      <c r="LAR77" s="85"/>
      <c r="LAS77" s="85"/>
      <c r="LAT77" s="85"/>
      <c r="LAU77" s="85"/>
      <c r="LAV77" s="85"/>
      <c r="LAW77" s="85"/>
      <c r="LAX77" s="85"/>
      <c r="LAY77" s="85"/>
      <c r="LAZ77" s="85"/>
      <c r="LBA77" s="85"/>
      <c r="LBB77" s="85"/>
      <c r="LBC77" s="85"/>
      <c r="LBD77" s="85"/>
      <c r="LBE77" s="85"/>
      <c r="LBF77" s="85"/>
      <c r="LBG77" s="85"/>
      <c r="LBH77" s="85"/>
      <c r="LBI77" s="85"/>
      <c r="LBJ77" s="85"/>
      <c r="LBK77" s="85"/>
      <c r="LBL77" s="85"/>
      <c r="LBM77" s="85"/>
      <c r="LBN77" s="85"/>
      <c r="LBO77" s="85"/>
      <c r="LBP77" s="85"/>
      <c r="LBQ77" s="85"/>
      <c r="LBR77" s="85"/>
      <c r="LBS77" s="85"/>
      <c r="LBT77" s="85"/>
      <c r="LBU77" s="85"/>
      <c r="LBV77" s="85"/>
      <c r="LBW77" s="85"/>
      <c r="LBX77" s="85"/>
      <c r="LBY77" s="85"/>
      <c r="LBZ77" s="85"/>
      <c r="LCA77" s="85"/>
      <c r="LCB77" s="85"/>
      <c r="LCC77" s="85"/>
      <c r="LCD77" s="85"/>
      <c r="LCE77" s="85"/>
      <c r="LCF77" s="85"/>
      <c r="LCG77" s="85"/>
      <c r="LCH77" s="85"/>
      <c r="LCI77" s="85"/>
      <c r="LCJ77" s="85"/>
      <c r="LCK77" s="85"/>
      <c r="LCL77" s="85"/>
      <c r="LCM77" s="85"/>
      <c r="LCN77" s="85"/>
      <c r="LCO77" s="85"/>
      <c r="LCP77" s="85"/>
      <c r="LCQ77" s="85"/>
      <c r="LCR77" s="85"/>
      <c r="LCS77" s="85"/>
      <c r="LCT77" s="85"/>
      <c r="LCU77" s="85"/>
      <c r="LCV77" s="85"/>
      <c r="LCW77" s="85"/>
      <c r="LCX77" s="85"/>
      <c r="LCY77" s="85"/>
      <c r="LCZ77" s="85"/>
      <c r="LDA77" s="85"/>
      <c r="LDB77" s="85"/>
      <c r="LDC77" s="85"/>
      <c r="LDD77" s="85"/>
      <c r="LDE77" s="85"/>
      <c r="LDF77" s="85"/>
      <c r="LDG77" s="85"/>
      <c r="LDH77" s="85"/>
      <c r="LDI77" s="85"/>
      <c r="LDJ77" s="85"/>
      <c r="LDK77" s="85"/>
      <c r="LDL77" s="85"/>
      <c r="LDM77" s="85"/>
      <c r="LDN77" s="85"/>
      <c r="LDO77" s="85"/>
      <c r="LDP77" s="85"/>
      <c r="LDQ77" s="85"/>
      <c r="LDR77" s="85"/>
      <c r="LDS77" s="85"/>
      <c r="LDT77" s="85"/>
      <c r="LDU77" s="85"/>
      <c r="LDV77" s="85"/>
      <c r="LDW77" s="85"/>
      <c r="LDX77" s="85"/>
      <c r="LDY77" s="85"/>
      <c r="LDZ77" s="85"/>
      <c r="LEA77" s="85"/>
      <c r="LEB77" s="85"/>
      <c r="LEC77" s="85"/>
      <c r="LED77" s="85"/>
      <c r="LEE77" s="85"/>
      <c r="LEF77" s="85"/>
      <c r="LEG77" s="85"/>
      <c r="LEH77" s="85"/>
      <c r="LEI77" s="85"/>
      <c r="LEJ77" s="85"/>
      <c r="LEK77" s="85"/>
      <c r="LEL77" s="85"/>
      <c r="LEM77" s="85"/>
      <c r="LEN77" s="85"/>
      <c r="LEO77" s="85"/>
      <c r="LEP77" s="85"/>
      <c r="LEQ77" s="85"/>
      <c r="LER77" s="85"/>
      <c r="LES77" s="85"/>
      <c r="LET77" s="85"/>
      <c r="LEU77" s="85"/>
      <c r="LEV77" s="85"/>
      <c r="LEW77" s="85"/>
      <c r="LEX77" s="85"/>
      <c r="LEY77" s="85"/>
      <c r="LEZ77" s="85"/>
      <c r="LFA77" s="85"/>
      <c r="LFB77" s="85"/>
      <c r="LFC77" s="85"/>
      <c r="LFD77" s="85"/>
      <c r="LFE77" s="85"/>
      <c r="LFF77" s="85"/>
      <c r="LFG77" s="85"/>
      <c r="LFH77" s="85"/>
      <c r="LFI77" s="85"/>
      <c r="LFJ77" s="85"/>
      <c r="LFK77" s="85"/>
      <c r="LFL77" s="85"/>
      <c r="LFM77" s="85"/>
      <c r="LFN77" s="85"/>
      <c r="LFO77" s="85"/>
      <c r="LFP77" s="85"/>
      <c r="LFQ77" s="85"/>
      <c r="LFR77" s="85"/>
      <c r="LFS77" s="85"/>
      <c r="LFT77" s="85"/>
      <c r="LFU77" s="85"/>
      <c r="LFV77" s="85"/>
      <c r="LFW77" s="85"/>
      <c r="LFX77" s="85"/>
      <c r="LFY77" s="85"/>
      <c r="LFZ77" s="85"/>
      <c r="LGA77" s="85"/>
      <c r="LGB77" s="85"/>
      <c r="LGC77" s="85"/>
      <c r="LGD77" s="85"/>
      <c r="LGE77" s="85"/>
      <c r="LGF77" s="85"/>
      <c r="LGG77" s="85"/>
      <c r="LGH77" s="85"/>
      <c r="LGI77" s="85"/>
      <c r="LGJ77" s="85"/>
      <c r="LGK77" s="85"/>
      <c r="LGL77" s="85"/>
      <c r="LGM77" s="85"/>
      <c r="LGN77" s="85"/>
      <c r="LGO77" s="85"/>
      <c r="LGP77" s="85"/>
      <c r="LGQ77" s="85"/>
      <c r="LGR77" s="85"/>
      <c r="LGS77" s="85"/>
      <c r="LGT77" s="85"/>
      <c r="LGU77" s="85"/>
      <c r="LGV77" s="85"/>
      <c r="LGW77" s="85"/>
      <c r="LGX77" s="85"/>
      <c r="LGY77" s="85"/>
      <c r="LGZ77" s="85"/>
      <c r="LHA77" s="85"/>
      <c r="LHB77" s="85"/>
      <c r="LHC77" s="85"/>
      <c r="LHD77" s="85"/>
      <c r="LHE77" s="85"/>
      <c r="LHF77" s="85"/>
      <c r="LHG77" s="85"/>
      <c r="LHH77" s="85"/>
      <c r="LHI77" s="85"/>
      <c r="LHJ77" s="85"/>
      <c r="LHK77" s="85"/>
      <c r="LHL77" s="85"/>
      <c r="LHM77" s="85"/>
      <c r="LHN77" s="85"/>
      <c r="LHO77" s="85"/>
      <c r="LHP77" s="85"/>
      <c r="LHQ77" s="85"/>
      <c r="LHR77" s="85"/>
      <c r="LHS77" s="85"/>
      <c r="LHT77" s="85"/>
      <c r="LHU77" s="85"/>
      <c r="LHV77" s="85"/>
      <c r="LHW77" s="85"/>
      <c r="LHX77" s="85"/>
      <c r="LHY77" s="85"/>
      <c r="LHZ77" s="85"/>
      <c r="LIA77" s="85"/>
      <c r="LIB77" s="85"/>
      <c r="LIC77" s="85"/>
      <c r="LID77" s="85"/>
      <c r="LIE77" s="85"/>
      <c r="LIF77" s="85"/>
      <c r="LIG77" s="85"/>
      <c r="LIH77" s="85"/>
      <c r="LII77" s="85"/>
      <c r="LIJ77" s="85"/>
      <c r="LIK77" s="85"/>
      <c r="LIL77" s="85"/>
      <c r="LIM77" s="85"/>
      <c r="LIN77" s="85"/>
      <c r="LIO77" s="85"/>
      <c r="LIP77" s="85"/>
      <c r="LIQ77" s="85"/>
      <c r="LIR77" s="85"/>
      <c r="LIS77" s="85"/>
      <c r="LIT77" s="85"/>
      <c r="LIU77" s="85"/>
      <c r="LIV77" s="85"/>
      <c r="LIW77" s="85"/>
      <c r="LIX77" s="85"/>
      <c r="LIY77" s="85"/>
      <c r="LIZ77" s="85"/>
      <c r="LJA77" s="85"/>
      <c r="LJB77" s="85"/>
      <c r="LJC77" s="85"/>
      <c r="LJD77" s="85"/>
      <c r="LJE77" s="85"/>
      <c r="LJF77" s="85"/>
      <c r="LJG77" s="85"/>
      <c r="LJH77" s="85"/>
      <c r="LJI77" s="85"/>
      <c r="LJJ77" s="85"/>
      <c r="LJK77" s="85"/>
      <c r="LJL77" s="85"/>
      <c r="LJM77" s="85"/>
      <c r="LJN77" s="85"/>
      <c r="LJO77" s="85"/>
      <c r="LJP77" s="85"/>
      <c r="LJQ77" s="85"/>
      <c r="LJR77" s="85"/>
      <c r="LJS77" s="85"/>
      <c r="LJT77" s="85"/>
      <c r="LJU77" s="85"/>
      <c r="LJV77" s="85"/>
      <c r="LJW77" s="85"/>
      <c r="LJX77" s="85"/>
      <c r="LJY77" s="85"/>
      <c r="LJZ77" s="85"/>
      <c r="LKA77" s="85"/>
      <c r="LKB77" s="85"/>
      <c r="LKC77" s="85"/>
      <c r="LKD77" s="85"/>
      <c r="LKE77" s="85"/>
      <c r="LKF77" s="85"/>
      <c r="LKG77" s="85"/>
      <c r="LKH77" s="85"/>
      <c r="LKI77" s="85"/>
      <c r="LKJ77" s="85"/>
      <c r="LKK77" s="85"/>
      <c r="LKL77" s="85"/>
      <c r="LKM77" s="85"/>
      <c r="LKN77" s="85"/>
      <c r="LKO77" s="85"/>
      <c r="LKP77" s="85"/>
      <c r="LKQ77" s="85"/>
      <c r="LKR77" s="85"/>
      <c r="LKS77" s="85"/>
      <c r="LKT77" s="85"/>
      <c r="LKU77" s="85"/>
      <c r="LKV77" s="85"/>
      <c r="LKW77" s="85"/>
      <c r="LKX77" s="85"/>
      <c r="LKY77" s="85"/>
      <c r="LKZ77" s="85"/>
      <c r="LLA77" s="85"/>
      <c r="LLB77" s="85"/>
      <c r="LLC77" s="85"/>
      <c r="LLD77" s="85"/>
      <c r="LLE77" s="85"/>
      <c r="LLF77" s="85"/>
      <c r="LLG77" s="85"/>
      <c r="LLH77" s="85"/>
      <c r="LLI77" s="85"/>
      <c r="LLJ77" s="85"/>
      <c r="LLK77" s="85"/>
      <c r="LLL77" s="85"/>
      <c r="LLM77" s="85"/>
      <c r="LLN77" s="85"/>
      <c r="LLO77" s="85"/>
      <c r="LLP77" s="85"/>
      <c r="LLQ77" s="85"/>
      <c r="LLR77" s="85"/>
      <c r="LLS77" s="85"/>
      <c r="LLT77" s="85"/>
      <c r="LLU77" s="85"/>
      <c r="LLV77" s="85"/>
      <c r="LLW77" s="85"/>
      <c r="LLX77" s="85"/>
      <c r="LLY77" s="85"/>
      <c r="LLZ77" s="85"/>
      <c r="LMA77" s="85"/>
      <c r="LMB77" s="85"/>
      <c r="LMC77" s="85"/>
      <c r="LMD77" s="85"/>
      <c r="LME77" s="85"/>
      <c r="LMF77" s="85"/>
      <c r="LMG77" s="85"/>
      <c r="LMH77" s="85"/>
      <c r="LMI77" s="85"/>
      <c r="LMJ77" s="85"/>
      <c r="LMK77" s="85"/>
      <c r="LML77" s="85"/>
      <c r="LMM77" s="85"/>
      <c r="LMN77" s="85"/>
      <c r="LMO77" s="85"/>
      <c r="LMP77" s="85"/>
      <c r="LMQ77" s="85"/>
      <c r="LMR77" s="85"/>
      <c r="LMS77" s="85"/>
      <c r="LMT77" s="85"/>
      <c r="LMU77" s="85"/>
      <c r="LMV77" s="85"/>
      <c r="LMW77" s="85"/>
      <c r="LMX77" s="85"/>
      <c r="LMY77" s="85"/>
      <c r="LMZ77" s="85"/>
      <c r="LNA77" s="85"/>
      <c r="LNB77" s="85"/>
      <c r="LNC77" s="85"/>
      <c r="LND77" s="85"/>
      <c r="LNE77" s="85"/>
      <c r="LNF77" s="85"/>
      <c r="LNG77" s="85"/>
      <c r="LNH77" s="85"/>
      <c r="LNI77" s="85"/>
      <c r="LNJ77" s="85"/>
      <c r="LNK77" s="85"/>
      <c r="LNL77" s="85"/>
      <c r="LNM77" s="85"/>
      <c r="LNN77" s="85"/>
      <c r="LNO77" s="85"/>
      <c r="LNP77" s="85"/>
      <c r="LNQ77" s="85"/>
      <c r="LNR77" s="85"/>
      <c r="LNS77" s="85"/>
      <c r="LNT77" s="85"/>
      <c r="LNU77" s="85"/>
      <c r="LNV77" s="85"/>
      <c r="LNW77" s="85"/>
      <c r="LNX77" s="85"/>
      <c r="LNY77" s="85"/>
      <c r="LNZ77" s="85"/>
      <c r="LOA77" s="85"/>
      <c r="LOB77" s="85"/>
      <c r="LOC77" s="85"/>
      <c r="LOD77" s="85"/>
      <c r="LOE77" s="85"/>
      <c r="LOF77" s="85"/>
      <c r="LOG77" s="85"/>
      <c r="LOH77" s="85"/>
      <c r="LOI77" s="85"/>
      <c r="LOJ77" s="85"/>
      <c r="LOK77" s="85"/>
      <c r="LOL77" s="85"/>
      <c r="LOM77" s="85"/>
      <c r="LON77" s="85"/>
      <c r="LOO77" s="85"/>
      <c r="LOP77" s="85"/>
      <c r="LOQ77" s="85"/>
      <c r="LOR77" s="85"/>
      <c r="LOS77" s="85"/>
      <c r="LOT77" s="85"/>
      <c r="LOU77" s="85"/>
      <c r="LOV77" s="85"/>
      <c r="LOW77" s="85"/>
      <c r="LOX77" s="85"/>
      <c r="LOY77" s="85"/>
      <c r="LOZ77" s="85"/>
      <c r="LPA77" s="85"/>
      <c r="LPB77" s="85"/>
      <c r="LPC77" s="85"/>
      <c r="LPD77" s="85"/>
      <c r="LPE77" s="85"/>
      <c r="LPF77" s="85"/>
      <c r="LPG77" s="85"/>
      <c r="LPH77" s="85"/>
      <c r="LPI77" s="85"/>
      <c r="LPJ77" s="85"/>
      <c r="LPK77" s="85"/>
      <c r="LPL77" s="85"/>
      <c r="LPM77" s="85"/>
      <c r="LPN77" s="85"/>
      <c r="LPO77" s="85"/>
      <c r="LPP77" s="85"/>
      <c r="LPQ77" s="85"/>
      <c r="LPR77" s="85"/>
      <c r="LPS77" s="85"/>
      <c r="LPT77" s="85"/>
      <c r="LPU77" s="85"/>
      <c r="LPV77" s="85"/>
      <c r="LPW77" s="85"/>
      <c r="LPX77" s="85"/>
      <c r="LPY77" s="85"/>
      <c r="LPZ77" s="85"/>
      <c r="LQA77" s="85"/>
      <c r="LQB77" s="85"/>
      <c r="LQC77" s="85"/>
      <c r="LQD77" s="85"/>
      <c r="LQE77" s="85"/>
      <c r="LQF77" s="85"/>
      <c r="LQG77" s="85"/>
      <c r="LQH77" s="85"/>
      <c r="LQI77" s="85"/>
      <c r="LQJ77" s="85"/>
      <c r="LQK77" s="85"/>
      <c r="LQL77" s="85"/>
      <c r="LQM77" s="85"/>
      <c r="LQN77" s="85"/>
      <c r="LQO77" s="85"/>
      <c r="LQP77" s="85"/>
      <c r="LQQ77" s="85"/>
      <c r="LQR77" s="85"/>
      <c r="LQS77" s="85"/>
      <c r="LQT77" s="85"/>
      <c r="LQU77" s="85"/>
      <c r="LQV77" s="85"/>
      <c r="LQW77" s="85"/>
      <c r="LQX77" s="85"/>
      <c r="LQY77" s="85"/>
      <c r="LQZ77" s="85"/>
      <c r="LRA77" s="85"/>
      <c r="LRB77" s="85"/>
      <c r="LRC77" s="85"/>
      <c r="LRD77" s="85"/>
      <c r="LRE77" s="85"/>
      <c r="LRF77" s="85"/>
      <c r="LRG77" s="85"/>
      <c r="LRH77" s="85"/>
      <c r="LRI77" s="85"/>
      <c r="LRJ77" s="85"/>
      <c r="LRK77" s="85"/>
      <c r="LRL77" s="85"/>
      <c r="LRM77" s="85"/>
      <c r="LRN77" s="85"/>
      <c r="LRO77" s="85"/>
      <c r="LRP77" s="85"/>
      <c r="LRQ77" s="85"/>
      <c r="LRR77" s="85"/>
      <c r="LRS77" s="85"/>
      <c r="LRT77" s="85"/>
      <c r="LRU77" s="85"/>
      <c r="LRV77" s="85"/>
      <c r="LRW77" s="85"/>
      <c r="LRX77" s="85"/>
      <c r="LRY77" s="85"/>
      <c r="LRZ77" s="85"/>
      <c r="LSA77" s="85"/>
      <c r="LSB77" s="85"/>
      <c r="LSC77" s="85"/>
      <c r="LSD77" s="85"/>
      <c r="LSE77" s="85"/>
      <c r="LSF77" s="85"/>
      <c r="LSG77" s="85"/>
      <c r="LSH77" s="85"/>
      <c r="LSI77" s="85"/>
      <c r="LSJ77" s="85"/>
      <c r="LSK77" s="85"/>
      <c r="LSL77" s="85"/>
      <c r="LSM77" s="85"/>
      <c r="LSN77" s="85"/>
      <c r="LSO77" s="85"/>
      <c r="LSP77" s="85"/>
      <c r="LSQ77" s="85"/>
      <c r="LSR77" s="85"/>
      <c r="LSS77" s="85"/>
      <c r="LST77" s="85"/>
      <c r="LSU77" s="85"/>
      <c r="LSV77" s="85"/>
      <c r="LSW77" s="85"/>
      <c r="LSX77" s="85"/>
      <c r="LSY77" s="85"/>
      <c r="LSZ77" s="85"/>
      <c r="LTA77" s="85"/>
      <c r="LTB77" s="85"/>
      <c r="LTC77" s="85"/>
      <c r="LTD77" s="85"/>
      <c r="LTE77" s="85"/>
      <c r="LTF77" s="85"/>
      <c r="LTG77" s="85"/>
      <c r="LTH77" s="85"/>
      <c r="LTI77" s="85"/>
      <c r="LTJ77" s="85"/>
      <c r="LTK77" s="85"/>
      <c r="LTL77" s="85"/>
      <c r="LTM77" s="85"/>
      <c r="LTN77" s="85"/>
      <c r="LTO77" s="85"/>
      <c r="LTP77" s="85"/>
      <c r="LTQ77" s="85"/>
      <c r="LTR77" s="85"/>
      <c r="LTS77" s="85"/>
      <c r="LTT77" s="85"/>
      <c r="LTU77" s="85"/>
      <c r="LTV77" s="85"/>
      <c r="LTW77" s="85"/>
      <c r="LTX77" s="85"/>
      <c r="LTY77" s="85"/>
      <c r="LTZ77" s="85"/>
      <c r="LUA77" s="85"/>
      <c r="LUB77" s="85"/>
      <c r="LUC77" s="85"/>
      <c r="LUD77" s="85"/>
      <c r="LUE77" s="85"/>
      <c r="LUF77" s="85"/>
      <c r="LUG77" s="85"/>
      <c r="LUH77" s="85"/>
      <c r="LUI77" s="85"/>
      <c r="LUJ77" s="85"/>
      <c r="LUK77" s="85"/>
      <c r="LUL77" s="85"/>
      <c r="LUM77" s="85"/>
      <c r="LUN77" s="85"/>
      <c r="LUO77" s="85"/>
      <c r="LUP77" s="85"/>
      <c r="LUQ77" s="85"/>
      <c r="LUR77" s="85"/>
      <c r="LUS77" s="85"/>
      <c r="LUT77" s="85"/>
      <c r="LUU77" s="85"/>
      <c r="LUV77" s="85"/>
      <c r="LUW77" s="85"/>
      <c r="LUX77" s="85"/>
      <c r="LUY77" s="85"/>
      <c r="LUZ77" s="85"/>
      <c r="LVA77" s="85"/>
      <c r="LVB77" s="85"/>
      <c r="LVC77" s="85"/>
      <c r="LVD77" s="85"/>
      <c r="LVE77" s="85"/>
      <c r="LVF77" s="85"/>
      <c r="LVG77" s="85"/>
      <c r="LVH77" s="85"/>
      <c r="LVI77" s="85"/>
      <c r="LVJ77" s="85"/>
      <c r="LVK77" s="85"/>
      <c r="LVL77" s="85"/>
      <c r="LVM77" s="85"/>
      <c r="LVN77" s="85"/>
      <c r="LVO77" s="85"/>
      <c r="LVP77" s="85"/>
      <c r="LVQ77" s="85"/>
      <c r="LVR77" s="85"/>
      <c r="LVS77" s="85"/>
      <c r="LVT77" s="85"/>
      <c r="LVU77" s="85"/>
      <c r="LVV77" s="85"/>
      <c r="LVW77" s="85"/>
      <c r="LVX77" s="85"/>
      <c r="LVY77" s="85"/>
      <c r="LVZ77" s="85"/>
      <c r="LWA77" s="85"/>
      <c r="LWB77" s="85"/>
      <c r="LWC77" s="85"/>
      <c r="LWD77" s="85"/>
      <c r="LWE77" s="85"/>
      <c r="LWF77" s="85"/>
      <c r="LWG77" s="85"/>
      <c r="LWH77" s="85"/>
      <c r="LWI77" s="85"/>
      <c r="LWJ77" s="85"/>
      <c r="LWK77" s="85"/>
      <c r="LWL77" s="85"/>
      <c r="LWM77" s="85"/>
      <c r="LWN77" s="85"/>
      <c r="LWO77" s="85"/>
      <c r="LWP77" s="85"/>
      <c r="LWQ77" s="85"/>
      <c r="LWR77" s="85"/>
      <c r="LWS77" s="85"/>
      <c r="LWT77" s="85"/>
      <c r="LWU77" s="85"/>
      <c r="LWV77" s="85"/>
      <c r="LWW77" s="85"/>
      <c r="LWX77" s="85"/>
      <c r="LWY77" s="85"/>
      <c r="LWZ77" s="85"/>
      <c r="LXA77" s="85"/>
      <c r="LXB77" s="85"/>
      <c r="LXC77" s="85"/>
      <c r="LXD77" s="85"/>
      <c r="LXE77" s="85"/>
      <c r="LXF77" s="85"/>
      <c r="LXG77" s="85"/>
      <c r="LXH77" s="85"/>
      <c r="LXI77" s="85"/>
      <c r="LXJ77" s="85"/>
      <c r="LXK77" s="85"/>
      <c r="LXL77" s="85"/>
      <c r="LXM77" s="85"/>
      <c r="LXN77" s="85"/>
      <c r="LXO77" s="85"/>
      <c r="LXP77" s="85"/>
      <c r="LXQ77" s="85"/>
      <c r="LXR77" s="85"/>
      <c r="LXS77" s="85"/>
      <c r="LXT77" s="85"/>
      <c r="LXU77" s="85"/>
      <c r="LXV77" s="85"/>
      <c r="LXW77" s="85"/>
      <c r="LXX77" s="85"/>
      <c r="LXY77" s="85"/>
      <c r="LXZ77" s="85"/>
      <c r="LYA77" s="85"/>
      <c r="LYB77" s="85"/>
      <c r="LYC77" s="85"/>
      <c r="LYD77" s="85"/>
      <c r="LYE77" s="85"/>
      <c r="LYF77" s="85"/>
      <c r="LYG77" s="85"/>
      <c r="LYH77" s="85"/>
      <c r="LYI77" s="85"/>
      <c r="LYJ77" s="85"/>
      <c r="LYK77" s="85"/>
      <c r="LYL77" s="85"/>
      <c r="LYM77" s="85"/>
      <c r="LYN77" s="85"/>
      <c r="LYO77" s="85"/>
      <c r="LYP77" s="85"/>
      <c r="LYQ77" s="85"/>
      <c r="LYR77" s="85"/>
      <c r="LYS77" s="85"/>
      <c r="LYT77" s="85"/>
      <c r="LYU77" s="85"/>
      <c r="LYV77" s="85"/>
      <c r="LYW77" s="85"/>
      <c r="LYX77" s="85"/>
      <c r="LYY77" s="85"/>
      <c r="LYZ77" s="85"/>
      <c r="LZA77" s="85"/>
      <c r="LZB77" s="85"/>
      <c r="LZC77" s="85"/>
      <c r="LZD77" s="85"/>
      <c r="LZE77" s="85"/>
      <c r="LZF77" s="85"/>
      <c r="LZG77" s="85"/>
      <c r="LZH77" s="85"/>
      <c r="LZI77" s="85"/>
      <c r="LZJ77" s="85"/>
      <c r="LZK77" s="85"/>
      <c r="LZL77" s="85"/>
      <c r="LZM77" s="85"/>
      <c r="LZN77" s="85"/>
      <c r="LZO77" s="85"/>
      <c r="LZP77" s="85"/>
      <c r="LZQ77" s="85"/>
      <c r="LZR77" s="85"/>
      <c r="LZS77" s="85"/>
      <c r="LZT77" s="85"/>
      <c r="LZU77" s="85"/>
      <c r="LZV77" s="85"/>
      <c r="LZW77" s="85"/>
      <c r="LZX77" s="85"/>
      <c r="LZY77" s="85"/>
      <c r="LZZ77" s="85"/>
      <c r="MAA77" s="85"/>
      <c r="MAB77" s="85"/>
      <c r="MAC77" s="85"/>
      <c r="MAD77" s="85"/>
      <c r="MAE77" s="85"/>
      <c r="MAF77" s="85"/>
      <c r="MAG77" s="85"/>
      <c r="MAH77" s="85"/>
      <c r="MAI77" s="85"/>
      <c r="MAJ77" s="85"/>
      <c r="MAK77" s="85"/>
      <c r="MAL77" s="85"/>
      <c r="MAM77" s="85"/>
      <c r="MAN77" s="85"/>
      <c r="MAO77" s="85"/>
      <c r="MAP77" s="85"/>
      <c r="MAQ77" s="85"/>
      <c r="MAR77" s="85"/>
      <c r="MAS77" s="85"/>
      <c r="MAT77" s="85"/>
      <c r="MAU77" s="85"/>
      <c r="MAV77" s="85"/>
      <c r="MAW77" s="85"/>
      <c r="MAX77" s="85"/>
      <c r="MAY77" s="85"/>
      <c r="MAZ77" s="85"/>
      <c r="MBA77" s="85"/>
      <c r="MBB77" s="85"/>
      <c r="MBC77" s="85"/>
      <c r="MBD77" s="85"/>
      <c r="MBE77" s="85"/>
      <c r="MBF77" s="85"/>
      <c r="MBG77" s="85"/>
      <c r="MBH77" s="85"/>
      <c r="MBI77" s="85"/>
      <c r="MBJ77" s="85"/>
      <c r="MBK77" s="85"/>
      <c r="MBL77" s="85"/>
      <c r="MBM77" s="85"/>
      <c r="MBN77" s="85"/>
      <c r="MBO77" s="85"/>
      <c r="MBP77" s="85"/>
      <c r="MBQ77" s="85"/>
      <c r="MBR77" s="85"/>
      <c r="MBS77" s="85"/>
      <c r="MBT77" s="85"/>
      <c r="MBU77" s="85"/>
      <c r="MBV77" s="85"/>
      <c r="MBW77" s="85"/>
      <c r="MBX77" s="85"/>
      <c r="MBY77" s="85"/>
      <c r="MBZ77" s="85"/>
      <c r="MCA77" s="85"/>
      <c r="MCB77" s="85"/>
      <c r="MCC77" s="85"/>
      <c r="MCD77" s="85"/>
      <c r="MCE77" s="85"/>
      <c r="MCF77" s="85"/>
      <c r="MCG77" s="85"/>
      <c r="MCH77" s="85"/>
      <c r="MCI77" s="85"/>
      <c r="MCJ77" s="85"/>
      <c r="MCK77" s="85"/>
      <c r="MCL77" s="85"/>
      <c r="MCM77" s="85"/>
      <c r="MCN77" s="85"/>
      <c r="MCO77" s="85"/>
      <c r="MCP77" s="85"/>
      <c r="MCQ77" s="85"/>
      <c r="MCR77" s="85"/>
      <c r="MCS77" s="85"/>
      <c r="MCT77" s="85"/>
      <c r="MCU77" s="85"/>
      <c r="MCV77" s="85"/>
      <c r="MCW77" s="85"/>
      <c r="MCX77" s="85"/>
      <c r="MCY77" s="85"/>
      <c r="MCZ77" s="85"/>
      <c r="MDA77" s="85"/>
      <c r="MDB77" s="85"/>
      <c r="MDC77" s="85"/>
      <c r="MDD77" s="85"/>
      <c r="MDE77" s="85"/>
      <c r="MDF77" s="85"/>
      <c r="MDG77" s="85"/>
      <c r="MDH77" s="85"/>
      <c r="MDI77" s="85"/>
      <c r="MDJ77" s="85"/>
      <c r="MDK77" s="85"/>
      <c r="MDL77" s="85"/>
      <c r="MDM77" s="85"/>
      <c r="MDN77" s="85"/>
      <c r="MDO77" s="85"/>
      <c r="MDP77" s="85"/>
      <c r="MDQ77" s="85"/>
      <c r="MDR77" s="85"/>
      <c r="MDS77" s="85"/>
      <c r="MDT77" s="85"/>
      <c r="MDU77" s="85"/>
      <c r="MDV77" s="85"/>
      <c r="MDW77" s="85"/>
      <c r="MDX77" s="85"/>
      <c r="MDY77" s="85"/>
      <c r="MDZ77" s="85"/>
      <c r="MEA77" s="85"/>
      <c r="MEB77" s="85"/>
      <c r="MEC77" s="85"/>
      <c r="MED77" s="85"/>
      <c r="MEE77" s="85"/>
      <c r="MEF77" s="85"/>
      <c r="MEG77" s="85"/>
      <c r="MEH77" s="85"/>
      <c r="MEI77" s="85"/>
      <c r="MEJ77" s="85"/>
      <c r="MEK77" s="85"/>
      <c r="MEL77" s="85"/>
      <c r="MEM77" s="85"/>
      <c r="MEN77" s="85"/>
      <c r="MEO77" s="85"/>
      <c r="MEP77" s="85"/>
      <c r="MEQ77" s="85"/>
      <c r="MER77" s="85"/>
      <c r="MES77" s="85"/>
      <c r="MET77" s="85"/>
      <c r="MEU77" s="85"/>
      <c r="MEV77" s="85"/>
      <c r="MEW77" s="85"/>
      <c r="MEX77" s="85"/>
      <c r="MEY77" s="85"/>
      <c r="MEZ77" s="85"/>
      <c r="MFA77" s="85"/>
      <c r="MFB77" s="85"/>
      <c r="MFC77" s="85"/>
      <c r="MFD77" s="85"/>
      <c r="MFE77" s="85"/>
      <c r="MFF77" s="85"/>
      <c r="MFG77" s="85"/>
      <c r="MFH77" s="85"/>
      <c r="MFI77" s="85"/>
      <c r="MFJ77" s="85"/>
      <c r="MFK77" s="85"/>
      <c r="MFL77" s="85"/>
      <c r="MFM77" s="85"/>
      <c r="MFN77" s="85"/>
      <c r="MFO77" s="85"/>
      <c r="MFP77" s="85"/>
      <c r="MFQ77" s="85"/>
      <c r="MFR77" s="85"/>
      <c r="MFS77" s="85"/>
      <c r="MFT77" s="85"/>
      <c r="MFU77" s="85"/>
      <c r="MFV77" s="85"/>
      <c r="MFW77" s="85"/>
      <c r="MFX77" s="85"/>
      <c r="MFY77" s="85"/>
      <c r="MFZ77" s="85"/>
      <c r="MGA77" s="85"/>
      <c r="MGB77" s="85"/>
      <c r="MGC77" s="85"/>
      <c r="MGD77" s="85"/>
      <c r="MGE77" s="85"/>
      <c r="MGF77" s="85"/>
      <c r="MGG77" s="85"/>
      <c r="MGH77" s="85"/>
      <c r="MGI77" s="85"/>
      <c r="MGJ77" s="85"/>
      <c r="MGK77" s="85"/>
      <c r="MGL77" s="85"/>
      <c r="MGM77" s="85"/>
      <c r="MGN77" s="85"/>
      <c r="MGO77" s="85"/>
      <c r="MGP77" s="85"/>
      <c r="MGQ77" s="85"/>
      <c r="MGR77" s="85"/>
      <c r="MGS77" s="85"/>
      <c r="MGT77" s="85"/>
      <c r="MGU77" s="85"/>
      <c r="MGV77" s="85"/>
      <c r="MGW77" s="85"/>
      <c r="MGX77" s="85"/>
      <c r="MGY77" s="85"/>
      <c r="MGZ77" s="85"/>
      <c r="MHA77" s="85"/>
      <c r="MHB77" s="85"/>
      <c r="MHC77" s="85"/>
      <c r="MHD77" s="85"/>
      <c r="MHE77" s="85"/>
      <c r="MHF77" s="85"/>
      <c r="MHG77" s="85"/>
      <c r="MHH77" s="85"/>
      <c r="MHI77" s="85"/>
      <c r="MHJ77" s="85"/>
      <c r="MHK77" s="85"/>
      <c r="MHL77" s="85"/>
      <c r="MHM77" s="85"/>
      <c r="MHN77" s="85"/>
      <c r="MHO77" s="85"/>
      <c r="MHP77" s="85"/>
      <c r="MHQ77" s="85"/>
      <c r="MHR77" s="85"/>
      <c r="MHS77" s="85"/>
      <c r="MHT77" s="85"/>
      <c r="MHU77" s="85"/>
      <c r="MHV77" s="85"/>
      <c r="MHW77" s="85"/>
      <c r="MHX77" s="85"/>
      <c r="MHY77" s="85"/>
      <c r="MHZ77" s="85"/>
      <c r="MIA77" s="85"/>
      <c r="MIB77" s="85"/>
      <c r="MIC77" s="85"/>
      <c r="MID77" s="85"/>
      <c r="MIE77" s="85"/>
      <c r="MIF77" s="85"/>
      <c r="MIG77" s="85"/>
      <c r="MIH77" s="85"/>
      <c r="MII77" s="85"/>
      <c r="MIJ77" s="85"/>
      <c r="MIK77" s="85"/>
      <c r="MIL77" s="85"/>
      <c r="MIM77" s="85"/>
      <c r="MIN77" s="85"/>
      <c r="MIO77" s="85"/>
      <c r="MIP77" s="85"/>
      <c r="MIQ77" s="85"/>
      <c r="MIR77" s="85"/>
      <c r="MIS77" s="85"/>
      <c r="MIT77" s="85"/>
      <c r="MIU77" s="85"/>
      <c r="MIV77" s="85"/>
      <c r="MIW77" s="85"/>
      <c r="MIX77" s="85"/>
      <c r="MIY77" s="85"/>
      <c r="MIZ77" s="85"/>
      <c r="MJA77" s="85"/>
      <c r="MJB77" s="85"/>
      <c r="MJC77" s="85"/>
      <c r="MJD77" s="85"/>
      <c r="MJE77" s="85"/>
      <c r="MJF77" s="85"/>
      <c r="MJG77" s="85"/>
      <c r="MJH77" s="85"/>
      <c r="MJI77" s="85"/>
      <c r="MJJ77" s="85"/>
      <c r="MJK77" s="85"/>
      <c r="MJL77" s="85"/>
      <c r="MJM77" s="85"/>
      <c r="MJN77" s="85"/>
      <c r="MJO77" s="85"/>
      <c r="MJP77" s="85"/>
      <c r="MJQ77" s="85"/>
      <c r="MJR77" s="85"/>
      <c r="MJS77" s="85"/>
      <c r="MJT77" s="85"/>
      <c r="MJU77" s="85"/>
      <c r="MJV77" s="85"/>
      <c r="MJW77" s="85"/>
      <c r="MJX77" s="85"/>
      <c r="MJY77" s="85"/>
      <c r="MJZ77" s="85"/>
      <c r="MKA77" s="85"/>
      <c r="MKB77" s="85"/>
      <c r="MKC77" s="85"/>
      <c r="MKD77" s="85"/>
      <c r="MKE77" s="85"/>
      <c r="MKF77" s="85"/>
      <c r="MKG77" s="85"/>
      <c r="MKH77" s="85"/>
      <c r="MKI77" s="85"/>
      <c r="MKJ77" s="85"/>
      <c r="MKK77" s="85"/>
      <c r="MKL77" s="85"/>
      <c r="MKM77" s="85"/>
      <c r="MKN77" s="85"/>
      <c r="MKO77" s="85"/>
      <c r="MKP77" s="85"/>
      <c r="MKQ77" s="85"/>
      <c r="MKR77" s="85"/>
      <c r="MKS77" s="85"/>
      <c r="MKT77" s="85"/>
      <c r="MKU77" s="85"/>
      <c r="MKV77" s="85"/>
      <c r="MKW77" s="85"/>
      <c r="MKX77" s="85"/>
      <c r="MKY77" s="85"/>
      <c r="MKZ77" s="85"/>
      <c r="MLA77" s="85"/>
      <c r="MLB77" s="85"/>
      <c r="MLC77" s="85"/>
      <c r="MLD77" s="85"/>
      <c r="MLE77" s="85"/>
      <c r="MLF77" s="85"/>
      <c r="MLG77" s="85"/>
      <c r="MLH77" s="85"/>
      <c r="MLI77" s="85"/>
      <c r="MLJ77" s="85"/>
      <c r="MLK77" s="85"/>
      <c r="MLL77" s="85"/>
      <c r="MLM77" s="85"/>
      <c r="MLN77" s="85"/>
      <c r="MLO77" s="85"/>
      <c r="MLP77" s="85"/>
      <c r="MLQ77" s="85"/>
      <c r="MLR77" s="85"/>
      <c r="MLS77" s="85"/>
      <c r="MLT77" s="85"/>
      <c r="MLU77" s="85"/>
      <c r="MLV77" s="85"/>
      <c r="MLW77" s="85"/>
      <c r="MLX77" s="85"/>
      <c r="MLY77" s="85"/>
      <c r="MLZ77" s="85"/>
      <c r="MMA77" s="85"/>
      <c r="MMB77" s="85"/>
      <c r="MMC77" s="85"/>
      <c r="MMD77" s="85"/>
      <c r="MME77" s="85"/>
      <c r="MMF77" s="85"/>
      <c r="MMG77" s="85"/>
      <c r="MMH77" s="85"/>
      <c r="MMI77" s="85"/>
      <c r="MMJ77" s="85"/>
      <c r="MMK77" s="85"/>
      <c r="MML77" s="85"/>
      <c r="MMM77" s="85"/>
      <c r="MMN77" s="85"/>
      <c r="MMO77" s="85"/>
      <c r="MMP77" s="85"/>
      <c r="MMQ77" s="85"/>
      <c r="MMR77" s="85"/>
      <c r="MMS77" s="85"/>
      <c r="MMT77" s="85"/>
      <c r="MMU77" s="85"/>
      <c r="MMV77" s="85"/>
      <c r="MMW77" s="85"/>
      <c r="MMX77" s="85"/>
      <c r="MMY77" s="85"/>
      <c r="MMZ77" s="85"/>
      <c r="MNA77" s="85"/>
      <c r="MNB77" s="85"/>
      <c r="MNC77" s="85"/>
      <c r="MND77" s="85"/>
      <c r="MNE77" s="85"/>
      <c r="MNF77" s="85"/>
      <c r="MNG77" s="85"/>
      <c r="MNH77" s="85"/>
      <c r="MNI77" s="85"/>
      <c r="MNJ77" s="85"/>
      <c r="MNK77" s="85"/>
      <c r="MNL77" s="85"/>
      <c r="MNM77" s="85"/>
      <c r="MNN77" s="85"/>
      <c r="MNO77" s="85"/>
      <c r="MNP77" s="85"/>
      <c r="MNQ77" s="85"/>
      <c r="MNR77" s="85"/>
      <c r="MNS77" s="85"/>
      <c r="MNT77" s="85"/>
      <c r="MNU77" s="85"/>
      <c r="MNV77" s="85"/>
      <c r="MNW77" s="85"/>
      <c r="MNX77" s="85"/>
      <c r="MNY77" s="85"/>
      <c r="MNZ77" s="85"/>
      <c r="MOA77" s="85"/>
      <c r="MOB77" s="85"/>
      <c r="MOC77" s="85"/>
      <c r="MOD77" s="85"/>
      <c r="MOE77" s="85"/>
      <c r="MOF77" s="85"/>
      <c r="MOG77" s="85"/>
      <c r="MOH77" s="85"/>
      <c r="MOI77" s="85"/>
      <c r="MOJ77" s="85"/>
      <c r="MOK77" s="85"/>
      <c r="MOL77" s="85"/>
      <c r="MOM77" s="85"/>
      <c r="MON77" s="85"/>
      <c r="MOO77" s="85"/>
      <c r="MOP77" s="85"/>
      <c r="MOQ77" s="85"/>
      <c r="MOR77" s="85"/>
      <c r="MOS77" s="85"/>
      <c r="MOT77" s="85"/>
      <c r="MOU77" s="85"/>
      <c r="MOV77" s="85"/>
      <c r="MOW77" s="85"/>
      <c r="MOX77" s="85"/>
      <c r="MOY77" s="85"/>
      <c r="MOZ77" s="85"/>
      <c r="MPA77" s="85"/>
      <c r="MPB77" s="85"/>
      <c r="MPC77" s="85"/>
      <c r="MPD77" s="85"/>
      <c r="MPE77" s="85"/>
      <c r="MPF77" s="85"/>
      <c r="MPG77" s="85"/>
      <c r="MPH77" s="85"/>
      <c r="MPI77" s="85"/>
      <c r="MPJ77" s="85"/>
      <c r="MPK77" s="85"/>
      <c r="MPL77" s="85"/>
      <c r="MPM77" s="85"/>
      <c r="MPN77" s="85"/>
      <c r="MPO77" s="85"/>
      <c r="MPP77" s="85"/>
      <c r="MPQ77" s="85"/>
      <c r="MPR77" s="85"/>
      <c r="MPS77" s="85"/>
      <c r="MPT77" s="85"/>
      <c r="MPU77" s="85"/>
      <c r="MPV77" s="85"/>
      <c r="MPW77" s="85"/>
      <c r="MPX77" s="85"/>
      <c r="MPY77" s="85"/>
      <c r="MPZ77" s="85"/>
      <c r="MQA77" s="85"/>
      <c r="MQB77" s="85"/>
      <c r="MQC77" s="85"/>
      <c r="MQD77" s="85"/>
      <c r="MQE77" s="85"/>
      <c r="MQF77" s="85"/>
      <c r="MQG77" s="85"/>
      <c r="MQH77" s="85"/>
      <c r="MQI77" s="85"/>
      <c r="MQJ77" s="85"/>
      <c r="MQK77" s="85"/>
      <c r="MQL77" s="85"/>
      <c r="MQM77" s="85"/>
      <c r="MQN77" s="85"/>
      <c r="MQO77" s="85"/>
      <c r="MQP77" s="85"/>
      <c r="MQQ77" s="85"/>
      <c r="MQR77" s="85"/>
      <c r="MQS77" s="85"/>
      <c r="MQT77" s="85"/>
      <c r="MQU77" s="85"/>
      <c r="MQV77" s="85"/>
      <c r="MQW77" s="85"/>
      <c r="MQX77" s="85"/>
      <c r="MQY77" s="85"/>
      <c r="MQZ77" s="85"/>
      <c r="MRA77" s="85"/>
      <c r="MRB77" s="85"/>
      <c r="MRC77" s="85"/>
      <c r="MRD77" s="85"/>
      <c r="MRE77" s="85"/>
      <c r="MRF77" s="85"/>
      <c r="MRG77" s="85"/>
      <c r="MRH77" s="85"/>
      <c r="MRI77" s="85"/>
      <c r="MRJ77" s="85"/>
      <c r="MRK77" s="85"/>
      <c r="MRL77" s="85"/>
      <c r="MRM77" s="85"/>
      <c r="MRN77" s="85"/>
      <c r="MRO77" s="85"/>
      <c r="MRP77" s="85"/>
      <c r="MRQ77" s="85"/>
      <c r="MRR77" s="85"/>
      <c r="MRS77" s="85"/>
      <c r="MRT77" s="85"/>
      <c r="MRU77" s="85"/>
      <c r="MRV77" s="85"/>
      <c r="MRW77" s="85"/>
      <c r="MRX77" s="85"/>
      <c r="MRY77" s="85"/>
      <c r="MRZ77" s="85"/>
      <c r="MSA77" s="85"/>
      <c r="MSB77" s="85"/>
      <c r="MSC77" s="85"/>
      <c r="MSD77" s="85"/>
      <c r="MSE77" s="85"/>
      <c r="MSF77" s="85"/>
      <c r="MSG77" s="85"/>
      <c r="MSH77" s="85"/>
      <c r="MSI77" s="85"/>
      <c r="MSJ77" s="85"/>
      <c r="MSK77" s="85"/>
      <c r="MSL77" s="85"/>
      <c r="MSM77" s="85"/>
      <c r="MSN77" s="85"/>
      <c r="MSO77" s="85"/>
      <c r="MSP77" s="85"/>
      <c r="MSQ77" s="85"/>
      <c r="MSR77" s="85"/>
      <c r="MSS77" s="85"/>
      <c r="MST77" s="85"/>
      <c r="MSU77" s="85"/>
      <c r="MSV77" s="85"/>
      <c r="MSW77" s="85"/>
      <c r="MSX77" s="85"/>
      <c r="MSY77" s="85"/>
      <c r="MSZ77" s="85"/>
      <c r="MTA77" s="85"/>
      <c r="MTB77" s="85"/>
      <c r="MTC77" s="85"/>
      <c r="MTD77" s="85"/>
      <c r="MTE77" s="85"/>
      <c r="MTF77" s="85"/>
      <c r="MTG77" s="85"/>
      <c r="MTH77" s="85"/>
      <c r="MTI77" s="85"/>
      <c r="MTJ77" s="85"/>
      <c r="MTK77" s="85"/>
      <c r="MTL77" s="85"/>
      <c r="MTM77" s="85"/>
      <c r="MTN77" s="85"/>
      <c r="MTO77" s="85"/>
      <c r="MTP77" s="85"/>
      <c r="MTQ77" s="85"/>
      <c r="MTR77" s="85"/>
      <c r="MTS77" s="85"/>
      <c r="MTT77" s="85"/>
      <c r="MTU77" s="85"/>
      <c r="MTV77" s="85"/>
      <c r="MTW77" s="85"/>
      <c r="MTX77" s="85"/>
      <c r="MTY77" s="85"/>
      <c r="MTZ77" s="85"/>
      <c r="MUA77" s="85"/>
      <c r="MUB77" s="85"/>
      <c r="MUC77" s="85"/>
      <c r="MUD77" s="85"/>
      <c r="MUE77" s="85"/>
      <c r="MUF77" s="85"/>
      <c r="MUG77" s="85"/>
      <c r="MUH77" s="85"/>
      <c r="MUI77" s="85"/>
      <c r="MUJ77" s="85"/>
      <c r="MUK77" s="85"/>
      <c r="MUL77" s="85"/>
      <c r="MUM77" s="85"/>
      <c r="MUN77" s="85"/>
      <c r="MUO77" s="85"/>
      <c r="MUP77" s="85"/>
      <c r="MUQ77" s="85"/>
      <c r="MUR77" s="85"/>
      <c r="MUS77" s="85"/>
      <c r="MUT77" s="85"/>
      <c r="MUU77" s="85"/>
      <c r="MUV77" s="85"/>
      <c r="MUW77" s="85"/>
      <c r="MUX77" s="85"/>
      <c r="MUY77" s="85"/>
      <c r="MUZ77" s="85"/>
      <c r="MVA77" s="85"/>
      <c r="MVB77" s="85"/>
      <c r="MVC77" s="85"/>
      <c r="MVD77" s="85"/>
      <c r="MVE77" s="85"/>
      <c r="MVF77" s="85"/>
      <c r="MVG77" s="85"/>
      <c r="MVH77" s="85"/>
      <c r="MVI77" s="85"/>
      <c r="MVJ77" s="85"/>
      <c r="MVK77" s="85"/>
      <c r="MVL77" s="85"/>
      <c r="MVM77" s="85"/>
      <c r="MVN77" s="85"/>
      <c r="MVO77" s="85"/>
      <c r="MVP77" s="85"/>
      <c r="MVQ77" s="85"/>
      <c r="MVR77" s="85"/>
      <c r="MVS77" s="85"/>
      <c r="MVT77" s="85"/>
      <c r="MVU77" s="85"/>
      <c r="MVV77" s="85"/>
      <c r="MVW77" s="85"/>
      <c r="MVX77" s="85"/>
      <c r="MVY77" s="85"/>
      <c r="MVZ77" s="85"/>
      <c r="MWA77" s="85"/>
      <c r="MWB77" s="85"/>
      <c r="MWC77" s="85"/>
      <c r="MWD77" s="85"/>
      <c r="MWE77" s="85"/>
      <c r="MWF77" s="85"/>
      <c r="MWG77" s="85"/>
      <c r="MWH77" s="85"/>
      <c r="MWI77" s="85"/>
      <c r="MWJ77" s="85"/>
      <c r="MWK77" s="85"/>
      <c r="MWL77" s="85"/>
      <c r="MWM77" s="85"/>
      <c r="MWN77" s="85"/>
      <c r="MWO77" s="85"/>
      <c r="MWP77" s="85"/>
      <c r="MWQ77" s="85"/>
      <c r="MWR77" s="85"/>
      <c r="MWS77" s="85"/>
      <c r="MWT77" s="85"/>
      <c r="MWU77" s="85"/>
      <c r="MWV77" s="85"/>
      <c r="MWW77" s="85"/>
      <c r="MWX77" s="85"/>
      <c r="MWY77" s="85"/>
      <c r="MWZ77" s="85"/>
      <c r="MXA77" s="85"/>
      <c r="MXB77" s="85"/>
      <c r="MXC77" s="85"/>
      <c r="MXD77" s="85"/>
      <c r="MXE77" s="85"/>
      <c r="MXF77" s="85"/>
      <c r="MXG77" s="85"/>
      <c r="MXH77" s="85"/>
      <c r="MXI77" s="85"/>
      <c r="MXJ77" s="85"/>
      <c r="MXK77" s="85"/>
      <c r="MXL77" s="85"/>
      <c r="MXM77" s="85"/>
      <c r="MXN77" s="85"/>
      <c r="MXO77" s="85"/>
      <c r="MXP77" s="85"/>
      <c r="MXQ77" s="85"/>
      <c r="MXR77" s="85"/>
      <c r="MXS77" s="85"/>
      <c r="MXT77" s="85"/>
      <c r="MXU77" s="85"/>
      <c r="MXV77" s="85"/>
      <c r="MXW77" s="85"/>
      <c r="MXX77" s="85"/>
      <c r="MXY77" s="85"/>
      <c r="MXZ77" s="85"/>
      <c r="MYA77" s="85"/>
      <c r="MYB77" s="85"/>
      <c r="MYC77" s="85"/>
      <c r="MYD77" s="85"/>
      <c r="MYE77" s="85"/>
      <c r="MYF77" s="85"/>
      <c r="MYG77" s="85"/>
      <c r="MYH77" s="85"/>
      <c r="MYI77" s="85"/>
      <c r="MYJ77" s="85"/>
      <c r="MYK77" s="85"/>
      <c r="MYL77" s="85"/>
      <c r="MYM77" s="85"/>
      <c r="MYN77" s="85"/>
      <c r="MYO77" s="85"/>
      <c r="MYP77" s="85"/>
      <c r="MYQ77" s="85"/>
      <c r="MYR77" s="85"/>
      <c r="MYS77" s="85"/>
      <c r="MYT77" s="85"/>
      <c r="MYU77" s="85"/>
      <c r="MYV77" s="85"/>
      <c r="MYW77" s="85"/>
      <c r="MYX77" s="85"/>
      <c r="MYY77" s="85"/>
      <c r="MYZ77" s="85"/>
      <c r="MZA77" s="85"/>
      <c r="MZB77" s="85"/>
      <c r="MZC77" s="85"/>
      <c r="MZD77" s="85"/>
      <c r="MZE77" s="85"/>
      <c r="MZF77" s="85"/>
      <c r="MZG77" s="85"/>
      <c r="MZH77" s="85"/>
      <c r="MZI77" s="85"/>
      <c r="MZJ77" s="85"/>
      <c r="MZK77" s="85"/>
      <c r="MZL77" s="85"/>
      <c r="MZM77" s="85"/>
      <c r="MZN77" s="85"/>
      <c r="MZO77" s="85"/>
      <c r="MZP77" s="85"/>
      <c r="MZQ77" s="85"/>
      <c r="MZR77" s="85"/>
      <c r="MZS77" s="85"/>
      <c r="MZT77" s="85"/>
      <c r="MZU77" s="85"/>
      <c r="MZV77" s="85"/>
      <c r="MZW77" s="85"/>
      <c r="MZX77" s="85"/>
      <c r="MZY77" s="85"/>
      <c r="MZZ77" s="85"/>
      <c r="NAA77" s="85"/>
      <c r="NAB77" s="85"/>
      <c r="NAC77" s="85"/>
      <c r="NAD77" s="85"/>
      <c r="NAE77" s="85"/>
      <c r="NAF77" s="85"/>
      <c r="NAG77" s="85"/>
      <c r="NAH77" s="85"/>
      <c r="NAI77" s="85"/>
      <c r="NAJ77" s="85"/>
      <c r="NAK77" s="85"/>
      <c r="NAL77" s="85"/>
      <c r="NAM77" s="85"/>
      <c r="NAN77" s="85"/>
      <c r="NAO77" s="85"/>
      <c r="NAP77" s="85"/>
      <c r="NAQ77" s="85"/>
      <c r="NAR77" s="85"/>
      <c r="NAS77" s="85"/>
      <c r="NAT77" s="85"/>
      <c r="NAU77" s="85"/>
      <c r="NAV77" s="85"/>
      <c r="NAW77" s="85"/>
      <c r="NAX77" s="85"/>
      <c r="NAY77" s="85"/>
      <c r="NAZ77" s="85"/>
      <c r="NBA77" s="85"/>
      <c r="NBB77" s="85"/>
      <c r="NBC77" s="85"/>
      <c r="NBD77" s="85"/>
      <c r="NBE77" s="85"/>
      <c r="NBF77" s="85"/>
      <c r="NBG77" s="85"/>
      <c r="NBH77" s="85"/>
      <c r="NBI77" s="85"/>
      <c r="NBJ77" s="85"/>
      <c r="NBK77" s="85"/>
      <c r="NBL77" s="85"/>
      <c r="NBM77" s="85"/>
      <c r="NBN77" s="85"/>
      <c r="NBO77" s="85"/>
      <c r="NBP77" s="85"/>
      <c r="NBQ77" s="85"/>
      <c r="NBR77" s="85"/>
      <c r="NBS77" s="85"/>
      <c r="NBT77" s="85"/>
      <c r="NBU77" s="85"/>
      <c r="NBV77" s="85"/>
      <c r="NBW77" s="85"/>
      <c r="NBX77" s="85"/>
      <c r="NBY77" s="85"/>
      <c r="NBZ77" s="85"/>
      <c r="NCA77" s="85"/>
      <c r="NCB77" s="85"/>
      <c r="NCC77" s="85"/>
      <c r="NCD77" s="85"/>
      <c r="NCE77" s="85"/>
      <c r="NCF77" s="85"/>
      <c r="NCG77" s="85"/>
      <c r="NCH77" s="85"/>
      <c r="NCI77" s="85"/>
      <c r="NCJ77" s="85"/>
      <c r="NCK77" s="85"/>
      <c r="NCL77" s="85"/>
      <c r="NCM77" s="85"/>
      <c r="NCN77" s="85"/>
      <c r="NCO77" s="85"/>
      <c r="NCP77" s="85"/>
      <c r="NCQ77" s="85"/>
      <c r="NCR77" s="85"/>
      <c r="NCS77" s="85"/>
      <c r="NCT77" s="85"/>
      <c r="NCU77" s="85"/>
      <c r="NCV77" s="85"/>
      <c r="NCW77" s="85"/>
      <c r="NCX77" s="85"/>
      <c r="NCY77" s="85"/>
      <c r="NCZ77" s="85"/>
      <c r="NDA77" s="85"/>
      <c r="NDB77" s="85"/>
      <c r="NDC77" s="85"/>
      <c r="NDD77" s="85"/>
      <c r="NDE77" s="85"/>
      <c r="NDF77" s="85"/>
      <c r="NDG77" s="85"/>
      <c r="NDH77" s="85"/>
      <c r="NDI77" s="85"/>
      <c r="NDJ77" s="85"/>
      <c r="NDK77" s="85"/>
      <c r="NDL77" s="85"/>
      <c r="NDM77" s="85"/>
      <c r="NDN77" s="85"/>
      <c r="NDO77" s="85"/>
      <c r="NDP77" s="85"/>
      <c r="NDQ77" s="85"/>
      <c r="NDR77" s="85"/>
      <c r="NDS77" s="85"/>
      <c r="NDT77" s="85"/>
      <c r="NDU77" s="85"/>
      <c r="NDV77" s="85"/>
      <c r="NDW77" s="85"/>
      <c r="NDX77" s="85"/>
      <c r="NDY77" s="85"/>
      <c r="NDZ77" s="85"/>
      <c r="NEA77" s="85"/>
      <c r="NEB77" s="85"/>
      <c r="NEC77" s="85"/>
      <c r="NED77" s="85"/>
      <c r="NEE77" s="85"/>
      <c r="NEF77" s="85"/>
      <c r="NEG77" s="85"/>
      <c r="NEH77" s="85"/>
      <c r="NEI77" s="85"/>
      <c r="NEJ77" s="85"/>
      <c r="NEK77" s="85"/>
      <c r="NEL77" s="85"/>
      <c r="NEM77" s="85"/>
      <c r="NEN77" s="85"/>
      <c r="NEO77" s="85"/>
      <c r="NEP77" s="85"/>
      <c r="NEQ77" s="85"/>
      <c r="NER77" s="85"/>
      <c r="NES77" s="85"/>
      <c r="NET77" s="85"/>
      <c r="NEU77" s="85"/>
      <c r="NEV77" s="85"/>
      <c r="NEW77" s="85"/>
      <c r="NEX77" s="85"/>
      <c r="NEY77" s="85"/>
      <c r="NEZ77" s="85"/>
      <c r="NFA77" s="85"/>
      <c r="NFB77" s="85"/>
      <c r="NFC77" s="85"/>
      <c r="NFD77" s="85"/>
      <c r="NFE77" s="85"/>
      <c r="NFF77" s="85"/>
      <c r="NFG77" s="85"/>
      <c r="NFH77" s="85"/>
      <c r="NFI77" s="85"/>
      <c r="NFJ77" s="85"/>
      <c r="NFK77" s="85"/>
      <c r="NFL77" s="85"/>
      <c r="NFM77" s="85"/>
      <c r="NFN77" s="85"/>
      <c r="NFO77" s="85"/>
      <c r="NFP77" s="85"/>
      <c r="NFQ77" s="85"/>
      <c r="NFR77" s="85"/>
      <c r="NFS77" s="85"/>
      <c r="NFT77" s="85"/>
      <c r="NFU77" s="85"/>
      <c r="NFV77" s="85"/>
      <c r="NFW77" s="85"/>
      <c r="NFX77" s="85"/>
      <c r="NFY77" s="85"/>
      <c r="NFZ77" s="85"/>
      <c r="NGA77" s="85"/>
      <c r="NGB77" s="85"/>
      <c r="NGC77" s="85"/>
      <c r="NGD77" s="85"/>
      <c r="NGE77" s="85"/>
      <c r="NGF77" s="85"/>
      <c r="NGG77" s="85"/>
      <c r="NGH77" s="85"/>
      <c r="NGI77" s="85"/>
      <c r="NGJ77" s="85"/>
      <c r="NGK77" s="85"/>
      <c r="NGL77" s="85"/>
      <c r="NGM77" s="85"/>
      <c r="NGN77" s="85"/>
      <c r="NGO77" s="85"/>
      <c r="NGP77" s="85"/>
      <c r="NGQ77" s="85"/>
      <c r="NGR77" s="85"/>
      <c r="NGS77" s="85"/>
      <c r="NGT77" s="85"/>
      <c r="NGU77" s="85"/>
      <c r="NGV77" s="85"/>
      <c r="NGW77" s="85"/>
      <c r="NGX77" s="85"/>
      <c r="NGY77" s="85"/>
      <c r="NGZ77" s="85"/>
      <c r="NHA77" s="85"/>
      <c r="NHB77" s="85"/>
      <c r="NHC77" s="85"/>
      <c r="NHD77" s="85"/>
      <c r="NHE77" s="85"/>
      <c r="NHF77" s="85"/>
      <c r="NHG77" s="85"/>
      <c r="NHH77" s="85"/>
      <c r="NHI77" s="85"/>
      <c r="NHJ77" s="85"/>
      <c r="NHK77" s="85"/>
      <c r="NHL77" s="85"/>
      <c r="NHM77" s="85"/>
      <c r="NHN77" s="85"/>
      <c r="NHO77" s="85"/>
      <c r="NHP77" s="85"/>
      <c r="NHQ77" s="85"/>
      <c r="NHR77" s="85"/>
      <c r="NHS77" s="85"/>
      <c r="NHT77" s="85"/>
      <c r="NHU77" s="85"/>
      <c r="NHV77" s="85"/>
      <c r="NHW77" s="85"/>
      <c r="NHX77" s="85"/>
      <c r="NHY77" s="85"/>
      <c r="NHZ77" s="85"/>
      <c r="NIA77" s="85"/>
      <c r="NIB77" s="85"/>
      <c r="NIC77" s="85"/>
      <c r="NID77" s="85"/>
      <c r="NIE77" s="85"/>
      <c r="NIF77" s="85"/>
      <c r="NIG77" s="85"/>
      <c r="NIH77" s="85"/>
      <c r="NII77" s="85"/>
      <c r="NIJ77" s="85"/>
      <c r="NIK77" s="85"/>
      <c r="NIL77" s="85"/>
      <c r="NIM77" s="85"/>
      <c r="NIN77" s="85"/>
      <c r="NIO77" s="85"/>
      <c r="NIP77" s="85"/>
      <c r="NIQ77" s="85"/>
      <c r="NIR77" s="85"/>
      <c r="NIS77" s="85"/>
      <c r="NIT77" s="85"/>
      <c r="NIU77" s="85"/>
      <c r="NIV77" s="85"/>
      <c r="NIW77" s="85"/>
      <c r="NIX77" s="85"/>
      <c r="NIY77" s="85"/>
      <c r="NIZ77" s="85"/>
      <c r="NJA77" s="85"/>
      <c r="NJB77" s="85"/>
      <c r="NJC77" s="85"/>
      <c r="NJD77" s="85"/>
      <c r="NJE77" s="85"/>
      <c r="NJF77" s="85"/>
      <c r="NJG77" s="85"/>
      <c r="NJH77" s="85"/>
      <c r="NJI77" s="85"/>
      <c r="NJJ77" s="85"/>
      <c r="NJK77" s="85"/>
      <c r="NJL77" s="85"/>
      <c r="NJM77" s="85"/>
      <c r="NJN77" s="85"/>
      <c r="NJO77" s="85"/>
      <c r="NJP77" s="85"/>
      <c r="NJQ77" s="85"/>
      <c r="NJR77" s="85"/>
      <c r="NJS77" s="85"/>
      <c r="NJT77" s="85"/>
      <c r="NJU77" s="85"/>
      <c r="NJV77" s="85"/>
      <c r="NJW77" s="85"/>
      <c r="NJX77" s="85"/>
      <c r="NJY77" s="85"/>
      <c r="NJZ77" s="85"/>
      <c r="NKA77" s="85"/>
      <c r="NKB77" s="85"/>
      <c r="NKC77" s="85"/>
      <c r="NKD77" s="85"/>
      <c r="NKE77" s="85"/>
      <c r="NKF77" s="85"/>
      <c r="NKG77" s="85"/>
      <c r="NKH77" s="85"/>
      <c r="NKI77" s="85"/>
      <c r="NKJ77" s="85"/>
      <c r="NKK77" s="85"/>
      <c r="NKL77" s="85"/>
      <c r="NKM77" s="85"/>
      <c r="NKN77" s="85"/>
      <c r="NKO77" s="85"/>
      <c r="NKP77" s="85"/>
      <c r="NKQ77" s="85"/>
      <c r="NKR77" s="85"/>
      <c r="NKS77" s="85"/>
      <c r="NKT77" s="85"/>
      <c r="NKU77" s="85"/>
      <c r="NKV77" s="85"/>
      <c r="NKW77" s="85"/>
      <c r="NKX77" s="85"/>
      <c r="NKY77" s="85"/>
      <c r="NKZ77" s="85"/>
      <c r="NLA77" s="85"/>
      <c r="NLB77" s="85"/>
      <c r="NLC77" s="85"/>
      <c r="NLD77" s="85"/>
      <c r="NLE77" s="85"/>
      <c r="NLF77" s="85"/>
      <c r="NLG77" s="85"/>
      <c r="NLH77" s="85"/>
      <c r="NLI77" s="85"/>
      <c r="NLJ77" s="85"/>
      <c r="NLK77" s="85"/>
      <c r="NLL77" s="85"/>
      <c r="NLM77" s="85"/>
      <c r="NLN77" s="85"/>
      <c r="NLO77" s="85"/>
      <c r="NLP77" s="85"/>
      <c r="NLQ77" s="85"/>
      <c r="NLR77" s="85"/>
      <c r="NLS77" s="85"/>
      <c r="NLT77" s="85"/>
      <c r="NLU77" s="85"/>
      <c r="NLV77" s="85"/>
      <c r="NLW77" s="85"/>
      <c r="NLX77" s="85"/>
      <c r="NLY77" s="85"/>
      <c r="NLZ77" s="85"/>
      <c r="NMA77" s="85"/>
      <c r="NMB77" s="85"/>
      <c r="NMC77" s="85"/>
      <c r="NMD77" s="85"/>
      <c r="NME77" s="85"/>
      <c r="NMF77" s="85"/>
      <c r="NMG77" s="85"/>
      <c r="NMH77" s="85"/>
      <c r="NMI77" s="85"/>
      <c r="NMJ77" s="85"/>
      <c r="NMK77" s="85"/>
      <c r="NML77" s="85"/>
      <c r="NMM77" s="85"/>
      <c r="NMN77" s="85"/>
      <c r="NMO77" s="85"/>
      <c r="NMP77" s="85"/>
      <c r="NMQ77" s="85"/>
      <c r="NMR77" s="85"/>
      <c r="NMS77" s="85"/>
      <c r="NMT77" s="85"/>
      <c r="NMU77" s="85"/>
      <c r="NMV77" s="85"/>
      <c r="NMW77" s="85"/>
      <c r="NMX77" s="85"/>
      <c r="NMY77" s="85"/>
      <c r="NMZ77" s="85"/>
      <c r="NNA77" s="85"/>
      <c r="NNB77" s="85"/>
      <c r="NNC77" s="85"/>
      <c r="NND77" s="85"/>
      <c r="NNE77" s="85"/>
      <c r="NNF77" s="85"/>
      <c r="NNG77" s="85"/>
      <c r="NNH77" s="85"/>
      <c r="NNI77" s="85"/>
      <c r="NNJ77" s="85"/>
      <c r="NNK77" s="85"/>
      <c r="NNL77" s="85"/>
      <c r="NNM77" s="85"/>
      <c r="NNN77" s="85"/>
      <c r="NNO77" s="85"/>
      <c r="NNP77" s="85"/>
      <c r="NNQ77" s="85"/>
      <c r="NNR77" s="85"/>
      <c r="NNS77" s="85"/>
      <c r="NNT77" s="85"/>
      <c r="NNU77" s="85"/>
      <c r="NNV77" s="85"/>
      <c r="NNW77" s="85"/>
      <c r="NNX77" s="85"/>
      <c r="NNY77" s="85"/>
      <c r="NNZ77" s="85"/>
      <c r="NOA77" s="85"/>
      <c r="NOB77" s="85"/>
      <c r="NOC77" s="85"/>
      <c r="NOD77" s="85"/>
      <c r="NOE77" s="85"/>
      <c r="NOF77" s="85"/>
      <c r="NOG77" s="85"/>
      <c r="NOH77" s="85"/>
      <c r="NOI77" s="85"/>
      <c r="NOJ77" s="85"/>
      <c r="NOK77" s="85"/>
      <c r="NOL77" s="85"/>
      <c r="NOM77" s="85"/>
      <c r="NON77" s="85"/>
      <c r="NOO77" s="85"/>
      <c r="NOP77" s="85"/>
      <c r="NOQ77" s="85"/>
      <c r="NOR77" s="85"/>
      <c r="NOS77" s="85"/>
      <c r="NOT77" s="85"/>
      <c r="NOU77" s="85"/>
      <c r="NOV77" s="85"/>
      <c r="NOW77" s="85"/>
      <c r="NOX77" s="85"/>
      <c r="NOY77" s="85"/>
      <c r="NOZ77" s="85"/>
      <c r="NPA77" s="85"/>
      <c r="NPB77" s="85"/>
      <c r="NPC77" s="85"/>
      <c r="NPD77" s="85"/>
      <c r="NPE77" s="85"/>
      <c r="NPF77" s="85"/>
      <c r="NPG77" s="85"/>
      <c r="NPH77" s="85"/>
      <c r="NPI77" s="85"/>
      <c r="NPJ77" s="85"/>
      <c r="NPK77" s="85"/>
      <c r="NPL77" s="85"/>
      <c r="NPM77" s="85"/>
      <c r="NPN77" s="85"/>
      <c r="NPO77" s="85"/>
      <c r="NPP77" s="85"/>
      <c r="NPQ77" s="85"/>
      <c r="NPR77" s="85"/>
      <c r="NPS77" s="85"/>
      <c r="NPT77" s="85"/>
      <c r="NPU77" s="85"/>
      <c r="NPV77" s="85"/>
      <c r="NPW77" s="85"/>
      <c r="NPX77" s="85"/>
      <c r="NPY77" s="85"/>
      <c r="NPZ77" s="85"/>
      <c r="NQA77" s="85"/>
      <c r="NQB77" s="85"/>
      <c r="NQC77" s="85"/>
      <c r="NQD77" s="85"/>
      <c r="NQE77" s="85"/>
      <c r="NQF77" s="85"/>
      <c r="NQG77" s="85"/>
      <c r="NQH77" s="85"/>
      <c r="NQI77" s="85"/>
      <c r="NQJ77" s="85"/>
      <c r="NQK77" s="85"/>
      <c r="NQL77" s="85"/>
      <c r="NQM77" s="85"/>
      <c r="NQN77" s="85"/>
      <c r="NQO77" s="85"/>
      <c r="NQP77" s="85"/>
      <c r="NQQ77" s="85"/>
      <c r="NQR77" s="85"/>
      <c r="NQS77" s="85"/>
      <c r="NQT77" s="85"/>
      <c r="NQU77" s="85"/>
      <c r="NQV77" s="85"/>
      <c r="NQW77" s="85"/>
      <c r="NQX77" s="85"/>
      <c r="NQY77" s="85"/>
      <c r="NQZ77" s="85"/>
      <c r="NRA77" s="85"/>
      <c r="NRB77" s="85"/>
      <c r="NRC77" s="85"/>
      <c r="NRD77" s="85"/>
      <c r="NRE77" s="85"/>
      <c r="NRF77" s="85"/>
      <c r="NRG77" s="85"/>
      <c r="NRH77" s="85"/>
      <c r="NRI77" s="85"/>
      <c r="NRJ77" s="85"/>
      <c r="NRK77" s="85"/>
      <c r="NRL77" s="85"/>
      <c r="NRM77" s="85"/>
      <c r="NRN77" s="85"/>
      <c r="NRO77" s="85"/>
      <c r="NRP77" s="85"/>
      <c r="NRQ77" s="85"/>
      <c r="NRR77" s="85"/>
      <c r="NRS77" s="85"/>
      <c r="NRT77" s="85"/>
      <c r="NRU77" s="85"/>
      <c r="NRV77" s="85"/>
      <c r="NRW77" s="85"/>
      <c r="NRX77" s="85"/>
      <c r="NRY77" s="85"/>
      <c r="NRZ77" s="85"/>
      <c r="NSA77" s="85"/>
      <c r="NSB77" s="85"/>
      <c r="NSC77" s="85"/>
      <c r="NSD77" s="85"/>
      <c r="NSE77" s="85"/>
      <c r="NSF77" s="85"/>
      <c r="NSG77" s="85"/>
      <c r="NSH77" s="85"/>
      <c r="NSI77" s="85"/>
      <c r="NSJ77" s="85"/>
      <c r="NSK77" s="85"/>
      <c r="NSL77" s="85"/>
      <c r="NSM77" s="85"/>
      <c r="NSN77" s="85"/>
      <c r="NSO77" s="85"/>
      <c r="NSP77" s="85"/>
      <c r="NSQ77" s="85"/>
      <c r="NSR77" s="85"/>
      <c r="NSS77" s="85"/>
      <c r="NST77" s="85"/>
      <c r="NSU77" s="85"/>
      <c r="NSV77" s="85"/>
      <c r="NSW77" s="85"/>
      <c r="NSX77" s="85"/>
      <c r="NSY77" s="85"/>
      <c r="NSZ77" s="85"/>
      <c r="NTA77" s="85"/>
      <c r="NTB77" s="85"/>
      <c r="NTC77" s="85"/>
      <c r="NTD77" s="85"/>
      <c r="NTE77" s="85"/>
      <c r="NTF77" s="85"/>
      <c r="NTG77" s="85"/>
      <c r="NTH77" s="85"/>
      <c r="NTI77" s="85"/>
      <c r="NTJ77" s="85"/>
      <c r="NTK77" s="85"/>
      <c r="NTL77" s="85"/>
      <c r="NTM77" s="85"/>
      <c r="NTN77" s="85"/>
      <c r="NTO77" s="85"/>
      <c r="NTP77" s="85"/>
      <c r="NTQ77" s="85"/>
      <c r="NTR77" s="85"/>
      <c r="NTS77" s="85"/>
      <c r="NTT77" s="85"/>
      <c r="NTU77" s="85"/>
      <c r="NTV77" s="85"/>
      <c r="NTW77" s="85"/>
      <c r="NTX77" s="85"/>
      <c r="NTY77" s="85"/>
      <c r="NTZ77" s="85"/>
      <c r="NUA77" s="85"/>
      <c r="NUB77" s="85"/>
      <c r="NUC77" s="85"/>
      <c r="NUD77" s="85"/>
      <c r="NUE77" s="85"/>
      <c r="NUF77" s="85"/>
      <c r="NUG77" s="85"/>
      <c r="NUH77" s="85"/>
      <c r="NUI77" s="85"/>
      <c r="NUJ77" s="85"/>
      <c r="NUK77" s="85"/>
      <c r="NUL77" s="85"/>
      <c r="NUM77" s="85"/>
      <c r="NUN77" s="85"/>
      <c r="NUO77" s="85"/>
      <c r="NUP77" s="85"/>
      <c r="NUQ77" s="85"/>
      <c r="NUR77" s="85"/>
      <c r="NUS77" s="85"/>
      <c r="NUT77" s="85"/>
      <c r="NUU77" s="85"/>
      <c r="NUV77" s="85"/>
      <c r="NUW77" s="85"/>
      <c r="NUX77" s="85"/>
      <c r="NUY77" s="85"/>
      <c r="NUZ77" s="85"/>
      <c r="NVA77" s="85"/>
      <c r="NVB77" s="85"/>
      <c r="NVC77" s="85"/>
      <c r="NVD77" s="85"/>
      <c r="NVE77" s="85"/>
      <c r="NVF77" s="85"/>
      <c r="NVG77" s="85"/>
      <c r="NVH77" s="85"/>
      <c r="NVI77" s="85"/>
      <c r="NVJ77" s="85"/>
      <c r="NVK77" s="85"/>
      <c r="NVL77" s="85"/>
      <c r="NVM77" s="85"/>
      <c r="NVN77" s="85"/>
      <c r="NVO77" s="85"/>
      <c r="NVP77" s="85"/>
      <c r="NVQ77" s="85"/>
      <c r="NVR77" s="85"/>
      <c r="NVS77" s="85"/>
      <c r="NVT77" s="85"/>
      <c r="NVU77" s="85"/>
      <c r="NVV77" s="85"/>
      <c r="NVW77" s="85"/>
      <c r="NVX77" s="85"/>
      <c r="NVY77" s="85"/>
      <c r="NVZ77" s="85"/>
      <c r="NWA77" s="85"/>
      <c r="NWB77" s="85"/>
      <c r="NWC77" s="85"/>
      <c r="NWD77" s="85"/>
      <c r="NWE77" s="85"/>
      <c r="NWF77" s="85"/>
      <c r="NWG77" s="85"/>
      <c r="NWH77" s="85"/>
      <c r="NWI77" s="85"/>
      <c r="NWJ77" s="85"/>
      <c r="NWK77" s="85"/>
      <c r="NWL77" s="85"/>
      <c r="NWM77" s="85"/>
      <c r="NWN77" s="85"/>
      <c r="NWO77" s="85"/>
      <c r="NWP77" s="85"/>
      <c r="NWQ77" s="85"/>
      <c r="NWR77" s="85"/>
      <c r="NWS77" s="85"/>
      <c r="NWT77" s="85"/>
      <c r="NWU77" s="85"/>
      <c r="NWV77" s="85"/>
      <c r="NWW77" s="85"/>
      <c r="NWX77" s="85"/>
      <c r="NWY77" s="85"/>
      <c r="NWZ77" s="85"/>
      <c r="NXA77" s="85"/>
      <c r="NXB77" s="85"/>
      <c r="NXC77" s="85"/>
      <c r="NXD77" s="85"/>
      <c r="NXE77" s="85"/>
      <c r="NXF77" s="85"/>
      <c r="NXG77" s="85"/>
      <c r="NXH77" s="85"/>
      <c r="NXI77" s="85"/>
      <c r="NXJ77" s="85"/>
      <c r="NXK77" s="85"/>
      <c r="NXL77" s="85"/>
      <c r="NXM77" s="85"/>
      <c r="NXN77" s="85"/>
      <c r="NXO77" s="85"/>
      <c r="NXP77" s="85"/>
      <c r="NXQ77" s="85"/>
      <c r="NXR77" s="85"/>
      <c r="NXS77" s="85"/>
      <c r="NXT77" s="85"/>
      <c r="NXU77" s="85"/>
      <c r="NXV77" s="85"/>
      <c r="NXW77" s="85"/>
      <c r="NXX77" s="85"/>
      <c r="NXY77" s="85"/>
      <c r="NXZ77" s="85"/>
      <c r="NYA77" s="85"/>
      <c r="NYB77" s="85"/>
      <c r="NYC77" s="85"/>
      <c r="NYD77" s="85"/>
      <c r="NYE77" s="85"/>
      <c r="NYF77" s="85"/>
      <c r="NYG77" s="85"/>
      <c r="NYH77" s="85"/>
      <c r="NYI77" s="85"/>
      <c r="NYJ77" s="85"/>
      <c r="NYK77" s="85"/>
      <c r="NYL77" s="85"/>
      <c r="NYM77" s="85"/>
      <c r="NYN77" s="85"/>
      <c r="NYO77" s="85"/>
      <c r="NYP77" s="85"/>
      <c r="NYQ77" s="85"/>
      <c r="NYR77" s="85"/>
      <c r="NYS77" s="85"/>
      <c r="NYT77" s="85"/>
      <c r="NYU77" s="85"/>
      <c r="NYV77" s="85"/>
      <c r="NYW77" s="85"/>
      <c r="NYX77" s="85"/>
      <c r="NYY77" s="85"/>
      <c r="NYZ77" s="85"/>
      <c r="NZA77" s="85"/>
      <c r="NZB77" s="85"/>
      <c r="NZC77" s="85"/>
      <c r="NZD77" s="85"/>
      <c r="NZE77" s="85"/>
      <c r="NZF77" s="85"/>
      <c r="NZG77" s="85"/>
      <c r="NZH77" s="85"/>
      <c r="NZI77" s="85"/>
      <c r="NZJ77" s="85"/>
      <c r="NZK77" s="85"/>
      <c r="NZL77" s="85"/>
      <c r="NZM77" s="85"/>
      <c r="NZN77" s="85"/>
      <c r="NZO77" s="85"/>
      <c r="NZP77" s="85"/>
      <c r="NZQ77" s="85"/>
      <c r="NZR77" s="85"/>
      <c r="NZS77" s="85"/>
      <c r="NZT77" s="85"/>
      <c r="NZU77" s="85"/>
      <c r="NZV77" s="85"/>
      <c r="NZW77" s="85"/>
      <c r="NZX77" s="85"/>
      <c r="NZY77" s="85"/>
      <c r="NZZ77" s="85"/>
      <c r="OAA77" s="85"/>
      <c r="OAB77" s="85"/>
      <c r="OAC77" s="85"/>
      <c r="OAD77" s="85"/>
      <c r="OAE77" s="85"/>
      <c r="OAF77" s="85"/>
      <c r="OAG77" s="85"/>
      <c r="OAH77" s="85"/>
      <c r="OAI77" s="85"/>
      <c r="OAJ77" s="85"/>
      <c r="OAK77" s="85"/>
      <c r="OAL77" s="85"/>
      <c r="OAM77" s="85"/>
      <c r="OAN77" s="85"/>
      <c r="OAO77" s="85"/>
      <c r="OAP77" s="85"/>
      <c r="OAQ77" s="85"/>
      <c r="OAR77" s="85"/>
      <c r="OAS77" s="85"/>
      <c r="OAT77" s="85"/>
      <c r="OAU77" s="85"/>
      <c r="OAV77" s="85"/>
      <c r="OAW77" s="85"/>
      <c r="OAX77" s="85"/>
      <c r="OAY77" s="85"/>
      <c r="OAZ77" s="85"/>
      <c r="OBA77" s="85"/>
      <c r="OBB77" s="85"/>
      <c r="OBC77" s="85"/>
      <c r="OBD77" s="85"/>
      <c r="OBE77" s="85"/>
      <c r="OBF77" s="85"/>
      <c r="OBG77" s="85"/>
      <c r="OBH77" s="85"/>
      <c r="OBI77" s="85"/>
      <c r="OBJ77" s="85"/>
      <c r="OBK77" s="85"/>
      <c r="OBL77" s="85"/>
      <c r="OBM77" s="85"/>
      <c r="OBN77" s="85"/>
      <c r="OBO77" s="85"/>
      <c r="OBP77" s="85"/>
      <c r="OBQ77" s="85"/>
      <c r="OBR77" s="85"/>
      <c r="OBS77" s="85"/>
      <c r="OBT77" s="85"/>
      <c r="OBU77" s="85"/>
      <c r="OBV77" s="85"/>
      <c r="OBW77" s="85"/>
      <c r="OBX77" s="85"/>
      <c r="OBY77" s="85"/>
      <c r="OBZ77" s="85"/>
      <c r="OCA77" s="85"/>
      <c r="OCB77" s="85"/>
      <c r="OCC77" s="85"/>
      <c r="OCD77" s="85"/>
      <c r="OCE77" s="85"/>
      <c r="OCF77" s="85"/>
      <c r="OCG77" s="85"/>
      <c r="OCH77" s="85"/>
      <c r="OCI77" s="85"/>
      <c r="OCJ77" s="85"/>
      <c r="OCK77" s="85"/>
      <c r="OCL77" s="85"/>
      <c r="OCM77" s="85"/>
      <c r="OCN77" s="85"/>
      <c r="OCO77" s="85"/>
      <c r="OCP77" s="85"/>
      <c r="OCQ77" s="85"/>
      <c r="OCR77" s="85"/>
      <c r="OCS77" s="85"/>
      <c r="OCT77" s="85"/>
      <c r="OCU77" s="85"/>
      <c r="OCV77" s="85"/>
      <c r="OCW77" s="85"/>
      <c r="OCX77" s="85"/>
      <c r="OCY77" s="85"/>
      <c r="OCZ77" s="85"/>
      <c r="ODA77" s="85"/>
      <c r="ODB77" s="85"/>
      <c r="ODC77" s="85"/>
      <c r="ODD77" s="85"/>
      <c r="ODE77" s="85"/>
      <c r="ODF77" s="85"/>
      <c r="ODG77" s="85"/>
      <c r="ODH77" s="85"/>
      <c r="ODI77" s="85"/>
      <c r="ODJ77" s="85"/>
      <c r="ODK77" s="85"/>
      <c r="ODL77" s="85"/>
      <c r="ODM77" s="85"/>
      <c r="ODN77" s="85"/>
      <c r="ODO77" s="85"/>
      <c r="ODP77" s="85"/>
      <c r="ODQ77" s="85"/>
      <c r="ODR77" s="85"/>
      <c r="ODS77" s="85"/>
      <c r="ODT77" s="85"/>
      <c r="ODU77" s="85"/>
      <c r="ODV77" s="85"/>
      <c r="ODW77" s="85"/>
      <c r="ODX77" s="85"/>
      <c r="ODY77" s="85"/>
      <c r="ODZ77" s="85"/>
      <c r="OEA77" s="85"/>
      <c r="OEB77" s="85"/>
      <c r="OEC77" s="85"/>
      <c r="OED77" s="85"/>
      <c r="OEE77" s="85"/>
      <c r="OEF77" s="85"/>
      <c r="OEG77" s="85"/>
      <c r="OEH77" s="85"/>
      <c r="OEI77" s="85"/>
      <c r="OEJ77" s="85"/>
      <c r="OEK77" s="85"/>
      <c r="OEL77" s="85"/>
      <c r="OEM77" s="85"/>
      <c r="OEN77" s="85"/>
      <c r="OEO77" s="85"/>
      <c r="OEP77" s="85"/>
      <c r="OEQ77" s="85"/>
      <c r="OER77" s="85"/>
      <c r="OES77" s="85"/>
      <c r="OET77" s="85"/>
      <c r="OEU77" s="85"/>
      <c r="OEV77" s="85"/>
      <c r="OEW77" s="85"/>
      <c r="OEX77" s="85"/>
      <c r="OEY77" s="85"/>
      <c r="OEZ77" s="85"/>
      <c r="OFA77" s="85"/>
      <c r="OFB77" s="85"/>
      <c r="OFC77" s="85"/>
      <c r="OFD77" s="85"/>
      <c r="OFE77" s="85"/>
      <c r="OFF77" s="85"/>
      <c r="OFG77" s="85"/>
      <c r="OFH77" s="85"/>
      <c r="OFI77" s="85"/>
      <c r="OFJ77" s="85"/>
      <c r="OFK77" s="85"/>
      <c r="OFL77" s="85"/>
      <c r="OFM77" s="85"/>
      <c r="OFN77" s="85"/>
      <c r="OFO77" s="85"/>
      <c r="OFP77" s="85"/>
      <c r="OFQ77" s="85"/>
      <c r="OFR77" s="85"/>
      <c r="OFS77" s="85"/>
      <c r="OFT77" s="85"/>
      <c r="OFU77" s="85"/>
      <c r="OFV77" s="85"/>
      <c r="OFW77" s="85"/>
      <c r="OFX77" s="85"/>
      <c r="OFY77" s="85"/>
      <c r="OFZ77" s="85"/>
      <c r="OGA77" s="85"/>
      <c r="OGB77" s="85"/>
      <c r="OGC77" s="85"/>
      <c r="OGD77" s="85"/>
      <c r="OGE77" s="85"/>
      <c r="OGF77" s="85"/>
      <c r="OGG77" s="85"/>
      <c r="OGH77" s="85"/>
      <c r="OGI77" s="85"/>
      <c r="OGJ77" s="85"/>
      <c r="OGK77" s="85"/>
      <c r="OGL77" s="85"/>
      <c r="OGM77" s="85"/>
      <c r="OGN77" s="85"/>
      <c r="OGO77" s="85"/>
      <c r="OGP77" s="85"/>
      <c r="OGQ77" s="85"/>
      <c r="OGR77" s="85"/>
      <c r="OGS77" s="85"/>
      <c r="OGT77" s="85"/>
      <c r="OGU77" s="85"/>
      <c r="OGV77" s="85"/>
      <c r="OGW77" s="85"/>
      <c r="OGX77" s="85"/>
      <c r="OGY77" s="85"/>
      <c r="OGZ77" s="85"/>
      <c r="OHA77" s="85"/>
      <c r="OHB77" s="85"/>
      <c r="OHC77" s="85"/>
      <c r="OHD77" s="85"/>
      <c r="OHE77" s="85"/>
      <c r="OHF77" s="85"/>
      <c r="OHG77" s="85"/>
      <c r="OHH77" s="85"/>
      <c r="OHI77" s="85"/>
      <c r="OHJ77" s="85"/>
      <c r="OHK77" s="85"/>
      <c r="OHL77" s="85"/>
      <c r="OHM77" s="85"/>
      <c r="OHN77" s="85"/>
      <c r="OHO77" s="85"/>
      <c r="OHP77" s="85"/>
      <c r="OHQ77" s="85"/>
      <c r="OHR77" s="85"/>
      <c r="OHS77" s="85"/>
      <c r="OHT77" s="85"/>
      <c r="OHU77" s="85"/>
      <c r="OHV77" s="85"/>
      <c r="OHW77" s="85"/>
      <c r="OHX77" s="85"/>
      <c r="OHY77" s="85"/>
      <c r="OHZ77" s="85"/>
      <c r="OIA77" s="85"/>
      <c r="OIB77" s="85"/>
      <c r="OIC77" s="85"/>
      <c r="OID77" s="85"/>
      <c r="OIE77" s="85"/>
      <c r="OIF77" s="85"/>
      <c r="OIG77" s="85"/>
      <c r="OIH77" s="85"/>
      <c r="OII77" s="85"/>
      <c r="OIJ77" s="85"/>
      <c r="OIK77" s="85"/>
      <c r="OIL77" s="85"/>
      <c r="OIM77" s="85"/>
      <c r="OIN77" s="85"/>
      <c r="OIO77" s="85"/>
      <c r="OIP77" s="85"/>
      <c r="OIQ77" s="85"/>
      <c r="OIR77" s="85"/>
      <c r="OIS77" s="85"/>
      <c r="OIT77" s="85"/>
      <c r="OIU77" s="85"/>
      <c r="OIV77" s="85"/>
      <c r="OIW77" s="85"/>
      <c r="OIX77" s="85"/>
      <c r="OIY77" s="85"/>
      <c r="OIZ77" s="85"/>
      <c r="OJA77" s="85"/>
      <c r="OJB77" s="85"/>
      <c r="OJC77" s="85"/>
      <c r="OJD77" s="85"/>
      <c r="OJE77" s="85"/>
      <c r="OJF77" s="85"/>
      <c r="OJG77" s="85"/>
      <c r="OJH77" s="85"/>
      <c r="OJI77" s="85"/>
      <c r="OJJ77" s="85"/>
      <c r="OJK77" s="85"/>
      <c r="OJL77" s="85"/>
      <c r="OJM77" s="85"/>
      <c r="OJN77" s="85"/>
      <c r="OJO77" s="85"/>
      <c r="OJP77" s="85"/>
      <c r="OJQ77" s="85"/>
      <c r="OJR77" s="85"/>
      <c r="OJS77" s="85"/>
      <c r="OJT77" s="85"/>
      <c r="OJU77" s="85"/>
      <c r="OJV77" s="85"/>
      <c r="OJW77" s="85"/>
      <c r="OJX77" s="85"/>
      <c r="OJY77" s="85"/>
      <c r="OJZ77" s="85"/>
      <c r="OKA77" s="85"/>
      <c r="OKB77" s="85"/>
      <c r="OKC77" s="85"/>
      <c r="OKD77" s="85"/>
      <c r="OKE77" s="85"/>
      <c r="OKF77" s="85"/>
      <c r="OKG77" s="85"/>
      <c r="OKH77" s="85"/>
      <c r="OKI77" s="85"/>
      <c r="OKJ77" s="85"/>
      <c r="OKK77" s="85"/>
      <c r="OKL77" s="85"/>
      <c r="OKM77" s="85"/>
      <c r="OKN77" s="85"/>
      <c r="OKO77" s="85"/>
      <c r="OKP77" s="85"/>
      <c r="OKQ77" s="85"/>
      <c r="OKR77" s="85"/>
      <c r="OKS77" s="85"/>
      <c r="OKT77" s="85"/>
      <c r="OKU77" s="85"/>
      <c r="OKV77" s="85"/>
      <c r="OKW77" s="85"/>
      <c r="OKX77" s="85"/>
      <c r="OKY77" s="85"/>
      <c r="OKZ77" s="85"/>
      <c r="OLA77" s="85"/>
      <c r="OLB77" s="85"/>
      <c r="OLC77" s="85"/>
      <c r="OLD77" s="85"/>
      <c r="OLE77" s="85"/>
      <c r="OLF77" s="85"/>
      <c r="OLG77" s="85"/>
      <c r="OLH77" s="85"/>
      <c r="OLI77" s="85"/>
      <c r="OLJ77" s="85"/>
      <c r="OLK77" s="85"/>
      <c r="OLL77" s="85"/>
      <c r="OLM77" s="85"/>
      <c r="OLN77" s="85"/>
      <c r="OLO77" s="85"/>
      <c r="OLP77" s="85"/>
      <c r="OLQ77" s="85"/>
      <c r="OLR77" s="85"/>
      <c r="OLS77" s="85"/>
      <c r="OLT77" s="85"/>
      <c r="OLU77" s="85"/>
      <c r="OLV77" s="85"/>
      <c r="OLW77" s="85"/>
      <c r="OLX77" s="85"/>
      <c r="OLY77" s="85"/>
      <c r="OLZ77" s="85"/>
      <c r="OMA77" s="85"/>
      <c r="OMB77" s="85"/>
      <c r="OMC77" s="85"/>
      <c r="OMD77" s="85"/>
      <c r="OME77" s="85"/>
      <c r="OMF77" s="85"/>
      <c r="OMG77" s="85"/>
      <c r="OMH77" s="85"/>
      <c r="OMI77" s="85"/>
      <c r="OMJ77" s="85"/>
      <c r="OMK77" s="85"/>
      <c r="OML77" s="85"/>
      <c r="OMM77" s="85"/>
      <c r="OMN77" s="85"/>
      <c r="OMO77" s="85"/>
      <c r="OMP77" s="85"/>
      <c r="OMQ77" s="85"/>
      <c r="OMR77" s="85"/>
      <c r="OMS77" s="85"/>
      <c r="OMT77" s="85"/>
      <c r="OMU77" s="85"/>
      <c r="OMV77" s="85"/>
      <c r="OMW77" s="85"/>
      <c r="OMX77" s="85"/>
      <c r="OMY77" s="85"/>
      <c r="OMZ77" s="85"/>
      <c r="ONA77" s="85"/>
      <c r="ONB77" s="85"/>
      <c r="ONC77" s="85"/>
      <c r="OND77" s="85"/>
      <c r="ONE77" s="85"/>
      <c r="ONF77" s="85"/>
      <c r="ONG77" s="85"/>
      <c r="ONH77" s="85"/>
      <c r="ONI77" s="85"/>
      <c r="ONJ77" s="85"/>
      <c r="ONK77" s="85"/>
      <c r="ONL77" s="85"/>
      <c r="ONM77" s="85"/>
      <c r="ONN77" s="85"/>
      <c r="ONO77" s="85"/>
      <c r="ONP77" s="85"/>
      <c r="ONQ77" s="85"/>
      <c r="ONR77" s="85"/>
      <c r="ONS77" s="85"/>
      <c r="ONT77" s="85"/>
      <c r="ONU77" s="85"/>
      <c r="ONV77" s="85"/>
      <c r="ONW77" s="85"/>
      <c r="ONX77" s="85"/>
      <c r="ONY77" s="85"/>
      <c r="ONZ77" s="85"/>
      <c r="OOA77" s="85"/>
      <c r="OOB77" s="85"/>
      <c r="OOC77" s="85"/>
      <c r="OOD77" s="85"/>
      <c r="OOE77" s="85"/>
      <c r="OOF77" s="85"/>
      <c r="OOG77" s="85"/>
      <c r="OOH77" s="85"/>
      <c r="OOI77" s="85"/>
      <c r="OOJ77" s="85"/>
      <c r="OOK77" s="85"/>
      <c r="OOL77" s="85"/>
      <c r="OOM77" s="85"/>
      <c r="OON77" s="85"/>
      <c r="OOO77" s="85"/>
      <c r="OOP77" s="85"/>
      <c r="OOQ77" s="85"/>
      <c r="OOR77" s="85"/>
      <c r="OOS77" s="85"/>
      <c r="OOT77" s="85"/>
      <c r="OOU77" s="85"/>
      <c r="OOV77" s="85"/>
      <c r="OOW77" s="85"/>
      <c r="OOX77" s="85"/>
      <c r="OOY77" s="85"/>
      <c r="OOZ77" s="85"/>
      <c r="OPA77" s="85"/>
      <c r="OPB77" s="85"/>
      <c r="OPC77" s="85"/>
      <c r="OPD77" s="85"/>
      <c r="OPE77" s="85"/>
      <c r="OPF77" s="85"/>
      <c r="OPG77" s="85"/>
      <c r="OPH77" s="85"/>
      <c r="OPI77" s="85"/>
      <c r="OPJ77" s="85"/>
      <c r="OPK77" s="85"/>
      <c r="OPL77" s="85"/>
      <c r="OPM77" s="85"/>
      <c r="OPN77" s="85"/>
      <c r="OPO77" s="85"/>
      <c r="OPP77" s="85"/>
      <c r="OPQ77" s="85"/>
      <c r="OPR77" s="85"/>
      <c r="OPS77" s="85"/>
      <c r="OPT77" s="85"/>
      <c r="OPU77" s="85"/>
      <c r="OPV77" s="85"/>
      <c r="OPW77" s="85"/>
      <c r="OPX77" s="85"/>
      <c r="OPY77" s="85"/>
      <c r="OPZ77" s="85"/>
      <c r="OQA77" s="85"/>
      <c r="OQB77" s="85"/>
      <c r="OQC77" s="85"/>
      <c r="OQD77" s="85"/>
      <c r="OQE77" s="85"/>
      <c r="OQF77" s="85"/>
      <c r="OQG77" s="85"/>
      <c r="OQH77" s="85"/>
      <c r="OQI77" s="85"/>
      <c r="OQJ77" s="85"/>
      <c r="OQK77" s="85"/>
      <c r="OQL77" s="85"/>
      <c r="OQM77" s="85"/>
      <c r="OQN77" s="85"/>
      <c r="OQO77" s="85"/>
      <c r="OQP77" s="85"/>
      <c r="OQQ77" s="85"/>
      <c r="OQR77" s="85"/>
      <c r="OQS77" s="85"/>
      <c r="OQT77" s="85"/>
      <c r="OQU77" s="85"/>
      <c r="OQV77" s="85"/>
      <c r="OQW77" s="85"/>
      <c r="OQX77" s="85"/>
      <c r="OQY77" s="85"/>
      <c r="OQZ77" s="85"/>
      <c r="ORA77" s="85"/>
      <c r="ORB77" s="85"/>
      <c r="ORC77" s="85"/>
      <c r="ORD77" s="85"/>
      <c r="ORE77" s="85"/>
      <c r="ORF77" s="85"/>
      <c r="ORG77" s="85"/>
      <c r="ORH77" s="85"/>
      <c r="ORI77" s="85"/>
      <c r="ORJ77" s="85"/>
      <c r="ORK77" s="85"/>
      <c r="ORL77" s="85"/>
      <c r="ORM77" s="85"/>
      <c r="ORN77" s="85"/>
      <c r="ORO77" s="85"/>
      <c r="ORP77" s="85"/>
      <c r="ORQ77" s="85"/>
      <c r="ORR77" s="85"/>
      <c r="ORS77" s="85"/>
      <c r="ORT77" s="85"/>
      <c r="ORU77" s="85"/>
      <c r="ORV77" s="85"/>
      <c r="ORW77" s="85"/>
      <c r="ORX77" s="85"/>
      <c r="ORY77" s="85"/>
      <c r="ORZ77" s="85"/>
      <c r="OSA77" s="85"/>
      <c r="OSB77" s="85"/>
      <c r="OSC77" s="85"/>
      <c r="OSD77" s="85"/>
      <c r="OSE77" s="85"/>
      <c r="OSF77" s="85"/>
      <c r="OSG77" s="85"/>
      <c r="OSH77" s="85"/>
      <c r="OSI77" s="85"/>
      <c r="OSJ77" s="85"/>
      <c r="OSK77" s="85"/>
      <c r="OSL77" s="85"/>
      <c r="OSM77" s="85"/>
      <c r="OSN77" s="85"/>
      <c r="OSO77" s="85"/>
      <c r="OSP77" s="85"/>
      <c r="OSQ77" s="85"/>
      <c r="OSR77" s="85"/>
      <c r="OSS77" s="85"/>
      <c r="OST77" s="85"/>
      <c r="OSU77" s="85"/>
      <c r="OSV77" s="85"/>
      <c r="OSW77" s="85"/>
      <c r="OSX77" s="85"/>
      <c r="OSY77" s="85"/>
      <c r="OSZ77" s="85"/>
      <c r="OTA77" s="85"/>
      <c r="OTB77" s="85"/>
      <c r="OTC77" s="85"/>
      <c r="OTD77" s="85"/>
      <c r="OTE77" s="85"/>
      <c r="OTF77" s="85"/>
      <c r="OTG77" s="85"/>
      <c r="OTH77" s="85"/>
      <c r="OTI77" s="85"/>
      <c r="OTJ77" s="85"/>
      <c r="OTK77" s="85"/>
      <c r="OTL77" s="85"/>
      <c r="OTM77" s="85"/>
      <c r="OTN77" s="85"/>
      <c r="OTO77" s="85"/>
      <c r="OTP77" s="85"/>
      <c r="OTQ77" s="85"/>
      <c r="OTR77" s="85"/>
      <c r="OTS77" s="85"/>
      <c r="OTT77" s="85"/>
      <c r="OTU77" s="85"/>
      <c r="OTV77" s="85"/>
      <c r="OTW77" s="85"/>
      <c r="OTX77" s="85"/>
      <c r="OTY77" s="85"/>
      <c r="OTZ77" s="85"/>
      <c r="OUA77" s="85"/>
      <c r="OUB77" s="85"/>
      <c r="OUC77" s="85"/>
      <c r="OUD77" s="85"/>
      <c r="OUE77" s="85"/>
      <c r="OUF77" s="85"/>
      <c r="OUG77" s="85"/>
      <c r="OUH77" s="85"/>
      <c r="OUI77" s="85"/>
      <c r="OUJ77" s="85"/>
      <c r="OUK77" s="85"/>
      <c r="OUL77" s="85"/>
      <c r="OUM77" s="85"/>
      <c r="OUN77" s="85"/>
      <c r="OUO77" s="85"/>
      <c r="OUP77" s="85"/>
      <c r="OUQ77" s="85"/>
      <c r="OUR77" s="85"/>
      <c r="OUS77" s="85"/>
      <c r="OUT77" s="85"/>
      <c r="OUU77" s="85"/>
      <c r="OUV77" s="85"/>
      <c r="OUW77" s="85"/>
      <c r="OUX77" s="85"/>
      <c r="OUY77" s="85"/>
      <c r="OUZ77" s="85"/>
      <c r="OVA77" s="85"/>
      <c r="OVB77" s="85"/>
      <c r="OVC77" s="85"/>
      <c r="OVD77" s="85"/>
      <c r="OVE77" s="85"/>
      <c r="OVF77" s="85"/>
      <c r="OVG77" s="85"/>
      <c r="OVH77" s="85"/>
      <c r="OVI77" s="85"/>
      <c r="OVJ77" s="85"/>
      <c r="OVK77" s="85"/>
      <c r="OVL77" s="85"/>
      <c r="OVM77" s="85"/>
      <c r="OVN77" s="85"/>
      <c r="OVO77" s="85"/>
      <c r="OVP77" s="85"/>
      <c r="OVQ77" s="85"/>
      <c r="OVR77" s="85"/>
      <c r="OVS77" s="85"/>
      <c r="OVT77" s="85"/>
      <c r="OVU77" s="85"/>
      <c r="OVV77" s="85"/>
      <c r="OVW77" s="85"/>
      <c r="OVX77" s="85"/>
      <c r="OVY77" s="85"/>
      <c r="OVZ77" s="85"/>
      <c r="OWA77" s="85"/>
      <c r="OWB77" s="85"/>
      <c r="OWC77" s="85"/>
      <c r="OWD77" s="85"/>
      <c r="OWE77" s="85"/>
      <c r="OWF77" s="85"/>
      <c r="OWG77" s="85"/>
      <c r="OWH77" s="85"/>
      <c r="OWI77" s="85"/>
      <c r="OWJ77" s="85"/>
      <c r="OWK77" s="85"/>
      <c r="OWL77" s="85"/>
      <c r="OWM77" s="85"/>
      <c r="OWN77" s="85"/>
      <c r="OWO77" s="85"/>
      <c r="OWP77" s="85"/>
      <c r="OWQ77" s="85"/>
      <c r="OWR77" s="85"/>
      <c r="OWS77" s="85"/>
      <c r="OWT77" s="85"/>
      <c r="OWU77" s="85"/>
      <c r="OWV77" s="85"/>
      <c r="OWW77" s="85"/>
      <c r="OWX77" s="85"/>
      <c r="OWY77" s="85"/>
      <c r="OWZ77" s="85"/>
      <c r="OXA77" s="85"/>
      <c r="OXB77" s="85"/>
      <c r="OXC77" s="85"/>
      <c r="OXD77" s="85"/>
      <c r="OXE77" s="85"/>
      <c r="OXF77" s="85"/>
      <c r="OXG77" s="85"/>
      <c r="OXH77" s="85"/>
      <c r="OXI77" s="85"/>
      <c r="OXJ77" s="85"/>
      <c r="OXK77" s="85"/>
      <c r="OXL77" s="85"/>
      <c r="OXM77" s="85"/>
      <c r="OXN77" s="85"/>
      <c r="OXO77" s="85"/>
      <c r="OXP77" s="85"/>
      <c r="OXQ77" s="85"/>
      <c r="OXR77" s="85"/>
      <c r="OXS77" s="85"/>
      <c r="OXT77" s="85"/>
      <c r="OXU77" s="85"/>
      <c r="OXV77" s="85"/>
      <c r="OXW77" s="85"/>
      <c r="OXX77" s="85"/>
      <c r="OXY77" s="85"/>
      <c r="OXZ77" s="85"/>
      <c r="OYA77" s="85"/>
      <c r="OYB77" s="85"/>
      <c r="OYC77" s="85"/>
      <c r="OYD77" s="85"/>
      <c r="OYE77" s="85"/>
      <c r="OYF77" s="85"/>
      <c r="OYG77" s="85"/>
      <c r="OYH77" s="85"/>
      <c r="OYI77" s="85"/>
      <c r="OYJ77" s="85"/>
      <c r="OYK77" s="85"/>
      <c r="OYL77" s="85"/>
      <c r="OYM77" s="85"/>
      <c r="OYN77" s="85"/>
      <c r="OYO77" s="85"/>
      <c r="OYP77" s="85"/>
      <c r="OYQ77" s="85"/>
      <c r="OYR77" s="85"/>
      <c r="OYS77" s="85"/>
      <c r="OYT77" s="85"/>
      <c r="OYU77" s="85"/>
      <c r="OYV77" s="85"/>
      <c r="OYW77" s="85"/>
      <c r="OYX77" s="85"/>
      <c r="OYY77" s="85"/>
      <c r="OYZ77" s="85"/>
      <c r="OZA77" s="85"/>
      <c r="OZB77" s="85"/>
      <c r="OZC77" s="85"/>
      <c r="OZD77" s="85"/>
      <c r="OZE77" s="85"/>
      <c r="OZF77" s="85"/>
      <c r="OZG77" s="85"/>
      <c r="OZH77" s="85"/>
      <c r="OZI77" s="85"/>
      <c r="OZJ77" s="85"/>
      <c r="OZK77" s="85"/>
      <c r="OZL77" s="85"/>
      <c r="OZM77" s="85"/>
      <c r="OZN77" s="85"/>
      <c r="OZO77" s="85"/>
      <c r="OZP77" s="85"/>
      <c r="OZQ77" s="85"/>
      <c r="OZR77" s="85"/>
      <c r="OZS77" s="85"/>
      <c r="OZT77" s="85"/>
      <c r="OZU77" s="85"/>
      <c r="OZV77" s="85"/>
      <c r="OZW77" s="85"/>
      <c r="OZX77" s="85"/>
      <c r="OZY77" s="85"/>
      <c r="OZZ77" s="85"/>
      <c r="PAA77" s="85"/>
      <c r="PAB77" s="85"/>
      <c r="PAC77" s="85"/>
      <c r="PAD77" s="85"/>
      <c r="PAE77" s="85"/>
      <c r="PAF77" s="85"/>
      <c r="PAG77" s="85"/>
      <c r="PAH77" s="85"/>
      <c r="PAI77" s="85"/>
      <c r="PAJ77" s="85"/>
      <c r="PAK77" s="85"/>
      <c r="PAL77" s="85"/>
      <c r="PAM77" s="85"/>
      <c r="PAN77" s="85"/>
      <c r="PAO77" s="85"/>
      <c r="PAP77" s="85"/>
      <c r="PAQ77" s="85"/>
      <c r="PAR77" s="85"/>
      <c r="PAS77" s="85"/>
      <c r="PAT77" s="85"/>
      <c r="PAU77" s="85"/>
      <c r="PAV77" s="85"/>
      <c r="PAW77" s="85"/>
      <c r="PAX77" s="85"/>
      <c r="PAY77" s="85"/>
      <c r="PAZ77" s="85"/>
      <c r="PBA77" s="85"/>
      <c r="PBB77" s="85"/>
      <c r="PBC77" s="85"/>
      <c r="PBD77" s="85"/>
      <c r="PBE77" s="85"/>
      <c r="PBF77" s="85"/>
      <c r="PBG77" s="85"/>
      <c r="PBH77" s="85"/>
      <c r="PBI77" s="85"/>
      <c r="PBJ77" s="85"/>
      <c r="PBK77" s="85"/>
      <c r="PBL77" s="85"/>
      <c r="PBM77" s="85"/>
      <c r="PBN77" s="85"/>
      <c r="PBO77" s="85"/>
      <c r="PBP77" s="85"/>
      <c r="PBQ77" s="85"/>
      <c r="PBR77" s="85"/>
      <c r="PBS77" s="85"/>
      <c r="PBT77" s="85"/>
      <c r="PBU77" s="85"/>
      <c r="PBV77" s="85"/>
      <c r="PBW77" s="85"/>
      <c r="PBX77" s="85"/>
      <c r="PBY77" s="85"/>
      <c r="PBZ77" s="85"/>
      <c r="PCA77" s="85"/>
      <c r="PCB77" s="85"/>
      <c r="PCC77" s="85"/>
      <c r="PCD77" s="85"/>
      <c r="PCE77" s="85"/>
      <c r="PCF77" s="85"/>
      <c r="PCG77" s="85"/>
      <c r="PCH77" s="85"/>
      <c r="PCI77" s="85"/>
      <c r="PCJ77" s="85"/>
      <c r="PCK77" s="85"/>
      <c r="PCL77" s="85"/>
      <c r="PCM77" s="85"/>
      <c r="PCN77" s="85"/>
      <c r="PCO77" s="85"/>
      <c r="PCP77" s="85"/>
      <c r="PCQ77" s="85"/>
      <c r="PCR77" s="85"/>
      <c r="PCS77" s="85"/>
      <c r="PCT77" s="85"/>
      <c r="PCU77" s="85"/>
      <c r="PCV77" s="85"/>
      <c r="PCW77" s="85"/>
      <c r="PCX77" s="85"/>
      <c r="PCY77" s="85"/>
      <c r="PCZ77" s="85"/>
      <c r="PDA77" s="85"/>
      <c r="PDB77" s="85"/>
      <c r="PDC77" s="85"/>
      <c r="PDD77" s="85"/>
      <c r="PDE77" s="85"/>
      <c r="PDF77" s="85"/>
      <c r="PDG77" s="85"/>
      <c r="PDH77" s="85"/>
      <c r="PDI77" s="85"/>
      <c r="PDJ77" s="85"/>
      <c r="PDK77" s="85"/>
      <c r="PDL77" s="85"/>
      <c r="PDM77" s="85"/>
      <c r="PDN77" s="85"/>
      <c r="PDO77" s="85"/>
      <c r="PDP77" s="85"/>
      <c r="PDQ77" s="85"/>
      <c r="PDR77" s="85"/>
      <c r="PDS77" s="85"/>
      <c r="PDT77" s="85"/>
      <c r="PDU77" s="85"/>
      <c r="PDV77" s="85"/>
      <c r="PDW77" s="85"/>
      <c r="PDX77" s="85"/>
      <c r="PDY77" s="85"/>
      <c r="PDZ77" s="85"/>
      <c r="PEA77" s="85"/>
      <c r="PEB77" s="85"/>
      <c r="PEC77" s="85"/>
      <c r="PED77" s="85"/>
      <c r="PEE77" s="85"/>
      <c r="PEF77" s="85"/>
      <c r="PEG77" s="85"/>
      <c r="PEH77" s="85"/>
      <c r="PEI77" s="85"/>
      <c r="PEJ77" s="85"/>
      <c r="PEK77" s="85"/>
      <c r="PEL77" s="85"/>
      <c r="PEM77" s="85"/>
      <c r="PEN77" s="85"/>
      <c r="PEO77" s="85"/>
      <c r="PEP77" s="85"/>
      <c r="PEQ77" s="85"/>
      <c r="PER77" s="85"/>
      <c r="PES77" s="85"/>
      <c r="PET77" s="85"/>
      <c r="PEU77" s="85"/>
      <c r="PEV77" s="85"/>
      <c r="PEW77" s="85"/>
      <c r="PEX77" s="85"/>
      <c r="PEY77" s="85"/>
      <c r="PEZ77" s="85"/>
      <c r="PFA77" s="85"/>
      <c r="PFB77" s="85"/>
      <c r="PFC77" s="85"/>
      <c r="PFD77" s="85"/>
      <c r="PFE77" s="85"/>
      <c r="PFF77" s="85"/>
      <c r="PFG77" s="85"/>
      <c r="PFH77" s="85"/>
      <c r="PFI77" s="85"/>
      <c r="PFJ77" s="85"/>
      <c r="PFK77" s="85"/>
      <c r="PFL77" s="85"/>
      <c r="PFM77" s="85"/>
      <c r="PFN77" s="85"/>
      <c r="PFO77" s="85"/>
      <c r="PFP77" s="85"/>
      <c r="PFQ77" s="85"/>
      <c r="PFR77" s="85"/>
      <c r="PFS77" s="85"/>
      <c r="PFT77" s="85"/>
      <c r="PFU77" s="85"/>
      <c r="PFV77" s="85"/>
      <c r="PFW77" s="85"/>
      <c r="PFX77" s="85"/>
      <c r="PFY77" s="85"/>
      <c r="PFZ77" s="85"/>
      <c r="PGA77" s="85"/>
      <c r="PGB77" s="85"/>
      <c r="PGC77" s="85"/>
      <c r="PGD77" s="85"/>
      <c r="PGE77" s="85"/>
      <c r="PGF77" s="85"/>
      <c r="PGG77" s="85"/>
      <c r="PGH77" s="85"/>
      <c r="PGI77" s="85"/>
      <c r="PGJ77" s="85"/>
      <c r="PGK77" s="85"/>
      <c r="PGL77" s="85"/>
      <c r="PGM77" s="85"/>
      <c r="PGN77" s="85"/>
      <c r="PGO77" s="85"/>
      <c r="PGP77" s="85"/>
      <c r="PGQ77" s="85"/>
      <c r="PGR77" s="85"/>
      <c r="PGS77" s="85"/>
      <c r="PGT77" s="85"/>
      <c r="PGU77" s="85"/>
      <c r="PGV77" s="85"/>
      <c r="PGW77" s="85"/>
      <c r="PGX77" s="85"/>
      <c r="PGY77" s="85"/>
      <c r="PGZ77" s="85"/>
      <c r="PHA77" s="85"/>
      <c r="PHB77" s="85"/>
      <c r="PHC77" s="85"/>
      <c r="PHD77" s="85"/>
      <c r="PHE77" s="85"/>
      <c r="PHF77" s="85"/>
      <c r="PHG77" s="85"/>
      <c r="PHH77" s="85"/>
      <c r="PHI77" s="85"/>
      <c r="PHJ77" s="85"/>
      <c r="PHK77" s="85"/>
      <c r="PHL77" s="85"/>
      <c r="PHM77" s="85"/>
      <c r="PHN77" s="85"/>
      <c r="PHO77" s="85"/>
      <c r="PHP77" s="85"/>
      <c r="PHQ77" s="85"/>
      <c r="PHR77" s="85"/>
      <c r="PHS77" s="85"/>
      <c r="PHT77" s="85"/>
      <c r="PHU77" s="85"/>
      <c r="PHV77" s="85"/>
      <c r="PHW77" s="85"/>
      <c r="PHX77" s="85"/>
      <c r="PHY77" s="85"/>
      <c r="PHZ77" s="85"/>
      <c r="PIA77" s="85"/>
      <c r="PIB77" s="85"/>
      <c r="PIC77" s="85"/>
      <c r="PID77" s="85"/>
      <c r="PIE77" s="85"/>
      <c r="PIF77" s="85"/>
      <c r="PIG77" s="85"/>
      <c r="PIH77" s="85"/>
      <c r="PII77" s="85"/>
      <c r="PIJ77" s="85"/>
      <c r="PIK77" s="85"/>
      <c r="PIL77" s="85"/>
      <c r="PIM77" s="85"/>
      <c r="PIN77" s="85"/>
      <c r="PIO77" s="85"/>
      <c r="PIP77" s="85"/>
      <c r="PIQ77" s="85"/>
      <c r="PIR77" s="85"/>
      <c r="PIS77" s="85"/>
      <c r="PIT77" s="85"/>
      <c r="PIU77" s="85"/>
      <c r="PIV77" s="85"/>
      <c r="PIW77" s="85"/>
      <c r="PIX77" s="85"/>
      <c r="PIY77" s="85"/>
      <c r="PIZ77" s="85"/>
      <c r="PJA77" s="85"/>
      <c r="PJB77" s="85"/>
      <c r="PJC77" s="85"/>
      <c r="PJD77" s="85"/>
      <c r="PJE77" s="85"/>
      <c r="PJF77" s="85"/>
      <c r="PJG77" s="85"/>
      <c r="PJH77" s="85"/>
      <c r="PJI77" s="85"/>
      <c r="PJJ77" s="85"/>
      <c r="PJK77" s="85"/>
      <c r="PJL77" s="85"/>
      <c r="PJM77" s="85"/>
      <c r="PJN77" s="85"/>
      <c r="PJO77" s="85"/>
      <c r="PJP77" s="85"/>
      <c r="PJQ77" s="85"/>
      <c r="PJR77" s="85"/>
      <c r="PJS77" s="85"/>
      <c r="PJT77" s="85"/>
      <c r="PJU77" s="85"/>
      <c r="PJV77" s="85"/>
      <c r="PJW77" s="85"/>
      <c r="PJX77" s="85"/>
      <c r="PJY77" s="85"/>
      <c r="PJZ77" s="85"/>
      <c r="PKA77" s="85"/>
      <c r="PKB77" s="85"/>
      <c r="PKC77" s="85"/>
      <c r="PKD77" s="85"/>
      <c r="PKE77" s="85"/>
      <c r="PKF77" s="85"/>
      <c r="PKG77" s="85"/>
      <c r="PKH77" s="85"/>
      <c r="PKI77" s="85"/>
      <c r="PKJ77" s="85"/>
      <c r="PKK77" s="85"/>
      <c r="PKL77" s="85"/>
      <c r="PKM77" s="85"/>
      <c r="PKN77" s="85"/>
      <c r="PKO77" s="85"/>
      <c r="PKP77" s="85"/>
      <c r="PKQ77" s="85"/>
      <c r="PKR77" s="85"/>
      <c r="PKS77" s="85"/>
      <c r="PKT77" s="85"/>
      <c r="PKU77" s="85"/>
      <c r="PKV77" s="85"/>
      <c r="PKW77" s="85"/>
      <c r="PKX77" s="85"/>
      <c r="PKY77" s="85"/>
      <c r="PKZ77" s="85"/>
      <c r="PLA77" s="85"/>
      <c r="PLB77" s="85"/>
      <c r="PLC77" s="85"/>
      <c r="PLD77" s="85"/>
      <c r="PLE77" s="85"/>
      <c r="PLF77" s="85"/>
      <c r="PLG77" s="85"/>
      <c r="PLH77" s="85"/>
      <c r="PLI77" s="85"/>
      <c r="PLJ77" s="85"/>
      <c r="PLK77" s="85"/>
      <c r="PLL77" s="85"/>
      <c r="PLM77" s="85"/>
      <c r="PLN77" s="85"/>
      <c r="PLO77" s="85"/>
      <c r="PLP77" s="85"/>
      <c r="PLQ77" s="85"/>
      <c r="PLR77" s="85"/>
      <c r="PLS77" s="85"/>
      <c r="PLT77" s="85"/>
      <c r="PLU77" s="85"/>
      <c r="PLV77" s="85"/>
      <c r="PLW77" s="85"/>
      <c r="PLX77" s="85"/>
      <c r="PLY77" s="85"/>
      <c r="PLZ77" s="85"/>
      <c r="PMA77" s="85"/>
      <c r="PMB77" s="85"/>
      <c r="PMC77" s="85"/>
      <c r="PMD77" s="85"/>
      <c r="PME77" s="85"/>
      <c r="PMF77" s="85"/>
      <c r="PMG77" s="85"/>
      <c r="PMH77" s="85"/>
      <c r="PMI77" s="85"/>
      <c r="PMJ77" s="85"/>
      <c r="PMK77" s="85"/>
      <c r="PML77" s="85"/>
      <c r="PMM77" s="85"/>
      <c r="PMN77" s="85"/>
      <c r="PMO77" s="85"/>
      <c r="PMP77" s="85"/>
      <c r="PMQ77" s="85"/>
      <c r="PMR77" s="85"/>
      <c r="PMS77" s="85"/>
      <c r="PMT77" s="85"/>
      <c r="PMU77" s="85"/>
      <c r="PMV77" s="85"/>
      <c r="PMW77" s="85"/>
      <c r="PMX77" s="85"/>
      <c r="PMY77" s="85"/>
      <c r="PMZ77" s="85"/>
      <c r="PNA77" s="85"/>
      <c r="PNB77" s="85"/>
      <c r="PNC77" s="85"/>
      <c r="PND77" s="85"/>
      <c r="PNE77" s="85"/>
      <c r="PNF77" s="85"/>
      <c r="PNG77" s="85"/>
      <c r="PNH77" s="85"/>
      <c r="PNI77" s="85"/>
      <c r="PNJ77" s="85"/>
      <c r="PNK77" s="85"/>
      <c r="PNL77" s="85"/>
      <c r="PNM77" s="85"/>
      <c r="PNN77" s="85"/>
      <c r="PNO77" s="85"/>
      <c r="PNP77" s="85"/>
      <c r="PNQ77" s="85"/>
      <c r="PNR77" s="85"/>
      <c r="PNS77" s="85"/>
      <c r="PNT77" s="85"/>
      <c r="PNU77" s="85"/>
      <c r="PNV77" s="85"/>
      <c r="PNW77" s="85"/>
      <c r="PNX77" s="85"/>
      <c r="PNY77" s="85"/>
      <c r="PNZ77" s="85"/>
      <c r="POA77" s="85"/>
      <c r="POB77" s="85"/>
      <c r="POC77" s="85"/>
      <c r="POD77" s="85"/>
      <c r="POE77" s="85"/>
      <c r="POF77" s="85"/>
      <c r="POG77" s="85"/>
      <c r="POH77" s="85"/>
      <c r="POI77" s="85"/>
      <c r="POJ77" s="85"/>
      <c r="POK77" s="85"/>
      <c r="POL77" s="85"/>
      <c r="POM77" s="85"/>
      <c r="PON77" s="85"/>
      <c r="POO77" s="85"/>
      <c r="POP77" s="85"/>
      <c r="POQ77" s="85"/>
      <c r="POR77" s="85"/>
      <c r="POS77" s="85"/>
      <c r="POT77" s="85"/>
      <c r="POU77" s="85"/>
      <c r="POV77" s="85"/>
      <c r="POW77" s="85"/>
      <c r="POX77" s="85"/>
      <c r="POY77" s="85"/>
      <c r="POZ77" s="85"/>
      <c r="PPA77" s="85"/>
      <c r="PPB77" s="85"/>
      <c r="PPC77" s="85"/>
      <c r="PPD77" s="85"/>
      <c r="PPE77" s="85"/>
      <c r="PPF77" s="85"/>
      <c r="PPG77" s="85"/>
      <c r="PPH77" s="85"/>
      <c r="PPI77" s="85"/>
      <c r="PPJ77" s="85"/>
      <c r="PPK77" s="85"/>
      <c r="PPL77" s="85"/>
      <c r="PPM77" s="85"/>
      <c r="PPN77" s="85"/>
      <c r="PPO77" s="85"/>
      <c r="PPP77" s="85"/>
      <c r="PPQ77" s="85"/>
      <c r="PPR77" s="85"/>
      <c r="PPS77" s="85"/>
      <c r="PPT77" s="85"/>
      <c r="PPU77" s="85"/>
      <c r="PPV77" s="85"/>
      <c r="PPW77" s="85"/>
      <c r="PPX77" s="85"/>
      <c r="PPY77" s="85"/>
      <c r="PPZ77" s="85"/>
      <c r="PQA77" s="85"/>
      <c r="PQB77" s="85"/>
      <c r="PQC77" s="85"/>
      <c r="PQD77" s="85"/>
      <c r="PQE77" s="85"/>
      <c r="PQF77" s="85"/>
      <c r="PQG77" s="85"/>
      <c r="PQH77" s="85"/>
      <c r="PQI77" s="85"/>
      <c r="PQJ77" s="85"/>
      <c r="PQK77" s="85"/>
      <c r="PQL77" s="85"/>
      <c r="PQM77" s="85"/>
      <c r="PQN77" s="85"/>
      <c r="PQO77" s="85"/>
      <c r="PQP77" s="85"/>
      <c r="PQQ77" s="85"/>
      <c r="PQR77" s="85"/>
      <c r="PQS77" s="85"/>
      <c r="PQT77" s="85"/>
      <c r="PQU77" s="85"/>
      <c r="PQV77" s="85"/>
      <c r="PQW77" s="85"/>
      <c r="PQX77" s="85"/>
      <c r="PQY77" s="85"/>
      <c r="PQZ77" s="85"/>
      <c r="PRA77" s="85"/>
      <c r="PRB77" s="85"/>
      <c r="PRC77" s="85"/>
      <c r="PRD77" s="85"/>
      <c r="PRE77" s="85"/>
      <c r="PRF77" s="85"/>
      <c r="PRG77" s="85"/>
      <c r="PRH77" s="85"/>
      <c r="PRI77" s="85"/>
      <c r="PRJ77" s="85"/>
      <c r="PRK77" s="85"/>
      <c r="PRL77" s="85"/>
      <c r="PRM77" s="85"/>
      <c r="PRN77" s="85"/>
      <c r="PRO77" s="85"/>
      <c r="PRP77" s="85"/>
      <c r="PRQ77" s="85"/>
      <c r="PRR77" s="85"/>
      <c r="PRS77" s="85"/>
      <c r="PRT77" s="85"/>
      <c r="PRU77" s="85"/>
      <c r="PRV77" s="85"/>
      <c r="PRW77" s="85"/>
      <c r="PRX77" s="85"/>
      <c r="PRY77" s="85"/>
      <c r="PRZ77" s="85"/>
      <c r="PSA77" s="85"/>
      <c r="PSB77" s="85"/>
      <c r="PSC77" s="85"/>
      <c r="PSD77" s="85"/>
      <c r="PSE77" s="85"/>
      <c r="PSF77" s="85"/>
      <c r="PSG77" s="85"/>
      <c r="PSH77" s="85"/>
      <c r="PSI77" s="85"/>
      <c r="PSJ77" s="85"/>
      <c r="PSK77" s="85"/>
      <c r="PSL77" s="85"/>
      <c r="PSM77" s="85"/>
      <c r="PSN77" s="85"/>
      <c r="PSO77" s="85"/>
      <c r="PSP77" s="85"/>
      <c r="PSQ77" s="85"/>
      <c r="PSR77" s="85"/>
      <c r="PSS77" s="85"/>
      <c r="PST77" s="85"/>
      <c r="PSU77" s="85"/>
      <c r="PSV77" s="85"/>
      <c r="PSW77" s="85"/>
      <c r="PSX77" s="85"/>
      <c r="PSY77" s="85"/>
      <c r="PSZ77" s="85"/>
      <c r="PTA77" s="85"/>
      <c r="PTB77" s="85"/>
      <c r="PTC77" s="85"/>
      <c r="PTD77" s="85"/>
      <c r="PTE77" s="85"/>
      <c r="PTF77" s="85"/>
      <c r="PTG77" s="85"/>
      <c r="PTH77" s="85"/>
      <c r="PTI77" s="85"/>
      <c r="PTJ77" s="85"/>
      <c r="PTK77" s="85"/>
      <c r="PTL77" s="85"/>
      <c r="PTM77" s="85"/>
      <c r="PTN77" s="85"/>
      <c r="PTO77" s="85"/>
      <c r="PTP77" s="85"/>
      <c r="PTQ77" s="85"/>
      <c r="PTR77" s="85"/>
      <c r="PTS77" s="85"/>
      <c r="PTT77" s="85"/>
      <c r="PTU77" s="85"/>
      <c r="PTV77" s="85"/>
      <c r="PTW77" s="85"/>
      <c r="PTX77" s="85"/>
      <c r="PTY77" s="85"/>
      <c r="PTZ77" s="85"/>
      <c r="PUA77" s="85"/>
      <c r="PUB77" s="85"/>
      <c r="PUC77" s="85"/>
      <c r="PUD77" s="85"/>
      <c r="PUE77" s="85"/>
      <c r="PUF77" s="85"/>
      <c r="PUG77" s="85"/>
      <c r="PUH77" s="85"/>
      <c r="PUI77" s="85"/>
      <c r="PUJ77" s="85"/>
      <c r="PUK77" s="85"/>
      <c r="PUL77" s="85"/>
      <c r="PUM77" s="85"/>
      <c r="PUN77" s="85"/>
      <c r="PUO77" s="85"/>
      <c r="PUP77" s="85"/>
      <c r="PUQ77" s="85"/>
      <c r="PUR77" s="85"/>
      <c r="PUS77" s="85"/>
      <c r="PUT77" s="85"/>
      <c r="PUU77" s="85"/>
      <c r="PUV77" s="85"/>
      <c r="PUW77" s="85"/>
      <c r="PUX77" s="85"/>
      <c r="PUY77" s="85"/>
      <c r="PUZ77" s="85"/>
      <c r="PVA77" s="85"/>
      <c r="PVB77" s="85"/>
      <c r="PVC77" s="85"/>
      <c r="PVD77" s="85"/>
      <c r="PVE77" s="85"/>
      <c r="PVF77" s="85"/>
      <c r="PVG77" s="85"/>
      <c r="PVH77" s="85"/>
      <c r="PVI77" s="85"/>
      <c r="PVJ77" s="85"/>
      <c r="PVK77" s="85"/>
      <c r="PVL77" s="85"/>
      <c r="PVM77" s="85"/>
      <c r="PVN77" s="85"/>
      <c r="PVO77" s="85"/>
      <c r="PVP77" s="85"/>
      <c r="PVQ77" s="85"/>
      <c r="PVR77" s="85"/>
      <c r="PVS77" s="85"/>
      <c r="PVT77" s="85"/>
      <c r="PVU77" s="85"/>
      <c r="PVV77" s="85"/>
      <c r="PVW77" s="85"/>
      <c r="PVX77" s="85"/>
      <c r="PVY77" s="85"/>
      <c r="PVZ77" s="85"/>
      <c r="PWA77" s="85"/>
      <c r="PWB77" s="85"/>
      <c r="PWC77" s="85"/>
      <c r="PWD77" s="85"/>
      <c r="PWE77" s="85"/>
      <c r="PWF77" s="85"/>
      <c r="PWG77" s="85"/>
      <c r="PWH77" s="85"/>
      <c r="PWI77" s="85"/>
      <c r="PWJ77" s="85"/>
      <c r="PWK77" s="85"/>
      <c r="PWL77" s="85"/>
      <c r="PWM77" s="85"/>
      <c r="PWN77" s="85"/>
      <c r="PWO77" s="85"/>
      <c r="PWP77" s="85"/>
      <c r="PWQ77" s="85"/>
      <c r="PWR77" s="85"/>
      <c r="PWS77" s="85"/>
      <c r="PWT77" s="85"/>
      <c r="PWU77" s="85"/>
      <c r="PWV77" s="85"/>
      <c r="PWW77" s="85"/>
      <c r="PWX77" s="85"/>
      <c r="PWY77" s="85"/>
      <c r="PWZ77" s="85"/>
      <c r="PXA77" s="85"/>
      <c r="PXB77" s="85"/>
      <c r="PXC77" s="85"/>
      <c r="PXD77" s="85"/>
      <c r="PXE77" s="85"/>
      <c r="PXF77" s="85"/>
      <c r="PXG77" s="85"/>
      <c r="PXH77" s="85"/>
      <c r="PXI77" s="85"/>
      <c r="PXJ77" s="85"/>
      <c r="PXK77" s="85"/>
      <c r="PXL77" s="85"/>
      <c r="PXM77" s="85"/>
      <c r="PXN77" s="85"/>
      <c r="PXO77" s="85"/>
      <c r="PXP77" s="85"/>
      <c r="PXQ77" s="85"/>
      <c r="PXR77" s="85"/>
      <c r="PXS77" s="85"/>
      <c r="PXT77" s="85"/>
      <c r="PXU77" s="85"/>
      <c r="PXV77" s="85"/>
      <c r="PXW77" s="85"/>
      <c r="PXX77" s="85"/>
      <c r="PXY77" s="85"/>
      <c r="PXZ77" s="85"/>
      <c r="PYA77" s="85"/>
      <c r="PYB77" s="85"/>
      <c r="PYC77" s="85"/>
      <c r="PYD77" s="85"/>
      <c r="PYE77" s="85"/>
      <c r="PYF77" s="85"/>
      <c r="PYG77" s="85"/>
      <c r="PYH77" s="85"/>
      <c r="PYI77" s="85"/>
      <c r="PYJ77" s="85"/>
      <c r="PYK77" s="85"/>
      <c r="PYL77" s="85"/>
      <c r="PYM77" s="85"/>
      <c r="PYN77" s="85"/>
      <c r="PYO77" s="85"/>
      <c r="PYP77" s="85"/>
      <c r="PYQ77" s="85"/>
      <c r="PYR77" s="85"/>
      <c r="PYS77" s="85"/>
      <c r="PYT77" s="85"/>
      <c r="PYU77" s="85"/>
      <c r="PYV77" s="85"/>
      <c r="PYW77" s="85"/>
      <c r="PYX77" s="85"/>
      <c r="PYY77" s="85"/>
      <c r="PYZ77" s="85"/>
      <c r="PZA77" s="85"/>
      <c r="PZB77" s="85"/>
      <c r="PZC77" s="85"/>
      <c r="PZD77" s="85"/>
      <c r="PZE77" s="85"/>
      <c r="PZF77" s="85"/>
      <c r="PZG77" s="85"/>
      <c r="PZH77" s="85"/>
      <c r="PZI77" s="85"/>
      <c r="PZJ77" s="85"/>
      <c r="PZK77" s="85"/>
      <c r="PZL77" s="85"/>
      <c r="PZM77" s="85"/>
      <c r="PZN77" s="85"/>
      <c r="PZO77" s="85"/>
      <c r="PZP77" s="85"/>
      <c r="PZQ77" s="85"/>
      <c r="PZR77" s="85"/>
      <c r="PZS77" s="85"/>
      <c r="PZT77" s="85"/>
      <c r="PZU77" s="85"/>
      <c r="PZV77" s="85"/>
      <c r="PZW77" s="85"/>
      <c r="PZX77" s="85"/>
      <c r="PZY77" s="85"/>
      <c r="PZZ77" s="85"/>
      <c r="QAA77" s="85"/>
      <c r="QAB77" s="85"/>
      <c r="QAC77" s="85"/>
      <c r="QAD77" s="85"/>
      <c r="QAE77" s="85"/>
      <c r="QAF77" s="85"/>
      <c r="QAG77" s="85"/>
      <c r="QAH77" s="85"/>
      <c r="QAI77" s="85"/>
      <c r="QAJ77" s="85"/>
      <c r="QAK77" s="85"/>
      <c r="QAL77" s="85"/>
      <c r="QAM77" s="85"/>
      <c r="QAN77" s="85"/>
      <c r="QAO77" s="85"/>
      <c r="QAP77" s="85"/>
      <c r="QAQ77" s="85"/>
      <c r="QAR77" s="85"/>
      <c r="QAS77" s="85"/>
      <c r="QAT77" s="85"/>
      <c r="QAU77" s="85"/>
      <c r="QAV77" s="85"/>
      <c r="QAW77" s="85"/>
      <c r="QAX77" s="85"/>
      <c r="QAY77" s="85"/>
      <c r="QAZ77" s="85"/>
      <c r="QBA77" s="85"/>
      <c r="QBB77" s="85"/>
      <c r="QBC77" s="85"/>
      <c r="QBD77" s="85"/>
      <c r="QBE77" s="85"/>
      <c r="QBF77" s="85"/>
      <c r="QBG77" s="85"/>
      <c r="QBH77" s="85"/>
      <c r="QBI77" s="85"/>
      <c r="QBJ77" s="85"/>
      <c r="QBK77" s="85"/>
      <c r="QBL77" s="85"/>
      <c r="QBM77" s="85"/>
      <c r="QBN77" s="85"/>
      <c r="QBO77" s="85"/>
      <c r="QBP77" s="85"/>
      <c r="QBQ77" s="85"/>
      <c r="QBR77" s="85"/>
      <c r="QBS77" s="85"/>
      <c r="QBT77" s="85"/>
      <c r="QBU77" s="85"/>
      <c r="QBV77" s="85"/>
      <c r="QBW77" s="85"/>
      <c r="QBX77" s="85"/>
      <c r="QBY77" s="85"/>
      <c r="QBZ77" s="85"/>
      <c r="QCA77" s="85"/>
      <c r="QCB77" s="85"/>
      <c r="QCC77" s="85"/>
      <c r="QCD77" s="85"/>
      <c r="QCE77" s="85"/>
      <c r="QCF77" s="85"/>
      <c r="QCG77" s="85"/>
      <c r="QCH77" s="85"/>
      <c r="QCI77" s="85"/>
      <c r="QCJ77" s="85"/>
      <c r="QCK77" s="85"/>
      <c r="QCL77" s="85"/>
      <c r="QCM77" s="85"/>
      <c r="QCN77" s="85"/>
      <c r="QCO77" s="85"/>
      <c r="QCP77" s="85"/>
      <c r="QCQ77" s="85"/>
      <c r="QCR77" s="85"/>
      <c r="QCS77" s="85"/>
      <c r="QCT77" s="85"/>
      <c r="QCU77" s="85"/>
      <c r="QCV77" s="85"/>
      <c r="QCW77" s="85"/>
      <c r="QCX77" s="85"/>
      <c r="QCY77" s="85"/>
      <c r="QCZ77" s="85"/>
      <c r="QDA77" s="85"/>
      <c r="QDB77" s="85"/>
      <c r="QDC77" s="85"/>
      <c r="QDD77" s="85"/>
      <c r="QDE77" s="85"/>
      <c r="QDF77" s="85"/>
      <c r="QDG77" s="85"/>
      <c r="QDH77" s="85"/>
      <c r="QDI77" s="85"/>
      <c r="QDJ77" s="85"/>
      <c r="QDK77" s="85"/>
      <c r="QDL77" s="85"/>
      <c r="QDM77" s="85"/>
      <c r="QDN77" s="85"/>
      <c r="QDO77" s="85"/>
      <c r="QDP77" s="85"/>
      <c r="QDQ77" s="85"/>
      <c r="QDR77" s="85"/>
      <c r="QDS77" s="85"/>
      <c r="QDT77" s="85"/>
      <c r="QDU77" s="85"/>
      <c r="QDV77" s="85"/>
      <c r="QDW77" s="85"/>
      <c r="QDX77" s="85"/>
      <c r="QDY77" s="85"/>
      <c r="QDZ77" s="85"/>
      <c r="QEA77" s="85"/>
      <c r="QEB77" s="85"/>
      <c r="QEC77" s="85"/>
      <c r="QED77" s="85"/>
      <c r="QEE77" s="85"/>
      <c r="QEF77" s="85"/>
      <c r="QEG77" s="85"/>
      <c r="QEH77" s="85"/>
      <c r="QEI77" s="85"/>
      <c r="QEJ77" s="85"/>
      <c r="QEK77" s="85"/>
      <c r="QEL77" s="85"/>
      <c r="QEM77" s="85"/>
      <c r="QEN77" s="85"/>
      <c r="QEO77" s="85"/>
      <c r="QEP77" s="85"/>
      <c r="QEQ77" s="85"/>
      <c r="QER77" s="85"/>
      <c r="QES77" s="85"/>
      <c r="QET77" s="85"/>
      <c r="QEU77" s="85"/>
      <c r="QEV77" s="85"/>
      <c r="QEW77" s="85"/>
      <c r="QEX77" s="85"/>
      <c r="QEY77" s="85"/>
      <c r="QEZ77" s="85"/>
      <c r="QFA77" s="85"/>
      <c r="QFB77" s="85"/>
      <c r="QFC77" s="85"/>
      <c r="QFD77" s="85"/>
      <c r="QFE77" s="85"/>
      <c r="QFF77" s="85"/>
      <c r="QFG77" s="85"/>
      <c r="QFH77" s="85"/>
      <c r="QFI77" s="85"/>
      <c r="QFJ77" s="85"/>
      <c r="QFK77" s="85"/>
      <c r="QFL77" s="85"/>
      <c r="QFM77" s="85"/>
      <c r="QFN77" s="85"/>
      <c r="QFO77" s="85"/>
      <c r="QFP77" s="85"/>
      <c r="QFQ77" s="85"/>
      <c r="QFR77" s="85"/>
      <c r="QFS77" s="85"/>
      <c r="QFT77" s="85"/>
      <c r="QFU77" s="85"/>
      <c r="QFV77" s="85"/>
      <c r="QFW77" s="85"/>
      <c r="QFX77" s="85"/>
      <c r="QFY77" s="85"/>
      <c r="QFZ77" s="85"/>
      <c r="QGA77" s="85"/>
      <c r="QGB77" s="85"/>
      <c r="QGC77" s="85"/>
      <c r="QGD77" s="85"/>
      <c r="QGE77" s="85"/>
      <c r="QGF77" s="85"/>
      <c r="QGG77" s="85"/>
      <c r="QGH77" s="85"/>
      <c r="QGI77" s="85"/>
      <c r="QGJ77" s="85"/>
      <c r="QGK77" s="85"/>
      <c r="QGL77" s="85"/>
      <c r="QGM77" s="85"/>
      <c r="QGN77" s="85"/>
      <c r="QGO77" s="85"/>
      <c r="QGP77" s="85"/>
      <c r="QGQ77" s="85"/>
      <c r="QGR77" s="85"/>
      <c r="QGS77" s="85"/>
      <c r="QGT77" s="85"/>
      <c r="QGU77" s="85"/>
      <c r="QGV77" s="85"/>
      <c r="QGW77" s="85"/>
      <c r="QGX77" s="85"/>
      <c r="QGY77" s="85"/>
      <c r="QGZ77" s="85"/>
      <c r="QHA77" s="85"/>
      <c r="QHB77" s="85"/>
      <c r="QHC77" s="85"/>
      <c r="QHD77" s="85"/>
      <c r="QHE77" s="85"/>
      <c r="QHF77" s="85"/>
      <c r="QHG77" s="85"/>
      <c r="QHH77" s="85"/>
      <c r="QHI77" s="85"/>
      <c r="QHJ77" s="85"/>
      <c r="QHK77" s="85"/>
      <c r="QHL77" s="85"/>
      <c r="QHM77" s="85"/>
      <c r="QHN77" s="85"/>
      <c r="QHO77" s="85"/>
      <c r="QHP77" s="85"/>
      <c r="QHQ77" s="85"/>
      <c r="QHR77" s="85"/>
      <c r="QHS77" s="85"/>
      <c r="QHT77" s="85"/>
      <c r="QHU77" s="85"/>
      <c r="QHV77" s="85"/>
      <c r="QHW77" s="85"/>
      <c r="QHX77" s="85"/>
      <c r="QHY77" s="85"/>
      <c r="QHZ77" s="85"/>
      <c r="QIA77" s="85"/>
      <c r="QIB77" s="85"/>
      <c r="QIC77" s="85"/>
      <c r="QID77" s="85"/>
      <c r="QIE77" s="85"/>
      <c r="QIF77" s="85"/>
      <c r="QIG77" s="85"/>
      <c r="QIH77" s="85"/>
      <c r="QII77" s="85"/>
      <c r="QIJ77" s="85"/>
      <c r="QIK77" s="85"/>
      <c r="QIL77" s="85"/>
      <c r="QIM77" s="85"/>
      <c r="QIN77" s="85"/>
      <c r="QIO77" s="85"/>
      <c r="QIP77" s="85"/>
      <c r="QIQ77" s="85"/>
      <c r="QIR77" s="85"/>
      <c r="QIS77" s="85"/>
      <c r="QIT77" s="85"/>
      <c r="QIU77" s="85"/>
      <c r="QIV77" s="85"/>
      <c r="QIW77" s="85"/>
      <c r="QIX77" s="85"/>
      <c r="QIY77" s="85"/>
      <c r="QIZ77" s="85"/>
      <c r="QJA77" s="85"/>
      <c r="QJB77" s="85"/>
      <c r="QJC77" s="85"/>
      <c r="QJD77" s="85"/>
      <c r="QJE77" s="85"/>
      <c r="QJF77" s="85"/>
      <c r="QJG77" s="85"/>
      <c r="QJH77" s="85"/>
      <c r="QJI77" s="85"/>
      <c r="QJJ77" s="85"/>
      <c r="QJK77" s="85"/>
      <c r="QJL77" s="85"/>
      <c r="QJM77" s="85"/>
      <c r="QJN77" s="85"/>
      <c r="QJO77" s="85"/>
      <c r="QJP77" s="85"/>
      <c r="QJQ77" s="85"/>
      <c r="QJR77" s="85"/>
      <c r="QJS77" s="85"/>
      <c r="QJT77" s="85"/>
      <c r="QJU77" s="85"/>
      <c r="QJV77" s="85"/>
      <c r="QJW77" s="85"/>
      <c r="QJX77" s="85"/>
      <c r="QJY77" s="85"/>
      <c r="QJZ77" s="85"/>
      <c r="QKA77" s="85"/>
      <c r="QKB77" s="85"/>
      <c r="QKC77" s="85"/>
      <c r="QKD77" s="85"/>
      <c r="QKE77" s="85"/>
      <c r="QKF77" s="85"/>
      <c r="QKG77" s="85"/>
      <c r="QKH77" s="85"/>
      <c r="QKI77" s="85"/>
      <c r="QKJ77" s="85"/>
      <c r="QKK77" s="85"/>
      <c r="QKL77" s="85"/>
      <c r="QKM77" s="85"/>
      <c r="QKN77" s="85"/>
      <c r="QKO77" s="85"/>
      <c r="QKP77" s="85"/>
      <c r="QKQ77" s="85"/>
      <c r="QKR77" s="85"/>
      <c r="QKS77" s="85"/>
      <c r="QKT77" s="85"/>
      <c r="QKU77" s="85"/>
      <c r="QKV77" s="85"/>
      <c r="QKW77" s="85"/>
      <c r="QKX77" s="85"/>
      <c r="QKY77" s="85"/>
      <c r="QKZ77" s="85"/>
      <c r="QLA77" s="85"/>
      <c r="QLB77" s="85"/>
      <c r="QLC77" s="85"/>
      <c r="QLD77" s="85"/>
      <c r="QLE77" s="85"/>
      <c r="QLF77" s="85"/>
      <c r="QLG77" s="85"/>
      <c r="QLH77" s="85"/>
      <c r="QLI77" s="85"/>
      <c r="QLJ77" s="85"/>
      <c r="QLK77" s="85"/>
      <c r="QLL77" s="85"/>
      <c r="QLM77" s="85"/>
      <c r="QLN77" s="85"/>
      <c r="QLO77" s="85"/>
      <c r="QLP77" s="85"/>
      <c r="QLQ77" s="85"/>
      <c r="QLR77" s="85"/>
      <c r="QLS77" s="85"/>
      <c r="QLT77" s="85"/>
      <c r="QLU77" s="85"/>
      <c r="QLV77" s="85"/>
      <c r="QLW77" s="85"/>
      <c r="QLX77" s="85"/>
      <c r="QLY77" s="85"/>
      <c r="QLZ77" s="85"/>
      <c r="QMA77" s="85"/>
      <c r="QMB77" s="85"/>
      <c r="QMC77" s="85"/>
      <c r="QMD77" s="85"/>
      <c r="QME77" s="85"/>
      <c r="QMF77" s="85"/>
      <c r="QMG77" s="85"/>
      <c r="QMH77" s="85"/>
      <c r="QMI77" s="85"/>
      <c r="QMJ77" s="85"/>
      <c r="QMK77" s="85"/>
      <c r="QML77" s="85"/>
      <c r="QMM77" s="85"/>
      <c r="QMN77" s="85"/>
      <c r="QMO77" s="85"/>
      <c r="QMP77" s="85"/>
      <c r="QMQ77" s="85"/>
      <c r="QMR77" s="85"/>
      <c r="QMS77" s="85"/>
      <c r="QMT77" s="85"/>
      <c r="QMU77" s="85"/>
      <c r="QMV77" s="85"/>
      <c r="QMW77" s="85"/>
      <c r="QMX77" s="85"/>
      <c r="QMY77" s="85"/>
      <c r="QMZ77" s="85"/>
      <c r="QNA77" s="85"/>
      <c r="QNB77" s="85"/>
      <c r="QNC77" s="85"/>
      <c r="QND77" s="85"/>
      <c r="QNE77" s="85"/>
      <c r="QNF77" s="85"/>
      <c r="QNG77" s="85"/>
      <c r="QNH77" s="85"/>
      <c r="QNI77" s="85"/>
      <c r="QNJ77" s="85"/>
      <c r="QNK77" s="85"/>
      <c r="QNL77" s="85"/>
      <c r="QNM77" s="85"/>
      <c r="QNN77" s="85"/>
      <c r="QNO77" s="85"/>
      <c r="QNP77" s="85"/>
      <c r="QNQ77" s="85"/>
      <c r="QNR77" s="85"/>
      <c r="QNS77" s="85"/>
      <c r="QNT77" s="85"/>
      <c r="QNU77" s="85"/>
      <c r="QNV77" s="85"/>
      <c r="QNW77" s="85"/>
      <c r="QNX77" s="85"/>
      <c r="QNY77" s="85"/>
      <c r="QNZ77" s="85"/>
      <c r="QOA77" s="85"/>
      <c r="QOB77" s="85"/>
      <c r="QOC77" s="85"/>
      <c r="QOD77" s="85"/>
      <c r="QOE77" s="85"/>
      <c r="QOF77" s="85"/>
      <c r="QOG77" s="85"/>
      <c r="QOH77" s="85"/>
      <c r="QOI77" s="85"/>
      <c r="QOJ77" s="85"/>
      <c r="QOK77" s="85"/>
      <c r="QOL77" s="85"/>
      <c r="QOM77" s="85"/>
      <c r="QON77" s="85"/>
      <c r="QOO77" s="85"/>
      <c r="QOP77" s="85"/>
      <c r="QOQ77" s="85"/>
      <c r="QOR77" s="85"/>
      <c r="QOS77" s="85"/>
      <c r="QOT77" s="85"/>
      <c r="QOU77" s="85"/>
      <c r="QOV77" s="85"/>
      <c r="QOW77" s="85"/>
      <c r="QOX77" s="85"/>
      <c r="QOY77" s="85"/>
      <c r="QOZ77" s="85"/>
      <c r="QPA77" s="85"/>
      <c r="QPB77" s="85"/>
      <c r="QPC77" s="85"/>
      <c r="QPD77" s="85"/>
      <c r="QPE77" s="85"/>
      <c r="QPF77" s="85"/>
      <c r="QPG77" s="85"/>
      <c r="QPH77" s="85"/>
      <c r="QPI77" s="85"/>
      <c r="QPJ77" s="85"/>
      <c r="QPK77" s="85"/>
      <c r="QPL77" s="85"/>
      <c r="QPM77" s="85"/>
      <c r="QPN77" s="85"/>
      <c r="QPO77" s="85"/>
      <c r="QPP77" s="85"/>
      <c r="QPQ77" s="85"/>
      <c r="QPR77" s="85"/>
      <c r="QPS77" s="85"/>
      <c r="QPT77" s="85"/>
      <c r="QPU77" s="85"/>
      <c r="QPV77" s="85"/>
      <c r="QPW77" s="85"/>
      <c r="QPX77" s="85"/>
      <c r="QPY77" s="85"/>
      <c r="QPZ77" s="85"/>
      <c r="QQA77" s="85"/>
      <c r="QQB77" s="85"/>
      <c r="QQC77" s="85"/>
      <c r="QQD77" s="85"/>
      <c r="QQE77" s="85"/>
      <c r="QQF77" s="85"/>
      <c r="QQG77" s="85"/>
      <c r="QQH77" s="85"/>
      <c r="QQI77" s="85"/>
      <c r="QQJ77" s="85"/>
      <c r="QQK77" s="85"/>
      <c r="QQL77" s="85"/>
      <c r="QQM77" s="85"/>
      <c r="QQN77" s="85"/>
      <c r="QQO77" s="85"/>
      <c r="QQP77" s="85"/>
      <c r="QQQ77" s="85"/>
      <c r="QQR77" s="85"/>
      <c r="QQS77" s="85"/>
      <c r="QQT77" s="85"/>
      <c r="QQU77" s="85"/>
      <c r="QQV77" s="85"/>
      <c r="QQW77" s="85"/>
      <c r="QQX77" s="85"/>
      <c r="QQY77" s="85"/>
      <c r="QQZ77" s="85"/>
      <c r="QRA77" s="85"/>
      <c r="QRB77" s="85"/>
      <c r="QRC77" s="85"/>
      <c r="QRD77" s="85"/>
      <c r="QRE77" s="85"/>
      <c r="QRF77" s="85"/>
      <c r="QRG77" s="85"/>
      <c r="QRH77" s="85"/>
      <c r="QRI77" s="85"/>
      <c r="QRJ77" s="85"/>
      <c r="QRK77" s="85"/>
      <c r="QRL77" s="85"/>
      <c r="QRM77" s="85"/>
      <c r="QRN77" s="85"/>
      <c r="QRO77" s="85"/>
      <c r="QRP77" s="85"/>
      <c r="QRQ77" s="85"/>
      <c r="QRR77" s="85"/>
      <c r="QRS77" s="85"/>
      <c r="QRT77" s="85"/>
      <c r="QRU77" s="85"/>
      <c r="QRV77" s="85"/>
      <c r="QRW77" s="85"/>
      <c r="QRX77" s="85"/>
      <c r="QRY77" s="85"/>
      <c r="QRZ77" s="85"/>
      <c r="QSA77" s="85"/>
      <c r="QSB77" s="85"/>
      <c r="QSC77" s="85"/>
      <c r="QSD77" s="85"/>
      <c r="QSE77" s="85"/>
      <c r="QSF77" s="85"/>
      <c r="QSG77" s="85"/>
      <c r="QSH77" s="85"/>
      <c r="QSI77" s="85"/>
      <c r="QSJ77" s="85"/>
      <c r="QSK77" s="85"/>
      <c r="QSL77" s="85"/>
      <c r="QSM77" s="85"/>
      <c r="QSN77" s="85"/>
      <c r="QSO77" s="85"/>
      <c r="QSP77" s="85"/>
      <c r="QSQ77" s="85"/>
      <c r="QSR77" s="85"/>
      <c r="QSS77" s="85"/>
      <c r="QST77" s="85"/>
      <c r="QSU77" s="85"/>
      <c r="QSV77" s="85"/>
      <c r="QSW77" s="85"/>
      <c r="QSX77" s="85"/>
      <c r="QSY77" s="85"/>
      <c r="QSZ77" s="85"/>
      <c r="QTA77" s="85"/>
      <c r="QTB77" s="85"/>
      <c r="QTC77" s="85"/>
      <c r="QTD77" s="85"/>
      <c r="QTE77" s="85"/>
      <c r="QTF77" s="85"/>
      <c r="QTG77" s="85"/>
      <c r="QTH77" s="85"/>
      <c r="QTI77" s="85"/>
      <c r="QTJ77" s="85"/>
      <c r="QTK77" s="85"/>
      <c r="QTL77" s="85"/>
      <c r="QTM77" s="85"/>
      <c r="QTN77" s="85"/>
      <c r="QTO77" s="85"/>
      <c r="QTP77" s="85"/>
      <c r="QTQ77" s="85"/>
      <c r="QTR77" s="85"/>
      <c r="QTS77" s="85"/>
      <c r="QTT77" s="85"/>
      <c r="QTU77" s="85"/>
      <c r="QTV77" s="85"/>
      <c r="QTW77" s="85"/>
      <c r="QTX77" s="85"/>
      <c r="QTY77" s="85"/>
      <c r="QTZ77" s="85"/>
      <c r="QUA77" s="85"/>
      <c r="QUB77" s="85"/>
      <c r="QUC77" s="85"/>
      <c r="QUD77" s="85"/>
      <c r="QUE77" s="85"/>
      <c r="QUF77" s="85"/>
      <c r="QUG77" s="85"/>
      <c r="QUH77" s="85"/>
      <c r="QUI77" s="85"/>
      <c r="QUJ77" s="85"/>
      <c r="QUK77" s="85"/>
      <c r="QUL77" s="85"/>
      <c r="QUM77" s="85"/>
      <c r="QUN77" s="85"/>
      <c r="QUO77" s="85"/>
      <c r="QUP77" s="85"/>
      <c r="QUQ77" s="85"/>
      <c r="QUR77" s="85"/>
      <c r="QUS77" s="85"/>
      <c r="QUT77" s="85"/>
      <c r="QUU77" s="85"/>
      <c r="QUV77" s="85"/>
      <c r="QUW77" s="85"/>
      <c r="QUX77" s="85"/>
      <c r="QUY77" s="85"/>
      <c r="QUZ77" s="85"/>
      <c r="QVA77" s="85"/>
      <c r="QVB77" s="85"/>
      <c r="QVC77" s="85"/>
      <c r="QVD77" s="85"/>
      <c r="QVE77" s="85"/>
      <c r="QVF77" s="85"/>
      <c r="QVG77" s="85"/>
      <c r="QVH77" s="85"/>
      <c r="QVI77" s="85"/>
      <c r="QVJ77" s="85"/>
      <c r="QVK77" s="85"/>
      <c r="QVL77" s="85"/>
      <c r="QVM77" s="85"/>
      <c r="QVN77" s="85"/>
      <c r="QVO77" s="85"/>
      <c r="QVP77" s="85"/>
      <c r="QVQ77" s="85"/>
      <c r="QVR77" s="85"/>
      <c r="QVS77" s="85"/>
      <c r="QVT77" s="85"/>
      <c r="QVU77" s="85"/>
      <c r="QVV77" s="85"/>
      <c r="QVW77" s="85"/>
      <c r="QVX77" s="85"/>
      <c r="QVY77" s="85"/>
      <c r="QVZ77" s="85"/>
      <c r="QWA77" s="85"/>
      <c r="QWB77" s="85"/>
      <c r="QWC77" s="85"/>
      <c r="QWD77" s="85"/>
      <c r="QWE77" s="85"/>
      <c r="QWF77" s="85"/>
      <c r="QWG77" s="85"/>
      <c r="QWH77" s="85"/>
      <c r="QWI77" s="85"/>
      <c r="QWJ77" s="85"/>
      <c r="QWK77" s="85"/>
      <c r="QWL77" s="85"/>
      <c r="QWM77" s="85"/>
      <c r="QWN77" s="85"/>
      <c r="QWO77" s="85"/>
      <c r="QWP77" s="85"/>
      <c r="QWQ77" s="85"/>
      <c r="QWR77" s="85"/>
      <c r="QWS77" s="85"/>
      <c r="QWT77" s="85"/>
      <c r="QWU77" s="85"/>
      <c r="QWV77" s="85"/>
      <c r="QWW77" s="85"/>
      <c r="QWX77" s="85"/>
      <c r="QWY77" s="85"/>
      <c r="QWZ77" s="85"/>
      <c r="QXA77" s="85"/>
      <c r="QXB77" s="85"/>
      <c r="QXC77" s="85"/>
      <c r="QXD77" s="85"/>
      <c r="QXE77" s="85"/>
      <c r="QXF77" s="85"/>
      <c r="QXG77" s="85"/>
      <c r="QXH77" s="85"/>
      <c r="QXI77" s="85"/>
      <c r="QXJ77" s="85"/>
      <c r="QXK77" s="85"/>
      <c r="QXL77" s="85"/>
      <c r="QXM77" s="85"/>
      <c r="QXN77" s="85"/>
      <c r="QXO77" s="85"/>
      <c r="QXP77" s="85"/>
      <c r="QXQ77" s="85"/>
      <c r="QXR77" s="85"/>
      <c r="QXS77" s="85"/>
      <c r="QXT77" s="85"/>
      <c r="QXU77" s="85"/>
      <c r="QXV77" s="85"/>
      <c r="QXW77" s="85"/>
      <c r="QXX77" s="85"/>
      <c r="QXY77" s="85"/>
      <c r="QXZ77" s="85"/>
      <c r="QYA77" s="85"/>
      <c r="QYB77" s="85"/>
      <c r="QYC77" s="85"/>
      <c r="QYD77" s="85"/>
      <c r="QYE77" s="85"/>
      <c r="QYF77" s="85"/>
      <c r="QYG77" s="85"/>
      <c r="QYH77" s="85"/>
      <c r="QYI77" s="85"/>
      <c r="QYJ77" s="85"/>
      <c r="QYK77" s="85"/>
      <c r="QYL77" s="85"/>
      <c r="QYM77" s="85"/>
      <c r="QYN77" s="85"/>
      <c r="QYO77" s="85"/>
      <c r="QYP77" s="85"/>
      <c r="QYQ77" s="85"/>
      <c r="QYR77" s="85"/>
      <c r="QYS77" s="85"/>
      <c r="QYT77" s="85"/>
      <c r="QYU77" s="85"/>
      <c r="QYV77" s="85"/>
      <c r="QYW77" s="85"/>
      <c r="QYX77" s="85"/>
      <c r="QYY77" s="85"/>
      <c r="QYZ77" s="85"/>
      <c r="QZA77" s="85"/>
      <c r="QZB77" s="85"/>
      <c r="QZC77" s="85"/>
      <c r="QZD77" s="85"/>
      <c r="QZE77" s="85"/>
      <c r="QZF77" s="85"/>
      <c r="QZG77" s="85"/>
      <c r="QZH77" s="85"/>
      <c r="QZI77" s="85"/>
      <c r="QZJ77" s="85"/>
      <c r="QZK77" s="85"/>
      <c r="QZL77" s="85"/>
      <c r="QZM77" s="85"/>
      <c r="QZN77" s="85"/>
      <c r="QZO77" s="85"/>
      <c r="QZP77" s="85"/>
      <c r="QZQ77" s="85"/>
      <c r="QZR77" s="85"/>
      <c r="QZS77" s="85"/>
      <c r="QZT77" s="85"/>
      <c r="QZU77" s="85"/>
      <c r="QZV77" s="85"/>
      <c r="QZW77" s="85"/>
      <c r="QZX77" s="85"/>
      <c r="QZY77" s="85"/>
      <c r="QZZ77" s="85"/>
      <c r="RAA77" s="85"/>
      <c r="RAB77" s="85"/>
      <c r="RAC77" s="85"/>
      <c r="RAD77" s="85"/>
      <c r="RAE77" s="85"/>
      <c r="RAF77" s="85"/>
      <c r="RAG77" s="85"/>
      <c r="RAH77" s="85"/>
      <c r="RAI77" s="85"/>
      <c r="RAJ77" s="85"/>
      <c r="RAK77" s="85"/>
      <c r="RAL77" s="85"/>
      <c r="RAM77" s="85"/>
      <c r="RAN77" s="85"/>
      <c r="RAO77" s="85"/>
      <c r="RAP77" s="85"/>
      <c r="RAQ77" s="85"/>
      <c r="RAR77" s="85"/>
      <c r="RAS77" s="85"/>
      <c r="RAT77" s="85"/>
      <c r="RAU77" s="85"/>
      <c r="RAV77" s="85"/>
      <c r="RAW77" s="85"/>
      <c r="RAX77" s="85"/>
      <c r="RAY77" s="85"/>
      <c r="RAZ77" s="85"/>
      <c r="RBA77" s="85"/>
      <c r="RBB77" s="85"/>
      <c r="RBC77" s="85"/>
      <c r="RBD77" s="85"/>
      <c r="RBE77" s="85"/>
      <c r="RBF77" s="85"/>
      <c r="RBG77" s="85"/>
      <c r="RBH77" s="85"/>
      <c r="RBI77" s="85"/>
      <c r="RBJ77" s="85"/>
      <c r="RBK77" s="85"/>
      <c r="RBL77" s="85"/>
      <c r="RBM77" s="85"/>
      <c r="RBN77" s="85"/>
      <c r="RBO77" s="85"/>
      <c r="RBP77" s="85"/>
      <c r="RBQ77" s="85"/>
      <c r="RBR77" s="85"/>
      <c r="RBS77" s="85"/>
      <c r="RBT77" s="85"/>
      <c r="RBU77" s="85"/>
      <c r="RBV77" s="85"/>
      <c r="RBW77" s="85"/>
      <c r="RBX77" s="85"/>
      <c r="RBY77" s="85"/>
      <c r="RBZ77" s="85"/>
      <c r="RCA77" s="85"/>
      <c r="RCB77" s="85"/>
      <c r="RCC77" s="85"/>
      <c r="RCD77" s="85"/>
      <c r="RCE77" s="85"/>
      <c r="RCF77" s="85"/>
      <c r="RCG77" s="85"/>
      <c r="RCH77" s="85"/>
      <c r="RCI77" s="85"/>
      <c r="RCJ77" s="85"/>
      <c r="RCK77" s="85"/>
      <c r="RCL77" s="85"/>
      <c r="RCM77" s="85"/>
      <c r="RCN77" s="85"/>
      <c r="RCO77" s="85"/>
      <c r="RCP77" s="85"/>
      <c r="RCQ77" s="85"/>
      <c r="RCR77" s="85"/>
      <c r="RCS77" s="85"/>
      <c r="RCT77" s="85"/>
      <c r="RCU77" s="85"/>
      <c r="RCV77" s="85"/>
      <c r="RCW77" s="85"/>
      <c r="RCX77" s="85"/>
      <c r="RCY77" s="85"/>
      <c r="RCZ77" s="85"/>
      <c r="RDA77" s="85"/>
      <c r="RDB77" s="85"/>
      <c r="RDC77" s="85"/>
      <c r="RDD77" s="85"/>
      <c r="RDE77" s="85"/>
      <c r="RDF77" s="85"/>
      <c r="RDG77" s="85"/>
      <c r="RDH77" s="85"/>
      <c r="RDI77" s="85"/>
      <c r="RDJ77" s="85"/>
      <c r="RDK77" s="85"/>
      <c r="RDL77" s="85"/>
      <c r="RDM77" s="85"/>
      <c r="RDN77" s="85"/>
      <c r="RDO77" s="85"/>
      <c r="RDP77" s="85"/>
      <c r="RDQ77" s="85"/>
      <c r="RDR77" s="85"/>
      <c r="RDS77" s="85"/>
      <c r="RDT77" s="85"/>
      <c r="RDU77" s="85"/>
      <c r="RDV77" s="85"/>
      <c r="RDW77" s="85"/>
      <c r="RDX77" s="85"/>
      <c r="RDY77" s="85"/>
      <c r="RDZ77" s="85"/>
      <c r="REA77" s="85"/>
      <c r="REB77" s="85"/>
      <c r="REC77" s="85"/>
      <c r="RED77" s="85"/>
      <c r="REE77" s="85"/>
      <c r="REF77" s="85"/>
      <c r="REG77" s="85"/>
      <c r="REH77" s="85"/>
      <c r="REI77" s="85"/>
      <c r="REJ77" s="85"/>
      <c r="REK77" s="85"/>
      <c r="REL77" s="85"/>
      <c r="REM77" s="85"/>
      <c r="REN77" s="85"/>
      <c r="REO77" s="85"/>
      <c r="REP77" s="85"/>
      <c r="REQ77" s="85"/>
      <c r="RER77" s="85"/>
      <c r="RES77" s="85"/>
      <c r="RET77" s="85"/>
      <c r="REU77" s="85"/>
      <c r="REV77" s="85"/>
      <c r="REW77" s="85"/>
      <c r="REX77" s="85"/>
      <c r="REY77" s="85"/>
      <c r="REZ77" s="85"/>
      <c r="RFA77" s="85"/>
      <c r="RFB77" s="85"/>
      <c r="RFC77" s="85"/>
      <c r="RFD77" s="85"/>
      <c r="RFE77" s="85"/>
      <c r="RFF77" s="85"/>
      <c r="RFG77" s="85"/>
      <c r="RFH77" s="85"/>
      <c r="RFI77" s="85"/>
      <c r="RFJ77" s="85"/>
      <c r="RFK77" s="85"/>
      <c r="RFL77" s="85"/>
      <c r="RFM77" s="85"/>
      <c r="RFN77" s="85"/>
      <c r="RFO77" s="85"/>
      <c r="RFP77" s="85"/>
      <c r="RFQ77" s="85"/>
      <c r="RFR77" s="85"/>
      <c r="RFS77" s="85"/>
      <c r="RFT77" s="85"/>
      <c r="RFU77" s="85"/>
      <c r="RFV77" s="85"/>
      <c r="RFW77" s="85"/>
      <c r="RFX77" s="85"/>
      <c r="RFY77" s="85"/>
      <c r="RFZ77" s="85"/>
      <c r="RGA77" s="85"/>
      <c r="RGB77" s="85"/>
      <c r="RGC77" s="85"/>
      <c r="RGD77" s="85"/>
      <c r="RGE77" s="85"/>
      <c r="RGF77" s="85"/>
      <c r="RGG77" s="85"/>
      <c r="RGH77" s="85"/>
      <c r="RGI77" s="85"/>
      <c r="RGJ77" s="85"/>
      <c r="RGK77" s="85"/>
      <c r="RGL77" s="85"/>
      <c r="RGM77" s="85"/>
      <c r="RGN77" s="85"/>
      <c r="RGO77" s="85"/>
      <c r="RGP77" s="85"/>
      <c r="RGQ77" s="85"/>
      <c r="RGR77" s="85"/>
      <c r="RGS77" s="85"/>
      <c r="RGT77" s="85"/>
      <c r="RGU77" s="85"/>
      <c r="RGV77" s="85"/>
      <c r="RGW77" s="85"/>
      <c r="RGX77" s="85"/>
      <c r="RGY77" s="85"/>
      <c r="RGZ77" s="85"/>
      <c r="RHA77" s="85"/>
      <c r="RHB77" s="85"/>
      <c r="RHC77" s="85"/>
      <c r="RHD77" s="85"/>
      <c r="RHE77" s="85"/>
      <c r="RHF77" s="85"/>
      <c r="RHG77" s="85"/>
      <c r="RHH77" s="85"/>
      <c r="RHI77" s="85"/>
      <c r="RHJ77" s="85"/>
      <c r="RHK77" s="85"/>
      <c r="RHL77" s="85"/>
      <c r="RHM77" s="85"/>
      <c r="RHN77" s="85"/>
      <c r="RHO77" s="85"/>
      <c r="RHP77" s="85"/>
      <c r="RHQ77" s="85"/>
      <c r="RHR77" s="85"/>
      <c r="RHS77" s="85"/>
      <c r="RHT77" s="85"/>
      <c r="RHU77" s="85"/>
      <c r="RHV77" s="85"/>
      <c r="RHW77" s="85"/>
      <c r="RHX77" s="85"/>
      <c r="RHY77" s="85"/>
      <c r="RHZ77" s="85"/>
      <c r="RIA77" s="85"/>
      <c r="RIB77" s="85"/>
      <c r="RIC77" s="85"/>
      <c r="RID77" s="85"/>
      <c r="RIE77" s="85"/>
      <c r="RIF77" s="85"/>
      <c r="RIG77" s="85"/>
      <c r="RIH77" s="85"/>
      <c r="RII77" s="85"/>
      <c r="RIJ77" s="85"/>
      <c r="RIK77" s="85"/>
      <c r="RIL77" s="85"/>
      <c r="RIM77" s="85"/>
      <c r="RIN77" s="85"/>
      <c r="RIO77" s="85"/>
      <c r="RIP77" s="85"/>
      <c r="RIQ77" s="85"/>
      <c r="RIR77" s="85"/>
      <c r="RIS77" s="85"/>
      <c r="RIT77" s="85"/>
      <c r="RIU77" s="85"/>
      <c r="RIV77" s="85"/>
      <c r="RIW77" s="85"/>
      <c r="RIX77" s="85"/>
      <c r="RIY77" s="85"/>
      <c r="RIZ77" s="85"/>
      <c r="RJA77" s="85"/>
      <c r="RJB77" s="85"/>
      <c r="RJC77" s="85"/>
      <c r="RJD77" s="85"/>
      <c r="RJE77" s="85"/>
      <c r="RJF77" s="85"/>
      <c r="RJG77" s="85"/>
      <c r="RJH77" s="85"/>
      <c r="RJI77" s="85"/>
      <c r="RJJ77" s="85"/>
      <c r="RJK77" s="85"/>
      <c r="RJL77" s="85"/>
      <c r="RJM77" s="85"/>
      <c r="RJN77" s="85"/>
      <c r="RJO77" s="85"/>
      <c r="RJP77" s="85"/>
      <c r="RJQ77" s="85"/>
      <c r="RJR77" s="85"/>
      <c r="RJS77" s="85"/>
      <c r="RJT77" s="85"/>
      <c r="RJU77" s="85"/>
      <c r="RJV77" s="85"/>
      <c r="RJW77" s="85"/>
      <c r="RJX77" s="85"/>
      <c r="RJY77" s="85"/>
      <c r="RJZ77" s="85"/>
      <c r="RKA77" s="85"/>
      <c r="RKB77" s="85"/>
      <c r="RKC77" s="85"/>
      <c r="RKD77" s="85"/>
      <c r="RKE77" s="85"/>
      <c r="RKF77" s="85"/>
      <c r="RKG77" s="85"/>
      <c r="RKH77" s="85"/>
      <c r="RKI77" s="85"/>
      <c r="RKJ77" s="85"/>
      <c r="RKK77" s="85"/>
      <c r="RKL77" s="85"/>
      <c r="RKM77" s="85"/>
      <c r="RKN77" s="85"/>
      <c r="RKO77" s="85"/>
      <c r="RKP77" s="85"/>
      <c r="RKQ77" s="85"/>
      <c r="RKR77" s="85"/>
      <c r="RKS77" s="85"/>
      <c r="RKT77" s="85"/>
      <c r="RKU77" s="85"/>
      <c r="RKV77" s="85"/>
      <c r="RKW77" s="85"/>
      <c r="RKX77" s="85"/>
      <c r="RKY77" s="85"/>
      <c r="RKZ77" s="85"/>
      <c r="RLA77" s="85"/>
      <c r="RLB77" s="85"/>
      <c r="RLC77" s="85"/>
      <c r="RLD77" s="85"/>
      <c r="RLE77" s="85"/>
      <c r="RLF77" s="85"/>
      <c r="RLG77" s="85"/>
      <c r="RLH77" s="85"/>
      <c r="RLI77" s="85"/>
      <c r="RLJ77" s="85"/>
      <c r="RLK77" s="85"/>
      <c r="RLL77" s="85"/>
      <c r="RLM77" s="85"/>
      <c r="RLN77" s="85"/>
      <c r="RLO77" s="85"/>
      <c r="RLP77" s="85"/>
      <c r="RLQ77" s="85"/>
      <c r="RLR77" s="85"/>
      <c r="RLS77" s="85"/>
      <c r="RLT77" s="85"/>
      <c r="RLU77" s="85"/>
      <c r="RLV77" s="85"/>
      <c r="RLW77" s="85"/>
      <c r="RLX77" s="85"/>
      <c r="RLY77" s="85"/>
      <c r="RLZ77" s="85"/>
      <c r="RMA77" s="85"/>
      <c r="RMB77" s="85"/>
      <c r="RMC77" s="85"/>
      <c r="RMD77" s="85"/>
      <c r="RME77" s="85"/>
      <c r="RMF77" s="85"/>
      <c r="RMG77" s="85"/>
      <c r="RMH77" s="85"/>
      <c r="RMI77" s="85"/>
      <c r="RMJ77" s="85"/>
      <c r="RMK77" s="85"/>
      <c r="RML77" s="85"/>
      <c r="RMM77" s="85"/>
      <c r="RMN77" s="85"/>
      <c r="RMO77" s="85"/>
      <c r="RMP77" s="85"/>
      <c r="RMQ77" s="85"/>
      <c r="RMR77" s="85"/>
      <c r="RMS77" s="85"/>
      <c r="RMT77" s="85"/>
      <c r="RMU77" s="85"/>
      <c r="RMV77" s="85"/>
      <c r="RMW77" s="85"/>
      <c r="RMX77" s="85"/>
      <c r="RMY77" s="85"/>
      <c r="RMZ77" s="85"/>
      <c r="RNA77" s="85"/>
      <c r="RNB77" s="85"/>
      <c r="RNC77" s="85"/>
      <c r="RND77" s="85"/>
      <c r="RNE77" s="85"/>
      <c r="RNF77" s="85"/>
      <c r="RNG77" s="85"/>
      <c r="RNH77" s="85"/>
      <c r="RNI77" s="85"/>
      <c r="RNJ77" s="85"/>
      <c r="RNK77" s="85"/>
      <c r="RNL77" s="85"/>
      <c r="RNM77" s="85"/>
      <c r="RNN77" s="85"/>
      <c r="RNO77" s="85"/>
      <c r="RNP77" s="85"/>
      <c r="RNQ77" s="85"/>
      <c r="RNR77" s="85"/>
      <c r="RNS77" s="85"/>
      <c r="RNT77" s="85"/>
      <c r="RNU77" s="85"/>
      <c r="RNV77" s="85"/>
      <c r="RNW77" s="85"/>
      <c r="RNX77" s="85"/>
      <c r="RNY77" s="85"/>
      <c r="RNZ77" s="85"/>
      <c r="ROA77" s="85"/>
      <c r="ROB77" s="85"/>
      <c r="ROC77" s="85"/>
      <c r="ROD77" s="85"/>
      <c r="ROE77" s="85"/>
      <c r="ROF77" s="85"/>
      <c r="ROG77" s="85"/>
      <c r="ROH77" s="85"/>
      <c r="ROI77" s="85"/>
      <c r="ROJ77" s="85"/>
      <c r="ROK77" s="85"/>
      <c r="ROL77" s="85"/>
      <c r="ROM77" s="85"/>
      <c r="RON77" s="85"/>
      <c r="ROO77" s="85"/>
      <c r="ROP77" s="85"/>
      <c r="ROQ77" s="85"/>
      <c r="ROR77" s="85"/>
      <c r="ROS77" s="85"/>
      <c r="ROT77" s="85"/>
      <c r="ROU77" s="85"/>
      <c r="ROV77" s="85"/>
      <c r="ROW77" s="85"/>
      <c r="ROX77" s="85"/>
      <c r="ROY77" s="85"/>
      <c r="ROZ77" s="85"/>
      <c r="RPA77" s="85"/>
      <c r="RPB77" s="85"/>
      <c r="RPC77" s="85"/>
      <c r="RPD77" s="85"/>
      <c r="RPE77" s="85"/>
      <c r="RPF77" s="85"/>
      <c r="RPG77" s="85"/>
      <c r="RPH77" s="85"/>
      <c r="RPI77" s="85"/>
      <c r="RPJ77" s="85"/>
      <c r="RPK77" s="85"/>
      <c r="RPL77" s="85"/>
      <c r="RPM77" s="85"/>
      <c r="RPN77" s="85"/>
      <c r="RPO77" s="85"/>
      <c r="RPP77" s="85"/>
      <c r="RPQ77" s="85"/>
      <c r="RPR77" s="85"/>
      <c r="RPS77" s="85"/>
      <c r="RPT77" s="85"/>
      <c r="RPU77" s="85"/>
      <c r="RPV77" s="85"/>
      <c r="RPW77" s="85"/>
      <c r="RPX77" s="85"/>
      <c r="RPY77" s="85"/>
      <c r="RPZ77" s="85"/>
      <c r="RQA77" s="85"/>
      <c r="RQB77" s="85"/>
      <c r="RQC77" s="85"/>
      <c r="RQD77" s="85"/>
      <c r="RQE77" s="85"/>
      <c r="RQF77" s="85"/>
      <c r="RQG77" s="85"/>
      <c r="RQH77" s="85"/>
      <c r="RQI77" s="85"/>
      <c r="RQJ77" s="85"/>
      <c r="RQK77" s="85"/>
      <c r="RQL77" s="85"/>
      <c r="RQM77" s="85"/>
      <c r="RQN77" s="85"/>
      <c r="RQO77" s="85"/>
      <c r="RQP77" s="85"/>
      <c r="RQQ77" s="85"/>
      <c r="RQR77" s="85"/>
      <c r="RQS77" s="85"/>
      <c r="RQT77" s="85"/>
      <c r="RQU77" s="85"/>
      <c r="RQV77" s="85"/>
      <c r="RQW77" s="85"/>
      <c r="RQX77" s="85"/>
      <c r="RQY77" s="85"/>
      <c r="RQZ77" s="85"/>
      <c r="RRA77" s="85"/>
      <c r="RRB77" s="85"/>
      <c r="RRC77" s="85"/>
      <c r="RRD77" s="85"/>
      <c r="RRE77" s="85"/>
      <c r="RRF77" s="85"/>
      <c r="RRG77" s="85"/>
      <c r="RRH77" s="85"/>
      <c r="RRI77" s="85"/>
      <c r="RRJ77" s="85"/>
      <c r="RRK77" s="85"/>
      <c r="RRL77" s="85"/>
      <c r="RRM77" s="85"/>
      <c r="RRN77" s="85"/>
      <c r="RRO77" s="85"/>
      <c r="RRP77" s="85"/>
      <c r="RRQ77" s="85"/>
      <c r="RRR77" s="85"/>
      <c r="RRS77" s="85"/>
      <c r="RRT77" s="85"/>
      <c r="RRU77" s="85"/>
      <c r="RRV77" s="85"/>
      <c r="RRW77" s="85"/>
      <c r="RRX77" s="85"/>
      <c r="RRY77" s="85"/>
      <c r="RRZ77" s="85"/>
      <c r="RSA77" s="85"/>
      <c r="RSB77" s="85"/>
      <c r="RSC77" s="85"/>
      <c r="RSD77" s="85"/>
      <c r="RSE77" s="85"/>
      <c r="RSF77" s="85"/>
      <c r="RSG77" s="85"/>
      <c r="RSH77" s="85"/>
      <c r="RSI77" s="85"/>
      <c r="RSJ77" s="85"/>
      <c r="RSK77" s="85"/>
      <c r="RSL77" s="85"/>
      <c r="RSM77" s="85"/>
      <c r="RSN77" s="85"/>
      <c r="RSO77" s="85"/>
      <c r="RSP77" s="85"/>
      <c r="RSQ77" s="85"/>
      <c r="RSR77" s="85"/>
      <c r="RSS77" s="85"/>
      <c r="RST77" s="85"/>
      <c r="RSU77" s="85"/>
      <c r="RSV77" s="85"/>
      <c r="RSW77" s="85"/>
      <c r="RSX77" s="85"/>
      <c r="RSY77" s="85"/>
      <c r="RSZ77" s="85"/>
      <c r="RTA77" s="85"/>
      <c r="RTB77" s="85"/>
      <c r="RTC77" s="85"/>
      <c r="RTD77" s="85"/>
      <c r="RTE77" s="85"/>
      <c r="RTF77" s="85"/>
      <c r="RTG77" s="85"/>
      <c r="RTH77" s="85"/>
      <c r="RTI77" s="85"/>
      <c r="RTJ77" s="85"/>
      <c r="RTK77" s="85"/>
      <c r="RTL77" s="85"/>
      <c r="RTM77" s="85"/>
      <c r="RTN77" s="85"/>
      <c r="RTO77" s="85"/>
      <c r="RTP77" s="85"/>
      <c r="RTQ77" s="85"/>
      <c r="RTR77" s="85"/>
      <c r="RTS77" s="85"/>
      <c r="RTT77" s="85"/>
      <c r="RTU77" s="85"/>
      <c r="RTV77" s="85"/>
      <c r="RTW77" s="85"/>
      <c r="RTX77" s="85"/>
      <c r="RTY77" s="85"/>
      <c r="RTZ77" s="85"/>
      <c r="RUA77" s="85"/>
      <c r="RUB77" s="85"/>
      <c r="RUC77" s="85"/>
      <c r="RUD77" s="85"/>
      <c r="RUE77" s="85"/>
      <c r="RUF77" s="85"/>
      <c r="RUG77" s="85"/>
      <c r="RUH77" s="85"/>
      <c r="RUI77" s="85"/>
      <c r="RUJ77" s="85"/>
      <c r="RUK77" s="85"/>
      <c r="RUL77" s="85"/>
      <c r="RUM77" s="85"/>
      <c r="RUN77" s="85"/>
      <c r="RUO77" s="85"/>
      <c r="RUP77" s="85"/>
      <c r="RUQ77" s="85"/>
      <c r="RUR77" s="85"/>
      <c r="RUS77" s="85"/>
      <c r="RUT77" s="85"/>
      <c r="RUU77" s="85"/>
      <c r="RUV77" s="85"/>
      <c r="RUW77" s="85"/>
      <c r="RUX77" s="85"/>
      <c r="RUY77" s="85"/>
      <c r="RUZ77" s="85"/>
      <c r="RVA77" s="85"/>
      <c r="RVB77" s="85"/>
      <c r="RVC77" s="85"/>
      <c r="RVD77" s="85"/>
      <c r="RVE77" s="85"/>
      <c r="RVF77" s="85"/>
      <c r="RVG77" s="85"/>
      <c r="RVH77" s="85"/>
      <c r="RVI77" s="85"/>
      <c r="RVJ77" s="85"/>
      <c r="RVK77" s="85"/>
      <c r="RVL77" s="85"/>
      <c r="RVM77" s="85"/>
      <c r="RVN77" s="85"/>
      <c r="RVO77" s="85"/>
      <c r="RVP77" s="85"/>
      <c r="RVQ77" s="85"/>
      <c r="RVR77" s="85"/>
      <c r="RVS77" s="85"/>
      <c r="RVT77" s="85"/>
      <c r="RVU77" s="85"/>
      <c r="RVV77" s="85"/>
      <c r="RVW77" s="85"/>
      <c r="RVX77" s="85"/>
      <c r="RVY77" s="85"/>
      <c r="RVZ77" s="85"/>
      <c r="RWA77" s="85"/>
      <c r="RWB77" s="85"/>
      <c r="RWC77" s="85"/>
      <c r="RWD77" s="85"/>
      <c r="RWE77" s="85"/>
      <c r="RWF77" s="85"/>
      <c r="RWG77" s="85"/>
      <c r="RWH77" s="85"/>
      <c r="RWI77" s="85"/>
      <c r="RWJ77" s="85"/>
      <c r="RWK77" s="85"/>
      <c r="RWL77" s="85"/>
      <c r="RWM77" s="85"/>
      <c r="RWN77" s="85"/>
      <c r="RWO77" s="85"/>
      <c r="RWP77" s="85"/>
      <c r="RWQ77" s="85"/>
      <c r="RWR77" s="85"/>
      <c r="RWS77" s="85"/>
      <c r="RWT77" s="85"/>
      <c r="RWU77" s="85"/>
      <c r="RWV77" s="85"/>
      <c r="RWW77" s="85"/>
      <c r="RWX77" s="85"/>
      <c r="RWY77" s="85"/>
      <c r="RWZ77" s="85"/>
      <c r="RXA77" s="85"/>
      <c r="RXB77" s="85"/>
      <c r="RXC77" s="85"/>
      <c r="RXD77" s="85"/>
      <c r="RXE77" s="85"/>
      <c r="RXF77" s="85"/>
      <c r="RXG77" s="85"/>
      <c r="RXH77" s="85"/>
      <c r="RXI77" s="85"/>
      <c r="RXJ77" s="85"/>
      <c r="RXK77" s="85"/>
      <c r="RXL77" s="85"/>
      <c r="RXM77" s="85"/>
      <c r="RXN77" s="85"/>
      <c r="RXO77" s="85"/>
      <c r="RXP77" s="85"/>
      <c r="RXQ77" s="85"/>
      <c r="RXR77" s="85"/>
      <c r="RXS77" s="85"/>
      <c r="RXT77" s="85"/>
      <c r="RXU77" s="85"/>
      <c r="RXV77" s="85"/>
      <c r="RXW77" s="85"/>
      <c r="RXX77" s="85"/>
      <c r="RXY77" s="85"/>
      <c r="RXZ77" s="85"/>
      <c r="RYA77" s="85"/>
      <c r="RYB77" s="85"/>
      <c r="RYC77" s="85"/>
      <c r="RYD77" s="85"/>
      <c r="RYE77" s="85"/>
      <c r="RYF77" s="85"/>
      <c r="RYG77" s="85"/>
      <c r="RYH77" s="85"/>
      <c r="RYI77" s="85"/>
      <c r="RYJ77" s="85"/>
      <c r="RYK77" s="85"/>
      <c r="RYL77" s="85"/>
      <c r="RYM77" s="85"/>
      <c r="RYN77" s="85"/>
      <c r="RYO77" s="85"/>
      <c r="RYP77" s="85"/>
      <c r="RYQ77" s="85"/>
      <c r="RYR77" s="85"/>
      <c r="RYS77" s="85"/>
      <c r="RYT77" s="85"/>
      <c r="RYU77" s="85"/>
      <c r="RYV77" s="85"/>
      <c r="RYW77" s="85"/>
      <c r="RYX77" s="85"/>
      <c r="RYY77" s="85"/>
      <c r="RYZ77" s="85"/>
      <c r="RZA77" s="85"/>
      <c r="RZB77" s="85"/>
      <c r="RZC77" s="85"/>
      <c r="RZD77" s="85"/>
      <c r="RZE77" s="85"/>
      <c r="RZF77" s="85"/>
      <c r="RZG77" s="85"/>
      <c r="RZH77" s="85"/>
      <c r="RZI77" s="85"/>
      <c r="RZJ77" s="85"/>
      <c r="RZK77" s="85"/>
      <c r="RZL77" s="85"/>
      <c r="RZM77" s="85"/>
      <c r="RZN77" s="85"/>
      <c r="RZO77" s="85"/>
      <c r="RZP77" s="85"/>
      <c r="RZQ77" s="85"/>
      <c r="RZR77" s="85"/>
      <c r="RZS77" s="85"/>
      <c r="RZT77" s="85"/>
      <c r="RZU77" s="85"/>
      <c r="RZV77" s="85"/>
      <c r="RZW77" s="85"/>
      <c r="RZX77" s="85"/>
      <c r="RZY77" s="85"/>
      <c r="RZZ77" s="85"/>
      <c r="SAA77" s="85"/>
      <c r="SAB77" s="85"/>
      <c r="SAC77" s="85"/>
      <c r="SAD77" s="85"/>
      <c r="SAE77" s="85"/>
      <c r="SAF77" s="85"/>
      <c r="SAG77" s="85"/>
      <c r="SAH77" s="85"/>
      <c r="SAI77" s="85"/>
      <c r="SAJ77" s="85"/>
      <c r="SAK77" s="85"/>
      <c r="SAL77" s="85"/>
      <c r="SAM77" s="85"/>
      <c r="SAN77" s="85"/>
      <c r="SAO77" s="85"/>
      <c r="SAP77" s="85"/>
      <c r="SAQ77" s="85"/>
      <c r="SAR77" s="85"/>
      <c r="SAS77" s="85"/>
      <c r="SAT77" s="85"/>
      <c r="SAU77" s="85"/>
      <c r="SAV77" s="85"/>
      <c r="SAW77" s="85"/>
      <c r="SAX77" s="85"/>
      <c r="SAY77" s="85"/>
      <c r="SAZ77" s="85"/>
      <c r="SBA77" s="85"/>
      <c r="SBB77" s="85"/>
      <c r="SBC77" s="85"/>
      <c r="SBD77" s="85"/>
      <c r="SBE77" s="85"/>
      <c r="SBF77" s="85"/>
      <c r="SBG77" s="85"/>
      <c r="SBH77" s="85"/>
      <c r="SBI77" s="85"/>
      <c r="SBJ77" s="85"/>
      <c r="SBK77" s="85"/>
      <c r="SBL77" s="85"/>
      <c r="SBM77" s="85"/>
      <c r="SBN77" s="85"/>
      <c r="SBO77" s="85"/>
      <c r="SBP77" s="85"/>
      <c r="SBQ77" s="85"/>
      <c r="SBR77" s="85"/>
      <c r="SBS77" s="85"/>
      <c r="SBT77" s="85"/>
      <c r="SBU77" s="85"/>
      <c r="SBV77" s="85"/>
      <c r="SBW77" s="85"/>
      <c r="SBX77" s="85"/>
      <c r="SBY77" s="85"/>
      <c r="SBZ77" s="85"/>
      <c r="SCA77" s="85"/>
      <c r="SCB77" s="85"/>
      <c r="SCC77" s="85"/>
      <c r="SCD77" s="85"/>
      <c r="SCE77" s="85"/>
      <c r="SCF77" s="85"/>
      <c r="SCG77" s="85"/>
      <c r="SCH77" s="85"/>
      <c r="SCI77" s="85"/>
      <c r="SCJ77" s="85"/>
      <c r="SCK77" s="85"/>
      <c r="SCL77" s="85"/>
      <c r="SCM77" s="85"/>
      <c r="SCN77" s="85"/>
      <c r="SCO77" s="85"/>
      <c r="SCP77" s="85"/>
      <c r="SCQ77" s="85"/>
      <c r="SCR77" s="85"/>
      <c r="SCS77" s="85"/>
      <c r="SCT77" s="85"/>
      <c r="SCU77" s="85"/>
      <c r="SCV77" s="85"/>
      <c r="SCW77" s="85"/>
      <c r="SCX77" s="85"/>
      <c r="SCY77" s="85"/>
      <c r="SCZ77" s="85"/>
      <c r="SDA77" s="85"/>
      <c r="SDB77" s="85"/>
      <c r="SDC77" s="85"/>
      <c r="SDD77" s="85"/>
      <c r="SDE77" s="85"/>
      <c r="SDF77" s="85"/>
      <c r="SDG77" s="85"/>
      <c r="SDH77" s="85"/>
      <c r="SDI77" s="85"/>
      <c r="SDJ77" s="85"/>
      <c r="SDK77" s="85"/>
      <c r="SDL77" s="85"/>
      <c r="SDM77" s="85"/>
      <c r="SDN77" s="85"/>
      <c r="SDO77" s="85"/>
      <c r="SDP77" s="85"/>
      <c r="SDQ77" s="85"/>
      <c r="SDR77" s="85"/>
      <c r="SDS77" s="85"/>
      <c r="SDT77" s="85"/>
      <c r="SDU77" s="85"/>
      <c r="SDV77" s="85"/>
      <c r="SDW77" s="85"/>
      <c r="SDX77" s="85"/>
      <c r="SDY77" s="85"/>
      <c r="SDZ77" s="85"/>
      <c r="SEA77" s="85"/>
      <c r="SEB77" s="85"/>
      <c r="SEC77" s="85"/>
      <c r="SED77" s="85"/>
      <c r="SEE77" s="85"/>
      <c r="SEF77" s="85"/>
      <c r="SEG77" s="85"/>
      <c r="SEH77" s="85"/>
      <c r="SEI77" s="85"/>
      <c r="SEJ77" s="85"/>
      <c r="SEK77" s="85"/>
      <c r="SEL77" s="85"/>
      <c r="SEM77" s="85"/>
      <c r="SEN77" s="85"/>
      <c r="SEO77" s="85"/>
      <c r="SEP77" s="85"/>
      <c r="SEQ77" s="85"/>
      <c r="SER77" s="85"/>
      <c r="SES77" s="85"/>
      <c r="SET77" s="85"/>
      <c r="SEU77" s="85"/>
      <c r="SEV77" s="85"/>
      <c r="SEW77" s="85"/>
      <c r="SEX77" s="85"/>
      <c r="SEY77" s="85"/>
      <c r="SEZ77" s="85"/>
      <c r="SFA77" s="85"/>
      <c r="SFB77" s="85"/>
      <c r="SFC77" s="85"/>
      <c r="SFD77" s="85"/>
      <c r="SFE77" s="85"/>
      <c r="SFF77" s="85"/>
      <c r="SFG77" s="85"/>
      <c r="SFH77" s="85"/>
      <c r="SFI77" s="85"/>
      <c r="SFJ77" s="85"/>
      <c r="SFK77" s="85"/>
      <c r="SFL77" s="85"/>
      <c r="SFM77" s="85"/>
      <c r="SFN77" s="85"/>
      <c r="SFO77" s="85"/>
      <c r="SFP77" s="85"/>
      <c r="SFQ77" s="85"/>
      <c r="SFR77" s="85"/>
      <c r="SFS77" s="85"/>
      <c r="SFT77" s="85"/>
      <c r="SFU77" s="85"/>
      <c r="SFV77" s="85"/>
      <c r="SFW77" s="85"/>
      <c r="SFX77" s="85"/>
      <c r="SFY77" s="85"/>
      <c r="SFZ77" s="85"/>
      <c r="SGA77" s="85"/>
      <c r="SGB77" s="85"/>
      <c r="SGC77" s="85"/>
      <c r="SGD77" s="85"/>
      <c r="SGE77" s="85"/>
      <c r="SGF77" s="85"/>
      <c r="SGG77" s="85"/>
      <c r="SGH77" s="85"/>
      <c r="SGI77" s="85"/>
      <c r="SGJ77" s="85"/>
      <c r="SGK77" s="85"/>
      <c r="SGL77" s="85"/>
      <c r="SGM77" s="85"/>
      <c r="SGN77" s="85"/>
      <c r="SGO77" s="85"/>
      <c r="SGP77" s="85"/>
      <c r="SGQ77" s="85"/>
      <c r="SGR77" s="85"/>
      <c r="SGS77" s="85"/>
      <c r="SGT77" s="85"/>
      <c r="SGU77" s="85"/>
      <c r="SGV77" s="85"/>
      <c r="SGW77" s="85"/>
      <c r="SGX77" s="85"/>
      <c r="SGY77" s="85"/>
      <c r="SGZ77" s="85"/>
      <c r="SHA77" s="85"/>
      <c r="SHB77" s="85"/>
      <c r="SHC77" s="85"/>
      <c r="SHD77" s="85"/>
      <c r="SHE77" s="85"/>
      <c r="SHF77" s="85"/>
      <c r="SHG77" s="85"/>
      <c r="SHH77" s="85"/>
      <c r="SHI77" s="85"/>
      <c r="SHJ77" s="85"/>
      <c r="SHK77" s="85"/>
      <c r="SHL77" s="85"/>
      <c r="SHM77" s="85"/>
      <c r="SHN77" s="85"/>
      <c r="SHO77" s="85"/>
      <c r="SHP77" s="85"/>
      <c r="SHQ77" s="85"/>
      <c r="SHR77" s="85"/>
      <c r="SHS77" s="85"/>
      <c r="SHT77" s="85"/>
      <c r="SHU77" s="85"/>
      <c r="SHV77" s="85"/>
      <c r="SHW77" s="85"/>
      <c r="SHX77" s="85"/>
      <c r="SHY77" s="85"/>
      <c r="SHZ77" s="85"/>
      <c r="SIA77" s="85"/>
      <c r="SIB77" s="85"/>
      <c r="SIC77" s="85"/>
      <c r="SID77" s="85"/>
      <c r="SIE77" s="85"/>
      <c r="SIF77" s="85"/>
      <c r="SIG77" s="85"/>
      <c r="SIH77" s="85"/>
      <c r="SII77" s="85"/>
      <c r="SIJ77" s="85"/>
      <c r="SIK77" s="85"/>
      <c r="SIL77" s="85"/>
      <c r="SIM77" s="85"/>
      <c r="SIN77" s="85"/>
      <c r="SIO77" s="85"/>
      <c r="SIP77" s="85"/>
      <c r="SIQ77" s="85"/>
      <c r="SIR77" s="85"/>
      <c r="SIS77" s="85"/>
      <c r="SIT77" s="85"/>
      <c r="SIU77" s="85"/>
      <c r="SIV77" s="85"/>
      <c r="SIW77" s="85"/>
      <c r="SIX77" s="85"/>
      <c r="SIY77" s="85"/>
      <c r="SIZ77" s="85"/>
      <c r="SJA77" s="85"/>
      <c r="SJB77" s="85"/>
      <c r="SJC77" s="85"/>
      <c r="SJD77" s="85"/>
      <c r="SJE77" s="85"/>
      <c r="SJF77" s="85"/>
      <c r="SJG77" s="85"/>
      <c r="SJH77" s="85"/>
      <c r="SJI77" s="85"/>
      <c r="SJJ77" s="85"/>
      <c r="SJK77" s="85"/>
      <c r="SJL77" s="85"/>
      <c r="SJM77" s="85"/>
      <c r="SJN77" s="85"/>
      <c r="SJO77" s="85"/>
      <c r="SJP77" s="85"/>
      <c r="SJQ77" s="85"/>
      <c r="SJR77" s="85"/>
      <c r="SJS77" s="85"/>
      <c r="SJT77" s="85"/>
      <c r="SJU77" s="85"/>
      <c r="SJV77" s="85"/>
      <c r="SJW77" s="85"/>
      <c r="SJX77" s="85"/>
      <c r="SJY77" s="85"/>
      <c r="SJZ77" s="85"/>
      <c r="SKA77" s="85"/>
      <c r="SKB77" s="85"/>
      <c r="SKC77" s="85"/>
      <c r="SKD77" s="85"/>
      <c r="SKE77" s="85"/>
      <c r="SKF77" s="85"/>
      <c r="SKG77" s="85"/>
      <c r="SKH77" s="85"/>
      <c r="SKI77" s="85"/>
      <c r="SKJ77" s="85"/>
      <c r="SKK77" s="85"/>
      <c r="SKL77" s="85"/>
      <c r="SKM77" s="85"/>
      <c r="SKN77" s="85"/>
      <c r="SKO77" s="85"/>
      <c r="SKP77" s="85"/>
      <c r="SKQ77" s="85"/>
      <c r="SKR77" s="85"/>
      <c r="SKS77" s="85"/>
      <c r="SKT77" s="85"/>
      <c r="SKU77" s="85"/>
      <c r="SKV77" s="85"/>
      <c r="SKW77" s="85"/>
      <c r="SKX77" s="85"/>
      <c r="SKY77" s="85"/>
      <c r="SKZ77" s="85"/>
      <c r="SLA77" s="85"/>
      <c r="SLB77" s="85"/>
      <c r="SLC77" s="85"/>
      <c r="SLD77" s="85"/>
      <c r="SLE77" s="85"/>
      <c r="SLF77" s="85"/>
      <c r="SLG77" s="85"/>
      <c r="SLH77" s="85"/>
      <c r="SLI77" s="85"/>
      <c r="SLJ77" s="85"/>
      <c r="SLK77" s="85"/>
      <c r="SLL77" s="85"/>
      <c r="SLM77" s="85"/>
      <c r="SLN77" s="85"/>
      <c r="SLO77" s="85"/>
      <c r="SLP77" s="85"/>
      <c r="SLQ77" s="85"/>
      <c r="SLR77" s="85"/>
      <c r="SLS77" s="85"/>
      <c r="SLT77" s="85"/>
      <c r="SLU77" s="85"/>
      <c r="SLV77" s="85"/>
      <c r="SLW77" s="85"/>
      <c r="SLX77" s="85"/>
      <c r="SLY77" s="85"/>
      <c r="SLZ77" s="85"/>
      <c r="SMA77" s="85"/>
      <c r="SMB77" s="85"/>
      <c r="SMC77" s="85"/>
      <c r="SMD77" s="85"/>
      <c r="SME77" s="85"/>
      <c r="SMF77" s="85"/>
      <c r="SMG77" s="85"/>
      <c r="SMH77" s="85"/>
      <c r="SMI77" s="85"/>
      <c r="SMJ77" s="85"/>
      <c r="SMK77" s="85"/>
      <c r="SML77" s="85"/>
      <c r="SMM77" s="85"/>
      <c r="SMN77" s="85"/>
      <c r="SMO77" s="85"/>
      <c r="SMP77" s="85"/>
      <c r="SMQ77" s="85"/>
      <c r="SMR77" s="85"/>
      <c r="SMS77" s="85"/>
      <c r="SMT77" s="85"/>
      <c r="SMU77" s="85"/>
      <c r="SMV77" s="85"/>
      <c r="SMW77" s="85"/>
      <c r="SMX77" s="85"/>
      <c r="SMY77" s="85"/>
      <c r="SMZ77" s="85"/>
      <c r="SNA77" s="85"/>
      <c r="SNB77" s="85"/>
      <c r="SNC77" s="85"/>
      <c r="SND77" s="85"/>
      <c r="SNE77" s="85"/>
      <c r="SNF77" s="85"/>
      <c r="SNG77" s="85"/>
      <c r="SNH77" s="85"/>
      <c r="SNI77" s="85"/>
      <c r="SNJ77" s="85"/>
      <c r="SNK77" s="85"/>
      <c r="SNL77" s="85"/>
      <c r="SNM77" s="85"/>
      <c r="SNN77" s="85"/>
      <c r="SNO77" s="85"/>
      <c r="SNP77" s="85"/>
      <c r="SNQ77" s="85"/>
      <c r="SNR77" s="85"/>
      <c r="SNS77" s="85"/>
      <c r="SNT77" s="85"/>
      <c r="SNU77" s="85"/>
      <c r="SNV77" s="85"/>
      <c r="SNW77" s="85"/>
      <c r="SNX77" s="85"/>
      <c r="SNY77" s="85"/>
      <c r="SNZ77" s="85"/>
      <c r="SOA77" s="85"/>
      <c r="SOB77" s="85"/>
      <c r="SOC77" s="85"/>
      <c r="SOD77" s="85"/>
      <c r="SOE77" s="85"/>
      <c r="SOF77" s="85"/>
      <c r="SOG77" s="85"/>
      <c r="SOH77" s="85"/>
      <c r="SOI77" s="85"/>
      <c r="SOJ77" s="85"/>
      <c r="SOK77" s="85"/>
      <c r="SOL77" s="85"/>
      <c r="SOM77" s="85"/>
      <c r="SON77" s="85"/>
      <c r="SOO77" s="85"/>
      <c r="SOP77" s="85"/>
      <c r="SOQ77" s="85"/>
      <c r="SOR77" s="85"/>
      <c r="SOS77" s="85"/>
      <c r="SOT77" s="85"/>
      <c r="SOU77" s="85"/>
      <c r="SOV77" s="85"/>
      <c r="SOW77" s="85"/>
      <c r="SOX77" s="85"/>
      <c r="SOY77" s="85"/>
      <c r="SOZ77" s="85"/>
      <c r="SPA77" s="85"/>
      <c r="SPB77" s="85"/>
      <c r="SPC77" s="85"/>
      <c r="SPD77" s="85"/>
      <c r="SPE77" s="85"/>
      <c r="SPF77" s="85"/>
      <c r="SPG77" s="85"/>
      <c r="SPH77" s="85"/>
      <c r="SPI77" s="85"/>
      <c r="SPJ77" s="85"/>
      <c r="SPK77" s="85"/>
      <c r="SPL77" s="85"/>
      <c r="SPM77" s="85"/>
      <c r="SPN77" s="85"/>
      <c r="SPO77" s="85"/>
      <c r="SPP77" s="85"/>
      <c r="SPQ77" s="85"/>
      <c r="SPR77" s="85"/>
      <c r="SPS77" s="85"/>
      <c r="SPT77" s="85"/>
      <c r="SPU77" s="85"/>
      <c r="SPV77" s="85"/>
      <c r="SPW77" s="85"/>
      <c r="SPX77" s="85"/>
      <c r="SPY77" s="85"/>
      <c r="SPZ77" s="85"/>
      <c r="SQA77" s="85"/>
      <c r="SQB77" s="85"/>
      <c r="SQC77" s="85"/>
      <c r="SQD77" s="85"/>
      <c r="SQE77" s="85"/>
      <c r="SQF77" s="85"/>
      <c r="SQG77" s="85"/>
      <c r="SQH77" s="85"/>
      <c r="SQI77" s="85"/>
      <c r="SQJ77" s="85"/>
      <c r="SQK77" s="85"/>
      <c r="SQL77" s="85"/>
      <c r="SQM77" s="85"/>
      <c r="SQN77" s="85"/>
      <c r="SQO77" s="85"/>
      <c r="SQP77" s="85"/>
      <c r="SQQ77" s="85"/>
      <c r="SQR77" s="85"/>
      <c r="SQS77" s="85"/>
      <c r="SQT77" s="85"/>
      <c r="SQU77" s="85"/>
      <c r="SQV77" s="85"/>
      <c r="SQW77" s="85"/>
      <c r="SQX77" s="85"/>
      <c r="SQY77" s="85"/>
      <c r="SQZ77" s="85"/>
      <c r="SRA77" s="85"/>
      <c r="SRB77" s="85"/>
      <c r="SRC77" s="85"/>
      <c r="SRD77" s="85"/>
      <c r="SRE77" s="85"/>
      <c r="SRF77" s="85"/>
      <c r="SRG77" s="85"/>
      <c r="SRH77" s="85"/>
      <c r="SRI77" s="85"/>
      <c r="SRJ77" s="85"/>
      <c r="SRK77" s="85"/>
      <c r="SRL77" s="85"/>
      <c r="SRM77" s="85"/>
      <c r="SRN77" s="85"/>
      <c r="SRO77" s="85"/>
      <c r="SRP77" s="85"/>
      <c r="SRQ77" s="85"/>
      <c r="SRR77" s="85"/>
      <c r="SRS77" s="85"/>
      <c r="SRT77" s="85"/>
      <c r="SRU77" s="85"/>
      <c r="SRV77" s="85"/>
      <c r="SRW77" s="85"/>
      <c r="SRX77" s="85"/>
      <c r="SRY77" s="85"/>
      <c r="SRZ77" s="85"/>
      <c r="SSA77" s="85"/>
      <c r="SSB77" s="85"/>
      <c r="SSC77" s="85"/>
      <c r="SSD77" s="85"/>
      <c r="SSE77" s="85"/>
      <c r="SSF77" s="85"/>
      <c r="SSG77" s="85"/>
      <c r="SSH77" s="85"/>
      <c r="SSI77" s="85"/>
      <c r="SSJ77" s="85"/>
      <c r="SSK77" s="85"/>
      <c r="SSL77" s="85"/>
      <c r="SSM77" s="85"/>
      <c r="SSN77" s="85"/>
      <c r="SSO77" s="85"/>
      <c r="SSP77" s="85"/>
      <c r="SSQ77" s="85"/>
      <c r="SSR77" s="85"/>
      <c r="SSS77" s="85"/>
      <c r="SST77" s="85"/>
      <c r="SSU77" s="85"/>
      <c r="SSV77" s="85"/>
      <c r="SSW77" s="85"/>
      <c r="SSX77" s="85"/>
      <c r="SSY77" s="85"/>
      <c r="SSZ77" s="85"/>
      <c r="STA77" s="85"/>
      <c r="STB77" s="85"/>
      <c r="STC77" s="85"/>
      <c r="STD77" s="85"/>
      <c r="STE77" s="85"/>
      <c r="STF77" s="85"/>
      <c r="STG77" s="85"/>
      <c r="STH77" s="85"/>
      <c r="STI77" s="85"/>
      <c r="STJ77" s="85"/>
      <c r="STK77" s="85"/>
      <c r="STL77" s="85"/>
      <c r="STM77" s="85"/>
      <c r="STN77" s="85"/>
      <c r="STO77" s="85"/>
      <c r="STP77" s="85"/>
      <c r="STQ77" s="85"/>
      <c r="STR77" s="85"/>
      <c r="STS77" s="85"/>
      <c r="STT77" s="85"/>
      <c r="STU77" s="85"/>
      <c r="STV77" s="85"/>
      <c r="STW77" s="85"/>
      <c r="STX77" s="85"/>
      <c r="STY77" s="85"/>
      <c r="STZ77" s="85"/>
      <c r="SUA77" s="85"/>
      <c r="SUB77" s="85"/>
      <c r="SUC77" s="85"/>
      <c r="SUD77" s="85"/>
      <c r="SUE77" s="85"/>
      <c r="SUF77" s="85"/>
      <c r="SUG77" s="85"/>
      <c r="SUH77" s="85"/>
      <c r="SUI77" s="85"/>
      <c r="SUJ77" s="85"/>
      <c r="SUK77" s="85"/>
      <c r="SUL77" s="85"/>
      <c r="SUM77" s="85"/>
      <c r="SUN77" s="85"/>
      <c r="SUO77" s="85"/>
      <c r="SUP77" s="85"/>
      <c r="SUQ77" s="85"/>
      <c r="SUR77" s="85"/>
      <c r="SUS77" s="85"/>
      <c r="SUT77" s="85"/>
      <c r="SUU77" s="85"/>
      <c r="SUV77" s="85"/>
      <c r="SUW77" s="85"/>
      <c r="SUX77" s="85"/>
      <c r="SUY77" s="85"/>
      <c r="SUZ77" s="85"/>
      <c r="SVA77" s="85"/>
      <c r="SVB77" s="85"/>
      <c r="SVC77" s="85"/>
      <c r="SVD77" s="85"/>
      <c r="SVE77" s="85"/>
      <c r="SVF77" s="85"/>
      <c r="SVG77" s="85"/>
      <c r="SVH77" s="85"/>
      <c r="SVI77" s="85"/>
      <c r="SVJ77" s="85"/>
      <c r="SVK77" s="85"/>
      <c r="SVL77" s="85"/>
      <c r="SVM77" s="85"/>
      <c r="SVN77" s="85"/>
      <c r="SVO77" s="85"/>
      <c r="SVP77" s="85"/>
      <c r="SVQ77" s="85"/>
      <c r="SVR77" s="85"/>
      <c r="SVS77" s="85"/>
      <c r="SVT77" s="85"/>
      <c r="SVU77" s="85"/>
      <c r="SVV77" s="85"/>
      <c r="SVW77" s="85"/>
      <c r="SVX77" s="85"/>
      <c r="SVY77" s="85"/>
      <c r="SVZ77" s="85"/>
      <c r="SWA77" s="85"/>
      <c r="SWB77" s="85"/>
      <c r="SWC77" s="85"/>
      <c r="SWD77" s="85"/>
      <c r="SWE77" s="85"/>
      <c r="SWF77" s="85"/>
      <c r="SWG77" s="85"/>
      <c r="SWH77" s="85"/>
      <c r="SWI77" s="85"/>
      <c r="SWJ77" s="85"/>
      <c r="SWK77" s="85"/>
      <c r="SWL77" s="85"/>
      <c r="SWM77" s="85"/>
      <c r="SWN77" s="85"/>
      <c r="SWO77" s="85"/>
      <c r="SWP77" s="85"/>
      <c r="SWQ77" s="85"/>
      <c r="SWR77" s="85"/>
      <c r="SWS77" s="85"/>
      <c r="SWT77" s="85"/>
      <c r="SWU77" s="85"/>
      <c r="SWV77" s="85"/>
      <c r="SWW77" s="85"/>
      <c r="SWX77" s="85"/>
      <c r="SWY77" s="85"/>
      <c r="SWZ77" s="85"/>
      <c r="SXA77" s="85"/>
      <c r="SXB77" s="85"/>
      <c r="SXC77" s="85"/>
      <c r="SXD77" s="85"/>
      <c r="SXE77" s="85"/>
      <c r="SXF77" s="85"/>
      <c r="SXG77" s="85"/>
      <c r="SXH77" s="85"/>
      <c r="SXI77" s="85"/>
      <c r="SXJ77" s="85"/>
      <c r="SXK77" s="85"/>
      <c r="SXL77" s="85"/>
      <c r="SXM77" s="85"/>
      <c r="SXN77" s="85"/>
      <c r="SXO77" s="85"/>
      <c r="SXP77" s="85"/>
      <c r="SXQ77" s="85"/>
      <c r="SXR77" s="85"/>
      <c r="SXS77" s="85"/>
      <c r="SXT77" s="85"/>
      <c r="SXU77" s="85"/>
      <c r="SXV77" s="85"/>
      <c r="SXW77" s="85"/>
      <c r="SXX77" s="85"/>
      <c r="SXY77" s="85"/>
      <c r="SXZ77" s="85"/>
      <c r="SYA77" s="85"/>
      <c r="SYB77" s="85"/>
      <c r="SYC77" s="85"/>
      <c r="SYD77" s="85"/>
      <c r="SYE77" s="85"/>
      <c r="SYF77" s="85"/>
      <c r="SYG77" s="85"/>
      <c r="SYH77" s="85"/>
      <c r="SYI77" s="85"/>
      <c r="SYJ77" s="85"/>
      <c r="SYK77" s="85"/>
      <c r="SYL77" s="85"/>
      <c r="SYM77" s="85"/>
      <c r="SYN77" s="85"/>
      <c r="SYO77" s="85"/>
      <c r="SYP77" s="85"/>
      <c r="SYQ77" s="85"/>
      <c r="SYR77" s="85"/>
      <c r="SYS77" s="85"/>
      <c r="SYT77" s="85"/>
      <c r="SYU77" s="85"/>
      <c r="SYV77" s="85"/>
      <c r="SYW77" s="85"/>
      <c r="SYX77" s="85"/>
      <c r="SYY77" s="85"/>
      <c r="SYZ77" s="85"/>
      <c r="SZA77" s="85"/>
      <c r="SZB77" s="85"/>
      <c r="SZC77" s="85"/>
      <c r="SZD77" s="85"/>
      <c r="SZE77" s="85"/>
      <c r="SZF77" s="85"/>
      <c r="SZG77" s="85"/>
      <c r="SZH77" s="85"/>
      <c r="SZI77" s="85"/>
      <c r="SZJ77" s="85"/>
      <c r="SZK77" s="85"/>
      <c r="SZL77" s="85"/>
      <c r="SZM77" s="85"/>
      <c r="SZN77" s="85"/>
      <c r="SZO77" s="85"/>
      <c r="SZP77" s="85"/>
      <c r="SZQ77" s="85"/>
      <c r="SZR77" s="85"/>
      <c r="SZS77" s="85"/>
      <c r="SZT77" s="85"/>
      <c r="SZU77" s="85"/>
      <c r="SZV77" s="85"/>
      <c r="SZW77" s="85"/>
      <c r="SZX77" s="85"/>
      <c r="SZY77" s="85"/>
      <c r="SZZ77" s="85"/>
      <c r="TAA77" s="85"/>
      <c r="TAB77" s="85"/>
      <c r="TAC77" s="85"/>
      <c r="TAD77" s="85"/>
      <c r="TAE77" s="85"/>
      <c r="TAF77" s="85"/>
      <c r="TAG77" s="85"/>
      <c r="TAH77" s="85"/>
      <c r="TAI77" s="85"/>
      <c r="TAJ77" s="85"/>
      <c r="TAK77" s="85"/>
      <c r="TAL77" s="85"/>
      <c r="TAM77" s="85"/>
      <c r="TAN77" s="85"/>
      <c r="TAO77" s="85"/>
      <c r="TAP77" s="85"/>
      <c r="TAQ77" s="85"/>
      <c r="TAR77" s="85"/>
      <c r="TAS77" s="85"/>
      <c r="TAT77" s="85"/>
      <c r="TAU77" s="85"/>
      <c r="TAV77" s="85"/>
      <c r="TAW77" s="85"/>
      <c r="TAX77" s="85"/>
      <c r="TAY77" s="85"/>
      <c r="TAZ77" s="85"/>
      <c r="TBA77" s="85"/>
      <c r="TBB77" s="85"/>
      <c r="TBC77" s="85"/>
      <c r="TBD77" s="85"/>
      <c r="TBE77" s="85"/>
      <c r="TBF77" s="85"/>
      <c r="TBG77" s="85"/>
      <c r="TBH77" s="85"/>
      <c r="TBI77" s="85"/>
      <c r="TBJ77" s="85"/>
      <c r="TBK77" s="85"/>
      <c r="TBL77" s="85"/>
      <c r="TBM77" s="85"/>
      <c r="TBN77" s="85"/>
      <c r="TBO77" s="85"/>
      <c r="TBP77" s="85"/>
      <c r="TBQ77" s="85"/>
      <c r="TBR77" s="85"/>
      <c r="TBS77" s="85"/>
      <c r="TBT77" s="85"/>
      <c r="TBU77" s="85"/>
      <c r="TBV77" s="85"/>
      <c r="TBW77" s="85"/>
      <c r="TBX77" s="85"/>
      <c r="TBY77" s="85"/>
      <c r="TBZ77" s="85"/>
      <c r="TCA77" s="85"/>
      <c r="TCB77" s="85"/>
      <c r="TCC77" s="85"/>
      <c r="TCD77" s="85"/>
      <c r="TCE77" s="85"/>
      <c r="TCF77" s="85"/>
      <c r="TCG77" s="85"/>
      <c r="TCH77" s="85"/>
      <c r="TCI77" s="85"/>
      <c r="TCJ77" s="85"/>
      <c r="TCK77" s="85"/>
      <c r="TCL77" s="85"/>
      <c r="TCM77" s="85"/>
      <c r="TCN77" s="85"/>
      <c r="TCO77" s="85"/>
      <c r="TCP77" s="85"/>
      <c r="TCQ77" s="85"/>
      <c r="TCR77" s="85"/>
      <c r="TCS77" s="85"/>
      <c r="TCT77" s="85"/>
      <c r="TCU77" s="85"/>
      <c r="TCV77" s="85"/>
      <c r="TCW77" s="85"/>
      <c r="TCX77" s="85"/>
      <c r="TCY77" s="85"/>
      <c r="TCZ77" s="85"/>
      <c r="TDA77" s="85"/>
      <c r="TDB77" s="85"/>
      <c r="TDC77" s="85"/>
      <c r="TDD77" s="85"/>
      <c r="TDE77" s="85"/>
      <c r="TDF77" s="85"/>
      <c r="TDG77" s="85"/>
      <c r="TDH77" s="85"/>
      <c r="TDI77" s="85"/>
      <c r="TDJ77" s="85"/>
      <c r="TDK77" s="85"/>
      <c r="TDL77" s="85"/>
      <c r="TDM77" s="85"/>
      <c r="TDN77" s="85"/>
      <c r="TDO77" s="85"/>
      <c r="TDP77" s="85"/>
      <c r="TDQ77" s="85"/>
      <c r="TDR77" s="85"/>
      <c r="TDS77" s="85"/>
      <c r="TDT77" s="85"/>
      <c r="TDU77" s="85"/>
      <c r="TDV77" s="85"/>
      <c r="TDW77" s="85"/>
      <c r="TDX77" s="85"/>
      <c r="TDY77" s="85"/>
      <c r="TDZ77" s="85"/>
      <c r="TEA77" s="85"/>
      <c r="TEB77" s="85"/>
      <c r="TEC77" s="85"/>
      <c r="TED77" s="85"/>
      <c r="TEE77" s="85"/>
      <c r="TEF77" s="85"/>
      <c r="TEG77" s="85"/>
      <c r="TEH77" s="85"/>
      <c r="TEI77" s="85"/>
      <c r="TEJ77" s="85"/>
      <c r="TEK77" s="85"/>
      <c r="TEL77" s="85"/>
      <c r="TEM77" s="85"/>
      <c r="TEN77" s="85"/>
      <c r="TEO77" s="85"/>
      <c r="TEP77" s="85"/>
      <c r="TEQ77" s="85"/>
      <c r="TER77" s="85"/>
      <c r="TES77" s="85"/>
      <c r="TET77" s="85"/>
      <c r="TEU77" s="85"/>
      <c r="TEV77" s="85"/>
      <c r="TEW77" s="85"/>
      <c r="TEX77" s="85"/>
      <c r="TEY77" s="85"/>
      <c r="TEZ77" s="85"/>
      <c r="TFA77" s="85"/>
      <c r="TFB77" s="85"/>
      <c r="TFC77" s="85"/>
      <c r="TFD77" s="85"/>
      <c r="TFE77" s="85"/>
      <c r="TFF77" s="85"/>
      <c r="TFG77" s="85"/>
      <c r="TFH77" s="85"/>
      <c r="TFI77" s="85"/>
      <c r="TFJ77" s="85"/>
      <c r="TFK77" s="85"/>
      <c r="TFL77" s="85"/>
      <c r="TFM77" s="85"/>
      <c r="TFN77" s="85"/>
      <c r="TFO77" s="85"/>
      <c r="TFP77" s="85"/>
      <c r="TFQ77" s="85"/>
      <c r="TFR77" s="85"/>
      <c r="TFS77" s="85"/>
      <c r="TFT77" s="85"/>
      <c r="TFU77" s="85"/>
      <c r="TFV77" s="85"/>
      <c r="TFW77" s="85"/>
      <c r="TFX77" s="85"/>
      <c r="TFY77" s="85"/>
      <c r="TFZ77" s="85"/>
      <c r="TGA77" s="85"/>
      <c r="TGB77" s="85"/>
      <c r="TGC77" s="85"/>
      <c r="TGD77" s="85"/>
      <c r="TGE77" s="85"/>
      <c r="TGF77" s="85"/>
      <c r="TGG77" s="85"/>
      <c r="TGH77" s="85"/>
      <c r="TGI77" s="85"/>
      <c r="TGJ77" s="85"/>
      <c r="TGK77" s="85"/>
      <c r="TGL77" s="85"/>
      <c r="TGM77" s="85"/>
      <c r="TGN77" s="85"/>
      <c r="TGO77" s="85"/>
      <c r="TGP77" s="85"/>
      <c r="TGQ77" s="85"/>
      <c r="TGR77" s="85"/>
      <c r="TGS77" s="85"/>
      <c r="TGT77" s="85"/>
      <c r="TGU77" s="85"/>
      <c r="TGV77" s="85"/>
      <c r="TGW77" s="85"/>
      <c r="TGX77" s="85"/>
      <c r="TGY77" s="85"/>
      <c r="TGZ77" s="85"/>
      <c r="THA77" s="85"/>
      <c r="THB77" s="85"/>
      <c r="THC77" s="85"/>
      <c r="THD77" s="85"/>
      <c r="THE77" s="85"/>
      <c r="THF77" s="85"/>
      <c r="THG77" s="85"/>
      <c r="THH77" s="85"/>
      <c r="THI77" s="85"/>
      <c r="THJ77" s="85"/>
      <c r="THK77" s="85"/>
      <c r="THL77" s="85"/>
      <c r="THM77" s="85"/>
      <c r="THN77" s="85"/>
      <c r="THO77" s="85"/>
      <c r="THP77" s="85"/>
      <c r="THQ77" s="85"/>
      <c r="THR77" s="85"/>
      <c r="THS77" s="85"/>
      <c r="THT77" s="85"/>
      <c r="THU77" s="85"/>
      <c r="THV77" s="85"/>
      <c r="THW77" s="85"/>
      <c r="THX77" s="85"/>
      <c r="THY77" s="85"/>
      <c r="THZ77" s="85"/>
      <c r="TIA77" s="85"/>
      <c r="TIB77" s="85"/>
      <c r="TIC77" s="85"/>
      <c r="TID77" s="85"/>
      <c r="TIE77" s="85"/>
      <c r="TIF77" s="85"/>
      <c r="TIG77" s="85"/>
      <c r="TIH77" s="85"/>
      <c r="TII77" s="85"/>
      <c r="TIJ77" s="85"/>
      <c r="TIK77" s="85"/>
      <c r="TIL77" s="85"/>
      <c r="TIM77" s="85"/>
      <c r="TIN77" s="85"/>
      <c r="TIO77" s="85"/>
      <c r="TIP77" s="85"/>
      <c r="TIQ77" s="85"/>
      <c r="TIR77" s="85"/>
      <c r="TIS77" s="85"/>
      <c r="TIT77" s="85"/>
      <c r="TIU77" s="85"/>
      <c r="TIV77" s="85"/>
      <c r="TIW77" s="85"/>
      <c r="TIX77" s="85"/>
      <c r="TIY77" s="85"/>
      <c r="TIZ77" s="85"/>
      <c r="TJA77" s="85"/>
      <c r="TJB77" s="85"/>
      <c r="TJC77" s="85"/>
      <c r="TJD77" s="85"/>
      <c r="TJE77" s="85"/>
      <c r="TJF77" s="85"/>
      <c r="TJG77" s="85"/>
      <c r="TJH77" s="85"/>
      <c r="TJI77" s="85"/>
      <c r="TJJ77" s="85"/>
      <c r="TJK77" s="85"/>
      <c r="TJL77" s="85"/>
      <c r="TJM77" s="85"/>
      <c r="TJN77" s="85"/>
      <c r="TJO77" s="85"/>
      <c r="TJP77" s="85"/>
      <c r="TJQ77" s="85"/>
      <c r="TJR77" s="85"/>
      <c r="TJS77" s="85"/>
      <c r="TJT77" s="85"/>
      <c r="TJU77" s="85"/>
      <c r="TJV77" s="85"/>
      <c r="TJW77" s="85"/>
      <c r="TJX77" s="85"/>
      <c r="TJY77" s="85"/>
      <c r="TJZ77" s="85"/>
      <c r="TKA77" s="85"/>
      <c r="TKB77" s="85"/>
      <c r="TKC77" s="85"/>
      <c r="TKD77" s="85"/>
      <c r="TKE77" s="85"/>
      <c r="TKF77" s="85"/>
      <c r="TKG77" s="85"/>
      <c r="TKH77" s="85"/>
      <c r="TKI77" s="85"/>
      <c r="TKJ77" s="85"/>
      <c r="TKK77" s="85"/>
      <c r="TKL77" s="85"/>
      <c r="TKM77" s="85"/>
      <c r="TKN77" s="85"/>
      <c r="TKO77" s="85"/>
      <c r="TKP77" s="85"/>
      <c r="TKQ77" s="85"/>
      <c r="TKR77" s="85"/>
      <c r="TKS77" s="85"/>
      <c r="TKT77" s="85"/>
      <c r="TKU77" s="85"/>
      <c r="TKV77" s="85"/>
      <c r="TKW77" s="85"/>
      <c r="TKX77" s="85"/>
      <c r="TKY77" s="85"/>
      <c r="TKZ77" s="85"/>
      <c r="TLA77" s="85"/>
      <c r="TLB77" s="85"/>
      <c r="TLC77" s="85"/>
      <c r="TLD77" s="85"/>
      <c r="TLE77" s="85"/>
      <c r="TLF77" s="85"/>
      <c r="TLG77" s="85"/>
      <c r="TLH77" s="85"/>
      <c r="TLI77" s="85"/>
      <c r="TLJ77" s="85"/>
      <c r="TLK77" s="85"/>
      <c r="TLL77" s="85"/>
      <c r="TLM77" s="85"/>
      <c r="TLN77" s="85"/>
      <c r="TLO77" s="85"/>
      <c r="TLP77" s="85"/>
      <c r="TLQ77" s="85"/>
      <c r="TLR77" s="85"/>
      <c r="TLS77" s="85"/>
      <c r="TLT77" s="85"/>
      <c r="TLU77" s="85"/>
      <c r="TLV77" s="85"/>
      <c r="TLW77" s="85"/>
      <c r="TLX77" s="85"/>
      <c r="TLY77" s="85"/>
      <c r="TLZ77" s="85"/>
      <c r="TMA77" s="85"/>
      <c r="TMB77" s="85"/>
      <c r="TMC77" s="85"/>
      <c r="TMD77" s="85"/>
      <c r="TME77" s="85"/>
      <c r="TMF77" s="85"/>
      <c r="TMG77" s="85"/>
      <c r="TMH77" s="85"/>
      <c r="TMI77" s="85"/>
      <c r="TMJ77" s="85"/>
      <c r="TMK77" s="85"/>
      <c r="TML77" s="85"/>
      <c r="TMM77" s="85"/>
      <c r="TMN77" s="85"/>
      <c r="TMO77" s="85"/>
      <c r="TMP77" s="85"/>
      <c r="TMQ77" s="85"/>
      <c r="TMR77" s="85"/>
      <c r="TMS77" s="85"/>
      <c r="TMT77" s="85"/>
      <c r="TMU77" s="85"/>
      <c r="TMV77" s="85"/>
      <c r="TMW77" s="85"/>
      <c r="TMX77" s="85"/>
      <c r="TMY77" s="85"/>
      <c r="TMZ77" s="85"/>
      <c r="TNA77" s="85"/>
      <c r="TNB77" s="85"/>
      <c r="TNC77" s="85"/>
      <c r="TND77" s="85"/>
      <c r="TNE77" s="85"/>
      <c r="TNF77" s="85"/>
      <c r="TNG77" s="85"/>
      <c r="TNH77" s="85"/>
      <c r="TNI77" s="85"/>
      <c r="TNJ77" s="85"/>
      <c r="TNK77" s="85"/>
      <c r="TNL77" s="85"/>
      <c r="TNM77" s="85"/>
      <c r="TNN77" s="85"/>
      <c r="TNO77" s="85"/>
      <c r="TNP77" s="85"/>
      <c r="TNQ77" s="85"/>
      <c r="TNR77" s="85"/>
      <c r="TNS77" s="85"/>
      <c r="TNT77" s="85"/>
      <c r="TNU77" s="85"/>
      <c r="TNV77" s="85"/>
      <c r="TNW77" s="85"/>
      <c r="TNX77" s="85"/>
      <c r="TNY77" s="85"/>
      <c r="TNZ77" s="85"/>
      <c r="TOA77" s="85"/>
      <c r="TOB77" s="85"/>
      <c r="TOC77" s="85"/>
      <c r="TOD77" s="85"/>
      <c r="TOE77" s="85"/>
      <c r="TOF77" s="85"/>
      <c r="TOG77" s="85"/>
      <c r="TOH77" s="85"/>
      <c r="TOI77" s="85"/>
      <c r="TOJ77" s="85"/>
      <c r="TOK77" s="85"/>
      <c r="TOL77" s="85"/>
      <c r="TOM77" s="85"/>
      <c r="TON77" s="85"/>
      <c r="TOO77" s="85"/>
      <c r="TOP77" s="85"/>
      <c r="TOQ77" s="85"/>
      <c r="TOR77" s="85"/>
      <c r="TOS77" s="85"/>
      <c r="TOT77" s="85"/>
      <c r="TOU77" s="85"/>
      <c r="TOV77" s="85"/>
      <c r="TOW77" s="85"/>
      <c r="TOX77" s="85"/>
      <c r="TOY77" s="85"/>
      <c r="TOZ77" s="85"/>
      <c r="TPA77" s="85"/>
      <c r="TPB77" s="85"/>
      <c r="TPC77" s="85"/>
      <c r="TPD77" s="85"/>
      <c r="TPE77" s="85"/>
      <c r="TPF77" s="85"/>
      <c r="TPG77" s="85"/>
      <c r="TPH77" s="85"/>
      <c r="TPI77" s="85"/>
      <c r="TPJ77" s="85"/>
      <c r="TPK77" s="85"/>
      <c r="TPL77" s="85"/>
      <c r="TPM77" s="85"/>
      <c r="TPN77" s="85"/>
      <c r="TPO77" s="85"/>
      <c r="TPP77" s="85"/>
      <c r="TPQ77" s="85"/>
      <c r="TPR77" s="85"/>
      <c r="TPS77" s="85"/>
      <c r="TPT77" s="85"/>
      <c r="TPU77" s="85"/>
      <c r="TPV77" s="85"/>
      <c r="TPW77" s="85"/>
      <c r="TPX77" s="85"/>
      <c r="TPY77" s="85"/>
      <c r="TPZ77" s="85"/>
      <c r="TQA77" s="85"/>
      <c r="TQB77" s="85"/>
      <c r="TQC77" s="85"/>
      <c r="TQD77" s="85"/>
      <c r="TQE77" s="85"/>
      <c r="TQF77" s="85"/>
      <c r="TQG77" s="85"/>
      <c r="TQH77" s="85"/>
      <c r="TQI77" s="85"/>
      <c r="TQJ77" s="85"/>
      <c r="TQK77" s="85"/>
      <c r="TQL77" s="85"/>
      <c r="TQM77" s="85"/>
      <c r="TQN77" s="85"/>
      <c r="TQO77" s="85"/>
      <c r="TQP77" s="85"/>
      <c r="TQQ77" s="85"/>
      <c r="TQR77" s="85"/>
      <c r="TQS77" s="85"/>
      <c r="TQT77" s="85"/>
      <c r="TQU77" s="85"/>
      <c r="TQV77" s="85"/>
      <c r="TQW77" s="85"/>
      <c r="TQX77" s="85"/>
      <c r="TQY77" s="85"/>
      <c r="TQZ77" s="85"/>
      <c r="TRA77" s="85"/>
      <c r="TRB77" s="85"/>
      <c r="TRC77" s="85"/>
      <c r="TRD77" s="85"/>
      <c r="TRE77" s="85"/>
      <c r="TRF77" s="85"/>
      <c r="TRG77" s="85"/>
      <c r="TRH77" s="85"/>
      <c r="TRI77" s="85"/>
      <c r="TRJ77" s="85"/>
      <c r="TRK77" s="85"/>
      <c r="TRL77" s="85"/>
      <c r="TRM77" s="85"/>
      <c r="TRN77" s="85"/>
      <c r="TRO77" s="85"/>
      <c r="TRP77" s="85"/>
      <c r="TRQ77" s="85"/>
      <c r="TRR77" s="85"/>
      <c r="TRS77" s="85"/>
      <c r="TRT77" s="85"/>
      <c r="TRU77" s="85"/>
      <c r="TRV77" s="85"/>
      <c r="TRW77" s="85"/>
      <c r="TRX77" s="85"/>
      <c r="TRY77" s="85"/>
      <c r="TRZ77" s="85"/>
      <c r="TSA77" s="85"/>
      <c r="TSB77" s="85"/>
      <c r="TSC77" s="85"/>
      <c r="TSD77" s="85"/>
      <c r="TSE77" s="85"/>
      <c r="TSF77" s="85"/>
      <c r="TSG77" s="85"/>
      <c r="TSH77" s="85"/>
      <c r="TSI77" s="85"/>
      <c r="TSJ77" s="85"/>
      <c r="TSK77" s="85"/>
      <c r="TSL77" s="85"/>
      <c r="TSM77" s="85"/>
      <c r="TSN77" s="85"/>
      <c r="TSO77" s="85"/>
      <c r="TSP77" s="85"/>
      <c r="TSQ77" s="85"/>
      <c r="TSR77" s="85"/>
      <c r="TSS77" s="85"/>
      <c r="TST77" s="85"/>
      <c r="TSU77" s="85"/>
      <c r="TSV77" s="85"/>
      <c r="TSW77" s="85"/>
      <c r="TSX77" s="85"/>
      <c r="TSY77" s="85"/>
      <c r="TSZ77" s="85"/>
      <c r="TTA77" s="85"/>
      <c r="TTB77" s="85"/>
      <c r="TTC77" s="85"/>
      <c r="TTD77" s="85"/>
      <c r="TTE77" s="85"/>
      <c r="TTF77" s="85"/>
      <c r="TTG77" s="85"/>
      <c r="TTH77" s="85"/>
      <c r="TTI77" s="85"/>
      <c r="TTJ77" s="85"/>
      <c r="TTK77" s="85"/>
      <c r="TTL77" s="85"/>
      <c r="TTM77" s="85"/>
      <c r="TTN77" s="85"/>
      <c r="TTO77" s="85"/>
      <c r="TTP77" s="85"/>
      <c r="TTQ77" s="85"/>
      <c r="TTR77" s="85"/>
      <c r="TTS77" s="85"/>
      <c r="TTT77" s="85"/>
      <c r="TTU77" s="85"/>
      <c r="TTV77" s="85"/>
      <c r="TTW77" s="85"/>
      <c r="TTX77" s="85"/>
      <c r="TTY77" s="85"/>
      <c r="TTZ77" s="85"/>
      <c r="TUA77" s="85"/>
      <c r="TUB77" s="85"/>
      <c r="TUC77" s="85"/>
      <c r="TUD77" s="85"/>
      <c r="TUE77" s="85"/>
      <c r="TUF77" s="85"/>
      <c r="TUG77" s="85"/>
      <c r="TUH77" s="85"/>
      <c r="TUI77" s="85"/>
      <c r="TUJ77" s="85"/>
      <c r="TUK77" s="85"/>
      <c r="TUL77" s="85"/>
      <c r="TUM77" s="85"/>
      <c r="TUN77" s="85"/>
      <c r="TUO77" s="85"/>
      <c r="TUP77" s="85"/>
      <c r="TUQ77" s="85"/>
      <c r="TUR77" s="85"/>
      <c r="TUS77" s="85"/>
      <c r="TUT77" s="85"/>
      <c r="TUU77" s="85"/>
      <c r="TUV77" s="85"/>
      <c r="TUW77" s="85"/>
      <c r="TUX77" s="85"/>
      <c r="TUY77" s="85"/>
      <c r="TUZ77" s="85"/>
      <c r="TVA77" s="85"/>
      <c r="TVB77" s="85"/>
      <c r="TVC77" s="85"/>
      <c r="TVD77" s="85"/>
      <c r="TVE77" s="85"/>
      <c r="TVF77" s="85"/>
      <c r="TVG77" s="85"/>
      <c r="TVH77" s="85"/>
      <c r="TVI77" s="85"/>
      <c r="TVJ77" s="85"/>
      <c r="TVK77" s="85"/>
      <c r="TVL77" s="85"/>
      <c r="TVM77" s="85"/>
      <c r="TVN77" s="85"/>
      <c r="TVO77" s="85"/>
      <c r="TVP77" s="85"/>
      <c r="TVQ77" s="85"/>
      <c r="TVR77" s="85"/>
      <c r="TVS77" s="85"/>
      <c r="TVT77" s="85"/>
      <c r="TVU77" s="85"/>
      <c r="TVV77" s="85"/>
      <c r="TVW77" s="85"/>
      <c r="TVX77" s="85"/>
      <c r="TVY77" s="85"/>
      <c r="TVZ77" s="85"/>
      <c r="TWA77" s="85"/>
      <c r="TWB77" s="85"/>
      <c r="TWC77" s="85"/>
      <c r="TWD77" s="85"/>
      <c r="TWE77" s="85"/>
      <c r="TWF77" s="85"/>
      <c r="TWG77" s="85"/>
      <c r="TWH77" s="85"/>
      <c r="TWI77" s="85"/>
      <c r="TWJ77" s="85"/>
      <c r="TWK77" s="85"/>
      <c r="TWL77" s="85"/>
      <c r="TWM77" s="85"/>
      <c r="TWN77" s="85"/>
      <c r="TWO77" s="85"/>
      <c r="TWP77" s="85"/>
      <c r="TWQ77" s="85"/>
      <c r="TWR77" s="85"/>
      <c r="TWS77" s="85"/>
      <c r="TWT77" s="85"/>
      <c r="TWU77" s="85"/>
      <c r="TWV77" s="85"/>
      <c r="TWW77" s="85"/>
      <c r="TWX77" s="85"/>
      <c r="TWY77" s="85"/>
      <c r="TWZ77" s="85"/>
      <c r="TXA77" s="85"/>
      <c r="TXB77" s="85"/>
      <c r="TXC77" s="85"/>
      <c r="TXD77" s="85"/>
      <c r="TXE77" s="85"/>
      <c r="TXF77" s="85"/>
      <c r="TXG77" s="85"/>
      <c r="TXH77" s="85"/>
      <c r="TXI77" s="85"/>
      <c r="TXJ77" s="85"/>
      <c r="TXK77" s="85"/>
      <c r="TXL77" s="85"/>
      <c r="TXM77" s="85"/>
      <c r="TXN77" s="85"/>
      <c r="TXO77" s="85"/>
      <c r="TXP77" s="85"/>
      <c r="TXQ77" s="85"/>
      <c r="TXR77" s="85"/>
      <c r="TXS77" s="85"/>
      <c r="TXT77" s="85"/>
      <c r="TXU77" s="85"/>
      <c r="TXV77" s="85"/>
      <c r="TXW77" s="85"/>
      <c r="TXX77" s="85"/>
      <c r="TXY77" s="85"/>
      <c r="TXZ77" s="85"/>
      <c r="TYA77" s="85"/>
      <c r="TYB77" s="85"/>
      <c r="TYC77" s="85"/>
      <c r="TYD77" s="85"/>
      <c r="TYE77" s="85"/>
      <c r="TYF77" s="85"/>
      <c r="TYG77" s="85"/>
      <c r="TYH77" s="85"/>
      <c r="TYI77" s="85"/>
      <c r="TYJ77" s="85"/>
      <c r="TYK77" s="85"/>
      <c r="TYL77" s="85"/>
      <c r="TYM77" s="85"/>
      <c r="TYN77" s="85"/>
      <c r="TYO77" s="85"/>
      <c r="TYP77" s="85"/>
      <c r="TYQ77" s="85"/>
      <c r="TYR77" s="85"/>
      <c r="TYS77" s="85"/>
      <c r="TYT77" s="85"/>
      <c r="TYU77" s="85"/>
      <c r="TYV77" s="85"/>
      <c r="TYW77" s="85"/>
      <c r="TYX77" s="85"/>
      <c r="TYY77" s="85"/>
      <c r="TYZ77" s="85"/>
      <c r="TZA77" s="85"/>
      <c r="TZB77" s="85"/>
      <c r="TZC77" s="85"/>
      <c r="TZD77" s="85"/>
      <c r="TZE77" s="85"/>
      <c r="TZF77" s="85"/>
      <c r="TZG77" s="85"/>
      <c r="TZH77" s="85"/>
      <c r="TZI77" s="85"/>
      <c r="TZJ77" s="85"/>
      <c r="TZK77" s="85"/>
      <c r="TZL77" s="85"/>
      <c r="TZM77" s="85"/>
      <c r="TZN77" s="85"/>
      <c r="TZO77" s="85"/>
      <c r="TZP77" s="85"/>
      <c r="TZQ77" s="85"/>
      <c r="TZR77" s="85"/>
      <c r="TZS77" s="85"/>
      <c r="TZT77" s="85"/>
      <c r="TZU77" s="85"/>
      <c r="TZV77" s="85"/>
      <c r="TZW77" s="85"/>
      <c r="TZX77" s="85"/>
      <c r="TZY77" s="85"/>
      <c r="TZZ77" s="85"/>
      <c r="UAA77" s="85"/>
      <c r="UAB77" s="85"/>
      <c r="UAC77" s="85"/>
      <c r="UAD77" s="85"/>
      <c r="UAE77" s="85"/>
      <c r="UAF77" s="85"/>
      <c r="UAG77" s="85"/>
      <c r="UAH77" s="85"/>
      <c r="UAI77" s="85"/>
      <c r="UAJ77" s="85"/>
      <c r="UAK77" s="85"/>
      <c r="UAL77" s="85"/>
      <c r="UAM77" s="85"/>
      <c r="UAN77" s="85"/>
      <c r="UAO77" s="85"/>
      <c r="UAP77" s="85"/>
      <c r="UAQ77" s="85"/>
      <c r="UAR77" s="85"/>
      <c r="UAS77" s="85"/>
      <c r="UAT77" s="85"/>
      <c r="UAU77" s="85"/>
      <c r="UAV77" s="85"/>
      <c r="UAW77" s="85"/>
      <c r="UAX77" s="85"/>
      <c r="UAY77" s="85"/>
      <c r="UAZ77" s="85"/>
      <c r="UBA77" s="85"/>
      <c r="UBB77" s="85"/>
      <c r="UBC77" s="85"/>
      <c r="UBD77" s="85"/>
      <c r="UBE77" s="85"/>
      <c r="UBF77" s="85"/>
      <c r="UBG77" s="85"/>
      <c r="UBH77" s="85"/>
      <c r="UBI77" s="85"/>
      <c r="UBJ77" s="85"/>
      <c r="UBK77" s="85"/>
      <c r="UBL77" s="85"/>
      <c r="UBM77" s="85"/>
      <c r="UBN77" s="85"/>
      <c r="UBO77" s="85"/>
      <c r="UBP77" s="85"/>
      <c r="UBQ77" s="85"/>
      <c r="UBR77" s="85"/>
      <c r="UBS77" s="85"/>
      <c r="UBT77" s="85"/>
      <c r="UBU77" s="85"/>
      <c r="UBV77" s="85"/>
      <c r="UBW77" s="85"/>
      <c r="UBX77" s="85"/>
      <c r="UBY77" s="85"/>
      <c r="UBZ77" s="85"/>
      <c r="UCA77" s="85"/>
      <c r="UCB77" s="85"/>
      <c r="UCC77" s="85"/>
      <c r="UCD77" s="85"/>
      <c r="UCE77" s="85"/>
      <c r="UCF77" s="85"/>
      <c r="UCG77" s="85"/>
      <c r="UCH77" s="85"/>
      <c r="UCI77" s="85"/>
      <c r="UCJ77" s="85"/>
      <c r="UCK77" s="85"/>
      <c r="UCL77" s="85"/>
      <c r="UCM77" s="85"/>
      <c r="UCN77" s="85"/>
      <c r="UCO77" s="85"/>
      <c r="UCP77" s="85"/>
      <c r="UCQ77" s="85"/>
      <c r="UCR77" s="85"/>
      <c r="UCS77" s="85"/>
      <c r="UCT77" s="85"/>
      <c r="UCU77" s="85"/>
      <c r="UCV77" s="85"/>
      <c r="UCW77" s="85"/>
      <c r="UCX77" s="85"/>
      <c r="UCY77" s="85"/>
      <c r="UCZ77" s="85"/>
      <c r="UDA77" s="85"/>
      <c r="UDB77" s="85"/>
      <c r="UDC77" s="85"/>
      <c r="UDD77" s="85"/>
      <c r="UDE77" s="85"/>
      <c r="UDF77" s="85"/>
      <c r="UDG77" s="85"/>
      <c r="UDH77" s="85"/>
      <c r="UDI77" s="85"/>
      <c r="UDJ77" s="85"/>
      <c r="UDK77" s="85"/>
      <c r="UDL77" s="85"/>
      <c r="UDM77" s="85"/>
      <c r="UDN77" s="85"/>
      <c r="UDO77" s="85"/>
      <c r="UDP77" s="85"/>
      <c r="UDQ77" s="85"/>
      <c r="UDR77" s="85"/>
      <c r="UDS77" s="85"/>
      <c r="UDT77" s="85"/>
      <c r="UDU77" s="85"/>
      <c r="UDV77" s="85"/>
      <c r="UDW77" s="85"/>
      <c r="UDX77" s="85"/>
      <c r="UDY77" s="85"/>
      <c r="UDZ77" s="85"/>
      <c r="UEA77" s="85"/>
      <c r="UEB77" s="85"/>
      <c r="UEC77" s="85"/>
      <c r="UED77" s="85"/>
      <c r="UEE77" s="85"/>
      <c r="UEF77" s="85"/>
      <c r="UEG77" s="85"/>
      <c r="UEH77" s="85"/>
      <c r="UEI77" s="85"/>
      <c r="UEJ77" s="85"/>
      <c r="UEK77" s="85"/>
      <c r="UEL77" s="85"/>
      <c r="UEM77" s="85"/>
      <c r="UEN77" s="85"/>
      <c r="UEO77" s="85"/>
      <c r="UEP77" s="85"/>
      <c r="UEQ77" s="85"/>
      <c r="UER77" s="85"/>
      <c r="UES77" s="85"/>
      <c r="UET77" s="85"/>
      <c r="UEU77" s="85"/>
      <c r="UEV77" s="85"/>
      <c r="UEW77" s="85"/>
      <c r="UEX77" s="85"/>
      <c r="UEY77" s="85"/>
      <c r="UEZ77" s="85"/>
      <c r="UFA77" s="85"/>
      <c r="UFB77" s="85"/>
      <c r="UFC77" s="85"/>
      <c r="UFD77" s="85"/>
      <c r="UFE77" s="85"/>
      <c r="UFF77" s="85"/>
      <c r="UFG77" s="85"/>
      <c r="UFH77" s="85"/>
      <c r="UFI77" s="85"/>
      <c r="UFJ77" s="85"/>
      <c r="UFK77" s="85"/>
      <c r="UFL77" s="85"/>
      <c r="UFM77" s="85"/>
      <c r="UFN77" s="85"/>
      <c r="UFO77" s="85"/>
      <c r="UFP77" s="85"/>
      <c r="UFQ77" s="85"/>
      <c r="UFR77" s="85"/>
      <c r="UFS77" s="85"/>
      <c r="UFT77" s="85"/>
      <c r="UFU77" s="85"/>
      <c r="UFV77" s="85"/>
      <c r="UFW77" s="85"/>
      <c r="UFX77" s="85"/>
      <c r="UFY77" s="85"/>
      <c r="UFZ77" s="85"/>
      <c r="UGA77" s="85"/>
      <c r="UGB77" s="85"/>
      <c r="UGC77" s="85"/>
      <c r="UGD77" s="85"/>
      <c r="UGE77" s="85"/>
      <c r="UGF77" s="85"/>
      <c r="UGG77" s="85"/>
      <c r="UGH77" s="85"/>
      <c r="UGI77" s="85"/>
      <c r="UGJ77" s="85"/>
      <c r="UGK77" s="85"/>
      <c r="UGL77" s="85"/>
      <c r="UGM77" s="85"/>
      <c r="UGN77" s="85"/>
      <c r="UGO77" s="85"/>
      <c r="UGP77" s="85"/>
      <c r="UGQ77" s="85"/>
      <c r="UGR77" s="85"/>
      <c r="UGS77" s="85"/>
      <c r="UGT77" s="85"/>
      <c r="UGU77" s="85"/>
      <c r="UGV77" s="85"/>
      <c r="UGW77" s="85"/>
      <c r="UGX77" s="85"/>
      <c r="UGY77" s="85"/>
      <c r="UGZ77" s="85"/>
      <c r="UHA77" s="85"/>
      <c r="UHB77" s="85"/>
      <c r="UHC77" s="85"/>
      <c r="UHD77" s="85"/>
      <c r="UHE77" s="85"/>
      <c r="UHF77" s="85"/>
      <c r="UHG77" s="85"/>
      <c r="UHH77" s="85"/>
      <c r="UHI77" s="85"/>
      <c r="UHJ77" s="85"/>
      <c r="UHK77" s="85"/>
      <c r="UHL77" s="85"/>
      <c r="UHM77" s="85"/>
      <c r="UHN77" s="85"/>
      <c r="UHO77" s="85"/>
      <c r="UHP77" s="85"/>
      <c r="UHQ77" s="85"/>
      <c r="UHR77" s="85"/>
      <c r="UHS77" s="85"/>
      <c r="UHT77" s="85"/>
      <c r="UHU77" s="85"/>
      <c r="UHV77" s="85"/>
      <c r="UHW77" s="85"/>
      <c r="UHX77" s="85"/>
      <c r="UHY77" s="85"/>
      <c r="UHZ77" s="85"/>
      <c r="UIA77" s="85"/>
      <c r="UIB77" s="85"/>
      <c r="UIC77" s="85"/>
      <c r="UID77" s="85"/>
      <c r="UIE77" s="85"/>
      <c r="UIF77" s="85"/>
      <c r="UIG77" s="85"/>
      <c r="UIH77" s="85"/>
      <c r="UII77" s="85"/>
      <c r="UIJ77" s="85"/>
      <c r="UIK77" s="85"/>
      <c r="UIL77" s="85"/>
      <c r="UIM77" s="85"/>
      <c r="UIN77" s="85"/>
      <c r="UIO77" s="85"/>
      <c r="UIP77" s="85"/>
      <c r="UIQ77" s="85"/>
      <c r="UIR77" s="85"/>
      <c r="UIS77" s="85"/>
      <c r="UIT77" s="85"/>
      <c r="UIU77" s="85"/>
      <c r="UIV77" s="85"/>
      <c r="UIW77" s="85"/>
      <c r="UIX77" s="85"/>
      <c r="UIY77" s="85"/>
      <c r="UIZ77" s="85"/>
      <c r="UJA77" s="85"/>
      <c r="UJB77" s="85"/>
      <c r="UJC77" s="85"/>
      <c r="UJD77" s="85"/>
      <c r="UJE77" s="85"/>
      <c r="UJF77" s="85"/>
      <c r="UJG77" s="85"/>
      <c r="UJH77" s="85"/>
      <c r="UJI77" s="85"/>
      <c r="UJJ77" s="85"/>
      <c r="UJK77" s="85"/>
      <c r="UJL77" s="85"/>
      <c r="UJM77" s="85"/>
      <c r="UJN77" s="85"/>
      <c r="UJO77" s="85"/>
      <c r="UJP77" s="85"/>
      <c r="UJQ77" s="85"/>
      <c r="UJR77" s="85"/>
      <c r="UJS77" s="85"/>
      <c r="UJT77" s="85"/>
      <c r="UJU77" s="85"/>
      <c r="UJV77" s="85"/>
      <c r="UJW77" s="85"/>
      <c r="UJX77" s="85"/>
      <c r="UJY77" s="85"/>
      <c r="UJZ77" s="85"/>
      <c r="UKA77" s="85"/>
      <c r="UKB77" s="85"/>
      <c r="UKC77" s="85"/>
      <c r="UKD77" s="85"/>
      <c r="UKE77" s="85"/>
      <c r="UKF77" s="85"/>
      <c r="UKG77" s="85"/>
      <c r="UKH77" s="85"/>
      <c r="UKI77" s="85"/>
      <c r="UKJ77" s="85"/>
      <c r="UKK77" s="85"/>
      <c r="UKL77" s="85"/>
      <c r="UKM77" s="85"/>
      <c r="UKN77" s="85"/>
      <c r="UKO77" s="85"/>
      <c r="UKP77" s="85"/>
      <c r="UKQ77" s="85"/>
      <c r="UKR77" s="85"/>
      <c r="UKS77" s="85"/>
      <c r="UKT77" s="85"/>
      <c r="UKU77" s="85"/>
      <c r="UKV77" s="85"/>
      <c r="UKW77" s="85"/>
      <c r="UKX77" s="85"/>
      <c r="UKY77" s="85"/>
      <c r="UKZ77" s="85"/>
      <c r="ULA77" s="85"/>
      <c r="ULB77" s="85"/>
      <c r="ULC77" s="85"/>
      <c r="ULD77" s="85"/>
      <c r="ULE77" s="85"/>
      <c r="ULF77" s="85"/>
      <c r="ULG77" s="85"/>
      <c r="ULH77" s="85"/>
      <c r="ULI77" s="85"/>
      <c r="ULJ77" s="85"/>
      <c r="ULK77" s="85"/>
      <c r="ULL77" s="85"/>
      <c r="ULM77" s="85"/>
      <c r="ULN77" s="85"/>
      <c r="ULO77" s="85"/>
      <c r="ULP77" s="85"/>
      <c r="ULQ77" s="85"/>
      <c r="ULR77" s="85"/>
      <c r="ULS77" s="85"/>
      <c r="ULT77" s="85"/>
      <c r="ULU77" s="85"/>
      <c r="ULV77" s="85"/>
      <c r="ULW77" s="85"/>
      <c r="ULX77" s="85"/>
      <c r="ULY77" s="85"/>
      <c r="ULZ77" s="85"/>
      <c r="UMA77" s="85"/>
      <c r="UMB77" s="85"/>
      <c r="UMC77" s="85"/>
      <c r="UMD77" s="85"/>
      <c r="UME77" s="85"/>
      <c r="UMF77" s="85"/>
      <c r="UMG77" s="85"/>
      <c r="UMH77" s="85"/>
      <c r="UMI77" s="85"/>
      <c r="UMJ77" s="85"/>
      <c r="UMK77" s="85"/>
      <c r="UML77" s="85"/>
      <c r="UMM77" s="85"/>
      <c r="UMN77" s="85"/>
      <c r="UMO77" s="85"/>
      <c r="UMP77" s="85"/>
      <c r="UMQ77" s="85"/>
      <c r="UMR77" s="85"/>
      <c r="UMS77" s="85"/>
      <c r="UMT77" s="85"/>
      <c r="UMU77" s="85"/>
      <c r="UMV77" s="85"/>
      <c r="UMW77" s="85"/>
      <c r="UMX77" s="85"/>
      <c r="UMY77" s="85"/>
      <c r="UMZ77" s="85"/>
      <c r="UNA77" s="85"/>
      <c r="UNB77" s="85"/>
      <c r="UNC77" s="85"/>
      <c r="UND77" s="85"/>
      <c r="UNE77" s="85"/>
      <c r="UNF77" s="85"/>
      <c r="UNG77" s="85"/>
      <c r="UNH77" s="85"/>
      <c r="UNI77" s="85"/>
      <c r="UNJ77" s="85"/>
      <c r="UNK77" s="85"/>
      <c r="UNL77" s="85"/>
      <c r="UNM77" s="85"/>
      <c r="UNN77" s="85"/>
      <c r="UNO77" s="85"/>
      <c r="UNP77" s="85"/>
      <c r="UNQ77" s="85"/>
      <c r="UNR77" s="85"/>
      <c r="UNS77" s="85"/>
      <c r="UNT77" s="85"/>
      <c r="UNU77" s="85"/>
      <c r="UNV77" s="85"/>
      <c r="UNW77" s="85"/>
      <c r="UNX77" s="85"/>
      <c r="UNY77" s="85"/>
      <c r="UNZ77" s="85"/>
      <c r="UOA77" s="85"/>
      <c r="UOB77" s="85"/>
      <c r="UOC77" s="85"/>
      <c r="UOD77" s="85"/>
      <c r="UOE77" s="85"/>
      <c r="UOF77" s="85"/>
      <c r="UOG77" s="85"/>
      <c r="UOH77" s="85"/>
      <c r="UOI77" s="85"/>
      <c r="UOJ77" s="85"/>
      <c r="UOK77" s="85"/>
      <c r="UOL77" s="85"/>
      <c r="UOM77" s="85"/>
      <c r="UON77" s="85"/>
      <c r="UOO77" s="85"/>
      <c r="UOP77" s="85"/>
      <c r="UOQ77" s="85"/>
      <c r="UOR77" s="85"/>
      <c r="UOS77" s="85"/>
      <c r="UOT77" s="85"/>
      <c r="UOU77" s="85"/>
      <c r="UOV77" s="85"/>
      <c r="UOW77" s="85"/>
      <c r="UOX77" s="85"/>
      <c r="UOY77" s="85"/>
      <c r="UOZ77" s="85"/>
      <c r="UPA77" s="85"/>
      <c r="UPB77" s="85"/>
      <c r="UPC77" s="85"/>
      <c r="UPD77" s="85"/>
      <c r="UPE77" s="85"/>
      <c r="UPF77" s="85"/>
      <c r="UPG77" s="85"/>
      <c r="UPH77" s="85"/>
      <c r="UPI77" s="85"/>
      <c r="UPJ77" s="85"/>
      <c r="UPK77" s="85"/>
      <c r="UPL77" s="85"/>
      <c r="UPM77" s="85"/>
      <c r="UPN77" s="85"/>
      <c r="UPO77" s="85"/>
      <c r="UPP77" s="85"/>
      <c r="UPQ77" s="85"/>
      <c r="UPR77" s="85"/>
      <c r="UPS77" s="85"/>
      <c r="UPT77" s="85"/>
      <c r="UPU77" s="85"/>
      <c r="UPV77" s="85"/>
      <c r="UPW77" s="85"/>
      <c r="UPX77" s="85"/>
      <c r="UPY77" s="85"/>
      <c r="UPZ77" s="85"/>
      <c r="UQA77" s="85"/>
      <c r="UQB77" s="85"/>
      <c r="UQC77" s="85"/>
      <c r="UQD77" s="85"/>
      <c r="UQE77" s="85"/>
      <c r="UQF77" s="85"/>
      <c r="UQG77" s="85"/>
      <c r="UQH77" s="85"/>
      <c r="UQI77" s="85"/>
      <c r="UQJ77" s="85"/>
      <c r="UQK77" s="85"/>
      <c r="UQL77" s="85"/>
      <c r="UQM77" s="85"/>
      <c r="UQN77" s="85"/>
      <c r="UQO77" s="85"/>
      <c r="UQP77" s="85"/>
      <c r="UQQ77" s="85"/>
      <c r="UQR77" s="85"/>
      <c r="UQS77" s="85"/>
      <c r="UQT77" s="85"/>
      <c r="UQU77" s="85"/>
      <c r="UQV77" s="85"/>
      <c r="UQW77" s="85"/>
      <c r="UQX77" s="85"/>
      <c r="UQY77" s="85"/>
      <c r="UQZ77" s="85"/>
      <c r="URA77" s="85"/>
      <c r="URB77" s="85"/>
      <c r="URC77" s="85"/>
      <c r="URD77" s="85"/>
      <c r="URE77" s="85"/>
      <c r="URF77" s="85"/>
      <c r="URG77" s="85"/>
      <c r="URH77" s="85"/>
      <c r="URI77" s="85"/>
      <c r="URJ77" s="85"/>
      <c r="URK77" s="85"/>
      <c r="URL77" s="85"/>
      <c r="URM77" s="85"/>
      <c r="URN77" s="85"/>
      <c r="URO77" s="85"/>
      <c r="URP77" s="85"/>
      <c r="URQ77" s="85"/>
      <c r="URR77" s="85"/>
      <c r="URS77" s="85"/>
      <c r="URT77" s="85"/>
      <c r="URU77" s="85"/>
      <c r="URV77" s="85"/>
      <c r="URW77" s="85"/>
      <c r="URX77" s="85"/>
      <c r="URY77" s="85"/>
      <c r="URZ77" s="85"/>
      <c r="USA77" s="85"/>
      <c r="USB77" s="85"/>
      <c r="USC77" s="85"/>
      <c r="USD77" s="85"/>
      <c r="USE77" s="85"/>
      <c r="USF77" s="85"/>
      <c r="USG77" s="85"/>
      <c r="USH77" s="85"/>
      <c r="USI77" s="85"/>
      <c r="USJ77" s="85"/>
      <c r="USK77" s="85"/>
      <c r="USL77" s="85"/>
      <c r="USM77" s="85"/>
      <c r="USN77" s="85"/>
      <c r="USO77" s="85"/>
      <c r="USP77" s="85"/>
      <c r="USQ77" s="85"/>
      <c r="USR77" s="85"/>
      <c r="USS77" s="85"/>
      <c r="UST77" s="85"/>
      <c r="USU77" s="85"/>
      <c r="USV77" s="85"/>
      <c r="USW77" s="85"/>
      <c r="USX77" s="85"/>
      <c r="USY77" s="85"/>
      <c r="USZ77" s="85"/>
      <c r="UTA77" s="85"/>
      <c r="UTB77" s="85"/>
      <c r="UTC77" s="85"/>
      <c r="UTD77" s="85"/>
      <c r="UTE77" s="85"/>
      <c r="UTF77" s="85"/>
      <c r="UTG77" s="85"/>
      <c r="UTH77" s="85"/>
      <c r="UTI77" s="85"/>
      <c r="UTJ77" s="85"/>
      <c r="UTK77" s="85"/>
      <c r="UTL77" s="85"/>
      <c r="UTM77" s="85"/>
      <c r="UTN77" s="85"/>
      <c r="UTO77" s="85"/>
      <c r="UTP77" s="85"/>
      <c r="UTQ77" s="85"/>
      <c r="UTR77" s="85"/>
      <c r="UTS77" s="85"/>
      <c r="UTT77" s="85"/>
      <c r="UTU77" s="85"/>
      <c r="UTV77" s="85"/>
      <c r="UTW77" s="85"/>
      <c r="UTX77" s="85"/>
      <c r="UTY77" s="85"/>
      <c r="UTZ77" s="85"/>
      <c r="UUA77" s="85"/>
      <c r="UUB77" s="85"/>
      <c r="UUC77" s="85"/>
      <c r="UUD77" s="85"/>
      <c r="UUE77" s="85"/>
      <c r="UUF77" s="85"/>
      <c r="UUG77" s="85"/>
      <c r="UUH77" s="85"/>
      <c r="UUI77" s="85"/>
      <c r="UUJ77" s="85"/>
      <c r="UUK77" s="85"/>
      <c r="UUL77" s="85"/>
      <c r="UUM77" s="85"/>
      <c r="UUN77" s="85"/>
      <c r="UUO77" s="85"/>
      <c r="UUP77" s="85"/>
      <c r="UUQ77" s="85"/>
      <c r="UUR77" s="85"/>
      <c r="UUS77" s="85"/>
      <c r="UUT77" s="85"/>
      <c r="UUU77" s="85"/>
      <c r="UUV77" s="85"/>
      <c r="UUW77" s="85"/>
      <c r="UUX77" s="85"/>
      <c r="UUY77" s="85"/>
      <c r="UUZ77" s="85"/>
      <c r="UVA77" s="85"/>
      <c r="UVB77" s="85"/>
      <c r="UVC77" s="85"/>
      <c r="UVD77" s="85"/>
      <c r="UVE77" s="85"/>
      <c r="UVF77" s="85"/>
      <c r="UVG77" s="85"/>
      <c r="UVH77" s="85"/>
      <c r="UVI77" s="85"/>
      <c r="UVJ77" s="85"/>
      <c r="UVK77" s="85"/>
      <c r="UVL77" s="85"/>
      <c r="UVM77" s="85"/>
      <c r="UVN77" s="85"/>
      <c r="UVO77" s="85"/>
      <c r="UVP77" s="85"/>
      <c r="UVQ77" s="85"/>
      <c r="UVR77" s="85"/>
      <c r="UVS77" s="85"/>
      <c r="UVT77" s="85"/>
      <c r="UVU77" s="85"/>
      <c r="UVV77" s="85"/>
      <c r="UVW77" s="85"/>
      <c r="UVX77" s="85"/>
      <c r="UVY77" s="85"/>
      <c r="UVZ77" s="85"/>
      <c r="UWA77" s="85"/>
      <c r="UWB77" s="85"/>
      <c r="UWC77" s="85"/>
      <c r="UWD77" s="85"/>
      <c r="UWE77" s="85"/>
      <c r="UWF77" s="85"/>
      <c r="UWG77" s="85"/>
      <c r="UWH77" s="85"/>
      <c r="UWI77" s="85"/>
      <c r="UWJ77" s="85"/>
      <c r="UWK77" s="85"/>
      <c r="UWL77" s="85"/>
      <c r="UWM77" s="85"/>
      <c r="UWN77" s="85"/>
      <c r="UWO77" s="85"/>
      <c r="UWP77" s="85"/>
      <c r="UWQ77" s="85"/>
      <c r="UWR77" s="85"/>
      <c r="UWS77" s="85"/>
      <c r="UWT77" s="85"/>
      <c r="UWU77" s="85"/>
      <c r="UWV77" s="85"/>
      <c r="UWW77" s="85"/>
      <c r="UWX77" s="85"/>
      <c r="UWY77" s="85"/>
      <c r="UWZ77" s="85"/>
      <c r="UXA77" s="85"/>
      <c r="UXB77" s="85"/>
      <c r="UXC77" s="85"/>
      <c r="UXD77" s="85"/>
      <c r="UXE77" s="85"/>
      <c r="UXF77" s="85"/>
      <c r="UXG77" s="85"/>
      <c r="UXH77" s="85"/>
      <c r="UXI77" s="85"/>
      <c r="UXJ77" s="85"/>
      <c r="UXK77" s="85"/>
      <c r="UXL77" s="85"/>
      <c r="UXM77" s="85"/>
      <c r="UXN77" s="85"/>
      <c r="UXO77" s="85"/>
      <c r="UXP77" s="85"/>
      <c r="UXQ77" s="85"/>
      <c r="UXR77" s="85"/>
      <c r="UXS77" s="85"/>
      <c r="UXT77" s="85"/>
      <c r="UXU77" s="85"/>
      <c r="UXV77" s="85"/>
      <c r="UXW77" s="85"/>
      <c r="UXX77" s="85"/>
      <c r="UXY77" s="85"/>
      <c r="UXZ77" s="85"/>
      <c r="UYA77" s="85"/>
      <c r="UYB77" s="85"/>
      <c r="UYC77" s="85"/>
      <c r="UYD77" s="85"/>
      <c r="UYE77" s="85"/>
      <c r="UYF77" s="85"/>
      <c r="UYG77" s="85"/>
      <c r="UYH77" s="85"/>
      <c r="UYI77" s="85"/>
      <c r="UYJ77" s="85"/>
      <c r="UYK77" s="85"/>
      <c r="UYL77" s="85"/>
      <c r="UYM77" s="85"/>
      <c r="UYN77" s="85"/>
      <c r="UYO77" s="85"/>
      <c r="UYP77" s="85"/>
      <c r="UYQ77" s="85"/>
      <c r="UYR77" s="85"/>
      <c r="UYS77" s="85"/>
      <c r="UYT77" s="85"/>
      <c r="UYU77" s="85"/>
      <c r="UYV77" s="85"/>
      <c r="UYW77" s="85"/>
      <c r="UYX77" s="85"/>
      <c r="UYY77" s="85"/>
      <c r="UYZ77" s="85"/>
      <c r="UZA77" s="85"/>
      <c r="UZB77" s="85"/>
      <c r="UZC77" s="85"/>
      <c r="UZD77" s="85"/>
      <c r="UZE77" s="85"/>
      <c r="UZF77" s="85"/>
      <c r="UZG77" s="85"/>
      <c r="UZH77" s="85"/>
      <c r="UZI77" s="85"/>
      <c r="UZJ77" s="85"/>
      <c r="UZK77" s="85"/>
      <c r="UZL77" s="85"/>
      <c r="UZM77" s="85"/>
      <c r="UZN77" s="85"/>
      <c r="UZO77" s="85"/>
      <c r="UZP77" s="85"/>
      <c r="UZQ77" s="85"/>
      <c r="UZR77" s="85"/>
      <c r="UZS77" s="85"/>
      <c r="UZT77" s="85"/>
      <c r="UZU77" s="85"/>
      <c r="UZV77" s="85"/>
      <c r="UZW77" s="85"/>
      <c r="UZX77" s="85"/>
      <c r="UZY77" s="85"/>
      <c r="UZZ77" s="85"/>
      <c r="VAA77" s="85"/>
      <c r="VAB77" s="85"/>
      <c r="VAC77" s="85"/>
      <c r="VAD77" s="85"/>
      <c r="VAE77" s="85"/>
      <c r="VAF77" s="85"/>
      <c r="VAG77" s="85"/>
      <c r="VAH77" s="85"/>
      <c r="VAI77" s="85"/>
      <c r="VAJ77" s="85"/>
      <c r="VAK77" s="85"/>
      <c r="VAL77" s="85"/>
      <c r="VAM77" s="85"/>
      <c r="VAN77" s="85"/>
      <c r="VAO77" s="85"/>
      <c r="VAP77" s="85"/>
      <c r="VAQ77" s="85"/>
      <c r="VAR77" s="85"/>
      <c r="VAS77" s="85"/>
      <c r="VAT77" s="85"/>
      <c r="VAU77" s="85"/>
      <c r="VAV77" s="85"/>
      <c r="VAW77" s="85"/>
      <c r="VAX77" s="85"/>
      <c r="VAY77" s="85"/>
      <c r="VAZ77" s="85"/>
      <c r="VBA77" s="85"/>
      <c r="VBB77" s="85"/>
      <c r="VBC77" s="85"/>
      <c r="VBD77" s="85"/>
      <c r="VBE77" s="85"/>
      <c r="VBF77" s="85"/>
      <c r="VBG77" s="85"/>
      <c r="VBH77" s="85"/>
      <c r="VBI77" s="85"/>
      <c r="VBJ77" s="85"/>
      <c r="VBK77" s="85"/>
      <c r="VBL77" s="85"/>
      <c r="VBM77" s="85"/>
      <c r="VBN77" s="85"/>
      <c r="VBO77" s="85"/>
      <c r="VBP77" s="85"/>
      <c r="VBQ77" s="85"/>
      <c r="VBR77" s="85"/>
      <c r="VBS77" s="85"/>
      <c r="VBT77" s="85"/>
      <c r="VBU77" s="85"/>
      <c r="VBV77" s="85"/>
      <c r="VBW77" s="85"/>
      <c r="VBX77" s="85"/>
      <c r="VBY77" s="85"/>
      <c r="VBZ77" s="85"/>
      <c r="VCA77" s="85"/>
      <c r="VCB77" s="85"/>
      <c r="VCC77" s="85"/>
      <c r="VCD77" s="85"/>
      <c r="VCE77" s="85"/>
      <c r="VCF77" s="85"/>
      <c r="VCG77" s="85"/>
      <c r="VCH77" s="85"/>
      <c r="VCI77" s="85"/>
      <c r="VCJ77" s="85"/>
      <c r="VCK77" s="85"/>
      <c r="VCL77" s="85"/>
      <c r="VCM77" s="85"/>
      <c r="VCN77" s="85"/>
      <c r="VCO77" s="85"/>
      <c r="VCP77" s="85"/>
      <c r="VCQ77" s="85"/>
      <c r="VCR77" s="85"/>
      <c r="VCS77" s="85"/>
      <c r="VCT77" s="85"/>
      <c r="VCU77" s="85"/>
      <c r="VCV77" s="85"/>
      <c r="VCW77" s="85"/>
      <c r="VCX77" s="85"/>
      <c r="VCY77" s="85"/>
      <c r="VCZ77" s="85"/>
      <c r="VDA77" s="85"/>
      <c r="VDB77" s="85"/>
      <c r="VDC77" s="85"/>
      <c r="VDD77" s="85"/>
      <c r="VDE77" s="85"/>
      <c r="VDF77" s="85"/>
      <c r="VDG77" s="85"/>
      <c r="VDH77" s="85"/>
      <c r="VDI77" s="85"/>
      <c r="VDJ77" s="85"/>
      <c r="VDK77" s="85"/>
      <c r="VDL77" s="85"/>
      <c r="VDM77" s="85"/>
      <c r="VDN77" s="85"/>
      <c r="VDO77" s="85"/>
      <c r="VDP77" s="85"/>
      <c r="VDQ77" s="85"/>
      <c r="VDR77" s="85"/>
      <c r="VDS77" s="85"/>
      <c r="VDT77" s="85"/>
      <c r="VDU77" s="85"/>
      <c r="VDV77" s="85"/>
      <c r="VDW77" s="85"/>
      <c r="VDX77" s="85"/>
      <c r="VDY77" s="85"/>
      <c r="VDZ77" s="85"/>
      <c r="VEA77" s="85"/>
      <c r="VEB77" s="85"/>
      <c r="VEC77" s="85"/>
      <c r="VED77" s="85"/>
      <c r="VEE77" s="85"/>
      <c r="VEF77" s="85"/>
      <c r="VEG77" s="85"/>
      <c r="VEH77" s="85"/>
      <c r="VEI77" s="85"/>
      <c r="VEJ77" s="85"/>
      <c r="VEK77" s="85"/>
      <c r="VEL77" s="85"/>
      <c r="VEM77" s="85"/>
      <c r="VEN77" s="85"/>
      <c r="VEO77" s="85"/>
      <c r="VEP77" s="85"/>
      <c r="VEQ77" s="85"/>
      <c r="VER77" s="85"/>
      <c r="VES77" s="85"/>
      <c r="VET77" s="85"/>
      <c r="VEU77" s="85"/>
      <c r="VEV77" s="85"/>
      <c r="VEW77" s="85"/>
      <c r="VEX77" s="85"/>
      <c r="VEY77" s="85"/>
      <c r="VEZ77" s="85"/>
      <c r="VFA77" s="85"/>
      <c r="VFB77" s="85"/>
      <c r="VFC77" s="85"/>
      <c r="VFD77" s="85"/>
      <c r="VFE77" s="85"/>
      <c r="VFF77" s="85"/>
      <c r="VFG77" s="85"/>
      <c r="VFH77" s="85"/>
      <c r="VFI77" s="85"/>
      <c r="VFJ77" s="85"/>
      <c r="VFK77" s="85"/>
      <c r="VFL77" s="85"/>
      <c r="VFM77" s="85"/>
      <c r="VFN77" s="85"/>
      <c r="VFO77" s="85"/>
      <c r="VFP77" s="85"/>
      <c r="VFQ77" s="85"/>
      <c r="VFR77" s="85"/>
      <c r="VFS77" s="85"/>
      <c r="VFT77" s="85"/>
      <c r="VFU77" s="85"/>
      <c r="VFV77" s="85"/>
      <c r="VFW77" s="85"/>
      <c r="VFX77" s="85"/>
      <c r="VFY77" s="85"/>
      <c r="VFZ77" s="85"/>
      <c r="VGA77" s="85"/>
      <c r="VGB77" s="85"/>
      <c r="VGC77" s="85"/>
      <c r="VGD77" s="85"/>
      <c r="VGE77" s="85"/>
      <c r="VGF77" s="85"/>
      <c r="VGG77" s="85"/>
      <c r="VGH77" s="85"/>
      <c r="VGI77" s="85"/>
      <c r="VGJ77" s="85"/>
      <c r="VGK77" s="85"/>
      <c r="VGL77" s="85"/>
      <c r="VGM77" s="85"/>
      <c r="VGN77" s="85"/>
      <c r="VGO77" s="85"/>
      <c r="VGP77" s="85"/>
      <c r="VGQ77" s="85"/>
      <c r="VGR77" s="85"/>
      <c r="VGS77" s="85"/>
      <c r="VGT77" s="85"/>
      <c r="VGU77" s="85"/>
      <c r="VGV77" s="85"/>
      <c r="VGW77" s="85"/>
      <c r="VGX77" s="85"/>
      <c r="VGY77" s="85"/>
      <c r="VGZ77" s="85"/>
      <c r="VHA77" s="85"/>
      <c r="VHB77" s="85"/>
      <c r="VHC77" s="85"/>
      <c r="VHD77" s="85"/>
      <c r="VHE77" s="85"/>
      <c r="VHF77" s="85"/>
      <c r="VHG77" s="85"/>
      <c r="VHH77" s="85"/>
      <c r="VHI77" s="85"/>
      <c r="VHJ77" s="85"/>
      <c r="VHK77" s="85"/>
      <c r="VHL77" s="85"/>
      <c r="VHM77" s="85"/>
      <c r="VHN77" s="85"/>
      <c r="VHO77" s="85"/>
      <c r="VHP77" s="85"/>
      <c r="VHQ77" s="85"/>
      <c r="VHR77" s="85"/>
      <c r="VHS77" s="85"/>
      <c r="VHT77" s="85"/>
      <c r="VHU77" s="85"/>
      <c r="VHV77" s="85"/>
      <c r="VHW77" s="85"/>
      <c r="VHX77" s="85"/>
      <c r="VHY77" s="85"/>
      <c r="VHZ77" s="85"/>
      <c r="VIA77" s="85"/>
      <c r="VIB77" s="85"/>
      <c r="VIC77" s="85"/>
      <c r="VID77" s="85"/>
      <c r="VIE77" s="85"/>
      <c r="VIF77" s="85"/>
      <c r="VIG77" s="85"/>
      <c r="VIH77" s="85"/>
      <c r="VII77" s="85"/>
      <c r="VIJ77" s="85"/>
      <c r="VIK77" s="85"/>
      <c r="VIL77" s="85"/>
      <c r="VIM77" s="85"/>
      <c r="VIN77" s="85"/>
      <c r="VIO77" s="85"/>
      <c r="VIP77" s="85"/>
      <c r="VIQ77" s="85"/>
      <c r="VIR77" s="85"/>
      <c r="VIS77" s="85"/>
      <c r="VIT77" s="85"/>
      <c r="VIU77" s="85"/>
      <c r="VIV77" s="85"/>
      <c r="VIW77" s="85"/>
      <c r="VIX77" s="85"/>
      <c r="VIY77" s="85"/>
      <c r="VIZ77" s="85"/>
      <c r="VJA77" s="85"/>
      <c r="VJB77" s="85"/>
      <c r="VJC77" s="85"/>
      <c r="VJD77" s="85"/>
      <c r="VJE77" s="85"/>
      <c r="VJF77" s="85"/>
      <c r="VJG77" s="85"/>
      <c r="VJH77" s="85"/>
      <c r="VJI77" s="85"/>
      <c r="VJJ77" s="85"/>
      <c r="VJK77" s="85"/>
      <c r="VJL77" s="85"/>
      <c r="VJM77" s="85"/>
      <c r="VJN77" s="85"/>
      <c r="VJO77" s="85"/>
      <c r="VJP77" s="85"/>
      <c r="VJQ77" s="85"/>
      <c r="VJR77" s="85"/>
      <c r="VJS77" s="85"/>
      <c r="VJT77" s="85"/>
      <c r="VJU77" s="85"/>
      <c r="VJV77" s="85"/>
      <c r="VJW77" s="85"/>
      <c r="VJX77" s="85"/>
      <c r="VJY77" s="85"/>
      <c r="VJZ77" s="85"/>
      <c r="VKA77" s="85"/>
      <c r="VKB77" s="85"/>
      <c r="VKC77" s="85"/>
      <c r="VKD77" s="85"/>
      <c r="VKE77" s="85"/>
      <c r="VKF77" s="85"/>
      <c r="VKG77" s="85"/>
      <c r="VKH77" s="85"/>
      <c r="VKI77" s="85"/>
      <c r="VKJ77" s="85"/>
      <c r="VKK77" s="85"/>
      <c r="VKL77" s="85"/>
      <c r="VKM77" s="85"/>
      <c r="VKN77" s="85"/>
      <c r="VKO77" s="85"/>
      <c r="VKP77" s="85"/>
      <c r="VKQ77" s="85"/>
      <c r="VKR77" s="85"/>
      <c r="VKS77" s="85"/>
      <c r="VKT77" s="85"/>
      <c r="VKU77" s="85"/>
      <c r="VKV77" s="85"/>
      <c r="VKW77" s="85"/>
      <c r="VKX77" s="85"/>
      <c r="VKY77" s="85"/>
      <c r="VKZ77" s="85"/>
      <c r="VLA77" s="85"/>
      <c r="VLB77" s="85"/>
      <c r="VLC77" s="85"/>
      <c r="VLD77" s="85"/>
      <c r="VLE77" s="85"/>
      <c r="VLF77" s="85"/>
      <c r="VLG77" s="85"/>
      <c r="VLH77" s="85"/>
      <c r="VLI77" s="85"/>
      <c r="VLJ77" s="85"/>
      <c r="VLK77" s="85"/>
      <c r="VLL77" s="85"/>
      <c r="VLM77" s="85"/>
      <c r="VLN77" s="85"/>
      <c r="VLO77" s="85"/>
      <c r="VLP77" s="85"/>
      <c r="VLQ77" s="85"/>
      <c r="VLR77" s="85"/>
      <c r="VLS77" s="85"/>
      <c r="VLT77" s="85"/>
      <c r="VLU77" s="85"/>
      <c r="VLV77" s="85"/>
      <c r="VLW77" s="85"/>
      <c r="VLX77" s="85"/>
      <c r="VLY77" s="85"/>
      <c r="VLZ77" s="85"/>
      <c r="VMA77" s="85"/>
      <c r="VMB77" s="85"/>
      <c r="VMC77" s="85"/>
      <c r="VMD77" s="85"/>
      <c r="VME77" s="85"/>
      <c r="VMF77" s="85"/>
      <c r="VMG77" s="85"/>
      <c r="VMH77" s="85"/>
      <c r="VMI77" s="85"/>
      <c r="VMJ77" s="85"/>
      <c r="VMK77" s="85"/>
      <c r="VML77" s="85"/>
      <c r="VMM77" s="85"/>
      <c r="VMN77" s="85"/>
      <c r="VMO77" s="85"/>
      <c r="VMP77" s="85"/>
      <c r="VMQ77" s="85"/>
      <c r="VMR77" s="85"/>
      <c r="VMS77" s="85"/>
      <c r="VMT77" s="85"/>
      <c r="VMU77" s="85"/>
      <c r="VMV77" s="85"/>
      <c r="VMW77" s="85"/>
      <c r="VMX77" s="85"/>
      <c r="VMY77" s="85"/>
      <c r="VMZ77" s="85"/>
      <c r="VNA77" s="85"/>
      <c r="VNB77" s="85"/>
      <c r="VNC77" s="85"/>
      <c r="VND77" s="85"/>
      <c r="VNE77" s="85"/>
      <c r="VNF77" s="85"/>
      <c r="VNG77" s="85"/>
      <c r="VNH77" s="85"/>
      <c r="VNI77" s="85"/>
      <c r="VNJ77" s="85"/>
      <c r="VNK77" s="85"/>
      <c r="VNL77" s="85"/>
      <c r="VNM77" s="85"/>
      <c r="VNN77" s="85"/>
      <c r="VNO77" s="85"/>
      <c r="VNP77" s="85"/>
      <c r="VNQ77" s="85"/>
      <c r="VNR77" s="85"/>
      <c r="VNS77" s="85"/>
      <c r="VNT77" s="85"/>
      <c r="VNU77" s="85"/>
      <c r="VNV77" s="85"/>
      <c r="VNW77" s="85"/>
      <c r="VNX77" s="85"/>
      <c r="VNY77" s="85"/>
      <c r="VNZ77" s="85"/>
      <c r="VOA77" s="85"/>
      <c r="VOB77" s="85"/>
      <c r="VOC77" s="85"/>
      <c r="VOD77" s="85"/>
      <c r="VOE77" s="85"/>
      <c r="VOF77" s="85"/>
      <c r="VOG77" s="85"/>
      <c r="VOH77" s="85"/>
      <c r="VOI77" s="85"/>
      <c r="VOJ77" s="85"/>
      <c r="VOK77" s="85"/>
      <c r="VOL77" s="85"/>
      <c r="VOM77" s="85"/>
      <c r="VON77" s="85"/>
      <c r="VOO77" s="85"/>
      <c r="VOP77" s="85"/>
      <c r="VOQ77" s="85"/>
      <c r="VOR77" s="85"/>
      <c r="VOS77" s="85"/>
      <c r="VOT77" s="85"/>
      <c r="VOU77" s="85"/>
      <c r="VOV77" s="85"/>
      <c r="VOW77" s="85"/>
      <c r="VOX77" s="85"/>
      <c r="VOY77" s="85"/>
      <c r="VOZ77" s="85"/>
      <c r="VPA77" s="85"/>
      <c r="VPB77" s="85"/>
      <c r="VPC77" s="85"/>
      <c r="VPD77" s="85"/>
      <c r="VPE77" s="85"/>
      <c r="VPF77" s="85"/>
      <c r="VPG77" s="85"/>
      <c r="VPH77" s="85"/>
      <c r="VPI77" s="85"/>
      <c r="VPJ77" s="85"/>
      <c r="VPK77" s="85"/>
      <c r="VPL77" s="85"/>
      <c r="VPM77" s="85"/>
      <c r="VPN77" s="85"/>
      <c r="VPO77" s="85"/>
      <c r="VPP77" s="85"/>
      <c r="VPQ77" s="85"/>
      <c r="VPR77" s="85"/>
      <c r="VPS77" s="85"/>
      <c r="VPT77" s="85"/>
      <c r="VPU77" s="85"/>
      <c r="VPV77" s="85"/>
      <c r="VPW77" s="85"/>
      <c r="VPX77" s="85"/>
      <c r="VPY77" s="85"/>
      <c r="VPZ77" s="85"/>
      <c r="VQA77" s="85"/>
      <c r="VQB77" s="85"/>
      <c r="VQC77" s="85"/>
      <c r="VQD77" s="85"/>
      <c r="VQE77" s="85"/>
      <c r="VQF77" s="85"/>
      <c r="VQG77" s="85"/>
      <c r="VQH77" s="85"/>
      <c r="VQI77" s="85"/>
      <c r="VQJ77" s="85"/>
      <c r="VQK77" s="85"/>
      <c r="VQL77" s="85"/>
      <c r="VQM77" s="85"/>
      <c r="VQN77" s="85"/>
      <c r="VQO77" s="85"/>
      <c r="VQP77" s="85"/>
      <c r="VQQ77" s="85"/>
      <c r="VQR77" s="85"/>
      <c r="VQS77" s="85"/>
      <c r="VQT77" s="85"/>
      <c r="VQU77" s="85"/>
      <c r="VQV77" s="85"/>
      <c r="VQW77" s="85"/>
      <c r="VQX77" s="85"/>
      <c r="VQY77" s="85"/>
      <c r="VQZ77" s="85"/>
      <c r="VRA77" s="85"/>
      <c r="VRB77" s="85"/>
      <c r="VRC77" s="85"/>
      <c r="VRD77" s="85"/>
      <c r="VRE77" s="85"/>
      <c r="VRF77" s="85"/>
      <c r="VRG77" s="85"/>
      <c r="VRH77" s="85"/>
      <c r="VRI77" s="85"/>
      <c r="VRJ77" s="85"/>
      <c r="VRK77" s="85"/>
      <c r="VRL77" s="85"/>
      <c r="VRM77" s="85"/>
      <c r="VRN77" s="85"/>
      <c r="VRO77" s="85"/>
      <c r="VRP77" s="85"/>
      <c r="VRQ77" s="85"/>
      <c r="VRR77" s="85"/>
      <c r="VRS77" s="85"/>
      <c r="VRT77" s="85"/>
      <c r="VRU77" s="85"/>
      <c r="VRV77" s="85"/>
      <c r="VRW77" s="85"/>
      <c r="VRX77" s="85"/>
      <c r="VRY77" s="85"/>
      <c r="VRZ77" s="85"/>
      <c r="VSA77" s="85"/>
      <c r="VSB77" s="85"/>
      <c r="VSC77" s="85"/>
      <c r="VSD77" s="85"/>
      <c r="VSE77" s="85"/>
      <c r="VSF77" s="85"/>
      <c r="VSG77" s="85"/>
      <c r="VSH77" s="85"/>
      <c r="VSI77" s="85"/>
      <c r="VSJ77" s="85"/>
      <c r="VSK77" s="85"/>
      <c r="VSL77" s="85"/>
      <c r="VSM77" s="85"/>
      <c r="VSN77" s="85"/>
      <c r="VSO77" s="85"/>
      <c r="VSP77" s="85"/>
      <c r="VSQ77" s="85"/>
      <c r="VSR77" s="85"/>
      <c r="VSS77" s="85"/>
      <c r="VST77" s="85"/>
      <c r="VSU77" s="85"/>
      <c r="VSV77" s="85"/>
      <c r="VSW77" s="85"/>
      <c r="VSX77" s="85"/>
      <c r="VSY77" s="85"/>
      <c r="VSZ77" s="85"/>
      <c r="VTA77" s="85"/>
      <c r="VTB77" s="85"/>
      <c r="VTC77" s="85"/>
      <c r="VTD77" s="85"/>
      <c r="VTE77" s="85"/>
      <c r="VTF77" s="85"/>
      <c r="VTG77" s="85"/>
      <c r="VTH77" s="85"/>
      <c r="VTI77" s="85"/>
      <c r="VTJ77" s="85"/>
      <c r="VTK77" s="85"/>
      <c r="VTL77" s="85"/>
      <c r="VTM77" s="85"/>
      <c r="VTN77" s="85"/>
      <c r="VTO77" s="85"/>
      <c r="VTP77" s="85"/>
      <c r="VTQ77" s="85"/>
      <c r="VTR77" s="85"/>
      <c r="VTS77" s="85"/>
      <c r="VTT77" s="85"/>
      <c r="VTU77" s="85"/>
      <c r="VTV77" s="85"/>
      <c r="VTW77" s="85"/>
      <c r="VTX77" s="85"/>
      <c r="VTY77" s="85"/>
      <c r="VTZ77" s="85"/>
      <c r="VUA77" s="85"/>
      <c r="VUB77" s="85"/>
      <c r="VUC77" s="85"/>
      <c r="VUD77" s="85"/>
      <c r="VUE77" s="85"/>
      <c r="VUF77" s="85"/>
      <c r="VUG77" s="85"/>
      <c r="VUH77" s="85"/>
      <c r="VUI77" s="85"/>
      <c r="VUJ77" s="85"/>
      <c r="VUK77" s="85"/>
      <c r="VUL77" s="85"/>
      <c r="VUM77" s="85"/>
      <c r="VUN77" s="85"/>
      <c r="VUO77" s="85"/>
      <c r="VUP77" s="85"/>
      <c r="VUQ77" s="85"/>
      <c r="VUR77" s="85"/>
      <c r="VUS77" s="85"/>
      <c r="VUT77" s="85"/>
      <c r="VUU77" s="85"/>
      <c r="VUV77" s="85"/>
      <c r="VUW77" s="85"/>
      <c r="VUX77" s="85"/>
      <c r="VUY77" s="85"/>
      <c r="VUZ77" s="85"/>
      <c r="VVA77" s="85"/>
      <c r="VVB77" s="85"/>
      <c r="VVC77" s="85"/>
      <c r="VVD77" s="85"/>
      <c r="VVE77" s="85"/>
      <c r="VVF77" s="85"/>
      <c r="VVG77" s="85"/>
      <c r="VVH77" s="85"/>
      <c r="VVI77" s="85"/>
      <c r="VVJ77" s="85"/>
      <c r="VVK77" s="85"/>
      <c r="VVL77" s="85"/>
      <c r="VVM77" s="85"/>
      <c r="VVN77" s="85"/>
      <c r="VVO77" s="85"/>
      <c r="VVP77" s="85"/>
      <c r="VVQ77" s="85"/>
      <c r="VVR77" s="85"/>
      <c r="VVS77" s="85"/>
      <c r="VVT77" s="85"/>
      <c r="VVU77" s="85"/>
      <c r="VVV77" s="85"/>
      <c r="VVW77" s="85"/>
      <c r="VVX77" s="85"/>
      <c r="VVY77" s="85"/>
      <c r="VVZ77" s="85"/>
      <c r="VWA77" s="85"/>
      <c r="VWB77" s="85"/>
      <c r="VWC77" s="85"/>
      <c r="VWD77" s="85"/>
      <c r="VWE77" s="85"/>
      <c r="VWF77" s="85"/>
      <c r="VWG77" s="85"/>
      <c r="VWH77" s="85"/>
      <c r="VWI77" s="85"/>
      <c r="VWJ77" s="85"/>
      <c r="VWK77" s="85"/>
      <c r="VWL77" s="85"/>
      <c r="VWM77" s="85"/>
      <c r="VWN77" s="85"/>
      <c r="VWO77" s="85"/>
      <c r="VWP77" s="85"/>
      <c r="VWQ77" s="85"/>
      <c r="VWR77" s="85"/>
      <c r="VWS77" s="85"/>
      <c r="VWT77" s="85"/>
      <c r="VWU77" s="85"/>
      <c r="VWV77" s="85"/>
      <c r="VWW77" s="85"/>
      <c r="VWX77" s="85"/>
      <c r="VWY77" s="85"/>
      <c r="VWZ77" s="85"/>
      <c r="VXA77" s="85"/>
      <c r="VXB77" s="85"/>
      <c r="VXC77" s="85"/>
      <c r="VXD77" s="85"/>
      <c r="VXE77" s="85"/>
      <c r="VXF77" s="85"/>
      <c r="VXG77" s="85"/>
      <c r="VXH77" s="85"/>
      <c r="VXI77" s="85"/>
      <c r="VXJ77" s="85"/>
      <c r="VXK77" s="85"/>
      <c r="VXL77" s="85"/>
      <c r="VXM77" s="85"/>
      <c r="VXN77" s="85"/>
      <c r="VXO77" s="85"/>
      <c r="VXP77" s="85"/>
      <c r="VXQ77" s="85"/>
      <c r="VXR77" s="85"/>
      <c r="VXS77" s="85"/>
      <c r="VXT77" s="85"/>
      <c r="VXU77" s="85"/>
      <c r="VXV77" s="85"/>
      <c r="VXW77" s="85"/>
      <c r="VXX77" s="85"/>
      <c r="VXY77" s="85"/>
      <c r="VXZ77" s="85"/>
      <c r="VYA77" s="85"/>
      <c r="VYB77" s="85"/>
      <c r="VYC77" s="85"/>
      <c r="VYD77" s="85"/>
      <c r="VYE77" s="85"/>
      <c r="VYF77" s="85"/>
      <c r="VYG77" s="85"/>
      <c r="VYH77" s="85"/>
      <c r="VYI77" s="85"/>
      <c r="VYJ77" s="85"/>
      <c r="VYK77" s="85"/>
      <c r="VYL77" s="85"/>
      <c r="VYM77" s="85"/>
      <c r="VYN77" s="85"/>
      <c r="VYO77" s="85"/>
      <c r="VYP77" s="85"/>
      <c r="VYQ77" s="85"/>
      <c r="VYR77" s="85"/>
      <c r="VYS77" s="85"/>
      <c r="VYT77" s="85"/>
      <c r="VYU77" s="85"/>
      <c r="VYV77" s="85"/>
      <c r="VYW77" s="85"/>
      <c r="VYX77" s="85"/>
      <c r="VYY77" s="85"/>
      <c r="VYZ77" s="85"/>
      <c r="VZA77" s="85"/>
      <c r="VZB77" s="85"/>
      <c r="VZC77" s="85"/>
      <c r="VZD77" s="85"/>
      <c r="VZE77" s="85"/>
      <c r="VZF77" s="85"/>
      <c r="VZG77" s="85"/>
      <c r="VZH77" s="85"/>
      <c r="VZI77" s="85"/>
      <c r="VZJ77" s="85"/>
      <c r="VZK77" s="85"/>
      <c r="VZL77" s="85"/>
      <c r="VZM77" s="85"/>
      <c r="VZN77" s="85"/>
      <c r="VZO77" s="85"/>
      <c r="VZP77" s="85"/>
      <c r="VZQ77" s="85"/>
      <c r="VZR77" s="85"/>
      <c r="VZS77" s="85"/>
      <c r="VZT77" s="85"/>
      <c r="VZU77" s="85"/>
      <c r="VZV77" s="85"/>
      <c r="VZW77" s="85"/>
      <c r="VZX77" s="85"/>
      <c r="VZY77" s="85"/>
      <c r="VZZ77" s="85"/>
      <c r="WAA77" s="85"/>
      <c r="WAB77" s="85"/>
      <c r="WAC77" s="85"/>
      <c r="WAD77" s="85"/>
      <c r="WAE77" s="85"/>
      <c r="WAF77" s="85"/>
      <c r="WAG77" s="85"/>
      <c r="WAH77" s="85"/>
      <c r="WAI77" s="85"/>
      <c r="WAJ77" s="85"/>
      <c r="WAK77" s="85"/>
      <c r="WAL77" s="85"/>
      <c r="WAM77" s="85"/>
      <c r="WAN77" s="85"/>
      <c r="WAO77" s="85"/>
      <c r="WAP77" s="85"/>
      <c r="WAQ77" s="85"/>
      <c r="WAR77" s="85"/>
      <c r="WAS77" s="85"/>
      <c r="WAT77" s="85"/>
      <c r="WAU77" s="85"/>
      <c r="WAV77" s="85"/>
      <c r="WAW77" s="85"/>
      <c r="WAX77" s="85"/>
      <c r="WAY77" s="85"/>
      <c r="WAZ77" s="85"/>
      <c r="WBA77" s="85"/>
      <c r="WBB77" s="85"/>
      <c r="WBC77" s="85"/>
      <c r="WBD77" s="85"/>
      <c r="WBE77" s="85"/>
      <c r="WBF77" s="85"/>
      <c r="WBG77" s="85"/>
      <c r="WBH77" s="85"/>
      <c r="WBI77" s="85"/>
      <c r="WBJ77" s="85"/>
      <c r="WBK77" s="85"/>
      <c r="WBL77" s="85"/>
      <c r="WBM77" s="85"/>
      <c r="WBN77" s="85"/>
      <c r="WBO77" s="85"/>
      <c r="WBP77" s="85"/>
      <c r="WBQ77" s="85"/>
      <c r="WBR77" s="85"/>
      <c r="WBS77" s="85"/>
      <c r="WBT77" s="85"/>
      <c r="WBU77" s="85"/>
      <c r="WBV77" s="85"/>
      <c r="WBW77" s="85"/>
      <c r="WBX77" s="85"/>
      <c r="WBY77" s="85"/>
      <c r="WBZ77" s="85"/>
      <c r="WCA77" s="85"/>
      <c r="WCB77" s="85"/>
      <c r="WCC77" s="85"/>
      <c r="WCD77" s="85"/>
      <c r="WCE77" s="85"/>
      <c r="WCF77" s="85"/>
      <c r="WCG77" s="85"/>
      <c r="WCH77" s="85"/>
      <c r="WCI77" s="85"/>
      <c r="WCJ77" s="85"/>
      <c r="WCK77" s="85"/>
      <c r="WCL77" s="85"/>
      <c r="WCM77" s="85"/>
      <c r="WCN77" s="85"/>
      <c r="WCO77" s="85"/>
      <c r="WCP77" s="85"/>
      <c r="WCQ77" s="85"/>
      <c r="WCR77" s="85"/>
      <c r="WCS77" s="85"/>
      <c r="WCT77" s="85"/>
      <c r="WCU77" s="85"/>
      <c r="WCV77" s="85"/>
      <c r="WCW77" s="85"/>
      <c r="WCX77" s="85"/>
      <c r="WCY77" s="85"/>
      <c r="WCZ77" s="85"/>
      <c r="WDA77" s="85"/>
      <c r="WDB77" s="85"/>
      <c r="WDC77" s="85"/>
      <c r="WDD77" s="85"/>
      <c r="WDE77" s="85"/>
      <c r="WDF77" s="85"/>
      <c r="WDG77" s="85"/>
      <c r="WDH77" s="85"/>
      <c r="WDI77" s="85"/>
      <c r="WDJ77" s="85"/>
      <c r="WDK77" s="85"/>
      <c r="WDL77" s="85"/>
      <c r="WDM77" s="85"/>
      <c r="WDN77" s="85"/>
      <c r="WDO77" s="85"/>
      <c r="WDP77" s="85"/>
      <c r="WDQ77" s="85"/>
      <c r="WDR77" s="85"/>
      <c r="WDS77" s="85"/>
      <c r="WDT77" s="85"/>
      <c r="WDU77" s="85"/>
      <c r="WDV77" s="85"/>
      <c r="WDW77" s="85"/>
      <c r="WDX77" s="85"/>
      <c r="WDY77" s="85"/>
      <c r="WDZ77" s="85"/>
      <c r="WEA77" s="85"/>
      <c r="WEB77" s="85"/>
      <c r="WEC77" s="85"/>
      <c r="WED77" s="85"/>
      <c r="WEE77" s="85"/>
      <c r="WEF77" s="85"/>
      <c r="WEG77" s="85"/>
      <c r="WEH77" s="85"/>
      <c r="WEI77" s="85"/>
      <c r="WEJ77" s="85"/>
      <c r="WEK77" s="85"/>
      <c r="WEL77" s="85"/>
      <c r="WEM77" s="85"/>
      <c r="WEN77" s="85"/>
      <c r="WEO77" s="85"/>
      <c r="WEP77" s="85"/>
      <c r="WEQ77" s="85"/>
      <c r="WER77" s="85"/>
      <c r="WES77" s="85"/>
      <c r="WET77" s="85"/>
      <c r="WEU77" s="85"/>
      <c r="WEV77" s="85"/>
      <c r="WEW77" s="85"/>
      <c r="WEX77" s="85"/>
      <c r="WEY77" s="85"/>
      <c r="WEZ77" s="85"/>
      <c r="WFA77" s="85"/>
      <c r="WFB77" s="85"/>
      <c r="WFC77" s="85"/>
      <c r="WFD77" s="85"/>
      <c r="WFE77" s="85"/>
      <c r="WFF77" s="85"/>
      <c r="WFG77" s="85"/>
      <c r="WFH77" s="85"/>
      <c r="WFI77" s="85"/>
      <c r="WFJ77" s="85"/>
      <c r="WFK77" s="85"/>
      <c r="WFL77" s="85"/>
      <c r="WFM77" s="85"/>
      <c r="WFN77" s="85"/>
      <c r="WFO77" s="85"/>
      <c r="WFP77" s="85"/>
      <c r="WFQ77" s="85"/>
      <c r="WFR77" s="85"/>
      <c r="WFS77" s="85"/>
      <c r="WFT77" s="85"/>
      <c r="WFU77" s="85"/>
      <c r="WFV77" s="85"/>
      <c r="WFW77" s="85"/>
      <c r="WFX77" s="85"/>
      <c r="WFY77" s="85"/>
      <c r="WFZ77" s="85"/>
      <c r="WGA77" s="85"/>
      <c r="WGB77" s="85"/>
      <c r="WGC77" s="85"/>
      <c r="WGD77" s="85"/>
      <c r="WGE77" s="85"/>
      <c r="WGF77" s="85"/>
      <c r="WGG77" s="85"/>
      <c r="WGH77" s="85"/>
      <c r="WGI77" s="85"/>
      <c r="WGJ77" s="85"/>
      <c r="WGK77" s="85"/>
      <c r="WGL77" s="85"/>
      <c r="WGM77" s="85"/>
      <c r="WGN77" s="85"/>
      <c r="WGO77" s="85"/>
      <c r="WGP77" s="85"/>
      <c r="WGQ77" s="85"/>
      <c r="WGR77" s="85"/>
      <c r="WGS77" s="85"/>
      <c r="WGT77" s="85"/>
      <c r="WGU77" s="85"/>
      <c r="WGV77" s="85"/>
      <c r="WGW77" s="85"/>
      <c r="WGX77" s="85"/>
      <c r="WGY77" s="85"/>
      <c r="WGZ77" s="85"/>
      <c r="WHA77" s="85"/>
      <c r="WHB77" s="85"/>
      <c r="WHC77" s="85"/>
      <c r="WHD77" s="85"/>
      <c r="WHE77" s="85"/>
      <c r="WHF77" s="85"/>
      <c r="WHG77" s="85"/>
      <c r="WHH77" s="85"/>
      <c r="WHI77" s="85"/>
      <c r="WHJ77" s="85"/>
      <c r="WHK77" s="85"/>
      <c r="WHL77" s="85"/>
      <c r="WHM77" s="85"/>
      <c r="WHN77" s="85"/>
      <c r="WHO77" s="85"/>
      <c r="WHP77" s="85"/>
      <c r="WHQ77" s="85"/>
      <c r="WHR77" s="85"/>
      <c r="WHS77" s="85"/>
      <c r="WHT77" s="85"/>
      <c r="WHU77" s="85"/>
      <c r="WHV77" s="85"/>
      <c r="WHW77" s="85"/>
      <c r="WHX77" s="85"/>
      <c r="WHY77" s="85"/>
      <c r="WHZ77" s="85"/>
      <c r="WIA77" s="85"/>
      <c r="WIB77" s="85"/>
      <c r="WIC77" s="85"/>
      <c r="WID77" s="85"/>
      <c r="WIE77" s="85"/>
      <c r="WIF77" s="85"/>
      <c r="WIG77" s="85"/>
      <c r="WIH77" s="85"/>
      <c r="WII77" s="85"/>
      <c r="WIJ77" s="85"/>
      <c r="WIK77" s="85"/>
      <c r="WIL77" s="85"/>
      <c r="WIM77" s="85"/>
      <c r="WIN77" s="85"/>
      <c r="WIO77" s="85"/>
      <c r="WIP77" s="85"/>
      <c r="WIQ77" s="85"/>
      <c r="WIR77" s="85"/>
      <c r="WIS77" s="85"/>
      <c r="WIT77" s="85"/>
      <c r="WIU77" s="85"/>
      <c r="WIV77" s="85"/>
      <c r="WIW77" s="85"/>
      <c r="WIX77" s="85"/>
      <c r="WIY77" s="85"/>
      <c r="WIZ77" s="85"/>
      <c r="WJA77" s="85"/>
      <c r="WJB77" s="85"/>
      <c r="WJC77" s="85"/>
      <c r="WJD77" s="85"/>
      <c r="WJE77" s="85"/>
      <c r="WJF77" s="85"/>
      <c r="WJG77" s="85"/>
      <c r="WJH77" s="85"/>
      <c r="WJI77" s="85"/>
      <c r="WJJ77" s="85"/>
      <c r="WJK77" s="85"/>
      <c r="WJL77" s="85"/>
      <c r="WJM77" s="85"/>
      <c r="WJN77" s="85"/>
      <c r="WJO77" s="85"/>
      <c r="WJP77" s="85"/>
      <c r="WJQ77" s="85"/>
      <c r="WJR77" s="85"/>
      <c r="WJS77" s="85"/>
      <c r="WJT77" s="85"/>
      <c r="WJU77" s="85"/>
      <c r="WJV77" s="85"/>
      <c r="WJW77" s="85"/>
      <c r="WJX77" s="85"/>
      <c r="WJY77" s="85"/>
      <c r="WJZ77" s="85"/>
      <c r="WKA77" s="85"/>
      <c r="WKB77" s="85"/>
      <c r="WKC77" s="85"/>
      <c r="WKD77" s="85"/>
      <c r="WKE77" s="85"/>
      <c r="WKF77" s="85"/>
      <c r="WKG77" s="85"/>
      <c r="WKH77" s="85"/>
      <c r="WKI77" s="85"/>
      <c r="WKJ77" s="85"/>
      <c r="WKK77" s="85"/>
      <c r="WKL77" s="85"/>
      <c r="WKM77" s="85"/>
      <c r="WKN77" s="85"/>
      <c r="WKO77" s="85"/>
      <c r="WKP77" s="85"/>
      <c r="WKQ77" s="85"/>
      <c r="WKR77" s="85"/>
      <c r="WKS77" s="85"/>
      <c r="WKT77" s="85"/>
      <c r="WKU77" s="85"/>
      <c r="WKV77" s="85"/>
      <c r="WKW77" s="85"/>
      <c r="WKX77" s="85"/>
      <c r="WKY77" s="85"/>
      <c r="WKZ77" s="85"/>
      <c r="WLA77" s="85"/>
      <c r="WLB77" s="85"/>
      <c r="WLC77" s="85"/>
      <c r="WLD77" s="85"/>
      <c r="WLE77" s="85"/>
      <c r="WLF77" s="85"/>
      <c r="WLG77" s="85"/>
      <c r="WLH77" s="85"/>
      <c r="WLI77" s="85"/>
      <c r="WLJ77" s="85"/>
      <c r="WLK77" s="85"/>
      <c r="WLL77" s="85"/>
      <c r="WLM77" s="85"/>
      <c r="WLN77" s="85"/>
      <c r="WLO77" s="85"/>
      <c r="WLP77" s="85"/>
      <c r="WLQ77" s="85"/>
      <c r="WLR77" s="85"/>
      <c r="WLS77" s="85"/>
      <c r="WLT77" s="85"/>
      <c r="WLU77" s="85"/>
      <c r="WLV77" s="85"/>
      <c r="WLW77" s="85"/>
      <c r="WLX77" s="85"/>
      <c r="WLY77" s="85"/>
      <c r="WLZ77" s="85"/>
      <c r="WMA77" s="85"/>
      <c r="WMB77" s="85"/>
      <c r="WMC77" s="85"/>
      <c r="WMD77" s="85"/>
      <c r="WME77" s="85"/>
      <c r="WMF77" s="85"/>
      <c r="WMG77" s="85"/>
      <c r="WMH77" s="85"/>
      <c r="WMI77" s="85"/>
      <c r="WMJ77" s="85"/>
      <c r="WMK77" s="85"/>
      <c r="WML77" s="85"/>
      <c r="WMM77" s="85"/>
      <c r="WMN77" s="85"/>
      <c r="WMO77" s="85"/>
      <c r="WMP77" s="85"/>
      <c r="WMQ77" s="85"/>
      <c r="WMR77" s="85"/>
      <c r="WMS77" s="85"/>
      <c r="WMT77" s="85"/>
      <c r="WMU77" s="85"/>
      <c r="WMV77" s="85"/>
      <c r="WMW77" s="85"/>
      <c r="WMX77" s="85"/>
      <c r="WMY77" s="85"/>
      <c r="WMZ77" s="85"/>
      <c r="WNA77" s="85"/>
      <c r="WNB77" s="85"/>
      <c r="WNC77" s="85"/>
      <c r="WND77" s="85"/>
      <c r="WNE77" s="85"/>
      <c r="WNF77" s="85"/>
      <c r="WNG77" s="85"/>
      <c r="WNH77" s="85"/>
      <c r="WNI77" s="85"/>
      <c r="WNJ77" s="85"/>
      <c r="WNK77" s="85"/>
      <c r="WNL77" s="85"/>
      <c r="WNM77" s="85"/>
      <c r="WNN77" s="85"/>
      <c r="WNO77" s="85"/>
      <c r="WNP77" s="85"/>
      <c r="WNQ77" s="85"/>
      <c r="WNR77" s="85"/>
      <c r="WNS77" s="85"/>
      <c r="WNT77" s="85"/>
      <c r="WNU77" s="85"/>
      <c r="WNV77" s="85"/>
      <c r="WNW77" s="85"/>
      <c r="WNX77" s="85"/>
      <c r="WNY77" s="85"/>
      <c r="WNZ77" s="85"/>
      <c r="WOA77" s="85"/>
      <c r="WOB77" s="85"/>
      <c r="WOC77" s="85"/>
      <c r="WOD77" s="85"/>
      <c r="WOE77" s="85"/>
      <c r="WOF77" s="85"/>
      <c r="WOG77" s="85"/>
      <c r="WOH77" s="85"/>
      <c r="WOI77" s="85"/>
      <c r="WOJ77" s="85"/>
      <c r="WOK77" s="85"/>
      <c r="WOL77" s="85"/>
      <c r="WOM77" s="85"/>
      <c r="WON77" s="85"/>
      <c r="WOO77" s="85"/>
      <c r="WOP77" s="85"/>
      <c r="WOQ77" s="85"/>
      <c r="WOR77" s="85"/>
      <c r="WOS77" s="85"/>
      <c r="WOT77" s="85"/>
      <c r="WOU77" s="85"/>
      <c r="WOV77" s="85"/>
      <c r="WOW77" s="85"/>
      <c r="WOX77" s="85"/>
      <c r="WOY77" s="85"/>
      <c r="WOZ77" s="85"/>
      <c r="WPA77" s="85"/>
      <c r="WPB77" s="85"/>
      <c r="WPC77" s="85"/>
      <c r="WPD77" s="85"/>
      <c r="WPE77" s="85"/>
      <c r="WPF77" s="85"/>
      <c r="WPG77" s="85"/>
      <c r="WPH77" s="85"/>
      <c r="WPI77" s="85"/>
      <c r="WPJ77" s="85"/>
      <c r="WPK77" s="85"/>
      <c r="WPL77" s="85"/>
      <c r="WPM77" s="85"/>
      <c r="WPN77" s="85"/>
      <c r="WPO77" s="85"/>
      <c r="WPP77" s="85"/>
      <c r="WPQ77" s="85"/>
      <c r="WPR77" s="85"/>
      <c r="WPS77" s="85"/>
      <c r="WPT77" s="85"/>
      <c r="WPU77" s="85"/>
      <c r="WPV77" s="85"/>
      <c r="WPW77" s="85"/>
      <c r="WPX77" s="85"/>
      <c r="WPY77" s="85"/>
      <c r="WPZ77" s="85"/>
      <c r="WQA77" s="85"/>
      <c r="WQB77" s="85"/>
      <c r="WQC77" s="85"/>
      <c r="WQD77" s="85"/>
      <c r="WQE77" s="85"/>
      <c r="WQF77" s="85"/>
      <c r="WQG77" s="85"/>
      <c r="WQH77" s="85"/>
      <c r="WQI77" s="85"/>
      <c r="WQJ77" s="85"/>
      <c r="WQK77" s="85"/>
      <c r="WQL77" s="85"/>
      <c r="WQM77" s="85"/>
      <c r="WQN77" s="85"/>
      <c r="WQO77" s="85"/>
      <c r="WQP77" s="85"/>
      <c r="WQQ77" s="85"/>
      <c r="WQR77" s="85"/>
      <c r="WQS77" s="85"/>
      <c r="WQT77" s="85"/>
      <c r="WQU77" s="85"/>
      <c r="WQV77" s="85"/>
      <c r="WQW77" s="85"/>
      <c r="WQX77" s="85"/>
      <c r="WQY77" s="85"/>
      <c r="WQZ77" s="85"/>
      <c r="WRA77" s="85"/>
      <c r="WRB77" s="85"/>
      <c r="WRC77" s="85"/>
      <c r="WRD77" s="85"/>
      <c r="WRE77" s="85"/>
      <c r="WRF77" s="85"/>
      <c r="WRG77" s="85"/>
      <c r="WRH77" s="85"/>
      <c r="WRI77" s="85"/>
      <c r="WRJ77" s="85"/>
      <c r="WRK77" s="85"/>
      <c r="WRL77" s="85"/>
      <c r="WRM77" s="85"/>
      <c r="WRN77" s="85"/>
      <c r="WRO77" s="85"/>
      <c r="WRP77" s="85"/>
      <c r="WRQ77" s="85"/>
      <c r="WRR77" s="85"/>
      <c r="WRS77" s="85"/>
      <c r="WRT77" s="85"/>
      <c r="WRU77" s="85"/>
      <c r="WRV77" s="85"/>
      <c r="WRW77" s="85"/>
      <c r="WRX77" s="85"/>
      <c r="WRY77" s="85"/>
      <c r="WRZ77" s="85"/>
      <c r="WSA77" s="85"/>
      <c r="WSB77" s="85"/>
      <c r="WSC77" s="85"/>
      <c r="WSD77" s="85"/>
      <c r="WSE77" s="85"/>
      <c r="WSF77" s="85"/>
      <c r="WSG77" s="85"/>
      <c r="WSH77" s="85"/>
      <c r="WSI77" s="85"/>
      <c r="WSJ77" s="85"/>
      <c r="WSK77" s="85"/>
      <c r="WSL77" s="85"/>
      <c r="WSM77" s="85"/>
      <c r="WSN77" s="85"/>
      <c r="WSO77" s="85"/>
      <c r="WSP77" s="85"/>
      <c r="WSQ77" s="85"/>
      <c r="WSR77" s="85"/>
      <c r="WSS77" s="85"/>
      <c r="WST77" s="85"/>
      <c r="WSU77" s="85"/>
      <c r="WSV77" s="85"/>
      <c r="WSW77" s="85"/>
      <c r="WSX77" s="85"/>
      <c r="WSY77" s="85"/>
      <c r="WSZ77" s="85"/>
      <c r="WTA77" s="85"/>
      <c r="WTB77" s="85"/>
      <c r="WTC77" s="85"/>
      <c r="WTD77" s="85"/>
      <c r="WTE77" s="85"/>
      <c r="WTF77" s="85"/>
      <c r="WTG77" s="85"/>
      <c r="WTH77" s="85"/>
      <c r="WTI77" s="85"/>
      <c r="WTJ77" s="85"/>
      <c r="WTK77" s="85"/>
      <c r="WTL77" s="85"/>
      <c r="WTM77" s="85"/>
      <c r="WTN77" s="85"/>
      <c r="WTO77" s="85"/>
      <c r="WTP77" s="85"/>
      <c r="WTQ77" s="85"/>
      <c r="WTR77" s="85"/>
      <c r="WTS77" s="85"/>
      <c r="WTT77" s="85"/>
      <c r="WTU77" s="85"/>
      <c r="WTV77" s="85"/>
      <c r="WTW77" s="85"/>
      <c r="WTX77" s="85"/>
      <c r="WTY77" s="85"/>
      <c r="WTZ77" s="85"/>
      <c r="WUA77" s="85"/>
      <c r="WUB77" s="85"/>
      <c r="WUC77" s="85"/>
      <c r="WUD77" s="85"/>
      <c r="WUE77" s="85"/>
      <c r="WUF77" s="85"/>
      <c r="WUG77" s="85"/>
      <c r="WUH77" s="85"/>
      <c r="WUI77" s="85"/>
      <c r="WUJ77" s="85"/>
      <c r="WUK77" s="85"/>
      <c r="WUL77" s="85"/>
      <c r="WUM77" s="85"/>
      <c r="WUN77" s="85"/>
      <c r="WUO77" s="85"/>
      <c r="WUP77" s="85"/>
      <c r="WUQ77" s="85"/>
      <c r="WUR77" s="85"/>
      <c r="WUS77" s="85"/>
      <c r="WUT77" s="85"/>
      <c r="WUU77" s="85"/>
      <c r="WUV77" s="85"/>
      <c r="WUW77" s="85"/>
      <c r="WUX77" s="85"/>
      <c r="WUY77" s="85"/>
      <c r="WUZ77" s="85"/>
      <c r="WVA77" s="85"/>
      <c r="WVB77" s="85"/>
      <c r="WVC77" s="85"/>
      <c r="WVD77" s="85"/>
      <c r="WVE77" s="85"/>
      <c r="WVF77" s="85"/>
      <c r="WVG77" s="85"/>
      <c r="WVH77" s="85"/>
      <c r="WVI77" s="85"/>
      <c r="WVJ77" s="85"/>
      <c r="WVK77" s="85"/>
      <c r="WVL77" s="85"/>
      <c r="WVM77" s="85"/>
      <c r="WVN77" s="85"/>
      <c r="WVO77" s="85"/>
      <c r="WVP77" s="85"/>
      <c r="WVQ77" s="85"/>
      <c r="WVR77" s="85"/>
      <c r="WVS77" s="85"/>
      <c r="WVT77" s="85"/>
      <c r="WVU77" s="85"/>
      <c r="WVV77" s="85"/>
      <c r="WVW77" s="85"/>
      <c r="WVX77" s="85"/>
      <c r="WVY77" s="85"/>
      <c r="WVZ77" s="85"/>
      <c r="WWA77" s="85"/>
      <c r="WWB77" s="85"/>
    </row>
    <row r="78" spans="1:16148" s="86" customFormat="1" ht="12.75" x14ac:dyDescent="0.2">
      <c r="A78" s="261"/>
      <c r="B78" s="87"/>
      <c r="C78" s="85"/>
      <c r="D78" s="85"/>
      <c r="E78" s="92" t="s">
        <v>159</v>
      </c>
      <c r="F78" s="92"/>
      <c r="G78" s="85"/>
      <c r="H78" s="85"/>
      <c r="I78" s="85"/>
      <c r="J78" s="85"/>
      <c r="K78" s="85"/>
      <c r="L78" s="85"/>
      <c r="M78" s="93"/>
      <c r="N78" s="93"/>
      <c r="P78" s="85"/>
      <c r="Q78" s="88"/>
      <c r="R78" s="88"/>
      <c r="S78" s="89"/>
      <c r="T78" s="89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5"/>
      <c r="GM78" s="85"/>
      <c r="GN78" s="85"/>
      <c r="GO78" s="85"/>
      <c r="GP78" s="85"/>
      <c r="GQ78" s="85"/>
      <c r="GR78" s="85"/>
      <c r="GS78" s="85"/>
      <c r="GT78" s="85"/>
      <c r="GU78" s="85"/>
      <c r="GV78" s="85"/>
      <c r="GW78" s="85"/>
      <c r="GX78" s="85"/>
      <c r="GY78" s="85"/>
      <c r="GZ78" s="85"/>
      <c r="HA78" s="85"/>
      <c r="HB78" s="85"/>
      <c r="HC78" s="85"/>
      <c r="HD78" s="85"/>
      <c r="HE78" s="85"/>
      <c r="HF78" s="85"/>
      <c r="HG78" s="85"/>
      <c r="HH78" s="85"/>
      <c r="HI78" s="85"/>
      <c r="HJ78" s="85"/>
      <c r="HK78" s="85"/>
      <c r="HL78" s="85"/>
      <c r="HM78" s="85"/>
      <c r="HN78" s="85"/>
      <c r="HO78" s="85"/>
      <c r="HP78" s="85"/>
      <c r="HQ78" s="85"/>
      <c r="HR78" s="85"/>
      <c r="HS78" s="85"/>
      <c r="HT78" s="85"/>
      <c r="HU78" s="85"/>
      <c r="HV78" s="85"/>
      <c r="HW78" s="85"/>
      <c r="HX78" s="85"/>
      <c r="HY78" s="85"/>
      <c r="HZ78" s="85"/>
      <c r="IA78" s="85"/>
      <c r="IB78" s="85"/>
      <c r="IC78" s="85"/>
      <c r="ID78" s="85"/>
      <c r="IE78" s="85"/>
      <c r="IF78" s="85"/>
      <c r="IG78" s="85"/>
      <c r="IH78" s="85"/>
      <c r="II78" s="85"/>
      <c r="IJ78" s="85"/>
      <c r="IK78" s="85"/>
      <c r="IL78" s="85"/>
      <c r="IM78" s="85"/>
      <c r="IN78" s="85"/>
      <c r="IO78" s="85"/>
      <c r="IP78" s="85"/>
      <c r="IQ78" s="85"/>
      <c r="IR78" s="85"/>
      <c r="IS78" s="85"/>
      <c r="IT78" s="85"/>
      <c r="IU78" s="85"/>
      <c r="IV78" s="85"/>
      <c r="IW78" s="85"/>
      <c r="IX78" s="85"/>
      <c r="IY78" s="85"/>
      <c r="IZ78" s="85"/>
      <c r="JA78" s="85"/>
      <c r="JB78" s="85"/>
      <c r="JC78" s="85"/>
      <c r="JD78" s="85"/>
      <c r="JE78" s="85"/>
      <c r="JF78" s="85"/>
      <c r="JG78" s="85"/>
      <c r="JH78" s="85"/>
      <c r="JI78" s="85"/>
      <c r="JJ78" s="85"/>
      <c r="JK78" s="85"/>
      <c r="JL78" s="85"/>
      <c r="JM78" s="85"/>
      <c r="JN78" s="85"/>
      <c r="JO78" s="85"/>
      <c r="JP78" s="85"/>
      <c r="JQ78" s="85"/>
      <c r="JR78" s="85"/>
      <c r="JS78" s="85"/>
      <c r="JT78" s="85"/>
      <c r="JU78" s="85"/>
      <c r="JV78" s="85"/>
      <c r="JW78" s="85"/>
      <c r="JX78" s="85"/>
      <c r="JY78" s="85"/>
      <c r="JZ78" s="85"/>
      <c r="KA78" s="85"/>
      <c r="KB78" s="85"/>
      <c r="KC78" s="85"/>
      <c r="KD78" s="85"/>
      <c r="KE78" s="85"/>
      <c r="KF78" s="85"/>
      <c r="KG78" s="85"/>
      <c r="KH78" s="85"/>
      <c r="KI78" s="85"/>
      <c r="KJ78" s="85"/>
      <c r="KK78" s="85"/>
      <c r="KL78" s="85"/>
      <c r="KM78" s="85"/>
      <c r="KN78" s="85"/>
      <c r="KO78" s="85"/>
      <c r="KP78" s="85"/>
      <c r="KQ78" s="85"/>
      <c r="KR78" s="85"/>
      <c r="KS78" s="85"/>
      <c r="KT78" s="85"/>
      <c r="KU78" s="85"/>
      <c r="KV78" s="85"/>
      <c r="KW78" s="85"/>
      <c r="KX78" s="85"/>
      <c r="KY78" s="85"/>
      <c r="KZ78" s="85"/>
      <c r="LA78" s="85"/>
      <c r="LB78" s="85"/>
      <c r="LC78" s="85"/>
      <c r="LD78" s="85"/>
      <c r="LE78" s="85"/>
      <c r="LF78" s="85"/>
      <c r="LG78" s="85"/>
      <c r="LH78" s="85"/>
      <c r="LI78" s="85"/>
      <c r="LJ78" s="85"/>
      <c r="LK78" s="85"/>
      <c r="LL78" s="85"/>
      <c r="LM78" s="85"/>
      <c r="LN78" s="85"/>
      <c r="LO78" s="85"/>
      <c r="LP78" s="85"/>
      <c r="LQ78" s="85"/>
      <c r="LR78" s="85"/>
      <c r="LS78" s="85"/>
      <c r="LT78" s="85"/>
      <c r="LU78" s="85"/>
      <c r="LV78" s="85"/>
      <c r="LW78" s="85"/>
      <c r="LX78" s="85"/>
      <c r="LY78" s="85"/>
      <c r="LZ78" s="85"/>
      <c r="MA78" s="85"/>
      <c r="MB78" s="85"/>
      <c r="MC78" s="85"/>
      <c r="MD78" s="85"/>
      <c r="ME78" s="85"/>
      <c r="MF78" s="85"/>
      <c r="MG78" s="85"/>
      <c r="MH78" s="85"/>
      <c r="MI78" s="85"/>
      <c r="MJ78" s="85"/>
      <c r="MK78" s="85"/>
      <c r="ML78" s="85"/>
      <c r="MM78" s="85"/>
      <c r="MN78" s="85"/>
      <c r="MO78" s="85"/>
      <c r="MP78" s="85"/>
      <c r="MQ78" s="85"/>
      <c r="MR78" s="85"/>
      <c r="MS78" s="85"/>
      <c r="MT78" s="85"/>
      <c r="MU78" s="85"/>
      <c r="MV78" s="85"/>
      <c r="MW78" s="85"/>
      <c r="MX78" s="85"/>
      <c r="MY78" s="85"/>
      <c r="MZ78" s="85"/>
      <c r="NA78" s="85"/>
      <c r="NB78" s="85"/>
      <c r="NC78" s="85"/>
      <c r="ND78" s="85"/>
      <c r="NE78" s="85"/>
      <c r="NF78" s="85"/>
      <c r="NG78" s="85"/>
      <c r="NH78" s="85"/>
      <c r="NI78" s="85"/>
      <c r="NJ78" s="85"/>
      <c r="NK78" s="85"/>
      <c r="NL78" s="85"/>
      <c r="NM78" s="85"/>
      <c r="NN78" s="85"/>
      <c r="NO78" s="85"/>
      <c r="NP78" s="85"/>
      <c r="NQ78" s="85"/>
      <c r="NR78" s="85"/>
      <c r="NS78" s="85"/>
      <c r="NT78" s="85"/>
      <c r="NU78" s="85"/>
      <c r="NV78" s="85"/>
      <c r="NW78" s="85"/>
      <c r="NX78" s="85"/>
      <c r="NY78" s="85"/>
      <c r="NZ78" s="85"/>
      <c r="OA78" s="85"/>
      <c r="OB78" s="85"/>
      <c r="OC78" s="85"/>
      <c r="OD78" s="85"/>
      <c r="OE78" s="85"/>
      <c r="OF78" s="85"/>
      <c r="OG78" s="85"/>
      <c r="OH78" s="85"/>
      <c r="OI78" s="85"/>
      <c r="OJ78" s="85"/>
      <c r="OK78" s="85"/>
      <c r="OL78" s="85"/>
      <c r="OM78" s="85"/>
      <c r="ON78" s="85"/>
      <c r="OO78" s="85"/>
      <c r="OP78" s="85"/>
      <c r="OQ78" s="85"/>
      <c r="OR78" s="85"/>
      <c r="OS78" s="85"/>
      <c r="OT78" s="85"/>
      <c r="OU78" s="85"/>
      <c r="OV78" s="85"/>
      <c r="OW78" s="85"/>
      <c r="OX78" s="85"/>
      <c r="OY78" s="85"/>
      <c r="OZ78" s="85"/>
      <c r="PA78" s="85"/>
      <c r="PB78" s="85"/>
      <c r="PC78" s="85"/>
      <c r="PD78" s="85"/>
      <c r="PE78" s="85"/>
      <c r="PF78" s="85"/>
      <c r="PG78" s="85"/>
      <c r="PH78" s="85"/>
      <c r="PI78" s="85"/>
      <c r="PJ78" s="85"/>
      <c r="PK78" s="85"/>
      <c r="PL78" s="85"/>
      <c r="PM78" s="85"/>
      <c r="PN78" s="85"/>
      <c r="PO78" s="85"/>
      <c r="PP78" s="85"/>
      <c r="PQ78" s="85"/>
      <c r="PR78" s="85"/>
      <c r="PS78" s="85"/>
      <c r="PT78" s="85"/>
      <c r="PU78" s="85"/>
      <c r="PV78" s="85"/>
      <c r="PW78" s="85"/>
      <c r="PX78" s="85"/>
      <c r="PY78" s="85"/>
      <c r="PZ78" s="85"/>
      <c r="QA78" s="85"/>
      <c r="QB78" s="85"/>
      <c r="QC78" s="85"/>
      <c r="QD78" s="85"/>
      <c r="QE78" s="85"/>
      <c r="QF78" s="85"/>
      <c r="QG78" s="85"/>
      <c r="QH78" s="85"/>
      <c r="QI78" s="85"/>
      <c r="QJ78" s="85"/>
      <c r="QK78" s="85"/>
      <c r="QL78" s="85"/>
      <c r="QM78" s="85"/>
      <c r="QN78" s="85"/>
      <c r="QO78" s="85"/>
      <c r="QP78" s="85"/>
      <c r="QQ78" s="85"/>
      <c r="QR78" s="85"/>
      <c r="QS78" s="85"/>
      <c r="QT78" s="85"/>
      <c r="QU78" s="85"/>
      <c r="QV78" s="85"/>
      <c r="QW78" s="85"/>
      <c r="QX78" s="85"/>
      <c r="QY78" s="85"/>
      <c r="QZ78" s="85"/>
      <c r="RA78" s="85"/>
      <c r="RB78" s="85"/>
      <c r="RC78" s="85"/>
      <c r="RD78" s="85"/>
      <c r="RE78" s="85"/>
      <c r="RF78" s="85"/>
      <c r="RG78" s="85"/>
      <c r="RH78" s="85"/>
      <c r="RI78" s="85"/>
      <c r="RJ78" s="85"/>
      <c r="RK78" s="85"/>
      <c r="RL78" s="85"/>
      <c r="RM78" s="85"/>
      <c r="RN78" s="85"/>
      <c r="RO78" s="85"/>
      <c r="RP78" s="85"/>
      <c r="RQ78" s="85"/>
      <c r="RR78" s="85"/>
      <c r="RS78" s="85"/>
      <c r="RT78" s="85"/>
      <c r="RU78" s="85"/>
      <c r="RV78" s="85"/>
      <c r="RW78" s="85"/>
      <c r="RX78" s="85"/>
      <c r="RY78" s="85"/>
      <c r="RZ78" s="85"/>
      <c r="SA78" s="85"/>
      <c r="SB78" s="85"/>
      <c r="SC78" s="85"/>
      <c r="SD78" s="85"/>
      <c r="SE78" s="85"/>
      <c r="SF78" s="85"/>
      <c r="SG78" s="85"/>
      <c r="SH78" s="85"/>
      <c r="SI78" s="85"/>
      <c r="SJ78" s="85"/>
      <c r="SK78" s="85"/>
      <c r="SL78" s="85"/>
      <c r="SM78" s="85"/>
      <c r="SN78" s="85"/>
      <c r="SO78" s="85"/>
      <c r="SP78" s="85"/>
      <c r="SQ78" s="85"/>
      <c r="SR78" s="85"/>
      <c r="SS78" s="85"/>
      <c r="ST78" s="85"/>
      <c r="SU78" s="85"/>
      <c r="SV78" s="85"/>
      <c r="SW78" s="85"/>
      <c r="SX78" s="85"/>
      <c r="SY78" s="85"/>
      <c r="SZ78" s="85"/>
      <c r="TA78" s="85"/>
      <c r="TB78" s="85"/>
      <c r="TC78" s="85"/>
      <c r="TD78" s="85"/>
      <c r="TE78" s="85"/>
      <c r="TF78" s="85"/>
      <c r="TG78" s="85"/>
      <c r="TH78" s="85"/>
      <c r="TI78" s="85"/>
      <c r="TJ78" s="85"/>
      <c r="TK78" s="85"/>
      <c r="TL78" s="85"/>
      <c r="TM78" s="85"/>
      <c r="TN78" s="85"/>
      <c r="TO78" s="85"/>
      <c r="TP78" s="85"/>
      <c r="TQ78" s="85"/>
      <c r="TR78" s="85"/>
      <c r="TS78" s="85"/>
      <c r="TT78" s="85"/>
      <c r="TU78" s="85"/>
      <c r="TV78" s="85"/>
      <c r="TW78" s="85"/>
      <c r="TX78" s="85"/>
      <c r="TY78" s="85"/>
      <c r="TZ78" s="85"/>
      <c r="UA78" s="85"/>
      <c r="UB78" s="85"/>
      <c r="UC78" s="85"/>
      <c r="UD78" s="85"/>
      <c r="UE78" s="85"/>
      <c r="UF78" s="85"/>
      <c r="UG78" s="85"/>
      <c r="UH78" s="85"/>
      <c r="UI78" s="85"/>
      <c r="UJ78" s="85"/>
      <c r="UK78" s="85"/>
      <c r="UL78" s="85"/>
      <c r="UM78" s="85"/>
      <c r="UN78" s="85"/>
      <c r="UO78" s="85"/>
      <c r="UP78" s="85"/>
      <c r="UQ78" s="85"/>
      <c r="UR78" s="85"/>
      <c r="US78" s="85"/>
      <c r="UT78" s="85"/>
      <c r="UU78" s="85"/>
      <c r="UV78" s="85"/>
      <c r="UW78" s="85"/>
      <c r="UX78" s="85"/>
      <c r="UY78" s="85"/>
      <c r="UZ78" s="85"/>
      <c r="VA78" s="85"/>
      <c r="VB78" s="85"/>
      <c r="VC78" s="85"/>
      <c r="VD78" s="85"/>
      <c r="VE78" s="85"/>
      <c r="VF78" s="85"/>
      <c r="VG78" s="85"/>
      <c r="VH78" s="85"/>
      <c r="VI78" s="85"/>
      <c r="VJ78" s="85"/>
      <c r="VK78" s="85"/>
      <c r="VL78" s="85"/>
      <c r="VM78" s="85"/>
      <c r="VN78" s="85"/>
      <c r="VO78" s="85"/>
      <c r="VP78" s="85"/>
      <c r="VQ78" s="85"/>
      <c r="VR78" s="85"/>
      <c r="VS78" s="85"/>
      <c r="VT78" s="85"/>
      <c r="VU78" s="85"/>
      <c r="VV78" s="85"/>
      <c r="VW78" s="85"/>
      <c r="VX78" s="85"/>
      <c r="VY78" s="85"/>
      <c r="VZ78" s="85"/>
      <c r="WA78" s="85"/>
      <c r="WB78" s="85"/>
      <c r="WC78" s="85"/>
      <c r="WD78" s="85"/>
      <c r="WE78" s="85"/>
      <c r="WF78" s="85"/>
      <c r="WG78" s="85"/>
      <c r="WH78" s="85"/>
      <c r="WI78" s="85"/>
      <c r="WJ78" s="85"/>
      <c r="WK78" s="85"/>
      <c r="WL78" s="85"/>
      <c r="WM78" s="85"/>
      <c r="WN78" s="85"/>
      <c r="WO78" s="85"/>
      <c r="WP78" s="85"/>
      <c r="WQ78" s="85"/>
      <c r="WR78" s="85"/>
      <c r="WS78" s="85"/>
      <c r="WT78" s="85"/>
      <c r="WU78" s="85"/>
      <c r="WV78" s="85"/>
      <c r="WW78" s="85"/>
      <c r="WX78" s="85"/>
      <c r="WY78" s="85"/>
      <c r="WZ78" s="85"/>
      <c r="XA78" s="85"/>
      <c r="XB78" s="85"/>
      <c r="XC78" s="85"/>
      <c r="XD78" s="85"/>
      <c r="XE78" s="85"/>
      <c r="XF78" s="85"/>
      <c r="XG78" s="85"/>
      <c r="XH78" s="85"/>
      <c r="XI78" s="85"/>
      <c r="XJ78" s="85"/>
      <c r="XK78" s="85"/>
      <c r="XL78" s="85"/>
      <c r="XM78" s="85"/>
      <c r="XN78" s="85"/>
      <c r="XO78" s="85"/>
      <c r="XP78" s="85"/>
      <c r="XQ78" s="85"/>
      <c r="XR78" s="85"/>
      <c r="XS78" s="85"/>
      <c r="XT78" s="85"/>
      <c r="XU78" s="85"/>
      <c r="XV78" s="85"/>
      <c r="XW78" s="85"/>
      <c r="XX78" s="85"/>
      <c r="XY78" s="85"/>
      <c r="XZ78" s="85"/>
      <c r="YA78" s="85"/>
      <c r="YB78" s="85"/>
      <c r="YC78" s="85"/>
      <c r="YD78" s="85"/>
      <c r="YE78" s="85"/>
      <c r="YF78" s="85"/>
      <c r="YG78" s="85"/>
      <c r="YH78" s="85"/>
      <c r="YI78" s="85"/>
      <c r="YJ78" s="85"/>
      <c r="YK78" s="85"/>
      <c r="YL78" s="85"/>
      <c r="YM78" s="85"/>
      <c r="YN78" s="85"/>
      <c r="YO78" s="85"/>
      <c r="YP78" s="85"/>
      <c r="YQ78" s="85"/>
      <c r="YR78" s="85"/>
      <c r="YS78" s="85"/>
      <c r="YT78" s="85"/>
      <c r="YU78" s="85"/>
      <c r="YV78" s="85"/>
      <c r="YW78" s="85"/>
      <c r="YX78" s="85"/>
      <c r="YY78" s="85"/>
      <c r="YZ78" s="85"/>
      <c r="ZA78" s="85"/>
      <c r="ZB78" s="85"/>
      <c r="ZC78" s="85"/>
      <c r="ZD78" s="85"/>
      <c r="ZE78" s="85"/>
      <c r="ZF78" s="85"/>
      <c r="ZG78" s="85"/>
      <c r="ZH78" s="85"/>
      <c r="ZI78" s="85"/>
      <c r="ZJ78" s="85"/>
      <c r="ZK78" s="85"/>
      <c r="ZL78" s="85"/>
      <c r="ZM78" s="85"/>
      <c r="ZN78" s="85"/>
      <c r="ZO78" s="85"/>
      <c r="ZP78" s="85"/>
      <c r="ZQ78" s="85"/>
      <c r="ZR78" s="85"/>
      <c r="ZS78" s="85"/>
      <c r="ZT78" s="85"/>
      <c r="ZU78" s="85"/>
      <c r="ZV78" s="85"/>
      <c r="ZW78" s="85"/>
      <c r="ZX78" s="85"/>
      <c r="ZY78" s="85"/>
      <c r="ZZ78" s="85"/>
      <c r="AAA78" s="85"/>
      <c r="AAB78" s="85"/>
      <c r="AAC78" s="85"/>
      <c r="AAD78" s="85"/>
      <c r="AAE78" s="85"/>
      <c r="AAF78" s="85"/>
      <c r="AAG78" s="85"/>
      <c r="AAH78" s="85"/>
      <c r="AAI78" s="85"/>
      <c r="AAJ78" s="85"/>
      <c r="AAK78" s="85"/>
      <c r="AAL78" s="85"/>
      <c r="AAM78" s="85"/>
      <c r="AAN78" s="85"/>
      <c r="AAO78" s="85"/>
      <c r="AAP78" s="85"/>
      <c r="AAQ78" s="85"/>
      <c r="AAR78" s="85"/>
      <c r="AAS78" s="85"/>
      <c r="AAT78" s="85"/>
      <c r="AAU78" s="85"/>
      <c r="AAV78" s="85"/>
      <c r="AAW78" s="85"/>
      <c r="AAX78" s="85"/>
      <c r="AAY78" s="85"/>
      <c r="AAZ78" s="85"/>
      <c r="ABA78" s="85"/>
      <c r="ABB78" s="85"/>
      <c r="ABC78" s="85"/>
      <c r="ABD78" s="85"/>
      <c r="ABE78" s="85"/>
      <c r="ABF78" s="85"/>
      <c r="ABG78" s="85"/>
      <c r="ABH78" s="85"/>
      <c r="ABI78" s="85"/>
      <c r="ABJ78" s="85"/>
      <c r="ABK78" s="85"/>
      <c r="ABL78" s="85"/>
      <c r="ABM78" s="85"/>
      <c r="ABN78" s="85"/>
      <c r="ABO78" s="85"/>
      <c r="ABP78" s="85"/>
      <c r="ABQ78" s="85"/>
      <c r="ABR78" s="85"/>
      <c r="ABS78" s="85"/>
      <c r="ABT78" s="85"/>
      <c r="ABU78" s="85"/>
      <c r="ABV78" s="85"/>
      <c r="ABW78" s="85"/>
      <c r="ABX78" s="85"/>
      <c r="ABY78" s="85"/>
      <c r="ABZ78" s="85"/>
      <c r="ACA78" s="85"/>
      <c r="ACB78" s="85"/>
      <c r="ACC78" s="85"/>
      <c r="ACD78" s="85"/>
      <c r="ACE78" s="85"/>
      <c r="ACF78" s="85"/>
      <c r="ACG78" s="85"/>
      <c r="ACH78" s="85"/>
      <c r="ACI78" s="85"/>
      <c r="ACJ78" s="85"/>
      <c r="ACK78" s="85"/>
      <c r="ACL78" s="85"/>
      <c r="ACM78" s="85"/>
      <c r="ACN78" s="85"/>
      <c r="ACO78" s="85"/>
      <c r="ACP78" s="85"/>
      <c r="ACQ78" s="85"/>
      <c r="ACR78" s="85"/>
      <c r="ACS78" s="85"/>
      <c r="ACT78" s="85"/>
      <c r="ACU78" s="85"/>
      <c r="ACV78" s="85"/>
      <c r="ACW78" s="85"/>
      <c r="ACX78" s="85"/>
      <c r="ACY78" s="85"/>
      <c r="ACZ78" s="85"/>
      <c r="ADA78" s="85"/>
      <c r="ADB78" s="85"/>
      <c r="ADC78" s="85"/>
      <c r="ADD78" s="85"/>
      <c r="ADE78" s="85"/>
      <c r="ADF78" s="85"/>
      <c r="ADG78" s="85"/>
      <c r="ADH78" s="85"/>
      <c r="ADI78" s="85"/>
      <c r="ADJ78" s="85"/>
      <c r="ADK78" s="85"/>
      <c r="ADL78" s="85"/>
      <c r="ADM78" s="85"/>
      <c r="ADN78" s="85"/>
      <c r="ADO78" s="85"/>
      <c r="ADP78" s="85"/>
      <c r="ADQ78" s="85"/>
      <c r="ADR78" s="85"/>
      <c r="ADS78" s="85"/>
      <c r="ADT78" s="85"/>
      <c r="ADU78" s="85"/>
      <c r="ADV78" s="85"/>
      <c r="ADW78" s="85"/>
      <c r="ADX78" s="85"/>
      <c r="ADY78" s="85"/>
      <c r="ADZ78" s="85"/>
      <c r="AEA78" s="85"/>
      <c r="AEB78" s="85"/>
      <c r="AEC78" s="85"/>
      <c r="AED78" s="85"/>
      <c r="AEE78" s="85"/>
      <c r="AEF78" s="85"/>
      <c r="AEG78" s="85"/>
      <c r="AEH78" s="85"/>
      <c r="AEI78" s="85"/>
      <c r="AEJ78" s="85"/>
      <c r="AEK78" s="85"/>
      <c r="AEL78" s="85"/>
      <c r="AEM78" s="85"/>
      <c r="AEN78" s="85"/>
      <c r="AEO78" s="85"/>
      <c r="AEP78" s="85"/>
      <c r="AEQ78" s="85"/>
      <c r="AER78" s="85"/>
      <c r="AES78" s="85"/>
      <c r="AET78" s="85"/>
      <c r="AEU78" s="85"/>
      <c r="AEV78" s="85"/>
      <c r="AEW78" s="85"/>
      <c r="AEX78" s="85"/>
      <c r="AEY78" s="85"/>
      <c r="AEZ78" s="85"/>
      <c r="AFA78" s="85"/>
      <c r="AFB78" s="85"/>
      <c r="AFC78" s="85"/>
      <c r="AFD78" s="85"/>
      <c r="AFE78" s="85"/>
      <c r="AFF78" s="85"/>
      <c r="AFG78" s="85"/>
      <c r="AFH78" s="85"/>
      <c r="AFI78" s="85"/>
      <c r="AFJ78" s="85"/>
      <c r="AFK78" s="85"/>
      <c r="AFL78" s="85"/>
      <c r="AFM78" s="85"/>
      <c r="AFN78" s="85"/>
      <c r="AFO78" s="85"/>
      <c r="AFP78" s="85"/>
      <c r="AFQ78" s="85"/>
      <c r="AFR78" s="85"/>
      <c r="AFS78" s="85"/>
      <c r="AFT78" s="85"/>
      <c r="AFU78" s="85"/>
      <c r="AFV78" s="85"/>
      <c r="AFW78" s="85"/>
      <c r="AFX78" s="85"/>
      <c r="AFY78" s="85"/>
      <c r="AFZ78" s="85"/>
      <c r="AGA78" s="85"/>
      <c r="AGB78" s="85"/>
      <c r="AGC78" s="85"/>
      <c r="AGD78" s="85"/>
      <c r="AGE78" s="85"/>
      <c r="AGF78" s="85"/>
      <c r="AGG78" s="85"/>
      <c r="AGH78" s="85"/>
      <c r="AGI78" s="85"/>
      <c r="AGJ78" s="85"/>
      <c r="AGK78" s="85"/>
      <c r="AGL78" s="85"/>
      <c r="AGM78" s="85"/>
      <c r="AGN78" s="85"/>
      <c r="AGO78" s="85"/>
      <c r="AGP78" s="85"/>
      <c r="AGQ78" s="85"/>
      <c r="AGR78" s="85"/>
      <c r="AGS78" s="85"/>
      <c r="AGT78" s="85"/>
      <c r="AGU78" s="85"/>
      <c r="AGV78" s="85"/>
      <c r="AGW78" s="85"/>
      <c r="AGX78" s="85"/>
      <c r="AGY78" s="85"/>
      <c r="AGZ78" s="85"/>
      <c r="AHA78" s="85"/>
      <c r="AHB78" s="85"/>
      <c r="AHC78" s="85"/>
      <c r="AHD78" s="85"/>
      <c r="AHE78" s="85"/>
      <c r="AHF78" s="85"/>
      <c r="AHG78" s="85"/>
      <c r="AHH78" s="85"/>
      <c r="AHI78" s="85"/>
      <c r="AHJ78" s="85"/>
      <c r="AHK78" s="85"/>
      <c r="AHL78" s="85"/>
      <c r="AHM78" s="85"/>
      <c r="AHN78" s="85"/>
      <c r="AHO78" s="85"/>
      <c r="AHP78" s="85"/>
      <c r="AHQ78" s="85"/>
      <c r="AHR78" s="85"/>
      <c r="AHS78" s="85"/>
      <c r="AHT78" s="85"/>
      <c r="AHU78" s="85"/>
      <c r="AHV78" s="85"/>
      <c r="AHW78" s="85"/>
      <c r="AHX78" s="85"/>
      <c r="AHY78" s="85"/>
      <c r="AHZ78" s="85"/>
      <c r="AIA78" s="85"/>
      <c r="AIB78" s="85"/>
      <c r="AIC78" s="85"/>
      <c r="AID78" s="85"/>
      <c r="AIE78" s="85"/>
      <c r="AIF78" s="85"/>
      <c r="AIG78" s="85"/>
      <c r="AIH78" s="85"/>
      <c r="AII78" s="85"/>
      <c r="AIJ78" s="85"/>
      <c r="AIK78" s="85"/>
      <c r="AIL78" s="85"/>
      <c r="AIM78" s="85"/>
      <c r="AIN78" s="85"/>
      <c r="AIO78" s="85"/>
      <c r="AIP78" s="85"/>
      <c r="AIQ78" s="85"/>
      <c r="AIR78" s="85"/>
      <c r="AIS78" s="85"/>
      <c r="AIT78" s="85"/>
      <c r="AIU78" s="85"/>
      <c r="AIV78" s="85"/>
      <c r="AIW78" s="85"/>
      <c r="AIX78" s="85"/>
      <c r="AIY78" s="85"/>
      <c r="AIZ78" s="85"/>
      <c r="AJA78" s="85"/>
      <c r="AJB78" s="85"/>
      <c r="AJC78" s="85"/>
      <c r="AJD78" s="85"/>
      <c r="AJE78" s="85"/>
      <c r="AJF78" s="85"/>
      <c r="AJG78" s="85"/>
      <c r="AJH78" s="85"/>
      <c r="AJI78" s="85"/>
      <c r="AJJ78" s="85"/>
      <c r="AJK78" s="85"/>
      <c r="AJL78" s="85"/>
      <c r="AJM78" s="85"/>
      <c r="AJN78" s="85"/>
      <c r="AJO78" s="85"/>
      <c r="AJP78" s="85"/>
      <c r="AJQ78" s="85"/>
      <c r="AJR78" s="85"/>
      <c r="AJS78" s="85"/>
      <c r="AJT78" s="85"/>
      <c r="AJU78" s="85"/>
      <c r="AJV78" s="85"/>
      <c r="AJW78" s="85"/>
      <c r="AJX78" s="85"/>
      <c r="AJY78" s="85"/>
      <c r="AJZ78" s="85"/>
      <c r="AKA78" s="85"/>
      <c r="AKB78" s="85"/>
      <c r="AKC78" s="85"/>
      <c r="AKD78" s="85"/>
      <c r="AKE78" s="85"/>
      <c r="AKF78" s="85"/>
      <c r="AKG78" s="85"/>
      <c r="AKH78" s="85"/>
      <c r="AKI78" s="85"/>
      <c r="AKJ78" s="85"/>
      <c r="AKK78" s="85"/>
      <c r="AKL78" s="85"/>
      <c r="AKM78" s="85"/>
      <c r="AKN78" s="85"/>
      <c r="AKO78" s="85"/>
      <c r="AKP78" s="85"/>
      <c r="AKQ78" s="85"/>
      <c r="AKR78" s="85"/>
      <c r="AKS78" s="85"/>
      <c r="AKT78" s="85"/>
      <c r="AKU78" s="85"/>
      <c r="AKV78" s="85"/>
      <c r="AKW78" s="85"/>
      <c r="AKX78" s="85"/>
      <c r="AKY78" s="85"/>
      <c r="AKZ78" s="85"/>
      <c r="ALA78" s="85"/>
      <c r="ALB78" s="85"/>
      <c r="ALC78" s="85"/>
      <c r="ALD78" s="85"/>
      <c r="ALE78" s="85"/>
      <c r="ALF78" s="85"/>
      <c r="ALG78" s="85"/>
      <c r="ALH78" s="85"/>
      <c r="ALI78" s="85"/>
      <c r="ALJ78" s="85"/>
      <c r="ALK78" s="85"/>
      <c r="ALL78" s="85"/>
      <c r="ALM78" s="85"/>
      <c r="ALN78" s="85"/>
      <c r="ALO78" s="85"/>
      <c r="ALP78" s="85"/>
      <c r="ALQ78" s="85"/>
      <c r="ALR78" s="85"/>
      <c r="ALS78" s="85"/>
      <c r="ALT78" s="85"/>
      <c r="ALU78" s="85"/>
      <c r="ALV78" s="85"/>
      <c r="ALW78" s="85"/>
      <c r="ALX78" s="85"/>
      <c r="ALY78" s="85"/>
      <c r="ALZ78" s="85"/>
      <c r="AMA78" s="85"/>
      <c r="AMB78" s="85"/>
      <c r="AMC78" s="85"/>
      <c r="AMD78" s="85"/>
      <c r="AME78" s="85"/>
      <c r="AMF78" s="85"/>
      <c r="AMG78" s="85"/>
      <c r="AMH78" s="85"/>
      <c r="AMI78" s="85"/>
      <c r="AMJ78" s="85"/>
      <c r="AMK78" s="85"/>
      <c r="AML78" s="85"/>
      <c r="AMM78" s="85"/>
      <c r="AMN78" s="85"/>
      <c r="AMO78" s="85"/>
      <c r="AMP78" s="85"/>
      <c r="AMQ78" s="85"/>
      <c r="AMR78" s="85"/>
      <c r="AMS78" s="85"/>
      <c r="AMT78" s="85"/>
      <c r="AMU78" s="85"/>
      <c r="AMV78" s="85"/>
      <c r="AMW78" s="85"/>
      <c r="AMX78" s="85"/>
      <c r="AMY78" s="85"/>
      <c r="AMZ78" s="85"/>
      <c r="ANA78" s="85"/>
      <c r="ANB78" s="85"/>
      <c r="ANC78" s="85"/>
      <c r="AND78" s="85"/>
      <c r="ANE78" s="85"/>
      <c r="ANF78" s="85"/>
      <c r="ANG78" s="85"/>
      <c r="ANH78" s="85"/>
      <c r="ANI78" s="85"/>
      <c r="ANJ78" s="85"/>
      <c r="ANK78" s="85"/>
      <c r="ANL78" s="85"/>
      <c r="ANM78" s="85"/>
      <c r="ANN78" s="85"/>
      <c r="ANO78" s="85"/>
      <c r="ANP78" s="85"/>
      <c r="ANQ78" s="85"/>
      <c r="ANR78" s="85"/>
      <c r="ANS78" s="85"/>
      <c r="ANT78" s="85"/>
      <c r="ANU78" s="85"/>
      <c r="ANV78" s="85"/>
      <c r="ANW78" s="85"/>
      <c r="ANX78" s="85"/>
      <c r="ANY78" s="85"/>
      <c r="ANZ78" s="85"/>
      <c r="AOA78" s="85"/>
      <c r="AOB78" s="85"/>
      <c r="AOC78" s="85"/>
      <c r="AOD78" s="85"/>
      <c r="AOE78" s="85"/>
      <c r="AOF78" s="85"/>
      <c r="AOG78" s="85"/>
      <c r="AOH78" s="85"/>
      <c r="AOI78" s="85"/>
      <c r="AOJ78" s="85"/>
      <c r="AOK78" s="85"/>
      <c r="AOL78" s="85"/>
      <c r="AOM78" s="85"/>
      <c r="AON78" s="85"/>
      <c r="AOO78" s="85"/>
      <c r="AOP78" s="85"/>
      <c r="AOQ78" s="85"/>
      <c r="AOR78" s="85"/>
      <c r="AOS78" s="85"/>
      <c r="AOT78" s="85"/>
      <c r="AOU78" s="85"/>
      <c r="AOV78" s="85"/>
      <c r="AOW78" s="85"/>
      <c r="AOX78" s="85"/>
      <c r="AOY78" s="85"/>
      <c r="AOZ78" s="85"/>
      <c r="APA78" s="85"/>
      <c r="APB78" s="85"/>
      <c r="APC78" s="85"/>
      <c r="APD78" s="85"/>
      <c r="APE78" s="85"/>
      <c r="APF78" s="85"/>
      <c r="APG78" s="85"/>
      <c r="APH78" s="85"/>
      <c r="API78" s="85"/>
      <c r="APJ78" s="85"/>
      <c r="APK78" s="85"/>
      <c r="APL78" s="85"/>
      <c r="APM78" s="85"/>
      <c r="APN78" s="85"/>
      <c r="APO78" s="85"/>
      <c r="APP78" s="85"/>
      <c r="APQ78" s="85"/>
      <c r="APR78" s="85"/>
      <c r="APS78" s="85"/>
      <c r="APT78" s="85"/>
      <c r="APU78" s="85"/>
      <c r="APV78" s="85"/>
      <c r="APW78" s="85"/>
      <c r="APX78" s="85"/>
      <c r="APY78" s="85"/>
      <c r="APZ78" s="85"/>
      <c r="AQA78" s="85"/>
      <c r="AQB78" s="85"/>
      <c r="AQC78" s="85"/>
      <c r="AQD78" s="85"/>
      <c r="AQE78" s="85"/>
      <c r="AQF78" s="85"/>
      <c r="AQG78" s="85"/>
      <c r="AQH78" s="85"/>
      <c r="AQI78" s="85"/>
      <c r="AQJ78" s="85"/>
      <c r="AQK78" s="85"/>
      <c r="AQL78" s="85"/>
      <c r="AQM78" s="85"/>
      <c r="AQN78" s="85"/>
      <c r="AQO78" s="85"/>
      <c r="AQP78" s="85"/>
      <c r="AQQ78" s="85"/>
      <c r="AQR78" s="85"/>
      <c r="AQS78" s="85"/>
      <c r="AQT78" s="85"/>
      <c r="AQU78" s="85"/>
      <c r="AQV78" s="85"/>
      <c r="AQW78" s="85"/>
      <c r="AQX78" s="85"/>
      <c r="AQY78" s="85"/>
      <c r="AQZ78" s="85"/>
      <c r="ARA78" s="85"/>
      <c r="ARB78" s="85"/>
      <c r="ARC78" s="85"/>
      <c r="ARD78" s="85"/>
      <c r="ARE78" s="85"/>
      <c r="ARF78" s="85"/>
      <c r="ARG78" s="85"/>
      <c r="ARH78" s="85"/>
      <c r="ARI78" s="85"/>
      <c r="ARJ78" s="85"/>
      <c r="ARK78" s="85"/>
      <c r="ARL78" s="85"/>
      <c r="ARM78" s="85"/>
      <c r="ARN78" s="85"/>
      <c r="ARO78" s="85"/>
      <c r="ARP78" s="85"/>
      <c r="ARQ78" s="85"/>
      <c r="ARR78" s="85"/>
      <c r="ARS78" s="85"/>
      <c r="ART78" s="85"/>
      <c r="ARU78" s="85"/>
      <c r="ARV78" s="85"/>
      <c r="ARW78" s="85"/>
      <c r="ARX78" s="85"/>
      <c r="ARY78" s="85"/>
      <c r="ARZ78" s="85"/>
      <c r="ASA78" s="85"/>
      <c r="ASB78" s="85"/>
      <c r="ASC78" s="85"/>
      <c r="ASD78" s="85"/>
      <c r="ASE78" s="85"/>
      <c r="ASF78" s="85"/>
      <c r="ASG78" s="85"/>
      <c r="ASH78" s="85"/>
      <c r="ASI78" s="85"/>
      <c r="ASJ78" s="85"/>
      <c r="ASK78" s="85"/>
      <c r="ASL78" s="85"/>
      <c r="ASM78" s="85"/>
      <c r="ASN78" s="85"/>
      <c r="ASO78" s="85"/>
      <c r="ASP78" s="85"/>
      <c r="ASQ78" s="85"/>
      <c r="ASR78" s="85"/>
      <c r="ASS78" s="85"/>
      <c r="AST78" s="85"/>
      <c r="ASU78" s="85"/>
      <c r="ASV78" s="85"/>
      <c r="ASW78" s="85"/>
      <c r="ASX78" s="85"/>
      <c r="ASY78" s="85"/>
      <c r="ASZ78" s="85"/>
      <c r="ATA78" s="85"/>
      <c r="ATB78" s="85"/>
      <c r="ATC78" s="85"/>
      <c r="ATD78" s="85"/>
      <c r="ATE78" s="85"/>
      <c r="ATF78" s="85"/>
      <c r="ATG78" s="85"/>
      <c r="ATH78" s="85"/>
      <c r="ATI78" s="85"/>
      <c r="ATJ78" s="85"/>
      <c r="ATK78" s="85"/>
      <c r="ATL78" s="85"/>
      <c r="ATM78" s="85"/>
      <c r="ATN78" s="85"/>
      <c r="ATO78" s="85"/>
      <c r="ATP78" s="85"/>
      <c r="ATQ78" s="85"/>
      <c r="ATR78" s="85"/>
      <c r="ATS78" s="85"/>
      <c r="ATT78" s="85"/>
      <c r="ATU78" s="85"/>
      <c r="ATV78" s="85"/>
      <c r="ATW78" s="85"/>
      <c r="ATX78" s="85"/>
      <c r="ATY78" s="85"/>
      <c r="ATZ78" s="85"/>
      <c r="AUA78" s="85"/>
      <c r="AUB78" s="85"/>
      <c r="AUC78" s="85"/>
      <c r="AUD78" s="85"/>
      <c r="AUE78" s="85"/>
      <c r="AUF78" s="85"/>
      <c r="AUG78" s="85"/>
      <c r="AUH78" s="85"/>
      <c r="AUI78" s="85"/>
      <c r="AUJ78" s="85"/>
      <c r="AUK78" s="85"/>
      <c r="AUL78" s="85"/>
      <c r="AUM78" s="85"/>
      <c r="AUN78" s="85"/>
      <c r="AUO78" s="85"/>
      <c r="AUP78" s="85"/>
      <c r="AUQ78" s="85"/>
      <c r="AUR78" s="85"/>
      <c r="AUS78" s="85"/>
      <c r="AUT78" s="85"/>
      <c r="AUU78" s="85"/>
      <c r="AUV78" s="85"/>
      <c r="AUW78" s="85"/>
      <c r="AUX78" s="85"/>
      <c r="AUY78" s="85"/>
      <c r="AUZ78" s="85"/>
      <c r="AVA78" s="85"/>
      <c r="AVB78" s="85"/>
      <c r="AVC78" s="85"/>
      <c r="AVD78" s="85"/>
      <c r="AVE78" s="85"/>
      <c r="AVF78" s="85"/>
      <c r="AVG78" s="85"/>
      <c r="AVH78" s="85"/>
      <c r="AVI78" s="85"/>
      <c r="AVJ78" s="85"/>
      <c r="AVK78" s="85"/>
      <c r="AVL78" s="85"/>
      <c r="AVM78" s="85"/>
      <c r="AVN78" s="85"/>
      <c r="AVO78" s="85"/>
      <c r="AVP78" s="85"/>
      <c r="AVQ78" s="85"/>
      <c r="AVR78" s="85"/>
      <c r="AVS78" s="85"/>
      <c r="AVT78" s="85"/>
      <c r="AVU78" s="85"/>
      <c r="AVV78" s="85"/>
      <c r="AVW78" s="85"/>
      <c r="AVX78" s="85"/>
      <c r="AVY78" s="85"/>
      <c r="AVZ78" s="85"/>
      <c r="AWA78" s="85"/>
      <c r="AWB78" s="85"/>
      <c r="AWC78" s="85"/>
      <c r="AWD78" s="85"/>
      <c r="AWE78" s="85"/>
      <c r="AWF78" s="85"/>
      <c r="AWG78" s="85"/>
      <c r="AWH78" s="85"/>
      <c r="AWI78" s="85"/>
      <c r="AWJ78" s="85"/>
      <c r="AWK78" s="85"/>
      <c r="AWL78" s="85"/>
      <c r="AWM78" s="85"/>
      <c r="AWN78" s="85"/>
      <c r="AWO78" s="85"/>
      <c r="AWP78" s="85"/>
      <c r="AWQ78" s="85"/>
      <c r="AWR78" s="85"/>
      <c r="AWS78" s="85"/>
      <c r="AWT78" s="85"/>
      <c r="AWU78" s="85"/>
      <c r="AWV78" s="85"/>
      <c r="AWW78" s="85"/>
      <c r="AWX78" s="85"/>
      <c r="AWY78" s="85"/>
      <c r="AWZ78" s="85"/>
      <c r="AXA78" s="85"/>
      <c r="AXB78" s="85"/>
      <c r="AXC78" s="85"/>
      <c r="AXD78" s="85"/>
      <c r="AXE78" s="85"/>
      <c r="AXF78" s="85"/>
      <c r="AXG78" s="85"/>
      <c r="AXH78" s="85"/>
      <c r="AXI78" s="85"/>
      <c r="AXJ78" s="85"/>
      <c r="AXK78" s="85"/>
      <c r="AXL78" s="85"/>
      <c r="AXM78" s="85"/>
      <c r="AXN78" s="85"/>
      <c r="AXO78" s="85"/>
      <c r="AXP78" s="85"/>
      <c r="AXQ78" s="85"/>
      <c r="AXR78" s="85"/>
      <c r="AXS78" s="85"/>
      <c r="AXT78" s="85"/>
      <c r="AXU78" s="85"/>
      <c r="AXV78" s="85"/>
      <c r="AXW78" s="85"/>
      <c r="AXX78" s="85"/>
      <c r="AXY78" s="85"/>
      <c r="AXZ78" s="85"/>
      <c r="AYA78" s="85"/>
      <c r="AYB78" s="85"/>
      <c r="AYC78" s="85"/>
      <c r="AYD78" s="85"/>
      <c r="AYE78" s="85"/>
      <c r="AYF78" s="85"/>
      <c r="AYG78" s="85"/>
      <c r="AYH78" s="85"/>
      <c r="AYI78" s="85"/>
      <c r="AYJ78" s="85"/>
      <c r="AYK78" s="85"/>
      <c r="AYL78" s="85"/>
      <c r="AYM78" s="85"/>
      <c r="AYN78" s="85"/>
      <c r="AYO78" s="85"/>
      <c r="AYP78" s="85"/>
      <c r="AYQ78" s="85"/>
      <c r="AYR78" s="85"/>
      <c r="AYS78" s="85"/>
      <c r="AYT78" s="85"/>
      <c r="AYU78" s="85"/>
      <c r="AYV78" s="85"/>
      <c r="AYW78" s="85"/>
      <c r="AYX78" s="85"/>
      <c r="AYY78" s="85"/>
      <c r="AYZ78" s="85"/>
      <c r="AZA78" s="85"/>
      <c r="AZB78" s="85"/>
      <c r="AZC78" s="85"/>
      <c r="AZD78" s="85"/>
      <c r="AZE78" s="85"/>
      <c r="AZF78" s="85"/>
      <c r="AZG78" s="85"/>
      <c r="AZH78" s="85"/>
      <c r="AZI78" s="85"/>
      <c r="AZJ78" s="85"/>
      <c r="AZK78" s="85"/>
      <c r="AZL78" s="85"/>
      <c r="AZM78" s="85"/>
      <c r="AZN78" s="85"/>
      <c r="AZO78" s="85"/>
      <c r="AZP78" s="85"/>
      <c r="AZQ78" s="85"/>
      <c r="AZR78" s="85"/>
      <c r="AZS78" s="85"/>
      <c r="AZT78" s="85"/>
      <c r="AZU78" s="85"/>
      <c r="AZV78" s="85"/>
      <c r="AZW78" s="85"/>
      <c r="AZX78" s="85"/>
      <c r="AZY78" s="85"/>
      <c r="AZZ78" s="85"/>
      <c r="BAA78" s="85"/>
      <c r="BAB78" s="85"/>
      <c r="BAC78" s="85"/>
      <c r="BAD78" s="85"/>
      <c r="BAE78" s="85"/>
      <c r="BAF78" s="85"/>
      <c r="BAG78" s="85"/>
      <c r="BAH78" s="85"/>
      <c r="BAI78" s="85"/>
      <c r="BAJ78" s="85"/>
      <c r="BAK78" s="85"/>
      <c r="BAL78" s="85"/>
      <c r="BAM78" s="85"/>
      <c r="BAN78" s="85"/>
      <c r="BAO78" s="85"/>
      <c r="BAP78" s="85"/>
      <c r="BAQ78" s="85"/>
      <c r="BAR78" s="85"/>
      <c r="BAS78" s="85"/>
      <c r="BAT78" s="85"/>
      <c r="BAU78" s="85"/>
      <c r="BAV78" s="85"/>
      <c r="BAW78" s="85"/>
      <c r="BAX78" s="85"/>
      <c r="BAY78" s="85"/>
      <c r="BAZ78" s="85"/>
      <c r="BBA78" s="85"/>
      <c r="BBB78" s="85"/>
      <c r="BBC78" s="85"/>
      <c r="BBD78" s="85"/>
      <c r="BBE78" s="85"/>
      <c r="BBF78" s="85"/>
      <c r="BBG78" s="85"/>
      <c r="BBH78" s="85"/>
      <c r="BBI78" s="85"/>
      <c r="BBJ78" s="85"/>
      <c r="BBK78" s="85"/>
      <c r="BBL78" s="85"/>
      <c r="BBM78" s="85"/>
      <c r="BBN78" s="85"/>
      <c r="BBO78" s="85"/>
      <c r="BBP78" s="85"/>
      <c r="BBQ78" s="85"/>
      <c r="BBR78" s="85"/>
      <c r="BBS78" s="85"/>
      <c r="BBT78" s="85"/>
      <c r="BBU78" s="85"/>
      <c r="BBV78" s="85"/>
      <c r="BBW78" s="85"/>
      <c r="BBX78" s="85"/>
      <c r="BBY78" s="85"/>
      <c r="BBZ78" s="85"/>
      <c r="BCA78" s="85"/>
      <c r="BCB78" s="85"/>
      <c r="BCC78" s="85"/>
      <c r="BCD78" s="85"/>
      <c r="BCE78" s="85"/>
      <c r="BCF78" s="85"/>
      <c r="BCG78" s="85"/>
      <c r="BCH78" s="85"/>
      <c r="BCI78" s="85"/>
      <c r="BCJ78" s="85"/>
      <c r="BCK78" s="85"/>
      <c r="BCL78" s="85"/>
      <c r="BCM78" s="85"/>
      <c r="BCN78" s="85"/>
      <c r="BCO78" s="85"/>
      <c r="BCP78" s="85"/>
      <c r="BCQ78" s="85"/>
      <c r="BCR78" s="85"/>
      <c r="BCS78" s="85"/>
      <c r="BCT78" s="85"/>
      <c r="BCU78" s="85"/>
      <c r="BCV78" s="85"/>
      <c r="BCW78" s="85"/>
      <c r="BCX78" s="85"/>
      <c r="BCY78" s="85"/>
      <c r="BCZ78" s="85"/>
      <c r="BDA78" s="85"/>
      <c r="BDB78" s="85"/>
      <c r="BDC78" s="85"/>
      <c r="BDD78" s="85"/>
      <c r="BDE78" s="85"/>
      <c r="BDF78" s="85"/>
      <c r="BDG78" s="85"/>
      <c r="BDH78" s="85"/>
      <c r="BDI78" s="85"/>
      <c r="BDJ78" s="85"/>
      <c r="BDK78" s="85"/>
      <c r="BDL78" s="85"/>
      <c r="BDM78" s="85"/>
      <c r="BDN78" s="85"/>
      <c r="BDO78" s="85"/>
      <c r="BDP78" s="85"/>
      <c r="BDQ78" s="85"/>
      <c r="BDR78" s="85"/>
      <c r="BDS78" s="85"/>
      <c r="BDT78" s="85"/>
      <c r="BDU78" s="85"/>
      <c r="BDV78" s="85"/>
      <c r="BDW78" s="85"/>
      <c r="BDX78" s="85"/>
      <c r="BDY78" s="85"/>
      <c r="BDZ78" s="85"/>
      <c r="BEA78" s="85"/>
      <c r="BEB78" s="85"/>
      <c r="BEC78" s="85"/>
      <c r="BED78" s="85"/>
      <c r="BEE78" s="85"/>
      <c r="BEF78" s="85"/>
      <c r="BEG78" s="85"/>
      <c r="BEH78" s="85"/>
      <c r="BEI78" s="85"/>
      <c r="BEJ78" s="85"/>
      <c r="BEK78" s="85"/>
      <c r="BEL78" s="85"/>
      <c r="BEM78" s="85"/>
      <c r="BEN78" s="85"/>
      <c r="BEO78" s="85"/>
      <c r="BEP78" s="85"/>
      <c r="BEQ78" s="85"/>
      <c r="BER78" s="85"/>
      <c r="BES78" s="85"/>
      <c r="BET78" s="85"/>
      <c r="BEU78" s="85"/>
      <c r="BEV78" s="85"/>
      <c r="BEW78" s="85"/>
      <c r="BEX78" s="85"/>
      <c r="BEY78" s="85"/>
      <c r="BEZ78" s="85"/>
      <c r="BFA78" s="85"/>
      <c r="BFB78" s="85"/>
      <c r="BFC78" s="85"/>
      <c r="BFD78" s="85"/>
      <c r="BFE78" s="85"/>
      <c r="BFF78" s="85"/>
      <c r="BFG78" s="85"/>
      <c r="BFH78" s="85"/>
      <c r="BFI78" s="85"/>
      <c r="BFJ78" s="85"/>
      <c r="BFK78" s="85"/>
      <c r="BFL78" s="85"/>
      <c r="BFM78" s="85"/>
      <c r="BFN78" s="85"/>
      <c r="BFO78" s="85"/>
      <c r="BFP78" s="85"/>
      <c r="BFQ78" s="85"/>
      <c r="BFR78" s="85"/>
      <c r="BFS78" s="85"/>
      <c r="BFT78" s="85"/>
      <c r="BFU78" s="85"/>
      <c r="BFV78" s="85"/>
      <c r="BFW78" s="85"/>
      <c r="BFX78" s="85"/>
      <c r="BFY78" s="85"/>
      <c r="BFZ78" s="85"/>
      <c r="BGA78" s="85"/>
      <c r="BGB78" s="85"/>
      <c r="BGC78" s="85"/>
      <c r="BGD78" s="85"/>
      <c r="BGE78" s="85"/>
      <c r="BGF78" s="85"/>
      <c r="BGG78" s="85"/>
      <c r="BGH78" s="85"/>
      <c r="BGI78" s="85"/>
      <c r="BGJ78" s="85"/>
      <c r="BGK78" s="85"/>
      <c r="BGL78" s="85"/>
      <c r="BGM78" s="85"/>
      <c r="BGN78" s="85"/>
      <c r="BGO78" s="85"/>
      <c r="BGP78" s="85"/>
      <c r="BGQ78" s="85"/>
      <c r="BGR78" s="85"/>
      <c r="BGS78" s="85"/>
      <c r="BGT78" s="85"/>
      <c r="BGU78" s="85"/>
      <c r="BGV78" s="85"/>
      <c r="BGW78" s="85"/>
      <c r="BGX78" s="85"/>
      <c r="BGY78" s="85"/>
      <c r="BGZ78" s="85"/>
      <c r="BHA78" s="85"/>
      <c r="BHB78" s="85"/>
      <c r="BHC78" s="85"/>
      <c r="BHD78" s="85"/>
      <c r="BHE78" s="85"/>
      <c r="BHF78" s="85"/>
      <c r="BHG78" s="85"/>
      <c r="BHH78" s="85"/>
      <c r="BHI78" s="85"/>
      <c r="BHJ78" s="85"/>
      <c r="BHK78" s="85"/>
      <c r="BHL78" s="85"/>
      <c r="BHM78" s="85"/>
      <c r="BHN78" s="85"/>
      <c r="BHO78" s="85"/>
      <c r="BHP78" s="85"/>
      <c r="BHQ78" s="85"/>
      <c r="BHR78" s="85"/>
      <c r="BHS78" s="85"/>
      <c r="BHT78" s="85"/>
      <c r="BHU78" s="85"/>
      <c r="BHV78" s="85"/>
      <c r="BHW78" s="85"/>
      <c r="BHX78" s="85"/>
      <c r="BHY78" s="85"/>
      <c r="BHZ78" s="85"/>
      <c r="BIA78" s="85"/>
      <c r="BIB78" s="85"/>
      <c r="BIC78" s="85"/>
      <c r="BID78" s="85"/>
      <c r="BIE78" s="85"/>
      <c r="BIF78" s="85"/>
      <c r="BIG78" s="85"/>
      <c r="BIH78" s="85"/>
      <c r="BII78" s="85"/>
      <c r="BIJ78" s="85"/>
      <c r="BIK78" s="85"/>
      <c r="BIL78" s="85"/>
      <c r="BIM78" s="85"/>
      <c r="BIN78" s="85"/>
      <c r="BIO78" s="85"/>
      <c r="BIP78" s="85"/>
      <c r="BIQ78" s="85"/>
      <c r="BIR78" s="85"/>
      <c r="BIS78" s="85"/>
      <c r="BIT78" s="85"/>
      <c r="BIU78" s="85"/>
      <c r="BIV78" s="85"/>
      <c r="BIW78" s="85"/>
      <c r="BIX78" s="85"/>
      <c r="BIY78" s="85"/>
      <c r="BIZ78" s="85"/>
      <c r="BJA78" s="85"/>
      <c r="BJB78" s="85"/>
      <c r="BJC78" s="85"/>
      <c r="BJD78" s="85"/>
      <c r="BJE78" s="85"/>
      <c r="BJF78" s="85"/>
      <c r="BJG78" s="85"/>
      <c r="BJH78" s="85"/>
      <c r="BJI78" s="85"/>
      <c r="BJJ78" s="85"/>
      <c r="BJK78" s="85"/>
      <c r="BJL78" s="85"/>
      <c r="BJM78" s="85"/>
      <c r="BJN78" s="85"/>
      <c r="BJO78" s="85"/>
      <c r="BJP78" s="85"/>
      <c r="BJQ78" s="85"/>
      <c r="BJR78" s="85"/>
      <c r="BJS78" s="85"/>
      <c r="BJT78" s="85"/>
      <c r="BJU78" s="85"/>
      <c r="BJV78" s="85"/>
      <c r="BJW78" s="85"/>
      <c r="BJX78" s="85"/>
      <c r="BJY78" s="85"/>
      <c r="BJZ78" s="85"/>
      <c r="BKA78" s="85"/>
      <c r="BKB78" s="85"/>
      <c r="BKC78" s="85"/>
      <c r="BKD78" s="85"/>
      <c r="BKE78" s="85"/>
      <c r="BKF78" s="85"/>
      <c r="BKG78" s="85"/>
      <c r="BKH78" s="85"/>
      <c r="BKI78" s="85"/>
      <c r="BKJ78" s="85"/>
      <c r="BKK78" s="85"/>
      <c r="BKL78" s="85"/>
      <c r="BKM78" s="85"/>
      <c r="BKN78" s="85"/>
      <c r="BKO78" s="85"/>
      <c r="BKP78" s="85"/>
      <c r="BKQ78" s="85"/>
      <c r="BKR78" s="85"/>
      <c r="BKS78" s="85"/>
      <c r="BKT78" s="85"/>
      <c r="BKU78" s="85"/>
      <c r="BKV78" s="85"/>
      <c r="BKW78" s="85"/>
      <c r="BKX78" s="85"/>
      <c r="BKY78" s="85"/>
      <c r="BKZ78" s="85"/>
      <c r="BLA78" s="85"/>
      <c r="BLB78" s="85"/>
      <c r="BLC78" s="85"/>
      <c r="BLD78" s="85"/>
      <c r="BLE78" s="85"/>
      <c r="BLF78" s="85"/>
      <c r="BLG78" s="85"/>
      <c r="BLH78" s="85"/>
      <c r="BLI78" s="85"/>
      <c r="BLJ78" s="85"/>
      <c r="BLK78" s="85"/>
      <c r="BLL78" s="85"/>
      <c r="BLM78" s="85"/>
      <c r="BLN78" s="85"/>
      <c r="BLO78" s="85"/>
      <c r="BLP78" s="85"/>
      <c r="BLQ78" s="85"/>
      <c r="BLR78" s="85"/>
      <c r="BLS78" s="85"/>
      <c r="BLT78" s="85"/>
      <c r="BLU78" s="85"/>
      <c r="BLV78" s="85"/>
      <c r="BLW78" s="85"/>
      <c r="BLX78" s="85"/>
      <c r="BLY78" s="85"/>
      <c r="BLZ78" s="85"/>
      <c r="BMA78" s="85"/>
      <c r="BMB78" s="85"/>
      <c r="BMC78" s="85"/>
      <c r="BMD78" s="85"/>
      <c r="BME78" s="85"/>
      <c r="BMF78" s="85"/>
      <c r="BMG78" s="85"/>
      <c r="BMH78" s="85"/>
      <c r="BMI78" s="85"/>
      <c r="BMJ78" s="85"/>
      <c r="BMK78" s="85"/>
      <c r="BML78" s="85"/>
      <c r="BMM78" s="85"/>
      <c r="BMN78" s="85"/>
      <c r="BMO78" s="85"/>
      <c r="BMP78" s="85"/>
      <c r="BMQ78" s="85"/>
      <c r="BMR78" s="85"/>
      <c r="BMS78" s="85"/>
      <c r="BMT78" s="85"/>
      <c r="BMU78" s="85"/>
      <c r="BMV78" s="85"/>
      <c r="BMW78" s="85"/>
      <c r="BMX78" s="85"/>
      <c r="BMY78" s="85"/>
      <c r="BMZ78" s="85"/>
      <c r="BNA78" s="85"/>
      <c r="BNB78" s="85"/>
      <c r="BNC78" s="85"/>
      <c r="BND78" s="85"/>
      <c r="BNE78" s="85"/>
      <c r="BNF78" s="85"/>
      <c r="BNG78" s="85"/>
      <c r="BNH78" s="85"/>
      <c r="BNI78" s="85"/>
      <c r="BNJ78" s="85"/>
      <c r="BNK78" s="85"/>
      <c r="BNL78" s="85"/>
      <c r="BNM78" s="85"/>
      <c r="BNN78" s="85"/>
      <c r="BNO78" s="85"/>
      <c r="BNP78" s="85"/>
      <c r="BNQ78" s="85"/>
      <c r="BNR78" s="85"/>
      <c r="BNS78" s="85"/>
      <c r="BNT78" s="85"/>
      <c r="BNU78" s="85"/>
      <c r="BNV78" s="85"/>
      <c r="BNW78" s="85"/>
      <c r="BNX78" s="85"/>
      <c r="BNY78" s="85"/>
      <c r="BNZ78" s="85"/>
      <c r="BOA78" s="85"/>
      <c r="BOB78" s="85"/>
      <c r="BOC78" s="85"/>
      <c r="BOD78" s="85"/>
      <c r="BOE78" s="85"/>
      <c r="BOF78" s="85"/>
      <c r="BOG78" s="85"/>
      <c r="BOH78" s="85"/>
      <c r="BOI78" s="85"/>
      <c r="BOJ78" s="85"/>
      <c r="BOK78" s="85"/>
      <c r="BOL78" s="85"/>
      <c r="BOM78" s="85"/>
      <c r="BON78" s="85"/>
      <c r="BOO78" s="85"/>
      <c r="BOP78" s="85"/>
      <c r="BOQ78" s="85"/>
      <c r="BOR78" s="85"/>
      <c r="BOS78" s="85"/>
      <c r="BOT78" s="85"/>
      <c r="BOU78" s="85"/>
      <c r="BOV78" s="85"/>
      <c r="BOW78" s="85"/>
      <c r="BOX78" s="85"/>
      <c r="BOY78" s="85"/>
      <c r="BOZ78" s="85"/>
      <c r="BPA78" s="85"/>
      <c r="BPB78" s="85"/>
      <c r="BPC78" s="85"/>
      <c r="BPD78" s="85"/>
      <c r="BPE78" s="85"/>
      <c r="BPF78" s="85"/>
      <c r="BPG78" s="85"/>
      <c r="BPH78" s="85"/>
      <c r="BPI78" s="85"/>
      <c r="BPJ78" s="85"/>
      <c r="BPK78" s="85"/>
      <c r="BPL78" s="85"/>
      <c r="BPM78" s="85"/>
      <c r="BPN78" s="85"/>
      <c r="BPO78" s="85"/>
      <c r="BPP78" s="85"/>
      <c r="BPQ78" s="85"/>
      <c r="BPR78" s="85"/>
      <c r="BPS78" s="85"/>
      <c r="BPT78" s="85"/>
      <c r="BPU78" s="85"/>
      <c r="BPV78" s="85"/>
      <c r="BPW78" s="85"/>
      <c r="BPX78" s="85"/>
      <c r="BPY78" s="85"/>
      <c r="BPZ78" s="85"/>
      <c r="BQA78" s="85"/>
      <c r="BQB78" s="85"/>
      <c r="BQC78" s="85"/>
      <c r="BQD78" s="85"/>
      <c r="BQE78" s="85"/>
      <c r="BQF78" s="85"/>
      <c r="BQG78" s="85"/>
      <c r="BQH78" s="85"/>
      <c r="BQI78" s="85"/>
      <c r="BQJ78" s="85"/>
      <c r="BQK78" s="85"/>
      <c r="BQL78" s="85"/>
      <c r="BQM78" s="85"/>
      <c r="BQN78" s="85"/>
      <c r="BQO78" s="85"/>
      <c r="BQP78" s="85"/>
      <c r="BQQ78" s="85"/>
      <c r="BQR78" s="85"/>
      <c r="BQS78" s="85"/>
      <c r="BQT78" s="85"/>
      <c r="BQU78" s="85"/>
      <c r="BQV78" s="85"/>
      <c r="BQW78" s="85"/>
      <c r="BQX78" s="85"/>
      <c r="BQY78" s="85"/>
      <c r="BQZ78" s="85"/>
      <c r="BRA78" s="85"/>
      <c r="BRB78" s="85"/>
      <c r="BRC78" s="85"/>
      <c r="BRD78" s="85"/>
      <c r="BRE78" s="85"/>
      <c r="BRF78" s="85"/>
      <c r="BRG78" s="85"/>
      <c r="BRH78" s="85"/>
      <c r="BRI78" s="85"/>
      <c r="BRJ78" s="85"/>
      <c r="BRK78" s="85"/>
      <c r="BRL78" s="85"/>
      <c r="BRM78" s="85"/>
      <c r="BRN78" s="85"/>
      <c r="BRO78" s="85"/>
      <c r="BRP78" s="85"/>
      <c r="BRQ78" s="85"/>
      <c r="BRR78" s="85"/>
      <c r="BRS78" s="85"/>
      <c r="BRT78" s="85"/>
      <c r="BRU78" s="85"/>
      <c r="BRV78" s="85"/>
      <c r="BRW78" s="85"/>
      <c r="BRX78" s="85"/>
      <c r="BRY78" s="85"/>
      <c r="BRZ78" s="85"/>
      <c r="BSA78" s="85"/>
      <c r="BSB78" s="85"/>
      <c r="BSC78" s="85"/>
      <c r="BSD78" s="85"/>
      <c r="BSE78" s="85"/>
      <c r="BSF78" s="85"/>
      <c r="BSG78" s="85"/>
      <c r="BSH78" s="85"/>
      <c r="BSI78" s="85"/>
      <c r="BSJ78" s="85"/>
      <c r="BSK78" s="85"/>
      <c r="BSL78" s="85"/>
      <c r="BSM78" s="85"/>
      <c r="BSN78" s="85"/>
      <c r="BSO78" s="85"/>
      <c r="BSP78" s="85"/>
      <c r="BSQ78" s="85"/>
      <c r="BSR78" s="85"/>
      <c r="BSS78" s="85"/>
      <c r="BST78" s="85"/>
      <c r="BSU78" s="85"/>
      <c r="BSV78" s="85"/>
      <c r="BSW78" s="85"/>
      <c r="BSX78" s="85"/>
      <c r="BSY78" s="85"/>
      <c r="BSZ78" s="85"/>
      <c r="BTA78" s="85"/>
      <c r="BTB78" s="85"/>
      <c r="BTC78" s="85"/>
      <c r="BTD78" s="85"/>
      <c r="BTE78" s="85"/>
      <c r="BTF78" s="85"/>
      <c r="BTG78" s="85"/>
      <c r="BTH78" s="85"/>
      <c r="BTI78" s="85"/>
      <c r="BTJ78" s="85"/>
      <c r="BTK78" s="85"/>
      <c r="BTL78" s="85"/>
      <c r="BTM78" s="85"/>
      <c r="BTN78" s="85"/>
      <c r="BTO78" s="85"/>
      <c r="BTP78" s="85"/>
      <c r="BTQ78" s="85"/>
      <c r="BTR78" s="85"/>
      <c r="BTS78" s="85"/>
      <c r="BTT78" s="85"/>
      <c r="BTU78" s="85"/>
      <c r="BTV78" s="85"/>
      <c r="BTW78" s="85"/>
      <c r="BTX78" s="85"/>
      <c r="BTY78" s="85"/>
      <c r="BTZ78" s="85"/>
      <c r="BUA78" s="85"/>
      <c r="BUB78" s="85"/>
      <c r="BUC78" s="85"/>
      <c r="BUD78" s="85"/>
      <c r="BUE78" s="85"/>
      <c r="BUF78" s="85"/>
      <c r="BUG78" s="85"/>
      <c r="BUH78" s="85"/>
      <c r="BUI78" s="85"/>
      <c r="BUJ78" s="85"/>
      <c r="BUK78" s="85"/>
      <c r="BUL78" s="85"/>
      <c r="BUM78" s="85"/>
      <c r="BUN78" s="85"/>
      <c r="BUO78" s="85"/>
      <c r="BUP78" s="85"/>
      <c r="BUQ78" s="85"/>
      <c r="BUR78" s="85"/>
      <c r="BUS78" s="85"/>
      <c r="BUT78" s="85"/>
      <c r="BUU78" s="85"/>
      <c r="BUV78" s="85"/>
      <c r="BUW78" s="85"/>
      <c r="BUX78" s="85"/>
      <c r="BUY78" s="85"/>
      <c r="BUZ78" s="85"/>
      <c r="BVA78" s="85"/>
      <c r="BVB78" s="85"/>
      <c r="BVC78" s="85"/>
      <c r="BVD78" s="85"/>
      <c r="BVE78" s="85"/>
      <c r="BVF78" s="85"/>
      <c r="BVG78" s="85"/>
      <c r="BVH78" s="85"/>
      <c r="BVI78" s="85"/>
      <c r="BVJ78" s="85"/>
      <c r="BVK78" s="85"/>
      <c r="BVL78" s="85"/>
      <c r="BVM78" s="85"/>
      <c r="BVN78" s="85"/>
      <c r="BVO78" s="85"/>
      <c r="BVP78" s="85"/>
      <c r="BVQ78" s="85"/>
      <c r="BVR78" s="85"/>
      <c r="BVS78" s="85"/>
      <c r="BVT78" s="85"/>
      <c r="BVU78" s="85"/>
      <c r="BVV78" s="85"/>
      <c r="BVW78" s="85"/>
      <c r="BVX78" s="85"/>
      <c r="BVY78" s="85"/>
      <c r="BVZ78" s="85"/>
      <c r="BWA78" s="85"/>
      <c r="BWB78" s="85"/>
      <c r="BWC78" s="85"/>
      <c r="BWD78" s="85"/>
      <c r="BWE78" s="85"/>
      <c r="BWF78" s="85"/>
      <c r="BWG78" s="85"/>
      <c r="BWH78" s="85"/>
      <c r="BWI78" s="85"/>
      <c r="BWJ78" s="85"/>
      <c r="BWK78" s="85"/>
      <c r="BWL78" s="85"/>
      <c r="BWM78" s="85"/>
      <c r="BWN78" s="85"/>
      <c r="BWO78" s="85"/>
      <c r="BWP78" s="85"/>
      <c r="BWQ78" s="85"/>
      <c r="BWR78" s="85"/>
      <c r="BWS78" s="85"/>
      <c r="BWT78" s="85"/>
      <c r="BWU78" s="85"/>
      <c r="BWV78" s="85"/>
      <c r="BWW78" s="85"/>
      <c r="BWX78" s="85"/>
      <c r="BWY78" s="85"/>
      <c r="BWZ78" s="85"/>
      <c r="BXA78" s="85"/>
      <c r="BXB78" s="85"/>
      <c r="BXC78" s="85"/>
      <c r="BXD78" s="85"/>
      <c r="BXE78" s="85"/>
      <c r="BXF78" s="85"/>
      <c r="BXG78" s="85"/>
      <c r="BXH78" s="85"/>
      <c r="BXI78" s="85"/>
      <c r="BXJ78" s="85"/>
      <c r="BXK78" s="85"/>
      <c r="BXL78" s="85"/>
      <c r="BXM78" s="85"/>
      <c r="BXN78" s="85"/>
      <c r="BXO78" s="85"/>
      <c r="BXP78" s="85"/>
      <c r="BXQ78" s="85"/>
      <c r="BXR78" s="85"/>
      <c r="BXS78" s="85"/>
      <c r="BXT78" s="85"/>
      <c r="BXU78" s="85"/>
      <c r="BXV78" s="85"/>
      <c r="BXW78" s="85"/>
      <c r="BXX78" s="85"/>
      <c r="BXY78" s="85"/>
      <c r="BXZ78" s="85"/>
      <c r="BYA78" s="85"/>
      <c r="BYB78" s="85"/>
      <c r="BYC78" s="85"/>
      <c r="BYD78" s="85"/>
      <c r="BYE78" s="85"/>
      <c r="BYF78" s="85"/>
      <c r="BYG78" s="85"/>
      <c r="BYH78" s="85"/>
      <c r="BYI78" s="85"/>
      <c r="BYJ78" s="85"/>
      <c r="BYK78" s="85"/>
      <c r="BYL78" s="85"/>
      <c r="BYM78" s="85"/>
      <c r="BYN78" s="85"/>
      <c r="BYO78" s="85"/>
      <c r="BYP78" s="85"/>
      <c r="BYQ78" s="85"/>
      <c r="BYR78" s="85"/>
      <c r="BYS78" s="85"/>
      <c r="BYT78" s="85"/>
      <c r="BYU78" s="85"/>
      <c r="BYV78" s="85"/>
      <c r="BYW78" s="85"/>
      <c r="BYX78" s="85"/>
      <c r="BYY78" s="85"/>
      <c r="BYZ78" s="85"/>
      <c r="BZA78" s="85"/>
      <c r="BZB78" s="85"/>
      <c r="BZC78" s="85"/>
      <c r="BZD78" s="85"/>
      <c r="BZE78" s="85"/>
      <c r="BZF78" s="85"/>
      <c r="BZG78" s="85"/>
      <c r="BZH78" s="85"/>
      <c r="BZI78" s="85"/>
      <c r="BZJ78" s="85"/>
      <c r="BZK78" s="85"/>
      <c r="BZL78" s="85"/>
      <c r="BZM78" s="85"/>
      <c r="BZN78" s="85"/>
      <c r="BZO78" s="85"/>
      <c r="BZP78" s="85"/>
      <c r="BZQ78" s="85"/>
      <c r="BZR78" s="85"/>
      <c r="BZS78" s="85"/>
      <c r="BZT78" s="85"/>
      <c r="BZU78" s="85"/>
      <c r="BZV78" s="85"/>
      <c r="BZW78" s="85"/>
      <c r="BZX78" s="85"/>
      <c r="BZY78" s="85"/>
      <c r="BZZ78" s="85"/>
      <c r="CAA78" s="85"/>
      <c r="CAB78" s="85"/>
      <c r="CAC78" s="85"/>
      <c r="CAD78" s="85"/>
      <c r="CAE78" s="85"/>
      <c r="CAF78" s="85"/>
      <c r="CAG78" s="85"/>
      <c r="CAH78" s="85"/>
      <c r="CAI78" s="85"/>
      <c r="CAJ78" s="85"/>
      <c r="CAK78" s="85"/>
      <c r="CAL78" s="85"/>
      <c r="CAM78" s="85"/>
      <c r="CAN78" s="85"/>
      <c r="CAO78" s="85"/>
      <c r="CAP78" s="85"/>
      <c r="CAQ78" s="85"/>
      <c r="CAR78" s="85"/>
      <c r="CAS78" s="85"/>
      <c r="CAT78" s="85"/>
      <c r="CAU78" s="85"/>
      <c r="CAV78" s="85"/>
      <c r="CAW78" s="85"/>
      <c r="CAX78" s="85"/>
      <c r="CAY78" s="85"/>
      <c r="CAZ78" s="85"/>
      <c r="CBA78" s="85"/>
      <c r="CBB78" s="85"/>
      <c r="CBC78" s="85"/>
      <c r="CBD78" s="85"/>
      <c r="CBE78" s="85"/>
      <c r="CBF78" s="85"/>
      <c r="CBG78" s="85"/>
      <c r="CBH78" s="85"/>
      <c r="CBI78" s="85"/>
      <c r="CBJ78" s="85"/>
      <c r="CBK78" s="85"/>
      <c r="CBL78" s="85"/>
      <c r="CBM78" s="85"/>
      <c r="CBN78" s="85"/>
      <c r="CBO78" s="85"/>
      <c r="CBP78" s="85"/>
      <c r="CBQ78" s="85"/>
      <c r="CBR78" s="85"/>
      <c r="CBS78" s="85"/>
      <c r="CBT78" s="85"/>
      <c r="CBU78" s="85"/>
      <c r="CBV78" s="85"/>
      <c r="CBW78" s="85"/>
      <c r="CBX78" s="85"/>
      <c r="CBY78" s="85"/>
      <c r="CBZ78" s="85"/>
      <c r="CCA78" s="85"/>
      <c r="CCB78" s="85"/>
      <c r="CCC78" s="85"/>
      <c r="CCD78" s="85"/>
      <c r="CCE78" s="85"/>
      <c r="CCF78" s="85"/>
      <c r="CCG78" s="85"/>
      <c r="CCH78" s="85"/>
      <c r="CCI78" s="85"/>
      <c r="CCJ78" s="85"/>
      <c r="CCK78" s="85"/>
      <c r="CCL78" s="85"/>
      <c r="CCM78" s="85"/>
      <c r="CCN78" s="85"/>
      <c r="CCO78" s="85"/>
      <c r="CCP78" s="85"/>
      <c r="CCQ78" s="85"/>
      <c r="CCR78" s="85"/>
      <c r="CCS78" s="85"/>
      <c r="CCT78" s="85"/>
      <c r="CCU78" s="85"/>
      <c r="CCV78" s="85"/>
      <c r="CCW78" s="85"/>
      <c r="CCX78" s="85"/>
      <c r="CCY78" s="85"/>
      <c r="CCZ78" s="85"/>
      <c r="CDA78" s="85"/>
      <c r="CDB78" s="85"/>
      <c r="CDC78" s="85"/>
      <c r="CDD78" s="85"/>
      <c r="CDE78" s="85"/>
      <c r="CDF78" s="85"/>
      <c r="CDG78" s="85"/>
      <c r="CDH78" s="85"/>
      <c r="CDI78" s="85"/>
      <c r="CDJ78" s="85"/>
      <c r="CDK78" s="85"/>
      <c r="CDL78" s="85"/>
      <c r="CDM78" s="85"/>
      <c r="CDN78" s="85"/>
      <c r="CDO78" s="85"/>
      <c r="CDP78" s="85"/>
      <c r="CDQ78" s="85"/>
      <c r="CDR78" s="85"/>
      <c r="CDS78" s="85"/>
      <c r="CDT78" s="85"/>
      <c r="CDU78" s="85"/>
      <c r="CDV78" s="85"/>
      <c r="CDW78" s="85"/>
      <c r="CDX78" s="85"/>
      <c r="CDY78" s="85"/>
      <c r="CDZ78" s="85"/>
      <c r="CEA78" s="85"/>
      <c r="CEB78" s="85"/>
      <c r="CEC78" s="85"/>
      <c r="CED78" s="85"/>
      <c r="CEE78" s="85"/>
      <c r="CEF78" s="85"/>
      <c r="CEG78" s="85"/>
      <c r="CEH78" s="85"/>
      <c r="CEI78" s="85"/>
      <c r="CEJ78" s="85"/>
      <c r="CEK78" s="85"/>
      <c r="CEL78" s="85"/>
      <c r="CEM78" s="85"/>
      <c r="CEN78" s="85"/>
      <c r="CEO78" s="85"/>
      <c r="CEP78" s="85"/>
      <c r="CEQ78" s="85"/>
      <c r="CER78" s="85"/>
      <c r="CES78" s="85"/>
      <c r="CET78" s="85"/>
      <c r="CEU78" s="85"/>
      <c r="CEV78" s="85"/>
      <c r="CEW78" s="85"/>
      <c r="CEX78" s="85"/>
      <c r="CEY78" s="85"/>
      <c r="CEZ78" s="85"/>
      <c r="CFA78" s="85"/>
      <c r="CFB78" s="85"/>
      <c r="CFC78" s="85"/>
      <c r="CFD78" s="85"/>
      <c r="CFE78" s="85"/>
      <c r="CFF78" s="85"/>
      <c r="CFG78" s="85"/>
      <c r="CFH78" s="85"/>
      <c r="CFI78" s="85"/>
      <c r="CFJ78" s="85"/>
      <c r="CFK78" s="85"/>
      <c r="CFL78" s="85"/>
      <c r="CFM78" s="85"/>
      <c r="CFN78" s="85"/>
      <c r="CFO78" s="85"/>
      <c r="CFP78" s="85"/>
      <c r="CFQ78" s="85"/>
      <c r="CFR78" s="85"/>
      <c r="CFS78" s="85"/>
      <c r="CFT78" s="85"/>
      <c r="CFU78" s="85"/>
      <c r="CFV78" s="85"/>
      <c r="CFW78" s="85"/>
      <c r="CFX78" s="85"/>
      <c r="CFY78" s="85"/>
      <c r="CFZ78" s="85"/>
      <c r="CGA78" s="85"/>
      <c r="CGB78" s="85"/>
      <c r="CGC78" s="85"/>
      <c r="CGD78" s="85"/>
      <c r="CGE78" s="85"/>
      <c r="CGF78" s="85"/>
      <c r="CGG78" s="85"/>
      <c r="CGH78" s="85"/>
      <c r="CGI78" s="85"/>
      <c r="CGJ78" s="85"/>
      <c r="CGK78" s="85"/>
      <c r="CGL78" s="85"/>
      <c r="CGM78" s="85"/>
      <c r="CGN78" s="85"/>
      <c r="CGO78" s="85"/>
      <c r="CGP78" s="85"/>
      <c r="CGQ78" s="85"/>
      <c r="CGR78" s="85"/>
      <c r="CGS78" s="85"/>
      <c r="CGT78" s="85"/>
      <c r="CGU78" s="85"/>
      <c r="CGV78" s="85"/>
      <c r="CGW78" s="85"/>
      <c r="CGX78" s="85"/>
      <c r="CGY78" s="85"/>
      <c r="CGZ78" s="85"/>
      <c r="CHA78" s="85"/>
      <c r="CHB78" s="85"/>
      <c r="CHC78" s="85"/>
      <c r="CHD78" s="85"/>
      <c r="CHE78" s="85"/>
      <c r="CHF78" s="85"/>
      <c r="CHG78" s="85"/>
      <c r="CHH78" s="85"/>
      <c r="CHI78" s="85"/>
      <c r="CHJ78" s="85"/>
      <c r="CHK78" s="85"/>
      <c r="CHL78" s="85"/>
      <c r="CHM78" s="85"/>
      <c r="CHN78" s="85"/>
      <c r="CHO78" s="85"/>
      <c r="CHP78" s="85"/>
      <c r="CHQ78" s="85"/>
      <c r="CHR78" s="85"/>
      <c r="CHS78" s="85"/>
      <c r="CHT78" s="85"/>
      <c r="CHU78" s="85"/>
      <c r="CHV78" s="85"/>
      <c r="CHW78" s="85"/>
      <c r="CHX78" s="85"/>
      <c r="CHY78" s="85"/>
      <c r="CHZ78" s="85"/>
      <c r="CIA78" s="85"/>
      <c r="CIB78" s="85"/>
      <c r="CIC78" s="85"/>
      <c r="CID78" s="85"/>
      <c r="CIE78" s="85"/>
      <c r="CIF78" s="85"/>
      <c r="CIG78" s="85"/>
      <c r="CIH78" s="85"/>
      <c r="CII78" s="85"/>
      <c r="CIJ78" s="85"/>
      <c r="CIK78" s="85"/>
      <c r="CIL78" s="85"/>
      <c r="CIM78" s="85"/>
      <c r="CIN78" s="85"/>
      <c r="CIO78" s="85"/>
      <c r="CIP78" s="85"/>
      <c r="CIQ78" s="85"/>
      <c r="CIR78" s="85"/>
      <c r="CIS78" s="85"/>
      <c r="CIT78" s="85"/>
      <c r="CIU78" s="85"/>
      <c r="CIV78" s="85"/>
      <c r="CIW78" s="85"/>
      <c r="CIX78" s="85"/>
      <c r="CIY78" s="85"/>
      <c r="CIZ78" s="85"/>
      <c r="CJA78" s="85"/>
      <c r="CJB78" s="85"/>
      <c r="CJC78" s="85"/>
      <c r="CJD78" s="85"/>
      <c r="CJE78" s="85"/>
      <c r="CJF78" s="85"/>
      <c r="CJG78" s="85"/>
      <c r="CJH78" s="85"/>
      <c r="CJI78" s="85"/>
      <c r="CJJ78" s="85"/>
      <c r="CJK78" s="85"/>
      <c r="CJL78" s="85"/>
      <c r="CJM78" s="85"/>
      <c r="CJN78" s="85"/>
      <c r="CJO78" s="85"/>
      <c r="CJP78" s="85"/>
      <c r="CJQ78" s="85"/>
      <c r="CJR78" s="85"/>
      <c r="CJS78" s="85"/>
      <c r="CJT78" s="85"/>
      <c r="CJU78" s="85"/>
      <c r="CJV78" s="85"/>
      <c r="CJW78" s="85"/>
      <c r="CJX78" s="85"/>
      <c r="CJY78" s="85"/>
      <c r="CJZ78" s="85"/>
      <c r="CKA78" s="85"/>
      <c r="CKB78" s="85"/>
      <c r="CKC78" s="85"/>
      <c r="CKD78" s="85"/>
      <c r="CKE78" s="85"/>
      <c r="CKF78" s="85"/>
      <c r="CKG78" s="85"/>
      <c r="CKH78" s="85"/>
      <c r="CKI78" s="85"/>
      <c r="CKJ78" s="85"/>
      <c r="CKK78" s="85"/>
      <c r="CKL78" s="85"/>
      <c r="CKM78" s="85"/>
      <c r="CKN78" s="85"/>
      <c r="CKO78" s="85"/>
      <c r="CKP78" s="85"/>
      <c r="CKQ78" s="85"/>
      <c r="CKR78" s="85"/>
      <c r="CKS78" s="85"/>
      <c r="CKT78" s="85"/>
      <c r="CKU78" s="85"/>
      <c r="CKV78" s="85"/>
      <c r="CKW78" s="85"/>
      <c r="CKX78" s="85"/>
      <c r="CKY78" s="85"/>
      <c r="CKZ78" s="85"/>
      <c r="CLA78" s="85"/>
      <c r="CLB78" s="85"/>
      <c r="CLC78" s="85"/>
      <c r="CLD78" s="85"/>
      <c r="CLE78" s="85"/>
      <c r="CLF78" s="85"/>
      <c r="CLG78" s="85"/>
      <c r="CLH78" s="85"/>
      <c r="CLI78" s="85"/>
      <c r="CLJ78" s="85"/>
      <c r="CLK78" s="85"/>
      <c r="CLL78" s="85"/>
      <c r="CLM78" s="85"/>
      <c r="CLN78" s="85"/>
      <c r="CLO78" s="85"/>
      <c r="CLP78" s="85"/>
      <c r="CLQ78" s="85"/>
      <c r="CLR78" s="85"/>
      <c r="CLS78" s="85"/>
      <c r="CLT78" s="85"/>
      <c r="CLU78" s="85"/>
      <c r="CLV78" s="85"/>
      <c r="CLW78" s="85"/>
      <c r="CLX78" s="85"/>
      <c r="CLY78" s="85"/>
      <c r="CLZ78" s="85"/>
      <c r="CMA78" s="85"/>
      <c r="CMB78" s="85"/>
      <c r="CMC78" s="85"/>
      <c r="CMD78" s="85"/>
      <c r="CME78" s="85"/>
      <c r="CMF78" s="85"/>
      <c r="CMG78" s="85"/>
      <c r="CMH78" s="85"/>
      <c r="CMI78" s="85"/>
      <c r="CMJ78" s="85"/>
      <c r="CMK78" s="85"/>
      <c r="CML78" s="85"/>
      <c r="CMM78" s="85"/>
      <c r="CMN78" s="85"/>
      <c r="CMO78" s="85"/>
      <c r="CMP78" s="85"/>
      <c r="CMQ78" s="85"/>
      <c r="CMR78" s="85"/>
      <c r="CMS78" s="85"/>
      <c r="CMT78" s="85"/>
      <c r="CMU78" s="85"/>
      <c r="CMV78" s="85"/>
      <c r="CMW78" s="85"/>
      <c r="CMX78" s="85"/>
      <c r="CMY78" s="85"/>
      <c r="CMZ78" s="85"/>
      <c r="CNA78" s="85"/>
      <c r="CNB78" s="85"/>
      <c r="CNC78" s="85"/>
      <c r="CND78" s="85"/>
      <c r="CNE78" s="85"/>
      <c r="CNF78" s="85"/>
      <c r="CNG78" s="85"/>
      <c r="CNH78" s="85"/>
      <c r="CNI78" s="85"/>
      <c r="CNJ78" s="85"/>
      <c r="CNK78" s="85"/>
      <c r="CNL78" s="85"/>
      <c r="CNM78" s="85"/>
      <c r="CNN78" s="85"/>
      <c r="CNO78" s="85"/>
      <c r="CNP78" s="85"/>
      <c r="CNQ78" s="85"/>
      <c r="CNR78" s="85"/>
      <c r="CNS78" s="85"/>
      <c r="CNT78" s="85"/>
      <c r="CNU78" s="85"/>
      <c r="CNV78" s="85"/>
      <c r="CNW78" s="85"/>
      <c r="CNX78" s="85"/>
      <c r="CNY78" s="85"/>
      <c r="CNZ78" s="85"/>
      <c r="COA78" s="85"/>
      <c r="COB78" s="85"/>
      <c r="COC78" s="85"/>
      <c r="COD78" s="85"/>
      <c r="COE78" s="85"/>
      <c r="COF78" s="85"/>
      <c r="COG78" s="85"/>
      <c r="COH78" s="85"/>
      <c r="COI78" s="85"/>
      <c r="COJ78" s="85"/>
      <c r="COK78" s="85"/>
      <c r="COL78" s="85"/>
      <c r="COM78" s="85"/>
      <c r="CON78" s="85"/>
      <c r="COO78" s="85"/>
      <c r="COP78" s="85"/>
      <c r="COQ78" s="85"/>
      <c r="COR78" s="85"/>
      <c r="COS78" s="85"/>
      <c r="COT78" s="85"/>
      <c r="COU78" s="85"/>
      <c r="COV78" s="85"/>
      <c r="COW78" s="85"/>
      <c r="COX78" s="85"/>
      <c r="COY78" s="85"/>
      <c r="COZ78" s="85"/>
      <c r="CPA78" s="85"/>
      <c r="CPB78" s="85"/>
      <c r="CPC78" s="85"/>
      <c r="CPD78" s="85"/>
      <c r="CPE78" s="85"/>
      <c r="CPF78" s="85"/>
      <c r="CPG78" s="85"/>
      <c r="CPH78" s="85"/>
      <c r="CPI78" s="85"/>
      <c r="CPJ78" s="85"/>
      <c r="CPK78" s="85"/>
      <c r="CPL78" s="85"/>
      <c r="CPM78" s="85"/>
      <c r="CPN78" s="85"/>
      <c r="CPO78" s="85"/>
      <c r="CPP78" s="85"/>
      <c r="CPQ78" s="85"/>
      <c r="CPR78" s="85"/>
      <c r="CPS78" s="85"/>
      <c r="CPT78" s="85"/>
      <c r="CPU78" s="85"/>
      <c r="CPV78" s="85"/>
      <c r="CPW78" s="85"/>
      <c r="CPX78" s="85"/>
      <c r="CPY78" s="85"/>
      <c r="CPZ78" s="85"/>
      <c r="CQA78" s="85"/>
      <c r="CQB78" s="85"/>
      <c r="CQC78" s="85"/>
      <c r="CQD78" s="85"/>
      <c r="CQE78" s="85"/>
      <c r="CQF78" s="85"/>
      <c r="CQG78" s="85"/>
      <c r="CQH78" s="85"/>
      <c r="CQI78" s="85"/>
      <c r="CQJ78" s="85"/>
      <c r="CQK78" s="85"/>
      <c r="CQL78" s="85"/>
      <c r="CQM78" s="85"/>
      <c r="CQN78" s="85"/>
      <c r="CQO78" s="85"/>
      <c r="CQP78" s="85"/>
      <c r="CQQ78" s="85"/>
      <c r="CQR78" s="85"/>
      <c r="CQS78" s="85"/>
      <c r="CQT78" s="85"/>
      <c r="CQU78" s="85"/>
      <c r="CQV78" s="85"/>
      <c r="CQW78" s="85"/>
      <c r="CQX78" s="85"/>
      <c r="CQY78" s="85"/>
      <c r="CQZ78" s="85"/>
      <c r="CRA78" s="85"/>
      <c r="CRB78" s="85"/>
      <c r="CRC78" s="85"/>
      <c r="CRD78" s="85"/>
      <c r="CRE78" s="85"/>
      <c r="CRF78" s="85"/>
      <c r="CRG78" s="85"/>
      <c r="CRH78" s="85"/>
      <c r="CRI78" s="85"/>
      <c r="CRJ78" s="85"/>
      <c r="CRK78" s="85"/>
      <c r="CRL78" s="85"/>
      <c r="CRM78" s="85"/>
      <c r="CRN78" s="85"/>
      <c r="CRO78" s="85"/>
      <c r="CRP78" s="85"/>
      <c r="CRQ78" s="85"/>
      <c r="CRR78" s="85"/>
      <c r="CRS78" s="85"/>
      <c r="CRT78" s="85"/>
      <c r="CRU78" s="85"/>
      <c r="CRV78" s="85"/>
      <c r="CRW78" s="85"/>
      <c r="CRX78" s="85"/>
      <c r="CRY78" s="85"/>
      <c r="CRZ78" s="85"/>
      <c r="CSA78" s="85"/>
      <c r="CSB78" s="85"/>
      <c r="CSC78" s="85"/>
      <c r="CSD78" s="85"/>
      <c r="CSE78" s="85"/>
      <c r="CSF78" s="85"/>
      <c r="CSG78" s="85"/>
      <c r="CSH78" s="85"/>
      <c r="CSI78" s="85"/>
      <c r="CSJ78" s="85"/>
      <c r="CSK78" s="85"/>
      <c r="CSL78" s="85"/>
      <c r="CSM78" s="85"/>
      <c r="CSN78" s="85"/>
      <c r="CSO78" s="85"/>
      <c r="CSP78" s="85"/>
      <c r="CSQ78" s="85"/>
      <c r="CSR78" s="85"/>
      <c r="CSS78" s="85"/>
      <c r="CST78" s="85"/>
      <c r="CSU78" s="85"/>
      <c r="CSV78" s="85"/>
      <c r="CSW78" s="85"/>
      <c r="CSX78" s="85"/>
      <c r="CSY78" s="85"/>
      <c r="CSZ78" s="85"/>
      <c r="CTA78" s="85"/>
      <c r="CTB78" s="85"/>
      <c r="CTC78" s="85"/>
      <c r="CTD78" s="85"/>
      <c r="CTE78" s="85"/>
      <c r="CTF78" s="85"/>
      <c r="CTG78" s="85"/>
      <c r="CTH78" s="85"/>
      <c r="CTI78" s="85"/>
      <c r="CTJ78" s="85"/>
      <c r="CTK78" s="85"/>
      <c r="CTL78" s="85"/>
      <c r="CTM78" s="85"/>
      <c r="CTN78" s="85"/>
      <c r="CTO78" s="85"/>
      <c r="CTP78" s="85"/>
      <c r="CTQ78" s="85"/>
      <c r="CTR78" s="85"/>
      <c r="CTS78" s="85"/>
      <c r="CTT78" s="85"/>
      <c r="CTU78" s="85"/>
      <c r="CTV78" s="85"/>
      <c r="CTW78" s="85"/>
      <c r="CTX78" s="85"/>
      <c r="CTY78" s="85"/>
      <c r="CTZ78" s="85"/>
      <c r="CUA78" s="85"/>
      <c r="CUB78" s="85"/>
      <c r="CUC78" s="85"/>
      <c r="CUD78" s="85"/>
      <c r="CUE78" s="85"/>
      <c r="CUF78" s="85"/>
      <c r="CUG78" s="85"/>
      <c r="CUH78" s="85"/>
      <c r="CUI78" s="85"/>
      <c r="CUJ78" s="85"/>
      <c r="CUK78" s="85"/>
      <c r="CUL78" s="85"/>
      <c r="CUM78" s="85"/>
      <c r="CUN78" s="85"/>
      <c r="CUO78" s="85"/>
      <c r="CUP78" s="85"/>
      <c r="CUQ78" s="85"/>
      <c r="CUR78" s="85"/>
      <c r="CUS78" s="85"/>
      <c r="CUT78" s="85"/>
      <c r="CUU78" s="85"/>
      <c r="CUV78" s="85"/>
      <c r="CUW78" s="85"/>
      <c r="CUX78" s="85"/>
      <c r="CUY78" s="85"/>
      <c r="CUZ78" s="85"/>
      <c r="CVA78" s="85"/>
      <c r="CVB78" s="85"/>
      <c r="CVC78" s="85"/>
      <c r="CVD78" s="85"/>
      <c r="CVE78" s="85"/>
      <c r="CVF78" s="85"/>
      <c r="CVG78" s="85"/>
      <c r="CVH78" s="85"/>
      <c r="CVI78" s="85"/>
      <c r="CVJ78" s="85"/>
      <c r="CVK78" s="85"/>
      <c r="CVL78" s="85"/>
      <c r="CVM78" s="85"/>
      <c r="CVN78" s="85"/>
      <c r="CVO78" s="85"/>
      <c r="CVP78" s="85"/>
      <c r="CVQ78" s="85"/>
      <c r="CVR78" s="85"/>
      <c r="CVS78" s="85"/>
      <c r="CVT78" s="85"/>
      <c r="CVU78" s="85"/>
      <c r="CVV78" s="85"/>
      <c r="CVW78" s="85"/>
      <c r="CVX78" s="85"/>
      <c r="CVY78" s="85"/>
      <c r="CVZ78" s="85"/>
      <c r="CWA78" s="85"/>
      <c r="CWB78" s="85"/>
      <c r="CWC78" s="85"/>
      <c r="CWD78" s="85"/>
      <c r="CWE78" s="85"/>
      <c r="CWF78" s="85"/>
      <c r="CWG78" s="85"/>
      <c r="CWH78" s="85"/>
      <c r="CWI78" s="85"/>
      <c r="CWJ78" s="85"/>
      <c r="CWK78" s="85"/>
      <c r="CWL78" s="85"/>
      <c r="CWM78" s="85"/>
      <c r="CWN78" s="85"/>
      <c r="CWO78" s="85"/>
      <c r="CWP78" s="85"/>
      <c r="CWQ78" s="85"/>
      <c r="CWR78" s="85"/>
      <c r="CWS78" s="85"/>
      <c r="CWT78" s="85"/>
      <c r="CWU78" s="85"/>
      <c r="CWV78" s="85"/>
      <c r="CWW78" s="85"/>
      <c r="CWX78" s="85"/>
      <c r="CWY78" s="85"/>
      <c r="CWZ78" s="85"/>
      <c r="CXA78" s="85"/>
      <c r="CXB78" s="85"/>
      <c r="CXC78" s="85"/>
      <c r="CXD78" s="85"/>
      <c r="CXE78" s="85"/>
      <c r="CXF78" s="85"/>
      <c r="CXG78" s="85"/>
      <c r="CXH78" s="85"/>
      <c r="CXI78" s="85"/>
      <c r="CXJ78" s="85"/>
      <c r="CXK78" s="85"/>
      <c r="CXL78" s="85"/>
      <c r="CXM78" s="85"/>
      <c r="CXN78" s="85"/>
      <c r="CXO78" s="85"/>
      <c r="CXP78" s="85"/>
      <c r="CXQ78" s="85"/>
      <c r="CXR78" s="85"/>
      <c r="CXS78" s="85"/>
      <c r="CXT78" s="85"/>
      <c r="CXU78" s="85"/>
      <c r="CXV78" s="85"/>
      <c r="CXW78" s="85"/>
      <c r="CXX78" s="85"/>
      <c r="CXY78" s="85"/>
      <c r="CXZ78" s="85"/>
      <c r="CYA78" s="85"/>
      <c r="CYB78" s="85"/>
      <c r="CYC78" s="85"/>
      <c r="CYD78" s="85"/>
      <c r="CYE78" s="85"/>
      <c r="CYF78" s="85"/>
      <c r="CYG78" s="85"/>
      <c r="CYH78" s="85"/>
      <c r="CYI78" s="85"/>
      <c r="CYJ78" s="85"/>
      <c r="CYK78" s="85"/>
      <c r="CYL78" s="85"/>
      <c r="CYM78" s="85"/>
      <c r="CYN78" s="85"/>
      <c r="CYO78" s="85"/>
      <c r="CYP78" s="85"/>
      <c r="CYQ78" s="85"/>
      <c r="CYR78" s="85"/>
      <c r="CYS78" s="85"/>
      <c r="CYT78" s="85"/>
      <c r="CYU78" s="85"/>
      <c r="CYV78" s="85"/>
      <c r="CYW78" s="85"/>
      <c r="CYX78" s="85"/>
      <c r="CYY78" s="85"/>
      <c r="CYZ78" s="85"/>
      <c r="CZA78" s="85"/>
      <c r="CZB78" s="85"/>
      <c r="CZC78" s="85"/>
      <c r="CZD78" s="85"/>
      <c r="CZE78" s="85"/>
      <c r="CZF78" s="85"/>
      <c r="CZG78" s="85"/>
      <c r="CZH78" s="85"/>
      <c r="CZI78" s="85"/>
      <c r="CZJ78" s="85"/>
      <c r="CZK78" s="85"/>
      <c r="CZL78" s="85"/>
      <c r="CZM78" s="85"/>
      <c r="CZN78" s="85"/>
      <c r="CZO78" s="85"/>
      <c r="CZP78" s="85"/>
      <c r="CZQ78" s="85"/>
      <c r="CZR78" s="85"/>
      <c r="CZS78" s="85"/>
      <c r="CZT78" s="85"/>
      <c r="CZU78" s="85"/>
      <c r="CZV78" s="85"/>
      <c r="CZW78" s="85"/>
      <c r="CZX78" s="85"/>
      <c r="CZY78" s="85"/>
      <c r="CZZ78" s="85"/>
      <c r="DAA78" s="85"/>
      <c r="DAB78" s="85"/>
      <c r="DAC78" s="85"/>
      <c r="DAD78" s="85"/>
      <c r="DAE78" s="85"/>
      <c r="DAF78" s="85"/>
      <c r="DAG78" s="85"/>
      <c r="DAH78" s="85"/>
      <c r="DAI78" s="85"/>
      <c r="DAJ78" s="85"/>
      <c r="DAK78" s="85"/>
      <c r="DAL78" s="85"/>
      <c r="DAM78" s="85"/>
      <c r="DAN78" s="85"/>
      <c r="DAO78" s="85"/>
      <c r="DAP78" s="85"/>
      <c r="DAQ78" s="85"/>
      <c r="DAR78" s="85"/>
      <c r="DAS78" s="85"/>
      <c r="DAT78" s="85"/>
      <c r="DAU78" s="85"/>
      <c r="DAV78" s="85"/>
      <c r="DAW78" s="85"/>
      <c r="DAX78" s="85"/>
      <c r="DAY78" s="85"/>
      <c r="DAZ78" s="85"/>
      <c r="DBA78" s="85"/>
      <c r="DBB78" s="85"/>
      <c r="DBC78" s="85"/>
      <c r="DBD78" s="85"/>
      <c r="DBE78" s="85"/>
      <c r="DBF78" s="85"/>
      <c r="DBG78" s="85"/>
      <c r="DBH78" s="85"/>
      <c r="DBI78" s="85"/>
      <c r="DBJ78" s="85"/>
      <c r="DBK78" s="85"/>
      <c r="DBL78" s="85"/>
      <c r="DBM78" s="85"/>
      <c r="DBN78" s="85"/>
      <c r="DBO78" s="85"/>
      <c r="DBP78" s="85"/>
      <c r="DBQ78" s="85"/>
      <c r="DBR78" s="85"/>
      <c r="DBS78" s="85"/>
      <c r="DBT78" s="85"/>
      <c r="DBU78" s="85"/>
      <c r="DBV78" s="85"/>
      <c r="DBW78" s="85"/>
      <c r="DBX78" s="85"/>
      <c r="DBY78" s="85"/>
      <c r="DBZ78" s="85"/>
      <c r="DCA78" s="85"/>
      <c r="DCB78" s="85"/>
      <c r="DCC78" s="85"/>
      <c r="DCD78" s="85"/>
      <c r="DCE78" s="85"/>
      <c r="DCF78" s="85"/>
      <c r="DCG78" s="85"/>
      <c r="DCH78" s="85"/>
      <c r="DCI78" s="85"/>
      <c r="DCJ78" s="85"/>
      <c r="DCK78" s="85"/>
      <c r="DCL78" s="85"/>
      <c r="DCM78" s="85"/>
      <c r="DCN78" s="85"/>
      <c r="DCO78" s="85"/>
      <c r="DCP78" s="85"/>
      <c r="DCQ78" s="85"/>
      <c r="DCR78" s="85"/>
      <c r="DCS78" s="85"/>
      <c r="DCT78" s="85"/>
      <c r="DCU78" s="85"/>
      <c r="DCV78" s="85"/>
      <c r="DCW78" s="85"/>
      <c r="DCX78" s="85"/>
      <c r="DCY78" s="85"/>
      <c r="DCZ78" s="85"/>
      <c r="DDA78" s="85"/>
      <c r="DDB78" s="85"/>
      <c r="DDC78" s="85"/>
      <c r="DDD78" s="85"/>
      <c r="DDE78" s="85"/>
      <c r="DDF78" s="85"/>
      <c r="DDG78" s="85"/>
      <c r="DDH78" s="85"/>
      <c r="DDI78" s="85"/>
      <c r="DDJ78" s="85"/>
      <c r="DDK78" s="85"/>
      <c r="DDL78" s="85"/>
      <c r="DDM78" s="85"/>
      <c r="DDN78" s="85"/>
      <c r="DDO78" s="85"/>
      <c r="DDP78" s="85"/>
      <c r="DDQ78" s="85"/>
      <c r="DDR78" s="85"/>
      <c r="DDS78" s="85"/>
      <c r="DDT78" s="85"/>
      <c r="DDU78" s="85"/>
      <c r="DDV78" s="85"/>
      <c r="DDW78" s="85"/>
      <c r="DDX78" s="85"/>
      <c r="DDY78" s="85"/>
      <c r="DDZ78" s="85"/>
      <c r="DEA78" s="85"/>
      <c r="DEB78" s="85"/>
      <c r="DEC78" s="85"/>
      <c r="DED78" s="85"/>
      <c r="DEE78" s="85"/>
      <c r="DEF78" s="85"/>
      <c r="DEG78" s="85"/>
      <c r="DEH78" s="85"/>
      <c r="DEI78" s="85"/>
      <c r="DEJ78" s="85"/>
      <c r="DEK78" s="85"/>
      <c r="DEL78" s="85"/>
      <c r="DEM78" s="85"/>
      <c r="DEN78" s="85"/>
      <c r="DEO78" s="85"/>
      <c r="DEP78" s="85"/>
      <c r="DEQ78" s="85"/>
      <c r="DER78" s="85"/>
      <c r="DES78" s="85"/>
      <c r="DET78" s="85"/>
      <c r="DEU78" s="85"/>
      <c r="DEV78" s="85"/>
      <c r="DEW78" s="85"/>
      <c r="DEX78" s="85"/>
      <c r="DEY78" s="85"/>
      <c r="DEZ78" s="85"/>
      <c r="DFA78" s="85"/>
      <c r="DFB78" s="85"/>
      <c r="DFC78" s="85"/>
      <c r="DFD78" s="85"/>
      <c r="DFE78" s="85"/>
      <c r="DFF78" s="85"/>
      <c r="DFG78" s="85"/>
      <c r="DFH78" s="85"/>
      <c r="DFI78" s="85"/>
      <c r="DFJ78" s="85"/>
      <c r="DFK78" s="85"/>
      <c r="DFL78" s="85"/>
      <c r="DFM78" s="85"/>
      <c r="DFN78" s="85"/>
      <c r="DFO78" s="85"/>
      <c r="DFP78" s="85"/>
      <c r="DFQ78" s="85"/>
      <c r="DFR78" s="85"/>
      <c r="DFS78" s="85"/>
      <c r="DFT78" s="85"/>
      <c r="DFU78" s="85"/>
      <c r="DFV78" s="85"/>
      <c r="DFW78" s="85"/>
      <c r="DFX78" s="85"/>
      <c r="DFY78" s="85"/>
      <c r="DFZ78" s="85"/>
      <c r="DGA78" s="85"/>
      <c r="DGB78" s="85"/>
      <c r="DGC78" s="85"/>
      <c r="DGD78" s="85"/>
      <c r="DGE78" s="85"/>
      <c r="DGF78" s="85"/>
      <c r="DGG78" s="85"/>
      <c r="DGH78" s="85"/>
      <c r="DGI78" s="85"/>
      <c r="DGJ78" s="85"/>
      <c r="DGK78" s="85"/>
      <c r="DGL78" s="85"/>
      <c r="DGM78" s="85"/>
      <c r="DGN78" s="85"/>
      <c r="DGO78" s="85"/>
      <c r="DGP78" s="85"/>
      <c r="DGQ78" s="85"/>
      <c r="DGR78" s="85"/>
      <c r="DGS78" s="85"/>
      <c r="DGT78" s="85"/>
      <c r="DGU78" s="85"/>
      <c r="DGV78" s="85"/>
      <c r="DGW78" s="85"/>
      <c r="DGX78" s="85"/>
      <c r="DGY78" s="85"/>
      <c r="DGZ78" s="85"/>
      <c r="DHA78" s="85"/>
      <c r="DHB78" s="85"/>
      <c r="DHC78" s="85"/>
      <c r="DHD78" s="85"/>
      <c r="DHE78" s="85"/>
      <c r="DHF78" s="85"/>
      <c r="DHG78" s="85"/>
      <c r="DHH78" s="85"/>
      <c r="DHI78" s="85"/>
      <c r="DHJ78" s="85"/>
      <c r="DHK78" s="85"/>
      <c r="DHL78" s="85"/>
      <c r="DHM78" s="85"/>
      <c r="DHN78" s="85"/>
      <c r="DHO78" s="85"/>
      <c r="DHP78" s="85"/>
      <c r="DHQ78" s="85"/>
      <c r="DHR78" s="85"/>
      <c r="DHS78" s="85"/>
      <c r="DHT78" s="85"/>
      <c r="DHU78" s="85"/>
      <c r="DHV78" s="85"/>
      <c r="DHW78" s="85"/>
      <c r="DHX78" s="85"/>
      <c r="DHY78" s="85"/>
      <c r="DHZ78" s="85"/>
      <c r="DIA78" s="85"/>
      <c r="DIB78" s="85"/>
      <c r="DIC78" s="85"/>
      <c r="DID78" s="85"/>
      <c r="DIE78" s="85"/>
      <c r="DIF78" s="85"/>
      <c r="DIG78" s="85"/>
      <c r="DIH78" s="85"/>
      <c r="DII78" s="85"/>
      <c r="DIJ78" s="85"/>
      <c r="DIK78" s="85"/>
      <c r="DIL78" s="85"/>
      <c r="DIM78" s="85"/>
      <c r="DIN78" s="85"/>
      <c r="DIO78" s="85"/>
      <c r="DIP78" s="85"/>
      <c r="DIQ78" s="85"/>
      <c r="DIR78" s="85"/>
      <c r="DIS78" s="85"/>
      <c r="DIT78" s="85"/>
      <c r="DIU78" s="85"/>
      <c r="DIV78" s="85"/>
      <c r="DIW78" s="85"/>
      <c r="DIX78" s="85"/>
      <c r="DIY78" s="85"/>
      <c r="DIZ78" s="85"/>
      <c r="DJA78" s="85"/>
      <c r="DJB78" s="85"/>
      <c r="DJC78" s="85"/>
      <c r="DJD78" s="85"/>
      <c r="DJE78" s="85"/>
      <c r="DJF78" s="85"/>
      <c r="DJG78" s="85"/>
      <c r="DJH78" s="85"/>
      <c r="DJI78" s="85"/>
      <c r="DJJ78" s="85"/>
      <c r="DJK78" s="85"/>
      <c r="DJL78" s="85"/>
      <c r="DJM78" s="85"/>
      <c r="DJN78" s="85"/>
      <c r="DJO78" s="85"/>
      <c r="DJP78" s="85"/>
      <c r="DJQ78" s="85"/>
      <c r="DJR78" s="85"/>
      <c r="DJS78" s="85"/>
      <c r="DJT78" s="85"/>
      <c r="DJU78" s="85"/>
      <c r="DJV78" s="85"/>
      <c r="DJW78" s="85"/>
      <c r="DJX78" s="85"/>
      <c r="DJY78" s="85"/>
      <c r="DJZ78" s="85"/>
      <c r="DKA78" s="85"/>
      <c r="DKB78" s="85"/>
      <c r="DKC78" s="85"/>
      <c r="DKD78" s="85"/>
      <c r="DKE78" s="85"/>
      <c r="DKF78" s="85"/>
      <c r="DKG78" s="85"/>
      <c r="DKH78" s="85"/>
      <c r="DKI78" s="85"/>
      <c r="DKJ78" s="85"/>
      <c r="DKK78" s="85"/>
      <c r="DKL78" s="85"/>
      <c r="DKM78" s="85"/>
      <c r="DKN78" s="85"/>
      <c r="DKO78" s="85"/>
      <c r="DKP78" s="85"/>
      <c r="DKQ78" s="85"/>
      <c r="DKR78" s="85"/>
      <c r="DKS78" s="85"/>
      <c r="DKT78" s="85"/>
      <c r="DKU78" s="85"/>
      <c r="DKV78" s="85"/>
      <c r="DKW78" s="85"/>
      <c r="DKX78" s="85"/>
      <c r="DKY78" s="85"/>
      <c r="DKZ78" s="85"/>
      <c r="DLA78" s="85"/>
      <c r="DLB78" s="85"/>
      <c r="DLC78" s="85"/>
      <c r="DLD78" s="85"/>
      <c r="DLE78" s="85"/>
      <c r="DLF78" s="85"/>
      <c r="DLG78" s="85"/>
      <c r="DLH78" s="85"/>
      <c r="DLI78" s="85"/>
      <c r="DLJ78" s="85"/>
      <c r="DLK78" s="85"/>
      <c r="DLL78" s="85"/>
      <c r="DLM78" s="85"/>
      <c r="DLN78" s="85"/>
      <c r="DLO78" s="85"/>
      <c r="DLP78" s="85"/>
      <c r="DLQ78" s="85"/>
      <c r="DLR78" s="85"/>
      <c r="DLS78" s="85"/>
      <c r="DLT78" s="85"/>
      <c r="DLU78" s="85"/>
      <c r="DLV78" s="85"/>
      <c r="DLW78" s="85"/>
      <c r="DLX78" s="85"/>
      <c r="DLY78" s="85"/>
      <c r="DLZ78" s="85"/>
      <c r="DMA78" s="85"/>
      <c r="DMB78" s="85"/>
      <c r="DMC78" s="85"/>
      <c r="DMD78" s="85"/>
      <c r="DME78" s="85"/>
      <c r="DMF78" s="85"/>
      <c r="DMG78" s="85"/>
      <c r="DMH78" s="85"/>
      <c r="DMI78" s="85"/>
      <c r="DMJ78" s="85"/>
      <c r="DMK78" s="85"/>
      <c r="DML78" s="85"/>
      <c r="DMM78" s="85"/>
      <c r="DMN78" s="85"/>
      <c r="DMO78" s="85"/>
      <c r="DMP78" s="85"/>
      <c r="DMQ78" s="85"/>
      <c r="DMR78" s="85"/>
      <c r="DMS78" s="85"/>
      <c r="DMT78" s="85"/>
      <c r="DMU78" s="85"/>
      <c r="DMV78" s="85"/>
      <c r="DMW78" s="85"/>
      <c r="DMX78" s="85"/>
      <c r="DMY78" s="85"/>
      <c r="DMZ78" s="85"/>
      <c r="DNA78" s="85"/>
      <c r="DNB78" s="85"/>
      <c r="DNC78" s="85"/>
      <c r="DND78" s="85"/>
      <c r="DNE78" s="85"/>
      <c r="DNF78" s="85"/>
      <c r="DNG78" s="85"/>
      <c r="DNH78" s="85"/>
      <c r="DNI78" s="85"/>
      <c r="DNJ78" s="85"/>
      <c r="DNK78" s="85"/>
      <c r="DNL78" s="85"/>
      <c r="DNM78" s="85"/>
      <c r="DNN78" s="85"/>
      <c r="DNO78" s="85"/>
      <c r="DNP78" s="85"/>
      <c r="DNQ78" s="85"/>
      <c r="DNR78" s="85"/>
      <c r="DNS78" s="85"/>
      <c r="DNT78" s="85"/>
      <c r="DNU78" s="85"/>
      <c r="DNV78" s="85"/>
      <c r="DNW78" s="85"/>
      <c r="DNX78" s="85"/>
      <c r="DNY78" s="85"/>
      <c r="DNZ78" s="85"/>
      <c r="DOA78" s="85"/>
      <c r="DOB78" s="85"/>
      <c r="DOC78" s="85"/>
      <c r="DOD78" s="85"/>
      <c r="DOE78" s="85"/>
      <c r="DOF78" s="85"/>
      <c r="DOG78" s="85"/>
      <c r="DOH78" s="85"/>
      <c r="DOI78" s="85"/>
      <c r="DOJ78" s="85"/>
      <c r="DOK78" s="85"/>
      <c r="DOL78" s="85"/>
      <c r="DOM78" s="85"/>
      <c r="DON78" s="85"/>
      <c r="DOO78" s="85"/>
      <c r="DOP78" s="85"/>
      <c r="DOQ78" s="85"/>
      <c r="DOR78" s="85"/>
      <c r="DOS78" s="85"/>
      <c r="DOT78" s="85"/>
      <c r="DOU78" s="85"/>
      <c r="DOV78" s="85"/>
      <c r="DOW78" s="85"/>
      <c r="DOX78" s="85"/>
      <c r="DOY78" s="85"/>
      <c r="DOZ78" s="85"/>
      <c r="DPA78" s="85"/>
      <c r="DPB78" s="85"/>
      <c r="DPC78" s="85"/>
      <c r="DPD78" s="85"/>
      <c r="DPE78" s="85"/>
      <c r="DPF78" s="85"/>
      <c r="DPG78" s="85"/>
      <c r="DPH78" s="85"/>
      <c r="DPI78" s="85"/>
      <c r="DPJ78" s="85"/>
      <c r="DPK78" s="85"/>
      <c r="DPL78" s="85"/>
      <c r="DPM78" s="85"/>
      <c r="DPN78" s="85"/>
      <c r="DPO78" s="85"/>
      <c r="DPP78" s="85"/>
      <c r="DPQ78" s="85"/>
      <c r="DPR78" s="85"/>
      <c r="DPS78" s="85"/>
      <c r="DPT78" s="85"/>
      <c r="DPU78" s="85"/>
      <c r="DPV78" s="85"/>
      <c r="DPW78" s="85"/>
      <c r="DPX78" s="85"/>
      <c r="DPY78" s="85"/>
      <c r="DPZ78" s="85"/>
      <c r="DQA78" s="85"/>
      <c r="DQB78" s="85"/>
      <c r="DQC78" s="85"/>
      <c r="DQD78" s="85"/>
      <c r="DQE78" s="85"/>
      <c r="DQF78" s="85"/>
      <c r="DQG78" s="85"/>
      <c r="DQH78" s="85"/>
      <c r="DQI78" s="85"/>
      <c r="DQJ78" s="85"/>
      <c r="DQK78" s="85"/>
      <c r="DQL78" s="85"/>
      <c r="DQM78" s="85"/>
      <c r="DQN78" s="85"/>
      <c r="DQO78" s="85"/>
      <c r="DQP78" s="85"/>
      <c r="DQQ78" s="85"/>
      <c r="DQR78" s="85"/>
      <c r="DQS78" s="85"/>
      <c r="DQT78" s="85"/>
      <c r="DQU78" s="85"/>
      <c r="DQV78" s="85"/>
      <c r="DQW78" s="85"/>
      <c r="DQX78" s="85"/>
      <c r="DQY78" s="85"/>
      <c r="DQZ78" s="85"/>
      <c r="DRA78" s="85"/>
      <c r="DRB78" s="85"/>
      <c r="DRC78" s="85"/>
      <c r="DRD78" s="85"/>
      <c r="DRE78" s="85"/>
      <c r="DRF78" s="85"/>
      <c r="DRG78" s="85"/>
      <c r="DRH78" s="85"/>
      <c r="DRI78" s="85"/>
      <c r="DRJ78" s="85"/>
      <c r="DRK78" s="85"/>
      <c r="DRL78" s="85"/>
      <c r="DRM78" s="85"/>
      <c r="DRN78" s="85"/>
      <c r="DRO78" s="85"/>
      <c r="DRP78" s="85"/>
      <c r="DRQ78" s="85"/>
      <c r="DRR78" s="85"/>
      <c r="DRS78" s="85"/>
      <c r="DRT78" s="85"/>
      <c r="DRU78" s="85"/>
      <c r="DRV78" s="85"/>
      <c r="DRW78" s="85"/>
      <c r="DRX78" s="85"/>
      <c r="DRY78" s="85"/>
      <c r="DRZ78" s="85"/>
      <c r="DSA78" s="85"/>
      <c r="DSB78" s="85"/>
      <c r="DSC78" s="85"/>
      <c r="DSD78" s="85"/>
      <c r="DSE78" s="85"/>
      <c r="DSF78" s="85"/>
      <c r="DSG78" s="85"/>
      <c r="DSH78" s="85"/>
      <c r="DSI78" s="85"/>
      <c r="DSJ78" s="85"/>
      <c r="DSK78" s="85"/>
      <c r="DSL78" s="85"/>
      <c r="DSM78" s="85"/>
      <c r="DSN78" s="85"/>
      <c r="DSO78" s="85"/>
      <c r="DSP78" s="85"/>
      <c r="DSQ78" s="85"/>
      <c r="DSR78" s="85"/>
      <c r="DSS78" s="85"/>
      <c r="DST78" s="85"/>
      <c r="DSU78" s="85"/>
      <c r="DSV78" s="85"/>
      <c r="DSW78" s="85"/>
      <c r="DSX78" s="85"/>
      <c r="DSY78" s="85"/>
      <c r="DSZ78" s="85"/>
      <c r="DTA78" s="85"/>
      <c r="DTB78" s="85"/>
      <c r="DTC78" s="85"/>
      <c r="DTD78" s="85"/>
      <c r="DTE78" s="85"/>
      <c r="DTF78" s="85"/>
      <c r="DTG78" s="85"/>
      <c r="DTH78" s="85"/>
      <c r="DTI78" s="85"/>
      <c r="DTJ78" s="85"/>
      <c r="DTK78" s="85"/>
      <c r="DTL78" s="85"/>
      <c r="DTM78" s="85"/>
      <c r="DTN78" s="85"/>
      <c r="DTO78" s="85"/>
      <c r="DTP78" s="85"/>
      <c r="DTQ78" s="85"/>
      <c r="DTR78" s="85"/>
      <c r="DTS78" s="85"/>
      <c r="DTT78" s="85"/>
      <c r="DTU78" s="85"/>
      <c r="DTV78" s="85"/>
      <c r="DTW78" s="85"/>
      <c r="DTX78" s="85"/>
      <c r="DTY78" s="85"/>
      <c r="DTZ78" s="85"/>
      <c r="DUA78" s="85"/>
      <c r="DUB78" s="85"/>
      <c r="DUC78" s="85"/>
      <c r="DUD78" s="85"/>
      <c r="DUE78" s="85"/>
      <c r="DUF78" s="85"/>
      <c r="DUG78" s="85"/>
      <c r="DUH78" s="85"/>
      <c r="DUI78" s="85"/>
      <c r="DUJ78" s="85"/>
      <c r="DUK78" s="85"/>
      <c r="DUL78" s="85"/>
      <c r="DUM78" s="85"/>
      <c r="DUN78" s="85"/>
      <c r="DUO78" s="85"/>
      <c r="DUP78" s="85"/>
      <c r="DUQ78" s="85"/>
      <c r="DUR78" s="85"/>
      <c r="DUS78" s="85"/>
      <c r="DUT78" s="85"/>
      <c r="DUU78" s="85"/>
      <c r="DUV78" s="85"/>
      <c r="DUW78" s="85"/>
      <c r="DUX78" s="85"/>
      <c r="DUY78" s="85"/>
      <c r="DUZ78" s="85"/>
      <c r="DVA78" s="85"/>
      <c r="DVB78" s="85"/>
      <c r="DVC78" s="85"/>
      <c r="DVD78" s="85"/>
      <c r="DVE78" s="85"/>
      <c r="DVF78" s="85"/>
      <c r="DVG78" s="85"/>
      <c r="DVH78" s="85"/>
      <c r="DVI78" s="85"/>
      <c r="DVJ78" s="85"/>
      <c r="DVK78" s="85"/>
      <c r="DVL78" s="85"/>
      <c r="DVM78" s="85"/>
      <c r="DVN78" s="85"/>
      <c r="DVO78" s="85"/>
      <c r="DVP78" s="85"/>
      <c r="DVQ78" s="85"/>
      <c r="DVR78" s="85"/>
      <c r="DVS78" s="85"/>
      <c r="DVT78" s="85"/>
      <c r="DVU78" s="85"/>
      <c r="DVV78" s="85"/>
      <c r="DVW78" s="85"/>
      <c r="DVX78" s="85"/>
      <c r="DVY78" s="85"/>
      <c r="DVZ78" s="85"/>
      <c r="DWA78" s="85"/>
      <c r="DWB78" s="85"/>
      <c r="DWC78" s="85"/>
      <c r="DWD78" s="85"/>
      <c r="DWE78" s="85"/>
      <c r="DWF78" s="85"/>
      <c r="DWG78" s="85"/>
      <c r="DWH78" s="85"/>
      <c r="DWI78" s="85"/>
      <c r="DWJ78" s="85"/>
      <c r="DWK78" s="85"/>
      <c r="DWL78" s="85"/>
      <c r="DWM78" s="85"/>
      <c r="DWN78" s="85"/>
      <c r="DWO78" s="85"/>
      <c r="DWP78" s="85"/>
      <c r="DWQ78" s="85"/>
      <c r="DWR78" s="85"/>
      <c r="DWS78" s="85"/>
      <c r="DWT78" s="85"/>
      <c r="DWU78" s="85"/>
      <c r="DWV78" s="85"/>
      <c r="DWW78" s="85"/>
      <c r="DWX78" s="85"/>
      <c r="DWY78" s="85"/>
      <c r="DWZ78" s="85"/>
      <c r="DXA78" s="85"/>
      <c r="DXB78" s="85"/>
      <c r="DXC78" s="85"/>
      <c r="DXD78" s="85"/>
      <c r="DXE78" s="85"/>
      <c r="DXF78" s="85"/>
      <c r="DXG78" s="85"/>
      <c r="DXH78" s="85"/>
      <c r="DXI78" s="85"/>
      <c r="DXJ78" s="85"/>
      <c r="DXK78" s="85"/>
      <c r="DXL78" s="85"/>
      <c r="DXM78" s="85"/>
      <c r="DXN78" s="85"/>
      <c r="DXO78" s="85"/>
      <c r="DXP78" s="85"/>
      <c r="DXQ78" s="85"/>
      <c r="DXR78" s="85"/>
      <c r="DXS78" s="85"/>
      <c r="DXT78" s="85"/>
      <c r="DXU78" s="85"/>
      <c r="DXV78" s="85"/>
      <c r="DXW78" s="85"/>
      <c r="DXX78" s="85"/>
      <c r="DXY78" s="85"/>
      <c r="DXZ78" s="85"/>
      <c r="DYA78" s="85"/>
      <c r="DYB78" s="85"/>
      <c r="DYC78" s="85"/>
      <c r="DYD78" s="85"/>
      <c r="DYE78" s="85"/>
      <c r="DYF78" s="85"/>
      <c r="DYG78" s="85"/>
      <c r="DYH78" s="85"/>
      <c r="DYI78" s="85"/>
      <c r="DYJ78" s="85"/>
      <c r="DYK78" s="85"/>
      <c r="DYL78" s="85"/>
      <c r="DYM78" s="85"/>
      <c r="DYN78" s="85"/>
      <c r="DYO78" s="85"/>
      <c r="DYP78" s="85"/>
      <c r="DYQ78" s="85"/>
      <c r="DYR78" s="85"/>
      <c r="DYS78" s="85"/>
      <c r="DYT78" s="85"/>
      <c r="DYU78" s="85"/>
      <c r="DYV78" s="85"/>
      <c r="DYW78" s="85"/>
      <c r="DYX78" s="85"/>
      <c r="DYY78" s="85"/>
      <c r="DYZ78" s="85"/>
      <c r="DZA78" s="85"/>
      <c r="DZB78" s="85"/>
      <c r="DZC78" s="85"/>
      <c r="DZD78" s="85"/>
      <c r="DZE78" s="85"/>
      <c r="DZF78" s="85"/>
      <c r="DZG78" s="85"/>
      <c r="DZH78" s="85"/>
      <c r="DZI78" s="85"/>
      <c r="DZJ78" s="85"/>
      <c r="DZK78" s="85"/>
      <c r="DZL78" s="85"/>
      <c r="DZM78" s="85"/>
      <c r="DZN78" s="85"/>
      <c r="DZO78" s="85"/>
      <c r="DZP78" s="85"/>
      <c r="DZQ78" s="85"/>
      <c r="DZR78" s="85"/>
      <c r="DZS78" s="85"/>
      <c r="DZT78" s="85"/>
      <c r="DZU78" s="85"/>
      <c r="DZV78" s="85"/>
      <c r="DZW78" s="85"/>
      <c r="DZX78" s="85"/>
      <c r="DZY78" s="85"/>
      <c r="DZZ78" s="85"/>
      <c r="EAA78" s="85"/>
      <c r="EAB78" s="85"/>
      <c r="EAC78" s="85"/>
      <c r="EAD78" s="85"/>
      <c r="EAE78" s="85"/>
      <c r="EAF78" s="85"/>
      <c r="EAG78" s="85"/>
      <c r="EAH78" s="85"/>
      <c r="EAI78" s="85"/>
      <c r="EAJ78" s="85"/>
      <c r="EAK78" s="85"/>
      <c r="EAL78" s="85"/>
      <c r="EAM78" s="85"/>
      <c r="EAN78" s="85"/>
      <c r="EAO78" s="85"/>
      <c r="EAP78" s="85"/>
      <c r="EAQ78" s="85"/>
      <c r="EAR78" s="85"/>
      <c r="EAS78" s="85"/>
      <c r="EAT78" s="85"/>
      <c r="EAU78" s="85"/>
      <c r="EAV78" s="85"/>
      <c r="EAW78" s="85"/>
      <c r="EAX78" s="85"/>
      <c r="EAY78" s="85"/>
      <c r="EAZ78" s="85"/>
      <c r="EBA78" s="85"/>
      <c r="EBB78" s="85"/>
      <c r="EBC78" s="85"/>
      <c r="EBD78" s="85"/>
      <c r="EBE78" s="85"/>
      <c r="EBF78" s="85"/>
      <c r="EBG78" s="85"/>
      <c r="EBH78" s="85"/>
      <c r="EBI78" s="85"/>
      <c r="EBJ78" s="85"/>
      <c r="EBK78" s="85"/>
      <c r="EBL78" s="85"/>
      <c r="EBM78" s="85"/>
      <c r="EBN78" s="85"/>
      <c r="EBO78" s="85"/>
      <c r="EBP78" s="85"/>
      <c r="EBQ78" s="85"/>
      <c r="EBR78" s="85"/>
      <c r="EBS78" s="85"/>
      <c r="EBT78" s="85"/>
      <c r="EBU78" s="85"/>
      <c r="EBV78" s="85"/>
      <c r="EBW78" s="85"/>
      <c r="EBX78" s="85"/>
      <c r="EBY78" s="85"/>
      <c r="EBZ78" s="85"/>
      <c r="ECA78" s="85"/>
      <c r="ECB78" s="85"/>
      <c r="ECC78" s="85"/>
      <c r="ECD78" s="85"/>
      <c r="ECE78" s="85"/>
      <c r="ECF78" s="85"/>
      <c r="ECG78" s="85"/>
      <c r="ECH78" s="85"/>
      <c r="ECI78" s="85"/>
      <c r="ECJ78" s="85"/>
      <c r="ECK78" s="85"/>
      <c r="ECL78" s="85"/>
      <c r="ECM78" s="85"/>
      <c r="ECN78" s="85"/>
      <c r="ECO78" s="85"/>
      <c r="ECP78" s="85"/>
      <c r="ECQ78" s="85"/>
      <c r="ECR78" s="85"/>
      <c r="ECS78" s="85"/>
      <c r="ECT78" s="85"/>
      <c r="ECU78" s="85"/>
      <c r="ECV78" s="85"/>
      <c r="ECW78" s="85"/>
      <c r="ECX78" s="85"/>
      <c r="ECY78" s="85"/>
      <c r="ECZ78" s="85"/>
      <c r="EDA78" s="85"/>
      <c r="EDB78" s="85"/>
      <c r="EDC78" s="85"/>
      <c r="EDD78" s="85"/>
      <c r="EDE78" s="85"/>
      <c r="EDF78" s="85"/>
      <c r="EDG78" s="85"/>
      <c r="EDH78" s="85"/>
      <c r="EDI78" s="85"/>
      <c r="EDJ78" s="85"/>
      <c r="EDK78" s="85"/>
      <c r="EDL78" s="85"/>
      <c r="EDM78" s="85"/>
      <c r="EDN78" s="85"/>
      <c r="EDO78" s="85"/>
      <c r="EDP78" s="85"/>
      <c r="EDQ78" s="85"/>
      <c r="EDR78" s="85"/>
      <c r="EDS78" s="85"/>
      <c r="EDT78" s="85"/>
      <c r="EDU78" s="85"/>
      <c r="EDV78" s="85"/>
      <c r="EDW78" s="85"/>
      <c r="EDX78" s="85"/>
      <c r="EDY78" s="85"/>
      <c r="EDZ78" s="85"/>
      <c r="EEA78" s="85"/>
      <c r="EEB78" s="85"/>
      <c r="EEC78" s="85"/>
      <c r="EED78" s="85"/>
      <c r="EEE78" s="85"/>
      <c r="EEF78" s="85"/>
      <c r="EEG78" s="85"/>
      <c r="EEH78" s="85"/>
      <c r="EEI78" s="85"/>
      <c r="EEJ78" s="85"/>
      <c r="EEK78" s="85"/>
      <c r="EEL78" s="85"/>
      <c r="EEM78" s="85"/>
      <c r="EEN78" s="85"/>
      <c r="EEO78" s="85"/>
      <c r="EEP78" s="85"/>
      <c r="EEQ78" s="85"/>
      <c r="EER78" s="85"/>
      <c r="EES78" s="85"/>
      <c r="EET78" s="85"/>
      <c r="EEU78" s="85"/>
      <c r="EEV78" s="85"/>
      <c r="EEW78" s="85"/>
      <c r="EEX78" s="85"/>
      <c r="EEY78" s="85"/>
      <c r="EEZ78" s="85"/>
      <c r="EFA78" s="85"/>
      <c r="EFB78" s="85"/>
      <c r="EFC78" s="85"/>
      <c r="EFD78" s="85"/>
      <c r="EFE78" s="85"/>
      <c r="EFF78" s="85"/>
      <c r="EFG78" s="85"/>
      <c r="EFH78" s="85"/>
      <c r="EFI78" s="85"/>
      <c r="EFJ78" s="85"/>
      <c r="EFK78" s="85"/>
      <c r="EFL78" s="85"/>
      <c r="EFM78" s="85"/>
      <c r="EFN78" s="85"/>
      <c r="EFO78" s="85"/>
      <c r="EFP78" s="85"/>
      <c r="EFQ78" s="85"/>
      <c r="EFR78" s="85"/>
      <c r="EFS78" s="85"/>
      <c r="EFT78" s="85"/>
      <c r="EFU78" s="85"/>
      <c r="EFV78" s="85"/>
      <c r="EFW78" s="85"/>
      <c r="EFX78" s="85"/>
      <c r="EFY78" s="85"/>
      <c r="EFZ78" s="85"/>
      <c r="EGA78" s="85"/>
      <c r="EGB78" s="85"/>
      <c r="EGC78" s="85"/>
      <c r="EGD78" s="85"/>
      <c r="EGE78" s="85"/>
      <c r="EGF78" s="85"/>
      <c r="EGG78" s="85"/>
      <c r="EGH78" s="85"/>
      <c r="EGI78" s="85"/>
      <c r="EGJ78" s="85"/>
      <c r="EGK78" s="85"/>
      <c r="EGL78" s="85"/>
      <c r="EGM78" s="85"/>
      <c r="EGN78" s="85"/>
      <c r="EGO78" s="85"/>
      <c r="EGP78" s="85"/>
      <c r="EGQ78" s="85"/>
      <c r="EGR78" s="85"/>
      <c r="EGS78" s="85"/>
      <c r="EGT78" s="85"/>
      <c r="EGU78" s="85"/>
      <c r="EGV78" s="85"/>
      <c r="EGW78" s="85"/>
      <c r="EGX78" s="85"/>
      <c r="EGY78" s="85"/>
      <c r="EGZ78" s="85"/>
      <c r="EHA78" s="85"/>
      <c r="EHB78" s="85"/>
      <c r="EHC78" s="85"/>
      <c r="EHD78" s="85"/>
      <c r="EHE78" s="85"/>
      <c r="EHF78" s="85"/>
      <c r="EHG78" s="85"/>
      <c r="EHH78" s="85"/>
      <c r="EHI78" s="85"/>
      <c r="EHJ78" s="85"/>
      <c r="EHK78" s="85"/>
      <c r="EHL78" s="85"/>
      <c r="EHM78" s="85"/>
      <c r="EHN78" s="85"/>
      <c r="EHO78" s="85"/>
      <c r="EHP78" s="85"/>
      <c r="EHQ78" s="85"/>
      <c r="EHR78" s="85"/>
      <c r="EHS78" s="85"/>
      <c r="EHT78" s="85"/>
      <c r="EHU78" s="85"/>
      <c r="EHV78" s="85"/>
      <c r="EHW78" s="85"/>
      <c r="EHX78" s="85"/>
      <c r="EHY78" s="85"/>
      <c r="EHZ78" s="85"/>
      <c r="EIA78" s="85"/>
      <c r="EIB78" s="85"/>
      <c r="EIC78" s="85"/>
      <c r="EID78" s="85"/>
      <c r="EIE78" s="85"/>
      <c r="EIF78" s="85"/>
      <c r="EIG78" s="85"/>
      <c r="EIH78" s="85"/>
      <c r="EII78" s="85"/>
      <c r="EIJ78" s="85"/>
      <c r="EIK78" s="85"/>
      <c r="EIL78" s="85"/>
      <c r="EIM78" s="85"/>
      <c r="EIN78" s="85"/>
      <c r="EIO78" s="85"/>
      <c r="EIP78" s="85"/>
      <c r="EIQ78" s="85"/>
      <c r="EIR78" s="85"/>
      <c r="EIS78" s="85"/>
      <c r="EIT78" s="85"/>
      <c r="EIU78" s="85"/>
      <c r="EIV78" s="85"/>
      <c r="EIW78" s="85"/>
      <c r="EIX78" s="85"/>
      <c r="EIY78" s="85"/>
      <c r="EIZ78" s="85"/>
      <c r="EJA78" s="85"/>
      <c r="EJB78" s="85"/>
      <c r="EJC78" s="85"/>
      <c r="EJD78" s="85"/>
      <c r="EJE78" s="85"/>
      <c r="EJF78" s="85"/>
      <c r="EJG78" s="85"/>
      <c r="EJH78" s="85"/>
      <c r="EJI78" s="85"/>
      <c r="EJJ78" s="85"/>
      <c r="EJK78" s="85"/>
      <c r="EJL78" s="85"/>
      <c r="EJM78" s="85"/>
      <c r="EJN78" s="85"/>
      <c r="EJO78" s="85"/>
      <c r="EJP78" s="85"/>
      <c r="EJQ78" s="85"/>
      <c r="EJR78" s="85"/>
      <c r="EJS78" s="85"/>
      <c r="EJT78" s="85"/>
      <c r="EJU78" s="85"/>
      <c r="EJV78" s="85"/>
      <c r="EJW78" s="85"/>
      <c r="EJX78" s="85"/>
      <c r="EJY78" s="85"/>
      <c r="EJZ78" s="85"/>
      <c r="EKA78" s="85"/>
      <c r="EKB78" s="85"/>
      <c r="EKC78" s="85"/>
      <c r="EKD78" s="85"/>
      <c r="EKE78" s="85"/>
      <c r="EKF78" s="85"/>
      <c r="EKG78" s="85"/>
      <c r="EKH78" s="85"/>
      <c r="EKI78" s="85"/>
      <c r="EKJ78" s="85"/>
      <c r="EKK78" s="85"/>
      <c r="EKL78" s="85"/>
      <c r="EKM78" s="85"/>
      <c r="EKN78" s="85"/>
      <c r="EKO78" s="85"/>
      <c r="EKP78" s="85"/>
      <c r="EKQ78" s="85"/>
      <c r="EKR78" s="85"/>
      <c r="EKS78" s="85"/>
      <c r="EKT78" s="85"/>
      <c r="EKU78" s="85"/>
      <c r="EKV78" s="85"/>
      <c r="EKW78" s="85"/>
      <c r="EKX78" s="85"/>
      <c r="EKY78" s="85"/>
      <c r="EKZ78" s="85"/>
      <c r="ELA78" s="85"/>
      <c r="ELB78" s="85"/>
      <c r="ELC78" s="85"/>
      <c r="ELD78" s="85"/>
      <c r="ELE78" s="85"/>
      <c r="ELF78" s="85"/>
      <c r="ELG78" s="85"/>
      <c r="ELH78" s="85"/>
      <c r="ELI78" s="85"/>
      <c r="ELJ78" s="85"/>
      <c r="ELK78" s="85"/>
      <c r="ELL78" s="85"/>
      <c r="ELM78" s="85"/>
      <c r="ELN78" s="85"/>
      <c r="ELO78" s="85"/>
      <c r="ELP78" s="85"/>
      <c r="ELQ78" s="85"/>
      <c r="ELR78" s="85"/>
      <c r="ELS78" s="85"/>
      <c r="ELT78" s="85"/>
      <c r="ELU78" s="85"/>
      <c r="ELV78" s="85"/>
      <c r="ELW78" s="85"/>
      <c r="ELX78" s="85"/>
      <c r="ELY78" s="85"/>
      <c r="ELZ78" s="85"/>
      <c r="EMA78" s="85"/>
      <c r="EMB78" s="85"/>
      <c r="EMC78" s="85"/>
      <c r="EMD78" s="85"/>
      <c r="EME78" s="85"/>
      <c r="EMF78" s="85"/>
      <c r="EMG78" s="85"/>
      <c r="EMH78" s="85"/>
      <c r="EMI78" s="85"/>
      <c r="EMJ78" s="85"/>
      <c r="EMK78" s="85"/>
      <c r="EML78" s="85"/>
      <c r="EMM78" s="85"/>
      <c r="EMN78" s="85"/>
      <c r="EMO78" s="85"/>
      <c r="EMP78" s="85"/>
      <c r="EMQ78" s="85"/>
      <c r="EMR78" s="85"/>
      <c r="EMS78" s="85"/>
      <c r="EMT78" s="85"/>
      <c r="EMU78" s="85"/>
      <c r="EMV78" s="85"/>
      <c r="EMW78" s="85"/>
      <c r="EMX78" s="85"/>
      <c r="EMY78" s="85"/>
      <c r="EMZ78" s="85"/>
      <c r="ENA78" s="85"/>
      <c r="ENB78" s="85"/>
      <c r="ENC78" s="85"/>
      <c r="END78" s="85"/>
      <c r="ENE78" s="85"/>
      <c r="ENF78" s="85"/>
      <c r="ENG78" s="85"/>
      <c r="ENH78" s="85"/>
      <c r="ENI78" s="85"/>
      <c r="ENJ78" s="85"/>
      <c r="ENK78" s="85"/>
      <c r="ENL78" s="85"/>
      <c r="ENM78" s="85"/>
      <c r="ENN78" s="85"/>
      <c r="ENO78" s="85"/>
      <c r="ENP78" s="85"/>
      <c r="ENQ78" s="85"/>
      <c r="ENR78" s="85"/>
      <c r="ENS78" s="85"/>
      <c r="ENT78" s="85"/>
      <c r="ENU78" s="85"/>
      <c r="ENV78" s="85"/>
      <c r="ENW78" s="85"/>
      <c r="ENX78" s="85"/>
      <c r="ENY78" s="85"/>
      <c r="ENZ78" s="85"/>
      <c r="EOA78" s="85"/>
      <c r="EOB78" s="85"/>
      <c r="EOC78" s="85"/>
      <c r="EOD78" s="85"/>
      <c r="EOE78" s="85"/>
      <c r="EOF78" s="85"/>
      <c r="EOG78" s="85"/>
      <c r="EOH78" s="85"/>
      <c r="EOI78" s="85"/>
      <c r="EOJ78" s="85"/>
      <c r="EOK78" s="85"/>
      <c r="EOL78" s="85"/>
      <c r="EOM78" s="85"/>
      <c r="EON78" s="85"/>
      <c r="EOO78" s="85"/>
      <c r="EOP78" s="85"/>
      <c r="EOQ78" s="85"/>
      <c r="EOR78" s="85"/>
      <c r="EOS78" s="85"/>
      <c r="EOT78" s="85"/>
      <c r="EOU78" s="85"/>
      <c r="EOV78" s="85"/>
      <c r="EOW78" s="85"/>
      <c r="EOX78" s="85"/>
      <c r="EOY78" s="85"/>
      <c r="EOZ78" s="85"/>
      <c r="EPA78" s="85"/>
      <c r="EPB78" s="85"/>
      <c r="EPC78" s="85"/>
      <c r="EPD78" s="85"/>
      <c r="EPE78" s="85"/>
      <c r="EPF78" s="85"/>
      <c r="EPG78" s="85"/>
      <c r="EPH78" s="85"/>
      <c r="EPI78" s="85"/>
      <c r="EPJ78" s="85"/>
      <c r="EPK78" s="85"/>
      <c r="EPL78" s="85"/>
      <c r="EPM78" s="85"/>
      <c r="EPN78" s="85"/>
      <c r="EPO78" s="85"/>
      <c r="EPP78" s="85"/>
      <c r="EPQ78" s="85"/>
      <c r="EPR78" s="85"/>
      <c r="EPS78" s="85"/>
      <c r="EPT78" s="85"/>
      <c r="EPU78" s="85"/>
      <c r="EPV78" s="85"/>
      <c r="EPW78" s="85"/>
      <c r="EPX78" s="85"/>
      <c r="EPY78" s="85"/>
      <c r="EPZ78" s="85"/>
      <c r="EQA78" s="85"/>
      <c r="EQB78" s="85"/>
      <c r="EQC78" s="85"/>
      <c r="EQD78" s="85"/>
      <c r="EQE78" s="85"/>
      <c r="EQF78" s="85"/>
      <c r="EQG78" s="85"/>
      <c r="EQH78" s="85"/>
      <c r="EQI78" s="85"/>
      <c r="EQJ78" s="85"/>
      <c r="EQK78" s="85"/>
      <c r="EQL78" s="85"/>
      <c r="EQM78" s="85"/>
      <c r="EQN78" s="85"/>
      <c r="EQO78" s="85"/>
      <c r="EQP78" s="85"/>
      <c r="EQQ78" s="85"/>
      <c r="EQR78" s="85"/>
      <c r="EQS78" s="85"/>
      <c r="EQT78" s="85"/>
      <c r="EQU78" s="85"/>
      <c r="EQV78" s="85"/>
      <c r="EQW78" s="85"/>
      <c r="EQX78" s="85"/>
      <c r="EQY78" s="85"/>
      <c r="EQZ78" s="85"/>
      <c r="ERA78" s="85"/>
      <c r="ERB78" s="85"/>
      <c r="ERC78" s="85"/>
      <c r="ERD78" s="85"/>
      <c r="ERE78" s="85"/>
      <c r="ERF78" s="85"/>
      <c r="ERG78" s="85"/>
      <c r="ERH78" s="85"/>
      <c r="ERI78" s="85"/>
      <c r="ERJ78" s="85"/>
      <c r="ERK78" s="85"/>
      <c r="ERL78" s="85"/>
      <c r="ERM78" s="85"/>
      <c r="ERN78" s="85"/>
      <c r="ERO78" s="85"/>
      <c r="ERP78" s="85"/>
      <c r="ERQ78" s="85"/>
      <c r="ERR78" s="85"/>
      <c r="ERS78" s="85"/>
      <c r="ERT78" s="85"/>
      <c r="ERU78" s="85"/>
      <c r="ERV78" s="85"/>
      <c r="ERW78" s="85"/>
      <c r="ERX78" s="85"/>
      <c r="ERY78" s="85"/>
      <c r="ERZ78" s="85"/>
      <c r="ESA78" s="85"/>
      <c r="ESB78" s="85"/>
      <c r="ESC78" s="85"/>
      <c r="ESD78" s="85"/>
      <c r="ESE78" s="85"/>
      <c r="ESF78" s="85"/>
      <c r="ESG78" s="85"/>
      <c r="ESH78" s="85"/>
      <c r="ESI78" s="85"/>
      <c r="ESJ78" s="85"/>
      <c r="ESK78" s="85"/>
      <c r="ESL78" s="85"/>
      <c r="ESM78" s="85"/>
      <c r="ESN78" s="85"/>
      <c r="ESO78" s="85"/>
      <c r="ESP78" s="85"/>
      <c r="ESQ78" s="85"/>
      <c r="ESR78" s="85"/>
      <c r="ESS78" s="85"/>
      <c r="EST78" s="85"/>
      <c r="ESU78" s="85"/>
      <c r="ESV78" s="85"/>
      <c r="ESW78" s="85"/>
      <c r="ESX78" s="85"/>
      <c r="ESY78" s="85"/>
      <c r="ESZ78" s="85"/>
      <c r="ETA78" s="85"/>
      <c r="ETB78" s="85"/>
      <c r="ETC78" s="85"/>
      <c r="ETD78" s="85"/>
      <c r="ETE78" s="85"/>
      <c r="ETF78" s="85"/>
      <c r="ETG78" s="85"/>
      <c r="ETH78" s="85"/>
      <c r="ETI78" s="85"/>
      <c r="ETJ78" s="85"/>
      <c r="ETK78" s="85"/>
      <c r="ETL78" s="85"/>
      <c r="ETM78" s="85"/>
      <c r="ETN78" s="85"/>
      <c r="ETO78" s="85"/>
      <c r="ETP78" s="85"/>
      <c r="ETQ78" s="85"/>
      <c r="ETR78" s="85"/>
      <c r="ETS78" s="85"/>
      <c r="ETT78" s="85"/>
      <c r="ETU78" s="85"/>
      <c r="ETV78" s="85"/>
      <c r="ETW78" s="85"/>
      <c r="ETX78" s="85"/>
      <c r="ETY78" s="85"/>
      <c r="ETZ78" s="85"/>
      <c r="EUA78" s="85"/>
      <c r="EUB78" s="85"/>
      <c r="EUC78" s="85"/>
      <c r="EUD78" s="85"/>
      <c r="EUE78" s="85"/>
      <c r="EUF78" s="85"/>
      <c r="EUG78" s="85"/>
      <c r="EUH78" s="85"/>
      <c r="EUI78" s="85"/>
      <c r="EUJ78" s="85"/>
      <c r="EUK78" s="85"/>
      <c r="EUL78" s="85"/>
      <c r="EUM78" s="85"/>
      <c r="EUN78" s="85"/>
      <c r="EUO78" s="85"/>
      <c r="EUP78" s="85"/>
      <c r="EUQ78" s="85"/>
      <c r="EUR78" s="85"/>
      <c r="EUS78" s="85"/>
      <c r="EUT78" s="85"/>
      <c r="EUU78" s="85"/>
      <c r="EUV78" s="85"/>
      <c r="EUW78" s="85"/>
      <c r="EUX78" s="85"/>
      <c r="EUY78" s="85"/>
      <c r="EUZ78" s="85"/>
      <c r="EVA78" s="85"/>
      <c r="EVB78" s="85"/>
      <c r="EVC78" s="85"/>
      <c r="EVD78" s="85"/>
      <c r="EVE78" s="85"/>
      <c r="EVF78" s="85"/>
      <c r="EVG78" s="85"/>
      <c r="EVH78" s="85"/>
      <c r="EVI78" s="85"/>
      <c r="EVJ78" s="85"/>
      <c r="EVK78" s="85"/>
      <c r="EVL78" s="85"/>
      <c r="EVM78" s="85"/>
      <c r="EVN78" s="85"/>
      <c r="EVO78" s="85"/>
      <c r="EVP78" s="85"/>
      <c r="EVQ78" s="85"/>
      <c r="EVR78" s="85"/>
      <c r="EVS78" s="85"/>
      <c r="EVT78" s="85"/>
      <c r="EVU78" s="85"/>
      <c r="EVV78" s="85"/>
      <c r="EVW78" s="85"/>
      <c r="EVX78" s="85"/>
      <c r="EVY78" s="85"/>
      <c r="EVZ78" s="85"/>
      <c r="EWA78" s="85"/>
      <c r="EWB78" s="85"/>
      <c r="EWC78" s="85"/>
      <c r="EWD78" s="85"/>
      <c r="EWE78" s="85"/>
      <c r="EWF78" s="85"/>
      <c r="EWG78" s="85"/>
      <c r="EWH78" s="85"/>
      <c r="EWI78" s="85"/>
      <c r="EWJ78" s="85"/>
      <c r="EWK78" s="85"/>
      <c r="EWL78" s="85"/>
      <c r="EWM78" s="85"/>
      <c r="EWN78" s="85"/>
      <c r="EWO78" s="85"/>
      <c r="EWP78" s="85"/>
      <c r="EWQ78" s="85"/>
      <c r="EWR78" s="85"/>
      <c r="EWS78" s="85"/>
      <c r="EWT78" s="85"/>
      <c r="EWU78" s="85"/>
      <c r="EWV78" s="85"/>
      <c r="EWW78" s="85"/>
      <c r="EWX78" s="85"/>
      <c r="EWY78" s="85"/>
      <c r="EWZ78" s="85"/>
      <c r="EXA78" s="85"/>
      <c r="EXB78" s="85"/>
      <c r="EXC78" s="85"/>
      <c r="EXD78" s="85"/>
      <c r="EXE78" s="85"/>
      <c r="EXF78" s="85"/>
      <c r="EXG78" s="85"/>
      <c r="EXH78" s="85"/>
      <c r="EXI78" s="85"/>
      <c r="EXJ78" s="85"/>
      <c r="EXK78" s="85"/>
      <c r="EXL78" s="85"/>
      <c r="EXM78" s="85"/>
      <c r="EXN78" s="85"/>
      <c r="EXO78" s="85"/>
      <c r="EXP78" s="85"/>
      <c r="EXQ78" s="85"/>
      <c r="EXR78" s="85"/>
      <c r="EXS78" s="85"/>
      <c r="EXT78" s="85"/>
      <c r="EXU78" s="85"/>
      <c r="EXV78" s="85"/>
      <c r="EXW78" s="85"/>
      <c r="EXX78" s="85"/>
      <c r="EXY78" s="85"/>
      <c r="EXZ78" s="85"/>
      <c r="EYA78" s="85"/>
      <c r="EYB78" s="85"/>
      <c r="EYC78" s="85"/>
      <c r="EYD78" s="85"/>
      <c r="EYE78" s="85"/>
      <c r="EYF78" s="85"/>
      <c r="EYG78" s="85"/>
      <c r="EYH78" s="85"/>
      <c r="EYI78" s="85"/>
      <c r="EYJ78" s="85"/>
      <c r="EYK78" s="85"/>
      <c r="EYL78" s="85"/>
      <c r="EYM78" s="85"/>
      <c r="EYN78" s="85"/>
      <c r="EYO78" s="85"/>
      <c r="EYP78" s="85"/>
      <c r="EYQ78" s="85"/>
      <c r="EYR78" s="85"/>
      <c r="EYS78" s="85"/>
      <c r="EYT78" s="85"/>
      <c r="EYU78" s="85"/>
      <c r="EYV78" s="85"/>
      <c r="EYW78" s="85"/>
      <c r="EYX78" s="85"/>
      <c r="EYY78" s="85"/>
      <c r="EYZ78" s="85"/>
      <c r="EZA78" s="85"/>
      <c r="EZB78" s="85"/>
      <c r="EZC78" s="85"/>
      <c r="EZD78" s="85"/>
      <c r="EZE78" s="85"/>
      <c r="EZF78" s="85"/>
      <c r="EZG78" s="85"/>
      <c r="EZH78" s="85"/>
      <c r="EZI78" s="85"/>
      <c r="EZJ78" s="85"/>
      <c r="EZK78" s="85"/>
      <c r="EZL78" s="85"/>
      <c r="EZM78" s="85"/>
      <c r="EZN78" s="85"/>
      <c r="EZO78" s="85"/>
      <c r="EZP78" s="85"/>
      <c r="EZQ78" s="85"/>
      <c r="EZR78" s="85"/>
      <c r="EZS78" s="85"/>
      <c r="EZT78" s="85"/>
      <c r="EZU78" s="85"/>
      <c r="EZV78" s="85"/>
      <c r="EZW78" s="85"/>
      <c r="EZX78" s="85"/>
      <c r="EZY78" s="85"/>
      <c r="EZZ78" s="85"/>
      <c r="FAA78" s="85"/>
      <c r="FAB78" s="85"/>
      <c r="FAC78" s="85"/>
      <c r="FAD78" s="85"/>
      <c r="FAE78" s="85"/>
      <c r="FAF78" s="85"/>
      <c r="FAG78" s="85"/>
      <c r="FAH78" s="85"/>
      <c r="FAI78" s="85"/>
      <c r="FAJ78" s="85"/>
      <c r="FAK78" s="85"/>
      <c r="FAL78" s="85"/>
      <c r="FAM78" s="85"/>
      <c r="FAN78" s="85"/>
      <c r="FAO78" s="85"/>
      <c r="FAP78" s="85"/>
      <c r="FAQ78" s="85"/>
      <c r="FAR78" s="85"/>
      <c r="FAS78" s="85"/>
      <c r="FAT78" s="85"/>
      <c r="FAU78" s="85"/>
      <c r="FAV78" s="85"/>
      <c r="FAW78" s="85"/>
      <c r="FAX78" s="85"/>
      <c r="FAY78" s="85"/>
      <c r="FAZ78" s="85"/>
      <c r="FBA78" s="85"/>
      <c r="FBB78" s="85"/>
      <c r="FBC78" s="85"/>
      <c r="FBD78" s="85"/>
      <c r="FBE78" s="85"/>
      <c r="FBF78" s="85"/>
      <c r="FBG78" s="85"/>
      <c r="FBH78" s="85"/>
      <c r="FBI78" s="85"/>
      <c r="FBJ78" s="85"/>
      <c r="FBK78" s="85"/>
      <c r="FBL78" s="85"/>
      <c r="FBM78" s="85"/>
      <c r="FBN78" s="85"/>
      <c r="FBO78" s="85"/>
      <c r="FBP78" s="85"/>
      <c r="FBQ78" s="85"/>
      <c r="FBR78" s="85"/>
      <c r="FBS78" s="85"/>
      <c r="FBT78" s="85"/>
      <c r="FBU78" s="85"/>
      <c r="FBV78" s="85"/>
      <c r="FBW78" s="85"/>
      <c r="FBX78" s="85"/>
      <c r="FBY78" s="85"/>
      <c r="FBZ78" s="85"/>
      <c r="FCA78" s="85"/>
      <c r="FCB78" s="85"/>
      <c r="FCC78" s="85"/>
      <c r="FCD78" s="85"/>
      <c r="FCE78" s="85"/>
      <c r="FCF78" s="85"/>
      <c r="FCG78" s="85"/>
      <c r="FCH78" s="85"/>
      <c r="FCI78" s="85"/>
      <c r="FCJ78" s="85"/>
      <c r="FCK78" s="85"/>
      <c r="FCL78" s="85"/>
      <c r="FCM78" s="85"/>
      <c r="FCN78" s="85"/>
      <c r="FCO78" s="85"/>
      <c r="FCP78" s="85"/>
      <c r="FCQ78" s="85"/>
      <c r="FCR78" s="85"/>
      <c r="FCS78" s="85"/>
      <c r="FCT78" s="85"/>
      <c r="FCU78" s="85"/>
      <c r="FCV78" s="85"/>
      <c r="FCW78" s="85"/>
      <c r="FCX78" s="85"/>
      <c r="FCY78" s="85"/>
      <c r="FCZ78" s="85"/>
      <c r="FDA78" s="85"/>
      <c r="FDB78" s="85"/>
      <c r="FDC78" s="85"/>
      <c r="FDD78" s="85"/>
      <c r="FDE78" s="85"/>
      <c r="FDF78" s="85"/>
      <c r="FDG78" s="85"/>
      <c r="FDH78" s="85"/>
      <c r="FDI78" s="85"/>
      <c r="FDJ78" s="85"/>
      <c r="FDK78" s="85"/>
      <c r="FDL78" s="85"/>
      <c r="FDM78" s="85"/>
      <c r="FDN78" s="85"/>
      <c r="FDO78" s="85"/>
      <c r="FDP78" s="85"/>
      <c r="FDQ78" s="85"/>
      <c r="FDR78" s="85"/>
      <c r="FDS78" s="85"/>
      <c r="FDT78" s="85"/>
      <c r="FDU78" s="85"/>
      <c r="FDV78" s="85"/>
      <c r="FDW78" s="85"/>
      <c r="FDX78" s="85"/>
      <c r="FDY78" s="85"/>
      <c r="FDZ78" s="85"/>
      <c r="FEA78" s="85"/>
      <c r="FEB78" s="85"/>
      <c r="FEC78" s="85"/>
      <c r="FED78" s="85"/>
      <c r="FEE78" s="85"/>
      <c r="FEF78" s="85"/>
      <c r="FEG78" s="85"/>
      <c r="FEH78" s="85"/>
      <c r="FEI78" s="85"/>
      <c r="FEJ78" s="85"/>
      <c r="FEK78" s="85"/>
      <c r="FEL78" s="85"/>
      <c r="FEM78" s="85"/>
      <c r="FEN78" s="85"/>
      <c r="FEO78" s="85"/>
      <c r="FEP78" s="85"/>
      <c r="FEQ78" s="85"/>
      <c r="FER78" s="85"/>
      <c r="FES78" s="85"/>
      <c r="FET78" s="85"/>
      <c r="FEU78" s="85"/>
      <c r="FEV78" s="85"/>
      <c r="FEW78" s="85"/>
      <c r="FEX78" s="85"/>
      <c r="FEY78" s="85"/>
      <c r="FEZ78" s="85"/>
      <c r="FFA78" s="85"/>
      <c r="FFB78" s="85"/>
      <c r="FFC78" s="85"/>
      <c r="FFD78" s="85"/>
      <c r="FFE78" s="85"/>
      <c r="FFF78" s="85"/>
      <c r="FFG78" s="85"/>
      <c r="FFH78" s="85"/>
      <c r="FFI78" s="85"/>
      <c r="FFJ78" s="85"/>
      <c r="FFK78" s="85"/>
      <c r="FFL78" s="85"/>
      <c r="FFM78" s="85"/>
      <c r="FFN78" s="85"/>
      <c r="FFO78" s="85"/>
      <c r="FFP78" s="85"/>
      <c r="FFQ78" s="85"/>
      <c r="FFR78" s="85"/>
      <c r="FFS78" s="85"/>
      <c r="FFT78" s="85"/>
      <c r="FFU78" s="85"/>
      <c r="FFV78" s="85"/>
      <c r="FFW78" s="85"/>
      <c r="FFX78" s="85"/>
      <c r="FFY78" s="85"/>
      <c r="FFZ78" s="85"/>
      <c r="FGA78" s="85"/>
      <c r="FGB78" s="85"/>
      <c r="FGC78" s="85"/>
      <c r="FGD78" s="85"/>
      <c r="FGE78" s="85"/>
      <c r="FGF78" s="85"/>
      <c r="FGG78" s="85"/>
      <c r="FGH78" s="85"/>
      <c r="FGI78" s="85"/>
      <c r="FGJ78" s="85"/>
      <c r="FGK78" s="85"/>
      <c r="FGL78" s="85"/>
      <c r="FGM78" s="85"/>
      <c r="FGN78" s="85"/>
      <c r="FGO78" s="85"/>
      <c r="FGP78" s="85"/>
      <c r="FGQ78" s="85"/>
      <c r="FGR78" s="85"/>
      <c r="FGS78" s="85"/>
      <c r="FGT78" s="85"/>
      <c r="FGU78" s="85"/>
      <c r="FGV78" s="85"/>
      <c r="FGW78" s="85"/>
      <c r="FGX78" s="85"/>
      <c r="FGY78" s="85"/>
      <c r="FGZ78" s="85"/>
      <c r="FHA78" s="85"/>
      <c r="FHB78" s="85"/>
      <c r="FHC78" s="85"/>
      <c r="FHD78" s="85"/>
      <c r="FHE78" s="85"/>
      <c r="FHF78" s="85"/>
      <c r="FHG78" s="85"/>
      <c r="FHH78" s="85"/>
      <c r="FHI78" s="85"/>
      <c r="FHJ78" s="85"/>
      <c r="FHK78" s="85"/>
      <c r="FHL78" s="85"/>
      <c r="FHM78" s="85"/>
      <c r="FHN78" s="85"/>
      <c r="FHO78" s="85"/>
      <c r="FHP78" s="85"/>
      <c r="FHQ78" s="85"/>
      <c r="FHR78" s="85"/>
      <c r="FHS78" s="85"/>
      <c r="FHT78" s="85"/>
      <c r="FHU78" s="85"/>
      <c r="FHV78" s="85"/>
      <c r="FHW78" s="85"/>
      <c r="FHX78" s="85"/>
      <c r="FHY78" s="85"/>
      <c r="FHZ78" s="85"/>
      <c r="FIA78" s="85"/>
      <c r="FIB78" s="85"/>
      <c r="FIC78" s="85"/>
      <c r="FID78" s="85"/>
      <c r="FIE78" s="85"/>
      <c r="FIF78" s="85"/>
      <c r="FIG78" s="85"/>
      <c r="FIH78" s="85"/>
      <c r="FII78" s="85"/>
      <c r="FIJ78" s="85"/>
      <c r="FIK78" s="85"/>
      <c r="FIL78" s="85"/>
      <c r="FIM78" s="85"/>
      <c r="FIN78" s="85"/>
      <c r="FIO78" s="85"/>
      <c r="FIP78" s="85"/>
      <c r="FIQ78" s="85"/>
      <c r="FIR78" s="85"/>
      <c r="FIS78" s="85"/>
      <c r="FIT78" s="85"/>
      <c r="FIU78" s="85"/>
      <c r="FIV78" s="85"/>
      <c r="FIW78" s="85"/>
      <c r="FIX78" s="85"/>
      <c r="FIY78" s="85"/>
      <c r="FIZ78" s="85"/>
      <c r="FJA78" s="85"/>
      <c r="FJB78" s="85"/>
      <c r="FJC78" s="85"/>
      <c r="FJD78" s="85"/>
      <c r="FJE78" s="85"/>
      <c r="FJF78" s="85"/>
      <c r="FJG78" s="85"/>
      <c r="FJH78" s="85"/>
      <c r="FJI78" s="85"/>
      <c r="FJJ78" s="85"/>
      <c r="FJK78" s="85"/>
      <c r="FJL78" s="85"/>
      <c r="FJM78" s="85"/>
      <c r="FJN78" s="85"/>
      <c r="FJO78" s="85"/>
      <c r="FJP78" s="85"/>
      <c r="FJQ78" s="85"/>
      <c r="FJR78" s="85"/>
      <c r="FJS78" s="85"/>
      <c r="FJT78" s="85"/>
      <c r="FJU78" s="85"/>
      <c r="FJV78" s="85"/>
      <c r="FJW78" s="85"/>
      <c r="FJX78" s="85"/>
      <c r="FJY78" s="85"/>
      <c r="FJZ78" s="85"/>
      <c r="FKA78" s="85"/>
      <c r="FKB78" s="85"/>
      <c r="FKC78" s="85"/>
      <c r="FKD78" s="85"/>
      <c r="FKE78" s="85"/>
      <c r="FKF78" s="85"/>
      <c r="FKG78" s="85"/>
      <c r="FKH78" s="85"/>
      <c r="FKI78" s="85"/>
      <c r="FKJ78" s="85"/>
      <c r="FKK78" s="85"/>
      <c r="FKL78" s="85"/>
      <c r="FKM78" s="85"/>
      <c r="FKN78" s="85"/>
      <c r="FKO78" s="85"/>
      <c r="FKP78" s="85"/>
      <c r="FKQ78" s="85"/>
      <c r="FKR78" s="85"/>
      <c r="FKS78" s="85"/>
      <c r="FKT78" s="85"/>
      <c r="FKU78" s="85"/>
      <c r="FKV78" s="85"/>
      <c r="FKW78" s="85"/>
      <c r="FKX78" s="85"/>
      <c r="FKY78" s="85"/>
      <c r="FKZ78" s="85"/>
      <c r="FLA78" s="85"/>
      <c r="FLB78" s="85"/>
      <c r="FLC78" s="85"/>
      <c r="FLD78" s="85"/>
      <c r="FLE78" s="85"/>
      <c r="FLF78" s="85"/>
      <c r="FLG78" s="85"/>
      <c r="FLH78" s="85"/>
      <c r="FLI78" s="85"/>
      <c r="FLJ78" s="85"/>
      <c r="FLK78" s="85"/>
      <c r="FLL78" s="85"/>
      <c r="FLM78" s="85"/>
      <c r="FLN78" s="85"/>
      <c r="FLO78" s="85"/>
      <c r="FLP78" s="85"/>
      <c r="FLQ78" s="85"/>
      <c r="FLR78" s="85"/>
      <c r="FLS78" s="85"/>
      <c r="FLT78" s="85"/>
      <c r="FLU78" s="85"/>
      <c r="FLV78" s="85"/>
      <c r="FLW78" s="85"/>
      <c r="FLX78" s="85"/>
      <c r="FLY78" s="85"/>
      <c r="FLZ78" s="85"/>
      <c r="FMA78" s="85"/>
      <c r="FMB78" s="85"/>
      <c r="FMC78" s="85"/>
      <c r="FMD78" s="85"/>
      <c r="FME78" s="85"/>
      <c r="FMF78" s="85"/>
      <c r="FMG78" s="85"/>
      <c r="FMH78" s="85"/>
      <c r="FMI78" s="85"/>
      <c r="FMJ78" s="85"/>
      <c r="FMK78" s="85"/>
      <c r="FML78" s="85"/>
      <c r="FMM78" s="85"/>
      <c r="FMN78" s="85"/>
      <c r="FMO78" s="85"/>
      <c r="FMP78" s="85"/>
      <c r="FMQ78" s="85"/>
      <c r="FMR78" s="85"/>
      <c r="FMS78" s="85"/>
      <c r="FMT78" s="85"/>
      <c r="FMU78" s="85"/>
      <c r="FMV78" s="85"/>
      <c r="FMW78" s="85"/>
      <c r="FMX78" s="85"/>
      <c r="FMY78" s="85"/>
      <c r="FMZ78" s="85"/>
      <c r="FNA78" s="85"/>
      <c r="FNB78" s="85"/>
      <c r="FNC78" s="85"/>
      <c r="FND78" s="85"/>
      <c r="FNE78" s="85"/>
      <c r="FNF78" s="85"/>
      <c r="FNG78" s="85"/>
      <c r="FNH78" s="85"/>
      <c r="FNI78" s="85"/>
      <c r="FNJ78" s="85"/>
      <c r="FNK78" s="85"/>
      <c r="FNL78" s="85"/>
      <c r="FNM78" s="85"/>
      <c r="FNN78" s="85"/>
      <c r="FNO78" s="85"/>
      <c r="FNP78" s="85"/>
      <c r="FNQ78" s="85"/>
      <c r="FNR78" s="85"/>
      <c r="FNS78" s="85"/>
      <c r="FNT78" s="85"/>
      <c r="FNU78" s="85"/>
      <c r="FNV78" s="85"/>
      <c r="FNW78" s="85"/>
      <c r="FNX78" s="85"/>
      <c r="FNY78" s="85"/>
      <c r="FNZ78" s="85"/>
      <c r="FOA78" s="85"/>
      <c r="FOB78" s="85"/>
      <c r="FOC78" s="85"/>
      <c r="FOD78" s="85"/>
      <c r="FOE78" s="85"/>
      <c r="FOF78" s="85"/>
      <c r="FOG78" s="85"/>
      <c r="FOH78" s="85"/>
      <c r="FOI78" s="85"/>
      <c r="FOJ78" s="85"/>
      <c r="FOK78" s="85"/>
      <c r="FOL78" s="85"/>
      <c r="FOM78" s="85"/>
      <c r="FON78" s="85"/>
      <c r="FOO78" s="85"/>
      <c r="FOP78" s="85"/>
      <c r="FOQ78" s="85"/>
      <c r="FOR78" s="85"/>
      <c r="FOS78" s="85"/>
      <c r="FOT78" s="85"/>
      <c r="FOU78" s="85"/>
      <c r="FOV78" s="85"/>
      <c r="FOW78" s="85"/>
      <c r="FOX78" s="85"/>
      <c r="FOY78" s="85"/>
      <c r="FOZ78" s="85"/>
      <c r="FPA78" s="85"/>
      <c r="FPB78" s="85"/>
      <c r="FPC78" s="85"/>
      <c r="FPD78" s="85"/>
      <c r="FPE78" s="85"/>
      <c r="FPF78" s="85"/>
      <c r="FPG78" s="85"/>
      <c r="FPH78" s="85"/>
      <c r="FPI78" s="85"/>
      <c r="FPJ78" s="85"/>
      <c r="FPK78" s="85"/>
      <c r="FPL78" s="85"/>
      <c r="FPM78" s="85"/>
      <c r="FPN78" s="85"/>
      <c r="FPO78" s="85"/>
      <c r="FPP78" s="85"/>
      <c r="FPQ78" s="85"/>
      <c r="FPR78" s="85"/>
      <c r="FPS78" s="85"/>
      <c r="FPT78" s="85"/>
      <c r="FPU78" s="85"/>
      <c r="FPV78" s="85"/>
      <c r="FPW78" s="85"/>
      <c r="FPX78" s="85"/>
      <c r="FPY78" s="85"/>
      <c r="FPZ78" s="85"/>
      <c r="FQA78" s="85"/>
      <c r="FQB78" s="85"/>
      <c r="FQC78" s="85"/>
      <c r="FQD78" s="85"/>
      <c r="FQE78" s="85"/>
      <c r="FQF78" s="85"/>
      <c r="FQG78" s="85"/>
      <c r="FQH78" s="85"/>
      <c r="FQI78" s="85"/>
      <c r="FQJ78" s="85"/>
      <c r="FQK78" s="85"/>
      <c r="FQL78" s="85"/>
      <c r="FQM78" s="85"/>
      <c r="FQN78" s="85"/>
      <c r="FQO78" s="85"/>
      <c r="FQP78" s="85"/>
      <c r="FQQ78" s="85"/>
      <c r="FQR78" s="85"/>
      <c r="FQS78" s="85"/>
      <c r="FQT78" s="85"/>
      <c r="FQU78" s="85"/>
      <c r="FQV78" s="85"/>
      <c r="FQW78" s="85"/>
      <c r="FQX78" s="85"/>
      <c r="FQY78" s="85"/>
      <c r="FQZ78" s="85"/>
      <c r="FRA78" s="85"/>
      <c r="FRB78" s="85"/>
      <c r="FRC78" s="85"/>
      <c r="FRD78" s="85"/>
      <c r="FRE78" s="85"/>
      <c r="FRF78" s="85"/>
      <c r="FRG78" s="85"/>
      <c r="FRH78" s="85"/>
      <c r="FRI78" s="85"/>
      <c r="FRJ78" s="85"/>
      <c r="FRK78" s="85"/>
      <c r="FRL78" s="85"/>
      <c r="FRM78" s="85"/>
      <c r="FRN78" s="85"/>
      <c r="FRO78" s="85"/>
      <c r="FRP78" s="85"/>
      <c r="FRQ78" s="85"/>
      <c r="FRR78" s="85"/>
      <c r="FRS78" s="85"/>
      <c r="FRT78" s="85"/>
      <c r="FRU78" s="85"/>
      <c r="FRV78" s="85"/>
      <c r="FRW78" s="85"/>
      <c r="FRX78" s="85"/>
      <c r="FRY78" s="85"/>
      <c r="FRZ78" s="85"/>
      <c r="FSA78" s="85"/>
      <c r="FSB78" s="85"/>
      <c r="FSC78" s="85"/>
      <c r="FSD78" s="85"/>
      <c r="FSE78" s="85"/>
      <c r="FSF78" s="85"/>
      <c r="FSG78" s="85"/>
      <c r="FSH78" s="85"/>
      <c r="FSI78" s="85"/>
      <c r="FSJ78" s="85"/>
      <c r="FSK78" s="85"/>
      <c r="FSL78" s="85"/>
      <c r="FSM78" s="85"/>
      <c r="FSN78" s="85"/>
      <c r="FSO78" s="85"/>
      <c r="FSP78" s="85"/>
      <c r="FSQ78" s="85"/>
      <c r="FSR78" s="85"/>
      <c r="FSS78" s="85"/>
      <c r="FST78" s="85"/>
      <c r="FSU78" s="85"/>
      <c r="FSV78" s="85"/>
      <c r="FSW78" s="85"/>
      <c r="FSX78" s="85"/>
      <c r="FSY78" s="85"/>
      <c r="FSZ78" s="85"/>
      <c r="FTA78" s="85"/>
      <c r="FTB78" s="85"/>
      <c r="FTC78" s="85"/>
      <c r="FTD78" s="85"/>
      <c r="FTE78" s="85"/>
      <c r="FTF78" s="85"/>
      <c r="FTG78" s="85"/>
      <c r="FTH78" s="85"/>
      <c r="FTI78" s="85"/>
      <c r="FTJ78" s="85"/>
      <c r="FTK78" s="85"/>
      <c r="FTL78" s="85"/>
      <c r="FTM78" s="85"/>
      <c r="FTN78" s="85"/>
      <c r="FTO78" s="85"/>
      <c r="FTP78" s="85"/>
      <c r="FTQ78" s="85"/>
      <c r="FTR78" s="85"/>
      <c r="FTS78" s="85"/>
      <c r="FTT78" s="85"/>
      <c r="FTU78" s="85"/>
      <c r="FTV78" s="85"/>
      <c r="FTW78" s="85"/>
      <c r="FTX78" s="85"/>
      <c r="FTY78" s="85"/>
      <c r="FTZ78" s="85"/>
      <c r="FUA78" s="85"/>
      <c r="FUB78" s="85"/>
      <c r="FUC78" s="85"/>
      <c r="FUD78" s="85"/>
      <c r="FUE78" s="85"/>
      <c r="FUF78" s="85"/>
      <c r="FUG78" s="85"/>
      <c r="FUH78" s="85"/>
      <c r="FUI78" s="85"/>
      <c r="FUJ78" s="85"/>
      <c r="FUK78" s="85"/>
      <c r="FUL78" s="85"/>
      <c r="FUM78" s="85"/>
      <c r="FUN78" s="85"/>
      <c r="FUO78" s="85"/>
      <c r="FUP78" s="85"/>
      <c r="FUQ78" s="85"/>
      <c r="FUR78" s="85"/>
      <c r="FUS78" s="85"/>
      <c r="FUT78" s="85"/>
      <c r="FUU78" s="85"/>
      <c r="FUV78" s="85"/>
      <c r="FUW78" s="85"/>
      <c r="FUX78" s="85"/>
      <c r="FUY78" s="85"/>
      <c r="FUZ78" s="85"/>
      <c r="FVA78" s="85"/>
      <c r="FVB78" s="85"/>
      <c r="FVC78" s="85"/>
      <c r="FVD78" s="85"/>
      <c r="FVE78" s="85"/>
      <c r="FVF78" s="85"/>
      <c r="FVG78" s="85"/>
      <c r="FVH78" s="85"/>
      <c r="FVI78" s="85"/>
      <c r="FVJ78" s="85"/>
      <c r="FVK78" s="85"/>
      <c r="FVL78" s="85"/>
      <c r="FVM78" s="85"/>
      <c r="FVN78" s="85"/>
      <c r="FVO78" s="85"/>
      <c r="FVP78" s="85"/>
      <c r="FVQ78" s="85"/>
      <c r="FVR78" s="85"/>
      <c r="FVS78" s="85"/>
      <c r="FVT78" s="85"/>
      <c r="FVU78" s="85"/>
      <c r="FVV78" s="85"/>
      <c r="FVW78" s="85"/>
      <c r="FVX78" s="85"/>
      <c r="FVY78" s="85"/>
      <c r="FVZ78" s="85"/>
      <c r="FWA78" s="85"/>
      <c r="FWB78" s="85"/>
      <c r="FWC78" s="85"/>
      <c r="FWD78" s="85"/>
      <c r="FWE78" s="85"/>
      <c r="FWF78" s="85"/>
      <c r="FWG78" s="85"/>
      <c r="FWH78" s="85"/>
      <c r="FWI78" s="85"/>
      <c r="FWJ78" s="85"/>
      <c r="FWK78" s="85"/>
      <c r="FWL78" s="85"/>
      <c r="FWM78" s="85"/>
      <c r="FWN78" s="85"/>
      <c r="FWO78" s="85"/>
      <c r="FWP78" s="85"/>
      <c r="FWQ78" s="85"/>
      <c r="FWR78" s="85"/>
      <c r="FWS78" s="85"/>
      <c r="FWT78" s="85"/>
      <c r="FWU78" s="85"/>
      <c r="FWV78" s="85"/>
      <c r="FWW78" s="85"/>
      <c r="FWX78" s="85"/>
      <c r="FWY78" s="85"/>
      <c r="FWZ78" s="85"/>
      <c r="FXA78" s="85"/>
      <c r="FXB78" s="85"/>
      <c r="FXC78" s="85"/>
      <c r="FXD78" s="85"/>
      <c r="FXE78" s="85"/>
      <c r="FXF78" s="85"/>
      <c r="FXG78" s="85"/>
      <c r="FXH78" s="85"/>
      <c r="FXI78" s="85"/>
      <c r="FXJ78" s="85"/>
      <c r="FXK78" s="85"/>
      <c r="FXL78" s="85"/>
      <c r="FXM78" s="85"/>
      <c r="FXN78" s="85"/>
      <c r="FXO78" s="85"/>
      <c r="FXP78" s="85"/>
      <c r="FXQ78" s="85"/>
      <c r="FXR78" s="85"/>
      <c r="FXS78" s="85"/>
      <c r="FXT78" s="85"/>
      <c r="FXU78" s="85"/>
      <c r="FXV78" s="85"/>
      <c r="FXW78" s="85"/>
      <c r="FXX78" s="85"/>
      <c r="FXY78" s="85"/>
      <c r="FXZ78" s="85"/>
      <c r="FYA78" s="85"/>
      <c r="FYB78" s="85"/>
      <c r="FYC78" s="85"/>
      <c r="FYD78" s="85"/>
      <c r="FYE78" s="85"/>
      <c r="FYF78" s="85"/>
      <c r="FYG78" s="85"/>
      <c r="FYH78" s="85"/>
      <c r="FYI78" s="85"/>
      <c r="FYJ78" s="85"/>
      <c r="FYK78" s="85"/>
      <c r="FYL78" s="85"/>
      <c r="FYM78" s="85"/>
      <c r="FYN78" s="85"/>
      <c r="FYO78" s="85"/>
      <c r="FYP78" s="85"/>
      <c r="FYQ78" s="85"/>
      <c r="FYR78" s="85"/>
      <c r="FYS78" s="85"/>
      <c r="FYT78" s="85"/>
      <c r="FYU78" s="85"/>
      <c r="FYV78" s="85"/>
      <c r="FYW78" s="85"/>
      <c r="FYX78" s="85"/>
      <c r="FYY78" s="85"/>
      <c r="FYZ78" s="85"/>
      <c r="FZA78" s="85"/>
      <c r="FZB78" s="85"/>
      <c r="FZC78" s="85"/>
      <c r="FZD78" s="85"/>
      <c r="FZE78" s="85"/>
      <c r="FZF78" s="85"/>
      <c r="FZG78" s="85"/>
      <c r="FZH78" s="85"/>
      <c r="FZI78" s="85"/>
      <c r="FZJ78" s="85"/>
      <c r="FZK78" s="85"/>
      <c r="FZL78" s="85"/>
      <c r="FZM78" s="85"/>
      <c r="FZN78" s="85"/>
      <c r="FZO78" s="85"/>
      <c r="FZP78" s="85"/>
      <c r="FZQ78" s="85"/>
      <c r="FZR78" s="85"/>
      <c r="FZS78" s="85"/>
      <c r="FZT78" s="85"/>
      <c r="FZU78" s="85"/>
      <c r="FZV78" s="85"/>
      <c r="FZW78" s="85"/>
      <c r="FZX78" s="85"/>
      <c r="FZY78" s="85"/>
      <c r="FZZ78" s="85"/>
      <c r="GAA78" s="85"/>
      <c r="GAB78" s="85"/>
      <c r="GAC78" s="85"/>
      <c r="GAD78" s="85"/>
      <c r="GAE78" s="85"/>
      <c r="GAF78" s="85"/>
      <c r="GAG78" s="85"/>
      <c r="GAH78" s="85"/>
      <c r="GAI78" s="85"/>
      <c r="GAJ78" s="85"/>
      <c r="GAK78" s="85"/>
      <c r="GAL78" s="85"/>
      <c r="GAM78" s="85"/>
      <c r="GAN78" s="85"/>
      <c r="GAO78" s="85"/>
      <c r="GAP78" s="85"/>
      <c r="GAQ78" s="85"/>
      <c r="GAR78" s="85"/>
      <c r="GAS78" s="85"/>
      <c r="GAT78" s="85"/>
      <c r="GAU78" s="85"/>
      <c r="GAV78" s="85"/>
      <c r="GAW78" s="85"/>
      <c r="GAX78" s="85"/>
      <c r="GAY78" s="85"/>
      <c r="GAZ78" s="85"/>
      <c r="GBA78" s="85"/>
      <c r="GBB78" s="85"/>
      <c r="GBC78" s="85"/>
      <c r="GBD78" s="85"/>
      <c r="GBE78" s="85"/>
      <c r="GBF78" s="85"/>
      <c r="GBG78" s="85"/>
      <c r="GBH78" s="85"/>
      <c r="GBI78" s="85"/>
      <c r="GBJ78" s="85"/>
      <c r="GBK78" s="85"/>
      <c r="GBL78" s="85"/>
      <c r="GBM78" s="85"/>
      <c r="GBN78" s="85"/>
      <c r="GBO78" s="85"/>
      <c r="GBP78" s="85"/>
      <c r="GBQ78" s="85"/>
      <c r="GBR78" s="85"/>
      <c r="GBS78" s="85"/>
      <c r="GBT78" s="85"/>
      <c r="GBU78" s="85"/>
      <c r="GBV78" s="85"/>
      <c r="GBW78" s="85"/>
      <c r="GBX78" s="85"/>
      <c r="GBY78" s="85"/>
      <c r="GBZ78" s="85"/>
      <c r="GCA78" s="85"/>
      <c r="GCB78" s="85"/>
      <c r="GCC78" s="85"/>
      <c r="GCD78" s="85"/>
      <c r="GCE78" s="85"/>
      <c r="GCF78" s="85"/>
      <c r="GCG78" s="85"/>
      <c r="GCH78" s="85"/>
      <c r="GCI78" s="85"/>
      <c r="GCJ78" s="85"/>
      <c r="GCK78" s="85"/>
      <c r="GCL78" s="85"/>
      <c r="GCM78" s="85"/>
      <c r="GCN78" s="85"/>
      <c r="GCO78" s="85"/>
      <c r="GCP78" s="85"/>
      <c r="GCQ78" s="85"/>
      <c r="GCR78" s="85"/>
      <c r="GCS78" s="85"/>
      <c r="GCT78" s="85"/>
      <c r="GCU78" s="85"/>
      <c r="GCV78" s="85"/>
      <c r="GCW78" s="85"/>
      <c r="GCX78" s="85"/>
      <c r="GCY78" s="85"/>
      <c r="GCZ78" s="85"/>
      <c r="GDA78" s="85"/>
      <c r="GDB78" s="85"/>
      <c r="GDC78" s="85"/>
      <c r="GDD78" s="85"/>
      <c r="GDE78" s="85"/>
      <c r="GDF78" s="85"/>
      <c r="GDG78" s="85"/>
      <c r="GDH78" s="85"/>
      <c r="GDI78" s="85"/>
      <c r="GDJ78" s="85"/>
      <c r="GDK78" s="85"/>
      <c r="GDL78" s="85"/>
      <c r="GDM78" s="85"/>
      <c r="GDN78" s="85"/>
      <c r="GDO78" s="85"/>
      <c r="GDP78" s="85"/>
      <c r="GDQ78" s="85"/>
      <c r="GDR78" s="85"/>
      <c r="GDS78" s="85"/>
      <c r="GDT78" s="85"/>
      <c r="GDU78" s="85"/>
      <c r="GDV78" s="85"/>
      <c r="GDW78" s="85"/>
      <c r="GDX78" s="85"/>
      <c r="GDY78" s="85"/>
      <c r="GDZ78" s="85"/>
      <c r="GEA78" s="85"/>
      <c r="GEB78" s="85"/>
      <c r="GEC78" s="85"/>
      <c r="GED78" s="85"/>
      <c r="GEE78" s="85"/>
      <c r="GEF78" s="85"/>
      <c r="GEG78" s="85"/>
      <c r="GEH78" s="85"/>
      <c r="GEI78" s="85"/>
      <c r="GEJ78" s="85"/>
      <c r="GEK78" s="85"/>
      <c r="GEL78" s="85"/>
      <c r="GEM78" s="85"/>
      <c r="GEN78" s="85"/>
      <c r="GEO78" s="85"/>
      <c r="GEP78" s="85"/>
      <c r="GEQ78" s="85"/>
      <c r="GER78" s="85"/>
      <c r="GES78" s="85"/>
      <c r="GET78" s="85"/>
      <c r="GEU78" s="85"/>
      <c r="GEV78" s="85"/>
      <c r="GEW78" s="85"/>
      <c r="GEX78" s="85"/>
      <c r="GEY78" s="85"/>
      <c r="GEZ78" s="85"/>
      <c r="GFA78" s="85"/>
      <c r="GFB78" s="85"/>
      <c r="GFC78" s="85"/>
      <c r="GFD78" s="85"/>
      <c r="GFE78" s="85"/>
      <c r="GFF78" s="85"/>
      <c r="GFG78" s="85"/>
      <c r="GFH78" s="85"/>
      <c r="GFI78" s="85"/>
      <c r="GFJ78" s="85"/>
      <c r="GFK78" s="85"/>
      <c r="GFL78" s="85"/>
      <c r="GFM78" s="85"/>
      <c r="GFN78" s="85"/>
      <c r="GFO78" s="85"/>
      <c r="GFP78" s="85"/>
      <c r="GFQ78" s="85"/>
      <c r="GFR78" s="85"/>
      <c r="GFS78" s="85"/>
      <c r="GFT78" s="85"/>
      <c r="GFU78" s="85"/>
      <c r="GFV78" s="85"/>
      <c r="GFW78" s="85"/>
      <c r="GFX78" s="85"/>
      <c r="GFY78" s="85"/>
      <c r="GFZ78" s="85"/>
      <c r="GGA78" s="85"/>
      <c r="GGB78" s="85"/>
      <c r="GGC78" s="85"/>
      <c r="GGD78" s="85"/>
      <c r="GGE78" s="85"/>
      <c r="GGF78" s="85"/>
      <c r="GGG78" s="85"/>
      <c r="GGH78" s="85"/>
      <c r="GGI78" s="85"/>
      <c r="GGJ78" s="85"/>
      <c r="GGK78" s="85"/>
      <c r="GGL78" s="85"/>
      <c r="GGM78" s="85"/>
      <c r="GGN78" s="85"/>
      <c r="GGO78" s="85"/>
      <c r="GGP78" s="85"/>
      <c r="GGQ78" s="85"/>
      <c r="GGR78" s="85"/>
      <c r="GGS78" s="85"/>
      <c r="GGT78" s="85"/>
      <c r="GGU78" s="85"/>
      <c r="GGV78" s="85"/>
      <c r="GGW78" s="85"/>
      <c r="GGX78" s="85"/>
      <c r="GGY78" s="85"/>
      <c r="GGZ78" s="85"/>
      <c r="GHA78" s="85"/>
      <c r="GHB78" s="85"/>
      <c r="GHC78" s="85"/>
      <c r="GHD78" s="85"/>
      <c r="GHE78" s="85"/>
      <c r="GHF78" s="85"/>
      <c r="GHG78" s="85"/>
      <c r="GHH78" s="85"/>
      <c r="GHI78" s="85"/>
      <c r="GHJ78" s="85"/>
      <c r="GHK78" s="85"/>
      <c r="GHL78" s="85"/>
      <c r="GHM78" s="85"/>
      <c r="GHN78" s="85"/>
      <c r="GHO78" s="85"/>
      <c r="GHP78" s="85"/>
      <c r="GHQ78" s="85"/>
      <c r="GHR78" s="85"/>
      <c r="GHS78" s="85"/>
      <c r="GHT78" s="85"/>
      <c r="GHU78" s="85"/>
      <c r="GHV78" s="85"/>
      <c r="GHW78" s="85"/>
      <c r="GHX78" s="85"/>
      <c r="GHY78" s="85"/>
      <c r="GHZ78" s="85"/>
      <c r="GIA78" s="85"/>
      <c r="GIB78" s="85"/>
      <c r="GIC78" s="85"/>
      <c r="GID78" s="85"/>
      <c r="GIE78" s="85"/>
      <c r="GIF78" s="85"/>
      <c r="GIG78" s="85"/>
      <c r="GIH78" s="85"/>
      <c r="GII78" s="85"/>
      <c r="GIJ78" s="85"/>
      <c r="GIK78" s="85"/>
      <c r="GIL78" s="85"/>
      <c r="GIM78" s="85"/>
      <c r="GIN78" s="85"/>
      <c r="GIO78" s="85"/>
      <c r="GIP78" s="85"/>
      <c r="GIQ78" s="85"/>
      <c r="GIR78" s="85"/>
      <c r="GIS78" s="85"/>
      <c r="GIT78" s="85"/>
      <c r="GIU78" s="85"/>
      <c r="GIV78" s="85"/>
      <c r="GIW78" s="85"/>
      <c r="GIX78" s="85"/>
      <c r="GIY78" s="85"/>
      <c r="GIZ78" s="85"/>
      <c r="GJA78" s="85"/>
      <c r="GJB78" s="85"/>
      <c r="GJC78" s="85"/>
      <c r="GJD78" s="85"/>
      <c r="GJE78" s="85"/>
      <c r="GJF78" s="85"/>
      <c r="GJG78" s="85"/>
      <c r="GJH78" s="85"/>
      <c r="GJI78" s="85"/>
      <c r="GJJ78" s="85"/>
      <c r="GJK78" s="85"/>
      <c r="GJL78" s="85"/>
      <c r="GJM78" s="85"/>
      <c r="GJN78" s="85"/>
      <c r="GJO78" s="85"/>
      <c r="GJP78" s="85"/>
      <c r="GJQ78" s="85"/>
      <c r="GJR78" s="85"/>
      <c r="GJS78" s="85"/>
      <c r="GJT78" s="85"/>
      <c r="GJU78" s="85"/>
      <c r="GJV78" s="85"/>
      <c r="GJW78" s="85"/>
      <c r="GJX78" s="85"/>
      <c r="GJY78" s="85"/>
      <c r="GJZ78" s="85"/>
      <c r="GKA78" s="85"/>
      <c r="GKB78" s="85"/>
      <c r="GKC78" s="85"/>
      <c r="GKD78" s="85"/>
      <c r="GKE78" s="85"/>
      <c r="GKF78" s="85"/>
      <c r="GKG78" s="85"/>
      <c r="GKH78" s="85"/>
      <c r="GKI78" s="85"/>
      <c r="GKJ78" s="85"/>
      <c r="GKK78" s="85"/>
      <c r="GKL78" s="85"/>
      <c r="GKM78" s="85"/>
      <c r="GKN78" s="85"/>
      <c r="GKO78" s="85"/>
      <c r="GKP78" s="85"/>
      <c r="GKQ78" s="85"/>
      <c r="GKR78" s="85"/>
      <c r="GKS78" s="85"/>
      <c r="GKT78" s="85"/>
      <c r="GKU78" s="85"/>
      <c r="GKV78" s="85"/>
      <c r="GKW78" s="85"/>
      <c r="GKX78" s="85"/>
      <c r="GKY78" s="85"/>
      <c r="GKZ78" s="85"/>
      <c r="GLA78" s="85"/>
      <c r="GLB78" s="85"/>
      <c r="GLC78" s="85"/>
      <c r="GLD78" s="85"/>
      <c r="GLE78" s="85"/>
      <c r="GLF78" s="85"/>
      <c r="GLG78" s="85"/>
      <c r="GLH78" s="85"/>
      <c r="GLI78" s="85"/>
      <c r="GLJ78" s="85"/>
      <c r="GLK78" s="85"/>
      <c r="GLL78" s="85"/>
      <c r="GLM78" s="85"/>
      <c r="GLN78" s="85"/>
      <c r="GLO78" s="85"/>
      <c r="GLP78" s="85"/>
      <c r="GLQ78" s="85"/>
      <c r="GLR78" s="85"/>
      <c r="GLS78" s="85"/>
      <c r="GLT78" s="85"/>
      <c r="GLU78" s="85"/>
      <c r="GLV78" s="85"/>
      <c r="GLW78" s="85"/>
      <c r="GLX78" s="85"/>
      <c r="GLY78" s="85"/>
      <c r="GLZ78" s="85"/>
      <c r="GMA78" s="85"/>
      <c r="GMB78" s="85"/>
      <c r="GMC78" s="85"/>
      <c r="GMD78" s="85"/>
      <c r="GME78" s="85"/>
      <c r="GMF78" s="85"/>
      <c r="GMG78" s="85"/>
      <c r="GMH78" s="85"/>
      <c r="GMI78" s="85"/>
      <c r="GMJ78" s="85"/>
      <c r="GMK78" s="85"/>
      <c r="GML78" s="85"/>
      <c r="GMM78" s="85"/>
      <c r="GMN78" s="85"/>
      <c r="GMO78" s="85"/>
      <c r="GMP78" s="85"/>
      <c r="GMQ78" s="85"/>
      <c r="GMR78" s="85"/>
      <c r="GMS78" s="85"/>
      <c r="GMT78" s="85"/>
      <c r="GMU78" s="85"/>
      <c r="GMV78" s="85"/>
      <c r="GMW78" s="85"/>
      <c r="GMX78" s="85"/>
      <c r="GMY78" s="85"/>
      <c r="GMZ78" s="85"/>
      <c r="GNA78" s="85"/>
      <c r="GNB78" s="85"/>
      <c r="GNC78" s="85"/>
      <c r="GND78" s="85"/>
      <c r="GNE78" s="85"/>
      <c r="GNF78" s="85"/>
      <c r="GNG78" s="85"/>
      <c r="GNH78" s="85"/>
      <c r="GNI78" s="85"/>
      <c r="GNJ78" s="85"/>
      <c r="GNK78" s="85"/>
      <c r="GNL78" s="85"/>
      <c r="GNM78" s="85"/>
      <c r="GNN78" s="85"/>
      <c r="GNO78" s="85"/>
      <c r="GNP78" s="85"/>
      <c r="GNQ78" s="85"/>
      <c r="GNR78" s="85"/>
      <c r="GNS78" s="85"/>
      <c r="GNT78" s="85"/>
      <c r="GNU78" s="85"/>
      <c r="GNV78" s="85"/>
      <c r="GNW78" s="85"/>
      <c r="GNX78" s="85"/>
      <c r="GNY78" s="85"/>
      <c r="GNZ78" s="85"/>
      <c r="GOA78" s="85"/>
      <c r="GOB78" s="85"/>
      <c r="GOC78" s="85"/>
      <c r="GOD78" s="85"/>
      <c r="GOE78" s="85"/>
      <c r="GOF78" s="85"/>
      <c r="GOG78" s="85"/>
      <c r="GOH78" s="85"/>
      <c r="GOI78" s="85"/>
      <c r="GOJ78" s="85"/>
      <c r="GOK78" s="85"/>
      <c r="GOL78" s="85"/>
      <c r="GOM78" s="85"/>
      <c r="GON78" s="85"/>
      <c r="GOO78" s="85"/>
      <c r="GOP78" s="85"/>
      <c r="GOQ78" s="85"/>
      <c r="GOR78" s="85"/>
      <c r="GOS78" s="85"/>
      <c r="GOT78" s="85"/>
      <c r="GOU78" s="85"/>
      <c r="GOV78" s="85"/>
      <c r="GOW78" s="85"/>
      <c r="GOX78" s="85"/>
      <c r="GOY78" s="85"/>
      <c r="GOZ78" s="85"/>
      <c r="GPA78" s="85"/>
      <c r="GPB78" s="85"/>
      <c r="GPC78" s="85"/>
      <c r="GPD78" s="85"/>
      <c r="GPE78" s="85"/>
      <c r="GPF78" s="85"/>
      <c r="GPG78" s="85"/>
      <c r="GPH78" s="85"/>
      <c r="GPI78" s="85"/>
      <c r="GPJ78" s="85"/>
      <c r="GPK78" s="85"/>
      <c r="GPL78" s="85"/>
      <c r="GPM78" s="85"/>
      <c r="GPN78" s="85"/>
      <c r="GPO78" s="85"/>
      <c r="GPP78" s="85"/>
      <c r="GPQ78" s="85"/>
      <c r="GPR78" s="85"/>
      <c r="GPS78" s="85"/>
      <c r="GPT78" s="85"/>
      <c r="GPU78" s="85"/>
      <c r="GPV78" s="85"/>
      <c r="GPW78" s="85"/>
      <c r="GPX78" s="85"/>
      <c r="GPY78" s="85"/>
      <c r="GPZ78" s="85"/>
      <c r="GQA78" s="85"/>
      <c r="GQB78" s="85"/>
      <c r="GQC78" s="85"/>
      <c r="GQD78" s="85"/>
      <c r="GQE78" s="85"/>
      <c r="GQF78" s="85"/>
      <c r="GQG78" s="85"/>
      <c r="GQH78" s="85"/>
      <c r="GQI78" s="85"/>
      <c r="GQJ78" s="85"/>
      <c r="GQK78" s="85"/>
      <c r="GQL78" s="85"/>
      <c r="GQM78" s="85"/>
      <c r="GQN78" s="85"/>
      <c r="GQO78" s="85"/>
      <c r="GQP78" s="85"/>
      <c r="GQQ78" s="85"/>
      <c r="GQR78" s="85"/>
      <c r="GQS78" s="85"/>
      <c r="GQT78" s="85"/>
      <c r="GQU78" s="85"/>
      <c r="GQV78" s="85"/>
      <c r="GQW78" s="85"/>
      <c r="GQX78" s="85"/>
      <c r="GQY78" s="85"/>
      <c r="GQZ78" s="85"/>
      <c r="GRA78" s="85"/>
      <c r="GRB78" s="85"/>
      <c r="GRC78" s="85"/>
      <c r="GRD78" s="85"/>
      <c r="GRE78" s="85"/>
      <c r="GRF78" s="85"/>
      <c r="GRG78" s="85"/>
      <c r="GRH78" s="85"/>
      <c r="GRI78" s="85"/>
      <c r="GRJ78" s="85"/>
      <c r="GRK78" s="85"/>
      <c r="GRL78" s="85"/>
      <c r="GRM78" s="85"/>
      <c r="GRN78" s="85"/>
      <c r="GRO78" s="85"/>
      <c r="GRP78" s="85"/>
      <c r="GRQ78" s="85"/>
      <c r="GRR78" s="85"/>
      <c r="GRS78" s="85"/>
      <c r="GRT78" s="85"/>
      <c r="GRU78" s="85"/>
      <c r="GRV78" s="85"/>
      <c r="GRW78" s="85"/>
      <c r="GRX78" s="85"/>
      <c r="GRY78" s="85"/>
      <c r="GRZ78" s="85"/>
      <c r="GSA78" s="85"/>
      <c r="GSB78" s="85"/>
      <c r="GSC78" s="85"/>
      <c r="GSD78" s="85"/>
      <c r="GSE78" s="85"/>
      <c r="GSF78" s="85"/>
      <c r="GSG78" s="85"/>
      <c r="GSH78" s="85"/>
      <c r="GSI78" s="85"/>
      <c r="GSJ78" s="85"/>
      <c r="GSK78" s="85"/>
      <c r="GSL78" s="85"/>
      <c r="GSM78" s="85"/>
      <c r="GSN78" s="85"/>
      <c r="GSO78" s="85"/>
      <c r="GSP78" s="85"/>
      <c r="GSQ78" s="85"/>
      <c r="GSR78" s="85"/>
      <c r="GSS78" s="85"/>
      <c r="GST78" s="85"/>
      <c r="GSU78" s="85"/>
      <c r="GSV78" s="85"/>
      <c r="GSW78" s="85"/>
      <c r="GSX78" s="85"/>
      <c r="GSY78" s="85"/>
      <c r="GSZ78" s="85"/>
      <c r="GTA78" s="85"/>
      <c r="GTB78" s="85"/>
      <c r="GTC78" s="85"/>
      <c r="GTD78" s="85"/>
      <c r="GTE78" s="85"/>
      <c r="GTF78" s="85"/>
      <c r="GTG78" s="85"/>
      <c r="GTH78" s="85"/>
      <c r="GTI78" s="85"/>
      <c r="GTJ78" s="85"/>
      <c r="GTK78" s="85"/>
      <c r="GTL78" s="85"/>
      <c r="GTM78" s="85"/>
      <c r="GTN78" s="85"/>
      <c r="GTO78" s="85"/>
      <c r="GTP78" s="85"/>
      <c r="GTQ78" s="85"/>
      <c r="GTR78" s="85"/>
      <c r="GTS78" s="85"/>
      <c r="GTT78" s="85"/>
      <c r="GTU78" s="85"/>
      <c r="GTV78" s="85"/>
      <c r="GTW78" s="85"/>
      <c r="GTX78" s="85"/>
      <c r="GTY78" s="85"/>
      <c r="GTZ78" s="85"/>
      <c r="GUA78" s="85"/>
      <c r="GUB78" s="85"/>
      <c r="GUC78" s="85"/>
      <c r="GUD78" s="85"/>
      <c r="GUE78" s="85"/>
      <c r="GUF78" s="85"/>
      <c r="GUG78" s="85"/>
      <c r="GUH78" s="85"/>
      <c r="GUI78" s="85"/>
      <c r="GUJ78" s="85"/>
      <c r="GUK78" s="85"/>
      <c r="GUL78" s="85"/>
      <c r="GUM78" s="85"/>
      <c r="GUN78" s="85"/>
      <c r="GUO78" s="85"/>
      <c r="GUP78" s="85"/>
      <c r="GUQ78" s="85"/>
      <c r="GUR78" s="85"/>
      <c r="GUS78" s="85"/>
      <c r="GUT78" s="85"/>
      <c r="GUU78" s="85"/>
      <c r="GUV78" s="85"/>
      <c r="GUW78" s="85"/>
      <c r="GUX78" s="85"/>
      <c r="GUY78" s="85"/>
      <c r="GUZ78" s="85"/>
      <c r="GVA78" s="85"/>
      <c r="GVB78" s="85"/>
      <c r="GVC78" s="85"/>
      <c r="GVD78" s="85"/>
      <c r="GVE78" s="85"/>
      <c r="GVF78" s="85"/>
      <c r="GVG78" s="85"/>
      <c r="GVH78" s="85"/>
      <c r="GVI78" s="85"/>
      <c r="GVJ78" s="85"/>
      <c r="GVK78" s="85"/>
      <c r="GVL78" s="85"/>
      <c r="GVM78" s="85"/>
      <c r="GVN78" s="85"/>
      <c r="GVO78" s="85"/>
      <c r="GVP78" s="85"/>
      <c r="GVQ78" s="85"/>
      <c r="GVR78" s="85"/>
      <c r="GVS78" s="85"/>
      <c r="GVT78" s="85"/>
      <c r="GVU78" s="85"/>
      <c r="GVV78" s="85"/>
      <c r="GVW78" s="85"/>
      <c r="GVX78" s="85"/>
      <c r="GVY78" s="85"/>
      <c r="GVZ78" s="85"/>
      <c r="GWA78" s="85"/>
      <c r="GWB78" s="85"/>
      <c r="GWC78" s="85"/>
      <c r="GWD78" s="85"/>
      <c r="GWE78" s="85"/>
      <c r="GWF78" s="85"/>
      <c r="GWG78" s="85"/>
      <c r="GWH78" s="85"/>
      <c r="GWI78" s="85"/>
      <c r="GWJ78" s="85"/>
      <c r="GWK78" s="85"/>
      <c r="GWL78" s="85"/>
      <c r="GWM78" s="85"/>
      <c r="GWN78" s="85"/>
      <c r="GWO78" s="85"/>
      <c r="GWP78" s="85"/>
      <c r="GWQ78" s="85"/>
      <c r="GWR78" s="85"/>
      <c r="GWS78" s="85"/>
      <c r="GWT78" s="85"/>
      <c r="GWU78" s="85"/>
      <c r="GWV78" s="85"/>
      <c r="GWW78" s="85"/>
      <c r="GWX78" s="85"/>
      <c r="GWY78" s="85"/>
      <c r="GWZ78" s="85"/>
      <c r="GXA78" s="85"/>
      <c r="GXB78" s="85"/>
      <c r="GXC78" s="85"/>
      <c r="GXD78" s="85"/>
      <c r="GXE78" s="85"/>
      <c r="GXF78" s="85"/>
      <c r="GXG78" s="85"/>
      <c r="GXH78" s="85"/>
      <c r="GXI78" s="85"/>
      <c r="GXJ78" s="85"/>
      <c r="GXK78" s="85"/>
      <c r="GXL78" s="85"/>
      <c r="GXM78" s="85"/>
      <c r="GXN78" s="85"/>
      <c r="GXO78" s="85"/>
      <c r="GXP78" s="85"/>
      <c r="GXQ78" s="85"/>
      <c r="GXR78" s="85"/>
      <c r="GXS78" s="85"/>
      <c r="GXT78" s="85"/>
      <c r="GXU78" s="85"/>
      <c r="GXV78" s="85"/>
      <c r="GXW78" s="85"/>
      <c r="GXX78" s="85"/>
      <c r="GXY78" s="85"/>
      <c r="GXZ78" s="85"/>
      <c r="GYA78" s="85"/>
      <c r="GYB78" s="85"/>
      <c r="GYC78" s="85"/>
      <c r="GYD78" s="85"/>
      <c r="GYE78" s="85"/>
      <c r="GYF78" s="85"/>
      <c r="GYG78" s="85"/>
      <c r="GYH78" s="85"/>
      <c r="GYI78" s="85"/>
      <c r="GYJ78" s="85"/>
      <c r="GYK78" s="85"/>
      <c r="GYL78" s="85"/>
      <c r="GYM78" s="85"/>
      <c r="GYN78" s="85"/>
      <c r="GYO78" s="85"/>
      <c r="GYP78" s="85"/>
      <c r="GYQ78" s="85"/>
      <c r="GYR78" s="85"/>
      <c r="GYS78" s="85"/>
      <c r="GYT78" s="85"/>
      <c r="GYU78" s="85"/>
      <c r="GYV78" s="85"/>
      <c r="GYW78" s="85"/>
      <c r="GYX78" s="85"/>
      <c r="GYY78" s="85"/>
      <c r="GYZ78" s="85"/>
      <c r="GZA78" s="85"/>
      <c r="GZB78" s="85"/>
      <c r="GZC78" s="85"/>
      <c r="GZD78" s="85"/>
      <c r="GZE78" s="85"/>
      <c r="GZF78" s="85"/>
      <c r="GZG78" s="85"/>
      <c r="GZH78" s="85"/>
      <c r="GZI78" s="85"/>
      <c r="GZJ78" s="85"/>
      <c r="GZK78" s="85"/>
      <c r="GZL78" s="85"/>
      <c r="GZM78" s="85"/>
      <c r="GZN78" s="85"/>
      <c r="GZO78" s="85"/>
      <c r="GZP78" s="85"/>
      <c r="GZQ78" s="85"/>
      <c r="GZR78" s="85"/>
      <c r="GZS78" s="85"/>
      <c r="GZT78" s="85"/>
      <c r="GZU78" s="85"/>
      <c r="GZV78" s="85"/>
      <c r="GZW78" s="85"/>
      <c r="GZX78" s="85"/>
      <c r="GZY78" s="85"/>
      <c r="GZZ78" s="85"/>
      <c r="HAA78" s="85"/>
      <c r="HAB78" s="85"/>
      <c r="HAC78" s="85"/>
      <c r="HAD78" s="85"/>
      <c r="HAE78" s="85"/>
      <c r="HAF78" s="85"/>
      <c r="HAG78" s="85"/>
      <c r="HAH78" s="85"/>
      <c r="HAI78" s="85"/>
      <c r="HAJ78" s="85"/>
      <c r="HAK78" s="85"/>
      <c r="HAL78" s="85"/>
      <c r="HAM78" s="85"/>
      <c r="HAN78" s="85"/>
      <c r="HAO78" s="85"/>
      <c r="HAP78" s="85"/>
      <c r="HAQ78" s="85"/>
      <c r="HAR78" s="85"/>
      <c r="HAS78" s="85"/>
      <c r="HAT78" s="85"/>
      <c r="HAU78" s="85"/>
      <c r="HAV78" s="85"/>
      <c r="HAW78" s="85"/>
      <c r="HAX78" s="85"/>
      <c r="HAY78" s="85"/>
      <c r="HAZ78" s="85"/>
      <c r="HBA78" s="85"/>
      <c r="HBB78" s="85"/>
      <c r="HBC78" s="85"/>
      <c r="HBD78" s="85"/>
      <c r="HBE78" s="85"/>
      <c r="HBF78" s="85"/>
      <c r="HBG78" s="85"/>
      <c r="HBH78" s="85"/>
      <c r="HBI78" s="85"/>
      <c r="HBJ78" s="85"/>
      <c r="HBK78" s="85"/>
      <c r="HBL78" s="85"/>
      <c r="HBM78" s="85"/>
      <c r="HBN78" s="85"/>
      <c r="HBO78" s="85"/>
      <c r="HBP78" s="85"/>
      <c r="HBQ78" s="85"/>
      <c r="HBR78" s="85"/>
      <c r="HBS78" s="85"/>
      <c r="HBT78" s="85"/>
      <c r="HBU78" s="85"/>
      <c r="HBV78" s="85"/>
      <c r="HBW78" s="85"/>
      <c r="HBX78" s="85"/>
      <c r="HBY78" s="85"/>
      <c r="HBZ78" s="85"/>
      <c r="HCA78" s="85"/>
      <c r="HCB78" s="85"/>
      <c r="HCC78" s="85"/>
      <c r="HCD78" s="85"/>
      <c r="HCE78" s="85"/>
      <c r="HCF78" s="85"/>
      <c r="HCG78" s="85"/>
      <c r="HCH78" s="85"/>
      <c r="HCI78" s="85"/>
      <c r="HCJ78" s="85"/>
      <c r="HCK78" s="85"/>
      <c r="HCL78" s="85"/>
      <c r="HCM78" s="85"/>
      <c r="HCN78" s="85"/>
      <c r="HCO78" s="85"/>
      <c r="HCP78" s="85"/>
      <c r="HCQ78" s="85"/>
      <c r="HCR78" s="85"/>
      <c r="HCS78" s="85"/>
      <c r="HCT78" s="85"/>
      <c r="HCU78" s="85"/>
      <c r="HCV78" s="85"/>
      <c r="HCW78" s="85"/>
      <c r="HCX78" s="85"/>
      <c r="HCY78" s="85"/>
      <c r="HCZ78" s="85"/>
      <c r="HDA78" s="85"/>
      <c r="HDB78" s="85"/>
      <c r="HDC78" s="85"/>
      <c r="HDD78" s="85"/>
      <c r="HDE78" s="85"/>
      <c r="HDF78" s="85"/>
      <c r="HDG78" s="85"/>
      <c r="HDH78" s="85"/>
      <c r="HDI78" s="85"/>
      <c r="HDJ78" s="85"/>
      <c r="HDK78" s="85"/>
      <c r="HDL78" s="85"/>
      <c r="HDM78" s="85"/>
      <c r="HDN78" s="85"/>
      <c r="HDO78" s="85"/>
      <c r="HDP78" s="85"/>
      <c r="HDQ78" s="85"/>
      <c r="HDR78" s="85"/>
      <c r="HDS78" s="85"/>
      <c r="HDT78" s="85"/>
      <c r="HDU78" s="85"/>
      <c r="HDV78" s="85"/>
      <c r="HDW78" s="85"/>
      <c r="HDX78" s="85"/>
      <c r="HDY78" s="85"/>
      <c r="HDZ78" s="85"/>
      <c r="HEA78" s="85"/>
      <c r="HEB78" s="85"/>
      <c r="HEC78" s="85"/>
      <c r="HED78" s="85"/>
      <c r="HEE78" s="85"/>
      <c r="HEF78" s="85"/>
      <c r="HEG78" s="85"/>
      <c r="HEH78" s="85"/>
      <c r="HEI78" s="85"/>
      <c r="HEJ78" s="85"/>
      <c r="HEK78" s="85"/>
      <c r="HEL78" s="85"/>
      <c r="HEM78" s="85"/>
      <c r="HEN78" s="85"/>
      <c r="HEO78" s="85"/>
      <c r="HEP78" s="85"/>
      <c r="HEQ78" s="85"/>
      <c r="HER78" s="85"/>
      <c r="HES78" s="85"/>
      <c r="HET78" s="85"/>
      <c r="HEU78" s="85"/>
      <c r="HEV78" s="85"/>
      <c r="HEW78" s="85"/>
      <c r="HEX78" s="85"/>
      <c r="HEY78" s="85"/>
      <c r="HEZ78" s="85"/>
      <c r="HFA78" s="85"/>
      <c r="HFB78" s="85"/>
      <c r="HFC78" s="85"/>
      <c r="HFD78" s="85"/>
      <c r="HFE78" s="85"/>
      <c r="HFF78" s="85"/>
      <c r="HFG78" s="85"/>
      <c r="HFH78" s="85"/>
      <c r="HFI78" s="85"/>
      <c r="HFJ78" s="85"/>
      <c r="HFK78" s="85"/>
      <c r="HFL78" s="85"/>
      <c r="HFM78" s="85"/>
      <c r="HFN78" s="85"/>
      <c r="HFO78" s="85"/>
      <c r="HFP78" s="85"/>
      <c r="HFQ78" s="85"/>
      <c r="HFR78" s="85"/>
      <c r="HFS78" s="85"/>
      <c r="HFT78" s="85"/>
      <c r="HFU78" s="85"/>
      <c r="HFV78" s="85"/>
      <c r="HFW78" s="85"/>
      <c r="HFX78" s="85"/>
      <c r="HFY78" s="85"/>
      <c r="HFZ78" s="85"/>
      <c r="HGA78" s="85"/>
      <c r="HGB78" s="85"/>
      <c r="HGC78" s="85"/>
      <c r="HGD78" s="85"/>
      <c r="HGE78" s="85"/>
      <c r="HGF78" s="85"/>
      <c r="HGG78" s="85"/>
      <c r="HGH78" s="85"/>
      <c r="HGI78" s="85"/>
      <c r="HGJ78" s="85"/>
      <c r="HGK78" s="85"/>
      <c r="HGL78" s="85"/>
      <c r="HGM78" s="85"/>
      <c r="HGN78" s="85"/>
      <c r="HGO78" s="85"/>
      <c r="HGP78" s="85"/>
      <c r="HGQ78" s="85"/>
      <c r="HGR78" s="85"/>
      <c r="HGS78" s="85"/>
      <c r="HGT78" s="85"/>
      <c r="HGU78" s="85"/>
      <c r="HGV78" s="85"/>
      <c r="HGW78" s="85"/>
      <c r="HGX78" s="85"/>
      <c r="HGY78" s="85"/>
      <c r="HGZ78" s="85"/>
      <c r="HHA78" s="85"/>
      <c r="HHB78" s="85"/>
      <c r="HHC78" s="85"/>
      <c r="HHD78" s="85"/>
      <c r="HHE78" s="85"/>
      <c r="HHF78" s="85"/>
      <c r="HHG78" s="85"/>
      <c r="HHH78" s="85"/>
      <c r="HHI78" s="85"/>
      <c r="HHJ78" s="85"/>
      <c r="HHK78" s="85"/>
      <c r="HHL78" s="85"/>
      <c r="HHM78" s="85"/>
      <c r="HHN78" s="85"/>
      <c r="HHO78" s="85"/>
      <c r="HHP78" s="85"/>
      <c r="HHQ78" s="85"/>
      <c r="HHR78" s="85"/>
      <c r="HHS78" s="85"/>
      <c r="HHT78" s="85"/>
      <c r="HHU78" s="85"/>
      <c r="HHV78" s="85"/>
      <c r="HHW78" s="85"/>
      <c r="HHX78" s="85"/>
      <c r="HHY78" s="85"/>
      <c r="HHZ78" s="85"/>
      <c r="HIA78" s="85"/>
      <c r="HIB78" s="85"/>
      <c r="HIC78" s="85"/>
      <c r="HID78" s="85"/>
      <c r="HIE78" s="85"/>
      <c r="HIF78" s="85"/>
      <c r="HIG78" s="85"/>
      <c r="HIH78" s="85"/>
      <c r="HII78" s="85"/>
      <c r="HIJ78" s="85"/>
      <c r="HIK78" s="85"/>
      <c r="HIL78" s="85"/>
      <c r="HIM78" s="85"/>
      <c r="HIN78" s="85"/>
      <c r="HIO78" s="85"/>
      <c r="HIP78" s="85"/>
      <c r="HIQ78" s="85"/>
      <c r="HIR78" s="85"/>
      <c r="HIS78" s="85"/>
      <c r="HIT78" s="85"/>
      <c r="HIU78" s="85"/>
      <c r="HIV78" s="85"/>
      <c r="HIW78" s="85"/>
      <c r="HIX78" s="85"/>
      <c r="HIY78" s="85"/>
      <c r="HIZ78" s="85"/>
      <c r="HJA78" s="85"/>
      <c r="HJB78" s="85"/>
      <c r="HJC78" s="85"/>
      <c r="HJD78" s="85"/>
      <c r="HJE78" s="85"/>
      <c r="HJF78" s="85"/>
      <c r="HJG78" s="85"/>
      <c r="HJH78" s="85"/>
      <c r="HJI78" s="85"/>
      <c r="HJJ78" s="85"/>
      <c r="HJK78" s="85"/>
      <c r="HJL78" s="85"/>
      <c r="HJM78" s="85"/>
      <c r="HJN78" s="85"/>
      <c r="HJO78" s="85"/>
      <c r="HJP78" s="85"/>
      <c r="HJQ78" s="85"/>
      <c r="HJR78" s="85"/>
      <c r="HJS78" s="85"/>
      <c r="HJT78" s="85"/>
      <c r="HJU78" s="85"/>
      <c r="HJV78" s="85"/>
      <c r="HJW78" s="85"/>
      <c r="HJX78" s="85"/>
      <c r="HJY78" s="85"/>
      <c r="HJZ78" s="85"/>
      <c r="HKA78" s="85"/>
      <c r="HKB78" s="85"/>
      <c r="HKC78" s="85"/>
      <c r="HKD78" s="85"/>
      <c r="HKE78" s="85"/>
      <c r="HKF78" s="85"/>
      <c r="HKG78" s="85"/>
      <c r="HKH78" s="85"/>
      <c r="HKI78" s="85"/>
      <c r="HKJ78" s="85"/>
      <c r="HKK78" s="85"/>
      <c r="HKL78" s="85"/>
      <c r="HKM78" s="85"/>
      <c r="HKN78" s="85"/>
      <c r="HKO78" s="85"/>
      <c r="HKP78" s="85"/>
      <c r="HKQ78" s="85"/>
      <c r="HKR78" s="85"/>
      <c r="HKS78" s="85"/>
      <c r="HKT78" s="85"/>
      <c r="HKU78" s="85"/>
      <c r="HKV78" s="85"/>
      <c r="HKW78" s="85"/>
      <c r="HKX78" s="85"/>
      <c r="HKY78" s="85"/>
      <c r="HKZ78" s="85"/>
      <c r="HLA78" s="85"/>
      <c r="HLB78" s="85"/>
      <c r="HLC78" s="85"/>
      <c r="HLD78" s="85"/>
      <c r="HLE78" s="85"/>
      <c r="HLF78" s="85"/>
      <c r="HLG78" s="85"/>
      <c r="HLH78" s="85"/>
      <c r="HLI78" s="85"/>
      <c r="HLJ78" s="85"/>
      <c r="HLK78" s="85"/>
      <c r="HLL78" s="85"/>
      <c r="HLM78" s="85"/>
      <c r="HLN78" s="85"/>
      <c r="HLO78" s="85"/>
      <c r="HLP78" s="85"/>
      <c r="HLQ78" s="85"/>
      <c r="HLR78" s="85"/>
      <c r="HLS78" s="85"/>
      <c r="HLT78" s="85"/>
      <c r="HLU78" s="85"/>
      <c r="HLV78" s="85"/>
      <c r="HLW78" s="85"/>
      <c r="HLX78" s="85"/>
      <c r="HLY78" s="85"/>
      <c r="HLZ78" s="85"/>
      <c r="HMA78" s="85"/>
      <c r="HMB78" s="85"/>
      <c r="HMC78" s="85"/>
      <c r="HMD78" s="85"/>
      <c r="HME78" s="85"/>
      <c r="HMF78" s="85"/>
      <c r="HMG78" s="85"/>
      <c r="HMH78" s="85"/>
      <c r="HMI78" s="85"/>
      <c r="HMJ78" s="85"/>
      <c r="HMK78" s="85"/>
      <c r="HML78" s="85"/>
      <c r="HMM78" s="85"/>
      <c r="HMN78" s="85"/>
      <c r="HMO78" s="85"/>
      <c r="HMP78" s="85"/>
      <c r="HMQ78" s="85"/>
      <c r="HMR78" s="85"/>
      <c r="HMS78" s="85"/>
      <c r="HMT78" s="85"/>
      <c r="HMU78" s="85"/>
      <c r="HMV78" s="85"/>
      <c r="HMW78" s="85"/>
      <c r="HMX78" s="85"/>
      <c r="HMY78" s="85"/>
      <c r="HMZ78" s="85"/>
      <c r="HNA78" s="85"/>
      <c r="HNB78" s="85"/>
      <c r="HNC78" s="85"/>
      <c r="HND78" s="85"/>
      <c r="HNE78" s="85"/>
      <c r="HNF78" s="85"/>
      <c r="HNG78" s="85"/>
      <c r="HNH78" s="85"/>
      <c r="HNI78" s="85"/>
      <c r="HNJ78" s="85"/>
      <c r="HNK78" s="85"/>
      <c r="HNL78" s="85"/>
      <c r="HNM78" s="85"/>
      <c r="HNN78" s="85"/>
      <c r="HNO78" s="85"/>
      <c r="HNP78" s="85"/>
      <c r="HNQ78" s="85"/>
      <c r="HNR78" s="85"/>
      <c r="HNS78" s="85"/>
      <c r="HNT78" s="85"/>
      <c r="HNU78" s="85"/>
      <c r="HNV78" s="85"/>
      <c r="HNW78" s="85"/>
      <c r="HNX78" s="85"/>
      <c r="HNY78" s="85"/>
      <c r="HNZ78" s="85"/>
      <c r="HOA78" s="85"/>
      <c r="HOB78" s="85"/>
      <c r="HOC78" s="85"/>
      <c r="HOD78" s="85"/>
      <c r="HOE78" s="85"/>
      <c r="HOF78" s="85"/>
      <c r="HOG78" s="85"/>
      <c r="HOH78" s="85"/>
      <c r="HOI78" s="85"/>
      <c r="HOJ78" s="85"/>
      <c r="HOK78" s="85"/>
      <c r="HOL78" s="85"/>
      <c r="HOM78" s="85"/>
      <c r="HON78" s="85"/>
      <c r="HOO78" s="85"/>
      <c r="HOP78" s="85"/>
      <c r="HOQ78" s="85"/>
      <c r="HOR78" s="85"/>
      <c r="HOS78" s="85"/>
      <c r="HOT78" s="85"/>
      <c r="HOU78" s="85"/>
      <c r="HOV78" s="85"/>
      <c r="HOW78" s="85"/>
      <c r="HOX78" s="85"/>
      <c r="HOY78" s="85"/>
      <c r="HOZ78" s="85"/>
      <c r="HPA78" s="85"/>
      <c r="HPB78" s="85"/>
      <c r="HPC78" s="85"/>
      <c r="HPD78" s="85"/>
      <c r="HPE78" s="85"/>
      <c r="HPF78" s="85"/>
      <c r="HPG78" s="85"/>
      <c r="HPH78" s="85"/>
      <c r="HPI78" s="85"/>
      <c r="HPJ78" s="85"/>
      <c r="HPK78" s="85"/>
      <c r="HPL78" s="85"/>
      <c r="HPM78" s="85"/>
      <c r="HPN78" s="85"/>
      <c r="HPO78" s="85"/>
      <c r="HPP78" s="85"/>
      <c r="HPQ78" s="85"/>
      <c r="HPR78" s="85"/>
      <c r="HPS78" s="85"/>
      <c r="HPT78" s="85"/>
      <c r="HPU78" s="85"/>
      <c r="HPV78" s="85"/>
      <c r="HPW78" s="85"/>
      <c r="HPX78" s="85"/>
      <c r="HPY78" s="85"/>
      <c r="HPZ78" s="85"/>
      <c r="HQA78" s="85"/>
      <c r="HQB78" s="85"/>
      <c r="HQC78" s="85"/>
      <c r="HQD78" s="85"/>
      <c r="HQE78" s="85"/>
      <c r="HQF78" s="85"/>
      <c r="HQG78" s="85"/>
      <c r="HQH78" s="85"/>
      <c r="HQI78" s="85"/>
      <c r="HQJ78" s="85"/>
      <c r="HQK78" s="85"/>
      <c r="HQL78" s="85"/>
      <c r="HQM78" s="85"/>
      <c r="HQN78" s="85"/>
      <c r="HQO78" s="85"/>
      <c r="HQP78" s="85"/>
      <c r="HQQ78" s="85"/>
      <c r="HQR78" s="85"/>
      <c r="HQS78" s="85"/>
      <c r="HQT78" s="85"/>
      <c r="HQU78" s="85"/>
      <c r="HQV78" s="85"/>
      <c r="HQW78" s="85"/>
      <c r="HQX78" s="85"/>
      <c r="HQY78" s="85"/>
      <c r="HQZ78" s="85"/>
      <c r="HRA78" s="85"/>
      <c r="HRB78" s="85"/>
      <c r="HRC78" s="85"/>
      <c r="HRD78" s="85"/>
      <c r="HRE78" s="85"/>
      <c r="HRF78" s="85"/>
      <c r="HRG78" s="85"/>
      <c r="HRH78" s="85"/>
      <c r="HRI78" s="85"/>
      <c r="HRJ78" s="85"/>
      <c r="HRK78" s="85"/>
      <c r="HRL78" s="85"/>
      <c r="HRM78" s="85"/>
      <c r="HRN78" s="85"/>
      <c r="HRO78" s="85"/>
      <c r="HRP78" s="85"/>
      <c r="HRQ78" s="85"/>
      <c r="HRR78" s="85"/>
      <c r="HRS78" s="85"/>
      <c r="HRT78" s="85"/>
      <c r="HRU78" s="85"/>
      <c r="HRV78" s="85"/>
      <c r="HRW78" s="85"/>
      <c r="HRX78" s="85"/>
      <c r="HRY78" s="85"/>
      <c r="HRZ78" s="85"/>
      <c r="HSA78" s="85"/>
      <c r="HSB78" s="85"/>
      <c r="HSC78" s="85"/>
      <c r="HSD78" s="85"/>
      <c r="HSE78" s="85"/>
      <c r="HSF78" s="85"/>
      <c r="HSG78" s="85"/>
      <c r="HSH78" s="85"/>
      <c r="HSI78" s="85"/>
      <c r="HSJ78" s="85"/>
      <c r="HSK78" s="85"/>
      <c r="HSL78" s="85"/>
      <c r="HSM78" s="85"/>
      <c r="HSN78" s="85"/>
      <c r="HSO78" s="85"/>
      <c r="HSP78" s="85"/>
      <c r="HSQ78" s="85"/>
      <c r="HSR78" s="85"/>
      <c r="HSS78" s="85"/>
      <c r="HST78" s="85"/>
      <c r="HSU78" s="85"/>
      <c r="HSV78" s="85"/>
      <c r="HSW78" s="85"/>
      <c r="HSX78" s="85"/>
      <c r="HSY78" s="85"/>
      <c r="HSZ78" s="85"/>
      <c r="HTA78" s="85"/>
      <c r="HTB78" s="85"/>
      <c r="HTC78" s="85"/>
      <c r="HTD78" s="85"/>
      <c r="HTE78" s="85"/>
      <c r="HTF78" s="85"/>
      <c r="HTG78" s="85"/>
      <c r="HTH78" s="85"/>
      <c r="HTI78" s="85"/>
      <c r="HTJ78" s="85"/>
      <c r="HTK78" s="85"/>
      <c r="HTL78" s="85"/>
      <c r="HTM78" s="85"/>
      <c r="HTN78" s="85"/>
      <c r="HTO78" s="85"/>
      <c r="HTP78" s="85"/>
      <c r="HTQ78" s="85"/>
      <c r="HTR78" s="85"/>
      <c r="HTS78" s="85"/>
      <c r="HTT78" s="85"/>
      <c r="HTU78" s="85"/>
      <c r="HTV78" s="85"/>
      <c r="HTW78" s="85"/>
      <c r="HTX78" s="85"/>
      <c r="HTY78" s="85"/>
      <c r="HTZ78" s="85"/>
      <c r="HUA78" s="85"/>
      <c r="HUB78" s="85"/>
      <c r="HUC78" s="85"/>
      <c r="HUD78" s="85"/>
      <c r="HUE78" s="85"/>
      <c r="HUF78" s="85"/>
      <c r="HUG78" s="85"/>
      <c r="HUH78" s="85"/>
      <c r="HUI78" s="85"/>
      <c r="HUJ78" s="85"/>
      <c r="HUK78" s="85"/>
      <c r="HUL78" s="85"/>
      <c r="HUM78" s="85"/>
      <c r="HUN78" s="85"/>
      <c r="HUO78" s="85"/>
      <c r="HUP78" s="85"/>
      <c r="HUQ78" s="85"/>
      <c r="HUR78" s="85"/>
      <c r="HUS78" s="85"/>
      <c r="HUT78" s="85"/>
      <c r="HUU78" s="85"/>
      <c r="HUV78" s="85"/>
      <c r="HUW78" s="85"/>
      <c r="HUX78" s="85"/>
      <c r="HUY78" s="85"/>
      <c r="HUZ78" s="85"/>
      <c r="HVA78" s="85"/>
      <c r="HVB78" s="85"/>
      <c r="HVC78" s="85"/>
      <c r="HVD78" s="85"/>
      <c r="HVE78" s="85"/>
      <c r="HVF78" s="85"/>
      <c r="HVG78" s="85"/>
      <c r="HVH78" s="85"/>
      <c r="HVI78" s="85"/>
      <c r="HVJ78" s="85"/>
      <c r="HVK78" s="85"/>
      <c r="HVL78" s="85"/>
      <c r="HVM78" s="85"/>
      <c r="HVN78" s="85"/>
      <c r="HVO78" s="85"/>
      <c r="HVP78" s="85"/>
      <c r="HVQ78" s="85"/>
      <c r="HVR78" s="85"/>
      <c r="HVS78" s="85"/>
      <c r="HVT78" s="85"/>
      <c r="HVU78" s="85"/>
      <c r="HVV78" s="85"/>
      <c r="HVW78" s="85"/>
      <c r="HVX78" s="85"/>
      <c r="HVY78" s="85"/>
      <c r="HVZ78" s="85"/>
      <c r="HWA78" s="85"/>
      <c r="HWB78" s="85"/>
      <c r="HWC78" s="85"/>
      <c r="HWD78" s="85"/>
      <c r="HWE78" s="85"/>
      <c r="HWF78" s="85"/>
      <c r="HWG78" s="85"/>
      <c r="HWH78" s="85"/>
      <c r="HWI78" s="85"/>
      <c r="HWJ78" s="85"/>
      <c r="HWK78" s="85"/>
      <c r="HWL78" s="85"/>
      <c r="HWM78" s="85"/>
      <c r="HWN78" s="85"/>
      <c r="HWO78" s="85"/>
      <c r="HWP78" s="85"/>
      <c r="HWQ78" s="85"/>
      <c r="HWR78" s="85"/>
      <c r="HWS78" s="85"/>
      <c r="HWT78" s="85"/>
      <c r="HWU78" s="85"/>
      <c r="HWV78" s="85"/>
      <c r="HWW78" s="85"/>
      <c r="HWX78" s="85"/>
      <c r="HWY78" s="85"/>
      <c r="HWZ78" s="85"/>
      <c r="HXA78" s="85"/>
      <c r="HXB78" s="85"/>
      <c r="HXC78" s="85"/>
      <c r="HXD78" s="85"/>
      <c r="HXE78" s="85"/>
      <c r="HXF78" s="85"/>
      <c r="HXG78" s="85"/>
      <c r="HXH78" s="85"/>
      <c r="HXI78" s="85"/>
      <c r="HXJ78" s="85"/>
      <c r="HXK78" s="85"/>
      <c r="HXL78" s="85"/>
      <c r="HXM78" s="85"/>
      <c r="HXN78" s="85"/>
      <c r="HXO78" s="85"/>
      <c r="HXP78" s="85"/>
      <c r="HXQ78" s="85"/>
      <c r="HXR78" s="85"/>
      <c r="HXS78" s="85"/>
      <c r="HXT78" s="85"/>
      <c r="HXU78" s="85"/>
      <c r="HXV78" s="85"/>
      <c r="HXW78" s="85"/>
      <c r="HXX78" s="85"/>
      <c r="HXY78" s="85"/>
      <c r="HXZ78" s="85"/>
      <c r="HYA78" s="85"/>
      <c r="HYB78" s="85"/>
      <c r="HYC78" s="85"/>
      <c r="HYD78" s="85"/>
      <c r="HYE78" s="85"/>
      <c r="HYF78" s="85"/>
      <c r="HYG78" s="85"/>
      <c r="HYH78" s="85"/>
      <c r="HYI78" s="85"/>
      <c r="HYJ78" s="85"/>
      <c r="HYK78" s="85"/>
      <c r="HYL78" s="85"/>
      <c r="HYM78" s="85"/>
      <c r="HYN78" s="85"/>
      <c r="HYO78" s="85"/>
      <c r="HYP78" s="85"/>
      <c r="HYQ78" s="85"/>
      <c r="HYR78" s="85"/>
      <c r="HYS78" s="85"/>
      <c r="HYT78" s="85"/>
      <c r="HYU78" s="85"/>
      <c r="HYV78" s="85"/>
      <c r="HYW78" s="85"/>
      <c r="HYX78" s="85"/>
      <c r="HYY78" s="85"/>
      <c r="HYZ78" s="85"/>
      <c r="HZA78" s="85"/>
      <c r="HZB78" s="85"/>
      <c r="HZC78" s="85"/>
      <c r="HZD78" s="85"/>
      <c r="HZE78" s="85"/>
      <c r="HZF78" s="85"/>
      <c r="HZG78" s="85"/>
      <c r="HZH78" s="85"/>
      <c r="HZI78" s="85"/>
      <c r="HZJ78" s="85"/>
      <c r="HZK78" s="85"/>
      <c r="HZL78" s="85"/>
      <c r="HZM78" s="85"/>
      <c r="HZN78" s="85"/>
      <c r="HZO78" s="85"/>
      <c r="HZP78" s="85"/>
      <c r="HZQ78" s="85"/>
      <c r="HZR78" s="85"/>
      <c r="HZS78" s="85"/>
      <c r="HZT78" s="85"/>
      <c r="HZU78" s="85"/>
      <c r="HZV78" s="85"/>
      <c r="HZW78" s="85"/>
      <c r="HZX78" s="85"/>
      <c r="HZY78" s="85"/>
      <c r="HZZ78" s="85"/>
      <c r="IAA78" s="85"/>
      <c r="IAB78" s="85"/>
      <c r="IAC78" s="85"/>
      <c r="IAD78" s="85"/>
      <c r="IAE78" s="85"/>
      <c r="IAF78" s="85"/>
      <c r="IAG78" s="85"/>
      <c r="IAH78" s="85"/>
      <c r="IAI78" s="85"/>
      <c r="IAJ78" s="85"/>
      <c r="IAK78" s="85"/>
      <c r="IAL78" s="85"/>
      <c r="IAM78" s="85"/>
      <c r="IAN78" s="85"/>
      <c r="IAO78" s="85"/>
      <c r="IAP78" s="85"/>
      <c r="IAQ78" s="85"/>
      <c r="IAR78" s="85"/>
      <c r="IAS78" s="85"/>
      <c r="IAT78" s="85"/>
      <c r="IAU78" s="85"/>
      <c r="IAV78" s="85"/>
      <c r="IAW78" s="85"/>
      <c r="IAX78" s="85"/>
      <c r="IAY78" s="85"/>
      <c r="IAZ78" s="85"/>
      <c r="IBA78" s="85"/>
      <c r="IBB78" s="85"/>
      <c r="IBC78" s="85"/>
      <c r="IBD78" s="85"/>
      <c r="IBE78" s="85"/>
      <c r="IBF78" s="85"/>
      <c r="IBG78" s="85"/>
      <c r="IBH78" s="85"/>
      <c r="IBI78" s="85"/>
      <c r="IBJ78" s="85"/>
      <c r="IBK78" s="85"/>
      <c r="IBL78" s="85"/>
      <c r="IBM78" s="85"/>
      <c r="IBN78" s="85"/>
      <c r="IBO78" s="85"/>
      <c r="IBP78" s="85"/>
      <c r="IBQ78" s="85"/>
      <c r="IBR78" s="85"/>
      <c r="IBS78" s="85"/>
      <c r="IBT78" s="85"/>
      <c r="IBU78" s="85"/>
      <c r="IBV78" s="85"/>
      <c r="IBW78" s="85"/>
      <c r="IBX78" s="85"/>
      <c r="IBY78" s="85"/>
      <c r="IBZ78" s="85"/>
      <c r="ICA78" s="85"/>
      <c r="ICB78" s="85"/>
      <c r="ICC78" s="85"/>
      <c r="ICD78" s="85"/>
      <c r="ICE78" s="85"/>
      <c r="ICF78" s="85"/>
      <c r="ICG78" s="85"/>
      <c r="ICH78" s="85"/>
      <c r="ICI78" s="85"/>
      <c r="ICJ78" s="85"/>
      <c r="ICK78" s="85"/>
      <c r="ICL78" s="85"/>
      <c r="ICM78" s="85"/>
      <c r="ICN78" s="85"/>
      <c r="ICO78" s="85"/>
      <c r="ICP78" s="85"/>
      <c r="ICQ78" s="85"/>
      <c r="ICR78" s="85"/>
      <c r="ICS78" s="85"/>
      <c r="ICT78" s="85"/>
      <c r="ICU78" s="85"/>
      <c r="ICV78" s="85"/>
      <c r="ICW78" s="85"/>
      <c r="ICX78" s="85"/>
      <c r="ICY78" s="85"/>
      <c r="ICZ78" s="85"/>
      <c r="IDA78" s="85"/>
      <c r="IDB78" s="85"/>
      <c r="IDC78" s="85"/>
      <c r="IDD78" s="85"/>
      <c r="IDE78" s="85"/>
      <c r="IDF78" s="85"/>
      <c r="IDG78" s="85"/>
      <c r="IDH78" s="85"/>
      <c r="IDI78" s="85"/>
      <c r="IDJ78" s="85"/>
      <c r="IDK78" s="85"/>
      <c r="IDL78" s="85"/>
      <c r="IDM78" s="85"/>
      <c r="IDN78" s="85"/>
      <c r="IDO78" s="85"/>
      <c r="IDP78" s="85"/>
      <c r="IDQ78" s="85"/>
      <c r="IDR78" s="85"/>
      <c r="IDS78" s="85"/>
      <c r="IDT78" s="85"/>
      <c r="IDU78" s="85"/>
      <c r="IDV78" s="85"/>
      <c r="IDW78" s="85"/>
      <c r="IDX78" s="85"/>
      <c r="IDY78" s="85"/>
      <c r="IDZ78" s="85"/>
      <c r="IEA78" s="85"/>
      <c r="IEB78" s="85"/>
      <c r="IEC78" s="85"/>
      <c r="IED78" s="85"/>
      <c r="IEE78" s="85"/>
      <c r="IEF78" s="85"/>
      <c r="IEG78" s="85"/>
      <c r="IEH78" s="85"/>
      <c r="IEI78" s="85"/>
      <c r="IEJ78" s="85"/>
      <c r="IEK78" s="85"/>
      <c r="IEL78" s="85"/>
      <c r="IEM78" s="85"/>
      <c r="IEN78" s="85"/>
      <c r="IEO78" s="85"/>
      <c r="IEP78" s="85"/>
      <c r="IEQ78" s="85"/>
      <c r="IER78" s="85"/>
      <c r="IES78" s="85"/>
      <c r="IET78" s="85"/>
      <c r="IEU78" s="85"/>
      <c r="IEV78" s="85"/>
      <c r="IEW78" s="85"/>
      <c r="IEX78" s="85"/>
      <c r="IEY78" s="85"/>
      <c r="IEZ78" s="85"/>
      <c r="IFA78" s="85"/>
      <c r="IFB78" s="85"/>
      <c r="IFC78" s="85"/>
      <c r="IFD78" s="85"/>
      <c r="IFE78" s="85"/>
      <c r="IFF78" s="85"/>
      <c r="IFG78" s="85"/>
      <c r="IFH78" s="85"/>
      <c r="IFI78" s="85"/>
      <c r="IFJ78" s="85"/>
      <c r="IFK78" s="85"/>
      <c r="IFL78" s="85"/>
      <c r="IFM78" s="85"/>
      <c r="IFN78" s="85"/>
      <c r="IFO78" s="85"/>
      <c r="IFP78" s="85"/>
      <c r="IFQ78" s="85"/>
      <c r="IFR78" s="85"/>
      <c r="IFS78" s="85"/>
      <c r="IFT78" s="85"/>
      <c r="IFU78" s="85"/>
      <c r="IFV78" s="85"/>
      <c r="IFW78" s="85"/>
      <c r="IFX78" s="85"/>
      <c r="IFY78" s="85"/>
      <c r="IFZ78" s="85"/>
      <c r="IGA78" s="85"/>
      <c r="IGB78" s="85"/>
      <c r="IGC78" s="85"/>
      <c r="IGD78" s="85"/>
      <c r="IGE78" s="85"/>
      <c r="IGF78" s="85"/>
      <c r="IGG78" s="85"/>
      <c r="IGH78" s="85"/>
      <c r="IGI78" s="85"/>
      <c r="IGJ78" s="85"/>
      <c r="IGK78" s="85"/>
      <c r="IGL78" s="85"/>
      <c r="IGM78" s="85"/>
      <c r="IGN78" s="85"/>
      <c r="IGO78" s="85"/>
      <c r="IGP78" s="85"/>
      <c r="IGQ78" s="85"/>
      <c r="IGR78" s="85"/>
      <c r="IGS78" s="85"/>
      <c r="IGT78" s="85"/>
      <c r="IGU78" s="85"/>
      <c r="IGV78" s="85"/>
      <c r="IGW78" s="85"/>
      <c r="IGX78" s="85"/>
      <c r="IGY78" s="85"/>
      <c r="IGZ78" s="85"/>
      <c r="IHA78" s="85"/>
      <c r="IHB78" s="85"/>
      <c r="IHC78" s="85"/>
      <c r="IHD78" s="85"/>
      <c r="IHE78" s="85"/>
      <c r="IHF78" s="85"/>
      <c r="IHG78" s="85"/>
      <c r="IHH78" s="85"/>
      <c r="IHI78" s="85"/>
      <c r="IHJ78" s="85"/>
      <c r="IHK78" s="85"/>
      <c r="IHL78" s="85"/>
      <c r="IHM78" s="85"/>
      <c r="IHN78" s="85"/>
      <c r="IHO78" s="85"/>
      <c r="IHP78" s="85"/>
      <c r="IHQ78" s="85"/>
      <c r="IHR78" s="85"/>
      <c r="IHS78" s="85"/>
      <c r="IHT78" s="85"/>
      <c r="IHU78" s="85"/>
      <c r="IHV78" s="85"/>
      <c r="IHW78" s="85"/>
      <c r="IHX78" s="85"/>
      <c r="IHY78" s="85"/>
      <c r="IHZ78" s="85"/>
      <c r="IIA78" s="85"/>
      <c r="IIB78" s="85"/>
      <c r="IIC78" s="85"/>
      <c r="IID78" s="85"/>
      <c r="IIE78" s="85"/>
      <c r="IIF78" s="85"/>
      <c r="IIG78" s="85"/>
      <c r="IIH78" s="85"/>
      <c r="III78" s="85"/>
      <c r="IIJ78" s="85"/>
      <c r="IIK78" s="85"/>
      <c r="IIL78" s="85"/>
      <c r="IIM78" s="85"/>
      <c r="IIN78" s="85"/>
      <c r="IIO78" s="85"/>
      <c r="IIP78" s="85"/>
      <c r="IIQ78" s="85"/>
      <c r="IIR78" s="85"/>
      <c r="IIS78" s="85"/>
      <c r="IIT78" s="85"/>
      <c r="IIU78" s="85"/>
      <c r="IIV78" s="85"/>
      <c r="IIW78" s="85"/>
      <c r="IIX78" s="85"/>
      <c r="IIY78" s="85"/>
      <c r="IIZ78" s="85"/>
      <c r="IJA78" s="85"/>
      <c r="IJB78" s="85"/>
      <c r="IJC78" s="85"/>
      <c r="IJD78" s="85"/>
      <c r="IJE78" s="85"/>
      <c r="IJF78" s="85"/>
      <c r="IJG78" s="85"/>
      <c r="IJH78" s="85"/>
      <c r="IJI78" s="85"/>
      <c r="IJJ78" s="85"/>
      <c r="IJK78" s="85"/>
      <c r="IJL78" s="85"/>
      <c r="IJM78" s="85"/>
      <c r="IJN78" s="85"/>
      <c r="IJO78" s="85"/>
      <c r="IJP78" s="85"/>
      <c r="IJQ78" s="85"/>
      <c r="IJR78" s="85"/>
      <c r="IJS78" s="85"/>
      <c r="IJT78" s="85"/>
      <c r="IJU78" s="85"/>
      <c r="IJV78" s="85"/>
      <c r="IJW78" s="85"/>
      <c r="IJX78" s="85"/>
      <c r="IJY78" s="85"/>
      <c r="IJZ78" s="85"/>
      <c r="IKA78" s="85"/>
      <c r="IKB78" s="85"/>
      <c r="IKC78" s="85"/>
      <c r="IKD78" s="85"/>
      <c r="IKE78" s="85"/>
      <c r="IKF78" s="85"/>
      <c r="IKG78" s="85"/>
      <c r="IKH78" s="85"/>
      <c r="IKI78" s="85"/>
      <c r="IKJ78" s="85"/>
      <c r="IKK78" s="85"/>
      <c r="IKL78" s="85"/>
      <c r="IKM78" s="85"/>
      <c r="IKN78" s="85"/>
      <c r="IKO78" s="85"/>
      <c r="IKP78" s="85"/>
      <c r="IKQ78" s="85"/>
      <c r="IKR78" s="85"/>
      <c r="IKS78" s="85"/>
      <c r="IKT78" s="85"/>
      <c r="IKU78" s="85"/>
      <c r="IKV78" s="85"/>
      <c r="IKW78" s="85"/>
      <c r="IKX78" s="85"/>
      <c r="IKY78" s="85"/>
      <c r="IKZ78" s="85"/>
      <c r="ILA78" s="85"/>
      <c r="ILB78" s="85"/>
      <c r="ILC78" s="85"/>
      <c r="ILD78" s="85"/>
      <c r="ILE78" s="85"/>
      <c r="ILF78" s="85"/>
      <c r="ILG78" s="85"/>
      <c r="ILH78" s="85"/>
      <c r="ILI78" s="85"/>
      <c r="ILJ78" s="85"/>
      <c r="ILK78" s="85"/>
      <c r="ILL78" s="85"/>
      <c r="ILM78" s="85"/>
      <c r="ILN78" s="85"/>
      <c r="ILO78" s="85"/>
      <c r="ILP78" s="85"/>
      <c r="ILQ78" s="85"/>
      <c r="ILR78" s="85"/>
      <c r="ILS78" s="85"/>
      <c r="ILT78" s="85"/>
      <c r="ILU78" s="85"/>
      <c r="ILV78" s="85"/>
      <c r="ILW78" s="85"/>
      <c r="ILX78" s="85"/>
      <c r="ILY78" s="85"/>
      <c r="ILZ78" s="85"/>
      <c r="IMA78" s="85"/>
      <c r="IMB78" s="85"/>
      <c r="IMC78" s="85"/>
      <c r="IMD78" s="85"/>
      <c r="IME78" s="85"/>
      <c r="IMF78" s="85"/>
      <c r="IMG78" s="85"/>
      <c r="IMH78" s="85"/>
      <c r="IMI78" s="85"/>
      <c r="IMJ78" s="85"/>
      <c r="IMK78" s="85"/>
      <c r="IML78" s="85"/>
      <c r="IMM78" s="85"/>
      <c r="IMN78" s="85"/>
      <c r="IMO78" s="85"/>
      <c r="IMP78" s="85"/>
      <c r="IMQ78" s="85"/>
      <c r="IMR78" s="85"/>
      <c r="IMS78" s="85"/>
      <c r="IMT78" s="85"/>
      <c r="IMU78" s="85"/>
      <c r="IMV78" s="85"/>
      <c r="IMW78" s="85"/>
      <c r="IMX78" s="85"/>
      <c r="IMY78" s="85"/>
      <c r="IMZ78" s="85"/>
      <c r="INA78" s="85"/>
      <c r="INB78" s="85"/>
      <c r="INC78" s="85"/>
      <c r="IND78" s="85"/>
      <c r="INE78" s="85"/>
      <c r="INF78" s="85"/>
      <c r="ING78" s="85"/>
      <c r="INH78" s="85"/>
      <c r="INI78" s="85"/>
      <c r="INJ78" s="85"/>
      <c r="INK78" s="85"/>
      <c r="INL78" s="85"/>
      <c r="INM78" s="85"/>
      <c r="INN78" s="85"/>
      <c r="INO78" s="85"/>
      <c r="INP78" s="85"/>
      <c r="INQ78" s="85"/>
      <c r="INR78" s="85"/>
      <c r="INS78" s="85"/>
      <c r="INT78" s="85"/>
      <c r="INU78" s="85"/>
      <c r="INV78" s="85"/>
      <c r="INW78" s="85"/>
      <c r="INX78" s="85"/>
      <c r="INY78" s="85"/>
      <c r="INZ78" s="85"/>
      <c r="IOA78" s="85"/>
      <c r="IOB78" s="85"/>
      <c r="IOC78" s="85"/>
      <c r="IOD78" s="85"/>
      <c r="IOE78" s="85"/>
      <c r="IOF78" s="85"/>
      <c r="IOG78" s="85"/>
      <c r="IOH78" s="85"/>
      <c r="IOI78" s="85"/>
      <c r="IOJ78" s="85"/>
      <c r="IOK78" s="85"/>
      <c r="IOL78" s="85"/>
      <c r="IOM78" s="85"/>
      <c r="ION78" s="85"/>
      <c r="IOO78" s="85"/>
      <c r="IOP78" s="85"/>
      <c r="IOQ78" s="85"/>
      <c r="IOR78" s="85"/>
      <c r="IOS78" s="85"/>
      <c r="IOT78" s="85"/>
      <c r="IOU78" s="85"/>
      <c r="IOV78" s="85"/>
      <c r="IOW78" s="85"/>
      <c r="IOX78" s="85"/>
      <c r="IOY78" s="85"/>
      <c r="IOZ78" s="85"/>
      <c r="IPA78" s="85"/>
      <c r="IPB78" s="85"/>
      <c r="IPC78" s="85"/>
      <c r="IPD78" s="85"/>
      <c r="IPE78" s="85"/>
      <c r="IPF78" s="85"/>
      <c r="IPG78" s="85"/>
      <c r="IPH78" s="85"/>
      <c r="IPI78" s="85"/>
      <c r="IPJ78" s="85"/>
      <c r="IPK78" s="85"/>
      <c r="IPL78" s="85"/>
      <c r="IPM78" s="85"/>
      <c r="IPN78" s="85"/>
      <c r="IPO78" s="85"/>
      <c r="IPP78" s="85"/>
      <c r="IPQ78" s="85"/>
      <c r="IPR78" s="85"/>
      <c r="IPS78" s="85"/>
      <c r="IPT78" s="85"/>
      <c r="IPU78" s="85"/>
      <c r="IPV78" s="85"/>
      <c r="IPW78" s="85"/>
      <c r="IPX78" s="85"/>
      <c r="IPY78" s="85"/>
      <c r="IPZ78" s="85"/>
      <c r="IQA78" s="85"/>
      <c r="IQB78" s="85"/>
      <c r="IQC78" s="85"/>
      <c r="IQD78" s="85"/>
      <c r="IQE78" s="85"/>
      <c r="IQF78" s="85"/>
      <c r="IQG78" s="85"/>
      <c r="IQH78" s="85"/>
      <c r="IQI78" s="85"/>
      <c r="IQJ78" s="85"/>
      <c r="IQK78" s="85"/>
      <c r="IQL78" s="85"/>
      <c r="IQM78" s="85"/>
      <c r="IQN78" s="85"/>
      <c r="IQO78" s="85"/>
      <c r="IQP78" s="85"/>
      <c r="IQQ78" s="85"/>
      <c r="IQR78" s="85"/>
      <c r="IQS78" s="85"/>
      <c r="IQT78" s="85"/>
      <c r="IQU78" s="85"/>
      <c r="IQV78" s="85"/>
      <c r="IQW78" s="85"/>
      <c r="IQX78" s="85"/>
      <c r="IQY78" s="85"/>
      <c r="IQZ78" s="85"/>
      <c r="IRA78" s="85"/>
      <c r="IRB78" s="85"/>
      <c r="IRC78" s="85"/>
      <c r="IRD78" s="85"/>
      <c r="IRE78" s="85"/>
      <c r="IRF78" s="85"/>
      <c r="IRG78" s="85"/>
      <c r="IRH78" s="85"/>
      <c r="IRI78" s="85"/>
      <c r="IRJ78" s="85"/>
      <c r="IRK78" s="85"/>
      <c r="IRL78" s="85"/>
      <c r="IRM78" s="85"/>
      <c r="IRN78" s="85"/>
      <c r="IRO78" s="85"/>
      <c r="IRP78" s="85"/>
      <c r="IRQ78" s="85"/>
      <c r="IRR78" s="85"/>
      <c r="IRS78" s="85"/>
      <c r="IRT78" s="85"/>
      <c r="IRU78" s="85"/>
      <c r="IRV78" s="85"/>
      <c r="IRW78" s="85"/>
      <c r="IRX78" s="85"/>
      <c r="IRY78" s="85"/>
      <c r="IRZ78" s="85"/>
      <c r="ISA78" s="85"/>
      <c r="ISB78" s="85"/>
      <c r="ISC78" s="85"/>
      <c r="ISD78" s="85"/>
      <c r="ISE78" s="85"/>
      <c r="ISF78" s="85"/>
      <c r="ISG78" s="85"/>
      <c r="ISH78" s="85"/>
      <c r="ISI78" s="85"/>
      <c r="ISJ78" s="85"/>
      <c r="ISK78" s="85"/>
      <c r="ISL78" s="85"/>
      <c r="ISM78" s="85"/>
      <c r="ISN78" s="85"/>
      <c r="ISO78" s="85"/>
      <c r="ISP78" s="85"/>
      <c r="ISQ78" s="85"/>
      <c r="ISR78" s="85"/>
      <c r="ISS78" s="85"/>
      <c r="IST78" s="85"/>
      <c r="ISU78" s="85"/>
      <c r="ISV78" s="85"/>
      <c r="ISW78" s="85"/>
      <c r="ISX78" s="85"/>
      <c r="ISY78" s="85"/>
      <c r="ISZ78" s="85"/>
      <c r="ITA78" s="85"/>
      <c r="ITB78" s="85"/>
      <c r="ITC78" s="85"/>
      <c r="ITD78" s="85"/>
      <c r="ITE78" s="85"/>
      <c r="ITF78" s="85"/>
      <c r="ITG78" s="85"/>
      <c r="ITH78" s="85"/>
      <c r="ITI78" s="85"/>
      <c r="ITJ78" s="85"/>
      <c r="ITK78" s="85"/>
      <c r="ITL78" s="85"/>
      <c r="ITM78" s="85"/>
      <c r="ITN78" s="85"/>
      <c r="ITO78" s="85"/>
      <c r="ITP78" s="85"/>
      <c r="ITQ78" s="85"/>
      <c r="ITR78" s="85"/>
      <c r="ITS78" s="85"/>
      <c r="ITT78" s="85"/>
      <c r="ITU78" s="85"/>
      <c r="ITV78" s="85"/>
      <c r="ITW78" s="85"/>
      <c r="ITX78" s="85"/>
      <c r="ITY78" s="85"/>
      <c r="ITZ78" s="85"/>
      <c r="IUA78" s="85"/>
      <c r="IUB78" s="85"/>
      <c r="IUC78" s="85"/>
      <c r="IUD78" s="85"/>
      <c r="IUE78" s="85"/>
      <c r="IUF78" s="85"/>
      <c r="IUG78" s="85"/>
      <c r="IUH78" s="85"/>
      <c r="IUI78" s="85"/>
      <c r="IUJ78" s="85"/>
      <c r="IUK78" s="85"/>
      <c r="IUL78" s="85"/>
      <c r="IUM78" s="85"/>
      <c r="IUN78" s="85"/>
      <c r="IUO78" s="85"/>
      <c r="IUP78" s="85"/>
      <c r="IUQ78" s="85"/>
      <c r="IUR78" s="85"/>
      <c r="IUS78" s="85"/>
      <c r="IUT78" s="85"/>
      <c r="IUU78" s="85"/>
      <c r="IUV78" s="85"/>
      <c r="IUW78" s="85"/>
      <c r="IUX78" s="85"/>
      <c r="IUY78" s="85"/>
      <c r="IUZ78" s="85"/>
      <c r="IVA78" s="85"/>
      <c r="IVB78" s="85"/>
      <c r="IVC78" s="85"/>
      <c r="IVD78" s="85"/>
      <c r="IVE78" s="85"/>
      <c r="IVF78" s="85"/>
      <c r="IVG78" s="85"/>
      <c r="IVH78" s="85"/>
      <c r="IVI78" s="85"/>
      <c r="IVJ78" s="85"/>
      <c r="IVK78" s="85"/>
      <c r="IVL78" s="85"/>
      <c r="IVM78" s="85"/>
      <c r="IVN78" s="85"/>
      <c r="IVO78" s="85"/>
      <c r="IVP78" s="85"/>
      <c r="IVQ78" s="85"/>
      <c r="IVR78" s="85"/>
      <c r="IVS78" s="85"/>
      <c r="IVT78" s="85"/>
      <c r="IVU78" s="85"/>
      <c r="IVV78" s="85"/>
      <c r="IVW78" s="85"/>
      <c r="IVX78" s="85"/>
      <c r="IVY78" s="85"/>
      <c r="IVZ78" s="85"/>
      <c r="IWA78" s="85"/>
      <c r="IWB78" s="85"/>
      <c r="IWC78" s="85"/>
      <c r="IWD78" s="85"/>
      <c r="IWE78" s="85"/>
      <c r="IWF78" s="85"/>
      <c r="IWG78" s="85"/>
      <c r="IWH78" s="85"/>
      <c r="IWI78" s="85"/>
      <c r="IWJ78" s="85"/>
      <c r="IWK78" s="85"/>
      <c r="IWL78" s="85"/>
      <c r="IWM78" s="85"/>
      <c r="IWN78" s="85"/>
      <c r="IWO78" s="85"/>
      <c r="IWP78" s="85"/>
      <c r="IWQ78" s="85"/>
      <c r="IWR78" s="85"/>
      <c r="IWS78" s="85"/>
      <c r="IWT78" s="85"/>
      <c r="IWU78" s="85"/>
      <c r="IWV78" s="85"/>
      <c r="IWW78" s="85"/>
      <c r="IWX78" s="85"/>
      <c r="IWY78" s="85"/>
      <c r="IWZ78" s="85"/>
      <c r="IXA78" s="85"/>
      <c r="IXB78" s="85"/>
      <c r="IXC78" s="85"/>
      <c r="IXD78" s="85"/>
      <c r="IXE78" s="85"/>
      <c r="IXF78" s="85"/>
      <c r="IXG78" s="85"/>
      <c r="IXH78" s="85"/>
      <c r="IXI78" s="85"/>
      <c r="IXJ78" s="85"/>
      <c r="IXK78" s="85"/>
      <c r="IXL78" s="85"/>
      <c r="IXM78" s="85"/>
      <c r="IXN78" s="85"/>
      <c r="IXO78" s="85"/>
      <c r="IXP78" s="85"/>
      <c r="IXQ78" s="85"/>
      <c r="IXR78" s="85"/>
      <c r="IXS78" s="85"/>
      <c r="IXT78" s="85"/>
      <c r="IXU78" s="85"/>
      <c r="IXV78" s="85"/>
      <c r="IXW78" s="85"/>
      <c r="IXX78" s="85"/>
      <c r="IXY78" s="85"/>
      <c r="IXZ78" s="85"/>
      <c r="IYA78" s="85"/>
      <c r="IYB78" s="85"/>
      <c r="IYC78" s="85"/>
      <c r="IYD78" s="85"/>
      <c r="IYE78" s="85"/>
      <c r="IYF78" s="85"/>
      <c r="IYG78" s="85"/>
      <c r="IYH78" s="85"/>
      <c r="IYI78" s="85"/>
      <c r="IYJ78" s="85"/>
      <c r="IYK78" s="85"/>
      <c r="IYL78" s="85"/>
      <c r="IYM78" s="85"/>
      <c r="IYN78" s="85"/>
      <c r="IYO78" s="85"/>
      <c r="IYP78" s="85"/>
      <c r="IYQ78" s="85"/>
      <c r="IYR78" s="85"/>
      <c r="IYS78" s="85"/>
      <c r="IYT78" s="85"/>
      <c r="IYU78" s="85"/>
      <c r="IYV78" s="85"/>
      <c r="IYW78" s="85"/>
      <c r="IYX78" s="85"/>
      <c r="IYY78" s="85"/>
      <c r="IYZ78" s="85"/>
      <c r="IZA78" s="85"/>
      <c r="IZB78" s="85"/>
      <c r="IZC78" s="85"/>
      <c r="IZD78" s="85"/>
      <c r="IZE78" s="85"/>
      <c r="IZF78" s="85"/>
      <c r="IZG78" s="85"/>
      <c r="IZH78" s="85"/>
      <c r="IZI78" s="85"/>
      <c r="IZJ78" s="85"/>
      <c r="IZK78" s="85"/>
      <c r="IZL78" s="85"/>
      <c r="IZM78" s="85"/>
      <c r="IZN78" s="85"/>
      <c r="IZO78" s="85"/>
      <c r="IZP78" s="85"/>
      <c r="IZQ78" s="85"/>
      <c r="IZR78" s="85"/>
      <c r="IZS78" s="85"/>
      <c r="IZT78" s="85"/>
      <c r="IZU78" s="85"/>
      <c r="IZV78" s="85"/>
      <c r="IZW78" s="85"/>
      <c r="IZX78" s="85"/>
      <c r="IZY78" s="85"/>
      <c r="IZZ78" s="85"/>
      <c r="JAA78" s="85"/>
      <c r="JAB78" s="85"/>
      <c r="JAC78" s="85"/>
      <c r="JAD78" s="85"/>
      <c r="JAE78" s="85"/>
      <c r="JAF78" s="85"/>
      <c r="JAG78" s="85"/>
      <c r="JAH78" s="85"/>
      <c r="JAI78" s="85"/>
      <c r="JAJ78" s="85"/>
      <c r="JAK78" s="85"/>
      <c r="JAL78" s="85"/>
      <c r="JAM78" s="85"/>
      <c r="JAN78" s="85"/>
      <c r="JAO78" s="85"/>
      <c r="JAP78" s="85"/>
      <c r="JAQ78" s="85"/>
      <c r="JAR78" s="85"/>
      <c r="JAS78" s="85"/>
      <c r="JAT78" s="85"/>
      <c r="JAU78" s="85"/>
      <c r="JAV78" s="85"/>
      <c r="JAW78" s="85"/>
      <c r="JAX78" s="85"/>
      <c r="JAY78" s="85"/>
      <c r="JAZ78" s="85"/>
      <c r="JBA78" s="85"/>
      <c r="JBB78" s="85"/>
      <c r="JBC78" s="85"/>
      <c r="JBD78" s="85"/>
      <c r="JBE78" s="85"/>
      <c r="JBF78" s="85"/>
      <c r="JBG78" s="85"/>
      <c r="JBH78" s="85"/>
      <c r="JBI78" s="85"/>
      <c r="JBJ78" s="85"/>
      <c r="JBK78" s="85"/>
      <c r="JBL78" s="85"/>
      <c r="JBM78" s="85"/>
      <c r="JBN78" s="85"/>
      <c r="JBO78" s="85"/>
      <c r="JBP78" s="85"/>
      <c r="JBQ78" s="85"/>
      <c r="JBR78" s="85"/>
      <c r="JBS78" s="85"/>
      <c r="JBT78" s="85"/>
      <c r="JBU78" s="85"/>
      <c r="JBV78" s="85"/>
      <c r="JBW78" s="85"/>
      <c r="JBX78" s="85"/>
      <c r="JBY78" s="85"/>
      <c r="JBZ78" s="85"/>
      <c r="JCA78" s="85"/>
      <c r="JCB78" s="85"/>
      <c r="JCC78" s="85"/>
      <c r="JCD78" s="85"/>
      <c r="JCE78" s="85"/>
      <c r="JCF78" s="85"/>
      <c r="JCG78" s="85"/>
      <c r="JCH78" s="85"/>
      <c r="JCI78" s="85"/>
      <c r="JCJ78" s="85"/>
      <c r="JCK78" s="85"/>
      <c r="JCL78" s="85"/>
      <c r="JCM78" s="85"/>
      <c r="JCN78" s="85"/>
      <c r="JCO78" s="85"/>
      <c r="JCP78" s="85"/>
      <c r="JCQ78" s="85"/>
      <c r="JCR78" s="85"/>
      <c r="JCS78" s="85"/>
      <c r="JCT78" s="85"/>
      <c r="JCU78" s="85"/>
      <c r="JCV78" s="85"/>
      <c r="JCW78" s="85"/>
      <c r="JCX78" s="85"/>
      <c r="JCY78" s="85"/>
      <c r="JCZ78" s="85"/>
      <c r="JDA78" s="85"/>
      <c r="JDB78" s="85"/>
      <c r="JDC78" s="85"/>
      <c r="JDD78" s="85"/>
      <c r="JDE78" s="85"/>
      <c r="JDF78" s="85"/>
      <c r="JDG78" s="85"/>
      <c r="JDH78" s="85"/>
      <c r="JDI78" s="85"/>
      <c r="JDJ78" s="85"/>
      <c r="JDK78" s="85"/>
      <c r="JDL78" s="85"/>
      <c r="JDM78" s="85"/>
      <c r="JDN78" s="85"/>
      <c r="JDO78" s="85"/>
      <c r="JDP78" s="85"/>
      <c r="JDQ78" s="85"/>
      <c r="JDR78" s="85"/>
      <c r="JDS78" s="85"/>
      <c r="JDT78" s="85"/>
      <c r="JDU78" s="85"/>
      <c r="JDV78" s="85"/>
      <c r="JDW78" s="85"/>
      <c r="JDX78" s="85"/>
      <c r="JDY78" s="85"/>
      <c r="JDZ78" s="85"/>
      <c r="JEA78" s="85"/>
      <c r="JEB78" s="85"/>
      <c r="JEC78" s="85"/>
      <c r="JED78" s="85"/>
      <c r="JEE78" s="85"/>
      <c r="JEF78" s="85"/>
      <c r="JEG78" s="85"/>
      <c r="JEH78" s="85"/>
      <c r="JEI78" s="85"/>
      <c r="JEJ78" s="85"/>
      <c r="JEK78" s="85"/>
      <c r="JEL78" s="85"/>
      <c r="JEM78" s="85"/>
      <c r="JEN78" s="85"/>
      <c r="JEO78" s="85"/>
      <c r="JEP78" s="85"/>
      <c r="JEQ78" s="85"/>
      <c r="JER78" s="85"/>
      <c r="JES78" s="85"/>
      <c r="JET78" s="85"/>
      <c r="JEU78" s="85"/>
      <c r="JEV78" s="85"/>
      <c r="JEW78" s="85"/>
      <c r="JEX78" s="85"/>
      <c r="JEY78" s="85"/>
      <c r="JEZ78" s="85"/>
      <c r="JFA78" s="85"/>
      <c r="JFB78" s="85"/>
      <c r="JFC78" s="85"/>
      <c r="JFD78" s="85"/>
      <c r="JFE78" s="85"/>
      <c r="JFF78" s="85"/>
      <c r="JFG78" s="85"/>
      <c r="JFH78" s="85"/>
      <c r="JFI78" s="85"/>
      <c r="JFJ78" s="85"/>
      <c r="JFK78" s="85"/>
      <c r="JFL78" s="85"/>
      <c r="JFM78" s="85"/>
      <c r="JFN78" s="85"/>
      <c r="JFO78" s="85"/>
      <c r="JFP78" s="85"/>
      <c r="JFQ78" s="85"/>
      <c r="JFR78" s="85"/>
      <c r="JFS78" s="85"/>
      <c r="JFT78" s="85"/>
      <c r="JFU78" s="85"/>
      <c r="JFV78" s="85"/>
      <c r="JFW78" s="85"/>
      <c r="JFX78" s="85"/>
      <c r="JFY78" s="85"/>
      <c r="JFZ78" s="85"/>
      <c r="JGA78" s="85"/>
      <c r="JGB78" s="85"/>
      <c r="JGC78" s="85"/>
      <c r="JGD78" s="85"/>
      <c r="JGE78" s="85"/>
      <c r="JGF78" s="85"/>
      <c r="JGG78" s="85"/>
      <c r="JGH78" s="85"/>
      <c r="JGI78" s="85"/>
      <c r="JGJ78" s="85"/>
      <c r="JGK78" s="85"/>
      <c r="JGL78" s="85"/>
      <c r="JGM78" s="85"/>
      <c r="JGN78" s="85"/>
      <c r="JGO78" s="85"/>
      <c r="JGP78" s="85"/>
      <c r="JGQ78" s="85"/>
      <c r="JGR78" s="85"/>
      <c r="JGS78" s="85"/>
      <c r="JGT78" s="85"/>
      <c r="JGU78" s="85"/>
      <c r="JGV78" s="85"/>
      <c r="JGW78" s="85"/>
      <c r="JGX78" s="85"/>
      <c r="JGY78" s="85"/>
      <c r="JGZ78" s="85"/>
      <c r="JHA78" s="85"/>
      <c r="JHB78" s="85"/>
      <c r="JHC78" s="85"/>
      <c r="JHD78" s="85"/>
      <c r="JHE78" s="85"/>
      <c r="JHF78" s="85"/>
      <c r="JHG78" s="85"/>
      <c r="JHH78" s="85"/>
      <c r="JHI78" s="85"/>
      <c r="JHJ78" s="85"/>
      <c r="JHK78" s="85"/>
      <c r="JHL78" s="85"/>
      <c r="JHM78" s="85"/>
      <c r="JHN78" s="85"/>
      <c r="JHO78" s="85"/>
      <c r="JHP78" s="85"/>
      <c r="JHQ78" s="85"/>
      <c r="JHR78" s="85"/>
      <c r="JHS78" s="85"/>
      <c r="JHT78" s="85"/>
      <c r="JHU78" s="85"/>
      <c r="JHV78" s="85"/>
      <c r="JHW78" s="85"/>
      <c r="JHX78" s="85"/>
      <c r="JHY78" s="85"/>
      <c r="JHZ78" s="85"/>
      <c r="JIA78" s="85"/>
      <c r="JIB78" s="85"/>
      <c r="JIC78" s="85"/>
      <c r="JID78" s="85"/>
      <c r="JIE78" s="85"/>
      <c r="JIF78" s="85"/>
      <c r="JIG78" s="85"/>
      <c r="JIH78" s="85"/>
      <c r="JII78" s="85"/>
      <c r="JIJ78" s="85"/>
      <c r="JIK78" s="85"/>
      <c r="JIL78" s="85"/>
      <c r="JIM78" s="85"/>
      <c r="JIN78" s="85"/>
      <c r="JIO78" s="85"/>
      <c r="JIP78" s="85"/>
      <c r="JIQ78" s="85"/>
      <c r="JIR78" s="85"/>
      <c r="JIS78" s="85"/>
      <c r="JIT78" s="85"/>
      <c r="JIU78" s="85"/>
      <c r="JIV78" s="85"/>
      <c r="JIW78" s="85"/>
      <c r="JIX78" s="85"/>
      <c r="JIY78" s="85"/>
      <c r="JIZ78" s="85"/>
      <c r="JJA78" s="85"/>
      <c r="JJB78" s="85"/>
      <c r="JJC78" s="85"/>
      <c r="JJD78" s="85"/>
      <c r="JJE78" s="85"/>
      <c r="JJF78" s="85"/>
      <c r="JJG78" s="85"/>
      <c r="JJH78" s="85"/>
      <c r="JJI78" s="85"/>
      <c r="JJJ78" s="85"/>
      <c r="JJK78" s="85"/>
      <c r="JJL78" s="85"/>
      <c r="JJM78" s="85"/>
      <c r="JJN78" s="85"/>
      <c r="JJO78" s="85"/>
      <c r="JJP78" s="85"/>
      <c r="JJQ78" s="85"/>
      <c r="JJR78" s="85"/>
      <c r="JJS78" s="85"/>
      <c r="JJT78" s="85"/>
      <c r="JJU78" s="85"/>
      <c r="JJV78" s="85"/>
      <c r="JJW78" s="85"/>
      <c r="JJX78" s="85"/>
      <c r="JJY78" s="85"/>
      <c r="JJZ78" s="85"/>
      <c r="JKA78" s="85"/>
      <c r="JKB78" s="85"/>
      <c r="JKC78" s="85"/>
      <c r="JKD78" s="85"/>
      <c r="JKE78" s="85"/>
      <c r="JKF78" s="85"/>
      <c r="JKG78" s="85"/>
      <c r="JKH78" s="85"/>
      <c r="JKI78" s="85"/>
      <c r="JKJ78" s="85"/>
      <c r="JKK78" s="85"/>
      <c r="JKL78" s="85"/>
      <c r="JKM78" s="85"/>
      <c r="JKN78" s="85"/>
      <c r="JKO78" s="85"/>
      <c r="JKP78" s="85"/>
      <c r="JKQ78" s="85"/>
      <c r="JKR78" s="85"/>
      <c r="JKS78" s="85"/>
      <c r="JKT78" s="85"/>
      <c r="JKU78" s="85"/>
      <c r="JKV78" s="85"/>
      <c r="JKW78" s="85"/>
      <c r="JKX78" s="85"/>
      <c r="JKY78" s="85"/>
      <c r="JKZ78" s="85"/>
      <c r="JLA78" s="85"/>
      <c r="JLB78" s="85"/>
      <c r="JLC78" s="85"/>
      <c r="JLD78" s="85"/>
      <c r="JLE78" s="85"/>
      <c r="JLF78" s="85"/>
      <c r="JLG78" s="85"/>
      <c r="JLH78" s="85"/>
      <c r="JLI78" s="85"/>
      <c r="JLJ78" s="85"/>
      <c r="JLK78" s="85"/>
      <c r="JLL78" s="85"/>
      <c r="JLM78" s="85"/>
      <c r="JLN78" s="85"/>
      <c r="JLO78" s="85"/>
      <c r="JLP78" s="85"/>
      <c r="JLQ78" s="85"/>
      <c r="JLR78" s="85"/>
      <c r="JLS78" s="85"/>
      <c r="JLT78" s="85"/>
      <c r="JLU78" s="85"/>
      <c r="JLV78" s="85"/>
      <c r="JLW78" s="85"/>
      <c r="JLX78" s="85"/>
      <c r="JLY78" s="85"/>
      <c r="JLZ78" s="85"/>
      <c r="JMA78" s="85"/>
      <c r="JMB78" s="85"/>
      <c r="JMC78" s="85"/>
      <c r="JMD78" s="85"/>
      <c r="JME78" s="85"/>
      <c r="JMF78" s="85"/>
      <c r="JMG78" s="85"/>
      <c r="JMH78" s="85"/>
      <c r="JMI78" s="85"/>
      <c r="JMJ78" s="85"/>
      <c r="JMK78" s="85"/>
      <c r="JML78" s="85"/>
      <c r="JMM78" s="85"/>
      <c r="JMN78" s="85"/>
      <c r="JMO78" s="85"/>
      <c r="JMP78" s="85"/>
      <c r="JMQ78" s="85"/>
      <c r="JMR78" s="85"/>
      <c r="JMS78" s="85"/>
      <c r="JMT78" s="85"/>
      <c r="JMU78" s="85"/>
      <c r="JMV78" s="85"/>
      <c r="JMW78" s="85"/>
      <c r="JMX78" s="85"/>
      <c r="JMY78" s="85"/>
      <c r="JMZ78" s="85"/>
      <c r="JNA78" s="85"/>
      <c r="JNB78" s="85"/>
      <c r="JNC78" s="85"/>
      <c r="JND78" s="85"/>
      <c r="JNE78" s="85"/>
      <c r="JNF78" s="85"/>
      <c r="JNG78" s="85"/>
      <c r="JNH78" s="85"/>
      <c r="JNI78" s="85"/>
      <c r="JNJ78" s="85"/>
      <c r="JNK78" s="85"/>
      <c r="JNL78" s="85"/>
      <c r="JNM78" s="85"/>
      <c r="JNN78" s="85"/>
      <c r="JNO78" s="85"/>
      <c r="JNP78" s="85"/>
      <c r="JNQ78" s="85"/>
      <c r="JNR78" s="85"/>
      <c r="JNS78" s="85"/>
      <c r="JNT78" s="85"/>
      <c r="JNU78" s="85"/>
      <c r="JNV78" s="85"/>
      <c r="JNW78" s="85"/>
      <c r="JNX78" s="85"/>
      <c r="JNY78" s="85"/>
      <c r="JNZ78" s="85"/>
      <c r="JOA78" s="85"/>
      <c r="JOB78" s="85"/>
      <c r="JOC78" s="85"/>
      <c r="JOD78" s="85"/>
      <c r="JOE78" s="85"/>
      <c r="JOF78" s="85"/>
      <c r="JOG78" s="85"/>
      <c r="JOH78" s="85"/>
      <c r="JOI78" s="85"/>
      <c r="JOJ78" s="85"/>
      <c r="JOK78" s="85"/>
      <c r="JOL78" s="85"/>
      <c r="JOM78" s="85"/>
      <c r="JON78" s="85"/>
      <c r="JOO78" s="85"/>
      <c r="JOP78" s="85"/>
      <c r="JOQ78" s="85"/>
      <c r="JOR78" s="85"/>
      <c r="JOS78" s="85"/>
      <c r="JOT78" s="85"/>
      <c r="JOU78" s="85"/>
      <c r="JOV78" s="85"/>
      <c r="JOW78" s="85"/>
      <c r="JOX78" s="85"/>
      <c r="JOY78" s="85"/>
      <c r="JOZ78" s="85"/>
      <c r="JPA78" s="85"/>
      <c r="JPB78" s="85"/>
      <c r="JPC78" s="85"/>
      <c r="JPD78" s="85"/>
      <c r="JPE78" s="85"/>
      <c r="JPF78" s="85"/>
      <c r="JPG78" s="85"/>
      <c r="JPH78" s="85"/>
      <c r="JPI78" s="85"/>
      <c r="JPJ78" s="85"/>
      <c r="JPK78" s="85"/>
      <c r="JPL78" s="85"/>
      <c r="JPM78" s="85"/>
      <c r="JPN78" s="85"/>
      <c r="JPO78" s="85"/>
      <c r="JPP78" s="85"/>
      <c r="JPQ78" s="85"/>
      <c r="JPR78" s="85"/>
      <c r="JPS78" s="85"/>
      <c r="JPT78" s="85"/>
      <c r="JPU78" s="85"/>
      <c r="JPV78" s="85"/>
      <c r="JPW78" s="85"/>
      <c r="JPX78" s="85"/>
      <c r="JPY78" s="85"/>
      <c r="JPZ78" s="85"/>
      <c r="JQA78" s="85"/>
      <c r="JQB78" s="85"/>
      <c r="JQC78" s="85"/>
      <c r="JQD78" s="85"/>
      <c r="JQE78" s="85"/>
      <c r="JQF78" s="85"/>
      <c r="JQG78" s="85"/>
      <c r="JQH78" s="85"/>
      <c r="JQI78" s="85"/>
      <c r="JQJ78" s="85"/>
      <c r="JQK78" s="85"/>
      <c r="JQL78" s="85"/>
      <c r="JQM78" s="85"/>
      <c r="JQN78" s="85"/>
      <c r="JQO78" s="85"/>
      <c r="JQP78" s="85"/>
      <c r="JQQ78" s="85"/>
      <c r="JQR78" s="85"/>
      <c r="JQS78" s="85"/>
      <c r="JQT78" s="85"/>
      <c r="JQU78" s="85"/>
      <c r="JQV78" s="85"/>
      <c r="JQW78" s="85"/>
      <c r="JQX78" s="85"/>
      <c r="JQY78" s="85"/>
      <c r="JQZ78" s="85"/>
      <c r="JRA78" s="85"/>
      <c r="JRB78" s="85"/>
      <c r="JRC78" s="85"/>
      <c r="JRD78" s="85"/>
      <c r="JRE78" s="85"/>
      <c r="JRF78" s="85"/>
      <c r="JRG78" s="85"/>
      <c r="JRH78" s="85"/>
      <c r="JRI78" s="85"/>
      <c r="JRJ78" s="85"/>
      <c r="JRK78" s="85"/>
      <c r="JRL78" s="85"/>
      <c r="JRM78" s="85"/>
      <c r="JRN78" s="85"/>
      <c r="JRO78" s="85"/>
      <c r="JRP78" s="85"/>
      <c r="JRQ78" s="85"/>
      <c r="JRR78" s="85"/>
      <c r="JRS78" s="85"/>
      <c r="JRT78" s="85"/>
      <c r="JRU78" s="85"/>
      <c r="JRV78" s="85"/>
      <c r="JRW78" s="85"/>
      <c r="JRX78" s="85"/>
      <c r="JRY78" s="85"/>
      <c r="JRZ78" s="85"/>
      <c r="JSA78" s="85"/>
      <c r="JSB78" s="85"/>
      <c r="JSC78" s="85"/>
      <c r="JSD78" s="85"/>
      <c r="JSE78" s="85"/>
      <c r="JSF78" s="85"/>
      <c r="JSG78" s="85"/>
      <c r="JSH78" s="85"/>
      <c r="JSI78" s="85"/>
      <c r="JSJ78" s="85"/>
      <c r="JSK78" s="85"/>
      <c r="JSL78" s="85"/>
      <c r="JSM78" s="85"/>
      <c r="JSN78" s="85"/>
      <c r="JSO78" s="85"/>
      <c r="JSP78" s="85"/>
      <c r="JSQ78" s="85"/>
      <c r="JSR78" s="85"/>
      <c r="JSS78" s="85"/>
      <c r="JST78" s="85"/>
      <c r="JSU78" s="85"/>
      <c r="JSV78" s="85"/>
      <c r="JSW78" s="85"/>
      <c r="JSX78" s="85"/>
      <c r="JSY78" s="85"/>
      <c r="JSZ78" s="85"/>
      <c r="JTA78" s="85"/>
      <c r="JTB78" s="85"/>
      <c r="JTC78" s="85"/>
      <c r="JTD78" s="85"/>
      <c r="JTE78" s="85"/>
      <c r="JTF78" s="85"/>
      <c r="JTG78" s="85"/>
      <c r="JTH78" s="85"/>
      <c r="JTI78" s="85"/>
      <c r="JTJ78" s="85"/>
      <c r="JTK78" s="85"/>
      <c r="JTL78" s="85"/>
      <c r="JTM78" s="85"/>
      <c r="JTN78" s="85"/>
      <c r="JTO78" s="85"/>
      <c r="JTP78" s="85"/>
      <c r="JTQ78" s="85"/>
      <c r="JTR78" s="85"/>
      <c r="JTS78" s="85"/>
      <c r="JTT78" s="85"/>
      <c r="JTU78" s="85"/>
      <c r="JTV78" s="85"/>
      <c r="JTW78" s="85"/>
      <c r="JTX78" s="85"/>
      <c r="JTY78" s="85"/>
      <c r="JTZ78" s="85"/>
      <c r="JUA78" s="85"/>
      <c r="JUB78" s="85"/>
      <c r="JUC78" s="85"/>
      <c r="JUD78" s="85"/>
      <c r="JUE78" s="85"/>
      <c r="JUF78" s="85"/>
      <c r="JUG78" s="85"/>
      <c r="JUH78" s="85"/>
      <c r="JUI78" s="85"/>
      <c r="JUJ78" s="85"/>
      <c r="JUK78" s="85"/>
      <c r="JUL78" s="85"/>
      <c r="JUM78" s="85"/>
      <c r="JUN78" s="85"/>
      <c r="JUO78" s="85"/>
      <c r="JUP78" s="85"/>
      <c r="JUQ78" s="85"/>
      <c r="JUR78" s="85"/>
      <c r="JUS78" s="85"/>
      <c r="JUT78" s="85"/>
      <c r="JUU78" s="85"/>
      <c r="JUV78" s="85"/>
      <c r="JUW78" s="85"/>
      <c r="JUX78" s="85"/>
      <c r="JUY78" s="85"/>
      <c r="JUZ78" s="85"/>
      <c r="JVA78" s="85"/>
      <c r="JVB78" s="85"/>
      <c r="JVC78" s="85"/>
      <c r="JVD78" s="85"/>
      <c r="JVE78" s="85"/>
      <c r="JVF78" s="85"/>
      <c r="JVG78" s="85"/>
      <c r="JVH78" s="85"/>
      <c r="JVI78" s="85"/>
      <c r="JVJ78" s="85"/>
      <c r="JVK78" s="85"/>
      <c r="JVL78" s="85"/>
      <c r="JVM78" s="85"/>
      <c r="JVN78" s="85"/>
      <c r="JVO78" s="85"/>
      <c r="JVP78" s="85"/>
      <c r="JVQ78" s="85"/>
      <c r="JVR78" s="85"/>
      <c r="JVS78" s="85"/>
      <c r="JVT78" s="85"/>
      <c r="JVU78" s="85"/>
      <c r="JVV78" s="85"/>
      <c r="JVW78" s="85"/>
      <c r="JVX78" s="85"/>
      <c r="JVY78" s="85"/>
      <c r="JVZ78" s="85"/>
      <c r="JWA78" s="85"/>
      <c r="JWB78" s="85"/>
      <c r="JWC78" s="85"/>
      <c r="JWD78" s="85"/>
      <c r="JWE78" s="85"/>
      <c r="JWF78" s="85"/>
      <c r="JWG78" s="85"/>
      <c r="JWH78" s="85"/>
      <c r="JWI78" s="85"/>
      <c r="JWJ78" s="85"/>
      <c r="JWK78" s="85"/>
      <c r="JWL78" s="85"/>
      <c r="JWM78" s="85"/>
      <c r="JWN78" s="85"/>
      <c r="JWO78" s="85"/>
      <c r="JWP78" s="85"/>
      <c r="JWQ78" s="85"/>
      <c r="JWR78" s="85"/>
      <c r="JWS78" s="85"/>
      <c r="JWT78" s="85"/>
      <c r="JWU78" s="85"/>
      <c r="JWV78" s="85"/>
      <c r="JWW78" s="85"/>
      <c r="JWX78" s="85"/>
      <c r="JWY78" s="85"/>
      <c r="JWZ78" s="85"/>
      <c r="JXA78" s="85"/>
      <c r="JXB78" s="85"/>
      <c r="JXC78" s="85"/>
      <c r="JXD78" s="85"/>
      <c r="JXE78" s="85"/>
      <c r="JXF78" s="85"/>
      <c r="JXG78" s="85"/>
      <c r="JXH78" s="85"/>
      <c r="JXI78" s="85"/>
      <c r="JXJ78" s="85"/>
      <c r="JXK78" s="85"/>
      <c r="JXL78" s="85"/>
      <c r="JXM78" s="85"/>
      <c r="JXN78" s="85"/>
      <c r="JXO78" s="85"/>
      <c r="JXP78" s="85"/>
      <c r="JXQ78" s="85"/>
      <c r="JXR78" s="85"/>
      <c r="JXS78" s="85"/>
      <c r="JXT78" s="85"/>
      <c r="JXU78" s="85"/>
      <c r="JXV78" s="85"/>
      <c r="JXW78" s="85"/>
      <c r="JXX78" s="85"/>
      <c r="JXY78" s="85"/>
      <c r="JXZ78" s="85"/>
      <c r="JYA78" s="85"/>
      <c r="JYB78" s="85"/>
      <c r="JYC78" s="85"/>
      <c r="JYD78" s="85"/>
      <c r="JYE78" s="85"/>
      <c r="JYF78" s="85"/>
      <c r="JYG78" s="85"/>
      <c r="JYH78" s="85"/>
      <c r="JYI78" s="85"/>
      <c r="JYJ78" s="85"/>
      <c r="JYK78" s="85"/>
      <c r="JYL78" s="85"/>
      <c r="JYM78" s="85"/>
      <c r="JYN78" s="85"/>
      <c r="JYO78" s="85"/>
      <c r="JYP78" s="85"/>
      <c r="JYQ78" s="85"/>
      <c r="JYR78" s="85"/>
      <c r="JYS78" s="85"/>
      <c r="JYT78" s="85"/>
      <c r="JYU78" s="85"/>
      <c r="JYV78" s="85"/>
      <c r="JYW78" s="85"/>
      <c r="JYX78" s="85"/>
      <c r="JYY78" s="85"/>
      <c r="JYZ78" s="85"/>
      <c r="JZA78" s="85"/>
      <c r="JZB78" s="85"/>
      <c r="JZC78" s="85"/>
      <c r="JZD78" s="85"/>
      <c r="JZE78" s="85"/>
      <c r="JZF78" s="85"/>
      <c r="JZG78" s="85"/>
      <c r="JZH78" s="85"/>
      <c r="JZI78" s="85"/>
      <c r="JZJ78" s="85"/>
      <c r="JZK78" s="85"/>
      <c r="JZL78" s="85"/>
      <c r="JZM78" s="85"/>
      <c r="JZN78" s="85"/>
      <c r="JZO78" s="85"/>
      <c r="JZP78" s="85"/>
      <c r="JZQ78" s="85"/>
      <c r="JZR78" s="85"/>
      <c r="JZS78" s="85"/>
      <c r="JZT78" s="85"/>
      <c r="JZU78" s="85"/>
      <c r="JZV78" s="85"/>
      <c r="JZW78" s="85"/>
      <c r="JZX78" s="85"/>
      <c r="JZY78" s="85"/>
      <c r="JZZ78" s="85"/>
      <c r="KAA78" s="85"/>
      <c r="KAB78" s="85"/>
      <c r="KAC78" s="85"/>
      <c r="KAD78" s="85"/>
      <c r="KAE78" s="85"/>
      <c r="KAF78" s="85"/>
      <c r="KAG78" s="85"/>
      <c r="KAH78" s="85"/>
      <c r="KAI78" s="85"/>
      <c r="KAJ78" s="85"/>
      <c r="KAK78" s="85"/>
      <c r="KAL78" s="85"/>
      <c r="KAM78" s="85"/>
      <c r="KAN78" s="85"/>
      <c r="KAO78" s="85"/>
      <c r="KAP78" s="85"/>
      <c r="KAQ78" s="85"/>
      <c r="KAR78" s="85"/>
      <c r="KAS78" s="85"/>
      <c r="KAT78" s="85"/>
      <c r="KAU78" s="85"/>
      <c r="KAV78" s="85"/>
      <c r="KAW78" s="85"/>
      <c r="KAX78" s="85"/>
      <c r="KAY78" s="85"/>
      <c r="KAZ78" s="85"/>
      <c r="KBA78" s="85"/>
      <c r="KBB78" s="85"/>
      <c r="KBC78" s="85"/>
      <c r="KBD78" s="85"/>
      <c r="KBE78" s="85"/>
      <c r="KBF78" s="85"/>
      <c r="KBG78" s="85"/>
      <c r="KBH78" s="85"/>
      <c r="KBI78" s="85"/>
      <c r="KBJ78" s="85"/>
      <c r="KBK78" s="85"/>
      <c r="KBL78" s="85"/>
      <c r="KBM78" s="85"/>
      <c r="KBN78" s="85"/>
      <c r="KBO78" s="85"/>
      <c r="KBP78" s="85"/>
      <c r="KBQ78" s="85"/>
      <c r="KBR78" s="85"/>
      <c r="KBS78" s="85"/>
      <c r="KBT78" s="85"/>
      <c r="KBU78" s="85"/>
      <c r="KBV78" s="85"/>
      <c r="KBW78" s="85"/>
      <c r="KBX78" s="85"/>
      <c r="KBY78" s="85"/>
      <c r="KBZ78" s="85"/>
      <c r="KCA78" s="85"/>
      <c r="KCB78" s="85"/>
      <c r="KCC78" s="85"/>
      <c r="KCD78" s="85"/>
      <c r="KCE78" s="85"/>
      <c r="KCF78" s="85"/>
      <c r="KCG78" s="85"/>
      <c r="KCH78" s="85"/>
      <c r="KCI78" s="85"/>
      <c r="KCJ78" s="85"/>
      <c r="KCK78" s="85"/>
      <c r="KCL78" s="85"/>
      <c r="KCM78" s="85"/>
      <c r="KCN78" s="85"/>
      <c r="KCO78" s="85"/>
      <c r="KCP78" s="85"/>
      <c r="KCQ78" s="85"/>
      <c r="KCR78" s="85"/>
      <c r="KCS78" s="85"/>
      <c r="KCT78" s="85"/>
      <c r="KCU78" s="85"/>
      <c r="KCV78" s="85"/>
      <c r="KCW78" s="85"/>
      <c r="KCX78" s="85"/>
      <c r="KCY78" s="85"/>
      <c r="KCZ78" s="85"/>
      <c r="KDA78" s="85"/>
      <c r="KDB78" s="85"/>
      <c r="KDC78" s="85"/>
      <c r="KDD78" s="85"/>
      <c r="KDE78" s="85"/>
      <c r="KDF78" s="85"/>
      <c r="KDG78" s="85"/>
      <c r="KDH78" s="85"/>
      <c r="KDI78" s="85"/>
      <c r="KDJ78" s="85"/>
      <c r="KDK78" s="85"/>
      <c r="KDL78" s="85"/>
      <c r="KDM78" s="85"/>
      <c r="KDN78" s="85"/>
      <c r="KDO78" s="85"/>
      <c r="KDP78" s="85"/>
      <c r="KDQ78" s="85"/>
      <c r="KDR78" s="85"/>
      <c r="KDS78" s="85"/>
      <c r="KDT78" s="85"/>
      <c r="KDU78" s="85"/>
      <c r="KDV78" s="85"/>
      <c r="KDW78" s="85"/>
      <c r="KDX78" s="85"/>
      <c r="KDY78" s="85"/>
      <c r="KDZ78" s="85"/>
      <c r="KEA78" s="85"/>
      <c r="KEB78" s="85"/>
      <c r="KEC78" s="85"/>
      <c r="KED78" s="85"/>
      <c r="KEE78" s="85"/>
      <c r="KEF78" s="85"/>
      <c r="KEG78" s="85"/>
      <c r="KEH78" s="85"/>
      <c r="KEI78" s="85"/>
      <c r="KEJ78" s="85"/>
      <c r="KEK78" s="85"/>
      <c r="KEL78" s="85"/>
      <c r="KEM78" s="85"/>
      <c r="KEN78" s="85"/>
      <c r="KEO78" s="85"/>
      <c r="KEP78" s="85"/>
      <c r="KEQ78" s="85"/>
      <c r="KER78" s="85"/>
      <c r="KES78" s="85"/>
      <c r="KET78" s="85"/>
      <c r="KEU78" s="85"/>
      <c r="KEV78" s="85"/>
      <c r="KEW78" s="85"/>
      <c r="KEX78" s="85"/>
      <c r="KEY78" s="85"/>
      <c r="KEZ78" s="85"/>
      <c r="KFA78" s="85"/>
      <c r="KFB78" s="85"/>
      <c r="KFC78" s="85"/>
      <c r="KFD78" s="85"/>
      <c r="KFE78" s="85"/>
      <c r="KFF78" s="85"/>
      <c r="KFG78" s="85"/>
      <c r="KFH78" s="85"/>
      <c r="KFI78" s="85"/>
      <c r="KFJ78" s="85"/>
      <c r="KFK78" s="85"/>
      <c r="KFL78" s="85"/>
      <c r="KFM78" s="85"/>
      <c r="KFN78" s="85"/>
      <c r="KFO78" s="85"/>
      <c r="KFP78" s="85"/>
      <c r="KFQ78" s="85"/>
      <c r="KFR78" s="85"/>
      <c r="KFS78" s="85"/>
      <c r="KFT78" s="85"/>
      <c r="KFU78" s="85"/>
      <c r="KFV78" s="85"/>
      <c r="KFW78" s="85"/>
      <c r="KFX78" s="85"/>
      <c r="KFY78" s="85"/>
      <c r="KFZ78" s="85"/>
      <c r="KGA78" s="85"/>
      <c r="KGB78" s="85"/>
      <c r="KGC78" s="85"/>
      <c r="KGD78" s="85"/>
      <c r="KGE78" s="85"/>
      <c r="KGF78" s="85"/>
      <c r="KGG78" s="85"/>
      <c r="KGH78" s="85"/>
      <c r="KGI78" s="85"/>
      <c r="KGJ78" s="85"/>
      <c r="KGK78" s="85"/>
      <c r="KGL78" s="85"/>
      <c r="KGM78" s="85"/>
      <c r="KGN78" s="85"/>
      <c r="KGO78" s="85"/>
      <c r="KGP78" s="85"/>
      <c r="KGQ78" s="85"/>
      <c r="KGR78" s="85"/>
      <c r="KGS78" s="85"/>
      <c r="KGT78" s="85"/>
      <c r="KGU78" s="85"/>
      <c r="KGV78" s="85"/>
      <c r="KGW78" s="85"/>
      <c r="KGX78" s="85"/>
      <c r="KGY78" s="85"/>
      <c r="KGZ78" s="85"/>
      <c r="KHA78" s="85"/>
      <c r="KHB78" s="85"/>
      <c r="KHC78" s="85"/>
      <c r="KHD78" s="85"/>
      <c r="KHE78" s="85"/>
      <c r="KHF78" s="85"/>
      <c r="KHG78" s="85"/>
      <c r="KHH78" s="85"/>
      <c r="KHI78" s="85"/>
      <c r="KHJ78" s="85"/>
      <c r="KHK78" s="85"/>
      <c r="KHL78" s="85"/>
      <c r="KHM78" s="85"/>
      <c r="KHN78" s="85"/>
      <c r="KHO78" s="85"/>
      <c r="KHP78" s="85"/>
      <c r="KHQ78" s="85"/>
      <c r="KHR78" s="85"/>
      <c r="KHS78" s="85"/>
      <c r="KHT78" s="85"/>
      <c r="KHU78" s="85"/>
      <c r="KHV78" s="85"/>
      <c r="KHW78" s="85"/>
      <c r="KHX78" s="85"/>
      <c r="KHY78" s="85"/>
      <c r="KHZ78" s="85"/>
      <c r="KIA78" s="85"/>
      <c r="KIB78" s="85"/>
      <c r="KIC78" s="85"/>
      <c r="KID78" s="85"/>
      <c r="KIE78" s="85"/>
      <c r="KIF78" s="85"/>
      <c r="KIG78" s="85"/>
      <c r="KIH78" s="85"/>
      <c r="KII78" s="85"/>
      <c r="KIJ78" s="85"/>
      <c r="KIK78" s="85"/>
      <c r="KIL78" s="85"/>
      <c r="KIM78" s="85"/>
      <c r="KIN78" s="85"/>
      <c r="KIO78" s="85"/>
      <c r="KIP78" s="85"/>
      <c r="KIQ78" s="85"/>
      <c r="KIR78" s="85"/>
      <c r="KIS78" s="85"/>
      <c r="KIT78" s="85"/>
      <c r="KIU78" s="85"/>
      <c r="KIV78" s="85"/>
      <c r="KIW78" s="85"/>
      <c r="KIX78" s="85"/>
      <c r="KIY78" s="85"/>
      <c r="KIZ78" s="85"/>
      <c r="KJA78" s="85"/>
      <c r="KJB78" s="85"/>
      <c r="KJC78" s="85"/>
      <c r="KJD78" s="85"/>
      <c r="KJE78" s="85"/>
      <c r="KJF78" s="85"/>
      <c r="KJG78" s="85"/>
      <c r="KJH78" s="85"/>
      <c r="KJI78" s="85"/>
      <c r="KJJ78" s="85"/>
      <c r="KJK78" s="85"/>
      <c r="KJL78" s="85"/>
      <c r="KJM78" s="85"/>
      <c r="KJN78" s="85"/>
      <c r="KJO78" s="85"/>
      <c r="KJP78" s="85"/>
      <c r="KJQ78" s="85"/>
      <c r="KJR78" s="85"/>
      <c r="KJS78" s="85"/>
      <c r="KJT78" s="85"/>
      <c r="KJU78" s="85"/>
      <c r="KJV78" s="85"/>
      <c r="KJW78" s="85"/>
      <c r="KJX78" s="85"/>
      <c r="KJY78" s="85"/>
      <c r="KJZ78" s="85"/>
      <c r="KKA78" s="85"/>
      <c r="KKB78" s="85"/>
      <c r="KKC78" s="85"/>
      <c r="KKD78" s="85"/>
      <c r="KKE78" s="85"/>
      <c r="KKF78" s="85"/>
      <c r="KKG78" s="85"/>
      <c r="KKH78" s="85"/>
      <c r="KKI78" s="85"/>
      <c r="KKJ78" s="85"/>
      <c r="KKK78" s="85"/>
      <c r="KKL78" s="85"/>
      <c r="KKM78" s="85"/>
      <c r="KKN78" s="85"/>
      <c r="KKO78" s="85"/>
      <c r="KKP78" s="85"/>
      <c r="KKQ78" s="85"/>
      <c r="KKR78" s="85"/>
      <c r="KKS78" s="85"/>
      <c r="KKT78" s="85"/>
      <c r="KKU78" s="85"/>
      <c r="KKV78" s="85"/>
      <c r="KKW78" s="85"/>
      <c r="KKX78" s="85"/>
      <c r="KKY78" s="85"/>
      <c r="KKZ78" s="85"/>
      <c r="KLA78" s="85"/>
      <c r="KLB78" s="85"/>
      <c r="KLC78" s="85"/>
      <c r="KLD78" s="85"/>
      <c r="KLE78" s="85"/>
      <c r="KLF78" s="85"/>
      <c r="KLG78" s="85"/>
      <c r="KLH78" s="85"/>
      <c r="KLI78" s="85"/>
      <c r="KLJ78" s="85"/>
      <c r="KLK78" s="85"/>
      <c r="KLL78" s="85"/>
      <c r="KLM78" s="85"/>
      <c r="KLN78" s="85"/>
      <c r="KLO78" s="85"/>
      <c r="KLP78" s="85"/>
      <c r="KLQ78" s="85"/>
      <c r="KLR78" s="85"/>
      <c r="KLS78" s="85"/>
      <c r="KLT78" s="85"/>
      <c r="KLU78" s="85"/>
      <c r="KLV78" s="85"/>
      <c r="KLW78" s="85"/>
      <c r="KLX78" s="85"/>
      <c r="KLY78" s="85"/>
      <c r="KLZ78" s="85"/>
      <c r="KMA78" s="85"/>
      <c r="KMB78" s="85"/>
      <c r="KMC78" s="85"/>
      <c r="KMD78" s="85"/>
      <c r="KME78" s="85"/>
      <c r="KMF78" s="85"/>
      <c r="KMG78" s="85"/>
      <c r="KMH78" s="85"/>
      <c r="KMI78" s="85"/>
      <c r="KMJ78" s="85"/>
      <c r="KMK78" s="85"/>
      <c r="KML78" s="85"/>
      <c r="KMM78" s="85"/>
      <c r="KMN78" s="85"/>
      <c r="KMO78" s="85"/>
      <c r="KMP78" s="85"/>
      <c r="KMQ78" s="85"/>
      <c r="KMR78" s="85"/>
      <c r="KMS78" s="85"/>
      <c r="KMT78" s="85"/>
      <c r="KMU78" s="85"/>
      <c r="KMV78" s="85"/>
      <c r="KMW78" s="85"/>
      <c r="KMX78" s="85"/>
      <c r="KMY78" s="85"/>
      <c r="KMZ78" s="85"/>
      <c r="KNA78" s="85"/>
      <c r="KNB78" s="85"/>
      <c r="KNC78" s="85"/>
      <c r="KND78" s="85"/>
      <c r="KNE78" s="85"/>
      <c r="KNF78" s="85"/>
      <c r="KNG78" s="85"/>
      <c r="KNH78" s="85"/>
      <c r="KNI78" s="85"/>
      <c r="KNJ78" s="85"/>
      <c r="KNK78" s="85"/>
      <c r="KNL78" s="85"/>
      <c r="KNM78" s="85"/>
      <c r="KNN78" s="85"/>
      <c r="KNO78" s="85"/>
      <c r="KNP78" s="85"/>
      <c r="KNQ78" s="85"/>
      <c r="KNR78" s="85"/>
      <c r="KNS78" s="85"/>
      <c r="KNT78" s="85"/>
      <c r="KNU78" s="85"/>
      <c r="KNV78" s="85"/>
      <c r="KNW78" s="85"/>
      <c r="KNX78" s="85"/>
      <c r="KNY78" s="85"/>
      <c r="KNZ78" s="85"/>
      <c r="KOA78" s="85"/>
      <c r="KOB78" s="85"/>
      <c r="KOC78" s="85"/>
      <c r="KOD78" s="85"/>
      <c r="KOE78" s="85"/>
      <c r="KOF78" s="85"/>
      <c r="KOG78" s="85"/>
      <c r="KOH78" s="85"/>
      <c r="KOI78" s="85"/>
      <c r="KOJ78" s="85"/>
      <c r="KOK78" s="85"/>
      <c r="KOL78" s="85"/>
      <c r="KOM78" s="85"/>
      <c r="KON78" s="85"/>
      <c r="KOO78" s="85"/>
      <c r="KOP78" s="85"/>
      <c r="KOQ78" s="85"/>
      <c r="KOR78" s="85"/>
      <c r="KOS78" s="85"/>
      <c r="KOT78" s="85"/>
      <c r="KOU78" s="85"/>
      <c r="KOV78" s="85"/>
      <c r="KOW78" s="85"/>
      <c r="KOX78" s="85"/>
      <c r="KOY78" s="85"/>
      <c r="KOZ78" s="85"/>
      <c r="KPA78" s="85"/>
      <c r="KPB78" s="85"/>
      <c r="KPC78" s="85"/>
      <c r="KPD78" s="85"/>
      <c r="KPE78" s="85"/>
      <c r="KPF78" s="85"/>
      <c r="KPG78" s="85"/>
      <c r="KPH78" s="85"/>
      <c r="KPI78" s="85"/>
      <c r="KPJ78" s="85"/>
      <c r="KPK78" s="85"/>
      <c r="KPL78" s="85"/>
      <c r="KPM78" s="85"/>
      <c r="KPN78" s="85"/>
      <c r="KPO78" s="85"/>
      <c r="KPP78" s="85"/>
      <c r="KPQ78" s="85"/>
      <c r="KPR78" s="85"/>
      <c r="KPS78" s="85"/>
      <c r="KPT78" s="85"/>
      <c r="KPU78" s="85"/>
      <c r="KPV78" s="85"/>
      <c r="KPW78" s="85"/>
      <c r="KPX78" s="85"/>
      <c r="KPY78" s="85"/>
      <c r="KPZ78" s="85"/>
      <c r="KQA78" s="85"/>
      <c r="KQB78" s="85"/>
      <c r="KQC78" s="85"/>
      <c r="KQD78" s="85"/>
      <c r="KQE78" s="85"/>
      <c r="KQF78" s="85"/>
      <c r="KQG78" s="85"/>
      <c r="KQH78" s="85"/>
      <c r="KQI78" s="85"/>
      <c r="KQJ78" s="85"/>
      <c r="KQK78" s="85"/>
      <c r="KQL78" s="85"/>
      <c r="KQM78" s="85"/>
      <c r="KQN78" s="85"/>
      <c r="KQO78" s="85"/>
      <c r="KQP78" s="85"/>
      <c r="KQQ78" s="85"/>
      <c r="KQR78" s="85"/>
      <c r="KQS78" s="85"/>
      <c r="KQT78" s="85"/>
      <c r="KQU78" s="85"/>
      <c r="KQV78" s="85"/>
      <c r="KQW78" s="85"/>
      <c r="KQX78" s="85"/>
      <c r="KQY78" s="85"/>
      <c r="KQZ78" s="85"/>
      <c r="KRA78" s="85"/>
      <c r="KRB78" s="85"/>
      <c r="KRC78" s="85"/>
      <c r="KRD78" s="85"/>
      <c r="KRE78" s="85"/>
      <c r="KRF78" s="85"/>
      <c r="KRG78" s="85"/>
      <c r="KRH78" s="85"/>
      <c r="KRI78" s="85"/>
      <c r="KRJ78" s="85"/>
      <c r="KRK78" s="85"/>
      <c r="KRL78" s="85"/>
      <c r="KRM78" s="85"/>
      <c r="KRN78" s="85"/>
      <c r="KRO78" s="85"/>
      <c r="KRP78" s="85"/>
      <c r="KRQ78" s="85"/>
      <c r="KRR78" s="85"/>
      <c r="KRS78" s="85"/>
      <c r="KRT78" s="85"/>
      <c r="KRU78" s="85"/>
      <c r="KRV78" s="85"/>
      <c r="KRW78" s="85"/>
      <c r="KRX78" s="85"/>
      <c r="KRY78" s="85"/>
      <c r="KRZ78" s="85"/>
      <c r="KSA78" s="85"/>
      <c r="KSB78" s="85"/>
      <c r="KSC78" s="85"/>
      <c r="KSD78" s="85"/>
      <c r="KSE78" s="85"/>
      <c r="KSF78" s="85"/>
      <c r="KSG78" s="85"/>
      <c r="KSH78" s="85"/>
      <c r="KSI78" s="85"/>
      <c r="KSJ78" s="85"/>
      <c r="KSK78" s="85"/>
      <c r="KSL78" s="85"/>
      <c r="KSM78" s="85"/>
      <c r="KSN78" s="85"/>
      <c r="KSO78" s="85"/>
      <c r="KSP78" s="85"/>
      <c r="KSQ78" s="85"/>
      <c r="KSR78" s="85"/>
      <c r="KSS78" s="85"/>
      <c r="KST78" s="85"/>
      <c r="KSU78" s="85"/>
      <c r="KSV78" s="85"/>
      <c r="KSW78" s="85"/>
      <c r="KSX78" s="85"/>
      <c r="KSY78" s="85"/>
      <c r="KSZ78" s="85"/>
      <c r="KTA78" s="85"/>
      <c r="KTB78" s="85"/>
      <c r="KTC78" s="85"/>
      <c r="KTD78" s="85"/>
      <c r="KTE78" s="85"/>
      <c r="KTF78" s="85"/>
      <c r="KTG78" s="85"/>
      <c r="KTH78" s="85"/>
      <c r="KTI78" s="85"/>
      <c r="KTJ78" s="85"/>
      <c r="KTK78" s="85"/>
      <c r="KTL78" s="85"/>
      <c r="KTM78" s="85"/>
      <c r="KTN78" s="85"/>
      <c r="KTO78" s="85"/>
      <c r="KTP78" s="85"/>
      <c r="KTQ78" s="85"/>
      <c r="KTR78" s="85"/>
      <c r="KTS78" s="85"/>
      <c r="KTT78" s="85"/>
      <c r="KTU78" s="85"/>
      <c r="KTV78" s="85"/>
      <c r="KTW78" s="85"/>
      <c r="KTX78" s="85"/>
      <c r="KTY78" s="85"/>
      <c r="KTZ78" s="85"/>
      <c r="KUA78" s="85"/>
      <c r="KUB78" s="85"/>
      <c r="KUC78" s="85"/>
      <c r="KUD78" s="85"/>
      <c r="KUE78" s="85"/>
      <c r="KUF78" s="85"/>
      <c r="KUG78" s="85"/>
      <c r="KUH78" s="85"/>
      <c r="KUI78" s="85"/>
      <c r="KUJ78" s="85"/>
      <c r="KUK78" s="85"/>
      <c r="KUL78" s="85"/>
      <c r="KUM78" s="85"/>
      <c r="KUN78" s="85"/>
      <c r="KUO78" s="85"/>
      <c r="KUP78" s="85"/>
      <c r="KUQ78" s="85"/>
      <c r="KUR78" s="85"/>
      <c r="KUS78" s="85"/>
      <c r="KUT78" s="85"/>
      <c r="KUU78" s="85"/>
      <c r="KUV78" s="85"/>
      <c r="KUW78" s="85"/>
      <c r="KUX78" s="85"/>
      <c r="KUY78" s="85"/>
      <c r="KUZ78" s="85"/>
      <c r="KVA78" s="85"/>
      <c r="KVB78" s="85"/>
      <c r="KVC78" s="85"/>
      <c r="KVD78" s="85"/>
      <c r="KVE78" s="85"/>
      <c r="KVF78" s="85"/>
      <c r="KVG78" s="85"/>
      <c r="KVH78" s="85"/>
      <c r="KVI78" s="85"/>
      <c r="KVJ78" s="85"/>
      <c r="KVK78" s="85"/>
      <c r="KVL78" s="85"/>
      <c r="KVM78" s="85"/>
      <c r="KVN78" s="85"/>
      <c r="KVO78" s="85"/>
      <c r="KVP78" s="85"/>
      <c r="KVQ78" s="85"/>
      <c r="KVR78" s="85"/>
      <c r="KVS78" s="85"/>
      <c r="KVT78" s="85"/>
      <c r="KVU78" s="85"/>
      <c r="KVV78" s="85"/>
      <c r="KVW78" s="85"/>
      <c r="KVX78" s="85"/>
      <c r="KVY78" s="85"/>
      <c r="KVZ78" s="85"/>
      <c r="KWA78" s="85"/>
      <c r="KWB78" s="85"/>
      <c r="KWC78" s="85"/>
      <c r="KWD78" s="85"/>
      <c r="KWE78" s="85"/>
      <c r="KWF78" s="85"/>
      <c r="KWG78" s="85"/>
      <c r="KWH78" s="85"/>
      <c r="KWI78" s="85"/>
      <c r="KWJ78" s="85"/>
      <c r="KWK78" s="85"/>
      <c r="KWL78" s="85"/>
      <c r="KWM78" s="85"/>
      <c r="KWN78" s="85"/>
      <c r="KWO78" s="85"/>
      <c r="KWP78" s="85"/>
      <c r="KWQ78" s="85"/>
      <c r="KWR78" s="85"/>
      <c r="KWS78" s="85"/>
      <c r="KWT78" s="85"/>
      <c r="KWU78" s="85"/>
      <c r="KWV78" s="85"/>
      <c r="KWW78" s="85"/>
      <c r="KWX78" s="85"/>
      <c r="KWY78" s="85"/>
      <c r="KWZ78" s="85"/>
      <c r="KXA78" s="85"/>
      <c r="KXB78" s="85"/>
      <c r="KXC78" s="85"/>
      <c r="KXD78" s="85"/>
      <c r="KXE78" s="85"/>
      <c r="KXF78" s="85"/>
      <c r="KXG78" s="85"/>
      <c r="KXH78" s="85"/>
      <c r="KXI78" s="85"/>
      <c r="KXJ78" s="85"/>
      <c r="KXK78" s="85"/>
      <c r="KXL78" s="85"/>
      <c r="KXM78" s="85"/>
      <c r="KXN78" s="85"/>
      <c r="KXO78" s="85"/>
      <c r="KXP78" s="85"/>
      <c r="KXQ78" s="85"/>
      <c r="KXR78" s="85"/>
      <c r="KXS78" s="85"/>
      <c r="KXT78" s="85"/>
      <c r="KXU78" s="85"/>
      <c r="KXV78" s="85"/>
      <c r="KXW78" s="85"/>
      <c r="KXX78" s="85"/>
      <c r="KXY78" s="85"/>
      <c r="KXZ78" s="85"/>
      <c r="KYA78" s="85"/>
      <c r="KYB78" s="85"/>
      <c r="KYC78" s="85"/>
      <c r="KYD78" s="85"/>
      <c r="KYE78" s="85"/>
      <c r="KYF78" s="85"/>
      <c r="KYG78" s="85"/>
      <c r="KYH78" s="85"/>
      <c r="KYI78" s="85"/>
      <c r="KYJ78" s="85"/>
      <c r="KYK78" s="85"/>
      <c r="KYL78" s="85"/>
      <c r="KYM78" s="85"/>
      <c r="KYN78" s="85"/>
      <c r="KYO78" s="85"/>
      <c r="KYP78" s="85"/>
      <c r="KYQ78" s="85"/>
      <c r="KYR78" s="85"/>
      <c r="KYS78" s="85"/>
      <c r="KYT78" s="85"/>
      <c r="KYU78" s="85"/>
      <c r="KYV78" s="85"/>
      <c r="KYW78" s="85"/>
      <c r="KYX78" s="85"/>
      <c r="KYY78" s="85"/>
      <c r="KYZ78" s="85"/>
      <c r="KZA78" s="85"/>
      <c r="KZB78" s="85"/>
      <c r="KZC78" s="85"/>
      <c r="KZD78" s="85"/>
      <c r="KZE78" s="85"/>
      <c r="KZF78" s="85"/>
      <c r="KZG78" s="85"/>
      <c r="KZH78" s="85"/>
      <c r="KZI78" s="85"/>
      <c r="KZJ78" s="85"/>
      <c r="KZK78" s="85"/>
      <c r="KZL78" s="85"/>
      <c r="KZM78" s="85"/>
      <c r="KZN78" s="85"/>
      <c r="KZO78" s="85"/>
      <c r="KZP78" s="85"/>
      <c r="KZQ78" s="85"/>
      <c r="KZR78" s="85"/>
      <c r="KZS78" s="85"/>
      <c r="KZT78" s="85"/>
      <c r="KZU78" s="85"/>
      <c r="KZV78" s="85"/>
      <c r="KZW78" s="85"/>
      <c r="KZX78" s="85"/>
      <c r="KZY78" s="85"/>
      <c r="KZZ78" s="85"/>
      <c r="LAA78" s="85"/>
      <c r="LAB78" s="85"/>
      <c r="LAC78" s="85"/>
      <c r="LAD78" s="85"/>
      <c r="LAE78" s="85"/>
      <c r="LAF78" s="85"/>
      <c r="LAG78" s="85"/>
      <c r="LAH78" s="85"/>
      <c r="LAI78" s="85"/>
      <c r="LAJ78" s="85"/>
      <c r="LAK78" s="85"/>
      <c r="LAL78" s="85"/>
      <c r="LAM78" s="85"/>
      <c r="LAN78" s="85"/>
      <c r="LAO78" s="85"/>
      <c r="LAP78" s="85"/>
      <c r="LAQ78" s="85"/>
      <c r="LAR78" s="85"/>
      <c r="LAS78" s="85"/>
      <c r="LAT78" s="85"/>
      <c r="LAU78" s="85"/>
      <c r="LAV78" s="85"/>
      <c r="LAW78" s="85"/>
      <c r="LAX78" s="85"/>
      <c r="LAY78" s="85"/>
      <c r="LAZ78" s="85"/>
      <c r="LBA78" s="85"/>
      <c r="LBB78" s="85"/>
      <c r="LBC78" s="85"/>
      <c r="LBD78" s="85"/>
      <c r="LBE78" s="85"/>
      <c r="LBF78" s="85"/>
      <c r="LBG78" s="85"/>
      <c r="LBH78" s="85"/>
      <c r="LBI78" s="85"/>
      <c r="LBJ78" s="85"/>
      <c r="LBK78" s="85"/>
      <c r="LBL78" s="85"/>
      <c r="LBM78" s="85"/>
      <c r="LBN78" s="85"/>
      <c r="LBO78" s="85"/>
      <c r="LBP78" s="85"/>
      <c r="LBQ78" s="85"/>
      <c r="LBR78" s="85"/>
      <c r="LBS78" s="85"/>
      <c r="LBT78" s="85"/>
      <c r="LBU78" s="85"/>
      <c r="LBV78" s="85"/>
      <c r="LBW78" s="85"/>
      <c r="LBX78" s="85"/>
      <c r="LBY78" s="85"/>
      <c r="LBZ78" s="85"/>
      <c r="LCA78" s="85"/>
      <c r="LCB78" s="85"/>
      <c r="LCC78" s="85"/>
      <c r="LCD78" s="85"/>
      <c r="LCE78" s="85"/>
      <c r="LCF78" s="85"/>
      <c r="LCG78" s="85"/>
      <c r="LCH78" s="85"/>
      <c r="LCI78" s="85"/>
      <c r="LCJ78" s="85"/>
      <c r="LCK78" s="85"/>
      <c r="LCL78" s="85"/>
      <c r="LCM78" s="85"/>
      <c r="LCN78" s="85"/>
      <c r="LCO78" s="85"/>
      <c r="LCP78" s="85"/>
      <c r="LCQ78" s="85"/>
      <c r="LCR78" s="85"/>
      <c r="LCS78" s="85"/>
      <c r="LCT78" s="85"/>
      <c r="LCU78" s="85"/>
      <c r="LCV78" s="85"/>
      <c r="LCW78" s="85"/>
      <c r="LCX78" s="85"/>
      <c r="LCY78" s="85"/>
      <c r="LCZ78" s="85"/>
      <c r="LDA78" s="85"/>
      <c r="LDB78" s="85"/>
      <c r="LDC78" s="85"/>
      <c r="LDD78" s="85"/>
      <c r="LDE78" s="85"/>
      <c r="LDF78" s="85"/>
      <c r="LDG78" s="85"/>
      <c r="LDH78" s="85"/>
      <c r="LDI78" s="85"/>
      <c r="LDJ78" s="85"/>
      <c r="LDK78" s="85"/>
      <c r="LDL78" s="85"/>
      <c r="LDM78" s="85"/>
      <c r="LDN78" s="85"/>
      <c r="LDO78" s="85"/>
      <c r="LDP78" s="85"/>
      <c r="LDQ78" s="85"/>
      <c r="LDR78" s="85"/>
      <c r="LDS78" s="85"/>
      <c r="LDT78" s="85"/>
      <c r="LDU78" s="85"/>
      <c r="LDV78" s="85"/>
      <c r="LDW78" s="85"/>
      <c r="LDX78" s="85"/>
      <c r="LDY78" s="85"/>
      <c r="LDZ78" s="85"/>
      <c r="LEA78" s="85"/>
      <c r="LEB78" s="85"/>
      <c r="LEC78" s="85"/>
      <c r="LED78" s="85"/>
      <c r="LEE78" s="85"/>
      <c r="LEF78" s="85"/>
      <c r="LEG78" s="85"/>
      <c r="LEH78" s="85"/>
      <c r="LEI78" s="85"/>
      <c r="LEJ78" s="85"/>
      <c r="LEK78" s="85"/>
      <c r="LEL78" s="85"/>
      <c r="LEM78" s="85"/>
      <c r="LEN78" s="85"/>
      <c r="LEO78" s="85"/>
      <c r="LEP78" s="85"/>
      <c r="LEQ78" s="85"/>
      <c r="LER78" s="85"/>
      <c r="LES78" s="85"/>
      <c r="LET78" s="85"/>
      <c r="LEU78" s="85"/>
      <c r="LEV78" s="85"/>
      <c r="LEW78" s="85"/>
      <c r="LEX78" s="85"/>
      <c r="LEY78" s="85"/>
      <c r="LEZ78" s="85"/>
      <c r="LFA78" s="85"/>
      <c r="LFB78" s="85"/>
      <c r="LFC78" s="85"/>
      <c r="LFD78" s="85"/>
      <c r="LFE78" s="85"/>
      <c r="LFF78" s="85"/>
      <c r="LFG78" s="85"/>
      <c r="LFH78" s="85"/>
      <c r="LFI78" s="85"/>
      <c r="LFJ78" s="85"/>
      <c r="LFK78" s="85"/>
      <c r="LFL78" s="85"/>
      <c r="LFM78" s="85"/>
      <c r="LFN78" s="85"/>
      <c r="LFO78" s="85"/>
      <c r="LFP78" s="85"/>
      <c r="LFQ78" s="85"/>
      <c r="LFR78" s="85"/>
      <c r="LFS78" s="85"/>
      <c r="LFT78" s="85"/>
      <c r="LFU78" s="85"/>
      <c r="LFV78" s="85"/>
      <c r="LFW78" s="85"/>
      <c r="LFX78" s="85"/>
      <c r="LFY78" s="85"/>
      <c r="LFZ78" s="85"/>
      <c r="LGA78" s="85"/>
      <c r="LGB78" s="85"/>
      <c r="LGC78" s="85"/>
      <c r="LGD78" s="85"/>
      <c r="LGE78" s="85"/>
      <c r="LGF78" s="85"/>
      <c r="LGG78" s="85"/>
      <c r="LGH78" s="85"/>
      <c r="LGI78" s="85"/>
      <c r="LGJ78" s="85"/>
      <c r="LGK78" s="85"/>
      <c r="LGL78" s="85"/>
      <c r="LGM78" s="85"/>
      <c r="LGN78" s="85"/>
      <c r="LGO78" s="85"/>
      <c r="LGP78" s="85"/>
      <c r="LGQ78" s="85"/>
      <c r="LGR78" s="85"/>
      <c r="LGS78" s="85"/>
      <c r="LGT78" s="85"/>
      <c r="LGU78" s="85"/>
      <c r="LGV78" s="85"/>
      <c r="LGW78" s="85"/>
      <c r="LGX78" s="85"/>
      <c r="LGY78" s="85"/>
      <c r="LGZ78" s="85"/>
      <c r="LHA78" s="85"/>
      <c r="LHB78" s="85"/>
      <c r="LHC78" s="85"/>
      <c r="LHD78" s="85"/>
      <c r="LHE78" s="85"/>
      <c r="LHF78" s="85"/>
      <c r="LHG78" s="85"/>
      <c r="LHH78" s="85"/>
      <c r="LHI78" s="85"/>
      <c r="LHJ78" s="85"/>
      <c r="LHK78" s="85"/>
      <c r="LHL78" s="85"/>
      <c r="LHM78" s="85"/>
      <c r="LHN78" s="85"/>
      <c r="LHO78" s="85"/>
      <c r="LHP78" s="85"/>
      <c r="LHQ78" s="85"/>
      <c r="LHR78" s="85"/>
      <c r="LHS78" s="85"/>
      <c r="LHT78" s="85"/>
      <c r="LHU78" s="85"/>
      <c r="LHV78" s="85"/>
      <c r="LHW78" s="85"/>
      <c r="LHX78" s="85"/>
      <c r="LHY78" s="85"/>
      <c r="LHZ78" s="85"/>
      <c r="LIA78" s="85"/>
      <c r="LIB78" s="85"/>
      <c r="LIC78" s="85"/>
      <c r="LID78" s="85"/>
      <c r="LIE78" s="85"/>
      <c r="LIF78" s="85"/>
      <c r="LIG78" s="85"/>
      <c r="LIH78" s="85"/>
      <c r="LII78" s="85"/>
      <c r="LIJ78" s="85"/>
      <c r="LIK78" s="85"/>
      <c r="LIL78" s="85"/>
      <c r="LIM78" s="85"/>
      <c r="LIN78" s="85"/>
      <c r="LIO78" s="85"/>
      <c r="LIP78" s="85"/>
      <c r="LIQ78" s="85"/>
      <c r="LIR78" s="85"/>
      <c r="LIS78" s="85"/>
      <c r="LIT78" s="85"/>
      <c r="LIU78" s="85"/>
      <c r="LIV78" s="85"/>
      <c r="LIW78" s="85"/>
      <c r="LIX78" s="85"/>
      <c r="LIY78" s="85"/>
      <c r="LIZ78" s="85"/>
      <c r="LJA78" s="85"/>
      <c r="LJB78" s="85"/>
      <c r="LJC78" s="85"/>
      <c r="LJD78" s="85"/>
      <c r="LJE78" s="85"/>
      <c r="LJF78" s="85"/>
      <c r="LJG78" s="85"/>
      <c r="LJH78" s="85"/>
      <c r="LJI78" s="85"/>
      <c r="LJJ78" s="85"/>
      <c r="LJK78" s="85"/>
      <c r="LJL78" s="85"/>
      <c r="LJM78" s="85"/>
      <c r="LJN78" s="85"/>
      <c r="LJO78" s="85"/>
      <c r="LJP78" s="85"/>
      <c r="LJQ78" s="85"/>
      <c r="LJR78" s="85"/>
      <c r="LJS78" s="85"/>
      <c r="LJT78" s="85"/>
      <c r="LJU78" s="85"/>
      <c r="LJV78" s="85"/>
      <c r="LJW78" s="85"/>
      <c r="LJX78" s="85"/>
      <c r="LJY78" s="85"/>
      <c r="LJZ78" s="85"/>
      <c r="LKA78" s="85"/>
      <c r="LKB78" s="85"/>
      <c r="LKC78" s="85"/>
      <c r="LKD78" s="85"/>
      <c r="LKE78" s="85"/>
      <c r="LKF78" s="85"/>
      <c r="LKG78" s="85"/>
      <c r="LKH78" s="85"/>
      <c r="LKI78" s="85"/>
      <c r="LKJ78" s="85"/>
      <c r="LKK78" s="85"/>
      <c r="LKL78" s="85"/>
      <c r="LKM78" s="85"/>
      <c r="LKN78" s="85"/>
      <c r="LKO78" s="85"/>
      <c r="LKP78" s="85"/>
      <c r="LKQ78" s="85"/>
      <c r="LKR78" s="85"/>
      <c r="LKS78" s="85"/>
      <c r="LKT78" s="85"/>
      <c r="LKU78" s="85"/>
      <c r="LKV78" s="85"/>
      <c r="LKW78" s="85"/>
      <c r="LKX78" s="85"/>
      <c r="LKY78" s="85"/>
      <c r="LKZ78" s="85"/>
      <c r="LLA78" s="85"/>
      <c r="LLB78" s="85"/>
      <c r="LLC78" s="85"/>
      <c r="LLD78" s="85"/>
      <c r="LLE78" s="85"/>
      <c r="LLF78" s="85"/>
      <c r="LLG78" s="85"/>
      <c r="LLH78" s="85"/>
      <c r="LLI78" s="85"/>
      <c r="LLJ78" s="85"/>
      <c r="LLK78" s="85"/>
      <c r="LLL78" s="85"/>
      <c r="LLM78" s="85"/>
      <c r="LLN78" s="85"/>
      <c r="LLO78" s="85"/>
      <c r="LLP78" s="85"/>
      <c r="LLQ78" s="85"/>
      <c r="LLR78" s="85"/>
      <c r="LLS78" s="85"/>
      <c r="LLT78" s="85"/>
      <c r="LLU78" s="85"/>
      <c r="LLV78" s="85"/>
      <c r="LLW78" s="85"/>
      <c r="LLX78" s="85"/>
      <c r="LLY78" s="85"/>
      <c r="LLZ78" s="85"/>
      <c r="LMA78" s="85"/>
      <c r="LMB78" s="85"/>
      <c r="LMC78" s="85"/>
      <c r="LMD78" s="85"/>
      <c r="LME78" s="85"/>
      <c r="LMF78" s="85"/>
      <c r="LMG78" s="85"/>
      <c r="LMH78" s="85"/>
      <c r="LMI78" s="85"/>
      <c r="LMJ78" s="85"/>
      <c r="LMK78" s="85"/>
      <c r="LML78" s="85"/>
      <c r="LMM78" s="85"/>
      <c r="LMN78" s="85"/>
      <c r="LMO78" s="85"/>
      <c r="LMP78" s="85"/>
      <c r="LMQ78" s="85"/>
      <c r="LMR78" s="85"/>
      <c r="LMS78" s="85"/>
      <c r="LMT78" s="85"/>
      <c r="LMU78" s="85"/>
      <c r="LMV78" s="85"/>
      <c r="LMW78" s="85"/>
      <c r="LMX78" s="85"/>
      <c r="LMY78" s="85"/>
      <c r="LMZ78" s="85"/>
      <c r="LNA78" s="85"/>
      <c r="LNB78" s="85"/>
      <c r="LNC78" s="85"/>
      <c r="LND78" s="85"/>
      <c r="LNE78" s="85"/>
      <c r="LNF78" s="85"/>
      <c r="LNG78" s="85"/>
      <c r="LNH78" s="85"/>
      <c r="LNI78" s="85"/>
      <c r="LNJ78" s="85"/>
      <c r="LNK78" s="85"/>
      <c r="LNL78" s="85"/>
      <c r="LNM78" s="85"/>
      <c r="LNN78" s="85"/>
      <c r="LNO78" s="85"/>
      <c r="LNP78" s="85"/>
      <c r="LNQ78" s="85"/>
      <c r="LNR78" s="85"/>
      <c r="LNS78" s="85"/>
      <c r="LNT78" s="85"/>
      <c r="LNU78" s="85"/>
      <c r="LNV78" s="85"/>
      <c r="LNW78" s="85"/>
      <c r="LNX78" s="85"/>
      <c r="LNY78" s="85"/>
      <c r="LNZ78" s="85"/>
      <c r="LOA78" s="85"/>
      <c r="LOB78" s="85"/>
      <c r="LOC78" s="85"/>
      <c r="LOD78" s="85"/>
      <c r="LOE78" s="85"/>
      <c r="LOF78" s="85"/>
      <c r="LOG78" s="85"/>
      <c r="LOH78" s="85"/>
      <c r="LOI78" s="85"/>
      <c r="LOJ78" s="85"/>
      <c r="LOK78" s="85"/>
      <c r="LOL78" s="85"/>
      <c r="LOM78" s="85"/>
      <c r="LON78" s="85"/>
      <c r="LOO78" s="85"/>
      <c r="LOP78" s="85"/>
      <c r="LOQ78" s="85"/>
      <c r="LOR78" s="85"/>
      <c r="LOS78" s="85"/>
      <c r="LOT78" s="85"/>
      <c r="LOU78" s="85"/>
      <c r="LOV78" s="85"/>
      <c r="LOW78" s="85"/>
      <c r="LOX78" s="85"/>
      <c r="LOY78" s="85"/>
      <c r="LOZ78" s="85"/>
      <c r="LPA78" s="85"/>
      <c r="LPB78" s="85"/>
      <c r="LPC78" s="85"/>
      <c r="LPD78" s="85"/>
      <c r="LPE78" s="85"/>
      <c r="LPF78" s="85"/>
      <c r="LPG78" s="85"/>
      <c r="LPH78" s="85"/>
      <c r="LPI78" s="85"/>
      <c r="LPJ78" s="85"/>
      <c r="LPK78" s="85"/>
      <c r="LPL78" s="85"/>
      <c r="LPM78" s="85"/>
      <c r="LPN78" s="85"/>
      <c r="LPO78" s="85"/>
      <c r="LPP78" s="85"/>
      <c r="LPQ78" s="85"/>
      <c r="LPR78" s="85"/>
      <c r="LPS78" s="85"/>
      <c r="LPT78" s="85"/>
      <c r="LPU78" s="85"/>
      <c r="LPV78" s="85"/>
      <c r="LPW78" s="85"/>
      <c r="LPX78" s="85"/>
      <c r="LPY78" s="85"/>
      <c r="LPZ78" s="85"/>
      <c r="LQA78" s="85"/>
      <c r="LQB78" s="85"/>
      <c r="LQC78" s="85"/>
      <c r="LQD78" s="85"/>
      <c r="LQE78" s="85"/>
      <c r="LQF78" s="85"/>
      <c r="LQG78" s="85"/>
      <c r="LQH78" s="85"/>
      <c r="LQI78" s="85"/>
      <c r="LQJ78" s="85"/>
      <c r="LQK78" s="85"/>
      <c r="LQL78" s="85"/>
      <c r="LQM78" s="85"/>
      <c r="LQN78" s="85"/>
      <c r="LQO78" s="85"/>
      <c r="LQP78" s="85"/>
      <c r="LQQ78" s="85"/>
      <c r="LQR78" s="85"/>
      <c r="LQS78" s="85"/>
      <c r="LQT78" s="85"/>
      <c r="LQU78" s="85"/>
      <c r="LQV78" s="85"/>
      <c r="LQW78" s="85"/>
      <c r="LQX78" s="85"/>
      <c r="LQY78" s="85"/>
      <c r="LQZ78" s="85"/>
      <c r="LRA78" s="85"/>
      <c r="LRB78" s="85"/>
      <c r="LRC78" s="85"/>
      <c r="LRD78" s="85"/>
      <c r="LRE78" s="85"/>
      <c r="LRF78" s="85"/>
      <c r="LRG78" s="85"/>
      <c r="LRH78" s="85"/>
      <c r="LRI78" s="85"/>
      <c r="LRJ78" s="85"/>
      <c r="LRK78" s="85"/>
      <c r="LRL78" s="85"/>
      <c r="LRM78" s="85"/>
      <c r="LRN78" s="85"/>
      <c r="LRO78" s="85"/>
      <c r="LRP78" s="85"/>
      <c r="LRQ78" s="85"/>
      <c r="LRR78" s="85"/>
      <c r="LRS78" s="85"/>
      <c r="LRT78" s="85"/>
      <c r="LRU78" s="85"/>
      <c r="LRV78" s="85"/>
      <c r="LRW78" s="85"/>
      <c r="LRX78" s="85"/>
      <c r="LRY78" s="85"/>
      <c r="LRZ78" s="85"/>
      <c r="LSA78" s="85"/>
      <c r="LSB78" s="85"/>
      <c r="LSC78" s="85"/>
      <c r="LSD78" s="85"/>
      <c r="LSE78" s="85"/>
      <c r="LSF78" s="85"/>
      <c r="LSG78" s="85"/>
      <c r="LSH78" s="85"/>
      <c r="LSI78" s="85"/>
      <c r="LSJ78" s="85"/>
      <c r="LSK78" s="85"/>
      <c r="LSL78" s="85"/>
      <c r="LSM78" s="85"/>
      <c r="LSN78" s="85"/>
      <c r="LSO78" s="85"/>
      <c r="LSP78" s="85"/>
      <c r="LSQ78" s="85"/>
      <c r="LSR78" s="85"/>
      <c r="LSS78" s="85"/>
      <c r="LST78" s="85"/>
      <c r="LSU78" s="85"/>
      <c r="LSV78" s="85"/>
      <c r="LSW78" s="85"/>
      <c r="LSX78" s="85"/>
      <c r="LSY78" s="85"/>
      <c r="LSZ78" s="85"/>
      <c r="LTA78" s="85"/>
      <c r="LTB78" s="85"/>
      <c r="LTC78" s="85"/>
      <c r="LTD78" s="85"/>
      <c r="LTE78" s="85"/>
      <c r="LTF78" s="85"/>
      <c r="LTG78" s="85"/>
      <c r="LTH78" s="85"/>
      <c r="LTI78" s="85"/>
      <c r="LTJ78" s="85"/>
      <c r="LTK78" s="85"/>
      <c r="LTL78" s="85"/>
      <c r="LTM78" s="85"/>
      <c r="LTN78" s="85"/>
      <c r="LTO78" s="85"/>
      <c r="LTP78" s="85"/>
      <c r="LTQ78" s="85"/>
      <c r="LTR78" s="85"/>
      <c r="LTS78" s="85"/>
      <c r="LTT78" s="85"/>
      <c r="LTU78" s="85"/>
      <c r="LTV78" s="85"/>
      <c r="LTW78" s="85"/>
      <c r="LTX78" s="85"/>
      <c r="LTY78" s="85"/>
      <c r="LTZ78" s="85"/>
      <c r="LUA78" s="85"/>
      <c r="LUB78" s="85"/>
      <c r="LUC78" s="85"/>
      <c r="LUD78" s="85"/>
      <c r="LUE78" s="85"/>
      <c r="LUF78" s="85"/>
      <c r="LUG78" s="85"/>
      <c r="LUH78" s="85"/>
      <c r="LUI78" s="85"/>
      <c r="LUJ78" s="85"/>
      <c r="LUK78" s="85"/>
      <c r="LUL78" s="85"/>
      <c r="LUM78" s="85"/>
      <c r="LUN78" s="85"/>
      <c r="LUO78" s="85"/>
      <c r="LUP78" s="85"/>
      <c r="LUQ78" s="85"/>
      <c r="LUR78" s="85"/>
      <c r="LUS78" s="85"/>
      <c r="LUT78" s="85"/>
      <c r="LUU78" s="85"/>
      <c r="LUV78" s="85"/>
      <c r="LUW78" s="85"/>
      <c r="LUX78" s="85"/>
      <c r="LUY78" s="85"/>
      <c r="LUZ78" s="85"/>
      <c r="LVA78" s="85"/>
      <c r="LVB78" s="85"/>
      <c r="LVC78" s="85"/>
      <c r="LVD78" s="85"/>
      <c r="LVE78" s="85"/>
      <c r="LVF78" s="85"/>
      <c r="LVG78" s="85"/>
      <c r="LVH78" s="85"/>
      <c r="LVI78" s="85"/>
      <c r="LVJ78" s="85"/>
      <c r="LVK78" s="85"/>
      <c r="LVL78" s="85"/>
      <c r="LVM78" s="85"/>
      <c r="LVN78" s="85"/>
      <c r="LVO78" s="85"/>
      <c r="LVP78" s="85"/>
      <c r="LVQ78" s="85"/>
      <c r="LVR78" s="85"/>
      <c r="LVS78" s="85"/>
      <c r="LVT78" s="85"/>
      <c r="LVU78" s="85"/>
      <c r="LVV78" s="85"/>
      <c r="LVW78" s="85"/>
      <c r="LVX78" s="85"/>
      <c r="LVY78" s="85"/>
      <c r="LVZ78" s="85"/>
      <c r="LWA78" s="85"/>
      <c r="LWB78" s="85"/>
      <c r="LWC78" s="85"/>
      <c r="LWD78" s="85"/>
      <c r="LWE78" s="85"/>
      <c r="LWF78" s="85"/>
      <c r="LWG78" s="85"/>
      <c r="LWH78" s="85"/>
      <c r="LWI78" s="85"/>
      <c r="LWJ78" s="85"/>
      <c r="LWK78" s="85"/>
      <c r="LWL78" s="85"/>
      <c r="LWM78" s="85"/>
      <c r="LWN78" s="85"/>
      <c r="LWO78" s="85"/>
      <c r="LWP78" s="85"/>
      <c r="LWQ78" s="85"/>
      <c r="LWR78" s="85"/>
      <c r="LWS78" s="85"/>
      <c r="LWT78" s="85"/>
      <c r="LWU78" s="85"/>
      <c r="LWV78" s="85"/>
      <c r="LWW78" s="85"/>
      <c r="LWX78" s="85"/>
      <c r="LWY78" s="85"/>
      <c r="LWZ78" s="85"/>
      <c r="LXA78" s="85"/>
      <c r="LXB78" s="85"/>
      <c r="LXC78" s="85"/>
      <c r="LXD78" s="85"/>
      <c r="LXE78" s="85"/>
      <c r="LXF78" s="85"/>
      <c r="LXG78" s="85"/>
      <c r="LXH78" s="85"/>
      <c r="LXI78" s="85"/>
      <c r="LXJ78" s="85"/>
      <c r="LXK78" s="85"/>
      <c r="LXL78" s="85"/>
      <c r="LXM78" s="85"/>
      <c r="LXN78" s="85"/>
      <c r="LXO78" s="85"/>
      <c r="LXP78" s="85"/>
      <c r="LXQ78" s="85"/>
      <c r="LXR78" s="85"/>
      <c r="LXS78" s="85"/>
      <c r="LXT78" s="85"/>
      <c r="LXU78" s="85"/>
      <c r="LXV78" s="85"/>
      <c r="LXW78" s="85"/>
      <c r="LXX78" s="85"/>
      <c r="LXY78" s="85"/>
      <c r="LXZ78" s="85"/>
      <c r="LYA78" s="85"/>
      <c r="LYB78" s="85"/>
      <c r="LYC78" s="85"/>
      <c r="LYD78" s="85"/>
      <c r="LYE78" s="85"/>
      <c r="LYF78" s="85"/>
      <c r="LYG78" s="85"/>
      <c r="LYH78" s="85"/>
      <c r="LYI78" s="85"/>
      <c r="LYJ78" s="85"/>
      <c r="LYK78" s="85"/>
      <c r="LYL78" s="85"/>
      <c r="LYM78" s="85"/>
      <c r="LYN78" s="85"/>
      <c r="LYO78" s="85"/>
      <c r="LYP78" s="85"/>
      <c r="LYQ78" s="85"/>
      <c r="LYR78" s="85"/>
      <c r="LYS78" s="85"/>
      <c r="LYT78" s="85"/>
      <c r="LYU78" s="85"/>
      <c r="LYV78" s="85"/>
      <c r="LYW78" s="85"/>
      <c r="LYX78" s="85"/>
      <c r="LYY78" s="85"/>
      <c r="LYZ78" s="85"/>
      <c r="LZA78" s="85"/>
      <c r="LZB78" s="85"/>
      <c r="LZC78" s="85"/>
      <c r="LZD78" s="85"/>
      <c r="LZE78" s="85"/>
      <c r="LZF78" s="85"/>
      <c r="LZG78" s="85"/>
      <c r="LZH78" s="85"/>
      <c r="LZI78" s="85"/>
      <c r="LZJ78" s="85"/>
      <c r="LZK78" s="85"/>
      <c r="LZL78" s="85"/>
      <c r="LZM78" s="85"/>
      <c r="LZN78" s="85"/>
      <c r="LZO78" s="85"/>
      <c r="LZP78" s="85"/>
      <c r="LZQ78" s="85"/>
      <c r="LZR78" s="85"/>
      <c r="LZS78" s="85"/>
      <c r="LZT78" s="85"/>
      <c r="LZU78" s="85"/>
      <c r="LZV78" s="85"/>
      <c r="LZW78" s="85"/>
      <c r="LZX78" s="85"/>
      <c r="LZY78" s="85"/>
      <c r="LZZ78" s="85"/>
      <c r="MAA78" s="85"/>
      <c r="MAB78" s="85"/>
      <c r="MAC78" s="85"/>
      <c r="MAD78" s="85"/>
      <c r="MAE78" s="85"/>
      <c r="MAF78" s="85"/>
      <c r="MAG78" s="85"/>
      <c r="MAH78" s="85"/>
      <c r="MAI78" s="85"/>
      <c r="MAJ78" s="85"/>
      <c r="MAK78" s="85"/>
      <c r="MAL78" s="85"/>
      <c r="MAM78" s="85"/>
      <c r="MAN78" s="85"/>
      <c r="MAO78" s="85"/>
      <c r="MAP78" s="85"/>
      <c r="MAQ78" s="85"/>
      <c r="MAR78" s="85"/>
      <c r="MAS78" s="85"/>
      <c r="MAT78" s="85"/>
      <c r="MAU78" s="85"/>
      <c r="MAV78" s="85"/>
      <c r="MAW78" s="85"/>
      <c r="MAX78" s="85"/>
      <c r="MAY78" s="85"/>
      <c r="MAZ78" s="85"/>
      <c r="MBA78" s="85"/>
      <c r="MBB78" s="85"/>
      <c r="MBC78" s="85"/>
      <c r="MBD78" s="85"/>
      <c r="MBE78" s="85"/>
      <c r="MBF78" s="85"/>
      <c r="MBG78" s="85"/>
      <c r="MBH78" s="85"/>
      <c r="MBI78" s="85"/>
      <c r="MBJ78" s="85"/>
      <c r="MBK78" s="85"/>
      <c r="MBL78" s="85"/>
      <c r="MBM78" s="85"/>
      <c r="MBN78" s="85"/>
      <c r="MBO78" s="85"/>
      <c r="MBP78" s="85"/>
      <c r="MBQ78" s="85"/>
      <c r="MBR78" s="85"/>
      <c r="MBS78" s="85"/>
      <c r="MBT78" s="85"/>
      <c r="MBU78" s="85"/>
      <c r="MBV78" s="85"/>
      <c r="MBW78" s="85"/>
      <c r="MBX78" s="85"/>
      <c r="MBY78" s="85"/>
      <c r="MBZ78" s="85"/>
      <c r="MCA78" s="85"/>
      <c r="MCB78" s="85"/>
      <c r="MCC78" s="85"/>
      <c r="MCD78" s="85"/>
      <c r="MCE78" s="85"/>
      <c r="MCF78" s="85"/>
      <c r="MCG78" s="85"/>
      <c r="MCH78" s="85"/>
      <c r="MCI78" s="85"/>
      <c r="MCJ78" s="85"/>
      <c r="MCK78" s="85"/>
      <c r="MCL78" s="85"/>
      <c r="MCM78" s="85"/>
      <c r="MCN78" s="85"/>
      <c r="MCO78" s="85"/>
      <c r="MCP78" s="85"/>
      <c r="MCQ78" s="85"/>
      <c r="MCR78" s="85"/>
      <c r="MCS78" s="85"/>
      <c r="MCT78" s="85"/>
      <c r="MCU78" s="85"/>
      <c r="MCV78" s="85"/>
      <c r="MCW78" s="85"/>
      <c r="MCX78" s="85"/>
      <c r="MCY78" s="85"/>
      <c r="MCZ78" s="85"/>
      <c r="MDA78" s="85"/>
      <c r="MDB78" s="85"/>
      <c r="MDC78" s="85"/>
      <c r="MDD78" s="85"/>
      <c r="MDE78" s="85"/>
      <c r="MDF78" s="85"/>
      <c r="MDG78" s="85"/>
      <c r="MDH78" s="85"/>
      <c r="MDI78" s="85"/>
      <c r="MDJ78" s="85"/>
      <c r="MDK78" s="85"/>
      <c r="MDL78" s="85"/>
      <c r="MDM78" s="85"/>
      <c r="MDN78" s="85"/>
      <c r="MDO78" s="85"/>
      <c r="MDP78" s="85"/>
      <c r="MDQ78" s="85"/>
      <c r="MDR78" s="85"/>
      <c r="MDS78" s="85"/>
      <c r="MDT78" s="85"/>
      <c r="MDU78" s="85"/>
      <c r="MDV78" s="85"/>
      <c r="MDW78" s="85"/>
      <c r="MDX78" s="85"/>
      <c r="MDY78" s="85"/>
      <c r="MDZ78" s="85"/>
      <c r="MEA78" s="85"/>
      <c r="MEB78" s="85"/>
      <c r="MEC78" s="85"/>
      <c r="MED78" s="85"/>
      <c r="MEE78" s="85"/>
      <c r="MEF78" s="85"/>
      <c r="MEG78" s="85"/>
      <c r="MEH78" s="85"/>
      <c r="MEI78" s="85"/>
      <c r="MEJ78" s="85"/>
      <c r="MEK78" s="85"/>
      <c r="MEL78" s="85"/>
      <c r="MEM78" s="85"/>
      <c r="MEN78" s="85"/>
      <c r="MEO78" s="85"/>
      <c r="MEP78" s="85"/>
      <c r="MEQ78" s="85"/>
      <c r="MER78" s="85"/>
      <c r="MES78" s="85"/>
      <c r="MET78" s="85"/>
      <c r="MEU78" s="85"/>
      <c r="MEV78" s="85"/>
      <c r="MEW78" s="85"/>
      <c r="MEX78" s="85"/>
      <c r="MEY78" s="85"/>
      <c r="MEZ78" s="85"/>
      <c r="MFA78" s="85"/>
      <c r="MFB78" s="85"/>
      <c r="MFC78" s="85"/>
      <c r="MFD78" s="85"/>
      <c r="MFE78" s="85"/>
      <c r="MFF78" s="85"/>
      <c r="MFG78" s="85"/>
      <c r="MFH78" s="85"/>
      <c r="MFI78" s="85"/>
      <c r="MFJ78" s="85"/>
      <c r="MFK78" s="85"/>
      <c r="MFL78" s="85"/>
      <c r="MFM78" s="85"/>
      <c r="MFN78" s="85"/>
      <c r="MFO78" s="85"/>
      <c r="MFP78" s="85"/>
      <c r="MFQ78" s="85"/>
      <c r="MFR78" s="85"/>
      <c r="MFS78" s="85"/>
      <c r="MFT78" s="85"/>
      <c r="MFU78" s="85"/>
      <c r="MFV78" s="85"/>
      <c r="MFW78" s="85"/>
      <c r="MFX78" s="85"/>
      <c r="MFY78" s="85"/>
      <c r="MFZ78" s="85"/>
      <c r="MGA78" s="85"/>
      <c r="MGB78" s="85"/>
      <c r="MGC78" s="85"/>
      <c r="MGD78" s="85"/>
      <c r="MGE78" s="85"/>
      <c r="MGF78" s="85"/>
      <c r="MGG78" s="85"/>
      <c r="MGH78" s="85"/>
      <c r="MGI78" s="85"/>
      <c r="MGJ78" s="85"/>
      <c r="MGK78" s="85"/>
      <c r="MGL78" s="85"/>
      <c r="MGM78" s="85"/>
      <c r="MGN78" s="85"/>
      <c r="MGO78" s="85"/>
      <c r="MGP78" s="85"/>
      <c r="MGQ78" s="85"/>
      <c r="MGR78" s="85"/>
      <c r="MGS78" s="85"/>
      <c r="MGT78" s="85"/>
      <c r="MGU78" s="85"/>
      <c r="MGV78" s="85"/>
      <c r="MGW78" s="85"/>
      <c r="MGX78" s="85"/>
      <c r="MGY78" s="85"/>
      <c r="MGZ78" s="85"/>
      <c r="MHA78" s="85"/>
      <c r="MHB78" s="85"/>
      <c r="MHC78" s="85"/>
      <c r="MHD78" s="85"/>
      <c r="MHE78" s="85"/>
      <c r="MHF78" s="85"/>
      <c r="MHG78" s="85"/>
      <c r="MHH78" s="85"/>
      <c r="MHI78" s="85"/>
      <c r="MHJ78" s="85"/>
      <c r="MHK78" s="85"/>
      <c r="MHL78" s="85"/>
      <c r="MHM78" s="85"/>
      <c r="MHN78" s="85"/>
      <c r="MHO78" s="85"/>
      <c r="MHP78" s="85"/>
      <c r="MHQ78" s="85"/>
      <c r="MHR78" s="85"/>
      <c r="MHS78" s="85"/>
      <c r="MHT78" s="85"/>
      <c r="MHU78" s="85"/>
      <c r="MHV78" s="85"/>
      <c r="MHW78" s="85"/>
      <c r="MHX78" s="85"/>
      <c r="MHY78" s="85"/>
      <c r="MHZ78" s="85"/>
      <c r="MIA78" s="85"/>
      <c r="MIB78" s="85"/>
      <c r="MIC78" s="85"/>
      <c r="MID78" s="85"/>
      <c r="MIE78" s="85"/>
      <c r="MIF78" s="85"/>
      <c r="MIG78" s="85"/>
      <c r="MIH78" s="85"/>
      <c r="MII78" s="85"/>
      <c r="MIJ78" s="85"/>
      <c r="MIK78" s="85"/>
      <c r="MIL78" s="85"/>
      <c r="MIM78" s="85"/>
      <c r="MIN78" s="85"/>
      <c r="MIO78" s="85"/>
      <c r="MIP78" s="85"/>
      <c r="MIQ78" s="85"/>
      <c r="MIR78" s="85"/>
      <c r="MIS78" s="85"/>
      <c r="MIT78" s="85"/>
      <c r="MIU78" s="85"/>
      <c r="MIV78" s="85"/>
      <c r="MIW78" s="85"/>
      <c r="MIX78" s="85"/>
      <c r="MIY78" s="85"/>
      <c r="MIZ78" s="85"/>
      <c r="MJA78" s="85"/>
      <c r="MJB78" s="85"/>
      <c r="MJC78" s="85"/>
      <c r="MJD78" s="85"/>
      <c r="MJE78" s="85"/>
      <c r="MJF78" s="85"/>
      <c r="MJG78" s="85"/>
      <c r="MJH78" s="85"/>
      <c r="MJI78" s="85"/>
      <c r="MJJ78" s="85"/>
      <c r="MJK78" s="85"/>
      <c r="MJL78" s="85"/>
      <c r="MJM78" s="85"/>
      <c r="MJN78" s="85"/>
      <c r="MJO78" s="85"/>
      <c r="MJP78" s="85"/>
      <c r="MJQ78" s="85"/>
      <c r="MJR78" s="85"/>
      <c r="MJS78" s="85"/>
      <c r="MJT78" s="85"/>
      <c r="MJU78" s="85"/>
      <c r="MJV78" s="85"/>
      <c r="MJW78" s="85"/>
      <c r="MJX78" s="85"/>
      <c r="MJY78" s="85"/>
      <c r="MJZ78" s="85"/>
      <c r="MKA78" s="85"/>
      <c r="MKB78" s="85"/>
      <c r="MKC78" s="85"/>
      <c r="MKD78" s="85"/>
      <c r="MKE78" s="85"/>
      <c r="MKF78" s="85"/>
      <c r="MKG78" s="85"/>
      <c r="MKH78" s="85"/>
      <c r="MKI78" s="85"/>
      <c r="MKJ78" s="85"/>
      <c r="MKK78" s="85"/>
      <c r="MKL78" s="85"/>
      <c r="MKM78" s="85"/>
      <c r="MKN78" s="85"/>
      <c r="MKO78" s="85"/>
      <c r="MKP78" s="85"/>
      <c r="MKQ78" s="85"/>
      <c r="MKR78" s="85"/>
      <c r="MKS78" s="85"/>
      <c r="MKT78" s="85"/>
      <c r="MKU78" s="85"/>
      <c r="MKV78" s="85"/>
      <c r="MKW78" s="85"/>
      <c r="MKX78" s="85"/>
      <c r="MKY78" s="85"/>
      <c r="MKZ78" s="85"/>
      <c r="MLA78" s="85"/>
      <c r="MLB78" s="85"/>
      <c r="MLC78" s="85"/>
      <c r="MLD78" s="85"/>
      <c r="MLE78" s="85"/>
      <c r="MLF78" s="85"/>
      <c r="MLG78" s="85"/>
      <c r="MLH78" s="85"/>
      <c r="MLI78" s="85"/>
      <c r="MLJ78" s="85"/>
      <c r="MLK78" s="85"/>
      <c r="MLL78" s="85"/>
      <c r="MLM78" s="85"/>
      <c r="MLN78" s="85"/>
      <c r="MLO78" s="85"/>
      <c r="MLP78" s="85"/>
      <c r="MLQ78" s="85"/>
      <c r="MLR78" s="85"/>
      <c r="MLS78" s="85"/>
      <c r="MLT78" s="85"/>
      <c r="MLU78" s="85"/>
      <c r="MLV78" s="85"/>
      <c r="MLW78" s="85"/>
      <c r="MLX78" s="85"/>
      <c r="MLY78" s="85"/>
      <c r="MLZ78" s="85"/>
      <c r="MMA78" s="85"/>
      <c r="MMB78" s="85"/>
      <c r="MMC78" s="85"/>
      <c r="MMD78" s="85"/>
      <c r="MME78" s="85"/>
      <c r="MMF78" s="85"/>
      <c r="MMG78" s="85"/>
      <c r="MMH78" s="85"/>
      <c r="MMI78" s="85"/>
      <c r="MMJ78" s="85"/>
      <c r="MMK78" s="85"/>
      <c r="MML78" s="85"/>
      <c r="MMM78" s="85"/>
      <c r="MMN78" s="85"/>
      <c r="MMO78" s="85"/>
      <c r="MMP78" s="85"/>
      <c r="MMQ78" s="85"/>
      <c r="MMR78" s="85"/>
      <c r="MMS78" s="85"/>
      <c r="MMT78" s="85"/>
      <c r="MMU78" s="85"/>
      <c r="MMV78" s="85"/>
      <c r="MMW78" s="85"/>
      <c r="MMX78" s="85"/>
      <c r="MMY78" s="85"/>
      <c r="MMZ78" s="85"/>
      <c r="MNA78" s="85"/>
      <c r="MNB78" s="85"/>
      <c r="MNC78" s="85"/>
      <c r="MND78" s="85"/>
      <c r="MNE78" s="85"/>
      <c r="MNF78" s="85"/>
      <c r="MNG78" s="85"/>
      <c r="MNH78" s="85"/>
      <c r="MNI78" s="85"/>
      <c r="MNJ78" s="85"/>
      <c r="MNK78" s="85"/>
      <c r="MNL78" s="85"/>
      <c r="MNM78" s="85"/>
      <c r="MNN78" s="85"/>
      <c r="MNO78" s="85"/>
      <c r="MNP78" s="85"/>
      <c r="MNQ78" s="85"/>
      <c r="MNR78" s="85"/>
      <c r="MNS78" s="85"/>
      <c r="MNT78" s="85"/>
      <c r="MNU78" s="85"/>
      <c r="MNV78" s="85"/>
      <c r="MNW78" s="85"/>
      <c r="MNX78" s="85"/>
      <c r="MNY78" s="85"/>
      <c r="MNZ78" s="85"/>
      <c r="MOA78" s="85"/>
      <c r="MOB78" s="85"/>
      <c r="MOC78" s="85"/>
      <c r="MOD78" s="85"/>
      <c r="MOE78" s="85"/>
      <c r="MOF78" s="85"/>
      <c r="MOG78" s="85"/>
      <c r="MOH78" s="85"/>
      <c r="MOI78" s="85"/>
      <c r="MOJ78" s="85"/>
      <c r="MOK78" s="85"/>
      <c r="MOL78" s="85"/>
      <c r="MOM78" s="85"/>
      <c r="MON78" s="85"/>
      <c r="MOO78" s="85"/>
      <c r="MOP78" s="85"/>
      <c r="MOQ78" s="85"/>
      <c r="MOR78" s="85"/>
      <c r="MOS78" s="85"/>
      <c r="MOT78" s="85"/>
      <c r="MOU78" s="85"/>
      <c r="MOV78" s="85"/>
      <c r="MOW78" s="85"/>
      <c r="MOX78" s="85"/>
      <c r="MOY78" s="85"/>
      <c r="MOZ78" s="85"/>
      <c r="MPA78" s="85"/>
      <c r="MPB78" s="85"/>
      <c r="MPC78" s="85"/>
      <c r="MPD78" s="85"/>
      <c r="MPE78" s="85"/>
      <c r="MPF78" s="85"/>
      <c r="MPG78" s="85"/>
      <c r="MPH78" s="85"/>
      <c r="MPI78" s="85"/>
      <c r="MPJ78" s="85"/>
      <c r="MPK78" s="85"/>
      <c r="MPL78" s="85"/>
      <c r="MPM78" s="85"/>
      <c r="MPN78" s="85"/>
      <c r="MPO78" s="85"/>
      <c r="MPP78" s="85"/>
      <c r="MPQ78" s="85"/>
      <c r="MPR78" s="85"/>
      <c r="MPS78" s="85"/>
      <c r="MPT78" s="85"/>
      <c r="MPU78" s="85"/>
      <c r="MPV78" s="85"/>
      <c r="MPW78" s="85"/>
      <c r="MPX78" s="85"/>
      <c r="MPY78" s="85"/>
      <c r="MPZ78" s="85"/>
      <c r="MQA78" s="85"/>
      <c r="MQB78" s="85"/>
      <c r="MQC78" s="85"/>
      <c r="MQD78" s="85"/>
      <c r="MQE78" s="85"/>
      <c r="MQF78" s="85"/>
      <c r="MQG78" s="85"/>
      <c r="MQH78" s="85"/>
      <c r="MQI78" s="85"/>
      <c r="MQJ78" s="85"/>
      <c r="MQK78" s="85"/>
      <c r="MQL78" s="85"/>
      <c r="MQM78" s="85"/>
      <c r="MQN78" s="85"/>
      <c r="MQO78" s="85"/>
      <c r="MQP78" s="85"/>
      <c r="MQQ78" s="85"/>
      <c r="MQR78" s="85"/>
      <c r="MQS78" s="85"/>
      <c r="MQT78" s="85"/>
      <c r="MQU78" s="85"/>
      <c r="MQV78" s="85"/>
      <c r="MQW78" s="85"/>
      <c r="MQX78" s="85"/>
      <c r="MQY78" s="85"/>
      <c r="MQZ78" s="85"/>
      <c r="MRA78" s="85"/>
      <c r="MRB78" s="85"/>
      <c r="MRC78" s="85"/>
      <c r="MRD78" s="85"/>
      <c r="MRE78" s="85"/>
      <c r="MRF78" s="85"/>
      <c r="MRG78" s="85"/>
      <c r="MRH78" s="85"/>
      <c r="MRI78" s="85"/>
      <c r="MRJ78" s="85"/>
      <c r="MRK78" s="85"/>
      <c r="MRL78" s="85"/>
      <c r="MRM78" s="85"/>
      <c r="MRN78" s="85"/>
      <c r="MRO78" s="85"/>
      <c r="MRP78" s="85"/>
      <c r="MRQ78" s="85"/>
      <c r="MRR78" s="85"/>
      <c r="MRS78" s="85"/>
      <c r="MRT78" s="85"/>
      <c r="MRU78" s="85"/>
      <c r="MRV78" s="85"/>
      <c r="MRW78" s="85"/>
      <c r="MRX78" s="85"/>
      <c r="MRY78" s="85"/>
      <c r="MRZ78" s="85"/>
      <c r="MSA78" s="85"/>
      <c r="MSB78" s="85"/>
      <c r="MSC78" s="85"/>
      <c r="MSD78" s="85"/>
      <c r="MSE78" s="85"/>
      <c r="MSF78" s="85"/>
      <c r="MSG78" s="85"/>
      <c r="MSH78" s="85"/>
      <c r="MSI78" s="85"/>
      <c r="MSJ78" s="85"/>
      <c r="MSK78" s="85"/>
      <c r="MSL78" s="85"/>
      <c r="MSM78" s="85"/>
      <c r="MSN78" s="85"/>
      <c r="MSO78" s="85"/>
      <c r="MSP78" s="85"/>
      <c r="MSQ78" s="85"/>
      <c r="MSR78" s="85"/>
      <c r="MSS78" s="85"/>
      <c r="MST78" s="85"/>
      <c r="MSU78" s="85"/>
      <c r="MSV78" s="85"/>
      <c r="MSW78" s="85"/>
      <c r="MSX78" s="85"/>
      <c r="MSY78" s="85"/>
      <c r="MSZ78" s="85"/>
      <c r="MTA78" s="85"/>
      <c r="MTB78" s="85"/>
      <c r="MTC78" s="85"/>
      <c r="MTD78" s="85"/>
      <c r="MTE78" s="85"/>
      <c r="MTF78" s="85"/>
      <c r="MTG78" s="85"/>
      <c r="MTH78" s="85"/>
      <c r="MTI78" s="85"/>
      <c r="MTJ78" s="85"/>
      <c r="MTK78" s="85"/>
      <c r="MTL78" s="85"/>
      <c r="MTM78" s="85"/>
      <c r="MTN78" s="85"/>
      <c r="MTO78" s="85"/>
      <c r="MTP78" s="85"/>
      <c r="MTQ78" s="85"/>
      <c r="MTR78" s="85"/>
      <c r="MTS78" s="85"/>
      <c r="MTT78" s="85"/>
      <c r="MTU78" s="85"/>
      <c r="MTV78" s="85"/>
      <c r="MTW78" s="85"/>
      <c r="MTX78" s="85"/>
      <c r="MTY78" s="85"/>
      <c r="MTZ78" s="85"/>
      <c r="MUA78" s="85"/>
      <c r="MUB78" s="85"/>
      <c r="MUC78" s="85"/>
      <c r="MUD78" s="85"/>
      <c r="MUE78" s="85"/>
      <c r="MUF78" s="85"/>
      <c r="MUG78" s="85"/>
      <c r="MUH78" s="85"/>
      <c r="MUI78" s="85"/>
      <c r="MUJ78" s="85"/>
      <c r="MUK78" s="85"/>
      <c r="MUL78" s="85"/>
      <c r="MUM78" s="85"/>
      <c r="MUN78" s="85"/>
      <c r="MUO78" s="85"/>
      <c r="MUP78" s="85"/>
      <c r="MUQ78" s="85"/>
      <c r="MUR78" s="85"/>
      <c r="MUS78" s="85"/>
      <c r="MUT78" s="85"/>
      <c r="MUU78" s="85"/>
      <c r="MUV78" s="85"/>
      <c r="MUW78" s="85"/>
      <c r="MUX78" s="85"/>
      <c r="MUY78" s="85"/>
      <c r="MUZ78" s="85"/>
      <c r="MVA78" s="85"/>
      <c r="MVB78" s="85"/>
      <c r="MVC78" s="85"/>
      <c r="MVD78" s="85"/>
      <c r="MVE78" s="85"/>
      <c r="MVF78" s="85"/>
      <c r="MVG78" s="85"/>
      <c r="MVH78" s="85"/>
      <c r="MVI78" s="85"/>
      <c r="MVJ78" s="85"/>
      <c r="MVK78" s="85"/>
      <c r="MVL78" s="85"/>
      <c r="MVM78" s="85"/>
      <c r="MVN78" s="85"/>
      <c r="MVO78" s="85"/>
      <c r="MVP78" s="85"/>
      <c r="MVQ78" s="85"/>
      <c r="MVR78" s="85"/>
      <c r="MVS78" s="85"/>
      <c r="MVT78" s="85"/>
      <c r="MVU78" s="85"/>
      <c r="MVV78" s="85"/>
      <c r="MVW78" s="85"/>
      <c r="MVX78" s="85"/>
      <c r="MVY78" s="85"/>
      <c r="MVZ78" s="85"/>
      <c r="MWA78" s="85"/>
      <c r="MWB78" s="85"/>
      <c r="MWC78" s="85"/>
      <c r="MWD78" s="85"/>
      <c r="MWE78" s="85"/>
      <c r="MWF78" s="85"/>
      <c r="MWG78" s="85"/>
      <c r="MWH78" s="85"/>
      <c r="MWI78" s="85"/>
      <c r="MWJ78" s="85"/>
      <c r="MWK78" s="85"/>
      <c r="MWL78" s="85"/>
      <c r="MWM78" s="85"/>
      <c r="MWN78" s="85"/>
      <c r="MWO78" s="85"/>
      <c r="MWP78" s="85"/>
      <c r="MWQ78" s="85"/>
      <c r="MWR78" s="85"/>
      <c r="MWS78" s="85"/>
      <c r="MWT78" s="85"/>
      <c r="MWU78" s="85"/>
      <c r="MWV78" s="85"/>
      <c r="MWW78" s="85"/>
      <c r="MWX78" s="85"/>
      <c r="MWY78" s="85"/>
      <c r="MWZ78" s="85"/>
      <c r="MXA78" s="85"/>
      <c r="MXB78" s="85"/>
      <c r="MXC78" s="85"/>
      <c r="MXD78" s="85"/>
      <c r="MXE78" s="85"/>
      <c r="MXF78" s="85"/>
      <c r="MXG78" s="85"/>
      <c r="MXH78" s="85"/>
      <c r="MXI78" s="85"/>
      <c r="MXJ78" s="85"/>
      <c r="MXK78" s="85"/>
      <c r="MXL78" s="85"/>
      <c r="MXM78" s="85"/>
      <c r="MXN78" s="85"/>
      <c r="MXO78" s="85"/>
      <c r="MXP78" s="85"/>
      <c r="MXQ78" s="85"/>
      <c r="MXR78" s="85"/>
      <c r="MXS78" s="85"/>
      <c r="MXT78" s="85"/>
      <c r="MXU78" s="85"/>
      <c r="MXV78" s="85"/>
      <c r="MXW78" s="85"/>
      <c r="MXX78" s="85"/>
      <c r="MXY78" s="85"/>
      <c r="MXZ78" s="85"/>
      <c r="MYA78" s="85"/>
      <c r="MYB78" s="85"/>
      <c r="MYC78" s="85"/>
      <c r="MYD78" s="85"/>
      <c r="MYE78" s="85"/>
      <c r="MYF78" s="85"/>
      <c r="MYG78" s="85"/>
      <c r="MYH78" s="85"/>
      <c r="MYI78" s="85"/>
      <c r="MYJ78" s="85"/>
      <c r="MYK78" s="85"/>
      <c r="MYL78" s="85"/>
      <c r="MYM78" s="85"/>
      <c r="MYN78" s="85"/>
      <c r="MYO78" s="85"/>
      <c r="MYP78" s="85"/>
      <c r="MYQ78" s="85"/>
      <c r="MYR78" s="85"/>
      <c r="MYS78" s="85"/>
      <c r="MYT78" s="85"/>
      <c r="MYU78" s="85"/>
      <c r="MYV78" s="85"/>
      <c r="MYW78" s="85"/>
      <c r="MYX78" s="85"/>
      <c r="MYY78" s="85"/>
      <c r="MYZ78" s="85"/>
      <c r="MZA78" s="85"/>
      <c r="MZB78" s="85"/>
      <c r="MZC78" s="85"/>
      <c r="MZD78" s="85"/>
      <c r="MZE78" s="85"/>
      <c r="MZF78" s="85"/>
      <c r="MZG78" s="85"/>
      <c r="MZH78" s="85"/>
      <c r="MZI78" s="85"/>
      <c r="MZJ78" s="85"/>
      <c r="MZK78" s="85"/>
      <c r="MZL78" s="85"/>
      <c r="MZM78" s="85"/>
      <c r="MZN78" s="85"/>
      <c r="MZO78" s="85"/>
      <c r="MZP78" s="85"/>
      <c r="MZQ78" s="85"/>
      <c r="MZR78" s="85"/>
      <c r="MZS78" s="85"/>
      <c r="MZT78" s="85"/>
      <c r="MZU78" s="85"/>
      <c r="MZV78" s="85"/>
      <c r="MZW78" s="85"/>
      <c r="MZX78" s="85"/>
      <c r="MZY78" s="85"/>
      <c r="MZZ78" s="85"/>
      <c r="NAA78" s="85"/>
      <c r="NAB78" s="85"/>
      <c r="NAC78" s="85"/>
      <c r="NAD78" s="85"/>
      <c r="NAE78" s="85"/>
      <c r="NAF78" s="85"/>
      <c r="NAG78" s="85"/>
      <c r="NAH78" s="85"/>
      <c r="NAI78" s="85"/>
      <c r="NAJ78" s="85"/>
      <c r="NAK78" s="85"/>
      <c r="NAL78" s="85"/>
      <c r="NAM78" s="85"/>
      <c r="NAN78" s="85"/>
      <c r="NAO78" s="85"/>
      <c r="NAP78" s="85"/>
      <c r="NAQ78" s="85"/>
      <c r="NAR78" s="85"/>
      <c r="NAS78" s="85"/>
      <c r="NAT78" s="85"/>
      <c r="NAU78" s="85"/>
      <c r="NAV78" s="85"/>
      <c r="NAW78" s="85"/>
      <c r="NAX78" s="85"/>
      <c r="NAY78" s="85"/>
      <c r="NAZ78" s="85"/>
      <c r="NBA78" s="85"/>
      <c r="NBB78" s="85"/>
      <c r="NBC78" s="85"/>
      <c r="NBD78" s="85"/>
      <c r="NBE78" s="85"/>
      <c r="NBF78" s="85"/>
      <c r="NBG78" s="85"/>
      <c r="NBH78" s="85"/>
      <c r="NBI78" s="85"/>
      <c r="NBJ78" s="85"/>
      <c r="NBK78" s="85"/>
      <c r="NBL78" s="85"/>
      <c r="NBM78" s="85"/>
      <c r="NBN78" s="85"/>
      <c r="NBO78" s="85"/>
      <c r="NBP78" s="85"/>
      <c r="NBQ78" s="85"/>
      <c r="NBR78" s="85"/>
      <c r="NBS78" s="85"/>
      <c r="NBT78" s="85"/>
      <c r="NBU78" s="85"/>
      <c r="NBV78" s="85"/>
      <c r="NBW78" s="85"/>
      <c r="NBX78" s="85"/>
      <c r="NBY78" s="85"/>
      <c r="NBZ78" s="85"/>
      <c r="NCA78" s="85"/>
      <c r="NCB78" s="85"/>
      <c r="NCC78" s="85"/>
      <c r="NCD78" s="85"/>
      <c r="NCE78" s="85"/>
      <c r="NCF78" s="85"/>
      <c r="NCG78" s="85"/>
      <c r="NCH78" s="85"/>
      <c r="NCI78" s="85"/>
      <c r="NCJ78" s="85"/>
      <c r="NCK78" s="85"/>
      <c r="NCL78" s="85"/>
      <c r="NCM78" s="85"/>
      <c r="NCN78" s="85"/>
      <c r="NCO78" s="85"/>
      <c r="NCP78" s="85"/>
      <c r="NCQ78" s="85"/>
      <c r="NCR78" s="85"/>
      <c r="NCS78" s="85"/>
      <c r="NCT78" s="85"/>
      <c r="NCU78" s="85"/>
      <c r="NCV78" s="85"/>
      <c r="NCW78" s="85"/>
      <c r="NCX78" s="85"/>
      <c r="NCY78" s="85"/>
      <c r="NCZ78" s="85"/>
      <c r="NDA78" s="85"/>
      <c r="NDB78" s="85"/>
      <c r="NDC78" s="85"/>
      <c r="NDD78" s="85"/>
      <c r="NDE78" s="85"/>
      <c r="NDF78" s="85"/>
      <c r="NDG78" s="85"/>
      <c r="NDH78" s="85"/>
      <c r="NDI78" s="85"/>
      <c r="NDJ78" s="85"/>
      <c r="NDK78" s="85"/>
      <c r="NDL78" s="85"/>
      <c r="NDM78" s="85"/>
      <c r="NDN78" s="85"/>
      <c r="NDO78" s="85"/>
      <c r="NDP78" s="85"/>
      <c r="NDQ78" s="85"/>
      <c r="NDR78" s="85"/>
      <c r="NDS78" s="85"/>
      <c r="NDT78" s="85"/>
      <c r="NDU78" s="85"/>
      <c r="NDV78" s="85"/>
      <c r="NDW78" s="85"/>
      <c r="NDX78" s="85"/>
      <c r="NDY78" s="85"/>
      <c r="NDZ78" s="85"/>
      <c r="NEA78" s="85"/>
      <c r="NEB78" s="85"/>
      <c r="NEC78" s="85"/>
      <c r="NED78" s="85"/>
      <c r="NEE78" s="85"/>
      <c r="NEF78" s="85"/>
      <c r="NEG78" s="85"/>
      <c r="NEH78" s="85"/>
      <c r="NEI78" s="85"/>
      <c r="NEJ78" s="85"/>
      <c r="NEK78" s="85"/>
      <c r="NEL78" s="85"/>
      <c r="NEM78" s="85"/>
      <c r="NEN78" s="85"/>
      <c r="NEO78" s="85"/>
      <c r="NEP78" s="85"/>
      <c r="NEQ78" s="85"/>
      <c r="NER78" s="85"/>
      <c r="NES78" s="85"/>
      <c r="NET78" s="85"/>
      <c r="NEU78" s="85"/>
      <c r="NEV78" s="85"/>
      <c r="NEW78" s="85"/>
      <c r="NEX78" s="85"/>
      <c r="NEY78" s="85"/>
      <c r="NEZ78" s="85"/>
      <c r="NFA78" s="85"/>
      <c r="NFB78" s="85"/>
      <c r="NFC78" s="85"/>
      <c r="NFD78" s="85"/>
      <c r="NFE78" s="85"/>
      <c r="NFF78" s="85"/>
      <c r="NFG78" s="85"/>
      <c r="NFH78" s="85"/>
      <c r="NFI78" s="85"/>
      <c r="NFJ78" s="85"/>
      <c r="NFK78" s="85"/>
      <c r="NFL78" s="85"/>
      <c r="NFM78" s="85"/>
      <c r="NFN78" s="85"/>
      <c r="NFO78" s="85"/>
      <c r="NFP78" s="85"/>
      <c r="NFQ78" s="85"/>
      <c r="NFR78" s="85"/>
      <c r="NFS78" s="85"/>
      <c r="NFT78" s="85"/>
      <c r="NFU78" s="85"/>
      <c r="NFV78" s="85"/>
      <c r="NFW78" s="85"/>
      <c r="NFX78" s="85"/>
      <c r="NFY78" s="85"/>
      <c r="NFZ78" s="85"/>
      <c r="NGA78" s="85"/>
      <c r="NGB78" s="85"/>
      <c r="NGC78" s="85"/>
      <c r="NGD78" s="85"/>
      <c r="NGE78" s="85"/>
      <c r="NGF78" s="85"/>
      <c r="NGG78" s="85"/>
      <c r="NGH78" s="85"/>
      <c r="NGI78" s="85"/>
      <c r="NGJ78" s="85"/>
      <c r="NGK78" s="85"/>
      <c r="NGL78" s="85"/>
      <c r="NGM78" s="85"/>
      <c r="NGN78" s="85"/>
      <c r="NGO78" s="85"/>
      <c r="NGP78" s="85"/>
      <c r="NGQ78" s="85"/>
      <c r="NGR78" s="85"/>
      <c r="NGS78" s="85"/>
      <c r="NGT78" s="85"/>
      <c r="NGU78" s="85"/>
      <c r="NGV78" s="85"/>
      <c r="NGW78" s="85"/>
      <c r="NGX78" s="85"/>
      <c r="NGY78" s="85"/>
      <c r="NGZ78" s="85"/>
      <c r="NHA78" s="85"/>
      <c r="NHB78" s="85"/>
      <c r="NHC78" s="85"/>
      <c r="NHD78" s="85"/>
      <c r="NHE78" s="85"/>
      <c r="NHF78" s="85"/>
      <c r="NHG78" s="85"/>
      <c r="NHH78" s="85"/>
      <c r="NHI78" s="85"/>
      <c r="NHJ78" s="85"/>
      <c r="NHK78" s="85"/>
      <c r="NHL78" s="85"/>
      <c r="NHM78" s="85"/>
      <c r="NHN78" s="85"/>
      <c r="NHO78" s="85"/>
      <c r="NHP78" s="85"/>
      <c r="NHQ78" s="85"/>
      <c r="NHR78" s="85"/>
      <c r="NHS78" s="85"/>
      <c r="NHT78" s="85"/>
      <c r="NHU78" s="85"/>
      <c r="NHV78" s="85"/>
      <c r="NHW78" s="85"/>
      <c r="NHX78" s="85"/>
      <c r="NHY78" s="85"/>
      <c r="NHZ78" s="85"/>
      <c r="NIA78" s="85"/>
      <c r="NIB78" s="85"/>
      <c r="NIC78" s="85"/>
      <c r="NID78" s="85"/>
      <c r="NIE78" s="85"/>
      <c r="NIF78" s="85"/>
      <c r="NIG78" s="85"/>
      <c r="NIH78" s="85"/>
      <c r="NII78" s="85"/>
      <c r="NIJ78" s="85"/>
      <c r="NIK78" s="85"/>
      <c r="NIL78" s="85"/>
      <c r="NIM78" s="85"/>
      <c r="NIN78" s="85"/>
      <c r="NIO78" s="85"/>
      <c r="NIP78" s="85"/>
      <c r="NIQ78" s="85"/>
      <c r="NIR78" s="85"/>
      <c r="NIS78" s="85"/>
      <c r="NIT78" s="85"/>
      <c r="NIU78" s="85"/>
      <c r="NIV78" s="85"/>
      <c r="NIW78" s="85"/>
      <c r="NIX78" s="85"/>
      <c r="NIY78" s="85"/>
      <c r="NIZ78" s="85"/>
      <c r="NJA78" s="85"/>
      <c r="NJB78" s="85"/>
      <c r="NJC78" s="85"/>
      <c r="NJD78" s="85"/>
      <c r="NJE78" s="85"/>
      <c r="NJF78" s="85"/>
      <c r="NJG78" s="85"/>
      <c r="NJH78" s="85"/>
      <c r="NJI78" s="85"/>
      <c r="NJJ78" s="85"/>
      <c r="NJK78" s="85"/>
      <c r="NJL78" s="85"/>
      <c r="NJM78" s="85"/>
      <c r="NJN78" s="85"/>
      <c r="NJO78" s="85"/>
      <c r="NJP78" s="85"/>
      <c r="NJQ78" s="85"/>
      <c r="NJR78" s="85"/>
      <c r="NJS78" s="85"/>
      <c r="NJT78" s="85"/>
      <c r="NJU78" s="85"/>
      <c r="NJV78" s="85"/>
      <c r="NJW78" s="85"/>
      <c r="NJX78" s="85"/>
      <c r="NJY78" s="85"/>
      <c r="NJZ78" s="85"/>
      <c r="NKA78" s="85"/>
      <c r="NKB78" s="85"/>
      <c r="NKC78" s="85"/>
      <c r="NKD78" s="85"/>
      <c r="NKE78" s="85"/>
      <c r="NKF78" s="85"/>
      <c r="NKG78" s="85"/>
      <c r="NKH78" s="85"/>
      <c r="NKI78" s="85"/>
      <c r="NKJ78" s="85"/>
      <c r="NKK78" s="85"/>
      <c r="NKL78" s="85"/>
      <c r="NKM78" s="85"/>
      <c r="NKN78" s="85"/>
      <c r="NKO78" s="85"/>
      <c r="NKP78" s="85"/>
      <c r="NKQ78" s="85"/>
      <c r="NKR78" s="85"/>
      <c r="NKS78" s="85"/>
      <c r="NKT78" s="85"/>
      <c r="NKU78" s="85"/>
      <c r="NKV78" s="85"/>
      <c r="NKW78" s="85"/>
      <c r="NKX78" s="85"/>
      <c r="NKY78" s="85"/>
      <c r="NKZ78" s="85"/>
      <c r="NLA78" s="85"/>
      <c r="NLB78" s="85"/>
      <c r="NLC78" s="85"/>
      <c r="NLD78" s="85"/>
      <c r="NLE78" s="85"/>
      <c r="NLF78" s="85"/>
      <c r="NLG78" s="85"/>
      <c r="NLH78" s="85"/>
      <c r="NLI78" s="85"/>
      <c r="NLJ78" s="85"/>
      <c r="NLK78" s="85"/>
      <c r="NLL78" s="85"/>
      <c r="NLM78" s="85"/>
      <c r="NLN78" s="85"/>
      <c r="NLO78" s="85"/>
      <c r="NLP78" s="85"/>
      <c r="NLQ78" s="85"/>
      <c r="NLR78" s="85"/>
      <c r="NLS78" s="85"/>
      <c r="NLT78" s="85"/>
      <c r="NLU78" s="85"/>
      <c r="NLV78" s="85"/>
      <c r="NLW78" s="85"/>
      <c r="NLX78" s="85"/>
      <c r="NLY78" s="85"/>
      <c r="NLZ78" s="85"/>
      <c r="NMA78" s="85"/>
      <c r="NMB78" s="85"/>
      <c r="NMC78" s="85"/>
      <c r="NMD78" s="85"/>
      <c r="NME78" s="85"/>
      <c r="NMF78" s="85"/>
      <c r="NMG78" s="85"/>
      <c r="NMH78" s="85"/>
      <c r="NMI78" s="85"/>
      <c r="NMJ78" s="85"/>
      <c r="NMK78" s="85"/>
      <c r="NML78" s="85"/>
      <c r="NMM78" s="85"/>
      <c r="NMN78" s="85"/>
      <c r="NMO78" s="85"/>
      <c r="NMP78" s="85"/>
      <c r="NMQ78" s="85"/>
      <c r="NMR78" s="85"/>
      <c r="NMS78" s="85"/>
      <c r="NMT78" s="85"/>
      <c r="NMU78" s="85"/>
      <c r="NMV78" s="85"/>
      <c r="NMW78" s="85"/>
      <c r="NMX78" s="85"/>
      <c r="NMY78" s="85"/>
      <c r="NMZ78" s="85"/>
      <c r="NNA78" s="85"/>
      <c r="NNB78" s="85"/>
      <c r="NNC78" s="85"/>
      <c r="NND78" s="85"/>
      <c r="NNE78" s="85"/>
      <c r="NNF78" s="85"/>
      <c r="NNG78" s="85"/>
      <c r="NNH78" s="85"/>
      <c r="NNI78" s="85"/>
      <c r="NNJ78" s="85"/>
      <c r="NNK78" s="85"/>
      <c r="NNL78" s="85"/>
      <c r="NNM78" s="85"/>
      <c r="NNN78" s="85"/>
      <c r="NNO78" s="85"/>
      <c r="NNP78" s="85"/>
      <c r="NNQ78" s="85"/>
      <c r="NNR78" s="85"/>
      <c r="NNS78" s="85"/>
      <c r="NNT78" s="85"/>
      <c r="NNU78" s="85"/>
      <c r="NNV78" s="85"/>
      <c r="NNW78" s="85"/>
      <c r="NNX78" s="85"/>
      <c r="NNY78" s="85"/>
      <c r="NNZ78" s="85"/>
      <c r="NOA78" s="85"/>
      <c r="NOB78" s="85"/>
      <c r="NOC78" s="85"/>
      <c r="NOD78" s="85"/>
      <c r="NOE78" s="85"/>
      <c r="NOF78" s="85"/>
      <c r="NOG78" s="85"/>
      <c r="NOH78" s="85"/>
      <c r="NOI78" s="85"/>
      <c r="NOJ78" s="85"/>
      <c r="NOK78" s="85"/>
      <c r="NOL78" s="85"/>
      <c r="NOM78" s="85"/>
      <c r="NON78" s="85"/>
      <c r="NOO78" s="85"/>
      <c r="NOP78" s="85"/>
      <c r="NOQ78" s="85"/>
      <c r="NOR78" s="85"/>
      <c r="NOS78" s="85"/>
      <c r="NOT78" s="85"/>
      <c r="NOU78" s="85"/>
      <c r="NOV78" s="85"/>
      <c r="NOW78" s="85"/>
      <c r="NOX78" s="85"/>
      <c r="NOY78" s="85"/>
      <c r="NOZ78" s="85"/>
      <c r="NPA78" s="85"/>
      <c r="NPB78" s="85"/>
      <c r="NPC78" s="85"/>
      <c r="NPD78" s="85"/>
      <c r="NPE78" s="85"/>
      <c r="NPF78" s="85"/>
      <c r="NPG78" s="85"/>
      <c r="NPH78" s="85"/>
      <c r="NPI78" s="85"/>
      <c r="NPJ78" s="85"/>
      <c r="NPK78" s="85"/>
      <c r="NPL78" s="85"/>
      <c r="NPM78" s="85"/>
      <c r="NPN78" s="85"/>
      <c r="NPO78" s="85"/>
      <c r="NPP78" s="85"/>
      <c r="NPQ78" s="85"/>
      <c r="NPR78" s="85"/>
      <c r="NPS78" s="85"/>
      <c r="NPT78" s="85"/>
      <c r="NPU78" s="85"/>
      <c r="NPV78" s="85"/>
      <c r="NPW78" s="85"/>
      <c r="NPX78" s="85"/>
      <c r="NPY78" s="85"/>
      <c r="NPZ78" s="85"/>
      <c r="NQA78" s="85"/>
      <c r="NQB78" s="85"/>
      <c r="NQC78" s="85"/>
      <c r="NQD78" s="85"/>
      <c r="NQE78" s="85"/>
      <c r="NQF78" s="85"/>
      <c r="NQG78" s="85"/>
      <c r="NQH78" s="85"/>
      <c r="NQI78" s="85"/>
      <c r="NQJ78" s="85"/>
      <c r="NQK78" s="85"/>
      <c r="NQL78" s="85"/>
      <c r="NQM78" s="85"/>
      <c r="NQN78" s="85"/>
      <c r="NQO78" s="85"/>
      <c r="NQP78" s="85"/>
      <c r="NQQ78" s="85"/>
      <c r="NQR78" s="85"/>
      <c r="NQS78" s="85"/>
      <c r="NQT78" s="85"/>
      <c r="NQU78" s="85"/>
      <c r="NQV78" s="85"/>
      <c r="NQW78" s="85"/>
      <c r="NQX78" s="85"/>
      <c r="NQY78" s="85"/>
      <c r="NQZ78" s="85"/>
      <c r="NRA78" s="85"/>
      <c r="NRB78" s="85"/>
      <c r="NRC78" s="85"/>
      <c r="NRD78" s="85"/>
      <c r="NRE78" s="85"/>
      <c r="NRF78" s="85"/>
      <c r="NRG78" s="85"/>
      <c r="NRH78" s="85"/>
      <c r="NRI78" s="85"/>
      <c r="NRJ78" s="85"/>
      <c r="NRK78" s="85"/>
      <c r="NRL78" s="85"/>
      <c r="NRM78" s="85"/>
      <c r="NRN78" s="85"/>
      <c r="NRO78" s="85"/>
      <c r="NRP78" s="85"/>
      <c r="NRQ78" s="85"/>
      <c r="NRR78" s="85"/>
      <c r="NRS78" s="85"/>
      <c r="NRT78" s="85"/>
      <c r="NRU78" s="85"/>
      <c r="NRV78" s="85"/>
      <c r="NRW78" s="85"/>
      <c r="NRX78" s="85"/>
      <c r="NRY78" s="85"/>
      <c r="NRZ78" s="85"/>
      <c r="NSA78" s="85"/>
      <c r="NSB78" s="85"/>
      <c r="NSC78" s="85"/>
      <c r="NSD78" s="85"/>
      <c r="NSE78" s="85"/>
      <c r="NSF78" s="85"/>
      <c r="NSG78" s="85"/>
      <c r="NSH78" s="85"/>
      <c r="NSI78" s="85"/>
      <c r="NSJ78" s="85"/>
      <c r="NSK78" s="85"/>
      <c r="NSL78" s="85"/>
      <c r="NSM78" s="85"/>
      <c r="NSN78" s="85"/>
      <c r="NSO78" s="85"/>
      <c r="NSP78" s="85"/>
      <c r="NSQ78" s="85"/>
      <c r="NSR78" s="85"/>
      <c r="NSS78" s="85"/>
      <c r="NST78" s="85"/>
      <c r="NSU78" s="85"/>
      <c r="NSV78" s="85"/>
      <c r="NSW78" s="85"/>
      <c r="NSX78" s="85"/>
      <c r="NSY78" s="85"/>
      <c r="NSZ78" s="85"/>
      <c r="NTA78" s="85"/>
      <c r="NTB78" s="85"/>
      <c r="NTC78" s="85"/>
      <c r="NTD78" s="85"/>
      <c r="NTE78" s="85"/>
      <c r="NTF78" s="85"/>
      <c r="NTG78" s="85"/>
      <c r="NTH78" s="85"/>
      <c r="NTI78" s="85"/>
      <c r="NTJ78" s="85"/>
      <c r="NTK78" s="85"/>
      <c r="NTL78" s="85"/>
      <c r="NTM78" s="85"/>
      <c r="NTN78" s="85"/>
      <c r="NTO78" s="85"/>
      <c r="NTP78" s="85"/>
      <c r="NTQ78" s="85"/>
      <c r="NTR78" s="85"/>
      <c r="NTS78" s="85"/>
      <c r="NTT78" s="85"/>
      <c r="NTU78" s="85"/>
      <c r="NTV78" s="85"/>
      <c r="NTW78" s="85"/>
      <c r="NTX78" s="85"/>
      <c r="NTY78" s="85"/>
      <c r="NTZ78" s="85"/>
      <c r="NUA78" s="85"/>
      <c r="NUB78" s="85"/>
      <c r="NUC78" s="85"/>
      <c r="NUD78" s="85"/>
      <c r="NUE78" s="85"/>
      <c r="NUF78" s="85"/>
      <c r="NUG78" s="85"/>
      <c r="NUH78" s="85"/>
      <c r="NUI78" s="85"/>
      <c r="NUJ78" s="85"/>
      <c r="NUK78" s="85"/>
      <c r="NUL78" s="85"/>
      <c r="NUM78" s="85"/>
      <c r="NUN78" s="85"/>
      <c r="NUO78" s="85"/>
      <c r="NUP78" s="85"/>
      <c r="NUQ78" s="85"/>
      <c r="NUR78" s="85"/>
      <c r="NUS78" s="85"/>
      <c r="NUT78" s="85"/>
      <c r="NUU78" s="85"/>
      <c r="NUV78" s="85"/>
      <c r="NUW78" s="85"/>
      <c r="NUX78" s="85"/>
      <c r="NUY78" s="85"/>
      <c r="NUZ78" s="85"/>
      <c r="NVA78" s="85"/>
      <c r="NVB78" s="85"/>
      <c r="NVC78" s="85"/>
      <c r="NVD78" s="85"/>
      <c r="NVE78" s="85"/>
      <c r="NVF78" s="85"/>
      <c r="NVG78" s="85"/>
      <c r="NVH78" s="85"/>
      <c r="NVI78" s="85"/>
      <c r="NVJ78" s="85"/>
      <c r="NVK78" s="85"/>
      <c r="NVL78" s="85"/>
      <c r="NVM78" s="85"/>
      <c r="NVN78" s="85"/>
      <c r="NVO78" s="85"/>
      <c r="NVP78" s="85"/>
      <c r="NVQ78" s="85"/>
      <c r="NVR78" s="85"/>
      <c r="NVS78" s="85"/>
      <c r="NVT78" s="85"/>
      <c r="NVU78" s="85"/>
      <c r="NVV78" s="85"/>
      <c r="NVW78" s="85"/>
      <c r="NVX78" s="85"/>
      <c r="NVY78" s="85"/>
      <c r="NVZ78" s="85"/>
      <c r="NWA78" s="85"/>
      <c r="NWB78" s="85"/>
      <c r="NWC78" s="85"/>
      <c r="NWD78" s="85"/>
      <c r="NWE78" s="85"/>
      <c r="NWF78" s="85"/>
      <c r="NWG78" s="85"/>
      <c r="NWH78" s="85"/>
      <c r="NWI78" s="85"/>
      <c r="NWJ78" s="85"/>
      <c r="NWK78" s="85"/>
      <c r="NWL78" s="85"/>
      <c r="NWM78" s="85"/>
      <c r="NWN78" s="85"/>
      <c r="NWO78" s="85"/>
      <c r="NWP78" s="85"/>
      <c r="NWQ78" s="85"/>
      <c r="NWR78" s="85"/>
      <c r="NWS78" s="85"/>
      <c r="NWT78" s="85"/>
      <c r="NWU78" s="85"/>
      <c r="NWV78" s="85"/>
      <c r="NWW78" s="85"/>
      <c r="NWX78" s="85"/>
      <c r="NWY78" s="85"/>
      <c r="NWZ78" s="85"/>
      <c r="NXA78" s="85"/>
      <c r="NXB78" s="85"/>
      <c r="NXC78" s="85"/>
      <c r="NXD78" s="85"/>
      <c r="NXE78" s="85"/>
      <c r="NXF78" s="85"/>
      <c r="NXG78" s="85"/>
      <c r="NXH78" s="85"/>
      <c r="NXI78" s="85"/>
      <c r="NXJ78" s="85"/>
      <c r="NXK78" s="85"/>
      <c r="NXL78" s="85"/>
      <c r="NXM78" s="85"/>
      <c r="NXN78" s="85"/>
      <c r="NXO78" s="85"/>
      <c r="NXP78" s="85"/>
      <c r="NXQ78" s="85"/>
      <c r="NXR78" s="85"/>
      <c r="NXS78" s="85"/>
      <c r="NXT78" s="85"/>
      <c r="NXU78" s="85"/>
      <c r="NXV78" s="85"/>
      <c r="NXW78" s="85"/>
      <c r="NXX78" s="85"/>
      <c r="NXY78" s="85"/>
      <c r="NXZ78" s="85"/>
      <c r="NYA78" s="85"/>
      <c r="NYB78" s="85"/>
      <c r="NYC78" s="85"/>
      <c r="NYD78" s="85"/>
      <c r="NYE78" s="85"/>
      <c r="NYF78" s="85"/>
      <c r="NYG78" s="85"/>
      <c r="NYH78" s="85"/>
      <c r="NYI78" s="85"/>
      <c r="NYJ78" s="85"/>
      <c r="NYK78" s="85"/>
      <c r="NYL78" s="85"/>
      <c r="NYM78" s="85"/>
      <c r="NYN78" s="85"/>
      <c r="NYO78" s="85"/>
      <c r="NYP78" s="85"/>
      <c r="NYQ78" s="85"/>
      <c r="NYR78" s="85"/>
      <c r="NYS78" s="85"/>
      <c r="NYT78" s="85"/>
      <c r="NYU78" s="85"/>
      <c r="NYV78" s="85"/>
      <c r="NYW78" s="85"/>
      <c r="NYX78" s="85"/>
      <c r="NYY78" s="85"/>
      <c r="NYZ78" s="85"/>
      <c r="NZA78" s="85"/>
      <c r="NZB78" s="85"/>
      <c r="NZC78" s="85"/>
      <c r="NZD78" s="85"/>
      <c r="NZE78" s="85"/>
      <c r="NZF78" s="85"/>
      <c r="NZG78" s="85"/>
      <c r="NZH78" s="85"/>
      <c r="NZI78" s="85"/>
      <c r="NZJ78" s="85"/>
      <c r="NZK78" s="85"/>
      <c r="NZL78" s="85"/>
      <c r="NZM78" s="85"/>
      <c r="NZN78" s="85"/>
      <c r="NZO78" s="85"/>
      <c r="NZP78" s="85"/>
      <c r="NZQ78" s="85"/>
      <c r="NZR78" s="85"/>
      <c r="NZS78" s="85"/>
      <c r="NZT78" s="85"/>
      <c r="NZU78" s="85"/>
      <c r="NZV78" s="85"/>
      <c r="NZW78" s="85"/>
      <c r="NZX78" s="85"/>
      <c r="NZY78" s="85"/>
      <c r="NZZ78" s="85"/>
      <c r="OAA78" s="85"/>
      <c r="OAB78" s="85"/>
      <c r="OAC78" s="85"/>
      <c r="OAD78" s="85"/>
      <c r="OAE78" s="85"/>
      <c r="OAF78" s="85"/>
      <c r="OAG78" s="85"/>
      <c r="OAH78" s="85"/>
      <c r="OAI78" s="85"/>
      <c r="OAJ78" s="85"/>
      <c r="OAK78" s="85"/>
      <c r="OAL78" s="85"/>
      <c r="OAM78" s="85"/>
      <c r="OAN78" s="85"/>
      <c r="OAO78" s="85"/>
      <c r="OAP78" s="85"/>
      <c r="OAQ78" s="85"/>
      <c r="OAR78" s="85"/>
      <c r="OAS78" s="85"/>
      <c r="OAT78" s="85"/>
      <c r="OAU78" s="85"/>
      <c r="OAV78" s="85"/>
      <c r="OAW78" s="85"/>
      <c r="OAX78" s="85"/>
      <c r="OAY78" s="85"/>
      <c r="OAZ78" s="85"/>
      <c r="OBA78" s="85"/>
      <c r="OBB78" s="85"/>
      <c r="OBC78" s="85"/>
      <c r="OBD78" s="85"/>
      <c r="OBE78" s="85"/>
      <c r="OBF78" s="85"/>
      <c r="OBG78" s="85"/>
      <c r="OBH78" s="85"/>
      <c r="OBI78" s="85"/>
      <c r="OBJ78" s="85"/>
      <c r="OBK78" s="85"/>
      <c r="OBL78" s="85"/>
      <c r="OBM78" s="85"/>
      <c r="OBN78" s="85"/>
      <c r="OBO78" s="85"/>
      <c r="OBP78" s="85"/>
      <c r="OBQ78" s="85"/>
      <c r="OBR78" s="85"/>
      <c r="OBS78" s="85"/>
      <c r="OBT78" s="85"/>
      <c r="OBU78" s="85"/>
      <c r="OBV78" s="85"/>
      <c r="OBW78" s="85"/>
      <c r="OBX78" s="85"/>
      <c r="OBY78" s="85"/>
      <c r="OBZ78" s="85"/>
      <c r="OCA78" s="85"/>
      <c r="OCB78" s="85"/>
      <c r="OCC78" s="85"/>
      <c r="OCD78" s="85"/>
      <c r="OCE78" s="85"/>
      <c r="OCF78" s="85"/>
      <c r="OCG78" s="85"/>
      <c r="OCH78" s="85"/>
      <c r="OCI78" s="85"/>
      <c r="OCJ78" s="85"/>
      <c r="OCK78" s="85"/>
      <c r="OCL78" s="85"/>
      <c r="OCM78" s="85"/>
      <c r="OCN78" s="85"/>
      <c r="OCO78" s="85"/>
      <c r="OCP78" s="85"/>
      <c r="OCQ78" s="85"/>
      <c r="OCR78" s="85"/>
      <c r="OCS78" s="85"/>
      <c r="OCT78" s="85"/>
      <c r="OCU78" s="85"/>
      <c r="OCV78" s="85"/>
      <c r="OCW78" s="85"/>
      <c r="OCX78" s="85"/>
      <c r="OCY78" s="85"/>
      <c r="OCZ78" s="85"/>
      <c r="ODA78" s="85"/>
      <c r="ODB78" s="85"/>
      <c r="ODC78" s="85"/>
      <c r="ODD78" s="85"/>
      <c r="ODE78" s="85"/>
      <c r="ODF78" s="85"/>
      <c r="ODG78" s="85"/>
      <c r="ODH78" s="85"/>
      <c r="ODI78" s="85"/>
      <c r="ODJ78" s="85"/>
      <c r="ODK78" s="85"/>
      <c r="ODL78" s="85"/>
      <c r="ODM78" s="85"/>
      <c r="ODN78" s="85"/>
      <c r="ODO78" s="85"/>
      <c r="ODP78" s="85"/>
      <c r="ODQ78" s="85"/>
      <c r="ODR78" s="85"/>
      <c r="ODS78" s="85"/>
      <c r="ODT78" s="85"/>
      <c r="ODU78" s="85"/>
      <c r="ODV78" s="85"/>
      <c r="ODW78" s="85"/>
      <c r="ODX78" s="85"/>
      <c r="ODY78" s="85"/>
      <c r="ODZ78" s="85"/>
      <c r="OEA78" s="85"/>
      <c r="OEB78" s="85"/>
      <c r="OEC78" s="85"/>
      <c r="OED78" s="85"/>
      <c r="OEE78" s="85"/>
      <c r="OEF78" s="85"/>
      <c r="OEG78" s="85"/>
      <c r="OEH78" s="85"/>
      <c r="OEI78" s="85"/>
      <c r="OEJ78" s="85"/>
      <c r="OEK78" s="85"/>
      <c r="OEL78" s="85"/>
      <c r="OEM78" s="85"/>
      <c r="OEN78" s="85"/>
      <c r="OEO78" s="85"/>
      <c r="OEP78" s="85"/>
      <c r="OEQ78" s="85"/>
      <c r="OER78" s="85"/>
      <c r="OES78" s="85"/>
      <c r="OET78" s="85"/>
      <c r="OEU78" s="85"/>
      <c r="OEV78" s="85"/>
      <c r="OEW78" s="85"/>
      <c r="OEX78" s="85"/>
      <c r="OEY78" s="85"/>
      <c r="OEZ78" s="85"/>
      <c r="OFA78" s="85"/>
      <c r="OFB78" s="85"/>
      <c r="OFC78" s="85"/>
      <c r="OFD78" s="85"/>
      <c r="OFE78" s="85"/>
      <c r="OFF78" s="85"/>
      <c r="OFG78" s="85"/>
      <c r="OFH78" s="85"/>
      <c r="OFI78" s="85"/>
      <c r="OFJ78" s="85"/>
      <c r="OFK78" s="85"/>
      <c r="OFL78" s="85"/>
      <c r="OFM78" s="85"/>
      <c r="OFN78" s="85"/>
      <c r="OFO78" s="85"/>
      <c r="OFP78" s="85"/>
      <c r="OFQ78" s="85"/>
      <c r="OFR78" s="85"/>
      <c r="OFS78" s="85"/>
      <c r="OFT78" s="85"/>
      <c r="OFU78" s="85"/>
      <c r="OFV78" s="85"/>
      <c r="OFW78" s="85"/>
      <c r="OFX78" s="85"/>
      <c r="OFY78" s="85"/>
      <c r="OFZ78" s="85"/>
      <c r="OGA78" s="85"/>
      <c r="OGB78" s="85"/>
      <c r="OGC78" s="85"/>
      <c r="OGD78" s="85"/>
      <c r="OGE78" s="85"/>
      <c r="OGF78" s="85"/>
      <c r="OGG78" s="85"/>
      <c r="OGH78" s="85"/>
      <c r="OGI78" s="85"/>
      <c r="OGJ78" s="85"/>
      <c r="OGK78" s="85"/>
      <c r="OGL78" s="85"/>
      <c r="OGM78" s="85"/>
      <c r="OGN78" s="85"/>
      <c r="OGO78" s="85"/>
      <c r="OGP78" s="85"/>
      <c r="OGQ78" s="85"/>
      <c r="OGR78" s="85"/>
      <c r="OGS78" s="85"/>
      <c r="OGT78" s="85"/>
      <c r="OGU78" s="85"/>
      <c r="OGV78" s="85"/>
      <c r="OGW78" s="85"/>
      <c r="OGX78" s="85"/>
      <c r="OGY78" s="85"/>
      <c r="OGZ78" s="85"/>
      <c r="OHA78" s="85"/>
      <c r="OHB78" s="85"/>
      <c r="OHC78" s="85"/>
      <c r="OHD78" s="85"/>
      <c r="OHE78" s="85"/>
      <c r="OHF78" s="85"/>
      <c r="OHG78" s="85"/>
      <c r="OHH78" s="85"/>
      <c r="OHI78" s="85"/>
      <c r="OHJ78" s="85"/>
      <c r="OHK78" s="85"/>
      <c r="OHL78" s="85"/>
      <c r="OHM78" s="85"/>
      <c r="OHN78" s="85"/>
      <c r="OHO78" s="85"/>
      <c r="OHP78" s="85"/>
      <c r="OHQ78" s="85"/>
      <c r="OHR78" s="85"/>
      <c r="OHS78" s="85"/>
      <c r="OHT78" s="85"/>
      <c r="OHU78" s="85"/>
      <c r="OHV78" s="85"/>
      <c r="OHW78" s="85"/>
      <c r="OHX78" s="85"/>
      <c r="OHY78" s="85"/>
      <c r="OHZ78" s="85"/>
      <c r="OIA78" s="85"/>
      <c r="OIB78" s="85"/>
      <c r="OIC78" s="85"/>
      <c r="OID78" s="85"/>
      <c r="OIE78" s="85"/>
      <c r="OIF78" s="85"/>
      <c r="OIG78" s="85"/>
      <c r="OIH78" s="85"/>
      <c r="OII78" s="85"/>
      <c r="OIJ78" s="85"/>
      <c r="OIK78" s="85"/>
      <c r="OIL78" s="85"/>
      <c r="OIM78" s="85"/>
      <c r="OIN78" s="85"/>
      <c r="OIO78" s="85"/>
      <c r="OIP78" s="85"/>
      <c r="OIQ78" s="85"/>
      <c r="OIR78" s="85"/>
      <c r="OIS78" s="85"/>
      <c r="OIT78" s="85"/>
      <c r="OIU78" s="85"/>
      <c r="OIV78" s="85"/>
      <c r="OIW78" s="85"/>
      <c r="OIX78" s="85"/>
      <c r="OIY78" s="85"/>
      <c r="OIZ78" s="85"/>
      <c r="OJA78" s="85"/>
      <c r="OJB78" s="85"/>
      <c r="OJC78" s="85"/>
      <c r="OJD78" s="85"/>
      <c r="OJE78" s="85"/>
      <c r="OJF78" s="85"/>
      <c r="OJG78" s="85"/>
      <c r="OJH78" s="85"/>
      <c r="OJI78" s="85"/>
      <c r="OJJ78" s="85"/>
      <c r="OJK78" s="85"/>
      <c r="OJL78" s="85"/>
      <c r="OJM78" s="85"/>
      <c r="OJN78" s="85"/>
      <c r="OJO78" s="85"/>
      <c r="OJP78" s="85"/>
      <c r="OJQ78" s="85"/>
      <c r="OJR78" s="85"/>
      <c r="OJS78" s="85"/>
      <c r="OJT78" s="85"/>
      <c r="OJU78" s="85"/>
      <c r="OJV78" s="85"/>
      <c r="OJW78" s="85"/>
      <c r="OJX78" s="85"/>
      <c r="OJY78" s="85"/>
      <c r="OJZ78" s="85"/>
      <c r="OKA78" s="85"/>
      <c r="OKB78" s="85"/>
      <c r="OKC78" s="85"/>
      <c r="OKD78" s="85"/>
      <c r="OKE78" s="85"/>
      <c r="OKF78" s="85"/>
      <c r="OKG78" s="85"/>
      <c r="OKH78" s="85"/>
      <c r="OKI78" s="85"/>
      <c r="OKJ78" s="85"/>
      <c r="OKK78" s="85"/>
      <c r="OKL78" s="85"/>
      <c r="OKM78" s="85"/>
      <c r="OKN78" s="85"/>
      <c r="OKO78" s="85"/>
      <c r="OKP78" s="85"/>
      <c r="OKQ78" s="85"/>
      <c r="OKR78" s="85"/>
      <c r="OKS78" s="85"/>
      <c r="OKT78" s="85"/>
      <c r="OKU78" s="85"/>
      <c r="OKV78" s="85"/>
      <c r="OKW78" s="85"/>
      <c r="OKX78" s="85"/>
      <c r="OKY78" s="85"/>
      <c r="OKZ78" s="85"/>
      <c r="OLA78" s="85"/>
      <c r="OLB78" s="85"/>
      <c r="OLC78" s="85"/>
      <c r="OLD78" s="85"/>
      <c r="OLE78" s="85"/>
      <c r="OLF78" s="85"/>
      <c r="OLG78" s="85"/>
      <c r="OLH78" s="85"/>
      <c r="OLI78" s="85"/>
      <c r="OLJ78" s="85"/>
      <c r="OLK78" s="85"/>
      <c r="OLL78" s="85"/>
      <c r="OLM78" s="85"/>
      <c r="OLN78" s="85"/>
      <c r="OLO78" s="85"/>
      <c r="OLP78" s="85"/>
      <c r="OLQ78" s="85"/>
      <c r="OLR78" s="85"/>
      <c r="OLS78" s="85"/>
      <c r="OLT78" s="85"/>
      <c r="OLU78" s="85"/>
      <c r="OLV78" s="85"/>
      <c r="OLW78" s="85"/>
      <c r="OLX78" s="85"/>
      <c r="OLY78" s="85"/>
      <c r="OLZ78" s="85"/>
      <c r="OMA78" s="85"/>
      <c r="OMB78" s="85"/>
      <c r="OMC78" s="85"/>
      <c r="OMD78" s="85"/>
      <c r="OME78" s="85"/>
      <c r="OMF78" s="85"/>
      <c r="OMG78" s="85"/>
      <c r="OMH78" s="85"/>
      <c r="OMI78" s="85"/>
      <c r="OMJ78" s="85"/>
      <c r="OMK78" s="85"/>
      <c r="OML78" s="85"/>
      <c r="OMM78" s="85"/>
      <c r="OMN78" s="85"/>
      <c r="OMO78" s="85"/>
      <c r="OMP78" s="85"/>
      <c r="OMQ78" s="85"/>
      <c r="OMR78" s="85"/>
      <c r="OMS78" s="85"/>
      <c r="OMT78" s="85"/>
      <c r="OMU78" s="85"/>
      <c r="OMV78" s="85"/>
      <c r="OMW78" s="85"/>
      <c r="OMX78" s="85"/>
      <c r="OMY78" s="85"/>
      <c r="OMZ78" s="85"/>
      <c r="ONA78" s="85"/>
      <c r="ONB78" s="85"/>
      <c r="ONC78" s="85"/>
      <c r="OND78" s="85"/>
      <c r="ONE78" s="85"/>
      <c r="ONF78" s="85"/>
      <c r="ONG78" s="85"/>
      <c r="ONH78" s="85"/>
      <c r="ONI78" s="85"/>
      <c r="ONJ78" s="85"/>
      <c r="ONK78" s="85"/>
      <c r="ONL78" s="85"/>
      <c r="ONM78" s="85"/>
      <c r="ONN78" s="85"/>
      <c r="ONO78" s="85"/>
      <c r="ONP78" s="85"/>
      <c r="ONQ78" s="85"/>
      <c r="ONR78" s="85"/>
      <c r="ONS78" s="85"/>
      <c r="ONT78" s="85"/>
      <c r="ONU78" s="85"/>
      <c r="ONV78" s="85"/>
      <c r="ONW78" s="85"/>
      <c r="ONX78" s="85"/>
      <c r="ONY78" s="85"/>
      <c r="ONZ78" s="85"/>
      <c r="OOA78" s="85"/>
      <c r="OOB78" s="85"/>
      <c r="OOC78" s="85"/>
      <c r="OOD78" s="85"/>
      <c r="OOE78" s="85"/>
      <c r="OOF78" s="85"/>
      <c r="OOG78" s="85"/>
      <c r="OOH78" s="85"/>
      <c r="OOI78" s="85"/>
      <c r="OOJ78" s="85"/>
      <c r="OOK78" s="85"/>
      <c r="OOL78" s="85"/>
      <c r="OOM78" s="85"/>
      <c r="OON78" s="85"/>
      <c r="OOO78" s="85"/>
      <c r="OOP78" s="85"/>
      <c r="OOQ78" s="85"/>
      <c r="OOR78" s="85"/>
      <c r="OOS78" s="85"/>
      <c r="OOT78" s="85"/>
      <c r="OOU78" s="85"/>
      <c r="OOV78" s="85"/>
      <c r="OOW78" s="85"/>
      <c r="OOX78" s="85"/>
      <c r="OOY78" s="85"/>
      <c r="OOZ78" s="85"/>
      <c r="OPA78" s="85"/>
      <c r="OPB78" s="85"/>
      <c r="OPC78" s="85"/>
      <c r="OPD78" s="85"/>
      <c r="OPE78" s="85"/>
      <c r="OPF78" s="85"/>
      <c r="OPG78" s="85"/>
      <c r="OPH78" s="85"/>
      <c r="OPI78" s="85"/>
      <c r="OPJ78" s="85"/>
      <c r="OPK78" s="85"/>
      <c r="OPL78" s="85"/>
      <c r="OPM78" s="85"/>
      <c r="OPN78" s="85"/>
      <c r="OPO78" s="85"/>
      <c r="OPP78" s="85"/>
      <c r="OPQ78" s="85"/>
      <c r="OPR78" s="85"/>
      <c r="OPS78" s="85"/>
      <c r="OPT78" s="85"/>
      <c r="OPU78" s="85"/>
      <c r="OPV78" s="85"/>
      <c r="OPW78" s="85"/>
      <c r="OPX78" s="85"/>
      <c r="OPY78" s="85"/>
      <c r="OPZ78" s="85"/>
      <c r="OQA78" s="85"/>
      <c r="OQB78" s="85"/>
      <c r="OQC78" s="85"/>
      <c r="OQD78" s="85"/>
      <c r="OQE78" s="85"/>
      <c r="OQF78" s="85"/>
      <c r="OQG78" s="85"/>
      <c r="OQH78" s="85"/>
      <c r="OQI78" s="85"/>
      <c r="OQJ78" s="85"/>
      <c r="OQK78" s="85"/>
      <c r="OQL78" s="85"/>
      <c r="OQM78" s="85"/>
      <c r="OQN78" s="85"/>
      <c r="OQO78" s="85"/>
      <c r="OQP78" s="85"/>
      <c r="OQQ78" s="85"/>
      <c r="OQR78" s="85"/>
      <c r="OQS78" s="85"/>
      <c r="OQT78" s="85"/>
      <c r="OQU78" s="85"/>
      <c r="OQV78" s="85"/>
      <c r="OQW78" s="85"/>
      <c r="OQX78" s="85"/>
      <c r="OQY78" s="85"/>
      <c r="OQZ78" s="85"/>
      <c r="ORA78" s="85"/>
      <c r="ORB78" s="85"/>
      <c r="ORC78" s="85"/>
      <c r="ORD78" s="85"/>
      <c r="ORE78" s="85"/>
      <c r="ORF78" s="85"/>
      <c r="ORG78" s="85"/>
      <c r="ORH78" s="85"/>
      <c r="ORI78" s="85"/>
      <c r="ORJ78" s="85"/>
      <c r="ORK78" s="85"/>
      <c r="ORL78" s="85"/>
      <c r="ORM78" s="85"/>
      <c r="ORN78" s="85"/>
      <c r="ORO78" s="85"/>
      <c r="ORP78" s="85"/>
      <c r="ORQ78" s="85"/>
      <c r="ORR78" s="85"/>
      <c r="ORS78" s="85"/>
      <c r="ORT78" s="85"/>
      <c r="ORU78" s="85"/>
      <c r="ORV78" s="85"/>
      <c r="ORW78" s="85"/>
      <c r="ORX78" s="85"/>
      <c r="ORY78" s="85"/>
      <c r="ORZ78" s="85"/>
      <c r="OSA78" s="85"/>
      <c r="OSB78" s="85"/>
      <c r="OSC78" s="85"/>
      <c r="OSD78" s="85"/>
      <c r="OSE78" s="85"/>
      <c r="OSF78" s="85"/>
      <c r="OSG78" s="85"/>
      <c r="OSH78" s="85"/>
      <c r="OSI78" s="85"/>
      <c r="OSJ78" s="85"/>
      <c r="OSK78" s="85"/>
      <c r="OSL78" s="85"/>
      <c r="OSM78" s="85"/>
      <c r="OSN78" s="85"/>
      <c r="OSO78" s="85"/>
      <c r="OSP78" s="85"/>
      <c r="OSQ78" s="85"/>
      <c r="OSR78" s="85"/>
      <c r="OSS78" s="85"/>
      <c r="OST78" s="85"/>
      <c r="OSU78" s="85"/>
      <c r="OSV78" s="85"/>
      <c r="OSW78" s="85"/>
      <c r="OSX78" s="85"/>
      <c r="OSY78" s="85"/>
      <c r="OSZ78" s="85"/>
      <c r="OTA78" s="85"/>
      <c r="OTB78" s="85"/>
      <c r="OTC78" s="85"/>
      <c r="OTD78" s="85"/>
      <c r="OTE78" s="85"/>
      <c r="OTF78" s="85"/>
      <c r="OTG78" s="85"/>
      <c r="OTH78" s="85"/>
      <c r="OTI78" s="85"/>
      <c r="OTJ78" s="85"/>
      <c r="OTK78" s="85"/>
      <c r="OTL78" s="85"/>
      <c r="OTM78" s="85"/>
      <c r="OTN78" s="85"/>
      <c r="OTO78" s="85"/>
      <c r="OTP78" s="85"/>
      <c r="OTQ78" s="85"/>
      <c r="OTR78" s="85"/>
      <c r="OTS78" s="85"/>
      <c r="OTT78" s="85"/>
      <c r="OTU78" s="85"/>
      <c r="OTV78" s="85"/>
      <c r="OTW78" s="85"/>
      <c r="OTX78" s="85"/>
      <c r="OTY78" s="85"/>
      <c r="OTZ78" s="85"/>
      <c r="OUA78" s="85"/>
      <c r="OUB78" s="85"/>
      <c r="OUC78" s="85"/>
      <c r="OUD78" s="85"/>
      <c r="OUE78" s="85"/>
      <c r="OUF78" s="85"/>
      <c r="OUG78" s="85"/>
      <c r="OUH78" s="85"/>
      <c r="OUI78" s="85"/>
      <c r="OUJ78" s="85"/>
      <c r="OUK78" s="85"/>
      <c r="OUL78" s="85"/>
      <c r="OUM78" s="85"/>
      <c r="OUN78" s="85"/>
      <c r="OUO78" s="85"/>
      <c r="OUP78" s="85"/>
      <c r="OUQ78" s="85"/>
      <c r="OUR78" s="85"/>
      <c r="OUS78" s="85"/>
      <c r="OUT78" s="85"/>
      <c r="OUU78" s="85"/>
      <c r="OUV78" s="85"/>
      <c r="OUW78" s="85"/>
      <c r="OUX78" s="85"/>
      <c r="OUY78" s="85"/>
      <c r="OUZ78" s="85"/>
      <c r="OVA78" s="85"/>
      <c r="OVB78" s="85"/>
      <c r="OVC78" s="85"/>
      <c r="OVD78" s="85"/>
      <c r="OVE78" s="85"/>
      <c r="OVF78" s="85"/>
      <c r="OVG78" s="85"/>
      <c r="OVH78" s="85"/>
      <c r="OVI78" s="85"/>
      <c r="OVJ78" s="85"/>
      <c r="OVK78" s="85"/>
      <c r="OVL78" s="85"/>
      <c r="OVM78" s="85"/>
      <c r="OVN78" s="85"/>
      <c r="OVO78" s="85"/>
      <c r="OVP78" s="85"/>
      <c r="OVQ78" s="85"/>
      <c r="OVR78" s="85"/>
      <c r="OVS78" s="85"/>
      <c r="OVT78" s="85"/>
      <c r="OVU78" s="85"/>
      <c r="OVV78" s="85"/>
      <c r="OVW78" s="85"/>
      <c r="OVX78" s="85"/>
      <c r="OVY78" s="85"/>
      <c r="OVZ78" s="85"/>
      <c r="OWA78" s="85"/>
      <c r="OWB78" s="85"/>
      <c r="OWC78" s="85"/>
      <c r="OWD78" s="85"/>
      <c r="OWE78" s="85"/>
      <c r="OWF78" s="85"/>
      <c r="OWG78" s="85"/>
      <c r="OWH78" s="85"/>
      <c r="OWI78" s="85"/>
      <c r="OWJ78" s="85"/>
      <c r="OWK78" s="85"/>
      <c r="OWL78" s="85"/>
      <c r="OWM78" s="85"/>
      <c r="OWN78" s="85"/>
      <c r="OWO78" s="85"/>
      <c r="OWP78" s="85"/>
      <c r="OWQ78" s="85"/>
      <c r="OWR78" s="85"/>
      <c r="OWS78" s="85"/>
      <c r="OWT78" s="85"/>
      <c r="OWU78" s="85"/>
      <c r="OWV78" s="85"/>
      <c r="OWW78" s="85"/>
      <c r="OWX78" s="85"/>
      <c r="OWY78" s="85"/>
      <c r="OWZ78" s="85"/>
      <c r="OXA78" s="85"/>
      <c r="OXB78" s="85"/>
      <c r="OXC78" s="85"/>
      <c r="OXD78" s="85"/>
      <c r="OXE78" s="85"/>
      <c r="OXF78" s="85"/>
      <c r="OXG78" s="85"/>
      <c r="OXH78" s="85"/>
      <c r="OXI78" s="85"/>
      <c r="OXJ78" s="85"/>
      <c r="OXK78" s="85"/>
      <c r="OXL78" s="85"/>
      <c r="OXM78" s="85"/>
      <c r="OXN78" s="85"/>
      <c r="OXO78" s="85"/>
      <c r="OXP78" s="85"/>
      <c r="OXQ78" s="85"/>
      <c r="OXR78" s="85"/>
      <c r="OXS78" s="85"/>
      <c r="OXT78" s="85"/>
      <c r="OXU78" s="85"/>
      <c r="OXV78" s="85"/>
      <c r="OXW78" s="85"/>
      <c r="OXX78" s="85"/>
      <c r="OXY78" s="85"/>
      <c r="OXZ78" s="85"/>
      <c r="OYA78" s="85"/>
      <c r="OYB78" s="85"/>
      <c r="OYC78" s="85"/>
      <c r="OYD78" s="85"/>
      <c r="OYE78" s="85"/>
      <c r="OYF78" s="85"/>
      <c r="OYG78" s="85"/>
      <c r="OYH78" s="85"/>
      <c r="OYI78" s="85"/>
      <c r="OYJ78" s="85"/>
      <c r="OYK78" s="85"/>
      <c r="OYL78" s="85"/>
      <c r="OYM78" s="85"/>
      <c r="OYN78" s="85"/>
      <c r="OYO78" s="85"/>
      <c r="OYP78" s="85"/>
      <c r="OYQ78" s="85"/>
      <c r="OYR78" s="85"/>
      <c r="OYS78" s="85"/>
      <c r="OYT78" s="85"/>
      <c r="OYU78" s="85"/>
      <c r="OYV78" s="85"/>
      <c r="OYW78" s="85"/>
      <c r="OYX78" s="85"/>
      <c r="OYY78" s="85"/>
      <c r="OYZ78" s="85"/>
      <c r="OZA78" s="85"/>
      <c r="OZB78" s="85"/>
      <c r="OZC78" s="85"/>
      <c r="OZD78" s="85"/>
      <c r="OZE78" s="85"/>
      <c r="OZF78" s="85"/>
      <c r="OZG78" s="85"/>
      <c r="OZH78" s="85"/>
      <c r="OZI78" s="85"/>
      <c r="OZJ78" s="85"/>
      <c r="OZK78" s="85"/>
      <c r="OZL78" s="85"/>
      <c r="OZM78" s="85"/>
      <c r="OZN78" s="85"/>
      <c r="OZO78" s="85"/>
      <c r="OZP78" s="85"/>
      <c r="OZQ78" s="85"/>
      <c r="OZR78" s="85"/>
      <c r="OZS78" s="85"/>
      <c r="OZT78" s="85"/>
      <c r="OZU78" s="85"/>
      <c r="OZV78" s="85"/>
      <c r="OZW78" s="85"/>
      <c r="OZX78" s="85"/>
      <c r="OZY78" s="85"/>
      <c r="OZZ78" s="85"/>
      <c r="PAA78" s="85"/>
      <c r="PAB78" s="85"/>
      <c r="PAC78" s="85"/>
      <c r="PAD78" s="85"/>
      <c r="PAE78" s="85"/>
      <c r="PAF78" s="85"/>
      <c r="PAG78" s="85"/>
      <c r="PAH78" s="85"/>
      <c r="PAI78" s="85"/>
      <c r="PAJ78" s="85"/>
      <c r="PAK78" s="85"/>
      <c r="PAL78" s="85"/>
      <c r="PAM78" s="85"/>
      <c r="PAN78" s="85"/>
      <c r="PAO78" s="85"/>
      <c r="PAP78" s="85"/>
      <c r="PAQ78" s="85"/>
      <c r="PAR78" s="85"/>
      <c r="PAS78" s="85"/>
      <c r="PAT78" s="85"/>
      <c r="PAU78" s="85"/>
      <c r="PAV78" s="85"/>
      <c r="PAW78" s="85"/>
      <c r="PAX78" s="85"/>
      <c r="PAY78" s="85"/>
      <c r="PAZ78" s="85"/>
      <c r="PBA78" s="85"/>
      <c r="PBB78" s="85"/>
      <c r="PBC78" s="85"/>
      <c r="PBD78" s="85"/>
      <c r="PBE78" s="85"/>
      <c r="PBF78" s="85"/>
      <c r="PBG78" s="85"/>
      <c r="PBH78" s="85"/>
      <c r="PBI78" s="85"/>
      <c r="PBJ78" s="85"/>
      <c r="PBK78" s="85"/>
      <c r="PBL78" s="85"/>
      <c r="PBM78" s="85"/>
      <c r="PBN78" s="85"/>
      <c r="PBO78" s="85"/>
      <c r="PBP78" s="85"/>
      <c r="PBQ78" s="85"/>
      <c r="PBR78" s="85"/>
      <c r="PBS78" s="85"/>
      <c r="PBT78" s="85"/>
      <c r="PBU78" s="85"/>
      <c r="PBV78" s="85"/>
      <c r="PBW78" s="85"/>
      <c r="PBX78" s="85"/>
      <c r="PBY78" s="85"/>
      <c r="PBZ78" s="85"/>
      <c r="PCA78" s="85"/>
      <c r="PCB78" s="85"/>
      <c r="PCC78" s="85"/>
      <c r="PCD78" s="85"/>
      <c r="PCE78" s="85"/>
      <c r="PCF78" s="85"/>
      <c r="PCG78" s="85"/>
      <c r="PCH78" s="85"/>
      <c r="PCI78" s="85"/>
      <c r="PCJ78" s="85"/>
      <c r="PCK78" s="85"/>
      <c r="PCL78" s="85"/>
      <c r="PCM78" s="85"/>
      <c r="PCN78" s="85"/>
      <c r="PCO78" s="85"/>
      <c r="PCP78" s="85"/>
      <c r="PCQ78" s="85"/>
      <c r="PCR78" s="85"/>
      <c r="PCS78" s="85"/>
      <c r="PCT78" s="85"/>
      <c r="PCU78" s="85"/>
      <c r="PCV78" s="85"/>
      <c r="PCW78" s="85"/>
      <c r="PCX78" s="85"/>
      <c r="PCY78" s="85"/>
      <c r="PCZ78" s="85"/>
      <c r="PDA78" s="85"/>
      <c r="PDB78" s="85"/>
      <c r="PDC78" s="85"/>
      <c r="PDD78" s="85"/>
      <c r="PDE78" s="85"/>
      <c r="PDF78" s="85"/>
      <c r="PDG78" s="85"/>
      <c r="PDH78" s="85"/>
      <c r="PDI78" s="85"/>
      <c r="PDJ78" s="85"/>
      <c r="PDK78" s="85"/>
      <c r="PDL78" s="85"/>
      <c r="PDM78" s="85"/>
      <c r="PDN78" s="85"/>
      <c r="PDO78" s="85"/>
      <c r="PDP78" s="85"/>
      <c r="PDQ78" s="85"/>
      <c r="PDR78" s="85"/>
      <c r="PDS78" s="85"/>
      <c r="PDT78" s="85"/>
      <c r="PDU78" s="85"/>
      <c r="PDV78" s="85"/>
      <c r="PDW78" s="85"/>
      <c r="PDX78" s="85"/>
      <c r="PDY78" s="85"/>
      <c r="PDZ78" s="85"/>
      <c r="PEA78" s="85"/>
      <c r="PEB78" s="85"/>
      <c r="PEC78" s="85"/>
      <c r="PED78" s="85"/>
      <c r="PEE78" s="85"/>
      <c r="PEF78" s="85"/>
      <c r="PEG78" s="85"/>
      <c r="PEH78" s="85"/>
      <c r="PEI78" s="85"/>
      <c r="PEJ78" s="85"/>
      <c r="PEK78" s="85"/>
      <c r="PEL78" s="85"/>
      <c r="PEM78" s="85"/>
      <c r="PEN78" s="85"/>
      <c r="PEO78" s="85"/>
      <c r="PEP78" s="85"/>
      <c r="PEQ78" s="85"/>
      <c r="PER78" s="85"/>
      <c r="PES78" s="85"/>
      <c r="PET78" s="85"/>
      <c r="PEU78" s="85"/>
      <c r="PEV78" s="85"/>
      <c r="PEW78" s="85"/>
      <c r="PEX78" s="85"/>
      <c r="PEY78" s="85"/>
      <c r="PEZ78" s="85"/>
      <c r="PFA78" s="85"/>
      <c r="PFB78" s="85"/>
      <c r="PFC78" s="85"/>
      <c r="PFD78" s="85"/>
      <c r="PFE78" s="85"/>
      <c r="PFF78" s="85"/>
      <c r="PFG78" s="85"/>
      <c r="PFH78" s="85"/>
      <c r="PFI78" s="85"/>
      <c r="PFJ78" s="85"/>
      <c r="PFK78" s="85"/>
      <c r="PFL78" s="85"/>
      <c r="PFM78" s="85"/>
      <c r="PFN78" s="85"/>
      <c r="PFO78" s="85"/>
      <c r="PFP78" s="85"/>
      <c r="PFQ78" s="85"/>
      <c r="PFR78" s="85"/>
      <c r="PFS78" s="85"/>
      <c r="PFT78" s="85"/>
      <c r="PFU78" s="85"/>
      <c r="PFV78" s="85"/>
      <c r="PFW78" s="85"/>
      <c r="PFX78" s="85"/>
      <c r="PFY78" s="85"/>
      <c r="PFZ78" s="85"/>
      <c r="PGA78" s="85"/>
      <c r="PGB78" s="85"/>
      <c r="PGC78" s="85"/>
      <c r="PGD78" s="85"/>
      <c r="PGE78" s="85"/>
      <c r="PGF78" s="85"/>
      <c r="PGG78" s="85"/>
      <c r="PGH78" s="85"/>
      <c r="PGI78" s="85"/>
      <c r="PGJ78" s="85"/>
      <c r="PGK78" s="85"/>
      <c r="PGL78" s="85"/>
      <c r="PGM78" s="85"/>
      <c r="PGN78" s="85"/>
      <c r="PGO78" s="85"/>
      <c r="PGP78" s="85"/>
      <c r="PGQ78" s="85"/>
      <c r="PGR78" s="85"/>
      <c r="PGS78" s="85"/>
      <c r="PGT78" s="85"/>
      <c r="PGU78" s="85"/>
      <c r="PGV78" s="85"/>
      <c r="PGW78" s="85"/>
      <c r="PGX78" s="85"/>
      <c r="PGY78" s="85"/>
      <c r="PGZ78" s="85"/>
      <c r="PHA78" s="85"/>
      <c r="PHB78" s="85"/>
      <c r="PHC78" s="85"/>
      <c r="PHD78" s="85"/>
      <c r="PHE78" s="85"/>
      <c r="PHF78" s="85"/>
      <c r="PHG78" s="85"/>
      <c r="PHH78" s="85"/>
      <c r="PHI78" s="85"/>
      <c r="PHJ78" s="85"/>
      <c r="PHK78" s="85"/>
      <c r="PHL78" s="85"/>
      <c r="PHM78" s="85"/>
      <c r="PHN78" s="85"/>
      <c r="PHO78" s="85"/>
      <c r="PHP78" s="85"/>
      <c r="PHQ78" s="85"/>
      <c r="PHR78" s="85"/>
      <c r="PHS78" s="85"/>
      <c r="PHT78" s="85"/>
      <c r="PHU78" s="85"/>
      <c r="PHV78" s="85"/>
      <c r="PHW78" s="85"/>
      <c r="PHX78" s="85"/>
      <c r="PHY78" s="85"/>
      <c r="PHZ78" s="85"/>
      <c r="PIA78" s="85"/>
      <c r="PIB78" s="85"/>
      <c r="PIC78" s="85"/>
      <c r="PID78" s="85"/>
      <c r="PIE78" s="85"/>
      <c r="PIF78" s="85"/>
      <c r="PIG78" s="85"/>
      <c r="PIH78" s="85"/>
      <c r="PII78" s="85"/>
      <c r="PIJ78" s="85"/>
      <c r="PIK78" s="85"/>
      <c r="PIL78" s="85"/>
      <c r="PIM78" s="85"/>
      <c r="PIN78" s="85"/>
      <c r="PIO78" s="85"/>
      <c r="PIP78" s="85"/>
      <c r="PIQ78" s="85"/>
      <c r="PIR78" s="85"/>
      <c r="PIS78" s="85"/>
      <c r="PIT78" s="85"/>
      <c r="PIU78" s="85"/>
      <c r="PIV78" s="85"/>
      <c r="PIW78" s="85"/>
      <c r="PIX78" s="85"/>
      <c r="PIY78" s="85"/>
      <c r="PIZ78" s="85"/>
      <c r="PJA78" s="85"/>
      <c r="PJB78" s="85"/>
      <c r="PJC78" s="85"/>
      <c r="PJD78" s="85"/>
      <c r="PJE78" s="85"/>
      <c r="PJF78" s="85"/>
      <c r="PJG78" s="85"/>
      <c r="PJH78" s="85"/>
      <c r="PJI78" s="85"/>
      <c r="PJJ78" s="85"/>
      <c r="PJK78" s="85"/>
      <c r="PJL78" s="85"/>
      <c r="PJM78" s="85"/>
      <c r="PJN78" s="85"/>
      <c r="PJO78" s="85"/>
      <c r="PJP78" s="85"/>
      <c r="PJQ78" s="85"/>
      <c r="PJR78" s="85"/>
      <c r="PJS78" s="85"/>
      <c r="PJT78" s="85"/>
      <c r="PJU78" s="85"/>
      <c r="PJV78" s="85"/>
      <c r="PJW78" s="85"/>
      <c r="PJX78" s="85"/>
      <c r="PJY78" s="85"/>
      <c r="PJZ78" s="85"/>
      <c r="PKA78" s="85"/>
      <c r="PKB78" s="85"/>
      <c r="PKC78" s="85"/>
      <c r="PKD78" s="85"/>
      <c r="PKE78" s="85"/>
      <c r="PKF78" s="85"/>
      <c r="PKG78" s="85"/>
      <c r="PKH78" s="85"/>
      <c r="PKI78" s="85"/>
      <c r="PKJ78" s="85"/>
      <c r="PKK78" s="85"/>
      <c r="PKL78" s="85"/>
      <c r="PKM78" s="85"/>
      <c r="PKN78" s="85"/>
      <c r="PKO78" s="85"/>
      <c r="PKP78" s="85"/>
      <c r="PKQ78" s="85"/>
      <c r="PKR78" s="85"/>
      <c r="PKS78" s="85"/>
      <c r="PKT78" s="85"/>
      <c r="PKU78" s="85"/>
      <c r="PKV78" s="85"/>
      <c r="PKW78" s="85"/>
      <c r="PKX78" s="85"/>
      <c r="PKY78" s="85"/>
      <c r="PKZ78" s="85"/>
      <c r="PLA78" s="85"/>
      <c r="PLB78" s="85"/>
      <c r="PLC78" s="85"/>
      <c r="PLD78" s="85"/>
      <c r="PLE78" s="85"/>
      <c r="PLF78" s="85"/>
      <c r="PLG78" s="85"/>
      <c r="PLH78" s="85"/>
      <c r="PLI78" s="85"/>
      <c r="PLJ78" s="85"/>
      <c r="PLK78" s="85"/>
      <c r="PLL78" s="85"/>
      <c r="PLM78" s="85"/>
      <c r="PLN78" s="85"/>
      <c r="PLO78" s="85"/>
      <c r="PLP78" s="85"/>
      <c r="PLQ78" s="85"/>
      <c r="PLR78" s="85"/>
      <c r="PLS78" s="85"/>
      <c r="PLT78" s="85"/>
      <c r="PLU78" s="85"/>
      <c r="PLV78" s="85"/>
      <c r="PLW78" s="85"/>
      <c r="PLX78" s="85"/>
      <c r="PLY78" s="85"/>
      <c r="PLZ78" s="85"/>
      <c r="PMA78" s="85"/>
      <c r="PMB78" s="85"/>
      <c r="PMC78" s="85"/>
      <c r="PMD78" s="85"/>
      <c r="PME78" s="85"/>
      <c r="PMF78" s="85"/>
      <c r="PMG78" s="85"/>
      <c r="PMH78" s="85"/>
      <c r="PMI78" s="85"/>
      <c r="PMJ78" s="85"/>
      <c r="PMK78" s="85"/>
      <c r="PML78" s="85"/>
      <c r="PMM78" s="85"/>
      <c r="PMN78" s="85"/>
      <c r="PMO78" s="85"/>
      <c r="PMP78" s="85"/>
      <c r="PMQ78" s="85"/>
      <c r="PMR78" s="85"/>
      <c r="PMS78" s="85"/>
      <c r="PMT78" s="85"/>
      <c r="PMU78" s="85"/>
      <c r="PMV78" s="85"/>
      <c r="PMW78" s="85"/>
      <c r="PMX78" s="85"/>
      <c r="PMY78" s="85"/>
      <c r="PMZ78" s="85"/>
      <c r="PNA78" s="85"/>
      <c r="PNB78" s="85"/>
      <c r="PNC78" s="85"/>
      <c r="PND78" s="85"/>
      <c r="PNE78" s="85"/>
      <c r="PNF78" s="85"/>
      <c r="PNG78" s="85"/>
      <c r="PNH78" s="85"/>
      <c r="PNI78" s="85"/>
      <c r="PNJ78" s="85"/>
      <c r="PNK78" s="85"/>
      <c r="PNL78" s="85"/>
      <c r="PNM78" s="85"/>
      <c r="PNN78" s="85"/>
      <c r="PNO78" s="85"/>
      <c r="PNP78" s="85"/>
      <c r="PNQ78" s="85"/>
      <c r="PNR78" s="85"/>
      <c r="PNS78" s="85"/>
      <c r="PNT78" s="85"/>
      <c r="PNU78" s="85"/>
      <c r="PNV78" s="85"/>
      <c r="PNW78" s="85"/>
      <c r="PNX78" s="85"/>
      <c r="PNY78" s="85"/>
      <c r="PNZ78" s="85"/>
      <c r="POA78" s="85"/>
      <c r="POB78" s="85"/>
      <c r="POC78" s="85"/>
      <c r="POD78" s="85"/>
      <c r="POE78" s="85"/>
      <c r="POF78" s="85"/>
      <c r="POG78" s="85"/>
      <c r="POH78" s="85"/>
      <c r="POI78" s="85"/>
      <c r="POJ78" s="85"/>
      <c r="POK78" s="85"/>
      <c r="POL78" s="85"/>
      <c r="POM78" s="85"/>
      <c r="PON78" s="85"/>
      <c r="POO78" s="85"/>
      <c r="POP78" s="85"/>
      <c r="POQ78" s="85"/>
      <c r="POR78" s="85"/>
      <c r="POS78" s="85"/>
      <c r="POT78" s="85"/>
      <c r="POU78" s="85"/>
      <c r="POV78" s="85"/>
      <c r="POW78" s="85"/>
      <c r="POX78" s="85"/>
      <c r="POY78" s="85"/>
      <c r="POZ78" s="85"/>
      <c r="PPA78" s="85"/>
      <c r="PPB78" s="85"/>
      <c r="PPC78" s="85"/>
      <c r="PPD78" s="85"/>
      <c r="PPE78" s="85"/>
      <c r="PPF78" s="85"/>
      <c r="PPG78" s="85"/>
      <c r="PPH78" s="85"/>
      <c r="PPI78" s="85"/>
      <c r="PPJ78" s="85"/>
      <c r="PPK78" s="85"/>
      <c r="PPL78" s="85"/>
      <c r="PPM78" s="85"/>
      <c r="PPN78" s="85"/>
      <c r="PPO78" s="85"/>
      <c r="PPP78" s="85"/>
      <c r="PPQ78" s="85"/>
      <c r="PPR78" s="85"/>
      <c r="PPS78" s="85"/>
      <c r="PPT78" s="85"/>
      <c r="PPU78" s="85"/>
      <c r="PPV78" s="85"/>
      <c r="PPW78" s="85"/>
      <c r="PPX78" s="85"/>
      <c r="PPY78" s="85"/>
      <c r="PPZ78" s="85"/>
      <c r="PQA78" s="85"/>
      <c r="PQB78" s="85"/>
      <c r="PQC78" s="85"/>
      <c r="PQD78" s="85"/>
      <c r="PQE78" s="85"/>
      <c r="PQF78" s="85"/>
      <c r="PQG78" s="85"/>
      <c r="PQH78" s="85"/>
      <c r="PQI78" s="85"/>
      <c r="PQJ78" s="85"/>
      <c r="PQK78" s="85"/>
      <c r="PQL78" s="85"/>
      <c r="PQM78" s="85"/>
      <c r="PQN78" s="85"/>
      <c r="PQO78" s="85"/>
      <c r="PQP78" s="85"/>
      <c r="PQQ78" s="85"/>
      <c r="PQR78" s="85"/>
      <c r="PQS78" s="85"/>
      <c r="PQT78" s="85"/>
      <c r="PQU78" s="85"/>
      <c r="PQV78" s="85"/>
      <c r="PQW78" s="85"/>
      <c r="PQX78" s="85"/>
      <c r="PQY78" s="85"/>
      <c r="PQZ78" s="85"/>
      <c r="PRA78" s="85"/>
      <c r="PRB78" s="85"/>
      <c r="PRC78" s="85"/>
      <c r="PRD78" s="85"/>
      <c r="PRE78" s="85"/>
      <c r="PRF78" s="85"/>
      <c r="PRG78" s="85"/>
      <c r="PRH78" s="85"/>
      <c r="PRI78" s="85"/>
      <c r="PRJ78" s="85"/>
      <c r="PRK78" s="85"/>
      <c r="PRL78" s="85"/>
      <c r="PRM78" s="85"/>
      <c r="PRN78" s="85"/>
      <c r="PRO78" s="85"/>
      <c r="PRP78" s="85"/>
      <c r="PRQ78" s="85"/>
      <c r="PRR78" s="85"/>
      <c r="PRS78" s="85"/>
      <c r="PRT78" s="85"/>
      <c r="PRU78" s="85"/>
      <c r="PRV78" s="85"/>
      <c r="PRW78" s="85"/>
      <c r="PRX78" s="85"/>
      <c r="PRY78" s="85"/>
      <c r="PRZ78" s="85"/>
      <c r="PSA78" s="85"/>
      <c r="PSB78" s="85"/>
      <c r="PSC78" s="85"/>
      <c r="PSD78" s="85"/>
      <c r="PSE78" s="85"/>
      <c r="PSF78" s="85"/>
      <c r="PSG78" s="85"/>
      <c r="PSH78" s="85"/>
      <c r="PSI78" s="85"/>
      <c r="PSJ78" s="85"/>
      <c r="PSK78" s="85"/>
      <c r="PSL78" s="85"/>
      <c r="PSM78" s="85"/>
      <c r="PSN78" s="85"/>
      <c r="PSO78" s="85"/>
      <c r="PSP78" s="85"/>
      <c r="PSQ78" s="85"/>
      <c r="PSR78" s="85"/>
      <c r="PSS78" s="85"/>
      <c r="PST78" s="85"/>
      <c r="PSU78" s="85"/>
      <c r="PSV78" s="85"/>
      <c r="PSW78" s="85"/>
      <c r="PSX78" s="85"/>
      <c r="PSY78" s="85"/>
      <c r="PSZ78" s="85"/>
      <c r="PTA78" s="85"/>
      <c r="PTB78" s="85"/>
      <c r="PTC78" s="85"/>
      <c r="PTD78" s="85"/>
      <c r="PTE78" s="85"/>
      <c r="PTF78" s="85"/>
      <c r="PTG78" s="85"/>
      <c r="PTH78" s="85"/>
      <c r="PTI78" s="85"/>
      <c r="PTJ78" s="85"/>
      <c r="PTK78" s="85"/>
      <c r="PTL78" s="85"/>
      <c r="PTM78" s="85"/>
      <c r="PTN78" s="85"/>
      <c r="PTO78" s="85"/>
      <c r="PTP78" s="85"/>
      <c r="PTQ78" s="85"/>
      <c r="PTR78" s="85"/>
      <c r="PTS78" s="85"/>
      <c r="PTT78" s="85"/>
      <c r="PTU78" s="85"/>
      <c r="PTV78" s="85"/>
      <c r="PTW78" s="85"/>
      <c r="PTX78" s="85"/>
      <c r="PTY78" s="85"/>
      <c r="PTZ78" s="85"/>
      <c r="PUA78" s="85"/>
      <c r="PUB78" s="85"/>
      <c r="PUC78" s="85"/>
      <c r="PUD78" s="85"/>
      <c r="PUE78" s="85"/>
      <c r="PUF78" s="85"/>
      <c r="PUG78" s="85"/>
      <c r="PUH78" s="85"/>
      <c r="PUI78" s="85"/>
      <c r="PUJ78" s="85"/>
      <c r="PUK78" s="85"/>
      <c r="PUL78" s="85"/>
      <c r="PUM78" s="85"/>
      <c r="PUN78" s="85"/>
      <c r="PUO78" s="85"/>
      <c r="PUP78" s="85"/>
      <c r="PUQ78" s="85"/>
      <c r="PUR78" s="85"/>
      <c r="PUS78" s="85"/>
      <c r="PUT78" s="85"/>
      <c r="PUU78" s="85"/>
      <c r="PUV78" s="85"/>
      <c r="PUW78" s="85"/>
      <c r="PUX78" s="85"/>
      <c r="PUY78" s="85"/>
      <c r="PUZ78" s="85"/>
      <c r="PVA78" s="85"/>
      <c r="PVB78" s="85"/>
      <c r="PVC78" s="85"/>
      <c r="PVD78" s="85"/>
      <c r="PVE78" s="85"/>
      <c r="PVF78" s="85"/>
      <c r="PVG78" s="85"/>
      <c r="PVH78" s="85"/>
      <c r="PVI78" s="85"/>
      <c r="PVJ78" s="85"/>
      <c r="PVK78" s="85"/>
      <c r="PVL78" s="85"/>
      <c r="PVM78" s="85"/>
      <c r="PVN78" s="85"/>
      <c r="PVO78" s="85"/>
      <c r="PVP78" s="85"/>
      <c r="PVQ78" s="85"/>
      <c r="PVR78" s="85"/>
      <c r="PVS78" s="85"/>
      <c r="PVT78" s="85"/>
      <c r="PVU78" s="85"/>
      <c r="PVV78" s="85"/>
      <c r="PVW78" s="85"/>
      <c r="PVX78" s="85"/>
      <c r="PVY78" s="85"/>
      <c r="PVZ78" s="85"/>
      <c r="PWA78" s="85"/>
      <c r="PWB78" s="85"/>
      <c r="PWC78" s="85"/>
      <c r="PWD78" s="85"/>
      <c r="PWE78" s="85"/>
      <c r="PWF78" s="85"/>
      <c r="PWG78" s="85"/>
      <c r="PWH78" s="85"/>
      <c r="PWI78" s="85"/>
      <c r="PWJ78" s="85"/>
      <c r="PWK78" s="85"/>
      <c r="PWL78" s="85"/>
      <c r="PWM78" s="85"/>
      <c r="PWN78" s="85"/>
      <c r="PWO78" s="85"/>
      <c r="PWP78" s="85"/>
      <c r="PWQ78" s="85"/>
      <c r="PWR78" s="85"/>
      <c r="PWS78" s="85"/>
      <c r="PWT78" s="85"/>
      <c r="PWU78" s="85"/>
      <c r="PWV78" s="85"/>
      <c r="PWW78" s="85"/>
      <c r="PWX78" s="85"/>
      <c r="PWY78" s="85"/>
      <c r="PWZ78" s="85"/>
      <c r="PXA78" s="85"/>
      <c r="PXB78" s="85"/>
      <c r="PXC78" s="85"/>
      <c r="PXD78" s="85"/>
      <c r="PXE78" s="85"/>
      <c r="PXF78" s="85"/>
      <c r="PXG78" s="85"/>
      <c r="PXH78" s="85"/>
      <c r="PXI78" s="85"/>
      <c r="PXJ78" s="85"/>
      <c r="PXK78" s="85"/>
      <c r="PXL78" s="85"/>
      <c r="PXM78" s="85"/>
      <c r="PXN78" s="85"/>
      <c r="PXO78" s="85"/>
      <c r="PXP78" s="85"/>
      <c r="PXQ78" s="85"/>
      <c r="PXR78" s="85"/>
      <c r="PXS78" s="85"/>
      <c r="PXT78" s="85"/>
      <c r="PXU78" s="85"/>
      <c r="PXV78" s="85"/>
      <c r="PXW78" s="85"/>
      <c r="PXX78" s="85"/>
      <c r="PXY78" s="85"/>
      <c r="PXZ78" s="85"/>
      <c r="PYA78" s="85"/>
      <c r="PYB78" s="85"/>
      <c r="PYC78" s="85"/>
      <c r="PYD78" s="85"/>
      <c r="PYE78" s="85"/>
      <c r="PYF78" s="85"/>
      <c r="PYG78" s="85"/>
      <c r="PYH78" s="85"/>
      <c r="PYI78" s="85"/>
      <c r="PYJ78" s="85"/>
      <c r="PYK78" s="85"/>
      <c r="PYL78" s="85"/>
      <c r="PYM78" s="85"/>
      <c r="PYN78" s="85"/>
      <c r="PYO78" s="85"/>
      <c r="PYP78" s="85"/>
      <c r="PYQ78" s="85"/>
      <c r="PYR78" s="85"/>
      <c r="PYS78" s="85"/>
      <c r="PYT78" s="85"/>
      <c r="PYU78" s="85"/>
      <c r="PYV78" s="85"/>
      <c r="PYW78" s="85"/>
      <c r="PYX78" s="85"/>
      <c r="PYY78" s="85"/>
      <c r="PYZ78" s="85"/>
      <c r="PZA78" s="85"/>
      <c r="PZB78" s="85"/>
      <c r="PZC78" s="85"/>
      <c r="PZD78" s="85"/>
      <c r="PZE78" s="85"/>
      <c r="PZF78" s="85"/>
      <c r="PZG78" s="85"/>
      <c r="PZH78" s="85"/>
      <c r="PZI78" s="85"/>
      <c r="PZJ78" s="85"/>
      <c r="PZK78" s="85"/>
      <c r="PZL78" s="85"/>
      <c r="PZM78" s="85"/>
      <c r="PZN78" s="85"/>
      <c r="PZO78" s="85"/>
      <c r="PZP78" s="85"/>
      <c r="PZQ78" s="85"/>
      <c r="PZR78" s="85"/>
      <c r="PZS78" s="85"/>
      <c r="PZT78" s="85"/>
      <c r="PZU78" s="85"/>
      <c r="PZV78" s="85"/>
      <c r="PZW78" s="85"/>
      <c r="PZX78" s="85"/>
      <c r="PZY78" s="85"/>
      <c r="PZZ78" s="85"/>
      <c r="QAA78" s="85"/>
      <c r="QAB78" s="85"/>
      <c r="QAC78" s="85"/>
      <c r="QAD78" s="85"/>
      <c r="QAE78" s="85"/>
      <c r="QAF78" s="85"/>
      <c r="QAG78" s="85"/>
      <c r="QAH78" s="85"/>
      <c r="QAI78" s="85"/>
      <c r="QAJ78" s="85"/>
      <c r="QAK78" s="85"/>
      <c r="QAL78" s="85"/>
      <c r="QAM78" s="85"/>
      <c r="QAN78" s="85"/>
      <c r="QAO78" s="85"/>
      <c r="QAP78" s="85"/>
      <c r="QAQ78" s="85"/>
      <c r="QAR78" s="85"/>
      <c r="QAS78" s="85"/>
      <c r="QAT78" s="85"/>
      <c r="QAU78" s="85"/>
      <c r="QAV78" s="85"/>
      <c r="QAW78" s="85"/>
      <c r="QAX78" s="85"/>
      <c r="QAY78" s="85"/>
      <c r="QAZ78" s="85"/>
      <c r="QBA78" s="85"/>
      <c r="QBB78" s="85"/>
      <c r="QBC78" s="85"/>
      <c r="QBD78" s="85"/>
      <c r="QBE78" s="85"/>
      <c r="QBF78" s="85"/>
      <c r="QBG78" s="85"/>
      <c r="QBH78" s="85"/>
      <c r="QBI78" s="85"/>
      <c r="QBJ78" s="85"/>
      <c r="QBK78" s="85"/>
      <c r="QBL78" s="85"/>
      <c r="QBM78" s="85"/>
      <c r="QBN78" s="85"/>
      <c r="QBO78" s="85"/>
      <c r="QBP78" s="85"/>
      <c r="QBQ78" s="85"/>
      <c r="QBR78" s="85"/>
      <c r="QBS78" s="85"/>
      <c r="QBT78" s="85"/>
      <c r="QBU78" s="85"/>
      <c r="QBV78" s="85"/>
      <c r="QBW78" s="85"/>
      <c r="QBX78" s="85"/>
      <c r="QBY78" s="85"/>
      <c r="QBZ78" s="85"/>
      <c r="QCA78" s="85"/>
      <c r="QCB78" s="85"/>
      <c r="QCC78" s="85"/>
      <c r="QCD78" s="85"/>
      <c r="QCE78" s="85"/>
      <c r="QCF78" s="85"/>
      <c r="QCG78" s="85"/>
      <c r="QCH78" s="85"/>
      <c r="QCI78" s="85"/>
      <c r="QCJ78" s="85"/>
      <c r="QCK78" s="85"/>
      <c r="QCL78" s="85"/>
      <c r="QCM78" s="85"/>
      <c r="QCN78" s="85"/>
      <c r="QCO78" s="85"/>
      <c r="QCP78" s="85"/>
      <c r="QCQ78" s="85"/>
      <c r="QCR78" s="85"/>
      <c r="QCS78" s="85"/>
      <c r="QCT78" s="85"/>
      <c r="QCU78" s="85"/>
      <c r="QCV78" s="85"/>
      <c r="QCW78" s="85"/>
      <c r="QCX78" s="85"/>
      <c r="QCY78" s="85"/>
      <c r="QCZ78" s="85"/>
      <c r="QDA78" s="85"/>
      <c r="QDB78" s="85"/>
      <c r="QDC78" s="85"/>
      <c r="QDD78" s="85"/>
      <c r="QDE78" s="85"/>
      <c r="QDF78" s="85"/>
      <c r="QDG78" s="85"/>
      <c r="QDH78" s="85"/>
      <c r="QDI78" s="85"/>
      <c r="QDJ78" s="85"/>
      <c r="QDK78" s="85"/>
      <c r="QDL78" s="85"/>
      <c r="QDM78" s="85"/>
      <c r="QDN78" s="85"/>
      <c r="QDO78" s="85"/>
      <c r="QDP78" s="85"/>
      <c r="QDQ78" s="85"/>
      <c r="QDR78" s="85"/>
      <c r="QDS78" s="85"/>
      <c r="QDT78" s="85"/>
      <c r="QDU78" s="85"/>
      <c r="QDV78" s="85"/>
      <c r="QDW78" s="85"/>
      <c r="QDX78" s="85"/>
      <c r="QDY78" s="85"/>
      <c r="QDZ78" s="85"/>
      <c r="QEA78" s="85"/>
      <c r="QEB78" s="85"/>
      <c r="QEC78" s="85"/>
      <c r="QED78" s="85"/>
      <c r="QEE78" s="85"/>
      <c r="QEF78" s="85"/>
      <c r="QEG78" s="85"/>
      <c r="QEH78" s="85"/>
      <c r="QEI78" s="85"/>
      <c r="QEJ78" s="85"/>
      <c r="QEK78" s="85"/>
      <c r="QEL78" s="85"/>
      <c r="QEM78" s="85"/>
      <c r="QEN78" s="85"/>
      <c r="QEO78" s="85"/>
      <c r="QEP78" s="85"/>
      <c r="QEQ78" s="85"/>
      <c r="QER78" s="85"/>
      <c r="QES78" s="85"/>
      <c r="QET78" s="85"/>
      <c r="QEU78" s="85"/>
      <c r="QEV78" s="85"/>
      <c r="QEW78" s="85"/>
      <c r="QEX78" s="85"/>
      <c r="QEY78" s="85"/>
      <c r="QEZ78" s="85"/>
      <c r="QFA78" s="85"/>
      <c r="QFB78" s="85"/>
      <c r="QFC78" s="85"/>
      <c r="QFD78" s="85"/>
      <c r="QFE78" s="85"/>
      <c r="QFF78" s="85"/>
      <c r="QFG78" s="85"/>
      <c r="QFH78" s="85"/>
      <c r="QFI78" s="85"/>
      <c r="QFJ78" s="85"/>
      <c r="QFK78" s="85"/>
      <c r="QFL78" s="85"/>
      <c r="QFM78" s="85"/>
      <c r="QFN78" s="85"/>
      <c r="QFO78" s="85"/>
      <c r="QFP78" s="85"/>
      <c r="QFQ78" s="85"/>
      <c r="QFR78" s="85"/>
      <c r="QFS78" s="85"/>
      <c r="QFT78" s="85"/>
      <c r="QFU78" s="85"/>
      <c r="QFV78" s="85"/>
      <c r="QFW78" s="85"/>
      <c r="QFX78" s="85"/>
      <c r="QFY78" s="85"/>
      <c r="QFZ78" s="85"/>
      <c r="QGA78" s="85"/>
      <c r="QGB78" s="85"/>
      <c r="QGC78" s="85"/>
      <c r="QGD78" s="85"/>
      <c r="QGE78" s="85"/>
      <c r="QGF78" s="85"/>
      <c r="QGG78" s="85"/>
      <c r="QGH78" s="85"/>
      <c r="QGI78" s="85"/>
      <c r="QGJ78" s="85"/>
      <c r="QGK78" s="85"/>
      <c r="QGL78" s="85"/>
      <c r="QGM78" s="85"/>
      <c r="QGN78" s="85"/>
      <c r="QGO78" s="85"/>
      <c r="QGP78" s="85"/>
      <c r="QGQ78" s="85"/>
      <c r="QGR78" s="85"/>
      <c r="QGS78" s="85"/>
      <c r="QGT78" s="85"/>
      <c r="QGU78" s="85"/>
      <c r="QGV78" s="85"/>
      <c r="QGW78" s="85"/>
      <c r="QGX78" s="85"/>
      <c r="QGY78" s="85"/>
      <c r="QGZ78" s="85"/>
      <c r="QHA78" s="85"/>
      <c r="QHB78" s="85"/>
      <c r="QHC78" s="85"/>
      <c r="QHD78" s="85"/>
      <c r="QHE78" s="85"/>
      <c r="QHF78" s="85"/>
      <c r="QHG78" s="85"/>
      <c r="QHH78" s="85"/>
      <c r="QHI78" s="85"/>
      <c r="QHJ78" s="85"/>
      <c r="QHK78" s="85"/>
      <c r="QHL78" s="85"/>
      <c r="QHM78" s="85"/>
      <c r="QHN78" s="85"/>
      <c r="QHO78" s="85"/>
      <c r="QHP78" s="85"/>
      <c r="QHQ78" s="85"/>
      <c r="QHR78" s="85"/>
      <c r="QHS78" s="85"/>
      <c r="QHT78" s="85"/>
      <c r="QHU78" s="85"/>
      <c r="QHV78" s="85"/>
      <c r="QHW78" s="85"/>
      <c r="QHX78" s="85"/>
      <c r="QHY78" s="85"/>
      <c r="QHZ78" s="85"/>
      <c r="QIA78" s="85"/>
      <c r="QIB78" s="85"/>
      <c r="QIC78" s="85"/>
      <c r="QID78" s="85"/>
      <c r="QIE78" s="85"/>
      <c r="QIF78" s="85"/>
      <c r="QIG78" s="85"/>
      <c r="QIH78" s="85"/>
      <c r="QII78" s="85"/>
      <c r="QIJ78" s="85"/>
      <c r="QIK78" s="85"/>
      <c r="QIL78" s="85"/>
      <c r="QIM78" s="85"/>
      <c r="QIN78" s="85"/>
      <c r="QIO78" s="85"/>
      <c r="QIP78" s="85"/>
      <c r="QIQ78" s="85"/>
      <c r="QIR78" s="85"/>
      <c r="QIS78" s="85"/>
      <c r="QIT78" s="85"/>
      <c r="QIU78" s="85"/>
      <c r="QIV78" s="85"/>
      <c r="QIW78" s="85"/>
      <c r="QIX78" s="85"/>
      <c r="QIY78" s="85"/>
      <c r="QIZ78" s="85"/>
      <c r="QJA78" s="85"/>
      <c r="QJB78" s="85"/>
      <c r="QJC78" s="85"/>
      <c r="QJD78" s="85"/>
      <c r="QJE78" s="85"/>
      <c r="QJF78" s="85"/>
      <c r="QJG78" s="85"/>
      <c r="QJH78" s="85"/>
      <c r="QJI78" s="85"/>
      <c r="QJJ78" s="85"/>
      <c r="QJK78" s="85"/>
      <c r="QJL78" s="85"/>
      <c r="QJM78" s="85"/>
      <c r="QJN78" s="85"/>
      <c r="QJO78" s="85"/>
      <c r="QJP78" s="85"/>
      <c r="QJQ78" s="85"/>
      <c r="QJR78" s="85"/>
      <c r="QJS78" s="85"/>
      <c r="QJT78" s="85"/>
      <c r="QJU78" s="85"/>
      <c r="QJV78" s="85"/>
      <c r="QJW78" s="85"/>
      <c r="QJX78" s="85"/>
      <c r="QJY78" s="85"/>
      <c r="QJZ78" s="85"/>
      <c r="QKA78" s="85"/>
      <c r="QKB78" s="85"/>
      <c r="QKC78" s="85"/>
      <c r="QKD78" s="85"/>
      <c r="QKE78" s="85"/>
      <c r="QKF78" s="85"/>
      <c r="QKG78" s="85"/>
      <c r="QKH78" s="85"/>
      <c r="QKI78" s="85"/>
      <c r="QKJ78" s="85"/>
      <c r="QKK78" s="85"/>
      <c r="QKL78" s="85"/>
      <c r="QKM78" s="85"/>
      <c r="QKN78" s="85"/>
      <c r="QKO78" s="85"/>
      <c r="QKP78" s="85"/>
      <c r="QKQ78" s="85"/>
      <c r="QKR78" s="85"/>
      <c r="QKS78" s="85"/>
      <c r="QKT78" s="85"/>
      <c r="QKU78" s="85"/>
      <c r="QKV78" s="85"/>
      <c r="QKW78" s="85"/>
      <c r="QKX78" s="85"/>
      <c r="QKY78" s="85"/>
      <c r="QKZ78" s="85"/>
      <c r="QLA78" s="85"/>
      <c r="QLB78" s="85"/>
      <c r="QLC78" s="85"/>
      <c r="QLD78" s="85"/>
      <c r="QLE78" s="85"/>
      <c r="QLF78" s="85"/>
      <c r="QLG78" s="85"/>
      <c r="QLH78" s="85"/>
      <c r="QLI78" s="85"/>
      <c r="QLJ78" s="85"/>
      <c r="QLK78" s="85"/>
      <c r="QLL78" s="85"/>
      <c r="QLM78" s="85"/>
      <c r="QLN78" s="85"/>
      <c r="QLO78" s="85"/>
      <c r="QLP78" s="85"/>
      <c r="QLQ78" s="85"/>
      <c r="QLR78" s="85"/>
      <c r="QLS78" s="85"/>
      <c r="QLT78" s="85"/>
      <c r="QLU78" s="85"/>
      <c r="QLV78" s="85"/>
      <c r="QLW78" s="85"/>
      <c r="QLX78" s="85"/>
      <c r="QLY78" s="85"/>
      <c r="QLZ78" s="85"/>
      <c r="QMA78" s="85"/>
      <c r="QMB78" s="85"/>
      <c r="QMC78" s="85"/>
      <c r="QMD78" s="85"/>
      <c r="QME78" s="85"/>
      <c r="QMF78" s="85"/>
      <c r="QMG78" s="85"/>
      <c r="QMH78" s="85"/>
      <c r="QMI78" s="85"/>
      <c r="QMJ78" s="85"/>
      <c r="QMK78" s="85"/>
      <c r="QML78" s="85"/>
      <c r="QMM78" s="85"/>
      <c r="QMN78" s="85"/>
      <c r="QMO78" s="85"/>
      <c r="QMP78" s="85"/>
      <c r="QMQ78" s="85"/>
      <c r="QMR78" s="85"/>
      <c r="QMS78" s="85"/>
      <c r="QMT78" s="85"/>
      <c r="QMU78" s="85"/>
      <c r="QMV78" s="85"/>
      <c r="QMW78" s="85"/>
      <c r="QMX78" s="85"/>
      <c r="QMY78" s="85"/>
      <c r="QMZ78" s="85"/>
      <c r="QNA78" s="85"/>
      <c r="QNB78" s="85"/>
      <c r="QNC78" s="85"/>
      <c r="QND78" s="85"/>
      <c r="QNE78" s="85"/>
      <c r="QNF78" s="85"/>
      <c r="QNG78" s="85"/>
      <c r="QNH78" s="85"/>
      <c r="QNI78" s="85"/>
      <c r="QNJ78" s="85"/>
      <c r="QNK78" s="85"/>
      <c r="QNL78" s="85"/>
      <c r="QNM78" s="85"/>
      <c r="QNN78" s="85"/>
      <c r="QNO78" s="85"/>
      <c r="QNP78" s="85"/>
      <c r="QNQ78" s="85"/>
      <c r="QNR78" s="85"/>
      <c r="QNS78" s="85"/>
      <c r="QNT78" s="85"/>
      <c r="QNU78" s="85"/>
      <c r="QNV78" s="85"/>
      <c r="QNW78" s="85"/>
      <c r="QNX78" s="85"/>
      <c r="QNY78" s="85"/>
      <c r="QNZ78" s="85"/>
      <c r="QOA78" s="85"/>
      <c r="QOB78" s="85"/>
      <c r="QOC78" s="85"/>
      <c r="QOD78" s="85"/>
      <c r="QOE78" s="85"/>
      <c r="QOF78" s="85"/>
      <c r="QOG78" s="85"/>
      <c r="QOH78" s="85"/>
      <c r="QOI78" s="85"/>
      <c r="QOJ78" s="85"/>
      <c r="QOK78" s="85"/>
      <c r="QOL78" s="85"/>
      <c r="QOM78" s="85"/>
      <c r="QON78" s="85"/>
      <c r="QOO78" s="85"/>
      <c r="QOP78" s="85"/>
      <c r="QOQ78" s="85"/>
      <c r="QOR78" s="85"/>
      <c r="QOS78" s="85"/>
      <c r="QOT78" s="85"/>
      <c r="QOU78" s="85"/>
      <c r="QOV78" s="85"/>
      <c r="QOW78" s="85"/>
      <c r="QOX78" s="85"/>
      <c r="QOY78" s="85"/>
      <c r="QOZ78" s="85"/>
      <c r="QPA78" s="85"/>
      <c r="QPB78" s="85"/>
      <c r="QPC78" s="85"/>
      <c r="QPD78" s="85"/>
      <c r="QPE78" s="85"/>
      <c r="QPF78" s="85"/>
      <c r="QPG78" s="85"/>
      <c r="QPH78" s="85"/>
      <c r="QPI78" s="85"/>
      <c r="QPJ78" s="85"/>
      <c r="QPK78" s="85"/>
      <c r="QPL78" s="85"/>
      <c r="QPM78" s="85"/>
      <c r="QPN78" s="85"/>
      <c r="QPO78" s="85"/>
      <c r="QPP78" s="85"/>
      <c r="QPQ78" s="85"/>
      <c r="QPR78" s="85"/>
      <c r="QPS78" s="85"/>
      <c r="QPT78" s="85"/>
      <c r="QPU78" s="85"/>
      <c r="QPV78" s="85"/>
      <c r="QPW78" s="85"/>
      <c r="QPX78" s="85"/>
      <c r="QPY78" s="85"/>
      <c r="QPZ78" s="85"/>
      <c r="QQA78" s="85"/>
      <c r="QQB78" s="85"/>
      <c r="QQC78" s="85"/>
      <c r="QQD78" s="85"/>
      <c r="QQE78" s="85"/>
      <c r="QQF78" s="85"/>
      <c r="QQG78" s="85"/>
      <c r="QQH78" s="85"/>
      <c r="QQI78" s="85"/>
      <c r="QQJ78" s="85"/>
      <c r="QQK78" s="85"/>
      <c r="QQL78" s="85"/>
      <c r="QQM78" s="85"/>
      <c r="QQN78" s="85"/>
      <c r="QQO78" s="85"/>
      <c r="QQP78" s="85"/>
      <c r="QQQ78" s="85"/>
      <c r="QQR78" s="85"/>
      <c r="QQS78" s="85"/>
      <c r="QQT78" s="85"/>
      <c r="QQU78" s="85"/>
      <c r="QQV78" s="85"/>
      <c r="QQW78" s="85"/>
      <c r="QQX78" s="85"/>
      <c r="QQY78" s="85"/>
      <c r="QQZ78" s="85"/>
      <c r="QRA78" s="85"/>
      <c r="QRB78" s="85"/>
      <c r="QRC78" s="85"/>
      <c r="QRD78" s="85"/>
      <c r="QRE78" s="85"/>
      <c r="QRF78" s="85"/>
      <c r="QRG78" s="85"/>
      <c r="QRH78" s="85"/>
      <c r="QRI78" s="85"/>
      <c r="QRJ78" s="85"/>
      <c r="QRK78" s="85"/>
      <c r="QRL78" s="85"/>
      <c r="QRM78" s="85"/>
      <c r="QRN78" s="85"/>
      <c r="QRO78" s="85"/>
      <c r="QRP78" s="85"/>
      <c r="QRQ78" s="85"/>
      <c r="QRR78" s="85"/>
      <c r="QRS78" s="85"/>
      <c r="QRT78" s="85"/>
      <c r="QRU78" s="85"/>
      <c r="QRV78" s="85"/>
      <c r="QRW78" s="85"/>
      <c r="QRX78" s="85"/>
      <c r="QRY78" s="85"/>
      <c r="QRZ78" s="85"/>
      <c r="QSA78" s="85"/>
      <c r="QSB78" s="85"/>
      <c r="QSC78" s="85"/>
      <c r="QSD78" s="85"/>
      <c r="QSE78" s="85"/>
      <c r="QSF78" s="85"/>
      <c r="QSG78" s="85"/>
      <c r="QSH78" s="85"/>
      <c r="QSI78" s="85"/>
      <c r="QSJ78" s="85"/>
      <c r="QSK78" s="85"/>
      <c r="QSL78" s="85"/>
      <c r="QSM78" s="85"/>
      <c r="QSN78" s="85"/>
      <c r="QSO78" s="85"/>
      <c r="QSP78" s="85"/>
      <c r="QSQ78" s="85"/>
      <c r="QSR78" s="85"/>
      <c r="QSS78" s="85"/>
      <c r="QST78" s="85"/>
      <c r="QSU78" s="85"/>
      <c r="QSV78" s="85"/>
      <c r="QSW78" s="85"/>
      <c r="QSX78" s="85"/>
      <c r="QSY78" s="85"/>
      <c r="QSZ78" s="85"/>
      <c r="QTA78" s="85"/>
      <c r="QTB78" s="85"/>
      <c r="QTC78" s="85"/>
      <c r="QTD78" s="85"/>
      <c r="QTE78" s="85"/>
      <c r="QTF78" s="85"/>
      <c r="QTG78" s="85"/>
      <c r="QTH78" s="85"/>
      <c r="QTI78" s="85"/>
      <c r="QTJ78" s="85"/>
      <c r="QTK78" s="85"/>
      <c r="QTL78" s="85"/>
      <c r="QTM78" s="85"/>
      <c r="QTN78" s="85"/>
      <c r="QTO78" s="85"/>
      <c r="QTP78" s="85"/>
      <c r="QTQ78" s="85"/>
      <c r="QTR78" s="85"/>
      <c r="QTS78" s="85"/>
      <c r="QTT78" s="85"/>
      <c r="QTU78" s="85"/>
      <c r="QTV78" s="85"/>
      <c r="QTW78" s="85"/>
      <c r="QTX78" s="85"/>
      <c r="QTY78" s="85"/>
      <c r="QTZ78" s="85"/>
      <c r="QUA78" s="85"/>
      <c r="QUB78" s="85"/>
      <c r="QUC78" s="85"/>
      <c r="QUD78" s="85"/>
      <c r="QUE78" s="85"/>
      <c r="QUF78" s="85"/>
      <c r="QUG78" s="85"/>
      <c r="QUH78" s="85"/>
      <c r="QUI78" s="85"/>
      <c r="QUJ78" s="85"/>
      <c r="QUK78" s="85"/>
      <c r="QUL78" s="85"/>
      <c r="QUM78" s="85"/>
      <c r="QUN78" s="85"/>
      <c r="QUO78" s="85"/>
      <c r="QUP78" s="85"/>
      <c r="QUQ78" s="85"/>
      <c r="QUR78" s="85"/>
      <c r="QUS78" s="85"/>
      <c r="QUT78" s="85"/>
      <c r="QUU78" s="85"/>
      <c r="QUV78" s="85"/>
      <c r="QUW78" s="85"/>
      <c r="QUX78" s="85"/>
      <c r="QUY78" s="85"/>
      <c r="QUZ78" s="85"/>
      <c r="QVA78" s="85"/>
      <c r="QVB78" s="85"/>
      <c r="QVC78" s="85"/>
      <c r="QVD78" s="85"/>
      <c r="QVE78" s="85"/>
      <c r="QVF78" s="85"/>
      <c r="QVG78" s="85"/>
      <c r="QVH78" s="85"/>
      <c r="QVI78" s="85"/>
      <c r="QVJ78" s="85"/>
      <c r="QVK78" s="85"/>
      <c r="QVL78" s="85"/>
      <c r="QVM78" s="85"/>
      <c r="QVN78" s="85"/>
      <c r="QVO78" s="85"/>
      <c r="QVP78" s="85"/>
      <c r="QVQ78" s="85"/>
      <c r="QVR78" s="85"/>
      <c r="QVS78" s="85"/>
      <c r="QVT78" s="85"/>
      <c r="QVU78" s="85"/>
      <c r="QVV78" s="85"/>
      <c r="QVW78" s="85"/>
      <c r="QVX78" s="85"/>
      <c r="QVY78" s="85"/>
      <c r="QVZ78" s="85"/>
      <c r="QWA78" s="85"/>
      <c r="QWB78" s="85"/>
      <c r="QWC78" s="85"/>
      <c r="QWD78" s="85"/>
      <c r="QWE78" s="85"/>
      <c r="QWF78" s="85"/>
      <c r="QWG78" s="85"/>
      <c r="QWH78" s="85"/>
      <c r="QWI78" s="85"/>
      <c r="QWJ78" s="85"/>
      <c r="QWK78" s="85"/>
      <c r="QWL78" s="85"/>
      <c r="QWM78" s="85"/>
      <c r="QWN78" s="85"/>
      <c r="QWO78" s="85"/>
      <c r="QWP78" s="85"/>
      <c r="QWQ78" s="85"/>
      <c r="QWR78" s="85"/>
      <c r="QWS78" s="85"/>
      <c r="QWT78" s="85"/>
      <c r="QWU78" s="85"/>
      <c r="QWV78" s="85"/>
      <c r="QWW78" s="85"/>
      <c r="QWX78" s="85"/>
      <c r="QWY78" s="85"/>
      <c r="QWZ78" s="85"/>
      <c r="QXA78" s="85"/>
      <c r="QXB78" s="85"/>
      <c r="QXC78" s="85"/>
      <c r="QXD78" s="85"/>
      <c r="QXE78" s="85"/>
      <c r="QXF78" s="85"/>
      <c r="QXG78" s="85"/>
      <c r="QXH78" s="85"/>
      <c r="QXI78" s="85"/>
      <c r="QXJ78" s="85"/>
      <c r="QXK78" s="85"/>
      <c r="QXL78" s="85"/>
      <c r="QXM78" s="85"/>
      <c r="QXN78" s="85"/>
      <c r="QXO78" s="85"/>
      <c r="QXP78" s="85"/>
      <c r="QXQ78" s="85"/>
      <c r="QXR78" s="85"/>
      <c r="QXS78" s="85"/>
      <c r="QXT78" s="85"/>
      <c r="QXU78" s="85"/>
      <c r="QXV78" s="85"/>
      <c r="QXW78" s="85"/>
      <c r="QXX78" s="85"/>
      <c r="QXY78" s="85"/>
      <c r="QXZ78" s="85"/>
      <c r="QYA78" s="85"/>
      <c r="QYB78" s="85"/>
      <c r="QYC78" s="85"/>
      <c r="QYD78" s="85"/>
      <c r="QYE78" s="85"/>
      <c r="QYF78" s="85"/>
      <c r="QYG78" s="85"/>
      <c r="QYH78" s="85"/>
      <c r="QYI78" s="85"/>
      <c r="QYJ78" s="85"/>
      <c r="QYK78" s="85"/>
      <c r="QYL78" s="85"/>
      <c r="QYM78" s="85"/>
      <c r="QYN78" s="85"/>
      <c r="QYO78" s="85"/>
      <c r="QYP78" s="85"/>
      <c r="QYQ78" s="85"/>
      <c r="QYR78" s="85"/>
      <c r="QYS78" s="85"/>
      <c r="QYT78" s="85"/>
      <c r="QYU78" s="85"/>
      <c r="QYV78" s="85"/>
      <c r="QYW78" s="85"/>
      <c r="QYX78" s="85"/>
      <c r="QYY78" s="85"/>
      <c r="QYZ78" s="85"/>
      <c r="QZA78" s="85"/>
      <c r="QZB78" s="85"/>
      <c r="QZC78" s="85"/>
      <c r="QZD78" s="85"/>
      <c r="QZE78" s="85"/>
      <c r="QZF78" s="85"/>
      <c r="QZG78" s="85"/>
      <c r="QZH78" s="85"/>
      <c r="QZI78" s="85"/>
      <c r="QZJ78" s="85"/>
      <c r="QZK78" s="85"/>
      <c r="QZL78" s="85"/>
      <c r="QZM78" s="85"/>
      <c r="QZN78" s="85"/>
      <c r="QZO78" s="85"/>
      <c r="QZP78" s="85"/>
      <c r="QZQ78" s="85"/>
      <c r="QZR78" s="85"/>
      <c r="QZS78" s="85"/>
      <c r="QZT78" s="85"/>
      <c r="QZU78" s="85"/>
      <c r="QZV78" s="85"/>
      <c r="QZW78" s="85"/>
      <c r="QZX78" s="85"/>
      <c r="QZY78" s="85"/>
      <c r="QZZ78" s="85"/>
      <c r="RAA78" s="85"/>
      <c r="RAB78" s="85"/>
      <c r="RAC78" s="85"/>
      <c r="RAD78" s="85"/>
      <c r="RAE78" s="85"/>
      <c r="RAF78" s="85"/>
      <c r="RAG78" s="85"/>
      <c r="RAH78" s="85"/>
      <c r="RAI78" s="85"/>
      <c r="RAJ78" s="85"/>
      <c r="RAK78" s="85"/>
      <c r="RAL78" s="85"/>
      <c r="RAM78" s="85"/>
      <c r="RAN78" s="85"/>
      <c r="RAO78" s="85"/>
      <c r="RAP78" s="85"/>
      <c r="RAQ78" s="85"/>
      <c r="RAR78" s="85"/>
      <c r="RAS78" s="85"/>
      <c r="RAT78" s="85"/>
      <c r="RAU78" s="85"/>
      <c r="RAV78" s="85"/>
      <c r="RAW78" s="85"/>
      <c r="RAX78" s="85"/>
      <c r="RAY78" s="85"/>
      <c r="RAZ78" s="85"/>
      <c r="RBA78" s="85"/>
      <c r="RBB78" s="85"/>
      <c r="RBC78" s="85"/>
      <c r="RBD78" s="85"/>
      <c r="RBE78" s="85"/>
      <c r="RBF78" s="85"/>
      <c r="RBG78" s="85"/>
      <c r="RBH78" s="85"/>
      <c r="RBI78" s="85"/>
      <c r="RBJ78" s="85"/>
      <c r="RBK78" s="85"/>
      <c r="RBL78" s="85"/>
      <c r="RBM78" s="85"/>
      <c r="RBN78" s="85"/>
      <c r="RBO78" s="85"/>
      <c r="RBP78" s="85"/>
      <c r="RBQ78" s="85"/>
      <c r="RBR78" s="85"/>
      <c r="RBS78" s="85"/>
      <c r="RBT78" s="85"/>
      <c r="RBU78" s="85"/>
      <c r="RBV78" s="85"/>
      <c r="RBW78" s="85"/>
      <c r="RBX78" s="85"/>
      <c r="RBY78" s="85"/>
      <c r="RBZ78" s="85"/>
      <c r="RCA78" s="85"/>
      <c r="RCB78" s="85"/>
      <c r="RCC78" s="85"/>
      <c r="RCD78" s="85"/>
      <c r="RCE78" s="85"/>
      <c r="RCF78" s="85"/>
      <c r="RCG78" s="85"/>
      <c r="RCH78" s="85"/>
      <c r="RCI78" s="85"/>
      <c r="RCJ78" s="85"/>
      <c r="RCK78" s="85"/>
      <c r="RCL78" s="85"/>
      <c r="RCM78" s="85"/>
      <c r="RCN78" s="85"/>
      <c r="RCO78" s="85"/>
      <c r="RCP78" s="85"/>
      <c r="RCQ78" s="85"/>
      <c r="RCR78" s="85"/>
      <c r="RCS78" s="85"/>
      <c r="RCT78" s="85"/>
      <c r="RCU78" s="85"/>
      <c r="RCV78" s="85"/>
      <c r="RCW78" s="85"/>
      <c r="RCX78" s="85"/>
      <c r="RCY78" s="85"/>
      <c r="RCZ78" s="85"/>
      <c r="RDA78" s="85"/>
      <c r="RDB78" s="85"/>
      <c r="RDC78" s="85"/>
      <c r="RDD78" s="85"/>
      <c r="RDE78" s="85"/>
      <c r="RDF78" s="85"/>
      <c r="RDG78" s="85"/>
      <c r="RDH78" s="85"/>
      <c r="RDI78" s="85"/>
      <c r="RDJ78" s="85"/>
      <c r="RDK78" s="85"/>
      <c r="RDL78" s="85"/>
      <c r="RDM78" s="85"/>
      <c r="RDN78" s="85"/>
      <c r="RDO78" s="85"/>
      <c r="RDP78" s="85"/>
      <c r="RDQ78" s="85"/>
      <c r="RDR78" s="85"/>
      <c r="RDS78" s="85"/>
      <c r="RDT78" s="85"/>
      <c r="RDU78" s="85"/>
      <c r="RDV78" s="85"/>
      <c r="RDW78" s="85"/>
      <c r="RDX78" s="85"/>
      <c r="RDY78" s="85"/>
      <c r="RDZ78" s="85"/>
      <c r="REA78" s="85"/>
      <c r="REB78" s="85"/>
      <c r="REC78" s="85"/>
      <c r="RED78" s="85"/>
      <c r="REE78" s="85"/>
      <c r="REF78" s="85"/>
      <c r="REG78" s="85"/>
      <c r="REH78" s="85"/>
      <c r="REI78" s="85"/>
      <c r="REJ78" s="85"/>
      <c r="REK78" s="85"/>
      <c r="REL78" s="85"/>
      <c r="REM78" s="85"/>
      <c r="REN78" s="85"/>
      <c r="REO78" s="85"/>
      <c r="REP78" s="85"/>
      <c r="REQ78" s="85"/>
      <c r="RER78" s="85"/>
      <c r="RES78" s="85"/>
      <c r="RET78" s="85"/>
      <c r="REU78" s="85"/>
      <c r="REV78" s="85"/>
      <c r="REW78" s="85"/>
      <c r="REX78" s="85"/>
      <c r="REY78" s="85"/>
      <c r="REZ78" s="85"/>
      <c r="RFA78" s="85"/>
      <c r="RFB78" s="85"/>
      <c r="RFC78" s="85"/>
      <c r="RFD78" s="85"/>
      <c r="RFE78" s="85"/>
      <c r="RFF78" s="85"/>
      <c r="RFG78" s="85"/>
      <c r="RFH78" s="85"/>
      <c r="RFI78" s="85"/>
      <c r="RFJ78" s="85"/>
      <c r="RFK78" s="85"/>
      <c r="RFL78" s="85"/>
      <c r="RFM78" s="85"/>
      <c r="RFN78" s="85"/>
      <c r="RFO78" s="85"/>
      <c r="RFP78" s="85"/>
      <c r="RFQ78" s="85"/>
      <c r="RFR78" s="85"/>
      <c r="RFS78" s="85"/>
      <c r="RFT78" s="85"/>
      <c r="RFU78" s="85"/>
      <c r="RFV78" s="85"/>
      <c r="RFW78" s="85"/>
      <c r="RFX78" s="85"/>
      <c r="RFY78" s="85"/>
      <c r="RFZ78" s="85"/>
      <c r="RGA78" s="85"/>
      <c r="RGB78" s="85"/>
      <c r="RGC78" s="85"/>
      <c r="RGD78" s="85"/>
      <c r="RGE78" s="85"/>
      <c r="RGF78" s="85"/>
      <c r="RGG78" s="85"/>
      <c r="RGH78" s="85"/>
      <c r="RGI78" s="85"/>
      <c r="RGJ78" s="85"/>
      <c r="RGK78" s="85"/>
      <c r="RGL78" s="85"/>
      <c r="RGM78" s="85"/>
      <c r="RGN78" s="85"/>
      <c r="RGO78" s="85"/>
      <c r="RGP78" s="85"/>
      <c r="RGQ78" s="85"/>
      <c r="RGR78" s="85"/>
      <c r="RGS78" s="85"/>
      <c r="RGT78" s="85"/>
      <c r="RGU78" s="85"/>
      <c r="RGV78" s="85"/>
      <c r="RGW78" s="85"/>
      <c r="RGX78" s="85"/>
      <c r="RGY78" s="85"/>
      <c r="RGZ78" s="85"/>
      <c r="RHA78" s="85"/>
      <c r="RHB78" s="85"/>
      <c r="RHC78" s="85"/>
      <c r="RHD78" s="85"/>
      <c r="RHE78" s="85"/>
      <c r="RHF78" s="85"/>
      <c r="RHG78" s="85"/>
      <c r="RHH78" s="85"/>
      <c r="RHI78" s="85"/>
      <c r="RHJ78" s="85"/>
      <c r="RHK78" s="85"/>
      <c r="RHL78" s="85"/>
      <c r="RHM78" s="85"/>
      <c r="RHN78" s="85"/>
      <c r="RHO78" s="85"/>
      <c r="RHP78" s="85"/>
      <c r="RHQ78" s="85"/>
      <c r="RHR78" s="85"/>
      <c r="RHS78" s="85"/>
      <c r="RHT78" s="85"/>
      <c r="RHU78" s="85"/>
      <c r="RHV78" s="85"/>
      <c r="RHW78" s="85"/>
      <c r="RHX78" s="85"/>
      <c r="RHY78" s="85"/>
      <c r="RHZ78" s="85"/>
      <c r="RIA78" s="85"/>
      <c r="RIB78" s="85"/>
      <c r="RIC78" s="85"/>
      <c r="RID78" s="85"/>
      <c r="RIE78" s="85"/>
      <c r="RIF78" s="85"/>
      <c r="RIG78" s="85"/>
      <c r="RIH78" s="85"/>
      <c r="RII78" s="85"/>
      <c r="RIJ78" s="85"/>
      <c r="RIK78" s="85"/>
      <c r="RIL78" s="85"/>
      <c r="RIM78" s="85"/>
      <c r="RIN78" s="85"/>
      <c r="RIO78" s="85"/>
      <c r="RIP78" s="85"/>
      <c r="RIQ78" s="85"/>
      <c r="RIR78" s="85"/>
      <c r="RIS78" s="85"/>
      <c r="RIT78" s="85"/>
      <c r="RIU78" s="85"/>
      <c r="RIV78" s="85"/>
      <c r="RIW78" s="85"/>
      <c r="RIX78" s="85"/>
      <c r="RIY78" s="85"/>
      <c r="RIZ78" s="85"/>
      <c r="RJA78" s="85"/>
      <c r="RJB78" s="85"/>
      <c r="RJC78" s="85"/>
      <c r="RJD78" s="85"/>
      <c r="RJE78" s="85"/>
      <c r="RJF78" s="85"/>
      <c r="RJG78" s="85"/>
      <c r="RJH78" s="85"/>
      <c r="RJI78" s="85"/>
      <c r="RJJ78" s="85"/>
      <c r="RJK78" s="85"/>
      <c r="RJL78" s="85"/>
      <c r="RJM78" s="85"/>
      <c r="RJN78" s="85"/>
      <c r="RJO78" s="85"/>
      <c r="RJP78" s="85"/>
      <c r="RJQ78" s="85"/>
      <c r="RJR78" s="85"/>
      <c r="RJS78" s="85"/>
      <c r="RJT78" s="85"/>
      <c r="RJU78" s="85"/>
      <c r="RJV78" s="85"/>
      <c r="RJW78" s="85"/>
      <c r="RJX78" s="85"/>
      <c r="RJY78" s="85"/>
      <c r="RJZ78" s="85"/>
      <c r="RKA78" s="85"/>
      <c r="RKB78" s="85"/>
      <c r="RKC78" s="85"/>
      <c r="RKD78" s="85"/>
      <c r="RKE78" s="85"/>
      <c r="RKF78" s="85"/>
      <c r="RKG78" s="85"/>
      <c r="RKH78" s="85"/>
      <c r="RKI78" s="85"/>
      <c r="RKJ78" s="85"/>
      <c r="RKK78" s="85"/>
      <c r="RKL78" s="85"/>
      <c r="RKM78" s="85"/>
      <c r="RKN78" s="85"/>
      <c r="RKO78" s="85"/>
      <c r="RKP78" s="85"/>
      <c r="RKQ78" s="85"/>
      <c r="RKR78" s="85"/>
      <c r="RKS78" s="85"/>
      <c r="RKT78" s="85"/>
      <c r="RKU78" s="85"/>
      <c r="RKV78" s="85"/>
      <c r="RKW78" s="85"/>
      <c r="RKX78" s="85"/>
      <c r="RKY78" s="85"/>
      <c r="RKZ78" s="85"/>
      <c r="RLA78" s="85"/>
      <c r="RLB78" s="85"/>
      <c r="RLC78" s="85"/>
      <c r="RLD78" s="85"/>
      <c r="RLE78" s="85"/>
      <c r="RLF78" s="85"/>
      <c r="RLG78" s="85"/>
      <c r="RLH78" s="85"/>
      <c r="RLI78" s="85"/>
      <c r="RLJ78" s="85"/>
      <c r="RLK78" s="85"/>
      <c r="RLL78" s="85"/>
      <c r="RLM78" s="85"/>
      <c r="RLN78" s="85"/>
      <c r="RLO78" s="85"/>
      <c r="RLP78" s="85"/>
      <c r="RLQ78" s="85"/>
      <c r="RLR78" s="85"/>
      <c r="RLS78" s="85"/>
      <c r="RLT78" s="85"/>
      <c r="RLU78" s="85"/>
      <c r="RLV78" s="85"/>
      <c r="RLW78" s="85"/>
      <c r="RLX78" s="85"/>
      <c r="RLY78" s="85"/>
      <c r="RLZ78" s="85"/>
      <c r="RMA78" s="85"/>
      <c r="RMB78" s="85"/>
      <c r="RMC78" s="85"/>
      <c r="RMD78" s="85"/>
      <c r="RME78" s="85"/>
      <c r="RMF78" s="85"/>
      <c r="RMG78" s="85"/>
      <c r="RMH78" s="85"/>
      <c r="RMI78" s="85"/>
      <c r="RMJ78" s="85"/>
      <c r="RMK78" s="85"/>
      <c r="RML78" s="85"/>
      <c r="RMM78" s="85"/>
      <c r="RMN78" s="85"/>
      <c r="RMO78" s="85"/>
      <c r="RMP78" s="85"/>
      <c r="RMQ78" s="85"/>
      <c r="RMR78" s="85"/>
      <c r="RMS78" s="85"/>
      <c r="RMT78" s="85"/>
      <c r="RMU78" s="85"/>
      <c r="RMV78" s="85"/>
      <c r="RMW78" s="85"/>
      <c r="RMX78" s="85"/>
      <c r="RMY78" s="85"/>
      <c r="RMZ78" s="85"/>
      <c r="RNA78" s="85"/>
      <c r="RNB78" s="85"/>
      <c r="RNC78" s="85"/>
      <c r="RND78" s="85"/>
      <c r="RNE78" s="85"/>
      <c r="RNF78" s="85"/>
      <c r="RNG78" s="85"/>
      <c r="RNH78" s="85"/>
      <c r="RNI78" s="85"/>
      <c r="RNJ78" s="85"/>
      <c r="RNK78" s="85"/>
      <c r="RNL78" s="85"/>
      <c r="RNM78" s="85"/>
      <c r="RNN78" s="85"/>
      <c r="RNO78" s="85"/>
      <c r="RNP78" s="85"/>
      <c r="RNQ78" s="85"/>
      <c r="RNR78" s="85"/>
      <c r="RNS78" s="85"/>
      <c r="RNT78" s="85"/>
      <c r="RNU78" s="85"/>
      <c r="RNV78" s="85"/>
      <c r="RNW78" s="85"/>
      <c r="RNX78" s="85"/>
      <c r="RNY78" s="85"/>
      <c r="RNZ78" s="85"/>
      <c r="ROA78" s="85"/>
      <c r="ROB78" s="85"/>
      <c r="ROC78" s="85"/>
      <c r="ROD78" s="85"/>
      <c r="ROE78" s="85"/>
      <c r="ROF78" s="85"/>
      <c r="ROG78" s="85"/>
      <c r="ROH78" s="85"/>
      <c r="ROI78" s="85"/>
      <c r="ROJ78" s="85"/>
      <c r="ROK78" s="85"/>
      <c r="ROL78" s="85"/>
      <c r="ROM78" s="85"/>
      <c r="RON78" s="85"/>
      <c r="ROO78" s="85"/>
      <c r="ROP78" s="85"/>
      <c r="ROQ78" s="85"/>
      <c r="ROR78" s="85"/>
      <c r="ROS78" s="85"/>
      <c r="ROT78" s="85"/>
      <c r="ROU78" s="85"/>
      <c r="ROV78" s="85"/>
      <c r="ROW78" s="85"/>
      <c r="ROX78" s="85"/>
      <c r="ROY78" s="85"/>
      <c r="ROZ78" s="85"/>
      <c r="RPA78" s="85"/>
      <c r="RPB78" s="85"/>
      <c r="RPC78" s="85"/>
      <c r="RPD78" s="85"/>
      <c r="RPE78" s="85"/>
      <c r="RPF78" s="85"/>
      <c r="RPG78" s="85"/>
      <c r="RPH78" s="85"/>
      <c r="RPI78" s="85"/>
      <c r="RPJ78" s="85"/>
      <c r="RPK78" s="85"/>
      <c r="RPL78" s="85"/>
      <c r="RPM78" s="85"/>
      <c r="RPN78" s="85"/>
      <c r="RPO78" s="85"/>
      <c r="RPP78" s="85"/>
      <c r="RPQ78" s="85"/>
      <c r="RPR78" s="85"/>
      <c r="RPS78" s="85"/>
      <c r="RPT78" s="85"/>
      <c r="RPU78" s="85"/>
      <c r="RPV78" s="85"/>
      <c r="RPW78" s="85"/>
      <c r="RPX78" s="85"/>
      <c r="RPY78" s="85"/>
      <c r="RPZ78" s="85"/>
      <c r="RQA78" s="85"/>
      <c r="RQB78" s="85"/>
      <c r="RQC78" s="85"/>
      <c r="RQD78" s="85"/>
      <c r="RQE78" s="85"/>
      <c r="RQF78" s="85"/>
      <c r="RQG78" s="85"/>
      <c r="RQH78" s="85"/>
      <c r="RQI78" s="85"/>
      <c r="RQJ78" s="85"/>
      <c r="RQK78" s="85"/>
      <c r="RQL78" s="85"/>
      <c r="RQM78" s="85"/>
      <c r="RQN78" s="85"/>
      <c r="RQO78" s="85"/>
      <c r="RQP78" s="85"/>
      <c r="RQQ78" s="85"/>
      <c r="RQR78" s="85"/>
      <c r="RQS78" s="85"/>
      <c r="RQT78" s="85"/>
      <c r="RQU78" s="85"/>
      <c r="RQV78" s="85"/>
      <c r="RQW78" s="85"/>
      <c r="RQX78" s="85"/>
      <c r="RQY78" s="85"/>
      <c r="RQZ78" s="85"/>
      <c r="RRA78" s="85"/>
      <c r="RRB78" s="85"/>
      <c r="RRC78" s="85"/>
      <c r="RRD78" s="85"/>
      <c r="RRE78" s="85"/>
      <c r="RRF78" s="85"/>
      <c r="RRG78" s="85"/>
      <c r="RRH78" s="85"/>
      <c r="RRI78" s="85"/>
      <c r="RRJ78" s="85"/>
      <c r="RRK78" s="85"/>
      <c r="RRL78" s="85"/>
      <c r="RRM78" s="85"/>
      <c r="RRN78" s="85"/>
      <c r="RRO78" s="85"/>
      <c r="RRP78" s="85"/>
      <c r="RRQ78" s="85"/>
      <c r="RRR78" s="85"/>
      <c r="RRS78" s="85"/>
      <c r="RRT78" s="85"/>
      <c r="RRU78" s="85"/>
      <c r="RRV78" s="85"/>
      <c r="RRW78" s="85"/>
      <c r="RRX78" s="85"/>
      <c r="RRY78" s="85"/>
      <c r="RRZ78" s="85"/>
      <c r="RSA78" s="85"/>
      <c r="RSB78" s="85"/>
      <c r="RSC78" s="85"/>
      <c r="RSD78" s="85"/>
      <c r="RSE78" s="85"/>
      <c r="RSF78" s="85"/>
      <c r="RSG78" s="85"/>
      <c r="RSH78" s="85"/>
      <c r="RSI78" s="85"/>
      <c r="RSJ78" s="85"/>
      <c r="RSK78" s="85"/>
      <c r="RSL78" s="85"/>
      <c r="RSM78" s="85"/>
      <c r="RSN78" s="85"/>
      <c r="RSO78" s="85"/>
      <c r="RSP78" s="85"/>
      <c r="RSQ78" s="85"/>
      <c r="RSR78" s="85"/>
      <c r="RSS78" s="85"/>
      <c r="RST78" s="85"/>
      <c r="RSU78" s="85"/>
      <c r="RSV78" s="85"/>
      <c r="RSW78" s="85"/>
      <c r="RSX78" s="85"/>
      <c r="RSY78" s="85"/>
      <c r="RSZ78" s="85"/>
      <c r="RTA78" s="85"/>
      <c r="RTB78" s="85"/>
      <c r="RTC78" s="85"/>
      <c r="RTD78" s="85"/>
      <c r="RTE78" s="85"/>
      <c r="RTF78" s="85"/>
      <c r="RTG78" s="85"/>
      <c r="RTH78" s="85"/>
      <c r="RTI78" s="85"/>
      <c r="RTJ78" s="85"/>
      <c r="RTK78" s="85"/>
      <c r="RTL78" s="85"/>
      <c r="RTM78" s="85"/>
      <c r="RTN78" s="85"/>
      <c r="RTO78" s="85"/>
      <c r="RTP78" s="85"/>
      <c r="RTQ78" s="85"/>
      <c r="RTR78" s="85"/>
      <c r="RTS78" s="85"/>
      <c r="RTT78" s="85"/>
      <c r="RTU78" s="85"/>
      <c r="RTV78" s="85"/>
      <c r="RTW78" s="85"/>
      <c r="RTX78" s="85"/>
      <c r="RTY78" s="85"/>
      <c r="RTZ78" s="85"/>
      <c r="RUA78" s="85"/>
      <c r="RUB78" s="85"/>
      <c r="RUC78" s="85"/>
      <c r="RUD78" s="85"/>
      <c r="RUE78" s="85"/>
      <c r="RUF78" s="85"/>
      <c r="RUG78" s="85"/>
      <c r="RUH78" s="85"/>
      <c r="RUI78" s="85"/>
      <c r="RUJ78" s="85"/>
      <c r="RUK78" s="85"/>
      <c r="RUL78" s="85"/>
      <c r="RUM78" s="85"/>
      <c r="RUN78" s="85"/>
      <c r="RUO78" s="85"/>
      <c r="RUP78" s="85"/>
      <c r="RUQ78" s="85"/>
      <c r="RUR78" s="85"/>
      <c r="RUS78" s="85"/>
      <c r="RUT78" s="85"/>
      <c r="RUU78" s="85"/>
      <c r="RUV78" s="85"/>
      <c r="RUW78" s="85"/>
      <c r="RUX78" s="85"/>
      <c r="RUY78" s="85"/>
      <c r="RUZ78" s="85"/>
      <c r="RVA78" s="85"/>
      <c r="RVB78" s="85"/>
      <c r="RVC78" s="85"/>
      <c r="RVD78" s="85"/>
      <c r="RVE78" s="85"/>
      <c r="RVF78" s="85"/>
      <c r="RVG78" s="85"/>
      <c r="RVH78" s="85"/>
      <c r="RVI78" s="85"/>
      <c r="RVJ78" s="85"/>
      <c r="RVK78" s="85"/>
      <c r="RVL78" s="85"/>
      <c r="RVM78" s="85"/>
      <c r="RVN78" s="85"/>
      <c r="RVO78" s="85"/>
      <c r="RVP78" s="85"/>
      <c r="RVQ78" s="85"/>
      <c r="RVR78" s="85"/>
      <c r="RVS78" s="85"/>
      <c r="RVT78" s="85"/>
      <c r="RVU78" s="85"/>
      <c r="RVV78" s="85"/>
      <c r="RVW78" s="85"/>
      <c r="RVX78" s="85"/>
      <c r="RVY78" s="85"/>
      <c r="RVZ78" s="85"/>
      <c r="RWA78" s="85"/>
      <c r="RWB78" s="85"/>
      <c r="RWC78" s="85"/>
      <c r="RWD78" s="85"/>
      <c r="RWE78" s="85"/>
      <c r="RWF78" s="85"/>
      <c r="RWG78" s="85"/>
      <c r="RWH78" s="85"/>
      <c r="RWI78" s="85"/>
      <c r="RWJ78" s="85"/>
      <c r="RWK78" s="85"/>
      <c r="RWL78" s="85"/>
      <c r="RWM78" s="85"/>
      <c r="RWN78" s="85"/>
      <c r="RWO78" s="85"/>
      <c r="RWP78" s="85"/>
      <c r="RWQ78" s="85"/>
      <c r="RWR78" s="85"/>
      <c r="RWS78" s="85"/>
      <c r="RWT78" s="85"/>
      <c r="RWU78" s="85"/>
      <c r="RWV78" s="85"/>
      <c r="RWW78" s="85"/>
      <c r="RWX78" s="85"/>
      <c r="RWY78" s="85"/>
      <c r="RWZ78" s="85"/>
      <c r="RXA78" s="85"/>
      <c r="RXB78" s="85"/>
      <c r="RXC78" s="85"/>
      <c r="RXD78" s="85"/>
      <c r="RXE78" s="85"/>
      <c r="RXF78" s="85"/>
      <c r="RXG78" s="85"/>
      <c r="RXH78" s="85"/>
      <c r="RXI78" s="85"/>
      <c r="RXJ78" s="85"/>
      <c r="RXK78" s="85"/>
      <c r="RXL78" s="85"/>
      <c r="RXM78" s="85"/>
      <c r="RXN78" s="85"/>
      <c r="RXO78" s="85"/>
      <c r="RXP78" s="85"/>
      <c r="RXQ78" s="85"/>
      <c r="RXR78" s="85"/>
      <c r="RXS78" s="85"/>
      <c r="RXT78" s="85"/>
      <c r="RXU78" s="85"/>
      <c r="RXV78" s="85"/>
      <c r="RXW78" s="85"/>
      <c r="RXX78" s="85"/>
      <c r="RXY78" s="85"/>
      <c r="RXZ78" s="85"/>
      <c r="RYA78" s="85"/>
      <c r="RYB78" s="85"/>
      <c r="RYC78" s="85"/>
      <c r="RYD78" s="85"/>
      <c r="RYE78" s="85"/>
      <c r="RYF78" s="85"/>
      <c r="RYG78" s="85"/>
      <c r="RYH78" s="85"/>
      <c r="RYI78" s="85"/>
      <c r="RYJ78" s="85"/>
      <c r="RYK78" s="85"/>
      <c r="RYL78" s="85"/>
      <c r="RYM78" s="85"/>
      <c r="RYN78" s="85"/>
      <c r="RYO78" s="85"/>
      <c r="RYP78" s="85"/>
      <c r="RYQ78" s="85"/>
      <c r="RYR78" s="85"/>
      <c r="RYS78" s="85"/>
      <c r="RYT78" s="85"/>
      <c r="RYU78" s="85"/>
      <c r="RYV78" s="85"/>
      <c r="RYW78" s="85"/>
      <c r="RYX78" s="85"/>
      <c r="RYY78" s="85"/>
      <c r="RYZ78" s="85"/>
      <c r="RZA78" s="85"/>
      <c r="RZB78" s="85"/>
      <c r="RZC78" s="85"/>
      <c r="RZD78" s="85"/>
      <c r="RZE78" s="85"/>
      <c r="RZF78" s="85"/>
      <c r="RZG78" s="85"/>
      <c r="RZH78" s="85"/>
      <c r="RZI78" s="85"/>
      <c r="RZJ78" s="85"/>
      <c r="RZK78" s="85"/>
      <c r="RZL78" s="85"/>
      <c r="RZM78" s="85"/>
      <c r="RZN78" s="85"/>
      <c r="RZO78" s="85"/>
      <c r="RZP78" s="85"/>
      <c r="RZQ78" s="85"/>
      <c r="RZR78" s="85"/>
      <c r="RZS78" s="85"/>
      <c r="RZT78" s="85"/>
      <c r="RZU78" s="85"/>
      <c r="RZV78" s="85"/>
      <c r="RZW78" s="85"/>
      <c r="RZX78" s="85"/>
      <c r="RZY78" s="85"/>
      <c r="RZZ78" s="85"/>
      <c r="SAA78" s="85"/>
      <c r="SAB78" s="85"/>
      <c r="SAC78" s="85"/>
      <c r="SAD78" s="85"/>
      <c r="SAE78" s="85"/>
      <c r="SAF78" s="85"/>
      <c r="SAG78" s="85"/>
      <c r="SAH78" s="85"/>
      <c r="SAI78" s="85"/>
      <c r="SAJ78" s="85"/>
      <c r="SAK78" s="85"/>
      <c r="SAL78" s="85"/>
      <c r="SAM78" s="85"/>
      <c r="SAN78" s="85"/>
      <c r="SAO78" s="85"/>
      <c r="SAP78" s="85"/>
      <c r="SAQ78" s="85"/>
      <c r="SAR78" s="85"/>
      <c r="SAS78" s="85"/>
      <c r="SAT78" s="85"/>
      <c r="SAU78" s="85"/>
      <c r="SAV78" s="85"/>
      <c r="SAW78" s="85"/>
      <c r="SAX78" s="85"/>
      <c r="SAY78" s="85"/>
      <c r="SAZ78" s="85"/>
      <c r="SBA78" s="85"/>
      <c r="SBB78" s="85"/>
      <c r="SBC78" s="85"/>
      <c r="SBD78" s="85"/>
      <c r="SBE78" s="85"/>
      <c r="SBF78" s="85"/>
      <c r="SBG78" s="85"/>
      <c r="SBH78" s="85"/>
      <c r="SBI78" s="85"/>
      <c r="SBJ78" s="85"/>
      <c r="SBK78" s="85"/>
      <c r="SBL78" s="85"/>
      <c r="SBM78" s="85"/>
      <c r="SBN78" s="85"/>
      <c r="SBO78" s="85"/>
      <c r="SBP78" s="85"/>
      <c r="SBQ78" s="85"/>
      <c r="SBR78" s="85"/>
      <c r="SBS78" s="85"/>
      <c r="SBT78" s="85"/>
      <c r="SBU78" s="85"/>
      <c r="SBV78" s="85"/>
      <c r="SBW78" s="85"/>
      <c r="SBX78" s="85"/>
      <c r="SBY78" s="85"/>
      <c r="SBZ78" s="85"/>
      <c r="SCA78" s="85"/>
      <c r="SCB78" s="85"/>
      <c r="SCC78" s="85"/>
      <c r="SCD78" s="85"/>
      <c r="SCE78" s="85"/>
      <c r="SCF78" s="85"/>
      <c r="SCG78" s="85"/>
      <c r="SCH78" s="85"/>
      <c r="SCI78" s="85"/>
      <c r="SCJ78" s="85"/>
      <c r="SCK78" s="85"/>
      <c r="SCL78" s="85"/>
      <c r="SCM78" s="85"/>
      <c r="SCN78" s="85"/>
      <c r="SCO78" s="85"/>
      <c r="SCP78" s="85"/>
      <c r="SCQ78" s="85"/>
      <c r="SCR78" s="85"/>
      <c r="SCS78" s="85"/>
      <c r="SCT78" s="85"/>
      <c r="SCU78" s="85"/>
      <c r="SCV78" s="85"/>
      <c r="SCW78" s="85"/>
      <c r="SCX78" s="85"/>
      <c r="SCY78" s="85"/>
      <c r="SCZ78" s="85"/>
      <c r="SDA78" s="85"/>
      <c r="SDB78" s="85"/>
      <c r="SDC78" s="85"/>
      <c r="SDD78" s="85"/>
      <c r="SDE78" s="85"/>
      <c r="SDF78" s="85"/>
      <c r="SDG78" s="85"/>
      <c r="SDH78" s="85"/>
      <c r="SDI78" s="85"/>
      <c r="SDJ78" s="85"/>
      <c r="SDK78" s="85"/>
      <c r="SDL78" s="85"/>
      <c r="SDM78" s="85"/>
      <c r="SDN78" s="85"/>
      <c r="SDO78" s="85"/>
      <c r="SDP78" s="85"/>
      <c r="SDQ78" s="85"/>
      <c r="SDR78" s="85"/>
      <c r="SDS78" s="85"/>
      <c r="SDT78" s="85"/>
      <c r="SDU78" s="85"/>
      <c r="SDV78" s="85"/>
      <c r="SDW78" s="85"/>
      <c r="SDX78" s="85"/>
      <c r="SDY78" s="85"/>
      <c r="SDZ78" s="85"/>
      <c r="SEA78" s="85"/>
      <c r="SEB78" s="85"/>
      <c r="SEC78" s="85"/>
      <c r="SED78" s="85"/>
      <c r="SEE78" s="85"/>
      <c r="SEF78" s="85"/>
      <c r="SEG78" s="85"/>
      <c r="SEH78" s="85"/>
      <c r="SEI78" s="85"/>
      <c r="SEJ78" s="85"/>
      <c r="SEK78" s="85"/>
      <c r="SEL78" s="85"/>
      <c r="SEM78" s="85"/>
      <c r="SEN78" s="85"/>
      <c r="SEO78" s="85"/>
      <c r="SEP78" s="85"/>
      <c r="SEQ78" s="85"/>
      <c r="SER78" s="85"/>
      <c r="SES78" s="85"/>
      <c r="SET78" s="85"/>
      <c r="SEU78" s="85"/>
      <c r="SEV78" s="85"/>
      <c r="SEW78" s="85"/>
      <c r="SEX78" s="85"/>
      <c r="SEY78" s="85"/>
      <c r="SEZ78" s="85"/>
      <c r="SFA78" s="85"/>
      <c r="SFB78" s="85"/>
      <c r="SFC78" s="85"/>
      <c r="SFD78" s="85"/>
      <c r="SFE78" s="85"/>
      <c r="SFF78" s="85"/>
      <c r="SFG78" s="85"/>
      <c r="SFH78" s="85"/>
      <c r="SFI78" s="85"/>
      <c r="SFJ78" s="85"/>
      <c r="SFK78" s="85"/>
      <c r="SFL78" s="85"/>
      <c r="SFM78" s="85"/>
      <c r="SFN78" s="85"/>
      <c r="SFO78" s="85"/>
      <c r="SFP78" s="85"/>
      <c r="SFQ78" s="85"/>
      <c r="SFR78" s="85"/>
      <c r="SFS78" s="85"/>
      <c r="SFT78" s="85"/>
      <c r="SFU78" s="85"/>
      <c r="SFV78" s="85"/>
      <c r="SFW78" s="85"/>
      <c r="SFX78" s="85"/>
      <c r="SFY78" s="85"/>
      <c r="SFZ78" s="85"/>
      <c r="SGA78" s="85"/>
      <c r="SGB78" s="85"/>
      <c r="SGC78" s="85"/>
      <c r="SGD78" s="85"/>
      <c r="SGE78" s="85"/>
      <c r="SGF78" s="85"/>
      <c r="SGG78" s="85"/>
      <c r="SGH78" s="85"/>
      <c r="SGI78" s="85"/>
      <c r="SGJ78" s="85"/>
      <c r="SGK78" s="85"/>
      <c r="SGL78" s="85"/>
      <c r="SGM78" s="85"/>
      <c r="SGN78" s="85"/>
      <c r="SGO78" s="85"/>
      <c r="SGP78" s="85"/>
      <c r="SGQ78" s="85"/>
      <c r="SGR78" s="85"/>
      <c r="SGS78" s="85"/>
      <c r="SGT78" s="85"/>
      <c r="SGU78" s="85"/>
      <c r="SGV78" s="85"/>
      <c r="SGW78" s="85"/>
      <c r="SGX78" s="85"/>
      <c r="SGY78" s="85"/>
      <c r="SGZ78" s="85"/>
      <c r="SHA78" s="85"/>
      <c r="SHB78" s="85"/>
      <c r="SHC78" s="85"/>
      <c r="SHD78" s="85"/>
      <c r="SHE78" s="85"/>
      <c r="SHF78" s="85"/>
      <c r="SHG78" s="85"/>
      <c r="SHH78" s="85"/>
      <c r="SHI78" s="85"/>
      <c r="SHJ78" s="85"/>
      <c r="SHK78" s="85"/>
      <c r="SHL78" s="85"/>
      <c r="SHM78" s="85"/>
      <c r="SHN78" s="85"/>
      <c r="SHO78" s="85"/>
      <c r="SHP78" s="85"/>
      <c r="SHQ78" s="85"/>
      <c r="SHR78" s="85"/>
      <c r="SHS78" s="85"/>
      <c r="SHT78" s="85"/>
      <c r="SHU78" s="85"/>
      <c r="SHV78" s="85"/>
      <c r="SHW78" s="85"/>
      <c r="SHX78" s="85"/>
      <c r="SHY78" s="85"/>
      <c r="SHZ78" s="85"/>
      <c r="SIA78" s="85"/>
      <c r="SIB78" s="85"/>
      <c r="SIC78" s="85"/>
      <c r="SID78" s="85"/>
      <c r="SIE78" s="85"/>
      <c r="SIF78" s="85"/>
      <c r="SIG78" s="85"/>
      <c r="SIH78" s="85"/>
      <c r="SII78" s="85"/>
      <c r="SIJ78" s="85"/>
      <c r="SIK78" s="85"/>
      <c r="SIL78" s="85"/>
      <c r="SIM78" s="85"/>
      <c r="SIN78" s="85"/>
      <c r="SIO78" s="85"/>
      <c r="SIP78" s="85"/>
      <c r="SIQ78" s="85"/>
      <c r="SIR78" s="85"/>
      <c r="SIS78" s="85"/>
      <c r="SIT78" s="85"/>
      <c r="SIU78" s="85"/>
      <c r="SIV78" s="85"/>
      <c r="SIW78" s="85"/>
      <c r="SIX78" s="85"/>
      <c r="SIY78" s="85"/>
      <c r="SIZ78" s="85"/>
      <c r="SJA78" s="85"/>
      <c r="SJB78" s="85"/>
      <c r="SJC78" s="85"/>
      <c r="SJD78" s="85"/>
      <c r="SJE78" s="85"/>
      <c r="SJF78" s="85"/>
      <c r="SJG78" s="85"/>
      <c r="SJH78" s="85"/>
      <c r="SJI78" s="85"/>
      <c r="SJJ78" s="85"/>
      <c r="SJK78" s="85"/>
      <c r="SJL78" s="85"/>
      <c r="SJM78" s="85"/>
      <c r="SJN78" s="85"/>
      <c r="SJO78" s="85"/>
      <c r="SJP78" s="85"/>
      <c r="SJQ78" s="85"/>
      <c r="SJR78" s="85"/>
      <c r="SJS78" s="85"/>
      <c r="SJT78" s="85"/>
      <c r="SJU78" s="85"/>
      <c r="SJV78" s="85"/>
      <c r="SJW78" s="85"/>
      <c r="SJX78" s="85"/>
      <c r="SJY78" s="85"/>
      <c r="SJZ78" s="85"/>
      <c r="SKA78" s="85"/>
      <c r="SKB78" s="85"/>
      <c r="SKC78" s="85"/>
      <c r="SKD78" s="85"/>
      <c r="SKE78" s="85"/>
      <c r="SKF78" s="85"/>
      <c r="SKG78" s="85"/>
      <c r="SKH78" s="85"/>
      <c r="SKI78" s="85"/>
      <c r="SKJ78" s="85"/>
      <c r="SKK78" s="85"/>
      <c r="SKL78" s="85"/>
      <c r="SKM78" s="85"/>
      <c r="SKN78" s="85"/>
      <c r="SKO78" s="85"/>
      <c r="SKP78" s="85"/>
      <c r="SKQ78" s="85"/>
      <c r="SKR78" s="85"/>
      <c r="SKS78" s="85"/>
      <c r="SKT78" s="85"/>
      <c r="SKU78" s="85"/>
      <c r="SKV78" s="85"/>
      <c r="SKW78" s="85"/>
      <c r="SKX78" s="85"/>
      <c r="SKY78" s="85"/>
      <c r="SKZ78" s="85"/>
      <c r="SLA78" s="85"/>
      <c r="SLB78" s="85"/>
      <c r="SLC78" s="85"/>
      <c r="SLD78" s="85"/>
      <c r="SLE78" s="85"/>
      <c r="SLF78" s="85"/>
      <c r="SLG78" s="85"/>
      <c r="SLH78" s="85"/>
      <c r="SLI78" s="85"/>
      <c r="SLJ78" s="85"/>
      <c r="SLK78" s="85"/>
      <c r="SLL78" s="85"/>
      <c r="SLM78" s="85"/>
      <c r="SLN78" s="85"/>
      <c r="SLO78" s="85"/>
      <c r="SLP78" s="85"/>
      <c r="SLQ78" s="85"/>
      <c r="SLR78" s="85"/>
      <c r="SLS78" s="85"/>
      <c r="SLT78" s="85"/>
      <c r="SLU78" s="85"/>
      <c r="SLV78" s="85"/>
      <c r="SLW78" s="85"/>
      <c r="SLX78" s="85"/>
      <c r="SLY78" s="85"/>
      <c r="SLZ78" s="85"/>
      <c r="SMA78" s="85"/>
      <c r="SMB78" s="85"/>
      <c r="SMC78" s="85"/>
      <c r="SMD78" s="85"/>
      <c r="SME78" s="85"/>
      <c r="SMF78" s="85"/>
      <c r="SMG78" s="85"/>
      <c r="SMH78" s="85"/>
      <c r="SMI78" s="85"/>
      <c r="SMJ78" s="85"/>
      <c r="SMK78" s="85"/>
      <c r="SML78" s="85"/>
      <c r="SMM78" s="85"/>
      <c r="SMN78" s="85"/>
      <c r="SMO78" s="85"/>
      <c r="SMP78" s="85"/>
      <c r="SMQ78" s="85"/>
      <c r="SMR78" s="85"/>
      <c r="SMS78" s="85"/>
      <c r="SMT78" s="85"/>
      <c r="SMU78" s="85"/>
      <c r="SMV78" s="85"/>
      <c r="SMW78" s="85"/>
      <c r="SMX78" s="85"/>
      <c r="SMY78" s="85"/>
      <c r="SMZ78" s="85"/>
      <c r="SNA78" s="85"/>
      <c r="SNB78" s="85"/>
      <c r="SNC78" s="85"/>
      <c r="SND78" s="85"/>
      <c r="SNE78" s="85"/>
      <c r="SNF78" s="85"/>
      <c r="SNG78" s="85"/>
      <c r="SNH78" s="85"/>
      <c r="SNI78" s="85"/>
      <c r="SNJ78" s="85"/>
      <c r="SNK78" s="85"/>
      <c r="SNL78" s="85"/>
      <c r="SNM78" s="85"/>
      <c r="SNN78" s="85"/>
      <c r="SNO78" s="85"/>
      <c r="SNP78" s="85"/>
      <c r="SNQ78" s="85"/>
      <c r="SNR78" s="85"/>
      <c r="SNS78" s="85"/>
      <c r="SNT78" s="85"/>
      <c r="SNU78" s="85"/>
      <c r="SNV78" s="85"/>
      <c r="SNW78" s="85"/>
      <c r="SNX78" s="85"/>
      <c r="SNY78" s="85"/>
      <c r="SNZ78" s="85"/>
      <c r="SOA78" s="85"/>
      <c r="SOB78" s="85"/>
      <c r="SOC78" s="85"/>
      <c r="SOD78" s="85"/>
      <c r="SOE78" s="85"/>
      <c r="SOF78" s="85"/>
      <c r="SOG78" s="85"/>
      <c r="SOH78" s="85"/>
      <c r="SOI78" s="85"/>
      <c r="SOJ78" s="85"/>
      <c r="SOK78" s="85"/>
      <c r="SOL78" s="85"/>
      <c r="SOM78" s="85"/>
      <c r="SON78" s="85"/>
      <c r="SOO78" s="85"/>
      <c r="SOP78" s="85"/>
      <c r="SOQ78" s="85"/>
      <c r="SOR78" s="85"/>
      <c r="SOS78" s="85"/>
      <c r="SOT78" s="85"/>
      <c r="SOU78" s="85"/>
      <c r="SOV78" s="85"/>
      <c r="SOW78" s="85"/>
      <c r="SOX78" s="85"/>
      <c r="SOY78" s="85"/>
      <c r="SOZ78" s="85"/>
      <c r="SPA78" s="85"/>
      <c r="SPB78" s="85"/>
      <c r="SPC78" s="85"/>
      <c r="SPD78" s="85"/>
      <c r="SPE78" s="85"/>
      <c r="SPF78" s="85"/>
      <c r="SPG78" s="85"/>
      <c r="SPH78" s="85"/>
      <c r="SPI78" s="85"/>
      <c r="SPJ78" s="85"/>
      <c r="SPK78" s="85"/>
      <c r="SPL78" s="85"/>
      <c r="SPM78" s="85"/>
      <c r="SPN78" s="85"/>
      <c r="SPO78" s="85"/>
      <c r="SPP78" s="85"/>
      <c r="SPQ78" s="85"/>
      <c r="SPR78" s="85"/>
      <c r="SPS78" s="85"/>
      <c r="SPT78" s="85"/>
      <c r="SPU78" s="85"/>
      <c r="SPV78" s="85"/>
      <c r="SPW78" s="85"/>
      <c r="SPX78" s="85"/>
      <c r="SPY78" s="85"/>
      <c r="SPZ78" s="85"/>
      <c r="SQA78" s="85"/>
      <c r="SQB78" s="85"/>
      <c r="SQC78" s="85"/>
      <c r="SQD78" s="85"/>
      <c r="SQE78" s="85"/>
      <c r="SQF78" s="85"/>
      <c r="SQG78" s="85"/>
      <c r="SQH78" s="85"/>
      <c r="SQI78" s="85"/>
      <c r="SQJ78" s="85"/>
      <c r="SQK78" s="85"/>
      <c r="SQL78" s="85"/>
      <c r="SQM78" s="85"/>
      <c r="SQN78" s="85"/>
      <c r="SQO78" s="85"/>
      <c r="SQP78" s="85"/>
      <c r="SQQ78" s="85"/>
      <c r="SQR78" s="85"/>
      <c r="SQS78" s="85"/>
      <c r="SQT78" s="85"/>
      <c r="SQU78" s="85"/>
      <c r="SQV78" s="85"/>
      <c r="SQW78" s="85"/>
      <c r="SQX78" s="85"/>
      <c r="SQY78" s="85"/>
      <c r="SQZ78" s="85"/>
      <c r="SRA78" s="85"/>
      <c r="SRB78" s="85"/>
      <c r="SRC78" s="85"/>
      <c r="SRD78" s="85"/>
      <c r="SRE78" s="85"/>
      <c r="SRF78" s="85"/>
      <c r="SRG78" s="85"/>
      <c r="SRH78" s="85"/>
      <c r="SRI78" s="85"/>
      <c r="SRJ78" s="85"/>
      <c r="SRK78" s="85"/>
      <c r="SRL78" s="85"/>
      <c r="SRM78" s="85"/>
      <c r="SRN78" s="85"/>
      <c r="SRO78" s="85"/>
      <c r="SRP78" s="85"/>
      <c r="SRQ78" s="85"/>
      <c r="SRR78" s="85"/>
      <c r="SRS78" s="85"/>
      <c r="SRT78" s="85"/>
      <c r="SRU78" s="85"/>
      <c r="SRV78" s="85"/>
      <c r="SRW78" s="85"/>
      <c r="SRX78" s="85"/>
      <c r="SRY78" s="85"/>
      <c r="SRZ78" s="85"/>
      <c r="SSA78" s="85"/>
      <c r="SSB78" s="85"/>
      <c r="SSC78" s="85"/>
      <c r="SSD78" s="85"/>
      <c r="SSE78" s="85"/>
      <c r="SSF78" s="85"/>
      <c r="SSG78" s="85"/>
      <c r="SSH78" s="85"/>
      <c r="SSI78" s="85"/>
      <c r="SSJ78" s="85"/>
      <c r="SSK78" s="85"/>
      <c r="SSL78" s="85"/>
      <c r="SSM78" s="85"/>
      <c r="SSN78" s="85"/>
      <c r="SSO78" s="85"/>
      <c r="SSP78" s="85"/>
      <c r="SSQ78" s="85"/>
      <c r="SSR78" s="85"/>
      <c r="SSS78" s="85"/>
      <c r="SST78" s="85"/>
      <c r="SSU78" s="85"/>
      <c r="SSV78" s="85"/>
      <c r="SSW78" s="85"/>
      <c r="SSX78" s="85"/>
      <c r="SSY78" s="85"/>
      <c r="SSZ78" s="85"/>
      <c r="STA78" s="85"/>
      <c r="STB78" s="85"/>
      <c r="STC78" s="85"/>
      <c r="STD78" s="85"/>
      <c r="STE78" s="85"/>
      <c r="STF78" s="85"/>
      <c r="STG78" s="85"/>
      <c r="STH78" s="85"/>
      <c r="STI78" s="85"/>
      <c r="STJ78" s="85"/>
      <c r="STK78" s="85"/>
      <c r="STL78" s="85"/>
      <c r="STM78" s="85"/>
      <c r="STN78" s="85"/>
      <c r="STO78" s="85"/>
      <c r="STP78" s="85"/>
      <c r="STQ78" s="85"/>
      <c r="STR78" s="85"/>
      <c r="STS78" s="85"/>
      <c r="STT78" s="85"/>
      <c r="STU78" s="85"/>
      <c r="STV78" s="85"/>
      <c r="STW78" s="85"/>
      <c r="STX78" s="85"/>
      <c r="STY78" s="85"/>
      <c r="STZ78" s="85"/>
      <c r="SUA78" s="85"/>
      <c r="SUB78" s="85"/>
      <c r="SUC78" s="85"/>
      <c r="SUD78" s="85"/>
      <c r="SUE78" s="85"/>
      <c r="SUF78" s="85"/>
      <c r="SUG78" s="85"/>
      <c r="SUH78" s="85"/>
      <c r="SUI78" s="85"/>
      <c r="SUJ78" s="85"/>
      <c r="SUK78" s="85"/>
      <c r="SUL78" s="85"/>
      <c r="SUM78" s="85"/>
      <c r="SUN78" s="85"/>
      <c r="SUO78" s="85"/>
      <c r="SUP78" s="85"/>
      <c r="SUQ78" s="85"/>
      <c r="SUR78" s="85"/>
      <c r="SUS78" s="85"/>
      <c r="SUT78" s="85"/>
      <c r="SUU78" s="85"/>
      <c r="SUV78" s="85"/>
      <c r="SUW78" s="85"/>
      <c r="SUX78" s="85"/>
      <c r="SUY78" s="85"/>
      <c r="SUZ78" s="85"/>
      <c r="SVA78" s="85"/>
      <c r="SVB78" s="85"/>
      <c r="SVC78" s="85"/>
      <c r="SVD78" s="85"/>
      <c r="SVE78" s="85"/>
      <c r="SVF78" s="85"/>
      <c r="SVG78" s="85"/>
      <c r="SVH78" s="85"/>
      <c r="SVI78" s="85"/>
      <c r="SVJ78" s="85"/>
      <c r="SVK78" s="85"/>
      <c r="SVL78" s="85"/>
      <c r="SVM78" s="85"/>
      <c r="SVN78" s="85"/>
      <c r="SVO78" s="85"/>
      <c r="SVP78" s="85"/>
      <c r="SVQ78" s="85"/>
      <c r="SVR78" s="85"/>
      <c r="SVS78" s="85"/>
      <c r="SVT78" s="85"/>
      <c r="SVU78" s="85"/>
      <c r="SVV78" s="85"/>
      <c r="SVW78" s="85"/>
      <c r="SVX78" s="85"/>
      <c r="SVY78" s="85"/>
      <c r="SVZ78" s="85"/>
      <c r="SWA78" s="85"/>
      <c r="SWB78" s="85"/>
      <c r="SWC78" s="85"/>
      <c r="SWD78" s="85"/>
      <c r="SWE78" s="85"/>
      <c r="SWF78" s="85"/>
      <c r="SWG78" s="85"/>
      <c r="SWH78" s="85"/>
      <c r="SWI78" s="85"/>
      <c r="SWJ78" s="85"/>
      <c r="SWK78" s="85"/>
      <c r="SWL78" s="85"/>
      <c r="SWM78" s="85"/>
      <c r="SWN78" s="85"/>
      <c r="SWO78" s="85"/>
      <c r="SWP78" s="85"/>
      <c r="SWQ78" s="85"/>
      <c r="SWR78" s="85"/>
      <c r="SWS78" s="85"/>
      <c r="SWT78" s="85"/>
      <c r="SWU78" s="85"/>
      <c r="SWV78" s="85"/>
      <c r="SWW78" s="85"/>
      <c r="SWX78" s="85"/>
      <c r="SWY78" s="85"/>
      <c r="SWZ78" s="85"/>
      <c r="SXA78" s="85"/>
      <c r="SXB78" s="85"/>
      <c r="SXC78" s="85"/>
      <c r="SXD78" s="85"/>
      <c r="SXE78" s="85"/>
      <c r="SXF78" s="85"/>
      <c r="SXG78" s="85"/>
      <c r="SXH78" s="85"/>
      <c r="SXI78" s="85"/>
      <c r="SXJ78" s="85"/>
      <c r="SXK78" s="85"/>
      <c r="SXL78" s="85"/>
      <c r="SXM78" s="85"/>
      <c r="SXN78" s="85"/>
      <c r="SXO78" s="85"/>
      <c r="SXP78" s="85"/>
      <c r="SXQ78" s="85"/>
      <c r="SXR78" s="85"/>
      <c r="SXS78" s="85"/>
      <c r="SXT78" s="85"/>
      <c r="SXU78" s="85"/>
      <c r="SXV78" s="85"/>
      <c r="SXW78" s="85"/>
      <c r="SXX78" s="85"/>
      <c r="SXY78" s="85"/>
      <c r="SXZ78" s="85"/>
      <c r="SYA78" s="85"/>
      <c r="SYB78" s="85"/>
      <c r="SYC78" s="85"/>
      <c r="SYD78" s="85"/>
      <c r="SYE78" s="85"/>
      <c r="SYF78" s="85"/>
      <c r="SYG78" s="85"/>
      <c r="SYH78" s="85"/>
      <c r="SYI78" s="85"/>
      <c r="SYJ78" s="85"/>
      <c r="SYK78" s="85"/>
      <c r="SYL78" s="85"/>
      <c r="SYM78" s="85"/>
      <c r="SYN78" s="85"/>
      <c r="SYO78" s="85"/>
      <c r="SYP78" s="85"/>
      <c r="SYQ78" s="85"/>
      <c r="SYR78" s="85"/>
      <c r="SYS78" s="85"/>
      <c r="SYT78" s="85"/>
      <c r="SYU78" s="85"/>
      <c r="SYV78" s="85"/>
      <c r="SYW78" s="85"/>
      <c r="SYX78" s="85"/>
      <c r="SYY78" s="85"/>
      <c r="SYZ78" s="85"/>
      <c r="SZA78" s="85"/>
      <c r="SZB78" s="85"/>
      <c r="SZC78" s="85"/>
      <c r="SZD78" s="85"/>
      <c r="SZE78" s="85"/>
      <c r="SZF78" s="85"/>
      <c r="SZG78" s="85"/>
      <c r="SZH78" s="85"/>
      <c r="SZI78" s="85"/>
      <c r="SZJ78" s="85"/>
      <c r="SZK78" s="85"/>
      <c r="SZL78" s="85"/>
      <c r="SZM78" s="85"/>
      <c r="SZN78" s="85"/>
      <c r="SZO78" s="85"/>
      <c r="SZP78" s="85"/>
      <c r="SZQ78" s="85"/>
      <c r="SZR78" s="85"/>
      <c r="SZS78" s="85"/>
      <c r="SZT78" s="85"/>
      <c r="SZU78" s="85"/>
      <c r="SZV78" s="85"/>
      <c r="SZW78" s="85"/>
      <c r="SZX78" s="85"/>
      <c r="SZY78" s="85"/>
      <c r="SZZ78" s="85"/>
      <c r="TAA78" s="85"/>
      <c r="TAB78" s="85"/>
      <c r="TAC78" s="85"/>
      <c r="TAD78" s="85"/>
      <c r="TAE78" s="85"/>
      <c r="TAF78" s="85"/>
      <c r="TAG78" s="85"/>
      <c r="TAH78" s="85"/>
      <c r="TAI78" s="85"/>
      <c r="TAJ78" s="85"/>
      <c r="TAK78" s="85"/>
      <c r="TAL78" s="85"/>
      <c r="TAM78" s="85"/>
      <c r="TAN78" s="85"/>
      <c r="TAO78" s="85"/>
      <c r="TAP78" s="85"/>
      <c r="TAQ78" s="85"/>
      <c r="TAR78" s="85"/>
      <c r="TAS78" s="85"/>
      <c r="TAT78" s="85"/>
      <c r="TAU78" s="85"/>
      <c r="TAV78" s="85"/>
      <c r="TAW78" s="85"/>
      <c r="TAX78" s="85"/>
      <c r="TAY78" s="85"/>
      <c r="TAZ78" s="85"/>
      <c r="TBA78" s="85"/>
      <c r="TBB78" s="85"/>
      <c r="TBC78" s="85"/>
      <c r="TBD78" s="85"/>
      <c r="TBE78" s="85"/>
      <c r="TBF78" s="85"/>
      <c r="TBG78" s="85"/>
      <c r="TBH78" s="85"/>
      <c r="TBI78" s="85"/>
      <c r="TBJ78" s="85"/>
      <c r="TBK78" s="85"/>
      <c r="TBL78" s="85"/>
      <c r="TBM78" s="85"/>
      <c r="TBN78" s="85"/>
      <c r="TBO78" s="85"/>
      <c r="TBP78" s="85"/>
      <c r="TBQ78" s="85"/>
      <c r="TBR78" s="85"/>
      <c r="TBS78" s="85"/>
      <c r="TBT78" s="85"/>
      <c r="TBU78" s="85"/>
      <c r="TBV78" s="85"/>
      <c r="TBW78" s="85"/>
      <c r="TBX78" s="85"/>
      <c r="TBY78" s="85"/>
      <c r="TBZ78" s="85"/>
      <c r="TCA78" s="85"/>
      <c r="TCB78" s="85"/>
      <c r="TCC78" s="85"/>
      <c r="TCD78" s="85"/>
      <c r="TCE78" s="85"/>
      <c r="TCF78" s="85"/>
      <c r="TCG78" s="85"/>
      <c r="TCH78" s="85"/>
      <c r="TCI78" s="85"/>
      <c r="TCJ78" s="85"/>
      <c r="TCK78" s="85"/>
      <c r="TCL78" s="85"/>
      <c r="TCM78" s="85"/>
      <c r="TCN78" s="85"/>
      <c r="TCO78" s="85"/>
      <c r="TCP78" s="85"/>
      <c r="TCQ78" s="85"/>
      <c r="TCR78" s="85"/>
      <c r="TCS78" s="85"/>
      <c r="TCT78" s="85"/>
      <c r="TCU78" s="85"/>
      <c r="TCV78" s="85"/>
      <c r="TCW78" s="85"/>
      <c r="TCX78" s="85"/>
      <c r="TCY78" s="85"/>
      <c r="TCZ78" s="85"/>
      <c r="TDA78" s="85"/>
      <c r="TDB78" s="85"/>
      <c r="TDC78" s="85"/>
      <c r="TDD78" s="85"/>
      <c r="TDE78" s="85"/>
      <c r="TDF78" s="85"/>
      <c r="TDG78" s="85"/>
      <c r="TDH78" s="85"/>
      <c r="TDI78" s="85"/>
      <c r="TDJ78" s="85"/>
      <c r="TDK78" s="85"/>
      <c r="TDL78" s="85"/>
      <c r="TDM78" s="85"/>
      <c r="TDN78" s="85"/>
      <c r="TDO78" s="85"/>
      <c r="TDP78" s="85"/>
      <c r="TDQ78" s="85"/>
      <c r="TDR78" s="85"/>
      <c r="TDS78" s="85"/>
      <c r="TDT78" s="85"/>
      <c r="TDU78" s="85"/>
      <c r="TDV78" s="85"/>
      <c r="TDW78" s="85"/>
      <c r="TDX78" s="85"/>
      <c r="TDY78" s="85"/>
      <c r="TDZ78" s="85"/>
      <c r="TEA78" s="85"/>
      <c r="TEB78" s="85"/>
      <c r="TEC78" s="85"/>
      <c r="TED78" s="85"/>
      <c r="TEE78" s="85"/>
      <c r="TEF78" s="85"/>
      <c r="TEG78" s="85"/>
      <c r="TEH78" s="85"/>
      <c r="TEI78" s="85"/>
      <c r="TEJ78" s="85"/>
      <c r="TEK78" s="85"/>
      <c r="TEL78" s="85"/>
      <c r="TEM78" s="85"/>
      <c r="TEN78" s="85"/>
      <c r="TEO78" s="85"/>
      <c r="TEP78" s="85"/>
      <c r="TEQ78" s="85"/>
      <c r="TER78" s="85"/>
      <c r="TES78" s="85"/>
      <c r="TET78" s="85"/>
      <c r="TEU78" s="85"/>
      <c r="TEV78" s="85"/>
      <c r="TEW78" s="85"/>
      <c r="TEX78" s="85"/>
      <c r="TEY78" s="85"/>
      <c r="TEZ78" s="85"/>
      <c r="TFA78" s="85"/>
      <c r="TFB78" s="85"/>
      <c r="TFC78" s="85"/>
      <c r="TFD78" s="85"/>
      <c r="TFE78" s="85"/>
      <c r="TFF78" s="85"/>
      <c r="TFG78" s="85"/>
      <c r="TFH78" s="85"/>
      <c r="TFI78" s="85"/>
      <c r="TFJ78" s="85"/>
      <c r="TFK78" s="85"/>
      <c r="TFL78" s="85"/>
      <c r="TFM78" s="85"/>
      <c r="TFN78" s="85"/>
      <c r="TFO78" s="85"/>
      <c r="TFP78" s="85"/>
      <c r="TFQ78" s="85"/>
      <c r="TFR78" s="85"/>
      <c r="TFS78" s="85"/>
      <c r="TFT78" s="85"/>
      <c r="TFU78" s="85"/>
      <c r="TFV78" s="85"/>
      <c r="TFW78" s="85"/>
      <c r="TFX78" s="85"/>
      <c r="TFY78" s="85"/>
      <c r="TFZ78" s="85"/>
      <c r="TGA78" s="85"/>
      <c r="TGB78" s="85"/>
      <c r="TGC78" s="85"/>
      <c r="TGD78" s="85"/>
      <c r="TGE78" s="85"/>
      <c r="TGF78" s="85"/>
      <c r="TGG78" s="85"/>
      <c r="TGH78" s="85"/>
      <c r="TGI78" s="85"/>
      <c r="TGJ78" s="85"/>
      <c r="TGK78" s="85"/>
      <c r="TGL78" s="85"/>
      <c r="TGM78" s="85"/>
      <c r="TGN78" s="85"/>
      <c r="TGO78" s="85"/>
      <c r="TGP78" s="85"/>
      <c r="TGQ78" s="85"/>
      <c r="TGR78" s="85"/>
      <c r="TGS78" s="85"/>
      <c r="TGT78" s="85"/>
      <c r="TGU78" s="85"/>
      <c r="TGV78" s="85"/>
      <c r="TGW78" s="85"/>
      <c r="TGX78" s="85"/>
      <c r="TGY78" s="85"/>
      <c r="TGZ78" s="85"/>
      <c r="THA78" s="85"/>
      <c r="THB78" s="85"/>
      <c r="THC78" s="85"/>
      <c r="THD78" s="85"/>
      <c r="THE78" s="85"/>
      <c r="THF78" s="85"/>
      <c r="THG78" s="85"/>
      <c r="THH78" s="85"/>
      <c r="THI78" s="85"/>
      <c r="THJ78" s="85"/>
      <c r="THK78" s="85"/>
      <c r="THL78" s="85"/>
      <c r="THM78" s="85"/>
      <c r="THN78" s="85"/>
      <c r="THO78" s="85"/>
      <c r="THP78" s="85"/>
      <c r="THQ78" s="85"/>
      <c r="THR78" s="85"/>
      <c r="THS78" s="85"/>
      <c r="THT78" s="85"/>
      <c r="THU78" s="85"/>
      <c r="THV78" s="85"/>
      <c r="THW78" s="85"/>
      <c r="THX78" s="85"/>
      <c r="THY78" s="85"/>
      <c r="THZ78" s="85"/>
      <c r="TIA78" s="85"/>
      <c r="TIB78" s="85"/>
      <c r="TIC78" s="85"/>
      <c r="TID78" s="85"/>
      <c r="TIE78" s="85"/>
      <c r="TIF78" s="85"/>
      <c r="TIG78" s="85"/>
      <c r="TIH78" s="85"/>
      <c r="TII78" s="85"/>
      <c r="TIJ78" s="85"/>
      <c r="TIK78" s="85"/>
      <c r="TIL78" s="85"/>
      <c r="TIM78" s="85"/>
      <c r="TIN78" s="85"/>
      <c r="TIO78" s="85"/>
      <c r="TIP78" s="85"/>
      <c r="TIQ78" s="85"/>
      <c r="TIR78" s="85"/>
      <c r="TIS78" s="85"/>
      <c r="TIT78" s="85"/>
      <c r="TIU78" s="85"/>
      <c r="TIV78" s="85"/>
      <c r="TIW78" s="85"/>
      <c r="TIX78" s="85"/>
      <c r="TIY78" s="85"/>
      <c r="TIZ78" s="85"/>
      <c r="TJA78" s="85"/>
      <c r="TJB78" s="85"/>
      <c r="TJC78" s="85"/>
      <c r="TJD78" s="85"/>
      <c r="TJE78" s="85"/>
      <c r="TJF78" s="85"/>
      <c r="TJG78" s="85"/>
      <c r="TJH78" s="85"/>
      <c r="TJI78" s="85"/>
      <c r="TJJ78" s="85"/>
      <c r="TJK78" s="85"/>
      <c r="TJL78" s="85"/>
      <c r="TJM78" s="85"/>
      <c r="TJN78" s="85"/>
      <c r="TJO78" s="85"/>
      <c r="TJP78" s="85"/>
      <c r="TJQ78" s="85"/>
      <c r="TJR78" s="85"/>
      <c r="TJS78" s="85"/>
      <c r="TJT78" s="85"/>
      <c r="TJU78" s="85"/>
      <c r="TJV78" s="85"/>
      <c r="TJW78" s="85"/>
      <c r="TJX78" s="85"/>
      <c r="TJY78" s="85"/>
      <c r="TJZ78" s="85"/>
      <c r="TKA78" s="85"/>
      <c r="TKB78" s="85"/>
      <c r="TKC78" s="85"/>
      <c r="TKD78" s="85"/>
      <c r="TKE78" s="85"/>
      <c r="TKF78" s="85"/>
      <c r="TKG78" s="85"/>
      <c r="TKH78" s="85"/>
      <c r="TKI78" s="85"/>
      <c r="TKJ78" s="85"/>
      <c r="TKK78" s="85"/>
      <c r="TKL78" s="85"/>
      <c r="TKM78" s="85"/>
      <c r="TKN78" s="85"/>
      <c r="TKO78" s="85"/>
      <c r="TKP78" s="85"/>
      <c r="TKQ78" s="85"/>
      <c r="TKR78" s="85"/>
      <c r="TKS78" s="85"/>
      <c r="TKT78" s="85"/>
      <c r="TKU78" s="85"/>
      <c r="TKV78" s="85"/>
      <c r="TKW78" s="85"/>
      <c r="TKX78" s="85"/>
      <c r="TKY78" s="85"/>
      <c r="TKZ78" s="85"/>
      <c r="TLA78" s="85"/>
      <c r="TLB78" s="85"/>
      <c r="TLC78" s="85"/>
      <c r="TLD78" s="85"/>
      <c r="TLE78" s="85"/>
      <c r="TLF78" s="85"/>
      <c r="TLG78" s="85"/>
      <c r="TLH78" s="85"/>
      <c r="TLI78" s="85"/>
      <c r="TLJ78" s="85"/>
      <c r="TLK78" s="85"/>
      <c r="TLL78" s="85"/>
      <c r="TLM78" s="85"/>
      <c r="TLN78" s="85"/>
      <c r="TLO78" s="85"/>
      <c r="TLP78" s="85"/>
      <c r="TLQ78" s="85"/>
      <c r="TLR78" s="85"/>
      <c r="TLS78" s="85"/>
      <c r="TLT78" s="85"/>
      <c r="TLU78" s="85"/>
      <c r="TLV78" s="85"/>
      <c r="TLW78" s="85"/>
      <c r="TLX78" s="85"/>
      <c r="TLY78" s="85"/>
      <c r="TLZ78" s="85"/>
      <c r="TMA78" s="85"/>
      <c r="TMB78" s="85"/>
      <c r="TMC78" s="85"/>
      <c r="TMD78" s="85"/>
      <c r="TME78" s="85"/>
      <c r="TMF78" s="85"/>
      <c r="TMG78" s="85"/>
      <c r="TMH78" s="85"/>
      <c r="TMI78" s="85"/>
      <c r="TMJ78" s="85"/>
      <c r="TMK78" s="85"/>
      <c r="TML78" s="85"/>
      <c r="TMM78" s="85"/>
      <c r="TMN78" s="85"/>
      <c r="TMO78" s="85"/>
      <c r="TMP78" s="85"/>
      <c r="TMQ78" s="85"/>
      <c r="TMR78" s="85"/>
      <c r="TMS78" s="85"/>
      <c r="TMT78" s="85"/>
      <c r="TMU78" s="85"/>
      <c r="TMV78" s="85"/>
      <c r="TMW78" s="85"/>
      <c r="TMX78" s="85"/>
      <c r="TMY78" s="85"/>
      <c r="TMZ78" s="85"/>
      <c r="TNA78" s="85"/>
      <c r="TNB78" s="85"/>
      <c r="TNC78" s="85"/>
      <c r="TND78" s="85"/>
      <c r="TNE78" s="85"/>
      <c r="TNF78" s="85"/>
      <c r="TNG78" s="85"/>
      <c r="TNH78" s="85"/>
      <c r="TNI78" s="85"/>
      <c r="TNJ78" s="85"/>
      <c r="TNK78" s="85"/>
      <c r="TNL78" s="85"/>
      <c r="TNM78" s="85"/>
      <c r="TNN78" s="85"/>
      <c r="TNO78" s="85"/>
      <c r="TNP78" s="85"/>
      <c r="TNQ78" s="85"/>
      <c r="TNR78" s="85"/>
      <c r="TNS78" s="85"/>
      <c r="TNT78" s="85"/>
      <c r="TNU78" s="85"/>
      <c r="TNV78" s="85"/>
      <c r="TNW78" s="85"/>
      <c r="TNX78" s="85"/>
      <c r="TNY78" s="85"/>
      <c r="TNZ78" s="85"/>
      <c r="TOA78" s="85"/>
      <c r="TOB78" s="85"/>
      <c r="TOC78" s="85"/>
      <c r="TOD78" s="85"/>
      <c r="TOE78" s="85"/>
      <c r="TOF78" s="85"/>
      <c r="TOG78" s="85"/>
      <c r="TOH78" s="85"/>
      <c r="TOI78" s="85"/>
      <c r="TOJ78" s="85"/>
      <c r="TOK78" s="85"/>
      <c r="TOL78" s="85"/>
      <c r="TOM78" s="85"/>
      <c r="TON78" s="85"/>
      <c r="TOO78" s="85"/>
      <c r="TOP78" s="85"/>
      <c r="TOQ78" s="85"/>
      <c r="TOR78" s="85"/>
      <c r="TOS78" s="85"/>
      <c r="TOT78" s="85"/>
      <c r="TOU78" s="85"/>
      <c r="TOV78" s="85"/>
      <c r="TOW78" s="85"/>
      <c r="TOX78" s="85"/>
      <c r="TOY78" s="85"/>
      <c r="TOZ78" s="85"/>
      <c r="TPA78" s="85"/>
      <c r="TPB78" s="85"/>
      <c r="TPC78" s="85"/>
      <c r="TPD78" s="85"/>
      <c r="TPE78" s="85"/>
      <c r="TPF78" s="85"/>
      <c r="TPG78" s="85"/>
      <c r="TPH78" s="85"/>
      <c r="TPI78" s="85"/>
      <c r="TPJ78" s="85"/>
      <c r="TPK78" s="85"/>
      <c r="TPL78" s="85"/>
      <c r="TPM78" s="85"/>
      <c r="TPN78" s="85"/>
      <c r="TPO78" s="85"/>
      <c r="TPP78" s="85"/>
      <c r="TPQ78" s="85"/>
      <c r="TPR78" s="85"/>
      <c r="TPS78" s="85"/>
      <c r="TPT78" s="85"/>
      <c r="TPU78" s="85"/>
      <c r="TPV78" s="85"/>
      <c r="TPW78" s="85"/>
      <c r="TPX78" s="85"/>
      <c r="TPY78" s="85"/>
      <c r="TPZ78" s="85"/>
      <c r="TQA78" s="85"/>
      <c r="TQB78" s="85"/>
      <c r="TQC78" s="85"/>
      <c r="TQD78" s="85"/>
      <c r="TQE78" s="85"/>
      <c r="TQF78" s="85"/>
      <c r="TQG78" s="85"/>
      <c r="TQH78" s="85"/>
      <c r="TQI78" s="85"/>
      <c r="TQJ78" s="85"/>
      <c r="TQK78" s="85"/>
      <c r="TQL78" s="85"/>
      <c r="TQM78" s="85"/>
      <c r="TQN78" s="85"/>
      <c r="TQO78" s="85"/>
      <c r="TQP78" s="85"/>
      <c r="TQQ78" s="85"/>
      <c r="TQR78" s="85"/>
      <c r="TQS78" s="85"/>
      <c r="TQT78" s="85"/>
      <c r="TQU78" s="85"/>
      <c r="TQV78" s="85"/>
      <c r="TQW78" s="85"/>
      <c r="TQX78" s="85"/>
      <c r="TQY78" s="85"/>
      <c r="TQZ78" s="85"/>
      <c r="TRA78" s="85"/>
      <c r="TRB78" s="85"/>
      <c r="TRC78" s="85"/>
      <c r="TRD78" s="85"/>
      <c r="TRE78" s="85"/>
      <c r="TRF78" s="85"/>
      <c r="TRG78" s="85"/>
      <c r="TRH78" s="85"/>
      <c r="TRI78" s="85"/>
      <c r="TRJ78" s="85"/>
      <c r="TRK78" s="85"/>
      <c r="TRL78" s="85"/>
      <c r="TRM78" s="85"/>
      <c r="TRN78" s="85"/>
      <c r="TRO78" s="85"/>
      <c r="TRP78" s="85"/>
      <c r="TRQ78" s="85"/>
      <c r="TRR78" s="85"/>
      <c r="TRS78" s="85"/>
      <c r="TRT78" s="85"/>
      <c r="TRU78" s="85"/>
      <c r="TRV78" s="85"/>
      <c r="TRW78" s="85"/>
      <c r="TRX78" s="85"/>
      <c r="TRY78" s="85"/>
      <c r="TRZ78" s="85"/>
      <c r="TSA78" s="85"/>
      <c r="TSB78" s="85"/>
      <c r="TSC78" s="85"/>
      <c r="TSD78" s="85"/>
      <c r="TSE78" s="85"/>
      <c r="TSF78" s="85"/>
      <c r="TSG78" s="85"/>
      <c r="TSH78" s="85"/>
      <c r="TSI78" s="85"/>
      <c r="TSJ78" s="85"/>
      <c r="TSK78" s="85"/>
      <c r="TSL78" s="85"/>
      <c r="TSM78" s="85"/>
      <c r="TSN78" s="85"/>
      <c r="TSO78" s="85"/>
      <c r="TSP78" s="85"/>
      <c r="TSQ78" s="85"/>
      <c r="TSR78" s="85"/>
      <c r="TSS78" s="85"/>
      <c r="TST78" s="85"/>
      <c r="TSU78" s="85"/>
      <c r="TSV78" s="85"/>
      <c r="TSW78" s="85"/>
      <c r="TSX78" s="85"/>
      <c r="TSY78" s="85"/>
      <c r="TSZ78" s="85"/>
      <c r="TTA78" s="85"/>
      <c r="TTB78" s="85"/>
      <c r="TTC78" s="85"/>
      <c r="TTD78" s="85"/>
      <c r="TTE78" s="85"/>
      <c r="TTF78" s="85"/>
      <c r="TTG78" s="85"/>
      <c r="TTH78" s="85"/>
      <c r="TTI78" s="85"/>
      <c r="TTJ78" s="85"/>
      <c r="TTK78" s="85"/>
      <c r="TTL78" s="85"/>
      <c r="TTM78" s="85"/>
      <c r="TTN78" s="85"/>
      <c r="TTO78" s="85"/>
      <c r="TTP78" s="85"/>
      <c r="TTQ78" s="85"/>
      <c r="TTR78" s="85"/>
      <c r="TTS78" s="85"/>
      <c r="TTT78" s="85"/>
      <c r="TTU78" s="85"/>
      <c r="TTV78" s="85"/>
      <c r="TTW78" s="85"/>
      <c r="TTX78" s="85"/>
      <c r="TTY78" s="85"/>
      <c r="TTZ78" s="85"/>
      <c r="TUA78" s="85"/>
      <c r="TUB78" s="85"/>
      <c r="TUC78" s="85"/>
      <c r="TUD78" s="85"/>
      <c r="TUE78" s="85"/>
      <c r="TUF78" s="85"/>
      <c r="TUG78" s="85"/>
      <c r="TUH78" s="85"/>
      <c r="TUI78" s="85"/>
      <c r="TUJ78" s="85"/>
      <c r="TUK78" s="85"/>
      <c r="TUL78" s="85"/>
      <c r="TUM78" s="85"/>
      <c r="TUN78" s="85"/>
      <c r="TUO78" s="85"/>
      <c r="TUP78" s="85"/>
      <c r="TUQ78" s="85"/>
      <c r="TUR78" s="85"/>
      <c r="TUS78" s="85"/>
      <c r="TUT78" s="85"/>
      <c r="TUU78" s="85"/>
      <c r="TUV78" s="85"/>
      <c r="TUW78" s="85"/>
      <c r="TUX78" s="85"/>
      <c r="TUY78" s="85"/>
      <c r="TUZ78" s="85"/>
      <c r="TVA78" s="85"/>
      <c r="TVB78" s="85"/>
      <c r="TVC78" s="85"/>
      <c r="TVD78" s="85"/>
      <c r="TVE78" s="85"/>
      <c r="TVF78" s="85"/>
      <c r="TVG78" s="85"/>
      <c r="TVH78" s="85"/>
      <c r="TVI78" s="85"/>
      <c r="TVJ78" s="85"/>
      <c r="TVK78" s="85"/>
      <c r="TVL78" s="85"/>
      <c r="TVM78" s="85"/>
      <c r="TVN78" s="85"/>
      <c r="TVO78" s="85"/>
      <c r="TVP78" s="85"/>
      <c r="TVQ78" s="85"/>
      <c r="TVR78" s="85"/>
      <c r="TVS78" s="85"/>
      <c r="TVT78" s="85"/>
      <c r="TVU78" s="85"/>
      <c r="TVV78" s="85"/>
      <c r="TVW78" s="85"/>
      <c r="TVX78" s="85"/>
      <c r="TVY78" s="85"/>
      <c r="TVZ78" s="85"/>
      <c r="TWA78" s="85"/>
      <c r="TWB78" s="85"/>
      <c r="TWC78" s="85"/>
      <c r="TWD78" s="85"/>
      <c r="TWE78" s="85"/>
      <c r="TWF78" s="85"/>
      <c r="TWG78" s="85"/>
      <c r="TWH78" s="85"/>
      <c r="TWI78" s="85"/>
      <c r="TWJ78" s="85"/>
      <c r="TWK78" s="85"/>
      <c r="TWL78" s="85"/>
      <c r="TWM78" s="85"/>
      <c r="TWN78" s="85"/>
      <c r="TWO78" s="85"/>
      <c r="TWP78" s="85"/>
      <c r="TWQ78" s="85"/>
      <c r="TWR78" s="85"/>
      <c r="TWS78" s="85"/>
      <c r="TWT78" s="85"/>
      <c r="TWU78" s="85"/>
      <c r="TWV78" s="85"/>
      <c r="TWW78" s="85"/>
      <c r="TWX78" s="85"/>
      <c r="TWY78" s="85"/>
      <c r="TWZ78" s="85"/>
      <c r="TXA78" s="85"/>
      <c r="TXB78" s="85"/>
      <c r="TXC78" s="85"/>
      <c r="TXD78" s="85"/>
      <c r="TXE78" s="85"/>
      <c r="TXF78" s="85"/>
      <c r="TXG78" s="85"/>
      <c r="TXH78" s="85"/>
      <c r="TXI78" s="85"/>
      <c r="TXJ78" s="85"/>
      <c r="TXK78" s="85"/>
      <c r="TXL78" s="85"/>
      <c r="TXM78" s="85"/>
      <c r="TXN78" s="85"/>
      <c r="TXO78" s="85"/>
      <c r="TXP78" s="85"/>
      <c r="TXQ78" s="85"/>
      <c r="TXR78" s="85"/>
      <c r="TXS78" s="85"/>
      <c r="TXT78" s="85"/>
      <c r="TXU78" s="85"/>
      <c r="TXV78" s="85"/>
      <c r="TXW78" s="85"/>
      <c r="TXX78" s="85"/>
      <c r="TXY78" s="85"/>
      <c r="TXZ78" s="85"/>
      <c r="TYA78" s="85"/>
      <c r="TYB78" s="85"/>
      <c r="TYC78" s="85"/>
      <c r="TYD78" s="85"/>
      <c r="TYE78" s="85"/>
      <c r="TYF78" s="85"/>
      <c r="TYG78" s="85"/>
      <c r="TYH78" s="85"/>
      <c r="TYI78" s="85"/>
      <c r="TYJ78" s="85"/>
      <c r="TYK78" s="85"/>
      <c r="TYL78" s="85"/>
      <c r="TYM78" s="85"/>
      <c r="TYN78" s="85"/>
      <c r="TYO78" s="85"/>
      <c r="TYP78" s="85"/>
      <c r="TYQ78" s="85"/>
      <c r="TYR78" s="85"/>
      <c r="TYS78" s="85"/>
      <c r="TYT78" s="85"/>
      <c r="TYU78" s="85"/>
      <c r="TYV78" s="85"/>
      <c r="TYW78" s="85"/>
      <c r="TYX78" s="85"/>
      <c r="TYY78" s="85"/>
      <c r="TYZ78" s="85"/>
      <c r="TZA78" s="85"/>
      <c r="TZB78" s="85"/>
      <c r="TZC78" s="85"/>
      <c r="TZD78" s="85"/>
      <c r="TZE78" s="85"/>
      <c r="TZF78" s="85"/>
      <c r="TZG78" s="85"/>
      <c r="TZH78" s="85"/>
      <c r="TZI78" s="85"/>
      <c r="TZJ78" s="85"/>
      <c r="TZK78" s="85"/>
      <c r="TZL78" s="85"/>
      <c r="TZM78" s="85"/>
      <c r="TZN78" s="85"/>
      <c r="TZO78" s="85"/>
      <c r="TZP78" s="85"/>
      <c r="TZQ78" s="85"/>
      <c r="TZR78" s="85"/>
      <c r="TZS78" s="85"/>
      <c r="TZT78" s="85"/>
      <c r="TZU78" s="85"/>
      <c r="TZV78" s="85"/>
      <c r="TZW78" s="85"/>
      <c r="TZX78" s="85"/>
      <c r="TZY78" s="85"/>
      <c r="TZZ78" s="85"/>
      <c r="UAA78" s="85"/>
      <c r="UAB78" s="85"/>
      <c r="UAC78" s="85"/>
      <c r="UAD78" s="85"/>
      <c r="UAE78" s="85"/>
      <c r="UAF78" s="85"/>
      <c r="UAG78" s="85"/>
      <c r="UAH78" s="85"/>
      <c r="UAI78" s="85"/>
      <c r="UAJ78" s="85"/>
      <c r="UAK78" s="85"/>
      <c r="UAL78" s="85"/>
      <c r="UAM78" s="85"/>
      <c r="UAN78" s="85"/>
      <c r="UAO78" s="85"/>
      <c r="UAP78" s="85"/>
      <c r="UAQ78" s="85"/>
      <c r="UAR78" s="85"/>
      <c r="UAS78" s="85"/>
      <c r="UAT78" s="85"/>
      <c r="UAU78" s="85"/>
      <c r="UAV78" s="85"/>
      <c r="UAW78" s="85"/>
      <c r="UAX78" s="85"/>
      <c r="UAY78" s="85"/>
      <c r="UAZ78" s="85"/>
      <c r="UBA78" s="85"/>
      <c r="UBB78" s="85"/>
      <c r="UBC78" s="85"/>
      <c r="UBD78" s="85"/>
      <c r="UBE78" s="85"/>
      <c r="UBF78" s="85"/>
      <c r="UBG78" s="85"/>
      <c r="UBH78" s="85"/>
      <c r="UBI78" s="85"/>
      <c r="UBJ78" s="85"/>
      <c r="UBK78" s="85"/>
      <c r="UBL78" s="85"/>
      <c r="UBM78" s="85"/>
      <c r="UBN78" s="85"/>
      <c r="UBO78" s="85"/>
      <c r="UBP78" s="85"/>
      <c r="UBQ78" s="85"/>
      <c r="UBR78" s="85"/>
      <c r="UBS78" s="85"/>
      <c r="UBT78" s="85"/>
      <c r="UBU78" s="85"/>
      <c r="UBV78" s="85"/>
      <c r="UBW78" s="85"/>
      <c r="UBX78" s="85"/>
      <c r="UBY78" s="85"/>
      <c r="UBZ78" s="85"/>
      <c r="UCA78" s="85"/>
      <c r="UCB78" s="85"/>
      <c r="UCC78" s="85"/>
      <c r="UCD78" s="85"/>
      <c r="UCE78" s="85"/>
      <c r="UCF78" s="85"/>
      <c r="UCG78" s="85"/>
      <c r="UCH78" s="85"/>
      <c r="UCI78" s="85"/>
      <c r="UCJ78" s="85"/>
      <c r="UCK78" s="85"/>
      <c r="UCL78" s="85"/>
      <c r="UCM78" s="85"/>
      <c r="UCN78" s="85"/>
      <c r="UCO78" s="85"/>
      <c r="UCP78" s="85"/>
      <c r="UCQ78" s="85"/>
      <c r="UCR78" s="85"/>
      <c r="UCS78" s="85"/>
      <c r="UCT78" s="85"/>
      <c r="UCU78" s="85"/>
      <c r="UCV78" s="85"/>
      <c r="UCW78" s="85"/>
      <c r="UCX78" s="85"/>
      <c r="UCY78" s="85"/>
      <c r="UCZ78" s="85"/>
      <c r="UDA78" s="85"/>
      <c r="UDB78" s="85"/>
      <c r="UDC78" s="85"/>
      <c r="UDD78" s="85"/>
      <c r="UDE78" s="85"/>
      <c r="UDF78" s="85"/>
      <c r="UDG78" s="85"/>
      <c r="UDH78" s="85"/>
      <c r="UDI78" s="85"/>
      <c r="UDJ78" s="85"/>
      <c r="UDK78" s="85"/>
      <c r="UDL78" s="85"/>
      <c r="UDM78" s="85"/>
      <c r="UDN78" s="85"/>
      <c r="UDO78" s="85"/>
      <c r="UDP78" s="85"/>
      <c r="UDQ78" s="85"/>
      <c r="UDR78" s="85"/>
      <c r="UDS78" s="85"/>
      <c r="UDT78" s="85"/>
      <c r="UDU78" s="85"/>
      <c r="UDV78" s="85"/>
      <c r="UDW78" s="85"/>
      <c r="UDX78" s="85"/>
      <c r="UDY78" s="85"/>
      <c r="UDZ78" s="85"/>
      <c r="UEA78" s="85"/>
      <c r="UEB78" s="85"/>
      <c r="UEC78" s="85"/>
      <c r="UED78" s="85"/>
      <c r="UEE78" s="85"/>
      <c r="UEF78" s="85"/>
      <c r="UEG78" s="85"/>
      <c r="UEH78" s="85"/>
      <c r="UEI78" s="85"/>
      <c r="UEJ78" s="85"/>
      <c r="UEK78" s="85"/>
      <c r="UEL78" s="85"/>
      <c r="UEM78" s="85"/>
      <c r="UEN78" s="85"/>
      <c r="UEO78" s="85"/>
      <c r="UEP78" s="85"/>
      <c r="UEQ78" s="85"/>
      <c r="UER78" s="85"/>
      <c r="UES78" s="85"/>
      <c r="UET78" s="85"/>
      <c r="UEU78" s="85"/>
      <c r="UEV78" s="85"/>
      <c r="UEW78" s="85"/>
      <c r="UEX78" s="85"/>
      <c r="UEY78" s="85"/>
      <c r="UEZ78" s="85"/>
      <c r="UFA78" s="85"/>
      <c r="UFB78" s="85"/>
      <c r="UFC78" s="85"/>
      <c r="UFD78" s="85"/>
      <c r="UFE78" s="85"/>
      <c r="UFF78" s="85"/>
      <c r="UFG78" s="85"/>
      <c r="UFH78" s="85"/>
      <c r="UFI78" s="85"/>
      <c r="UFJ78" s="85"/>
      <c r="UFK78" s="85"/>
      <c r="UFL78" s="85"/>
      <c r="UFM78" s="85"/>
      <c r="UFN78" s="85"/>
      <c r="UFO78" s="85"/>
      <c r="UFP78" s="85"/>
      <c r="UFQ78" s="85"/>
      <c r="UFR78" s="85"/>
      <c r="UFS78" s="85"/>
      <c r="UFT78" s="85"/>
      <c r="UFU78" s="85"/>
      <c r="UFV78" s="85"/>
      <c r="UFW78" s="85"/>
      <c r="UFX78" s="85"/>
      <c r="UFY78" s="85"/>
      <c r="UFZ78" s="85"/>
      <c r="UGA78" s="85"/>
      <c r="UGB78" s="85"/>
      <c r="UGC78" s="85"/>
      <c r="UGD78" s="85"/>
      <c r="UGE78" s="85"/>
      <c r="UGF78" s="85"/>
      <c r="UGG78" s="85"/>
      <c r="UGH78" s="85"/>
      <c r="UGI78" s="85"/>
      <c r="UGJ78" s="85"/>
      <c r="UGK78" s="85"/>
      <c r="UGL78" s="85"/>
      <c r="UGM78" s="85"/>
      <c r="UGN78" s="85"/>
      <c r="UGO78" s="85"/>
      <c r="UGP78" s="85"/>
      <c r="UGQ78" s="85"/>
      <c r="UGR78" s="85"/>
      <c r="UGS78" s="85"/>
      <c r="UGT78" s="85"/>
      <c r="UGU78" s="85"/>
      <c r="UGV78" s="85"/>
      <c r="UGW78" s="85"/>
      <c r="UGX78" s="85"/>
      <c r="UGY78" s="85"/>
      <c r="UGZ78" s="85"/>
      <c r="UHA78" s="85"/>
      <c r="UHB78" s="85"/>
      <c r="UHC78" s="85"/>
      <c r="UHD78" s="85"/>
      <c r="UHE78" s="85"/>
      <c r="UHF78" s="85"/>
      <c r="UHG78" s="85"/>
      <c r="UHH78" s="85"/>
      <c r="UHI78" s="85"/>
      <c r="UHJ78" s="85"/>
      <c r="UHK78" s="85"/>
      <c r="UHL78" s="85"/>
      <c r="UHM78" s="85"/>
      <c r="UHN78" s="85"/>
      <c r="UHO78" s="85"/>
      <c r="UHP78" s="85"/>
      <c r="UHQ78" s="85"/>
      <c r="UHR78" s="85"/>
      <c r="UHS78" s="85"/>
      <c r="UHT78" s="85"/>
      <c r="UHU78" s="85"/>
      <c r="UHV78" s="85"/>
      <c r="UHW78" s="85"/>
      <c r="UHX78" s="85"/>
      <c r="UHY78" s="85"/>
      <c r="UHZ78" s="85"/>
      <c r="UIA78" s="85"/>
      <c r="UIB78" s="85"/>
      <c r="UIC78" s="85"/>
      <c r="UID78" s="85"/>
      <c r="UIE78" s="85"/>
      <c r="UIF78" s="85"/>
      <c r="UIG78" s="85"/>
      <c r="UIH78" s="85"/>
      <c r="UII78" s="85"/>
      <c r="UIJ78" s="85"/>
      <c r="UIK78" s="85"/>
      <c r="UIL78" s="85"/>
      <c r="UIM78" s="85"/>
      <c r="UIN78" s="85"/>
      <c r="UIO78" s="85"/>
      <c r="UIP78" s="85"/>
      <c r="UIQ78" s="85"/>
      <c r="UIR78" s="85"/>
      <c r="UIS78" s="85"/>
      <c r="UIT78" s="85"/>
      <c r="UIU78" s="85"/>
      <c r="UIV78" s="85"/>
      <c r="UIW78" s="85"/>
      <c r="UIX78" s="85"/>
      <c r="UIY78" s="85"/>
      <c r="UIZ78" s="85"/>
      <c r="UJA78" s="85"/>
      <c r="UJB78" s="85"/>
      <c r="UJC78" s="85"/>
      <c r="UJD78" s="85"/>
      <c r="UJE78" s="85"/>
      <c r="UJF78" s="85"/>
      <c r="UJG78" s="85"/>
      <c r="UJH78" s="85"/>
      <c r="UJI78" s="85"/>
      <c r="UJJ78" s="85"/>
      <c r="UJK78" s="85"/>
      <c r="UJL78" s="85"/>
      <c r="UJM78" s="85"/>
      <c r="UJN78" s="85"/>
      <c r="UJO78" s="85"/>
      <c r="UJP78" s="85"/>
      <c r="UJQ78" s="85"/>
      <c r="UJR78" s="85"/>
      <c r="UJS78" s="85"/>
      <c r="UJT78" s="85"/>
      <c r="UJU78" s="85"/>
      <c r="UJV78" s="85"/>
      <c r="UJW78" s="85"/>
      <c r="UJX78" s="85"/>
      <c r="UJY78" s="85"/>
      <c r="UJZ78" s="85"/>
      <c r="UKA78" s="85"/>
      <c r="UKB78" s="85"/>
      <c r="UKC78" s="85"/>
      <c r="UKD78" s="85"/>
      <c r="UKE78" s="85"/>
      <c r="UKF78" s="85"/>
      <c r="UKG78" s="85"/>
      <c r="UKH78" s="85"/>
      <c r="UKI78" s="85"/>
      <c r="UKJ78" s="85"/>
      <c r="UKK78" s="85"/>
      <c r="UKL78" s="85"/>
      <c r="UKM78" s="85"/>
      <c r="UKN78" s="85"/>
      <c r="UKO78" s="85"/>
      <c r="UKP78" s="85"/>
      <c r="UKQ78" s="85"/>
      <c r="UKR78" s="85"/>
      <c r="UKS78" s="85"/>
      <c r="UKT78" s="85"/>
      <c r="UKU78" s="85"/>
      <c r="UKV78" s="85"/>
      <c r="UKW78" s="85"/>
      <c r="UKX78" s="85"/>
      <c r="UKY78" s="85"/>
      <c r="UKZ78" s="85"/>
      <c r="ULA78" s="85"/>
      <c r="ULB78" s="85"/>
      <c r="ULC78" s="85"/>
      <c r="ULD78" s="85"/>
      <c r="ULE78" s="85"/>
      <c r="ULF78" s="85"/>
      <c r="ULG78" s="85"/>
      <c r="ULH78" s="85"/>
      <c r="ULI78" s="85"/>
      <c r="ULJ78" s="85"/>
      <c r="ULK78" s="85"/>
      <c r="ULL78" s="85"/>
      <c r="ULM78" s="85"/>
      <c r="ULN78" s="85"/>
      <c r="ULO78" s="85"/>
      <c r="ULP78" s="85"/>
      <c r="ULQ78" s="85"/>
      <c r="ULR78" s="85"/>
      <c r="ULS78" s="85"/>
      <c r="ULT78" s="85"/>
      <c r="ULU78" s="85"/>
      <c r="ULV78" s="85"/>
      <c r="ULW78" s="85"/>
      <c r="ULX78" s="85"/>
      <c r="ULY78" s="85"/>
      <c r="ULZ78" s="85"/>
      <c r="UMA78" s="85"/>
      <c r="UMB78" s="85"/>
      <c r="UMC78" s="85"/>
      <c r="UMD78" s="85"/>
      <c r="UME78" s="85"/>
      <c r="UMF78" s="85"/>
      <c r="UMG78" s="85"/>
      <c r="UMH78" s="85"/>
      <c r="UMI78" s="85"/>
      <c r="UMJ78" s="85"/>
      <c r="UMK78" s="85"/>
      <c r="UML78" s="85"/>
      <c r="UMM78" s="85"/>
      <c r="UMN78" s="85"/>
      <c r="UMO78" s="85"/>
      <c r="UMP78" s="85"/>
      <c r="UMQ78" s="85"/>
      <c r="UMR78" s="85"/>
      <c r="UMS78" s="85"/>
      <c r="UMT78" s="85"/>
      <c r="UMU78" s="85"/>
      <c r="UMV78" s="85"/>
      <c r="UMW78" s="85"/>
      <c r="UMX78" s="85"/>
      <c r="UMY78" s="85"/>
      <c r="UMZ78" s="85"/>
      <c r="UNA78" s="85"/>
      <c r="UNB78" s="85"/>
      <c r="UNC78" s="85"/>
      <c r="UND78" s="85"/>
      <c r="UNE78" s="85"/>
      <c r="UNF78" s="85"/>
      <c r="UNG78" s="85"/>
      <c r="UNH78" s="85"/>
      <c r="UNI78" s="85"/>
      <c r="UNJ78" s="85"/>
      <c r="UNK78" s="85"/>
      <c r="UNL78" s="85"/>
      <c r="UNM78" s="85"/>
      <c r="UNN78" s="85"/>
      <c r="UNO78" s="85"/>
      <c r="UNP78" s="85"/>
      <c r="UNQ78" s="85"/>
      <c r="UNR78" s="85"/>
      <c r="UNS78" s="85"/>
      <c r="UNT78" s="85"/>
      <c r="UNU78" s="85"/>
      <c r="UNV78" s="85"/>
      <c r="UNW78" s="85"/>
      <c r="UNX78" s="85"/>
      <c r="UNY78" s="85"/>
      <c r="UNZ78" s="85"/>
      <c r="UOA78" s="85"/>
      <c r="UOB78" s="85"/>
      <c r="UOC78" s="85"/>
      <c r="UOD78" s="85"/>
      <c r="UOE78" s="85"/>
      <c r="UOF78" s="85"/>
      <c r="UOG78" s="85"/>
      <c r="UOH78" s="85"/>
      <c r="UOI78" s="85"/>
      <c r="UOJ78" s="85"/>
      <c r="UOK78" s="85"/>
      <c r="UOL78" s="85"/>
      <c r="UOM78" s="85"/>
      <c r="UON78" s="85"/>
      <c r="UOO78" s="85"/>
      <c r="UOP78" s="85"/>
      <c r="UOQ78" s="85"/>
      <c r="UOR78" s="85"/>
      <c r="UOS78" s="85"/>
      <c r="UOT78" s="85"/>
      <c r="UOU78" s="85"/>
      <c r="UOV78" s="85"/>
      <c r="UOW78" s="85"/>
      <c r="UOX78" s="85"/>
      <c r="UOY78" s="85"/>
      <c r="UOZ78" s="85"/>
      <c r="UPA78" s="85"/>
      <c r="UPB78" s="85"/>
      <c r="UPC78" s="85"/>
      <c r="UPD78" s="85"/>
      <c r="UPE78" s="85"/>
      <c r="UPF78" s="85"/>
      <c r="UPG78" s="85"/>
      <c r="UPH78" s="85"/>
      <c r="UPI78" s="85"/>
      <c r="UPJ78" s="85"/>
      <c r="UPK78" s="85"/>
      <c r="UPL78" s="85"/>
      <c r="UPM78" s="85"/>
      <c r="UPN78" s="85"/>
      <c r="UPO78" s="85"/>
      <c r="UPP78" s="85"/>
      <c r="UPQ78" s="85"/>
      <c r="UPR78" s="85"/>
      <c r="UPS78" s="85"/>
      <c r="UPT78" s="85"/>
      <c r="UPU78" s="85"/>
      <c r="UPV78" s="85"/>
      <c r="UPW78" s="85"/>
      <c r="UPX78" s="85"/>
      <c r="UPY78" s="85"/>
      <c r="UPZ78" s="85"/>
      <c r="UQA78" s="85"/>
      <c r="UQB78" s="85"/>
      <c r="UQC78" s="85"/>
      <c r="UQD78" s="85"/>
      <c r="UQE78" s="85"/>
      <c r="UQF78" s="85"/>
      <c r="UQG78" s="85"/>
      <c r="UQH78" s="85"/>
      <c r="UQI78" s="85"/>
      <c r="UQJ78" s="85"/>
      <c r="UQK78" s="85"/>
      <c r="UQL78" s="85"/>
      <c r="UQM78" s="85"/>
      <c r="UQN78" s="85"/>
      <c r="UQO78" s="85"/>
      <c r="UQP78" s="85"/>
      <c r="UQQ78" s="85"/>
      <c r="UQR78" s="85"/>
      <c r="UQS78" s="85"/>
      <c r="UQT78" s="85"/>
      <c r="UQU78" s="85"/>
      <c r="UQV78" s="85"/>
      <c r="UQW78" s="85"/>
      <c r="UQX78" s="85"/>
      <c r="UQY78" s="85"/>
      <c r="UQZ78" s="85"/>
      <c r="URA78" s="85"/>
      <c r="URB78" s="85"/>
      <c r="URC78" s="85"/>
      <c r="URD78" s="85"/>
      <c r="URE78" s="85"/>
      <c r="URF78" s="85"/>
      <c r="URG78" s="85"/>
      <c r="URH78" s="85"/>
      <c r="URI78" s="85"/>
      <c r="URJ78" s="85"/>
      <c r="URK78" s="85"/>
      <c r="URL78" s="85"/>
      <c r="URM78" s="85"/>
      <c r="URN78" s="85"/>
      <c r="URO78" s="85"/>
      <c r="URP78" s="85"/>
      <c r="URQ78" s="85"/>
      <c r="URR78" s="85"/>
      <c r="URS78" s="85"/>
      <c r="URT78" s="85"/>
      <c r="URU78" s="85"/>
      <c r="URV78" s="85"/>
      <c r="URW78" s="85"/>
      <c r="URX78" s="85"/>
      <c r="URY78" s="85"/>
      <c r="URZ78" s="85"/>
      <c r="USA78" s="85"/>
      <c r="USB78" s="85"/>
      <c r="USC78" s="85"/>
      <c r="USD78" s="85"/>
      <c r="USE78" s="85"/>
      <c r="USF78" s="85"/>
      <c r="USG78" s="85"/>
      <c r="USH78" s="85"/>
      <c r="USI78" s="85"/>
      <c r="USJ78" s="85"/>
      <c r="USK78" s="85"/>
      <c r="USL78" s="85"/>
      <c r="USM78" s="85"/>
      <c r="USN78" s="85"/>
      <c r="USO78" s="85"/>
      <c r="USP78" s="85"/>
      <c r="USQ78" s="85"/>
      <c r="USR78" s="85"/>
      <c r="USS78" s="85"/>
      <c r="UST78" s="85"/>
      <c r="USU78" s="85"/>
      <c r="USV78" s="85"/>
      <c r="USW78" s="85"/>
      <c r="USX78" s="85"/>
      <c r="USY78" s="85"/>
      <c r="USZ78" s="85"/>
      <c r="UTA78" s="85"/>
      <c r="UTB78" s="85"/>
      <c r="UTC78" s="85"/>
      <c r="UTD78" s="85"/>
      <c r="UTE78" s="85"/>
      <c r="UTF78" s="85"/>
      <c r="UTG78" s="85"/>
      <c r="UTH78" s="85"/>
      <c r="UTI78" s="85"/>
      <c r="UTJ78" s="85"/>
      <c r="UTK78" s="85"/>
      <c r="UTL78" s="85"/>
      <c r="UTM78" s="85"/>
      <c r="UTN78" s="85"/>
      <c r="UTO78" s="85"/>
      <c r="UTP78" s="85"/>
      <c r="UTQ78" s="85"/>
      <c r="UTR78" s="85"/>
      <c r="UTS78" s="85"/>
      <c r="UTT78" s="85"/>
      <c r="UTU78" s="85"/>
      <c r="UTV78" s="85"/>
      <c r="UTW78" s="85"/>
      <c r="UTX78" s="85"/>
      <c r="UTY78" s="85"/>
      <c r="UTZ78" s="85"/>
      <c r="UUA78" s="85"/>
      <c r="UUB78" s="85"/>
      <c r="UUC78" s="85"/>
      <c r="UUD78" s="85"/>
      <c r="UUE78" s="85"/>
      <c r="UUF78" s="85"/>
      <c r="UUG78" s="85"/>
      <c r="UUH78" s="85"/>
      <c r="UUI78" s="85"/>
      <c r="UUJ78" s="85"/>
      <c r="UUK78" s="85"/>
      <c r="UUL78" s="85"/>
      <c r="UUM78" s="85"/>
      <c r="UUN78" s="85"/>
      <c r="UUO78" s="85"/>
      <c r="UUP78" s="85"/>
      <c r="UUQ78" s="85"/>
      <c r="UUR78" s="85"/>
      <c r="UUS78" s="85"/>
      <c r="UUT78" s="85"/>
      <c r="UUU78" s="85"/>
      <c r="UUV78" s="85"/>
      <c r="UUW78" s="85"/>
      <c r="UUX78" s="85"/>
      <c r="UUY78" s="85"/>
      <c r="UUZ78" s="85"/>
      <c r="UVA78" s="85"/>
      <c r="UVB78" s="85"/>
      <c r="UVC78" s="85"/>
      <c r="UVD78" s="85"/>
      <c r="UVE78" s="85"/>
      <c r="UVF78" s="85"/>
      <c r="UVG78" s="85"/>
      <c r="UVH78" s="85"/>
      <c r="UVI78" s="85"/>
      <c r="UVJ78" s="85"/>
      <c r="UVK78" s="85"/>
      <c r="UVL78" s="85"/>
      <c r="UVM78" s="85"/>
      <c r="UVN78" s="85"/>
      <c r="UVO78" s="85"/>
      <c r="UVP78" s="85"/>
      <c r="UVQ78" s="85"/>
      <c r="UVR78" s="85"/>
      <c r="UVS78" s="85"/>
      <c r="UVT78" s="85"/>
      <c r="UVU78" s="85"/>
      <c r="UVV78" s="85"/>
      <c r="UVW78" s="85"/>
      <c r="UVX78" s="85"/>
      <c r="UVY78" s="85"/>
      <c r="UVZ78" s="85"/>
      <c r="UWA78" s="85"/>
      <c r="UWB78" s="85"/>
      <c r="UWC78" s="85"/>
      <c r="UWD78" s="85"/>
      <c r="UWE78" s="85"/>
      <c r="UWF78" s="85"/>
      <c r="UWG78" s="85"/>
      <c r="UWH78" s="85"/>
      <c r="UWI78" s="85"/>
      <c r="UWJ78" s="85"/>
      <c r="UWK78" s="85"/>
      <c r="UWL78" s="85"/>
      <c r="UWM78" s="85"/>
      <c r="UWN78" s="85"/>
      <c r="UWO78" s="85"/>
      <c r="UWP78" s="85"/>
      <c r="UWQ78" s="85"/>
      <c r="UWR78" s="85"/>
      <c r="UWS78" s="85"/>
      <c r="UWT78" s="85"/>
      <c r="UWU78" s="85"/>
      <c r="UWV78" s="85"/>
      <c r="UWW78" s="85"/>
      <c r="UWX78" s="85"/>
      <c r="UWY78" s="85"/>
      <c r="UWZ78" s="85"/>
      <c r="UXA78" s="85"/>
      <c r="UXB78" s="85"/>
      <c r="UXC78" s="85"/>
      <c r="UXD78" s="85"/>
      <c r="UXE78" s="85"/>
      <c r="UXF78" s="85"/>
      <c r="UXG78" s="85"/>
      <c r="UXH78" s="85"/>
      <c r="UXI78" s="85"/>
      <c r="UXJ78" s="85"/>
      <c r="UXK78" s="85"/>
      <c r="UXL78" s="85"/>
      <c r="UXM78" s="85"/>
      <c r="UXN78" s="85"/>
      <c r="UXO78" s="85"/>
      <c r="UXP78" s="85"/>
      <c r="UXQ78" s="85"/>
      <c r="UXR78" s="85"/>
      <c r="UXS78" s="85"/>
      <c r="UXT78" s="85"/>
      <c r="UXU78" s="85"/>
      <c r="UXV78" s="85"/>
      <c r="UXW78" s="85"/>
      <c r="UXX78" s="85"/>
      <c r="UXY78" s="85"/>
      <c r="UXZ78" s="85"/>
      <c r="UYA78" s="85"/>
      <c r="UYB78" s="85"/>
      <c r="UYC78" s="85"/>
      <c r="UYD78" s="85"/>
      <c r="UYE78" s="85"/>
      <c r="UYF78" s="85"/>
      <c r="UYG78" s="85"/>
      <c r="UYH78" s="85"/>
      <c r="UYI78" s="85"/>
      <c r="UYJ78" s="85"/>
      <c r="UYK78" s="85"/>
      <c r="UYL78" s="85"/>
      <c r="UYM78" s="85"/>
      <c r="UYN78" s="85"/>
      <c r="UYO78" s="85"/>
      <c r="UYP78" s="85"/>
      <c r="UYQ78" s="85"/>
      <c r="UYR78" s="85"/>
      <c r="UYS78" s="85"/>
      <c r="UYT78" s="85"/>
      <c r="UYU78" s="85"/>
      <c r="UYV78" s="85"/>
      <c r="UYW78" s="85"/>
      <c r="UYX78" s="85"/>
      <c r="UYY78" s="85"/>
      <c r="UYZ78" s="85"/>
      <c r="UZA78" s="85"/>
      <c r="UZB78" s="85"/>
      <c r="UZC78" s="85"/>
      <c r="UZD78" s="85"/>
      <c r="UZE78" s="85"/>
      <c r="UZF78" s="85"/>
      <c r="UZG78" s="85"/>
      <c r="UZH78" s="85"/>
      <c r="UZI78" s="85"/>
      <c r="UZJ78" s="85"/>
      <c r="UZK78" s="85"/>
      <c r="UZL78" s="85"/>
      <c r="UZM78" s="85"/>
      <c r="UZN78" s="85"/>
      <c r="UZO78" s="85"/>
      <c r="UZP78" s="85"/>
      <c r="UZQ78" s="85"/>
      <c r="UZR78" s="85"/>
      <c r="UZS78" s="85"/>
      <c r="UZT78" s="85"/>
      <c r="UZU78" s="85"/>
      <c r="UZV78" s="85"/>
      <c r="UZW78" s="85"/>
      <c r="UZX78" s="85"/>
      <c r="UZY78" s="85"/>
      <c r="UZZ78" s="85"/>
      <c r="VAA78" s="85"/>
      <c r="VAB78" s="85"/>
      <c r="VAC78" s="85"/>
      <c r="VAD78" s="85"/>
      <c r="VAE78" s="85"/>
      <c r="VAF78" s="85"/>
      <c r="VAG78" s="85"/>
      <c r="VAH78" s="85"/>
      <c r="VAI78" s="85"/>
      <c r="VAJ78" s="85"/>
      <c r="VAK78" s="85"/>
      <c r="VAL78" s="85"/>
      <c r="VAM78" s="85"/>
      <c r="VAN78" s="85"/>
      <c r="VAO78" s="85"/>
      <c r="VAP78" s="85"/>
      <c r="VAQ78" s="85"/>
      <c r="VAR78" s="85"/>
      <c r="VAS78" s="85"/>
      <c r="VAT78" s="85"/>
      <c r="VAU78" s="85"/>
      <c r="VAV78" s="85"/>
      <c r="VAW78" s="85"/>
      <c r="VAX78" s="85"/>
      <c r="VAY78" s="85"/>
      <c r="VAZ78" s="85"/>
      <c r="VBA78" s="85"/>
      <c r="VBB78" s="85"/>
      <c r="VBC78" s="85"/>
      <c r="VBD78" s="85"/>
      <c r="VBE78" s="85"/>
      <c r="VBF78" s="85"/>
      <c r="VBG78" s="85"/>
      <c r="VBH78" s="85"/>
      <c r="VBI78" s="85"/>
      <c r="VBJ78" s="85"/>
      <c r="VBK78" s="85"/>
      <c r="VBL78" s="85"/>
      <c r="VBM78" s="85"/>
      <c r="VBN78" s="85"/>
      <c r="VBO78" s="85"/>
      <c r="VBP78" s="85"/>
      <c r="VBQ78" s="85"/>
      <c r="VBR78" s="85"/>
      <c r="VBS78" s="85"/>
      <c r="VBT78" s="85"/>
      <c r="VBU78" s="85"/>
      <c r="VBV78" s="85"/>
      <c r="VBW78" s="85"/>
      <c r="VBX78" s="85"/>
      <c r="VBY78" s="85"/>
      <c r="VBZ78" s="85"/>
      <c r="VCA78" s="85"/>
      <c r="VCB78" s="85"/>
      <c r="VCC78" s="85"/>
      <c r="VCD78" s="85"/>
      <c r="VCE78" s="85"/>
      <c r="VCF78" s="85"/>
      <c r="VCG78" s="85"/>
      <c r="VCH78" s="85"/>
      <c r="VCI78" s="85"/>
      <c r="VCJ78" s="85"/>
      <c r="VCK78" s="85"/>
      <c r="VCL78" s="85"/>
      <c r="VCM78" s="85"/>
      <c r="VCN78" s="85"/>
      <c r="VCO78" s="85"/>
      <c r="VCP78" s="85"/>
      <c r="VCQ78" s="85"/>
      <c r="VCR78" s="85"/>
      <c r="VCS78" s="85"/>
      <c r="VCT78" s="85"/>
      <c r="VCU78" s="85"/>
      <c r="VCV78" s="85"/>
      <c r="VCW78" s="85"/>
      <c r="VCX78" s="85"/>
      <c r="VCY78" s="85"/>
      <c r="VCZ78" s="85"/>
      <c r="VDA78" s="85"/>
      <c r="VDB78" s="85"/>
      <c r="VDC78" s="85"/>
      <c r="VDD78" s="85"/>
      <c r="VDE78" s="85"/>
      <c r="VDF78" s="85"/>
      <c r="VDG78" s="85"/>
      <c r="VDH78" s="85"/>
      <c r="VDI78" s="85"/>
      <c r="VDJ78" s="85"/>
      <c r="VDK78" s="85"/>
      <c r="VDL78" s="85"/>
      <c r="VDM78" s="85"/>
      <c r="VDN78" s="85"/>
      <c r="VDO78" s="85"/>
      <c r="VDP78" s="85"/>
      <c r="VDQ78" s="85"/>
      <c r="VDR78" s="85"/>
      <c r="VDS78" s="85"/>
      <c r="VDT78" s="85"/>
      <c r="VDU78" s="85"/>
      <c r="VDV78" s="85"/>
      <c r="VDW78" s="85"/>
      <c r="VDX78" s="85"/>
      <c r="VDY78" s="85"/>
      <c r="VDZ78" s="85"/>
      <c r="VEA78" s="85"/>
      <c r="VEB78" s="85"/>
      <c r="VEC78" s="85"/>
      <c r="VED78" s="85"/>
      <c r="VEE78" s="85"/>
      <c r="VEF78" s="85"/>
      <c r="VEG78" s="85"/>
      <c r="VEH78" s="85"/>
      <c r="VEI78" s="85"/>
      <c r="VEJ78" s="85"/>
      <c r="VEK78" s="85"/>
      <c r="VEL78" s="85"/>
      <c r="VEM78" s="85"/>
      <c r="VEN78" s="85"/>
      <c r="VEO78" s="85"/>
      <c r="VEP78" s="85"/>
      <c r="VEQ78" s="85"/>
      <c r="VER78" s="85"/>
      <c r="VES78" s="85"/>
      <c r="VET78" s="85"/>
      <c r="VEU78" s="85"/>
      <c r="VEV78" s="85"/>
      <c r="VEW78" s="85"/>
      <c r="VEX78" s="85"/>
      <c r="VEY78" s="85"/>
      <c r="VEZ78" s="85"/>
      <c r="VFA78" s="85"/>
      <c r="VFB78" s="85"/>
      <c r="VFC78" s="85"/>
      <c r="VFD78" s="85"/>
      <c r="VFE78" s="85"/>
      <c r="VFF78" s="85"/>
      <c r="VFG78" s="85"/>
      <c r="VFH78" s="85"/>
      <c r="VFI78" s="85"/>
      <c r="VFJ78" s="85"/>
      <c r="VFK78" s="85"/>
      <c r="VFL78" s="85"/>
      <c r="VFM78" s="85"/>
      <c r="VFN78" s="85"/>
      <c r="VFO78" s="85"/>
      <c r="VFP78" s="85"/>
      <c r="VFQ78" s="85"/>
      <c r="VFR78" s="85"/>
      <c r="VFS78" s="85"/>
      <c r="VFT78" s="85"/>
      <c r="VFU78" s="85"/>
      <c r="VFV78" s="85"/>
      <c r="VFW78" s="85"/>
      <c r="VFX78" s="85"/>
      <c r="VFY78" s="85"/>
      <c r="VFZ78" s="85"/>
      <c r="VGA78" s="85"/>
      <c r="VGB78" s="85"/>
      <c r="VGC78" s="85"/>
      <c r="VGD78" s="85"/>
      <c r="VGE78" s="85"/>
      <c r="VGF78" s="85"/>
      <c r="VGG78" s="85"/>
      <c r="VGH78" s="85"/>
      <c r="VGI78" s="85"/>
      <c r="VGJ78" s="85"/>
      <c r="VGK78" s="85"/>
      <c r="VGL78" s="85"/>
      <c r="VGM78" s="85"/>
      <c r="VGN78" s="85"/>
      <c r="VGO78" s="85"/>
      <c r="VGP78" s="85"/>
      <c r="VGQ78" s="85"/>
      <c r="VGR78" s="85"/>
      <c r="VGS78" s="85"/>
      <c r="VGT78" s="85"/>
      <c r="VGU78" s="85"/>
      <c r="VGV78" s="85"/>
      <c r="VGW78" s="85"/>
      <c r="VGX78" s="85"/>
      <c r="VGY78" s="85"/>
      <c r="VGZ78" s="85"/>
      <c r="VHA78" s="85"/>
      <c r="VHB78" s="85"/>
      <c r="VHC78" s="85"/>
      <c r="VHD78" s="85"/>
      <c r="VHE78" s="85"/>
      <c r="VHF78" s="85"/>
      <c r="VHG78" s="85"/>
      <c r="VHH78" s="85"/>
      <c r="VHI78" s="85"/>
      <c r="VHJ78" s="85"/>
      <c r="VHK78" s="85"/>
      <c r="VHL78" s="85"/>
      <c r="VHM78" s="85"/>
      <c r="VHN78" s="85"/>
      <c r="VHO78" s="85"/>
      <c r="VHP78" s="85"/>
      <c r="VHQ78" s="85"/>
      <c r="VHR78" s="85"/>
      <c r="VHS78" s="85"/>
      <c r="VHT78" s="85"/>
      <c r="VHU78" s="85"/>
      <c r="VHV78" s="85"/>
      <c r="VHW78" s="85"/>
      <c r="VHX78" s="85"/>
      <c r="VHY78" s="85"/>
      <c r="VHZ78" s="85"/>
      <c r="VIA78" s="85"/>
      <c r="VIB78" s="85"/>
      <c r="VIC78" s="85"/>
      <c r="VID78" s="85"/>
      <c r="VIE78" s="85"/>
      <c r="VIF78" s="85"/>
      <c r="VIG78" s="85"/>
      <c r="VIH78" s="85"/>
      <c r="VII78" s="85"/>
      <c r="VIJ78" s="85"/>
      <c r="VIK78" s="85"/>
      <c r="VIL78" s="85"/>
      <c r="VIM78" s="85"/>
      <c r="VIN78" s="85"/>
      <c r="VIO78" s="85"/>
      <c r="VIP78" s="85"/>
      <c r="VIQ78" s="85"/>
      <c r="VIR78" s="85"/>
      <c r="VIS78" s="85"/>
      <c r="VIT78" s="85"/>
      <c r="VIU78" s="85"/>
      <c r="VIV78" s="85"/>
      <c r="VIW78" s="85"/>
      <c r="VIX78" s="85"/>
      <c r="VIY78" s="85"/>
      <c r="VIZ78" s="85"/>
      <c r="VJA78" s="85"/>
      <c r="VJB78" s="85"/>
      <c r="VJC78" s="85"/>
      <c r="VJD78" s="85"/>
      <c r="VJE78" s="85"/>
      <c r="VJF78" s="85"/>
      <c r="VJG78" s="85"/>
      <c r="VJH78" s="85"/>
      <c r="VJI78" s="85"/>
      <c r="VJJ78" s="85"/>
      <c r="VJK78" s="85"/>
      <c r="VJL78" s="85"/>
      <c r="VJM78" s="85"/>
      <c r="VJN78" s="85"/>
      <c r="VJO78" s="85"/>
      <c r="VJP78" s="85"/>
      <c r="VJQ78" s="85"/>
      <c r="VJR78" s="85"/>
      <c r="VJS78" s="85"/>
      <c r="VJT78" s="85"/>
      <c r="VJU78" s="85"/>
      <c r="VJV78" s="85"/>
      <c r="VJW78" s="85"/>
      <c r="VJX78" s="85"/>
      <c r="VJY78" s="85"/>
      <c r="VJZ78" s="85"/>
      <c r="VKA78" s="85"/>
      <c r="VKB78" s="85"/>
      <c r="VKC78" s="85"/>
      <c r="VKD78" s="85"/>
      <c r="VKE78" s="85"/>
      <c r="VKF78" s="85"/>
      <c r="VKG78" s="85"/>
      <c r="VKH78" s="85"/>
      <c r="VKI78" s="85"/>
      <c r="VKJ78" s="85"/>
      <c r="VKK78" s="85"/>
      <c r="VKL78" s="85"/>
      <c r="VKM78" s="85"/>
      <c r="VKN78" s="85"/>
      <c r="VKO78" s="85"/>
      <c r="VKP78" s="85"/>
      <c r="VKQ78" s="85"/>
      <c r="VKR78" s="85"/>
      <c r="VKS78" s="85"/>
      <c r="VKT78" s="85"/>
      <c r="VKU78" s="85"/>
      <c r="VKV78" s="85"/>
      <c r="VKW78" s="85"/>
      <c r="VKX78" s="85"/>
      <c r="VKY78" s="85"/>
      <c r="VKZ78" s="85"/>
      <c r="VLA78" s="85"/>
      <c r="VLB78" s="85"/>
      <c r="VLC78" s="85"/>
      <c r="VLD78" s="85"/>
      <c r="VLE78" s="85"/>
      <c r="VLF78" s="85"/>
      <c r="VLG78" s="85"/>
      <c r="VLH78" s="85"/>
      <c r="VLI78" s="85"/>
      <c r="VLJ78" s="85"/>
      <c r="VLK78" s="85"/>
      <c r="VLL78" s="85"/>
      <c r="VLM78" s="85"/>
      <c r="VLN78" s="85"/>
      <c r="VLO78" s="85"/>
      <c r="VLP78" s="85"/>
      <c r="VLQ78" s="85"/>
      <c r="VLR78" s="85"/>
      <c r="VLS78" s="85"/>
      <c r="VLT78" s="85"/>
      <c r="VLU78" s="85"/>
      <c r="VLV78" s="85"/>
      <c r="VLW78" s="85"/>
      <c r="VLX78" s="85"/>
      <c r="VLY78" s="85"/>
      <c r="VLZ78" s="85"/>
      <c r="VMA78" s="85"/>
      <c r="VMB78" s="85"/>
      <c r="VMC78" s="85"/>
      <c r="VMD78" s="85"/>
      <c r="VME78" s="85"/>
      <c r="VMF78" s="85"/>
      <c r="VMG78" s="85"/>
      <c r="VMH78" s="85"/>
      <c r="VMI78" s="85"/>
      <c r="VMJ78" s="85"/>
      <c r="VMK78" s="85"/>
      <c r="VML78" s="85"/>
      <c r="VMM78" s="85"/>
      <c r="VMN78" s="85"/>
      <c r="VMO78" s="85"/>
      <c r="VMP78" s="85"/>
      <c r="VMQ78" s="85"/>
      <c r="VMR78" s="85"/>
      <c r="VMS78" s="85"/>
      <c r="VMT78" s="85"/>
      <c r="VMU78" s="85"/>
      <c r="VMV78" s="85"/>
      <c r="VMW78" s="85"/>
      <c r="VMX78" s="85"/>
      <c r="VMY78" s="85"/>
      <c r="VMZ78" s="85"/>
      <c r="VNA78" s="85"/>
      <c r="VNB78" s="85"/>
      <c r="VNC78" s="85"/>
      <c r="VND78" s="85"/>
      <c r="VNE78" s="85"/>
      <c r="VNF78" s="85"/>
      <c r="VNG78" s="85"/>
      <c r="VNH78" s="85"/>
      <c r="VNI78" s="85"/>
      <c r="VNJ78" s="85"/>
      <c r="VNK78" s="85"/>
      <c r="VNL78" s="85"/>
      <c r="VNM78" s="85"/>
      <c r="VNN78" s="85"/>
      <c r="VNO78" s="85"/>
      <c r="VNP78" s="85"/>
      <c r="VNQ78" s="85"/>
      <c r="VNR78" s="85"/>
      <c r="VNS78" s="85"/>
      <c r="VNT78" s="85"/>
      <c r="VNU78" s="85"/>
      <c r="VNV78" s="85"/>
      <c r="VNW78" s="85"/>
      <c r="VNX78" s="85"/>
      <c r="VNY78" s="85"/>
      <c r="VNZ78" s="85"/>
      <c r="VOA78" s="85"/>
      <c r="VOB78" s="85"/>
      <c r="VOC78" s="85"/>
      <c r="VOD78" s="85"/>
      <c r="VOE78" s="85"/>
      <c r="VOF78" s="85"/>
      <c r="VOG78" s="85"/>
      <c r="VOH78" s="85"/>
      <c r="VOI78" s="85"/>
      <c r="VOJ78" s="85"/>
      <c r="VOK78" s="85"/>
      <c r="VOL78" s="85"/>
      <c r="VOM78" s="85"/>
      <c r="VON78" s="85"/>
      <c r="VOO78" s="85"/>
      <c r="VOP78" s="85"/>
      <c r="VOQ78" s="85"/>
      <c r="VOR78" s="85"/>
      <c r="VOS78" s="85"/>
      <c r="VOT78" s="85"/>
      <c r="VOU78" s="85"/>
      <c r="VOV78" s="85"/>
      <c r="VOW78" s="85"/>
      <c r="VOX78" s="85"/>
      <c r="VOY78" s="85"/>
      <c r="VOZ78" s="85"/>
      <c r="VPA78" s="85"/>
      <c r="VPB78" s="85"/>
      <c r="VPC78" s="85"/>
      <c r="VPD78" s="85"/>
      <c r="VPE78" s="85"/>
      <c r="VPF78" s="85"/>
      <c r="VPG78" s="85"/>
      <c r="VPH78" s="85"/>
      <c r="VPI78" s="85"/>
      <c r="VPJ78" s="85"/>
      <c r="VPK78" s="85"/>
      <c r="VPL78" s="85"/>
      <c r="VPM78" s="85"/>
      <c r="VPN78" s="85"/>
      <c r="VPO78" s="85"/>
      <c r="VPP78" s="85"/>
      <c r="VPQ78" s="85"/>
      <c r="VPR78" s="85"/>
      <c r="VPS78" s="85"/>
      <c r="VPT78" s="85"/>
      <c r="VPU78" s="85"/>
      <c r="VPV78" s="85"/>
      <c r="VPW78" s="85"/>
      <c r="VPX78" s="85"/>
      <c r="VPY78" s="85"/>
      <c r="VPZ78" s="85"/>
      <c r="VQA78" s="85"/>
      <c r="VQB78" s="85"/>
      <c r="VQC78" s="85"/>
      <c r="VQD78" s="85"/>
      <c r="VQE78" s="85"/>
      <c r="VQF78" s="85"/>
      <c r="VQG78" s="85"/>
      <c r="VQH78" s="85"/>
      <c r="VQI78" s="85"/>
      <c r="VQJ78" s="85"/>
      <c r="VQK78" s="85"/>
      <c r="VQL78" s="85"/>
      <c r="VQM78" s="85"/>
      <c r="VQN78" s="85"/>
      <c r="VQO78" s="85"/>
      <c r="VQP78" s="85"/>
      <c r="VQQ78" s="85"/>
      <c r="VQR78" s="85"/>
      <c r="VQS78" s="85"/>
      <c r="VQT78" s="85"/>
      <c r="VQU78" s="85"/>
      <c r="VQV78" s="85"/>
      <c r="VQW78" s="85"/>
      <c r="VQX78" s="85"/>
      <c r="VQY78" s="85"/>
      <c r="VQZ78" s="85"/>
      <c r="VRA78" s="85"/>
      <c r="VRB78" s="85"/>
      <c r="VRC78" s="85"/>
      <c r="VRD78" s="85"/>
      <c r="VRE78" s="85"/>
      <c r="VRF78" s="85"/>
      <c r="VRG78" s="85"/>
      <c r="VRH78" s="85"/>
      <c r="VRI78" s="85"/>
      <c r="VRJ78" s="85"/>
      <c r="VRK78" s="85"/>
      <c r="VRL78" s="85"/>
      <c r="VRM78" s="85"/>
      <c r="VRN78" s="85"/>
      <c r="VRO78" s="85"/>
      <c r="VRP78" s="85"/>
      <c r="VRQ78" s="85"/>
      <c r="VRR78" s="85"/>
      <c r="VRS78" s="85"/>
      <c r="VRT78" s="85"/>
      <c r="VRU78" s="85"/>
      <c r="VRV78" s="85"/>
      <c r="VRW78" s="85"/>
      <c r="VRX78" s="85"/>
      <c r="VRY78" s="85"/>
      <c r="VRZ78" s="85"/>
      <c r="VSA78" s="85"/>
      <c r="VSB78" s="85"/>
      <c r="VSC78" s="85"/>
      <c r="VSD78" s="85"/>
      <c r="VSE78" s="85"/>
      <c r="VSF78" s="85"/>
      <c r="VSG78" s="85"/>
      <c r="VSH78" s="85"/>
      <c r="VSI78" s="85"/>
      <c r="VSJ78" s="85"/>
      <c r="VSK78" s="85"/>
      <c r="VSL78" s="85"/>
      <c r="VSM78" s="85"/>
      <c r="VSN78" s="85"/>
      <c r="VSO78" s="85"/>
      <c r="VSP78" s="85"/>
      <c r="VSQ78" s="85"/>
      <c r="VSR78" s="85"/>
      <c r="VSS78" s="85"/>
      <c r="VST78" s="85"/>
      <c r="VSU78" s="85"/>
      <c r="VSV78" s="85"/>
      <c r="VSW78" s="85"/>
      <c r="VSX78" s="85"/>
      <c r="VSY78" s="85"/>
      <c r="VSZ78" s="85"/>
      <c r="VTA78" s="85"/>
      <c r="VTB78" s="85"/>
      <c r="VTC78" s="85"/>
      <c r="VTD78" s="85"/>
      <c r="VTE78" s="85"/>
      <c r="VTF78" s="85"/>
      <c r="VTG78" s="85"/>
      <c r="VTH78" s="85"/>
      <c r="VTI78" s="85"/>
      <c r="VTJ78" s="85"/>
      <c r="VTK78" s="85"/>
      <c r="VTL78" s="85"/>
      <c r="VTM78" s="85"/>
      <c r="VTN78" s="85"/>
      <c r="VTO78" s="85"/>
      <c r="VTP78" s="85"/>
      <c r="VTQ78" s="85"/>
      <c r="VTR78" s="85"/>
      <c r="VTS78" s="85"/>
      <c r="VTT78" s="85"/>
      <c r="VTU78" s="85"/>
      <c r="VTV78" s="85"/>
      <c r="VTW78" s="85"/>
      <c r="VTX78" s="85"/>
      <c r="VTY78" s="85"/>
      <c r="VTZ78" s="85"/>
      <c r="VUA78" s="85"/>
      <c r="VUB78" s="85"/>
      <c r="VUC78" s="85"/>
      <c r="VUD78" s="85"/>
      <c r="VUE78" s="85"/>
      <c r="VUF78" s="85"/>
      <c r="VUG78" s="85"/>
      <c r="VUH78" s="85"/>
      <c r="VUI78" s="85"/>
      <c r="VUJ78" s="85"/>
      <c r="VUK78" s="85"/>
      <c r="VUL78" s="85"/>
      <c r="VUM78" s="85"/>
      <c r="VUN78" s="85"/>
      <c r="VUO78" s="85"/>
      <c r="VUP78" s="85"/>
      <c r="VUQ78" s="85"/>
      <c r="VUR78" s="85"/>
      <c r="VUS78" s="85"/>
      <c r="VUT78" s="85"/>
      <c r="VUU78" s="85"/>
      <c r="VUV78" s="85"/>
      <c r="VUW78" s="85"/>
      <c r="VUX78" s="85"/>
      <c r="VUY78" s="85"/>
      <c r="VUZ78" s="85"/>
      <c r="VVA78" s="85"/>
      <c r="VVB78" s="85"/>
      <c r="VVC78" s="85"/>
      <c r="VVD78" s="85"/>
      <c r="VVE78" s="85"/>
      <c r="VVF78" s="85"/>
      <c r="VVG78" s="85"/>
      <c r="VVH78" s="85"/>
      <c r="VVI78" s="85"/>
      <c r="VVJ78" s="85"/>
      <c r="VVK78" s="85"/>
      <c r="VVL78" s="85"/>
      <c r="VVM78" s="85"/>
      <c r="VVN78" s="85"/>
      <c r="VVO78" s="85"/>
      <c r="VVP78" s="85"/>
      <c r="VVQ78" s="85"/>
      <c r="VVR78" s="85"/>
      <c r="VVS78" s="85"/>
      <c r="VVT78" s="85"/>
      <c r="VVU78" s="85"/>
      <c r="VVV78" s="85"/>
      <c r="VVW78" s="85"/>
      <c r="VVX78" s="85"/>
      <c r="VVY78" s="85"/>
      <c r="VVZ78" s="85"/>
      <c r="VWA78" s="85"/>
      <c r="VWB78" s="85"/>
      <c r="VWC78" s="85"/>
      <c r="VWD78" s="85"/>
      <c r="VWE78" s="85"/>
      <c r="VWF78" s="85"/>
      <c r="VWG78" s="85"/>
      <c r="VWH78" s="85"/>
      <c r="VWI78" s="85"/>
      <c r="VWJ78" s="85"/>
      <c r="VWK78" s="85"/>
      <c r="VWL78" s="85"/>
      <c r="VWM78" s="85"/>
      <c r="VWN78" s="85"/>
      <c r="VWO78" s="85"/>
      <c r="VWP78" s="85"/>
      <c r="VWQ78" s="85"/>
      <c r="VWR78" s="85"/>
      <c r="VWS78" s="85"/>
      <c r="VWT78" s="85"/>
      <c r="VWU78" s="85"/>
      <c r="VWV78" s="85"/>
      <c r="VWW78" s="85"/>
      <c r="VWX78" s="85"/>
      <c r="VWY78" s="85"/>
      <c r="VWZ78" s="85"/>
      <c r="VXA78" s="85"/>
      <c r="VXB78" s="85"/>
      <c r="VXC78" s="85"/>
      <c r="VXD78" s="85"/>
      <c r="VXE78" s="85"/>
      <c r="VXF78" s="85"/>
      <c r="VXG78" s="85"/>
      <c r="VXH78" s="85"/>
      <c r="VXI78" s="85"/>
      <c r="VXJ78" s="85"/>
      <c r="VXK78" s="85"/>
      <c r="VXL78" s="85"/>
      <c r="VXM78" s="85"/>
      <c r="VXN78" s="85"/>
      <c r="VXO78" s="85"/>
      <c r="VXP78" s="85"/>
      <c r="VXQ78" s="85"/>
      <c r="VXR78" s="85"/>
      <c r="VXS78" s="85"/>
      <c r="VXT78" s="85"/>
      <c r="VXU78" s="85"/>
      <c r="VXV78" s="85"/>
      <c r="VXW78" s="85"/>
      <c r="VXX78" s="85"/>
      <c r="VXY78" s="85"/>
      <c r="VXZ78" s="85"/>
      <c r="VYA78" s="85"/>
      <c r="VYB78" s="85"/>
      <c r="VYC78" s="85"/>
      <c r="VYD78" s="85"/>
      <c r="VYE78" s="85"/>
      <c r="VYF78" s="85"/>
      <c r="VYG78" s="85"/>
      <c r="VYH78" s="85"/>
      <c r="VYI78" s="85"/>
      <c r="VYJ78" s="85"/>
      <c r="VYK78" s="85"/>
      <c r="VYL78" s="85"/>
      <c r="VYM78" s="85"/>
      <c r="VYN78" s="85"/>
      <c r="VYO78" s="85"/>
      <c r="VYP78" s="85"/>
      <c r="VYQ78" s="85"/>
      <c r="VYR78" s="85"/>
      <c r="VYS78" s="85"/>
      <c r="VYT78" s="85"/>
      <c r="VYU78" s="85"/>
      <c r="VYV78" s="85"/>
      <c r="VYW78" s="85"/>
      <c r="VYX78" s="85"/>
      <c r="VYY78" s="85"/>
      <c r="VYZ78" s="85"/>
      <c r="VZA78" s="85"/>
      <c r="VZB78" s="85"/>
      <c r="VZC78" s="85"/>
      <c r="VZD78" s="85"/>
      <c r="VZE78" s="85"/>
      <c r="VZF78" s="85"/>
      <c r="VZG78" s="85"/>
      <c r="VZH78" s="85"/>
      <c r="VZI78" s="85"/>
      <c r="VZJ78" s="85"/>
      <c r="VZK78" s="85"/>
      <c r="VZL78" s="85"/>
      <c r="VZM78" s="85"/>
      <c r="VZN78" s="85"/>
      <c r="VZO78" s="85"/>
      <c r="VZP78" s="85"/>
      <c r="VZQ78" s="85"/>
      <c r="VZR78" s="85"/>
      <c r="VZS78" s="85"/>
      <c r="VZT78" s="85"/>
      <c r="VZU78" s="85"/>
      <c r="VZV78" s="85"/>
      <c r="VZW78" s="85"/>
      <c r="VZX78" s="85"/>
      <c r="VZY78" s="85"/>
      <c r="VZZ78" s="85"/>
      <c r="WAA78" s="85"/>
      <c r="WAB78" s="85"/>
      <c r="WAC78" s="85"/>
      <c r="WAD78" s="85"/>
      <c r="WAE78" s="85"/>
      <c r="WAF78" s="85"/>
      <c r="WAG78" s="85"/>
      <c r="WAH78" s="85"/>
      <c r="WAI78" s="85"/>
      <c r="WAJ78" s="85"/>
      <c r="WAK78" s="85"/>
      <c r="WAL78" s="85"/>
      <c r="WAM78" s="85"/>
      <c r="WAN78" s="85"/>
      <c r="WAO78" s="85"/>
      <c r="WAP78" s="85"/>
      <c r="WAQ78" s="85"/>
      <c r="WAR78" s="85"/>
      <c r="WAS78" s="85"/>
      <c r="WAT78" s="85"/>
      <c r="WAU78" s="85"/>
      <c r="WAV78" s="85"/>
      <c r="WAW78" s="85"/>
      <c r="WAX78" s="85"/>
      <c r="WAY78" s="85"/>
      <c r="WAZ78" s="85"/>
      <c r="WBA78" s="85"/>
      <c r="WBB78" s="85"/>
      <c r="WBC78" s="85"/>
      <c r="WBD78" s="85"/>
      <c r="WBE78" s="85"/>
      <c r="WBF78" s="85"/>
      <c r="WBG78" s="85"/>
      <c r="WBH78" s="85"/>
      <c r="WBI78" s="85"/>
      <c r="WBJ78" s="85"/>
      <c r="WBK78" s="85"/>
      <c r="WBL78" s="85"/>
      <c r="WBM78" s="85"/>
      <c r="WBN78" s="85"/>
      <c r="WBO78" s="85"/>
      <c r="WBP78" s="85"/>
      <c r="WBQ78" s="85"/>
      <c r="WBR78" s="85"/>
      <c r="WBS78" s="85"/>
      <c r="WBT78" s="85"/>
      <c r="WBU78" s="85"/>
      <c r="WBV78" s="85"/>
      <c r="WBW78" s="85"/>
      <c r="WBX78" s="85"/>
      <c r="WBY78" s="85"/>
      <c r="WBZ78" s="85"/>
      <c r="WCA78" s="85"/>
      <c r="WCB78" s="85"/>
      <c r="WCC78" s="85"/>
      <c r="WCD78" s="85"/>
      <c r="WCE78" s="85"/>
      <c r="WCF78" s="85"/>
      <c r="WCG78" s="85"/>
      <c r="WCH78" s="85"/>
      <c r="WCI78" s="85"/>
      <c r="WCJ78" s="85"/>
      <c r="WCK78" s="85"/>
      <c r="WCL78" s="85"/>
      <c r="WCM78" s="85"/>
      <c r="WCN78" s="85"/>
      <c r="WCO78" s="85"/>
      <c r="WCP78" s="85"/>
      <c r="WCQ78" s="85"/>
      <c r="WCR78" s="85"/>
      <c r="WCS78" s="85"/>
      <c r="WCT78" s="85"/>
      <c r="WCU78" s="85"/>
      <c r="WCV78" s="85"/>
      <c r="WCW78" s="85"/>
      <c r="WCX78" s="85"/>
      <c r="WCY78" s="85"/>
      <c r="WCZ78" s="85"/>
      <c r="WDA78" s="85"/>
      <c r="WDB78" s="85"/>
      <c r="WDC78" s="85"/>
      <c r="WDD78" s="85"/>
      <c r="WDE78" s="85"/>
      <c r="WDF78" s="85"/>
      <c r="WDG78" s="85"/>
      <c r="WDH78" s="85"/>
      <c r="WDI78" s="85"/>
      <c r="WDJ78" s="85"/>
      <c r="WDK78" s="85"/>
      <c r="WDL78" s="85"/>
      <c r="WDM78" s="85"/>
      <c r="WDN78" s="85"/>
      <c r="WDO78" s="85"/>
      <c r="WDP78" s="85"/>
      <c r="WDQ78" s="85"/>
      <c r="WDR78" s="85"/>
      <c r="WDS78" s="85"/>
      <c r="WDT78" s="85"/>
      <c r="WDU78" s="85"/>
      <c r="WDV78" s="85"/>
      <c r="WDW78" s="85"/>
      <c r="WDX78" s="85"/>
      <c r="WDY78" s="85"/>
      <c r="WDZ78" s="85"/>
      <c r="WEA78" s="85"/>
      <c r="WEB78" s="85"/>
      <c r="WEC78" s="85"/>
      <c r="WED78" s="85"/>
      <c r="WEE78" s="85"/>
      <c r="WEF78" s="85"/>
      <c r="WEG78" s="85"/>
      <c r="WEH78" s="85"/>
      <c r="WEI78" s="85"/>
      <c r="WEJ78" s="85"/>
      <c r="WEK78" s="85"/>
      <c r="WEL78" s="85"/>
      <c r="WEM78" s="85"/>
      <c r="WEN78" s="85"/>
      <c r="WEO78" s="85"/>
      <c r="WEP78" s="85"/>
      <c r="WEQ78" s="85"/>
      <c r="WER78" s="85"/>
      <c r="WES78" s="85"/>
      <c r="WET78" s="85"/>
      <c r="WEU78" s="85"/>
      <c r="WEV78" s="85"/>
      <c r="WEW78" s="85"/>
      <c r="WEX78" s="85"/>
      <c r="WEY78" s="85"/>
      <c r="WEZ78" s="85"/>
      <c r="WFA78" s="85"/>
      <c r="WFB78" s="85"/>
      <c r="WFC78" s="85"/>
      <c r="WFD78" s="85"/>
      <c r="WFE78" s="85"/>
      <c r="WFF78" s="85"/>
      <c r="WFG78" s="85"/>
      <c r="WFH78" s="85"/>
      <c r="WFI78" s="85"/>
      <c r="WFJ78" s="85"/>
      <c r="WFK78" s="85"/>
      <c r="WFL78" s="85"/>
      <c r="WFM78" s="85"/>
      <c r="WFN78" s="85"/>
      <c r="WFO78" s="85"/>
      <c r="WFP78" s="85"/>
      <c r="WFQ78" s="85"/>
      <c r="WFR78" s="85"/>
      <c r="WFS78" s="85"/>
      <c r="WFT78" s="85"/>
      <c r="WFU78" s="85"/>
      <c r="WFV78" s="85"/>
      <c r="WFW78" s="85"/>
      <c r="WFX78" s="85"/>
      <c r="WFY78" s="85"/>
      <c r="WFZ78" s="85"/>
      <c r="WGA78" s="85"/>
      <c r="WGB78" s="85"/>
      <c r="WGC78" s="85"/>
      <c r="WGD78" s="85"/>
      <c r="WGE78" s="85"/>
      <c r="WGF78" s="85"/>
      <c r="WGG78" s="85"/>
      <c r="WGH78" s="85"/>
      <c r="WGI78" s="85"/>
      <c r="WGJ78" s="85"/>
      <c r="WGK78" s="85"/>
      <c r="WGL78" s="85"/>
      <c r="WGM78" s="85"/>
      <c r="WGN78" s="85"/>
      <c r="WGO78" s="85"/>
      <c r="WGP78" s="85"/>
      <c r="WGQ78" s="85"/>
      <c r="WGR78" s="85"/>
      <c r="WGS78" s="85"/>
      <c r="WGT78" s="85"/>
      <c r="WGU78" s="85"/>
      <c r="WGV78" s="85"/>
      <c r="WGW78" s="85"/>
      <c r="WGX78" s="85"/>
      <c r="WGY78" s="85"/>
      <c r="WGZ78" s="85"/>
      <c r="WHA78" s="85"/>
      <c r="WHB78" s="85"/>
      <c r="WHC78" s="85"/>
      <c r="WHD78" s="85"/>
      <c r="WHE78" s="85"/>
      <c r="WHF78" s="85"/>
      <c r="WHG78" s="85"/>
      <c r="WHH78" s="85"/>
      <c r="WHI78" s="85"/>
      <c r="WHJ78" s="85"/>
      <c r="WHK78" s="85"/>
      <c r="WHL78" s="85"/>
      <c r="WHM78" s="85"/>
      <c r="WHN78" s="85"/>
      <c r="WHO78" s="85"/>
      <c r="WHP78" s="85"/>
      <c r="WHQ78" s="85"/>
      <c r="WHR78" s="85"/>
      <c r="WHS78" s="85"/>
      <c r="WHT78" s="85"/>
      <c r="WHU78" s="85"/>
      <c r="WHV78" s="85"/>
      <c r="WHW78" s="85"/>
      <c r="WHX78" s="85"/>
      <c r="WHY78" s="85"/>
      <c r="WHZ78" s="85"/>
      <c r="WIA78" s="85"/>
      <c r="WIB78" s="85"/>
      <c r="WIC78" s="85"/>
      <c r="WID78" s="85"/>
      <c r="WIE78" s="85"/>
      <c r="WIF78" s="85"/>
      <c r="WIG78" s="85"/>
      <c r="WIH78" s="85"/>
      <c r="WII78" s="85"/>
      <c r="WIJ78" s="85"/>
      <c r="WIK78" s="85"/>
      <c r="WIL78" s="85"/>
      <c r="WIM78" s="85"/>
      <c r="WIN78" s="85"/>
      <c r="WIO78" s="85"/>
      <c r="WIP78" s="85"/>
      <c r="WIQ78" s="85"/>
      <c r="WIR78" s="85"/>
      <c r="WIS78" s="85"/>
      <c r="WIT78" s="85"/>
      <c r="WIU78" s="85"/>
      <c r="WIV78" s="85"/>
      <c r="WIW78" s="85"/>
      <c r="WIX78" s="85"/>
      <c r="WIY78" s="85"/>
      <c r="WIZ78" s="85"/>
      <c r="WJA78" s="85"/>
      <c r="WJB78" s="85"/>
      <c r="WJC78" s="85"/>
      <c r="WJD78" s="85"/>
      <c r="WJE78" s="85"/>
      <c r="WJF78" s="85"/>
      <c r="WJG78" s="85"/>
      <c r="WJH78" s="85"/>
      <c r="WJI78" s="85"/>
      <c r="WJJ78" s="85"/>
      <c r="WJK78" s="85"/>
      <c r="WJL78" s="85"/>
      <c r="WJM78" s="85"/>
      <c r="WJN78" s="85"/>
      <c r="WJO78" s="85"/>
      <c r="WJP78" s="85"/>
      <c r="WJQ78" s="85"/>
      <c r="WJR78" s="85"/>
      <c r="WJS78" s="85"/>
      <c r="WJT78" s="85"/>
      <c r="WJU78" s="85"/>
      <c r="WJV78" s="85"/>
      <c r="WJW78" s="85"/>
      <c r="WJX78" s="85"/>
      <c r="WJY78" s="85"/>
      <c r="WJZ78" s="85"/>
      <c r="WKA78" s="85"/>
      <c r="WKB78" s="85"/>
      <c r="WKC78" s="85"/>
      <c r="WKD78" s="85"/>
      <c r="WKE78" s="85"/>
      <c r="WKF78" s="85"/>
      <c r="WKG78" s="85"/>
      <c r="WKH78" s="85"/>
      <c r="WKI78" s="85"/>
      <c r="WKJ78" s="85"/>
      <c r="WKK78" s="85"/>
      <c r="WKL78" s="85"/>
      <c r="WKM78" s="85"/>
      <c r="WKN78" s="85"/>
      <c r="WKO78" s="85"/>
      <c r="WKP78" s="85"/>
      <c r="WKQ78" s="85"/>
      <c r="WKR78" s="85"/>
      <c r="WKS78" s="85"/>
      <c r="WKT78" s="85"/>
      <c r="WKU78" s="85"/>
      <c r="WKV78" s="85"/>
      <c r="WKW78" s="85"/>
      <c r="WKX78" s="85"/>
      <c r="WKY78" s="85"/>
      <c r="WKZ78" s="85"/>
      <c r="WLA78" s="85"/>
      <c r="WLB78" s="85"/>
      <c r="WLC78" s="85"/>
      <c r="WLD78" s="85"/>
      <c r="WLE78" s="85"/>
      <c r="WLF78" s="85"/>
      <c r="WLG78" s="85"/>
      <c r="WLH78" s="85"/>
      <c r="WLI78" s="85"/>
      <c r="WLJ78" s="85"/>
      <c r="WLK78" s="85"/>
      <c r="WLL78" s="85"/>
      <c r="WLM78" s="85"/>
      <c r="WLN78" s="85"/>
      <c r="WLO78" s="85"/>
      <c r="WLP78" s="85"/>
      <c r="WLQ78" s="85"/>
      <c r="WLR78" s="85"/>
      <c r="WLS78" s="85"/>
      <c r="WLT78" s="85"/>
      <c r="WLU78" s="85"/>
      <c r="WLV78" s="85"/>
      <c r="WLW78" s="85"/>
      <c r="WLX78" s="85"/>
      <c r="WLY78" s="85"/>
      <c r="WLZ78" s="85"/>
      <c r="WMA78" s="85"/>
      <c r="WMB78" s="85"/>
      <c r="WMC78" s="85"/>
      <c r="WMD78" s="85"/>
      <c r="WME78" s="85"/>
      <c r="WMF78" s="85"/>
      <c r="WMG78" s="85"/>
      <c r="WMH78" s="85"/>
      <c r="WMI78" s="85"/>
      <c r="WMJ78" s="85"/>
      <c r="WMK78" s="85"/>
      <c r="WML78" s="85"/>
      <c r="WMM78" s="85"/>
      <c r="WMN78" s="85"/>
      <c r="WMO78" s="85"/>
      <c r="WMP78" s="85"/>
      <c r="WMQ78" s="85"/>
      <c r="WMR78" s="85"/>
      <c r="WMS78" s="85"/>
      <c r="WMT78" s="85"/>
      <c r="WMU78" s="85"/>
      <c r="WMV78" s="85"/>
      <c r="WMW78" s="85"/>
      <c r="WMX78" s="85"/>
      <c r="WMY78" s="85"/>
      <c r="WMZ78" s="85"/>
      <c r="WNA78" s="85"/>
      <c r="WNB78" s="85"/>
      <c r="WNC78" s="85"/>
      <c r="WND78" s="85"/>
      <c r="WNE78" s="85"/>
      <c r="WNF78" s="85"/>
      <c r="WNG78" s="85"/>
      <c r="WNH78" s="85"/>
      <c r="WNI78" s="85"/>
      <c r="WNJ78" s="85"/>
      <c r="WNK78" s="85"/>
      <c r="WNL78" s="85"/>
      <c r="WNM78" s="85"/>
      <c r="WNN78" s="85"/>
      <c r="WNO78" s="85"/>
      <c r="WNP78" s="85"/>
      <c r="WNQ78" s="85"/>
      <c r="WNR78" s="85"/>
      <c r="WNS78" s="85"/>
      <c r="WNT78" s="85"/>
      <c r="WNU78" s="85"/>
      <c r="WNV78" s="85"/>
      <c r="WNW78" s="85"/>
      <c r="WNX78" s="85"/>
      <c r="WNY78" s="85"/>
      <c r="WNZ78" s="85"/>
      <c r="WOA78" s="85"/>
      <c r="WOB78" s="85"/>
      <c r="WOC78" s="85"/>
      <c r="WOD78" s="85"/>
      <c r="WOE78" s="85"/>
      <c r="WOF78" s="85"/>
      <c r="WOG78" s="85"/>
      <c r="WOH78" s="85"/>
      <c r="WOI78" s="85"/>
      <c r="WOJ78" s="85"/>
      <c r="WOK78" s="85"/>
      <c r="WOL78" s="85"/>
      <c r="WOM78" s="85"/>
      <c r="WON78" s="85"/>
      <c r="WOO78" s="85"/>
      <c r="WOP78" s="85"/>
      <c r="WOQ78" s="85"/>
      <c r="WOR78" s="85"/>
      <c r="WOS78" s="85"/>
      <c r="WOT78" s="85"/>
      <c r="WOU78" s="85"/>
      <c r="WOV78" s="85"/>
      <c r="WOW78" s="85"/>
      <c r="WOX78" s="85"/>
      <c r="WOY78" s="85"/>
      <c r="WOZ78" s="85"/>
      <c r="WPA78" s="85"/>
      <c r="WPB78" s="85"/>
      <c r="WPC78" s="85"/>
      <c r="WPD78" s="85"/>
      <c r="WPE78" s="85"/>
      <c r="WPF78" s="85"/>
      <c r="WPG78" s="85"/>
      <c r="WPH78" s="85"/>
      <c r="WPI78" s="85"/>
      <c r="WPJ78" s="85"/>
      <c r="WPK78" s="85"/>
      <c r="WPL78" s="85"/>
      <c r="WPM78" s="85"/>
      <c r="WPN78" s="85"/>
      <c r="WPO78" s="85"/>
      <c r="WPP78" s="85"/>
      <c r="WPQ78" s="85"/>
      <c r="WPR78" s="85"/>
      <c r="WPS78" s="85"/>
      <c r="WPT78" s="85"/>
      <c r="WPU78" s="85"/>
      <c r="WPV78" s="85"/>
      <c r="WPW78" s="85"/>
      <c r="WPX78" s="85"/>
      <c r="WPY78" s="85"/>
      <c r="WPZ78" s="85"/>
      <c r="WQA78" s="85"/>
      <c r="WQB78" s="85"/>
      <c r="WQC78" s="85"/>
      <c r="WQD78" s="85"/>
      <c r="WQE78" s="85"/>
      <c r="WQF78" s="85"/>
      <c r="WQG78" s="85"/>
      <c r="WQH78" s="85"/>
      <c r="WQI78" s="85"/>
      <c r="WQJ78" s="85"/>
      <c r="WQK78" s="85"/>
      <c r="WQL78" s="85"/>
      <c r="WQM78" s="85"/>
      <c r="WQN78" s="85"/>
      <c r="WQO78" s="85"/>
      <c r="WQP78" s="85"/>
      <c r="WQQ78" s="85"/>
      <c r="WQR78" s="85"/>
      <c r="WQS78" s="85"/>
      <c r="WQT78" s="85"/>
      <c r="WQU78" s="85"/>
      <c r="WQV78" s="85"/>
      <c r="WQW78" s="85"/>
      <c r="WQX78" s="85"/>
      <c r="WQY78" s="85"/>
      <c r="WQZ78" s="85"/>
      <c r="WRA78" s="85"/>
      <c r="WRB78" s="85"/>
      <c r="WRC78" s="85"/>
      <c r="WRD78" s="85"/>
      <c r="WRE78" s="85"/>
      <c r="WRF78" s="85"/>
      <c r="WRG78" s="85"/>
      <c r="WRH78" s="85"/>
      <c r="WRI78" s="85"/>
      <c r="WRJ78" s="85"/>
      <c r="WRK78" s="85"/>
      <c r="WRL78" s="85"/>
      <c r="WRM78" s="85"/>
      <c r="WRN78" s="85"/>
      <c r="WRO78" s="85"/>
      <c r="WRP78" s="85"/>
      <c r="WRQ78" s="85"/>
      <c r="WRR78" s="85"/>
      <c r="WRS78" s="85"/>
      <c r="WRT78" s="85"/>
      <c r="WRU78" s="85"/>
      <c r="WRV78" s="85"/>
      <c r="WRW78" s="85"/>
      <c r="WRX78" s="85"/>
      <c r="WRY78" s="85"/>
      <c r="WRZ78" s="85"/>
      <c r="WSA78" s="85"/>
      <c r="WSB78" s="85"/>
      <c r="WSC78" s="85"/>
      <c r="WSD78" s="85"/>
      <c r="WSE78" s="85"/>
      <c r="WSF78" s="85"/>
      <c r="WSG78" s="85"/>
      <c r="WSH78" s="85"/>
      <c r="WSI78" s="85"/>
      <c r="WSJ78" s="85"/>
      <c r="WSK78" s="85"/>
      <c r="WSL78" s="85"/>
      <c r="WSM78" s="85"/>
      <c r="WSN78" s="85"/>
      <c r="WSO78" s="85"/>
      <c r="WSP78" s="85"/>
      <c r="WSQ78" s="85"/>
      <c r="WSR78" s="85"/>
      <c r="WSS78" s="85"/>
      <c r="WST78" s="85"/>
      <c r="WSU78" s="85"/>
      <c r="WSV78" s="85"/>
      <c r="WSW78" s="85"/>
      <c r="WSX78" s="85"/>
      <c r="WSY78" s="85"/>
      <c r="WSZ78" s="85"/>
      <c r="WTA78" s="85"/>
      <c r="WTB78" s="85"/>
      <c r="WTC78" s="85"/>
      <c r="WTD78" s="85"/>
      <c r="WTE78" s="85"/>
      <c r="WTF78" s="85"/>
      <c r="WTG78" s="85"/>
      <c r="WTH78" s="85"/>
      <c r="WTI78" s="85"/>
      <c r="WTJ78" s="85"/>
      <c r="WTK78" s="85"/>
      <c r="WTL78" s="85"/>
      <c r="WTM78" s="85"/>
      <c r="WTN78" s="85"/>
      <c r="WTO78" s="85"/>
      <c r="WTP78" s="85"/>
      <c r="WTQ78" s="85"/>
      <c r="WTR78" s="85"/>
      <c r="WTS78" s="85"/>
      <c r="WTT78" s="85"/>
      <c r="WTU78" s="85"/>
      <c r="WTV78" s="85"/>
      <c r="WTW78" s="85"/>
      <c r="WTX78" s="85"/>
      <c r="WTY78" s="85"/>
      <c r="WTZ78" s="85"/>
      <c r="WUA78" s="85"/>
      <c r="WUB78" s="85"/>
      <c r="WUC78" s="85"/>
      <c r="WUD78" s="85"/>
      <c r="WUE78" s="85"/>
      <c r="WUF78" s="85"/>
      <c r="WUG78" s="85"/>
      <c r="WUH78" s="85"/>
      <c r="WUI78" s="85"/>
      <c r="WUJ78" s="85"/>
      <c r="WUK78" s="85"/>
      <c r="WUL78" s="85"/>
      <c r="WUM78" s="85"/>
      <c r="WUN78" s="85"/>
      <c r="WUO78" s="85"/>
      <c r="WUP78" s="85"/>
      <c r="WUQ78" s="85"/>
      <c r="WUR78" s="85"/>
      <c r="WUS78" s="85"/>
      <c r="WUT78" s="85"/>
      <c r="WUU78" s="85"/>
      <c r="WUV78" s="85"/>
      <c r="WUW78" s="85"/>
      <c r="WUX78" s="85"/>
      <c r="WUY78" s="85"/>
      <c r="WUZ78" s="85"/>
      <c r="WVA78" s="85"/>
      <c r="WVB78" s="85"/>
      <c r="WVC78" s="85"/>
      <c r="WVD78" s="85"/>
      <c r="WVE78" s="85"/>
      <c r="WVF78" s="85"/>
      <c r="WVG78" s="85"/>
      <c r="WVH78" s="85"/>
      <c r="WVI78" s="85"/>
      <c r="WVJ78" s="85"/>
      <c r="WVK78" s="85"/>
      <c r="WVL78" s="85"/>
      <c r="WVM78" s="85"/>
      <c r="WVN78" s="85"/>
      <c r="WVO78" s="85"/>
      <c r="WVP78" s="85"/>
      <c r="WVQ78" s="85"/>
      <c r="WVR78" s="85"/>
      <c r="WVS78" s="85"/>
      <c r="WVT78" s="85"/>
      <c r="WVU78" s="85"/>
      <c r="WVV78" s="85"/>
      <c r="WVW78" s="85"/>
      <c r="WVX78" s="85"/>
      <c r="WVY78" s="85"/>
      <c r="WVZ78" s="85"/>
      <c r="WWA78" s="85"/>
      <c r="WWB78" s="85"/>
    </row>
    <row r="79" spans="1:16148" s="86" customFormat="1" ht="12.75" x14ac:dyDescent="0.2">
      <c r="A79" s="261"/>
      <c r="B79" s="87"/>
      <c r="C79" s="90" t="s">
        <v>53</v>
      </c>
      <c r="D79" s="85"/>
      <c r="E79" s="259">
        <f>+T59</f>
        <v>5643</v>
      </c>
      <c r="F79" s="96" t="s">
        <v>54</v>
      </c>
      <c r="G79" s="90" t="s">
        <v>157</v>
      </c>
      <c r="H79" s="97"/>
      <c r="I79" s="85"/>
      <c r="J79" s="85"/>
      <c r="K79" s="85"/>
      <c r="L79" s="85"/>
      <c r="M79" s="93"/>
      <c r="N79" s="93"/>
      <c r="P79" s="85"/>
      <c r="Q79" s="88"/>
      <c r="R79" s="88"/>
      <c r="S79" s="89"/>
      <c r="T79" s="89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5"/>
      <c r="GM79" s="85"/>
      <c r="GN79" s="85"/>
      <c r="GO79" s="85"/>
      <c r="GP79" s="85"/>
      <c r="GQ79" s="85"/>
      <c r="GR79" s="85"/>
      <c r="GS79" s="85"/>
      <c r="GT79" s="85"/>
      <c r="GU79" s="85"/>
      <c r="GV79" s="85"/>
      <c r="GW79" s="85"/>
      <c r="GX79" s="85"/>
      <c r="GY79" s="85"/>
      <c r="GZ79" s="85"/>
      <c r="HA79" s="85"/>
      <c r="HB79" s="85"/>
      <c r="HC79" s="85"/>
      <c r="HD79" s="85"/>
      <c r="HE79" s="85"/>
      <c r="HF79" s="85"/>
      <c r="HG79" s="85"/>
      <c r="HH79" s="85"/>
      <c r="HI79" s="85"/>
      <c r="HJ79" s="85"/>
      <c r="HK79" s="85"/>
      <c r="HL79" s="85"/>
      <c r="HM79" s="85"/>
      <c r="HN79" s="85"/>
      <c r="HO79" s="85"/>
      <c r="HP79" s="85"/>
      <c r="HQ79" s="85"/>
      <c r="HR79" s="85"/>
      <c r="HS79" s="85"/>
      <c r="HT79" s="85"/>
      <c r="HU79" s="85"/>
      <c r="HV79" s="85"/>
      <c r="HW79" s="85"/>
      <c r="HX79" s="85"/>
      <c r="HY79" s="85"/>
      <c r="HZ79" s="85"/>
      <c r="IA79" s="85"/>
      <c r="IB79" s="85"/>
      <c r="IC79" s="85"/>
      <c r="ID79" s="85"/>
      <c r="IE79" s="85"/>
      <c r="IF79" s="85"/>
      <c r="IG79" s="85"/>
      <c r="IH79" s="85"/>
      <c r="II79" s="85"/>
      <c r="IJ79" s="85"/>
      <c r="IK79" s="85"/>
      <c r="IL79" s="85"/>
      <c r="IM79" s="85"/>
      <c r="IN79" s="85"/>
      <c r="IO79" s="85"/>
      <c r="IP79" s="85"/>
      <c r="IQ79" s="85"/>
      <c r="IR79" s="85"/>
      <c r="IS79" s="85"/>
      <c r="IT79" s="85"/>
      <c r="IU79" s="85"/>
      <c r="IV79" s="85"/>
      <c r="IW79" s="85"/>
      <c r="IX79" s="85"/>
      <c r="IY79" s="85"/>
      <c r="IZ79" s="85"/>
      <c r="JA79" s="85"/>
      <c r="JB79" s="85"/>
      <c r="JC79" s="85"/>
      <c r="JD79" s="85"/>
      <c r="JE79" s="85"/>
      <c r="JF79" s="85"/>
      <c r="JG79" s="85"/>
      <c r="JH79" s="85"/>
      <c r="JI79" s="85"/>
      <c r="JJ79" s="85"/>
      <c r="JK79" s="85"/>
      <c r="JL79" s="85"/>
      <c r="JM79" s="85"/>
      <c r="JN79" s="85"/>
      <c r="JO79" s="85"/>
      <c r="JP79" s="85"/>
      <c r="JQ79" s="85"/>
      <c r="JR79" s="85"/>
      <c r="JS79" s="85"/>
      <c r="JT79" s="85"/>
      <c r="JU79" s="85"/>
      <c r="JV79" s="85"/>
      <c r="JW79" s="85"/>
      <c r="JX79" s="85"/>
      <c r="JY79" s="85"/>
      <c r="JZ79" s="85"/>
      <c r="KA79" s="85"/>
      <c r="KB79" s="85"/>
      <c r="KC79" s="85"/>
      <c r="KD79" s="85"/>
      <c r="KE79" s="85"/>
      <c r="KF79" s="85"/>
      <c r="KG79" s="85"/>
      <c r="KH79" s="85"/>
      <c r="KI79" s="85"/>
      <c r="KJ79" s="85"/>
      <c r="KK79" s="85"/>
      <c r="KL79" s="85"/>
      <c r="KM79" s="85"/>
      <c r="KN79" s="85"/>
      <c r="KO79" s="85"/>
      <c r="KP79" s="85"/>
      <c r="KQ79" s="85"/>
      <c r="KR79" s="85"/>
      <c r="KS79" s="85"/>
      <c r="KT79" s="85"/>
      <c r="KU79" s="85"/>
      <c r="KV79" s="85"/>
      <c r="KW79" s="85"/>
      <c r="KX79" s="85"/>
      <c r="KY79" s="85"/>
      <c r="KZ79" s="85"/>
      <c r="LA79" s="85"/>
      <c r="LB79" s="85"/>
      <c r="LC79" s="85"/>
      <c r="LD79" s="85"/>
      <c r="LE79" s="85"/>
      <c r="LF79" s="85"/>
      <c r="LG79" s="85"/>
      <c r="LH79" s="85"/>
      <c r="LI79" s="85"/>
      <c r="LJ79" s="85"/>
      <c r="LK79" s="85"/>
      <c r="LL79" s="85"/>
      <c r="LM79" s="85"/>
      <c r="LN79" s="85"/>
      <c r="LO79" s="85"/>
      <c r="LP79" s="85"/>
      <c r="LQ79" s="85"/>
      <c r="LR79" s="85"/>
      <c r="LS79" s="85"/>
      <c r="LT79" s="85"/>
      <c r="LU79" s="85"/>
      <c r="LV79" s="85"/>
      <c r="LW79" s="85"/>
      <c r="LX79" s="85"/>
      <c r="LY79" s="85"/>
      <c r="LZ79" s="85"/>
      <c r="MA79" s="85"/>
      <c r="MB79" s="85"/>
      <c r="MC79" s="85"/>
      <c r="MD79" s="85"/>
      <c r="ME79" s="85"/>
      <c r="MF79" s="85"/>
      <c r="MG79" s="85"/>
      <c r="MH79" s="85"/>
      <c r="MI79" s="85"/>
      <c r="MJ79" s="85"/>
      <c r="MK79" s="85"/>
      <c r="ML79" s="85"/>
      <c r="MM79" s="85"/>
      <c r="MN79" s="85"/>
      <c r="MO79" s="85"/>
      <c r="MP79" s="85"/>
      <c r="MQ79" s="85"/>
      <c r="MR79" s="85"/>
      <c r="MS79" s="85"/>
      <c r="MT79" s="85"/>
      <c r="MU79" s="85"/>
      <c r="MV79" s="85"/>
      <c r="MW79" s="85"/>
      <c r="MX79" s="85"/>
      <c r="MY79" s="85"/>
      <c r="MZ79" s="85"/>
      <c r="NA79" s="85"/>
      <c r="NB79" s="85"/>
      <c r="NC79" s="85"/>
      <c r="ND79" s="85"/>
      <c r="NE79" s="85"/>
      <c r="NF79" s="85"/>
      <c r="NG79" s="85"/>
      <c r="NH79" s="85"/>
      <c r="NI79" s="85"/>
      <c r="NJ79" s="85"/>
      <c r="NK79" s="85"/>
      <c r="NL79" s="85"/>
      <c r="NM79" s="85"/>
      <c r="NN79" s="85"/>
      <c r="NO79" s="85"/>
      <c r="NP79" s="85"/>
      <c r="NQ79" s="85"/>
      <c r="NR79" s="85"/>
      <c r="NS79" s="85"/>
      <c r="NT79" s="85"/>
      <c r="NU79" s="85"/>
      <c r="NV79" s="85"/>
      <c r="NW79" s="85"/>
      <c r="NX79" s="85"/>
      <c r="NY79" s="85"/>
      <c r="NZ79" s="85"/>
      <c r="OA79" s="85"/>
      <c r="OB79" s="85"/>
      <c r="OC79" s="85"/>
      <c r="OD79" s="85"/>
      <c r="OE79" s="85"/>
      <c r="OF79" s="85"/>
      <c r="OG79" s="85"/>
      <c r="OH79" s="85"/>
      <c r="OI79" s="85"/>
      <c r="OJ79" s="85"/>
      <c r="OK79" s="85"/>
      <c r="OL79" s="85"/>
      <c r="OM79" s="85"/>
      <c r="ON79" s="85"/>
      <c r="OO79" s="85"/>
      <c r="OP79" s="85"/>
      <c r="OQ79" s="85"/>
      <c r="OR79" s="85"/>
      <c r="OS79" s="85"/>
      <c r="OT79" s="85"/>
      <c r="OU79" s="85"/>
      <c r="OV79" s="85"/>
      <c r="OW79" s="85"/>
      <c r="OX79" s="85"/>
      <c r="OY79" s="85"/>
      <c r="OZ79" s="85"/>
      <c r="PA79" s="85"/>
      <c r="PB79" s="85"/>
      <c r="PC79" s="85"/>
      <c r="PD79" s="85"/>
      <c r="PE79" s="85"/>
      <c r="PF79" s="85"/>
      <c r="PG79" s="85"/>
      <c r="PH79" s="85"/>
      <c r="PI79" s="85"/>
      <c r="PJ79" s="85"/>
      <c r="PK79" s="85"/>
      <c r="PL79" s="85"/>
      <c r="PM79" s="85"/>
      <c r="PN79" s="85"/>
      <c r="PO79" s="85"/>
      <c r="PP79" s="85"/>
      <c r="PQ79" s="85"/>
      <c r="PR79" s="85"/>
      <c r="PS79" s="85"/>
      <c r="PT79" s="85"/>
      <c r="PU79" s="85"/>
      <c r="PV79" s="85"/>
      <c r="PW79" s="85"/>
      <c r="PX79" s="85"/>
      <c r="PY79" s="85"/>
      <c r="PZ79" s="85"/>
      <c r="QA79" s="85"/>
      <c r="QB79" s="85"/>
      <c r="QC79" s="85"/>
      <c r="QD79" s="85"/>
      <c r="QE79" s="85"/>
      <c r="QF79" s="85"/>
      <c r="QG79" s="85"/>
      <c r="QH79" s="85"/>
      <c r="QI79" s="85"/>
      <c r="QJ79" s="85"/>
      <c r="QK79" s="85"/>
      <c r="QL79" s="85"/>
      <c r="QM79" s="85"/>
      <c r="QN79" s="85"/>
      <c r="QO79" s="85"/>
      <c r="QP79" s="85"/>
      <c r="QQ79" s="85"/>
      <c r="QR79" s="85"/>
      <c r="QS79" s="85"/>
      <c r="QT79" s="85"/>
      <c r="QU79" s="85"/>
      <c r="QV79" s="85"/>
      <c r="QW79" s="85"/>
      <c r="QX79" s="85"/>
      <c r="QY79" s="85"/>
      <c r="QZ79" s="85"/>
      <c r="RA79" s="85"/>
      <c r="RB79" s="85"/>
      <c r="RC79" s="85"/>
      <c r="RD79" s="85"/>
      <c r="RE79" s="85"/>
      <c r="RF79" s="85"/>
      <c r="RG79" s="85"/>
      <c r="RH79" s="85"/>
      <c r="RI79" s="85"/>
      <c r="RJ79" s="85"/>
      <c r="RK79" s="85"/>
      <c r="RL79" s="85"/>
      <c r="RM79" s="85"/>
      <c r="RN79" s="85"/>
      <c r="RO79" s="85"/>
      <c r="RP79" s="85"/>
      <c r="RQ79" s="85"/>
      <c r="RR79" s="85"/>
      <c r="RS79" s="85"/>
      <c r="RT79" s="85"/>
      <c r="RU79" s="85"/>
      <c r="RV79" s="85"/>
      <c r="RW79" s="85"/>
      <c r="RX79" s="85"/>
      <c r="RY79" s="85"/>
      <c r="RZ79" s="85"/>
      <c r="SA79" s="85"/>
      <c r="SB79" s="85"/>
      <c r="SC79" s="85"/>
      <c r="SD79" s="85"/>
      <c r="SE79" s="85"/>
      <c r="SF79" s="85"/>
      <c r="SG79" s="85"/>
      <c r="SH79" s="85"/>
      <c r="SI79" s="85"/>
      <c r="SJ79" s="85"/>
      <c r="SK79" s="85"/>
      <c r="SL79" s="85"/>
      <c r="SM79" s="85"/>
      <c r="SN79" s="85"/>
      <c r="SO79" s="85"/>
      <c r="SP79" s="85"/>
      <c r="SQ79" s="85"/>
      <c r="SR79" s="85"/>
      <c r="SS79" s="85"/>
      <c r="ST79" s="85"/>
      <c r="SU79" s="85"/>
      <c r="SV79" s="85"/>
      <c r="SW79" s="85"/>
      <c r="SX79" s="85"/>
      <c r="SY79" s="85"/>
      <c r="SZ79" s="85"/>
      <c r="TA79" s="85"/>
      <c r="TB79" s="85"/>
      <c r="TC79" s="85"/>
      <c r="TD79" s="85"/>
      <c r="TE79" s="85"/>
      <c r="TF79" s="85"/>
      <c r="TG79" s="85"/>
      <c r="TH79" s="85"/>
      <c r="TI79" s="85"/>
      <c r="TJ79" s="85"/>
      <c r="TK79" s="85"/>
      <c r="TL79" s="85"/>
      <c r="TM79" s="85"/>
      <c r="TN79" s="85"/>
      <c r="TO79" s="85"/>
      <c r="TP79" s="85"/>
      <c r="TQ79" s="85"/>
      <c r="TR79" s="85"/>
      <c r="TS79" s="85"/>
      <c r="TT79" s="85"/>
      <c r="TU79" s="85"/>
      <c r="TV79" s="85"/>
      <c r="TW79" s="85"/>
      <c r="TX79" s="85"/>
      <c r="TY79" s="85"/>
      <c r="TZ79" s="85"/>
      <c r="UA79" s="85"/>
      <c r="UB79" s="85"/>
      <c r="UC79" s="85"/>
      <c r="UD79" s="85"/>
      <c r="UE79" s="85"/>
      <c r="UF79" s="85"/>
      <c r="UG79" s="85"/>
      <c r="UH79" s="85"/>
      <c r="UI79" s="85"/>
      <c r="UJ79" s="85"/>
      <c r="UK79" s="85"/>
      <c r="UL79" s="85"/>
      <c r="UM79" s="85"/>
      <c r="UN79" s="85"/>
      <c r="UO79" s="85"/>
      <c r="UP79" s="85"/>
      <c r="UQ79" s="85"/>
      <c r="UR79" s="85"/>
      <c r="US79" s="85"/>
      <c r="UT79" s="85"/>
      <c r="UU79" s="85"/>
      <c r="UV79" s="85"/>
      <c r="UW79" s="85"/>
      <c r="UX79" s="85"/>
      <c r="UY79" s="85"/>
      <c r="UZ79" s="85"/>
      <c r="VA79" s="85"/>
      <c r="VB79" s="85"/>
      <c r="VC79" s="85"/>
      <c r="VD79" s="85"/>
      <c r="VE79" s="85"/>
      <c r="VF79" s="85"/>
      <c r="VG79" s="85"/>
      <c r="VH79" s="85"/>
      <c r="VI79" s="85"/>
      <c r="VJ79" s="85"/>
      <c r="VK79" s="85"/>
      <c r="VL79" s="85"/>
      <c r="VM79" s="85"/>
      <c r="VN79" s="85"/>
      <c r="VO79" s="85"/>
      <c r="VP79" s="85"/>
      <c r="VQ79" s="85"/>
      <c r="VR79" s="85"/>
      <c r="VS79" s="85"/>
      <c r="VT79" s="85"/>
      <c r="VU79" s="85"/>
      <c r="VV79" s="85"/>
      <c r="VW79" s="85"/>
      <c r="VX79" s="85"/>
      <c r="VY79" s="85"/>
      <c r="VZ79" s="85"/>
      <c r="WA79" s="85"/>
      <c r="WB79" s="85"/>
      <c r="WC79" s="85"/>
      <c r="WD79" s="85"/>
      <c r="WE79" s="85"/>
      <c r="WF79" s="85"/>
      <c r="WG79" s="85"/>
      <c r="WH79" s="85"/>
      <c r="WI79" s="85"/>
      <c r="WJ79" s="85"/>
      <c r="WK79" s="85"/>
      <c r="WL79" s="85"/>
      <c r="WM79" s="85"/>
      <c r="WN79" s="85"/>
      <c r="WO79" s="85"/>
      <c r="WP79" s="85"/>
      <c r="WQ79" s="85"/>
      <c r="WR79" s="85"/>
      <c r="WS79" s="85"/>
      <c r="WT79" s="85"/>
      <c r="WU79" s="85"/>
      <c r="WV79" s="85"/>
      <c r="WW79" s="85"/>
      <c r="WX79" s="85"/>
      <c r="WY79" s="85"/>
      <c r="WZ79" s="85"/>
      <c r="XA79" s="85"/>
      <c r="XB79" s="85"/>
      <c r="XC79" s="85"/>
      <c r="XD79" s="85"/>
      <c r="XE79" s="85"/>
      <c r="XF79" s="85"/>
      <c r="XG79" s="85"/>
      <c r="XH79" s="85"/>
      <c r="XI79" s="85"/>
      <c r="XJ79" s="85"/>
      <c r="XK79" s="85"/>
      <c r="XL79" s="85"/>
      <c r="XM79" s="85"/>
      <c r="XN79" s="85"/>
      <c r="XO79" s="85"/>
      <c r="XP79" s="85"/>
      <c r="XQ79" s="85"/>
      <c r="XR79" s="85"/>
      <c r="XS79" s="85"/>
      <c r="XT79" s="85"/>
      <c r="XU79" s="85"/>
      <c r="XV79" s="85"/>
      <c r="XW79" s="85"/>
      <c r="XX79" s="85"/>
      <c r="XY79" s="85"/>
      <c r="XZ79" s="85"/>
      <c r="YA79" s="85"/>
      <c r="YB79" s="85"/>
      <c r="YC79" s="85"/>
      <c r="YD79" s="85"/>
      <c r="YE79" s="85"/>
      <c r="YF79" s="85"/>
      <c r="YG79" s="85"/>
      <c r="YH79" s="85"/>
      <c r="YI79" s="85"/>
      <c r="YJ79" s="85"/>
      <c r="YK79" s="85"/>
      <c r="YL79" s="85"/>
      <c r="YM79" s="85"/>
      <c r="YN79" s="85"/>
      <c r="YO79" s="85"/>
      <c r="YP79" s="85"/>
      <c r="YQ79" s="85"/>
      <c r="YR79" s="85"/>
      <c r="YS79" s="85"/>
      <c r="YT79" s="85"/>
      <c r="YU79" s="85"/>
      <c r="YV79" s="85"/>
      <c r="YW79" s="85"/>
      <c r="YX79" s="85"/>
      <c r="YY79" s="85"/>
      <c r="YZ79" s="85"/>
      <c r="ZA79" s="85"/>
      <c r="ZB79" s="85"/>
      <c r="ZC79" s="85"/>
      <c r="ZD79" s="85"/>
      <c r="ZE79" s="85"/>
      <c r="ZF79" s="85"/>
      <c r="ZG79" s="85"/>
      <c r="ZH79" s="85"/>
      <c r="ZI79" s="85"/>
      <c r="ZJ79" s="85"/>
      <c r="ZK79" s="85"/>
      <c r="ZL79" s="85"/>
      <c r="ZM79" s="85"/>
      <c r="ZN79" s="85"/>
      <c r="ZO79" s="85"/>
      <c r="ZP79" s="85"/>
      <c r="ZQ79" s="85"/>
      <c r="ZR79" s="85"/>
      <c r="ZS79" s="85"/>
      <c r="ZT79" s="85"/>
      <c r="ZU79" s="85"/>
      <c r="ZV79" s="85"/>
      <c r="ZW79" s="85"/>
      <c r="ZX79" s="85"/>
      <c r="ZY79" s="85"/>
      <c r="ZZ79" s="85"/>
      <c r="AAA79" s="85"/>
      <c r="AAB79" s="85"/>
      <c r="AAC79" s="85"/>
      <c r="AAD79" s="85"/>
      <c r="AAE79" s="85"/>
      <c r="AAF79" s="85"/>
      <c r="AAG79" s="85"/>
      <c r="AAH79" s="85"/>
      <c r="AAI79" s="85"/>
      <c r="AAJ79" s="85"/>
      <c r="AAK79" s="85"/>
      <c r="AAL79" s="85"/>
      <c r="AAM79" s="85"/>
      <c r="AAN79" s="85"/>
      <c r="AAO79" s="85"/>
      <c r="AAP79" s="85"/>
      <c r="AAQ79" s="85"/>
      <c r="AAR79" s="85"/>
      <c r="AAS79" s="85"/>
      <c r="AAT79" s="85"/>
      <c r="AAU79" s="85"/>
      <c r="AAV79" s="85"/>
      <c r="AAW79" s="85"/>
      <c r="AAX79" s="85"/>
      <c r="AAY79" s="85"/>
      <c r="AAZ79" s="85"/>
      <c r="ABA79" s="85"/>
      <c r="ABB79" s="85"/>
      <c r="ABC79" s="85"/>
      <c r="ABD79" s="85"/>
      <c r="ABE79" s="85"/>
      <c r="ABF79" s="85"/>
      <c r="ABG79" s="85"/>
      <c r="ABH79" s="85"/>
      <c r="ABI79" s="85"/>
      <c r="ABJ79" s="85"/>
      <c r="ABK79" s="85"/>
      <c r="ABL79" s="85"/>
      <c r="ABM79" s="85"/>
      <c r="ABN79" s="85"/>
      <c r="ABO79" s="85"/>
      <c r="ABP79" s="85"/>
      <c r="ABQ79" s="85"/>
      <c r="ABR79" s="85"/>
      <c r="ABS79" s="85"/>
      <c r="ABT79" s="85"/>
      <c r="ABU79" s="85"/>
      <c r="ABV79" s="85"/>
      <c r="ABW79" s="85"/>
      <c r="ABX79" s="85"/>
      <c r="ABY79" s="85"/>
      <c r="ABZ79" s="85"/>
      <c r="ACA79" s="85"/>
      <c r="ACB79" s="85"/>
      <c r="ACC79" s="85"/>
      <c r="ACD79" s="85"/>
      <c r="ACE79" s="85"/>
      <c r="ACF79" s="85"/>
      <c r="ACG79" s="85"/>
      <c r="ACH79" s="85"/>
      <c r="ACI79" s="85"/>
      <c r="ACJ79" s="85"/>
      <c r="ACK79" s="85"/>
      <c r="ACL79" s="85"/>
      <c r="ACM79" s="85"/>
      <c r="ACN79" s="85"/>
      <c r="ACO79" s="85"/>
      <c r="ACP79" s="85"/>
      <c r="ACQ79" s="85"/>
      <c r="ACR79" s="85"/>
      <c r="ACS79" s="85"/>
      <c r="ACT79" s="85"/>
      <c r="ACU79" s="85"/>
      <c r="ACV79" s="85"/>
      <c r="ACW79" s="85"/>
      <c r="ACX79" s="85"/>
      <c r="ACY79" s="85"/>
      <c r="ACZ79" s="85"/>
      <c r="ADA79" s="85"/>
      <c r="ADB79" s="85"/>
      <c r="ADC79" s="85"/>
      <c r="ADD79" s="85"/>
      <c r="ADE79" s="85"/>
      <c r="ADF79" s="85"/>
      <c r="ADG79" s="85"/>
      <c r="ADH79" s="85"/>
      <c r="ADI79" s="85"/>
      <c r="ADJ79" s="85"/>
      <c r="ADK79" s="85"/>
      <c r="ADL79" s="85"/>
      <c r="ADM79" s="85"/>
      <c r="ADN79" s="85"/>
      <c r="ADO79" s="85"/>
      <c r="ADP79" s="85"/>
      <c r="ADQ79" s="85"/>
      <c r="ADR79" s="85"/>
      <c r="ADS79" s="85"/>
      <c r="ADT79" s="85"/>
      <c r="ADU79" s="85"/>
      <c r="ADV79" s="85"/>
      <c r="ADW79" s="85"/>
      <c r="ADX79" s="85"/>
      <c r="ADY79" s="85"/>
      <c r="ADZ79" s="85"/>
      <c r="AEA79" s="85"/>
      <c r="AEB79" s="85"/>
      <c r="AEC79" s="85"/>
      <c r="AED79" s="85"/>
      <c r="AEE79" s="85"/>
      <c r="AEF79" s="85"/>
      <c r="AEG79" s="85"/>
      <c r="AEH79" s="85"/>
      <c r="AEI79" s="85"/>
      <c r="AEJ79" s="85"/>
      <c r="AEK79" s="85"/>
      <c r="AEL79" s="85"/>
      <c r="AEM79" s="85"/>
      <c r="AEN79" s="85"/>
      <c r="AEO79" s="85"/>
      <c r="AEP79" s="85"/>
      <c r="AEQ79" s="85"/>
      <c r="AER79" s="85"/>
      <c r="AES79" s="85"/>
      <c r="AET79" s="85"/>
      <c r="AEU79" s="85"/>
      <c r="AEV79" s="85"/>
      <c r="AEW79" s="85"/>
      <c r="AEX79" s="85"/>
      <c r="AEY79" s="85"/>
      <c r="AEZ79" s="85"/>
      <c r="AFA79" s="85"/>
      <c r="AFB79" s="85"/>
      <c r="AFC79" s="85"/>
      <c r="AFD79" s="85"/>
      <c r="AFE79" s="85"/>
      <c r="AFF79" s="85"/>
      <c r="AFG79" s="85"/>
      <c r="AFH79" s="85"/>
      <c r="AFI79" s="85"/>
      <c r="AFJ79" s="85"/>
      <c r="AFK79" s="85"/>
      <c r="AFL79" s="85"/>
      <c r="AFM79" s="85"/>
      <c r="AFN79" s="85"/>
      <c r="AFO79" s="85"/>
      <c r="AFP79" s="85"/>
      <c r="AFQ79" s="85"/>
      <c r="AFR79" s="85"/>
      <c r="AFS79" s="85"/>
      <c r="AFT79" s="85"/>
      <c r="AFU79" s="85"/>
      <c r="AFV79" s="85"/>
      <c r="AFW79" s="85"/>
      <c r="AFX79" s="85"/>
      <c r="AFY79" s="85"/>
      <c r="AFZ79" s="85"/>
      <c r="AGA79" s="85"/>
      <c r="AGB79" s="85"/>
      <c r="AGC79" s="85"/>
      <c r="AGD79" s="85"/>
      <c r="AGE79" s="85"/>
      <c r="AGF79" s="85"/>
      <c r="AGG79" s="85"/>
      <c r="AGH79" s="85"/>
      <c r="AGI79" s="85"/>
      <c r="AGJ79" s="85"/>
      <c r="AGK79" s="85"/>
      <c r="AGL79" s="85"/>
      <c r="AGM79" s="85"/>
      <c r="AGN79" s="85"/>
      <c r="AGO79" s="85"/>
      <c r="AGP79" s="85"/>
      <c r="AGQ79" s="85"/>
      <c r="AGR79" s="85"/>
      <c r="AGS79" s="85"/>
      <c r="AGT79" s="85"/>
      <c r="AGU79" s="85"/>
      <c r="AGV79" s="85"/>
      <c r="AGW79" s="85"/>
      <c r="AGX79" s="85"/>
      <c r="AGY79" s="85"/>
      <c r="AGZ79" s="85"/>
      <c r="AHA79" s="85"/>
      <c r="AHB79" s="85"/>
      <c r="AHC79" s="85"/>
      <c r="AHD79" s="85"/>
      <c r="AHE79" s="85"/>
      <c r="AHF79" s="85"/>
      <c r="AHG79" s="85"/>
      <c r="AHH79" s="85"/>
      <c r="AHI79" s="85"/>
      <c r="AHJ79" s="85"/>
      <c r="AHK79" s="85"/>
      <c r="AHL79" s="85"/>
      <c r="AHM79" s="85"/>
      <c r="AHN79" s="85"/>
      <c r="AHO79" s="85"/>
      <c r="AHP79" s="85"/>
      <c r="AHQ79" s="85"/>
      <c r="AHR79" s="85"/>
      <c r="AHS79" s="85"/>
      <c r="AHT79" s="85"/>
      <c r="AHU79" s="85"/>
      <c r="AHV79" s="85"/>
      <c r="AHW79" s="85"/>
      <c r="AHX79" s="85"/>
      <c r="AHY79" s="85"/>
      <c r="AHZ79" s="85"/>
      <c r="AIA79" s="85"/>
      <c r="AIB79" s="85"/>
      <c r="AIC79" s="85"/>
      <c r="AID79" s="85"/>
      <c r="AIE79" s="85"/>
      <c r="AIF79" s="85"/>
      <c r="AIG79" s="85"/>
      <c r="AIH79" s="85"/>
      <c r="AII79" s="85"/>
      <c r="AIJ79" s="85"/>
      <c r="AIK79" s="85"/>
      <c r="AIL79" s="85"/>
      <c r="AIM79" s="85"/>
      <c r="AIN79" s="85"/>
      <c r="AIO79" s="85"/>
      <c r="AIP79" s="85"/>
      <c r="AIQ79" s="85"/>
      <c r="AIR79" s="85"/>
      <c r="AIS79" s="85"/>
      <c r="AIT79" s="85"/>
      <c r="AIU79" s="85"/>
      <c r="AIV79" s="85"/>
      <c r="AIW79" s="85"/>
      <c r="AIX79" s="85"/>
      <c r="AIY79" s="85"/>
      <c r="AIZ79" s="85"/>
      <c r="AJA79" s="85"/>
      <c r="AJB79" s="85"/>
      <c r="AJC79" s="85"/>
      <c r="AJD79" s="85"/>
      <c r="AJE79" s="85"/>
      <c r="AJF79" s="85"/>
      <c r="AJG79" s="85"/>
      <c r="AJH79" s="85"/>
      <c r="AJI79" s="85"/>
      <c r="AJJ79" s="85"/>
      <c r="AJK79" s="85"/>
      <c r="AJL79" s="85"/>
      <c r="AJM79" s="85"/>
      <c r="AJN79" s="85"/>
      <c r="AJO79" s="85"/>
      <c r="AJP79" s="85"/>
      <c r="AJQ79" s="85"/>
      <c r="AJR79" s="85"/>
      <c r="AJS79" s="85"/>
      <c r="AJT79" s="85"/>
      <c r="AJU79" s="85"/>
      <c r="AJV79" s="85"/>
      <c r="AJW79" s="85"/>
      <c r="AJX79" s="85"/>
      <c r="AJY79" s="85"/>
      <c r="AJZ79" s="85"/>
      <c r="AKA79" s="85"/>
      <c r="AKB79" s="85"/>
      <c r="AKC79" s="85"/>
      <c r="AKD79" s="85"/>
      <c r="AKE79" s="85"/>
      <c r="AKF79" s="85"/>
      <c r="AKG79" s="85"/>
      <c r="AKH79" s="85"/>
      <c r="AKI79" s="85"/>
      <c r="AKJ79" s="85"/>
      <c r="AKK79" s="85"/>
      <c r="AKL79" s="85"/>
      <c r="AKM79" s="85"/>
      <c r="AKN79" s="85"/>
      <c r="AKO79" s="85"/>
      <c r="AKP79" s="85"/>
      <c r="AKQ79" s="85"/>
      <c r="AKR79" s="85"/>
      <c r="AKS79" s="85"/>
      <c r="AKT79" s="85"/>
      <c r="AKU79" s="85"/>
      <c r="AKV79" s="85"/>
      <c r="AKW79" s="85"/>
      <c r="AKX79" s="85"/>
      <c r="AKY79" s="85"/>
      <c r="AKZ79" s="85"/>
      <c r="ALA79" s="85"/>
      <c r="ALB79" s="85"/>
      <c r="ALC79" s="85"/>
      <c r="ALD79" s="85"/>
      <c r="ALE79" s="85"/>
      <c r="ALF79" s="85"/>
      <c r="ALG79" s="85"/>
      <c r="ALH79" s="85"/>
      <c r="ALI79" s="85"/>
      <c r="ALJ79" s="85"/>
      <c r="ALK79" s="85"/>
      <c r="ALL79" s="85"/>
      <c r="ALM79" s="85"/>
      <c r="ALN79" s="85"/>
      <c r="ALO79" s="85"/>
      <c r="ALP79" s="85"/>
      <c r="ALQ79" s="85"/>
      <c r="ALR79" s="85"/>
      <c r="ALS79" s="85"/>
      <c r="ALT79" s="85"/>
      <c r="ALU79" s="85"/>
      <c r="ALV79" s="85"/>
      <c r="ALW79" s="85"/>
      <c r="ALX79" s="85"/>
      <c r="ALY79" s="85"/>
      <c r="ALZ79" s="85"/>
      <c r="AMA79" s="85"/>
      <c r="AMB79" s="85"/>
      <c r="AMC79" s="85"/>
      <c r="AMD79" s="85"/>
      <c r="AME79" s="85"/>
      <c r="AMF79" s="85"/>
      <c r="AMG79" s="85"/>
      <c r="AMH79" s="85"/>
      <c r="AMI79" s="85"/>
      <c r="AMJ79" s="85"/>
      <c r="AMK79" s="85"/>
      <c r="AML79" s="85"/>
      <c r="AMM79" s="85"/>
      <c r="AMN79" s="85"/>
      <c r="AMO79" s="85"/>
      <c r="AMP79" s="85"/>
      <c r="AMQ79" s="85"/>
      <c r="AMR79" s="85"/>
      <c r="AMS79" s="85"/>
      <c r="AMT79" s="85"/>
      <c r="AMU79" s="85"/>
      <c r="AMV79" s="85"/>
      <c r="AMW79" s="85"/>
      <c r="AMX79" s="85"/>
      <c r="AMY79" s="85"/>
      <c r="AMZ79" s="85"/>
      <c r="ANA79" s="85"/>
      <c r="ANB79" s="85"/>
      <c r="ANC79" s="85"/>
      <c r="AND79" s="85"/>
      <c r="ANE79" s="85"/>
      <c r="ANF79" s="85"/>
      <c r="ANG79" s="85"/>
      <c r="ANH79" s="85"/>
      <c r="ANI79" s="85"/>
      <c r="ANJ79" s="85"/>
      <c r="ANK79" s="85"/>
      <c r="ANL79" s="85"/>
      <c r="ANM79" s="85"/>
      <c r="ANN79" s="85"/>
      <c r="ANO79" s="85"/>
      <c r="ANP79" s="85"/>
      <c r="ANQ79" s="85"/>
      <c r="ANR79" s="85"/>
      <c r="ANS79" s="85"/>
      <c r="ANT79" s="85"/>
      <c r="ANU79" s="85"/>
      <c r="ANV79" s="85"/>
      <c r="ANW79" s="85"/>
      <c r="ANX79" s="85"/>
      <c r="ANY79" s="85"/>
      <c r="ANZ79" s="85"/>
      <c r="AOA79" s="85"/>
      <c r="AOB79" s="85"/>
      <c r="AOC79" s="85"/>
      <c r="AOD79" s="85"/>
      <c r="AOE79" s="85"/>
      <c r="AOF79" s="85"/>
      <c r="AOG79" s="85"/>
      <c r="AOH79" s="85"/>
      <c r="AOI79" s="85"/>
      <c r="AOJ79" s="85"/>
      <c r="AOK79" s="85"/>
      <c r="AOL79" s="85"/>
      <c r="AOM79" s="85"/>
      <c r="AON79" s="85"/>
      <c r="AOO79" s="85"/>
      <c r="AOP79" s="85"/>
      <c r="AOQ79" s="85"/>
      <c r="AOR79" s="85"/>
      <c r="AOS79" s="85"/>
      <c r="AOT79" s="85"/>
      <c r="AOU79" s="85"/>
      <c r="AOV79" s="85"/>
      <c r="AOW79" s="85"/>
      <c r="AOX79" s="85"/>
      <c r="AOY79" s="85"/>
      <c r="AOZ79" s="85"/>
      <c r="APA79" s="85"/>
      <c r="APB79" s="85"/>
      <c r="APC79" s="85"/>
      <c r="APD79" s="85"/>
      <c r="APE79" s="85"/>
      <c r="APF79" s="85"/>
      <c r="APG79" s="85"/>
      <c r="APH79" s="85"/>
      <c r="API79" s="85"/>
      <c r="APJ79" s="85"/>
      <c r="APK79" s="85"/>
      <c r="APL79" s="85"/>
      <c r="APM79" s="85"/>
      <c r="APN79" s="85"/>
      <c r="APO79" s="85"/>
      <c r="APP79" s="85"/>
      <c r="APQ79" s="85"/>
      <c r="APR79" s="85"/>
      <c r="APS79" s="85"/>
      <c r="APT79" s="85"/>
      <c r="APU79" s="85"/>
      <c r="APV79" s="85"/>
      <c r="APW79" s="85"/>
      <c r="APX79" s="85"/>
      <c r="APY79" s="85"/>
      <c r="APZ79" s="85"/>
      <c r="AQA79" s="85"/>
      <c r="AQB79" s="85"/>
      <c r="AQC79" s="85"/>
      <c r="AQD79" s="85"/>
      <c r="AQE79" s="85"/>
      <c r="AQF79" s="85"/>
      <c r="AQG79" s="85"/>
      <c r="AQH79" s="85"/>
      <c r="AQI79" s="85"/>
      <c r="AQJ79" s="85"/>
      <c r="AQK79" s="85"/>
      <c r="AQL79" s="85"/>
      <c r="AQM79" s="85"/>
      <c r="AQN79" s="85"/>
      <c r="AQO79" s="85"/>
      <c r="AQP79" s="85"/>
      <c r="AQQ79" s="85"/>
      <c r="AQR79" s="85"/>
      <c r="AQS79" s="85"/>
      <c r="AQT79" s="85"/>
      <c r="AQU79" s="85"/>
      <c r="AQV79" s="85"/>
      <c r="AQW79" s="85"/>
      <c r="AQX79" s="85"/>
      <c r="AQY79" s="85"/>
      <c r="AQZ79" s="85"/>
      <c r="ARA79" s="85"/>
      <c r="ARB79" s="85"/>
      <c r="ARC79" s="85"/>
      <c r="ARD79" s="85"/>
      <c r="ARE79" s="85"/>
      <c r="ARF79" s="85"/>
      <c r="ARG79" s="85"/>
      <c r="ARH79" s="85"/>
      <c r="ARI79" s="85"/>
      <c r="ARJ79" s="85"/>
      <c r="ARK79" s="85"/>
      <c r="ARL79" s="85"/>
      <c r="ARM79" s="85"/>
      <c r="ARN79" s="85"/>
      <c r="ARO79" s="85"/>
      <c r="ARP79" s="85"/>
      <c r="ARQ79" s="85"/>
      <c r="ARR79" s="85"/>
      <c r="ARS79" s="85"/>
      <c r="ART79" s="85"/>
      <c r="ARU79" s="85"/>
      <c r="ARV79" s="85"/>
      <c r="ARW79" s="85"/>
      <c r="ARX79" s="85"/>
      <c r="ARY79" s="85"/>
      <c r="ARZ79" s="85"/>
      <c r="ASA79" s="85"/>
      <c r="ASB79" s="85"/>
      <c r="ASC79" s="85"/>
      <c r="ASD79" s="85"/>
      <c r="ASE79" s="85"/>
      <c r="ASF79" s="85"/>
      <c r="ASG79" s="85"/>
      <c r="ASH79" s="85"/>
      <c r="ASI79" s="85"/>
      <c r="ASJ79" s="85"/>
      <c r="ASK79" s="85"/>
      <c r="ASL79" s="85"/>
      <c r="ASM79" s="85"/>
      <c r="ASN79" s="85"/>
      <c r="ASO79" s="85"/>
      <c r="ASP79" s="85"/>
      <c r="ASQ79" s="85"/>
      <c r="ASR79" s="85"/>
      <c r="ASS79" s="85"/>
      <c r="AST79" s="85"/>
      <c r="ASU79" s="85"/>
      <c r="ASV79" s="85"/>
      <c r="ASW79" s="85"/>
      <c r="ASX79" s="85"/>
      <c r="ASY79" s="85"/>
      <c r="ASZ79" s="85"/>
      <c r="ATA79" s="85"/>
      <c r="ATB79" s="85"/>
      <c r="ATC79" s="85"/>
      <c r="ATD79" s="85"/>
      <c r="ATE79" s="85"/>
      <c r="ATF79" s="85"/>
      <c r="ATG79" s="85"/>
      <c r="ATH79" s="85"/>
      <c r="ATI79" s="85"/>
      <c r="ATJ79" s="85"/>
      <c r="ATK79" s="85"/>
      <c r="ATL79" s="85"/>
      <c r="ATM79" s="85"/>
      <c r="ATN79" s="85"/>
      <c r="ATO79" s="85"/>
      <c r="ATP79" s="85"/>
      <c r="ATQ79" s="85"/>
      <c r="ATR79" s="85"/>
      <c r="ATS79" s="85"/>
      <c r="ATT79" s="85"/>
      <c r="ATU79" s="85"/>
      <c r="ATV79" s="85"/>
      <c r="ATW79" s="85"/>
      <c r="ATX79" s="85"/>
      <c r="ATY79" s="85"/>
      <c r="ATZ79" s="85"/>
      <c r="AUA79" s="85"/>
      <c r="AUB79" s="85"/>
      <c r="AUC79" s="85"/>
      <c r="AUD79" s="85"/>
      <c r="AUE79" s="85"/>
      <c r="AUF79" s="85"/>
      <c r="AUG79" s="85"/>
      <c r="AUH79" s="85"/>
      <c r="AUI79" s="85"/>
      <c r="AUJ79" s="85"/>
      <c r="AUK79" s="85"/>
      <c r="AUL79" s="85"/>
      <c r="AUM79" s="85"/>
      <c r="AUN79" s="85"/>
      <c r="AUO79" s="85"/>
      <c r="AUP79" s="85"/>
      <c r="AUQ79" s="85"/>
      <c r="AUR79" s="85"/>
      <c r="AUS79" s="85"/>
      <c r="AUT79" s="85"/>
      <c r="AUU79" s="85"/>
      <c r="AUV79" s="85"/>
      <c r="AUW79" s="85"/>
      <c r="AUX79" s="85"/>
      <c r="AUY79" s="85"/>
      <c r="AUZ79" s="85"/>
      <c r="AVA79" s="85"/>
      <c r="AVB79" s="85"/>
      <c r="AVC79" s="85"/>
      <c r="AVD79" s="85"/>
      <c r="AVE79" s="85"/>
      <c r="AVF79" s="85"/>
      <c r="AVG79" s="85"/>
      <c r="AVH79" s="85"/>
      <c r="AVI79" s="85"/>
      <c r="AVJ79" s="85"/>
      <c r="AVK79" s="85"/>
      <c r="AVL79" s="85"/>
      <c r="AVM79" s="85"/>
      <c r="AVN79" s="85"/>
      <c r="AVO79" s="85"/>
      <c r="AVP79" s="85"/>
      <c r="AVQ79" s="85"/>
      <c r="AVR79" s="85"/>
      <c r="AVS79" s="85"/>
      <c r="AVT79" s="85"/>
      <c r="AVU79" s="85"/>
      <c r="AVV79" s="85"/>
      <c r="AVW79" s="85"/>
      <c r="AVX79" s="85"/>
      <c r="AVY79" s="85"/>
      <c r="AVZ79" s="85"/>
      <c r="AWA79" s="85"/>
      <c r="AWB79" s="85"/>
      <c r="AWC79" s="85"/>
      <c r="AWD79" s="85"/>
      <c r="AWE79" s="85"/>
      <c r="AWF79" s="85"/>
      <c r="AWG79" s="85"/>
      <c r="AWH79" s="85"/>
      <c r="AWI79" s="85"/>
      <c r="AWJ79" s="85"/>
      <c r="AWK79" s="85"/>
      <c r="AWL79" s="85"/>
      <c r="AWM79" s="85"/>
      <c r="AWN79" s="85"/>
      <c r="AWO79" s="85"/>
      <c r="AWP79" s="85"/>
      <c r="AWQ79" s="85"/>
      <c r="AWR79" s="85"/>
      <c r="AWS79" s="85"/>
      <c r="AWT79" s="85"/>
      <c r="AWU79" s="85"/>
      <c r="AWV79" s="85"/>
      <c r="AWW79" s="85"/>
      <c r="AWX79" s="85"/>
      <c r="AWY79" s="85"/>
      <c r="AWZ79" s="85"/>
      <c r="AXA79" s="85"/>
      <c r="AXB79" s="85"/>
      <c r="AXC79" s="85"/>
      <c r="AXD79" s="85"/>
      <c r="AXE79" s="85"/>
      <c r="AXF79" s="85"/>
      <c r="AXG79" s="85"/>
      <c r="AXH79" s="85"/>
      <c r="AXI79" s="85"/>
      <c r="AXJ79" s="85"/>
      <c r="AXK79" s="85"/>
      <c r="AXL79" s="85"/>
      <c r="AXM79" s="85"/>
      <c r="AXN79" s="85"/>
      <c r="AXO79" s="85"/>
      <c r="AXP79" s="85"/>
      <c r="AXQ79" s="85"/>
      <c r="AXR79" s="85"/>
      <c r="AXS79" s="85"/>
      <c r="AXT79" s="85"/>
      <c r="AXU79" s="85"/>
      <c r="AXV79" s="85"/>
      <c r="AXW79" s="85"/>
      <c r="AXX79" s="85"/>
      <c r="AXY79" s="85"/>
      <c r="AXZ79" s="85"/>
      <c r="AYA79" s="85"/>
      <c r="AYB79" s="85"/>
      <c r="AYC79" s="85"/>
      <c r="AYD79" s="85"/>
      <c r="AYE79" s="85"/>
      <c r="AYF79" s="85"/>
      <c r="AYG79" s="85"/>
      <c r="AYH79" s="85"/>
      <c r="AYI79" s="85"/>
      <c r="AYJ79" s="85"/>
      <c r="AYK79" s="85"/>
      <c r="AYL79" s="85"/>
      <c r="AYM79" s="85"/>
      <c r="AYN79" s="85"/>
      <c r="AYO79" s="85"/>
      <c r="AYP79" s="85"/>
      <c r="AYQ79" s="85"/>
      <c r="AYR79" s="85"/>
      <c r="AYS79" s="85"/>
      <c r="AYT79" s="85"/>
      <c r="AYU79" s="85"/>
      <c r="AYV79" s="85"/>
      <c r="AYW79" s="85"/>
      <c r="AYX79" s="85"/>
      <c r="AYY79" s="85"/>
      <c r="AYZ79" s="85"/>
      <c r="AZA79" s="85"/>
      <c r="AZB79" s="85"/>
      <c r="AZC79" s="85"/>
      <c r="AZD79" s="85"/>
      <c r="AZE79" s="85"/>
      <c r="AZF79" s="85"/>
      <c r="AZG79" s="85"/>
      <c r="AZH79" s="85"/>
      <c r="AZI79" s="85"/>
      <c r="AZJ79" s="85"/>
      <c r="AZK79" s="85"/>
      <c r="AZL79" s="85"/>
      <c r="AZM79" s="85"/>
      <c r="AZN79" s="85"/>
      <c r="AZO79" s="85"/>
      <c r="AZP79" s="85"/>
      <c r="AZQ79" s="85"/>
      <c r="AZR79" s="85"/>
      <c r="AZS79" s="85"/>
      <c r="AZT79" s="85"/>
      <c r="AZU79" s="85"/>
      <c r="AZV79" s="85"/>
      <c r="AZW79" s="85"/>
      <c r="AZX79" s="85"/>
      <c r="AZY79" s="85"/>
      <c r="AZZ79" s="85"/>
      <c r="BAA79" s="85"/>
      <c r="BAB79" s="85"/>
      <c r="BAC79" s="85"/>
      <c r="BAD79" s="85"/>
      <c r="BAE79" s="85"/>
      <c r="BAF79" s="85"/>
      <c r="BAG79" s="85"/>
      <c r="BAH79" s="85"/>
      <c r="BAI79" s="85"/>
      <c r="BAJ79" s="85"/>
      <c r="BAK79" s="85"/>
      <c r="BAL79" s="85"/>
      <c r="BAM79" s="85"/>
      <c r="BAN79" s="85"/>
      <c r="BAO79" s="85"/>
      <c r="BAP79" s="85"/>
      <c r="BAQ79" s="85"/>
      <c r="BAR79" s="85"/>
      <c r="BAS79" s="85"/>
      <c r="BAT79" s="85"/>
      <c r="BAU79" s="85"/>
      <c r="BAV79" s="85"/>
      <c r="BAW79" s="85"/>
      <c r="BAX79" s="85"/>
      <c r="BAY79" s="85"/>
      <c r="BAZ79" s="85"/>
      <c r="BBA79" s="85"/>
      <c r="BBB79" s="85"/>
      <c r="BBC79" s="85"/>
      <c r="BBD79" s="85"/>
      <c r="BBE79" s="85"/>
      <c r="BBF79" s="85"/>
      <c r="BBG79" s="85"/>
      <c r="BBH79" s="85"/>
      <c r="BBI79" s="85"/>
      <c r="BBJ79" s="85"/>
      <c r="BBK79" s="85"/>
      <c r="BBL79" s="85"/>
      <c r="BBM79" s="85"/>
      <c r="BBN79" s="85"/>
      <c r="BBO79" s="85"/>
      <c r="BBP79" s="85"/>
      <c r="BBQ79" s="85"/>
      <c r="BBR79" s="85"/>
      <c r="BBS79" s="85"/>
      <c r="BBT79" s="85"/>
      <c r="BBU79" s="85"/>
      <c r="BBV79" s="85"/>
      <c r="BBW79" s="85"/>
      <c r="BBX79" s="85"/>
      <c r="BBY79" s="85"/>
      <c r="BBZ79" s="85"/>
      <c r="BCA79" s="85"/>
      <c r="BCB79" s="85"/>
      <c r="BCC79" s="85"/>
      <c r="BCD79" s="85"/>
      <c r="BCE79" s="85"/>
      <c r="BCF79" s="85"/>
      <c r="BCG79" s="85"/>
      <c r="BCH79" s="85"/>
      <c r="BCI79" s="85"/>
      <c r="BCJ79" s="85"/>
      <c r="BCK79" s="85"/>
      <c r="BCL79" s="85"/>
      <c r="BCM79" s="85"/>
      <c r="BCN79" s="85"/>
      <c r="BCO79" s="85"/>
      <c r="BCP79" s="85"/>
      <c r="BCQ79" s="85"/>
      <c r="BCR79" s="85"/>
      <c r="BCS79" s="85"/>
      <c r="BCT79" s="85"/>
      <c r="BCU79" s="85"/>
      <c r="BCV79" s="85"/>
      <c r="BCW79" s="85"/>
      <c r="BCX79" s="85"/>
      <c r="BCY79" s="85"/>
      <c r="BCZ79" s="85"/>
      <c r="BDA79" s="85"/>
      <c r="BDB79" s="85"/>
      <c r="BDC79" s="85"/>
      <c r="BDD79" s="85"/>
      <c r="BDE79" s="85"/>
      <c r="BDF79" s="85"/>
      <c r="BDG79" s="85"/>
      <c r="BDH79" s="85"/>
      <c r="BDI79" s="85"/>
      <c r="BDJ79" s="85"/>
      <c r="BDK79" s="85"/>
      <c r="BDL79" s="85"/>
      <c r="BDM79" s="85"/>
      <c r="BDN79" s="85"/>
      <c r="BDO79" s="85"/>
      <c r="BDP79" s="85"/>
      <c r="BDQ79" s="85"/>
      <c r="BDR79" s="85"/>
      <c r="BDS79" s="85"/>
      <c r="BDT79" s="85"/>
      <c r="BDU79" s="85"/>
      <c r="BDV79" s="85"/>
      <c r="BDW79" s="85"/>
      <c r="BDX79" s="85"/>
      <c r="BDY79" s="85"/>
      <c r="BDZ79" s="85"/>
      <c r="BEA79" s="85"/>
      <c r="BEB79" s="85"/>
      <c r="BEC79" s="85"/>
      <c r="BED79" s="85"/>
      <c r="BEE79" s="85"/>
      <c r="BEF79" s="85"/>
      <c r="BEG79" s="85"/>
      <c r="BEH79" s="85"/>
      <c r="BEI79" s="85"/>
      <c r="BEJ79" s="85"/>
      <c r="BEK79" s="85"/>
      <c r="BEL79" s="85"/>
      <c r="BEM79" s="85"/>
      <c r="BEN79" s="85"/>
      <c r="BEO79" s="85"/>
      <c r="BEP79" s="85"/>
      <c r="BEQ79" s="85"/>
      <c r="BER79" s="85"/>
      <c r="BES79" s="85"/>
      <c r="BET79" s="85"/>
      <c r="BEU79" s="85"/>
      <c r="BEV79" s="85"/>
      <c r="BEW79" s="85"/>
      <c r="BEX79" s="85"/>
      <c r="BEY79" s="85"/>
      <c r="BEZ79" s="85"/>
      <c r="BFA79" s="85"/>
      <c r="BFB79" s="85"/>
      <c r="BFC79" s="85"/>
      <c r="BFD79" s="85"/>
      <c r="BFE79" s="85"/>
      <c r="BFF79" s="85"/>
      <c r="BFG79" s="85"/>
      <c r="BFH79" s="85"/>
      <c r="BFI79" s="85"/>
      <c r="BFJ79" s="85"/>
      <c r="BFK79" s="85"/>
      <c r="BFL79" s="85"/>
      <c r="BFM79" s="85"/>
      <c r="BFN79" s="85"/>
      <c r="BFO79" s="85"/>
      <c r="BFP79" s="85"/>
      <c r="BFQ79" s="85"/>
      <c r="BFR79" s="85"/>
      <c r="BFS79" s="85"/>
      <c r="BFT79" s="85"/>
      <c r="BFU79" s="85"/>
      <c r="BFV79" s="85"/>
      <c r="BFW79" s="85"/>
      <c r="BFX79" s="85"/>
      <c r="BFY79" s="85"/>
      <c r="BFZ79" s="85"/>
      <c r="BGA79" s="85"/>
      <c r="BGB79" s="85"/>
      <c r="BGC79" s="85"/>
      <c r="BGD79" s="85"/>
      <c r="BGE79" s="85"/>
      <c r="BGF79" s="85"/>
      <c r="BGG79" s="85"/>
      <c r="BGH79" s="85"/>
      <c r="BGI79" s="85"/>
      <c r="BGJ79" s="85"/>
      <c r="BGK79" s="85"/>
      <c r="BGL79" s="85"/>
      <c r="BGM79" s="85"/>
      <c r="BGN79" s="85"/>
      <c r="BGO79" s="85"/>
      <c r="BGP79" s="85"/>
      <c r="BGQ79" s="85"/>
      <c r="BGR79" s="85"/>
      <c r="BGS79" s="85"/>
      <c r="BGT79" s="85"/>
      <c r="BGU79" s="85"/>
      <c r="BGV79" s="85"/>
      <c r="BGW79" s="85"/>
      <c r="BGX79" s="85"/>
      <c r="BGY79" s="85"/>
      <c r="BGZ79" s="85"/>
      <c r="BHA79" s="85"/>
      <c r="BHB79" s="85"/>
      <c r="BHC79" s="85"/>
      <c r="BHD79" s="85"/>
      <c r="BHE79" s="85"/>
      <c r="BHF79" s="85"/>
      <c r="BHG79" s="85"/>
      <c r="BHH79" s="85"/>
      <c r="BHI79" s="85"/>
      <c r="BHJ79" s="85"/>
      <c r="BHK79" s="85"/>
      <c r="BHL79" s="85"/>
      <c r="BHM79" s="85"/>
      <c r="BHN79" s="85"/>
      <c r="BHO79" s="85"/>
      <c r="BHP79" s="85"/>
      <c r="BHQ79" s="85"/>
      <c r="BHR79" s="85"/>
      <c r="BHS79" s="85"/>
      <c r="BHT79" s="85"/>
      <c r="BHU79" s="85"/>
      <c r="BHV79" s="85"/>
      <c r="BHW79" s="85"/>
      <c r="BHX79" s="85"/>
      <c r="BHY79" s="85"/>
      <c r="BHZ79" s="85"/>
      <c r="BIA79" s="85"/>
      <c r="BIB79" s="85"/>
      <c r="BIC79" s="85"/>
      <c r="BID79" s="85"/>
      <c r="BIE79" s="85"/>
      <c r="BIF79" s="85"/>
      <c r="BIG79" s="85"/>
      <c r="BIH79" s="85"/>
      <c r="BII79" s="85"/>
      <c r="BIJ79" s="85"/>
      <c r="BIK79" s="85"/>
      <c r="BIL79" s="85"/>
      <c r="BIM79" s="85"/>
      <c r="BIN79" s="85"/>
      <c r="BIO79" s="85"/>
      <c r="BIP79" s="85"/>
      <c r="BIQ79" s="85"/>
      <c r="BIR79" s="85"/>
      <c r="BIS79" s="85"/>
      <c r="BIT79" s="85"/>
      <c r="BIU79" s="85"/>
      <c r="BIV79" s="85"/>
      <c r="BIW79" s="85"/>
      <c r="BIX79" s="85"/>
      <c r="BIY79" s="85"/>
      <c r="BIZ79" s="85"/>
      <c r="BJA79" s="85"/>
      <c r="BJB79" s="85"/>
      <c r="BJC79" s="85"/>
      <c r="BJD79" s="85"/>
      <c r="BJE79" s="85"/>
      <c r="BJF79" s="85"/>
      <c r="BJG79" s="85"/>
      <c r="BJH79" s="85"/>
      <c r="BJI79" s="85"/>
      <c r="BJJ79" s="85"/>
      <c r="BJK79" s="85"/>
      <c r="BJL79" s="85"/>
      <c r="BJM79" s="85"/>
      <c r="BJN79" s="85"/>
      <c r="BJO79" s="85"/>
      <c r="BJP79" s="85"/>
      <c r="BJQ79" s="85"/>
      <c r="BJR79" s="85"/>
      <c r="BJS79" s="85"/>
      <c r="BJT79" s="85"/>
      <c r="BJU79" s="85"/>
      <c r="BJV79" s="85"/>
      <c r="BJW79" s="85"/>
      <c r="BJX79" s="85"/>
      <c r="BJY79" s="85"/>
      <c r="BJZ79" s="85"/>
      <c r="BKA79" s="85"/>
      <c r="BKB79" s="85"/>
      <c r="BKC79" s="85"/>
      <c r="BKD79" s="85"/>
      <c r="BKE79" s="85"/>
      <c r="BKF79" s="85"/>
      <c r="BKG79" s="85"/>
      <c r="BKH79" s="85"/>
      <c r="BKI79" s="85"/>
      <c r="BKJ79" s="85"/>
      <c r="BKK79" s="85"/>
      <c r="BKL79" s="85"/>
      <c r="BKM79" s="85"/>
      <c r="BKN79" s="85"/>
      <c r="BKO79" s="85"/>
      <c r="BKP79" s="85"/>
      <c r="BKQ79" s="85"/>
      <c r="BKR79" s="85"/>
      <c r="BKS79" s="85"/>
      <c r="BKT79" s="85"/>
      <c r="BKU79" s="85"/>
      <c r="BKV79" s="85"/>
      <c r="BKW79" s="85"/>
      <c r="BKX79" s="85"/>
      <c r="BKY79" s="85"/>
      <c r="BKZ79" s="85"/>
      <c r="BLA79" s="85"/>
      <c r="BLB79" s="85"/>
      <c r="BLC79" s="85"/>
      <c r="BLD79" s="85"/>
      <c r="BLE79" s="85"/>
      <c r="BLF79" s="85"/>
      <c r="BLG79" s="85"/>
      <c r="BLH79" s="85"/>
      <c r="BLI79" s="85"/>
      <c r="BLJ79" s="85"/>
      <c r="BLK79" s="85"/>
      <c r="BLL79" s="85"/>
      <c r="BLM79" s="85"/>
      <c r="BLN79" s="85"/>
      <c r="BLO79" s="85"/>
      <c r="BLP79" s="85"/>
      <c r="BLQ79" s="85"/>
      <c r="BLR79" s="85"/>
      <c r="BLS79" s="85"/>
      <c r="BLT79" s="85"/>
      <c r="BLU79" s="85"/>
      <c r="BLV79" s="85"/>
      <c r="BLW79" s="85"/>
      <c r="BLX79" s="85"/>
      <c r="BLY79" s="85"/>
      <c r="BLZ79" s="85"/>
      <c r="BMA79" s="85"/>
      <c r="BMB79" s="85"/>
      <c r="BMC79" s="85"/>
      <c r="BMD79" s="85"/>
      <c r="BME79" s="85"/>
      <c r="BMF79" s="85"/>
      <c r="BMG79" s="85"/>
      <c r="BMH79" s="85"/>
      <c r="BMI79" s="85"/>
      <c r="BMJ79" s="85"/>
      <c r="BMK79" s="85"/>
      <c r="BML79" s="85"/>
      <c r="BMM79" s="85"/>
      <c r="BMN79" s="85"/>
      <c r="BMO79" s="85"/>
      <c r="BMP79" s="85"/>
      <c r="BMQ79" s="85"/>
      <c r="BMR79" s="85"/>
      <c r="BMS79" s="85"/>
      <c r="BMT79" s="85"/>
      <c r="BMU79" s="85"/>
      <c r="BMV79" s="85"/>
      <c r="BMW79" s="85"/>
      <c r="BMX79" s="85"/>
      <c r="BMY79" s="85"/>
      <c r="BMZ79" s="85"/>
      <c r="BNA79" s="85"/>
      <c r="BNB79" s="85"/>
      <c r="BNC79" s="85"/>
      <c r="BND79" s="85"/>
      <c r="BNE79" s="85"/>
      <c r="BNF79" s="85"/>
      <c r="BNG79" s="85"/>
      <c r="BNH79" s="85"/>
      <c r="BNI79" s="85"/>
      <c r="BNJ79" s="85"/>
      <c r="BNK79" s="85"/>
      <c r="BNL79" s="85"/>
      <c r="BNM79" s="85"/>
      <c r="BNN79" s="85"/>
      <c r="BNO79" s="85"/>
      <c r="BNP79" s="85"/>
      <c r="BNQ79" s="85"/>
      <c r="BNR79" s="85"/>
      <c r="BNS79" s="85"/>
      <c r="BNT79" s="85"/>
      <c r="BNU79" s="85"/>
      <c r="BNV79" s="85"/>
      <c r="BNW79" s="85"/>
      <c r="BNX79" s="85"/>
      <c r="BNY79" s="85"/>
      <c r="BNZ79" s="85"/>
      <c r="BOA79" s="85"/>
      <c r="BOB79" s="85"/>
      <c r="BOC79" s="85"/>
      <c r="BOD79" s="85"/>
      <c r="BOE79" s="85"/>
      <c r="BOF79" s="85"/>
      <c r="BOG79" s="85"/>
      <c r="BOH79" s="85"/>
      <c r="BOI79" s="85"/>
      <c r="BOJ79" s="85"/>
      <c r="BOK79" s="85"/>
      <c r="BOL79" s="85"/>
      <c r="BOM79" s="85"/>
      <c r="BON79" s="85"/>
      <c r="BOO79" s="85"/>
      <c r="BOP79" s="85"/>
      <c r="BOQ79" s="85"/>
      <c r="BOR79" s="85"/>
      <c r="BOS79" s="85"/>
      <c r="BOT79" s="85"/>
      <c r="BOU79" s="85"/>
      <c r="BOV79" s="85"/>
      <c r="BOW79" s="85"/>
      <c r="BOX79" s="85"/>
      <c r="BOY79" s="85"/>
      <c r="BOZ79" s="85"/>
      <c r="BPA79" s="85"/>
      <c r="BPB79" s="85"/>
      <c r="BPC79" s="85"/>
      <c r="BPD79" s="85"/>
      <c r="BPE79" s="85"/>
      <c r="BPF79" s="85"/>
      <c r="BPG79" s="85"/>
      <c r="BPH79" s="85"/>
      <c r="BPI79" s="85"/>
      <c r="BPJ79" s="85"/>
      <c r="BPK79" s="85"/>
      <c r="BPL79" s="85"/>
      <c r="BPM79" s="85"/>
      <c r="BPN79" s="85"/>
      <c r="BPO79" s="85"/>
      <c r="BPP79" s="85"/>
      <c r="BPQ79" s="85"/>
      <c r="BPR79" s="85"/>
      <c r="BPS79" s="85"/>
      <c r="BPT79" s="85"/>
      <c r="BPU79" s="85"/>
      <c r="BPV79" s="85"/>
      <c r="BPW79" s="85"/>
      <c r="BPX79" s="85"/>
      <c r="BPY79" s="85"/>
      <c r="BPZ79" s="85"/>
      <c r="BQA79" s="85"/>
      <c r="BQB79" s="85"/>
      <c r="BQC79" s="85"/>
      <c r="BQD79" s="85"/>
      <c r="BQE79" s="85"/>
      <c r="BQF79" s="85"/>
      <c r="BQG79" s="85"/>
      <c r="BQH79" s="85"/>
      <c r="BQI79" s="85"/>
      <c r="BQJ79" s="85"/>
      <c r="BQK79" s="85"/>
      <c r="BQL79" s="85"/>
      <c r="BQM79" s="85"/>
      <c r="BQN79" s="85"/>
      <c r="BQO79" s="85"/>
      <c r="BQP79" s="85"/>
      <c r="BQQ79" s="85"/>
      <c r="BQR79" s="85"/>
      <c r="BQS79" s="85"/>
      <c r="BQT79" s="85"/>
      <c r="BQU79" s="85"/>
      <c r="BQV79" s="85"/>
      <c r="BQW79" s="85"/>
      <c r="BQX79" s="85"/>
      <c r="BQY79" s="85"/>
      <c r="BQZ79" s="85"/>
      <c r="BRA79" s="85"/>
      <c r="BRB79" s="85"/>
      <c r="BRC79" s="85"/>
      <c r="BRD79" s="85"/>
      <c r="BRE79" s="85"/>
      <c r="BRF79" s="85"/>
      <c r="BRG79" s="85"/>
      <c r="BRH79" s="85"/>
      <c r="BRI79" s="85"/>
      <c r="BRJ79" s="85"/>
      <c r="BRK79" s="85"/>
      <c r="BRL79" s="85"/>
      <c r="BRM79" s="85"/>
      <c r="BRN79" s="85"/>
      <c r="BRO79" s="85"/>
      <c r="BRP79" s="85"/>
      <c r="BRQ79" s="85"/>
      <c r="BRR79" s="85"/>
      <c r="BRS79" s="85"/>
      <c r="BRT79" s="85"/>
      <c r="BRU79" s="85"/>
      <c r="BRV79" s="85"/>
      <c r="BRW79" s="85"/>
      <c r="BRX79" s="85"/>
      <c r="BRY79" s="85"/>
      <c r="BRZ79" s="85"/>
      <c r="BSA79" s="85"/>
      <c r="BSB79" s="85"/>
      <c r="BSC79" s="85"/>
      <c r="BSD79" s="85"/>
      <c r="BSE79" s="85"/>
      <c r="BSF79" s="85"/>
      <c r="BSG79" s="85"/>
      <c r="BSH79" s="85"/>
      <c r="BSI79" s="85"/>
      <c r="BSJ79" s="85"/>
      <c r="BSK79" s="85"/>
      <c r="BSL79" s="85"/>
      <c r="BSM79" s="85"/>
      <c r="BSN79" s="85"/>
      <c r="BSO79" s="85"/>
      <c r="BSP79" s="85"/>
      <c r="BSQ79" s="85"/>
      <c r="BSR79" s="85"/>
      <c r="BSS79" s="85"/>
      <c r="BST79" s="85"/>
      <c r="BSU79" s="85"/>
      <c r="BSV79" s="85"/>
      <c r="BSW79" s="85"/>
      <c r="BSX79" s="85"/>
      <c r="BSY79" s="85"/>
      <c r="BSZ79" s="85"/>
      <c r="BTA79" s="85"/>
      <c r="BTB79" s="85"/>
      <c r="BTC79" s="85"/>
      <c r="BTD79" s="85"/>
      <c r="BTE79" s="85"/>
      <c r="BTF79" s="85"/>
      <c r="BTG79" s="85"/>
      <c r="BTH79" s="85"/>
      <c r="BTI79" s="85"/>
      <c r="BTJ79" s="85"/>
      <c r="BTK79" s="85"/>
      <c r="BTL79" s="85"/>
      <c r="BTM79" s="85"/>
      <c r="BTN79" s="85"/>
      <c r="BTO79" s="85"/>
      <c r="BTP79" s="85"/>
      <c r="BTQ79" s="85"/>
      <c r="BTR79" s="85"/>
      <c r="BTS79" s="85"/>
      <c r="BTT79" s="85"/>
      <c r="BTU79" s="85"/>
      <c r="BTV79" s="85"/>
      <c r="BTW79" s="85"/>
      <c r="BTX79" s="85"/>
      <c r="BTY79" s="85"/>
      <c r="BTZ79" s="85"/>
      <c r="BUA79" s="85"/>
      <c r="BUB79" s="85"/>
      <c r="BUC79" s="85"/>
      <c r="BUD79" s="85"/>
      <c r="BUE79" s="85"/>
      <c r="BUF79" s="85"/>
      <c r="BUG79" s="85"/>
      <c r="BUH79" s="85"/>
      <c r="BUI79" s="85"/>
      <c r="BUJ79" s="85"/>
      <c r="BUK79" s="85"/>
      <c r="BUL79" s="85"/>
      <c r="BUM79" s="85"/>
      <c r="BUN79" s="85"/>
      <c r="BUO79" s="85"/>
      <c r="BUP79" s="85"/>
      <c r="BUQ79" s="85"/>
      <c r="BUR79" s="85"/>
      <c r="BUS79" s="85"/>
      <c r="BUT79" s="85"/>
      <c r="BUU79" s="85"/>
      <c r="BUV79" s="85"/>
      <c r="BUW79" s="85"/>
      <c r="BUX79" s="85"/>
      <c r="BUY79" s="85"/>
      <c r="BUZ79" s="85"/>
      <c r="BVA79" s="85"/>
      <c r="BVB79" s="85"/>
      <c r="BVC79" s="85"/>
      <c r="BVD79" s="85"/>
      <c r="BVE79" s="85"/>
      <c r="BVF79" s="85"/>
      <c r="BVG79" s="85"/>
      <c r="BVH79" s="85"/>
      <c r="BVI79" s="85"/>
      <c r="BVJ79" s="85"/>
      <c r="BVK79" s="85"/>
      <c r="BVL79" s="85"/>
      <c r="BVM79" s="85"/>
      <c r="BVN79" s="85"/>
      <c r="BVO79" s="85"/>
      <c r="BVP79" s="85"/>
      <c r="BVQ79" s="85"/>
      <c r="BVR79" s="85"/>
      <c r="BVS79" s="85"/>
      <c r="BVT79" s="85"/>
      <c r="BVU79" s="85"/>
      <c r="BVV79" s="85"/>
      <c r="BVW79" s="85"/>
      <c r="BVX79" s="85"/>
      <c r="BVY79" s="85"/>
      <c r="BVZ79" s="85"/>
      <c r="BWA79" s="85"/>
      <c r="BWB79" s="85"/>
      <c r="BWC79" s="85"/>
      <c r="BWD79" s="85"/>
      <c r="BWE79" s="85"/>
      <c r="BWF79" s="85"/>
      <c r="BWG79" s="85"/>
      <c r="BWH79" s="85"/>
      <c r="BWI79" s="85"/>
      <c r="BWJ79" s="85"/>
      <c r="BWK79" s="85"/>
      <c r="BWL79" s="85"/>
      <c r="BWM79" s="85"/>
      <c r="BWN79" s="85"/>
      <c r="BWO79" s="85"/>
      <c r="BWP79" s="85"/>
      <c r="BWQ79" s="85"/>
      <c r="BWR79" s="85"/>
      <c r="BWS79" s="85"/>
      <c r="BWT79" s="85"/>
      <c r="BWU79" s="85"/>
      <c r="BWV79" s="85"/>
      <c r="BWW79" s="85"/>
      <c r="BWX79" s="85"/>
      <c r="BWY79" s="85"/>
      <c r="BWZ79" s="85"/>
      <c r="BXA79" s="85"/>
      <c r="BXB79" s="85"/>
      <c r="BXC79" s="85"/>
      <c r="BXD79" s="85"/>
      <c r="BXE79" s="85"/>
      <c r="BXF79" s="85"/>
      <c r="BXG79" s="85"/>
      <c r="BXH79" s="85"/>
      <c r="BXI79" s="85"/>
      <c r="BXJ79" s="85"/>
      <c r="BXK79" s="85"/>
      <c r="BXL79" s="85"/>
      <c r="BXM79" s="85"/>
      <c r="BXN79" s="85"/>
      <c r="BXO79" s="85"/>
      <c r="BXP79" s="85"/>
      <c r="BXQ79" s="85"/>
      <c r="BXR79" s="85"/>
      <c r="BXS79" s="85"/>
      <c r="BXT79" s="85"/>
      <c r="BXU79" s="85"/>
      <c r="BXV79" s="85"/>
      <c r="BXW79" s="85"/>
      <c r="BXX79" s="85"/>
      <c r="BXY79" s="85"/>
      <c r="BXZ79" s="85"/>
      <c r="BYA79" s="85"/>
      <c r="BYB79" s="85"/>
      <c r="BYC79" s="85"/>
      <c r="BYD79" s="85"/>
      <c r="BYE79" s="85"/>
      <c r="BYF79" s="85"/>
      <c r="BYG79" s="85"/>
      <c r="BYH79" s="85"/>
      <c r="BYI79" s="85"/>
      <c r="BYJ79" s="85"/>
      <c r="BYK79" s="85"/>
      <c r="BYL79" s="85"/>
      <c r="BYM79" s="85"/>
      <c r="BYN79" s="85"/>
      <c r="BYO79" s="85"/>
      <c r="BYP79" s="85"/>
      <c r="BYQ79" s="85"/>
      <c r="BYR79" s="85"/>
      <c r="BYS79" s="85"/>
      <c r="BYT79" s="85"/>
      <c r="BYU79" s="85"/>
      <c r="BYV79" s="85"/>
      <c r="BYW79" s="85"/>
      <c r="BYX79" s="85"/>
      <c r="BYY79" s="85"/>
      <c r="BYZ79" s="85"/>
      <c r="BZA79" s="85"/>
      <c r="BZB79" s="85"/>
      <c r="BZC79" s="85"/>
      <c r="BZD79" s="85"/>
      <c r="BZE79" s="85"/>
      <c r="BZF79" s="85"/>
      <c r="BZG79" s="85"/>
      <c r="BZH79" s="85"/>
      <c r="BZI79" s="85"/>
      <c r="BZJ79" s="85"/>
      <c r="BZK79" s="85"/>
      <c r="BZL79" s="85"/>
      <c r="BZM79" s="85"/>
      <c r="BZN79" s="85"/>
      <c r="BZO79" s="85"/>
      <c r="BZP79" s="85"/>
      <c r="BZQ79" s="85"/>
      <c r="BZR79" s="85"/>
      <c r="BZS79" s="85"/>
      <c r="BZT79" s="85"/>
      <c r="BZU79" s="85"/>
      <c r="BZV79" s="85"/>
      <c r="BZW79" s="85"/>
      <c r="BZX79" s="85"/>
      <c r="BZY79" s="85"/>
      <c r="BZZ79" s="85"/>
      <c r="CAA79" s="85"/>
      <c r="CAB79" s="85"/>
      <c r="CAC79" s="85"/>
      <c r="CAD79" s="85"/>
      <c r="CAE79" s="85"/>
      <c r="CAF79" s="85"/>
      <c r="CAG79" s="85"/>
      <c r="CAH79" s="85"/>
      <c r="CAI79" s="85"/>
      <c r="CAJ79" s="85"/>
      <c r="CAK79" s="85"/>
      <c r="CAL79" s="85"/>
      <c r="CAM79" s="85"/>
      <c r="CAN79" s="85"/>
      <c r="CAO79" s="85"/>
      <c r="CAP79" s="85"/>
      <c r="CAQ79" s="85"/>
      <c r="CAR79" s="85"/>
      <c r="CAS79" s="85"/>
      <c r="CAT79" s="85"/>
      <c r="CAU79" s="85"/>
      <c r="CAV79" s="85"/>
      <c r="CAW79" s="85"/>
      <c r="CAX79" s="85"/>
      <c r="CAY79" s="85"/>
      <c r="CAZ79" s="85"/>
      <c r="CBA79" s="85"/>
      <c r="CBB79" s="85"/>
      <c r="CBC79" s="85"/>
      <c r="CBD79" s="85"/>
      <c r="CBE79" s="85"/>
      <c r="CBF79" s="85"/>
      <c r="CBG79" s="85"/>
      <c r="CBH79" s="85"/>
      <c r="CBI79" s="85"/>
      <c r="CBJ79" s="85"/>
      <c r="CBK79" s="85"/>
      <c r="CBL79" s="85"/>
      <c r="CBM79" s="85"/>
      <c r="CBN79" s="85"/>
      <c r="CBO79" s="85"/>
      <c r="CBP79" s="85"/>
      <c r="CBQ79" s="85"/>
      <c r="CBR79" s="85"/>
      <c r="CBS79" s="85"/>
      <c r="CBT79" s="85"/>
      <c r="CBU79" s="85"/>
      <c r="CBV79" s="85"/>
      <c r="CBW79" s="85"/>
      <c r="CBX79" s="85"/>
      <c r="CBY79" s="85"/>
      <c r="CBZ79" s="85"/>
      <c r="CCA79" s="85"/>
      <c r="CCB79" s="85"/>
      <c r="CCC79" s="85"/>
      <c r="CCD79" s="85"/>
      <c r="CCE79" s="85"/>
      <c r="CCF79" s="85"/>
      <c r="CCG79" s="85"/>
      <c r="CCH79" s="85"/>
      <c r="CCI79" s="85"/>
      <c r="CCJ79" s="85"/>
      <c r="CCK79" s="85"/>
      <c r="CCL79" s="85"/>
      <c r="CCM79" s="85"/>
      <c r="CCN79" s="85"/>
      <c r="CCO79" s="85"/>
      <c r="CCP79" s="85"/>
      <c r="CCQ79" s="85"/>
      <c r="CCR79" s="85"/>
      <c r="CCS79" s="85"/>
      <c r="CCT79" s="85"/>
      <c r="CCU79" s="85"/>
      <c r="CCV79" s="85"/>
      <c r="CCW79" s="85"/>
      <c r="CCX79" s="85"/>
      <c r="CCY79" s="85"/>
      <c r="CCZ79" s="85"/>
      <c r="CDA79" s="85"/>
      <c r="CDB79" s="85"/>
      <c r="CDC79" s="85"/>
      <c r="CDD79" s="85"/>
      <c r="CDE79" s="85"/>
      <c r="CDF79" s="85"/>
      <c r="CDG79" s="85"/>
      <c r="CDH79" s="85"/>
      <c r="CDI79" s="85"/>
      <c r="CDJ79" s="85"/>
      <c r="CDK79" s="85"/>
      <c r="CDL79" s="85"/>
      <c r="CDM79" s="85"/>
      <c r="CDN79" s="85"/>
      <c r="CDO79" s="85"/>
      <c r="CDP79" s="85"/>
      <c r="CDQ79" s="85"/>
      <c r="CDR79" s="85"/>
      <c r="CDS79" s="85"/>
      <c r="CDT79" s="85"/>
      <c r="CDU79" s="85"/>
      <c r="CDV79" s="85"/>
      <c r="CDW79" s="85"/>
      <c r="CDX79" s="85"/>
      <c r="CDY79" s="85"/>
      <c r="CDZ79" s="85"/>
      <c r="CEA79" s="85"/>
      <c r="CEB79" s="85"/>
      <c r="CEC79" s="85"/>
      <c r="CED79" s="85"/>
      <c r="CEE79" s="85"/>
      <c r="CEF79" s="85"/>
      <c r="CEG79" s="85"/>
      <c r="CEH79" s="85"/>
      <c r="CEI79" s="85"/>
      <c r="CEJ79" s="85"/>
      <c r="CEK79" s="85"/>
      <c r="CEL79" s="85"/>
      <c r="CEM79" s="85"/>
      <c r="CEN79" s="85"/>
      <c r="CEO79" s="85"/>
      <c r="CEP79" s="85"/>
      <c r="CEQ79" s="85"/>
      <c r="CER79" s="85"/>
      <c r="CES79" s="85"/>
      <c r="CET79" s="85"/>
      <c r="CEU79" s="85"/>
      <c r="CEV79" s="85"/>
      <c r="CEW79" s="85"/>
      <c r="CEX79" s="85"/>
      <c r="CEY79" s="85"/>
      <c r="CEZ79" s="85"/>
      <c r="CFA79" s="85"/>
      <c r="CFB79" s="85"/>
      <c r="CFC79" s="85"/>
      <c r="CFD79" s="85"/>
      <c r="CFE79" s="85"/>
      <c r="CFF79" s="85"/>
      <c r="CFG79" s="85"/>
      <c r="CFH79" s="85"/>
      <c r="CFI79" s="85"/>
      <c r="CFJ79" s="85"/>
      <c r="CFK79" s="85"/>
      <c r="CFL79" s="85"/>
      <c r="CFM79" s="85"/>
      <c r="CFN79" s="85"/>
      <c r="CFO79" s="85"/>
      <c r="CFP79" s="85"/>
      <c r="CFQ79" s="85"/>
      <c r="CFR79" s="85"/>
      <c r="CFS79" s="85"/>
      <c r="CFT79" s="85"/>
      <c r="CFU79" s="85"/>
      <c r="CFV79" s="85"/>
      <c r="CFW79" s="85"/>
      <c r="CFX79" s="85"/>
      <c r="CFY79" s="85"/>
      <c r="CFZ79" s="85"/>
      <c r="CGA79" s="85"/>
      <c r="CGB79" s="85"/>
      <c r="CGC79" s="85"/>
      <c r="CGD79" s="85"/>
      <c r="CGE79" s="85"/>
      <c r="CGF79" s="85"/>
      <c r="CGG79" s="85"/>
      <c r="CGH79" s="85"/>
      <c r="CGI79" s="85"/>
      <c r="CGJ79" s="85"/>
      <c r="CGK79" s="85"/>
      <c r="CGL79" s="85"/>
      <c r="CGM79" s="85"/>
      <c r="CGN79" s="85"/>
      <c r="CGO79" s="85"/>
      <c r="CGP79" s="85"/>
      <c r="CGQ79" s="85"/>
      <c r="CGR79" s="85"/>
      <c r="CGS79" s="85"/>
      <c r="CGT79" s="85"/>
      <c r="CGU79" s="85"/>
      <c r="CGV79" s="85"/>
      <c r="CGW79" s="85"/>
      <c r="CGX79" s="85"/>
      <c r="CGY79" s="85"/>
      <c r="CGZ79" s="85"/>
      <c r="CHA79" s="85"/>
      <c r="CHB79" s="85"/>
      <c r="CHC79" s="85"/>
      <c r="CHD79" s="85"/>
      <c r="CHE79" s="85"/>
      <c r="CHF79" s="85"/>
      <c r="CHG79" s="85"/>
      <c r="CHH79" s="85"/>
      <c r="CHI79" s="85"/>
      <c r="CHJ79" s="85"/>
      <c r="CHK79" s="85"/>
      <c r="CHL79" s="85"/>
      <c r="CHM79" s="85"/>
      <c r="CHN79" s="85"/>
      <c r="CHO79" s="85"/>
      <c r="CHP79" s="85"/>
      <c r="CHQ79" s="85"/>
      <c r="CHR79" s="85"/>
      <c r="CHS79" s="85"/>
      <c r="CHT79" s="85"/>
      <c r="CHU79" s="85"/>
      <c r="CHV79" s="85"/>
      <c r="CHW79" s="85"/>
      <c r="CHX79" s="85"/>
      <c r="CHY79" s="85"/>
      <c r="CHZ79" s="85"/>
      <c r="CIA79" s="85"/>
      <c r="CIB79" s="85"/>
      <c r="CIC79" s="85"/>
      <c r="CID79" s="85"/>
      <c r="CIE79" s="85"/>
      <c r="CIF79" s="85"/>
      <c r="CIG79" s="85"/>
      <c r="CIH79" s="85"/>
      <c r="CII79" s="85"/>
      <c r="CIJ79" s="85"/>
      <c r="CIK79" s="85"/>
      <c r="CIL79" s="85"/>
      <c r="CIM79" s="85"/>
      <c r="CIN79" s="85"/>
      <c r="CIO79" s="85"/>
      <c r="CIP79" s="85"/>
      <c r="CIQ79" s="85"/>
      <c r="CIR79" s="85"/>
      <c r="CIS79" s="85"/>
      <c r="CIT79" s="85"/>
      <c r="CIU79" s="85"/>
      <c r="CIV79" s="85"/>
      <c r="CIW79" s="85"/>
      <c r="CIX79" s="85"/>
      <c r="CIY79" s="85"/>
      <c r="CIZ79" s="85"/>
      <c r="CJA79" s="85"/>
      <c r="CJB79" s="85"/>
      <c r="CJC79" s="85"/>
      <c r="CJD79" s="85"/>
      <c r="CJE79" s="85"/>
      <c r="CJF79" s="85"/>
      <c r="CJG79" s="85"/>
      <c r="CJH79" s="85"/>
      <c r="CJI79" s="85"/>
      <c r="CJJ79" s="85"/>
      <c r="CJK79" s="85"/>
      <c r="CJL79" s="85"/>
      <c r="CJM79" s="85"/>
      <c r="CJN79" s="85"/>
      <c r="CJO79" s="85"/>
      <c r="CJP79" s="85"/>
      <c r="CJQ79" s="85"/>
      <c r="CJR79" s="85"/>
      <c r="CJS79" s="85"/>
      <c r="CJT79" s="85"/>
      <c r="CJU79" s="85"/>
      <c r="CJV79" s="85"/>
      <c r="CJW79" s="85"/>
      <c r="CJX79" s="85"/>
      <c r="CJY79" s="85"/>
      <c r="CJZ79" s="85"/>
      <c r="CKA79" s="85"/>
      <c r="CKB79" s="85"/>
      <c r="CKC79" s="85"/>
      <c r="CKD79" s="85"/>
      <c r="CKE79" s="85"/>
      <c r="CKF79" s="85"/>
      <c r="CKG79" s="85"/>
      <c r="CKH79" s="85"/>
      <c r="CKI79" s="85"/>
      <c r="CKJ79" s="85"/>
      <c r="CKK79" s="85"/>
      <c r="CKL79" s="85"/>
      <c r="CKM79" s="85"/>
      <c r="CKN79" s="85"/>
      <c r="CKO79" s="85"/>
      <c r="CKP79" s="85"/>
      <c r="CKQ79" s="85"/>
      <c r="CKR79" s="85"/>
      <c r="CKS79" s="85"/>
      <c r="CKT79" s="85"/>
      <c r="CKU79" s="85"/>
      <c r="CKV79" s="85"/>
      <c r="CKW79" s="85"/>
      <c r="CKX79" s="85"/>
      <c r="CKY79" s="85"/>
      <c r="CKZ79" s="85"/>
      <c r="CLA79" s="85"/>
      <c r="CLB79" s="85"/>
      <c r="CLC79" s="85"/>
      <c r="CLD79" s="85"/>
      <c r="CLE79" s="85"/>
      <c r="CLF79" s="85"/>
      <c r="CLG79" s="85"/>
      <c r="CLH79" s="85"/>
      <c r="CLI79" s="85"/>
      <c r="CLJ79" s="85"/>
      <c r="CLK79" s="85"/>
      <c r="CLL79" s="85"/>
      <c r="CLM79" s="85"/>
      <c r="CLN79" s="85"/>
      <c r="CLO79" s="85"/>
      <c r="CLP79" s="85"/>
      <c r="CLQ79" s="85"/>
      <c r="CLR79" s="85"/>
      <c r="CLS79" s="85"/>
      <c r="CLT79" s="85"/>
      <c r="CLU79" s="85"/>
      <c r="CLV79" s="85"/>
      <c r="CLW79" s="85"/>
      <c r="CLX79" s="85"/>
      <c r="CLY79" s="85"/>
      <c r="CLZ79" s="85"/>
      <c r="CMA79" s="85"/>
      <c r="CMB79" s="85"/>
      <c r="CMC79" s="85"/>
      <c r="CMD79" s="85"/>
      <c r="CME79" s="85"/>
      <c r="CMF79" s="85"/>
      <c r="CMG79" s="85"/>
      <c r="CMH79" s="85"/>
      <c r="CMI79" s="85"/>
      <c r="CMJ79" s="85"/>
      <c r="CMK79" s="85"/>
      <c r="CML79" s="85"/>
      <c r="CMM79" s="85"/>
      <c r="CMN79" s="85"/>
      <c r="CMO79" s="85"/>
      <c r="CMP79" s="85"/>
      <c r="CMQ79" s="85"/>
      <c r="CMR79" s="85"/>
      <c r="CMS79" s="85"/>
      <c r="CMT79" s="85"/>
      <c r="CMU79" s="85"/>
      <c r="CMV79" s="85"/>
      <c r="CMW79" s="85"/>
      <c r="CMX79" s="85"/>
      <c r="CMY79" s="85"/>
      <c r="CMZ79" s="85"/>
      <c r="CNA79" s="85"/>
      <c r="CNB79" s="85"/>
      <c r="CNC79" s="85"/>
      <c r="CND79" s="85"/>
      <c r="CNE79" s="85"/>
      <c r="CNF79" s="85"/>
      <c r="CNG79" s="85"/>
      <c r="CNH79" s="85"/>
      <c r="CNI79" s="85"/>
      <c r="CNJ79" s="85"/>
      <c r="CNK79" s="85"/>
      <c r="CNL79" s="85"/>
      <c r="CNM79" s="85"/>
      <c r="CNN79" s="85"/>
      <c r="CNO79" s="85"/>
      <c r="CNP79" s="85"/>
      <c r="CNQ79" s="85"/>
      <c r="CNR79" s="85"/>
      <c r="CNS79" s="85"/>
      <c r="CNT79" s="85"/>
      <c r="CNU79" s="85"/>
      <c r="CNV79" s="85"/>
      <c r="CNW79" s="85"/>
      <c r="CNX79" s="85"/>
      <c r="CNY79" s="85"/>
      <c r="CNZ79" s="85"/>
      <c r="COA79" s="85"/>
      <c r="COB79" s="85"/>
      <c r="COC79" s="85"/>
      <c r="COD79" s="85"/>
      <c r="COE79" s="85"/>
      <c r="COF79" s="85"/>
      <c r="COG79" s="85"/>
      <c r="COH79" s="85"/>
      <c r="COI79" s="85"/>
      <c r="COJ79" s="85"/>
      <c r="COK79" s="85"/>
      <c r="COL79" s="85"/>
      <c r="COM79" s="85"/>
      <c r="CON79" s="85"/>
      <c r="COO79" s="85"/>
      <c r="COP79" s="85"/>
      <c r="COQ79" s="85"/>
      <c r="COR79" s="85"/>
      <c r="COS79" s="85"/>
      <c r="COT79" s="85"/>
      <c r="COU79" s="85"/>
      <c r="COV79" s="85"/>
      <c r="COW79" s="85"/>
      <c r="COX79" s="85"/>
      <c r="COY79" s="85"/>
      <c r="COZ79" s="85"/>
      <c r="CPA79" s="85"/>
      <c r="CPB79" s="85"/>
      <c r="CPC79" s="85"/>
      <c r="CPD79" s="85"/>
      <c r="CPE79" s="85"/>
      <c r="CPF79" s="85"/>
      <c r="CPG79" s="85"/>
      <c r="CPH79" s="85"/>
      <c r="CPI79" s="85"/>
      <c r="CPJ79" s="85"/>
      <c r="CPK79" s="85"/>
      <c r="CPL79" s="85"/>
      <c r="CPM79" s="85"/>
      <c r="CPN79" s="85"/>
      <c r="CPO79" s="85"/>
      <c r="CPP79" s="85"/>
      <c r="CPQ79" s="85"/>
      <c r="CPR79" s="85"/>
      <c r="CPS79" s="85"/>
      <c r="CPT79" s="85"/>
      <c r="CPU79" s="85"/>
      <c r="CPV79" s="85"/>
      <c r="CPW79" s="85"/>
      <c r="CPX79" s="85"/>
      <c r="CPY79" s="85"/>
      <c r="CPZ79" s="85"/>
      <c r="CQA79" s="85"/>
      <c r="CQB79" s="85"/>
      <c r="CQC79" s="85"/>
      <c r="CQD79" s="85"/>
      <c r="CQE79" s="85"/>
      <c r="CQF79" s="85"/>
      <c r="CQG79" s="85"/>
      <c r="CQH79" s="85"/>
      <c r="CQI79" s="85"/>
      <c r="CQJ79" s="85"/>
      <c r="CQK79" s="85"/>
      <c r="CQL79" s="85"/>
      <c r="CQM79" s="85"/>
      <c r="CQN79" s="85"/>
      <c r="CQO79" s="85"/>
      <c r="CQP79" s="85"/>
      <c r="CQQ79" s="85"/>
      <c r="CQR79" s="85"/>
      <c r="CQS79" s="85"/>
      <c r="CQT79" s="85"/>
      <c r="CQU79" s="85"/>
      <c r="CQV79" s="85"/>
      <c r="CQW79" s="85"/>
      <c r="CQX79" s="85"/>
      <c r="CQY79" s="85"/>
      <c r="CQZ79" s="85"/>
      <c r="CRA79" s="85"/>
      <c r="CRB79" s="85"/>
      <c r="CRC79" s="85"/>
      <c r="CRD79" s="85"/>
      <c r="CRE79" s="85"/>
      <c r="CRF79" s="85"/>
      <c r="CRG79" s="85"/>
      <c r="CRH79" s="85"/>
      <c r="CRI79" s="85"/>
      <c r="CRJ79" s="85"/>
      <c r="CRK79" s="85"/>
      <c r="CRL79" s="85"/>
      <c r="CRM79" s="85"/>
      <c r="CRN79" s="85"/>
      <c r="CRO79" s="85"/>
      <c r="CRP79" s="85"/>
      <c r="CRQ79" s="85"/>
      <c r="CRR79" s="85"/>
      <c r="CRS79" s="85"/>
      <c r="CRT79" s="85"/>
      <c r="CRU79" s="85"/>
      <c r="CRV79" s="85"/>
      <c r="CRW79" s="85"/>
      <c r="CRX79" s="85"/>
      <c r="CRY79" s="85"/>
      <c r="CRZ79" s="85"/>
      <c r="CSA79" s="85"/>
      <c r="CSB79" s="85"/>
      <c r="CSC79" s="85"/>
      <c r="CSD79" s="85"/>
      <c r="CSE79" s="85"/>
      <c r="CSF79" s="85"/>
      <c r="CSG79" s="85"/>
      <c r="CSH79" s="85"/>
      <c r="CSI79" s="85"/>
      <c r="CSJ79" s="85"/>
      <c r="CSK79" s="85"/>
      <c r="CSL79" s="85"/>
      <c r="CSM79" s="85"/>
      <c r="CSN79" s="85"/>
      <c r="CSO79" s="85"/>
      <c r="CSP79" s="85"/>
      <c r="CSQ79" s="85"/>
      <c r="CSR79" s="85"/>
      <c r="CSS79" s="85"/>
      <c r="CST79" s="85"/>
      <c r="CSU79" s="85"/>
      <c r="CSV79" s="85"/>
      <c r="CSW79" s="85"/>
      <c r="CSX79" s="85"/>
      <c r="CSY79" s="85"/>
      <c r="CSZ79" s="85"/>
      <c r="CTA79" s="85"/>
      <c r="CTB79" s="85"/>
      <c r="CTC79" s="85"/>
      <c r="CTD79" s="85"/>
      <c r="CTE79" s="85"/>
      <c r="CTF79" s="85"/>
      <c r="CTG79" s="85"/>
      <c r="CTH79" s="85"/>
      <c r="CTI79" s="85"/>
      <c r="CTJ79" s="85"/>
      <c r="CTK79" s="85"/>
      <c r="CTL79" s="85"/>
      <c r="CTM79" s="85"/>
      <c r="CTN79" s="85"/>
      <c r="CTO79" s="85"/>
      <c r="CTP79" s="85"/>
      <c r="CTQ79" s="85"/>
      <c r="CTR79" s="85"/>
      <c r="CTS79" s="85"/>
      <c r="CTT79" s="85"/>
      <c r="CTU79" s="85"/>
      <c r="CTV79" s="85"/>
      <c r="CTW79" s="85"/>
      <c r="CTX79" s="85"/>
      <c r="CTY79" s="85"/>
      <c r="CTZ79" s="85"/>
      <c r="CUA79" s="85"/>
      <c r="CUB79" s="85"/>
      <c r="CUC79" s="85"/>
      <c r="CUD79" s="85"/>
      <c r="CUE79" s="85"/>
      <c r="CUF79" s="85"/>
      <c r="CUG79" s="85"/>
      <c r="CUH79" s="85"/>
      <c r="CUI79" s="85"/>
      <c r="CUJ79" s="85"/>
      <c r="CUK79" s="85"/>
      <c r="CUL79" s="85"/>
      <c r="CUM79" s="85"/>
      <c r="CUN79" s="85"/>
      <c r="CUO79" s="85"/>
      <c r="CUP79" s="85"/>
      <c r="CUQ79" s="85"/>
      <c r="CUR79" s="85"/>
      <c r="CUS79" s="85"/>
      <c r="CUT79" s="85"/>
      <c r="CUU79" s="85"/>
      <c r="CUV79" s="85"/>
      <c r="CUW79" s="85"/>
      <c r="CUX79" s="85"/>
      <c r="CUY79" s="85"/>
      <c r="CUZ79" s="85"/>
      <c r="CVA79" s="85"/>
      <c r="CVB79" s="85"/>
      <c r="CVC79" s="85"/>
      <c r="CVD79" s="85"/>
      <c r="CVE79" s="85"/>
      <c r="CVF79" s="85"/>
      <c r="CVG79" s="85"/>
      <c r="CVH79" s="85"/>
      <c r="CVI79" s="85"/>
      <c r="CVJ79" s="85"/>
      <c r="CVK79" s="85"/>
      <c r="CVL79" s="85"/>
      <c r="CVM79" s="85"/>
      <c r="CVN79" s="85"/>
      <c r="CVO79" s="85"/>
      <c r="CVP79" s="85"/>
      <c r="CVQ79" s="85"/>
      <c r="CVR79" s="85"/>
      <c r="CVS79" s="85"/>
      <c r="CVT79" s="85"/>
      <c r="CVU79" s="85"/>
      <c r="CVV79" s="85"/>
      <c r="CVW79" s="85"/>
      <c r="CVX79" s="85"/>
      <c r="CVY79" s="85"/>
      <c r="CVZ79" s="85"/>
      <c r="CWA79" s="85"/>
      <c r="CWB79" s="85"/>
      <c r="CWC79" s="85"/>
      <c r="CWD79" s="85"/>
      <c r="CWE79" s="85"/>
      <c r="CWF79" s="85"/>
      <c r="CWG79" s="85"/>
      <c r="CWH79" s="85"/>
      <c r="CWI79" s="85"/>
      <c r="CWJ79" s="85"/>
      <c r="CWK79" s="85"/>
      <c r="CWL79" s="85"/>
      <c r="CWM79" s="85"/>
      <c r="CWN79" s="85"/>
      <c r="CWO79" s="85"/>
      <c r="CWP79" s="85"/>
      <c r="CWQ79" s="85"/>
      <c r="CWR79" s="85"/>
      <c r="CWS79" s="85"/>
      <c r="CWT79" s="85"/>
      <c r="CWU79" s="85"/>
      <c r="CWV79" s="85"/>
      <c r="CWW79" s="85"/>
      <c r="CWX79" s="85"/>
      <c r="CWY79" s="85"/>
      <c r="CWZ79" s="85"/>
      <c r="CXA79" s="85"/>
      <c r="CXB79" s="85"/>
      <c r="CXC79" s="85"/>
      <c r="CXD79" s="85"/>
      <c r="CXE79" s="85"/>
      <c r="CXF79" s="85"/>
      <c r="CXG79" s="85"/>
      <c r="CXH79" s="85"/>
      <c r="CXI79" s="85"/>
      <c r="CXJ79" s="85"/>
      <c r="CXK79" s="85"/>
      <c r="CXL79" s="85"/>
      <c r="CXM79" s="85"/>
      <c r="CXN79" s="85"/>
      <c r="CXO79" s="85"/>
      <c r="CXP79" s="85"/>
      <c r="CXQ79" s="85"/>
      <c r="CXR79" s="85"/>
      <c r="CXS79" s="85"/>
      <c r="CXT79" s="85"/>
      <c r="CXU79" s="85"/>
      <c r="CXV79" s="85"/>
      <c r="CXW79" s="85"/>
      <c r="CXX79" s="85"/>
      <c r="CXY79" s="85"/>
      <c r="CXZ79" s="85"/>
      <c r="CYA79" s="85"/>
      <c r="CYB79" s="85"/>
      <c r="CYC79" s="85"/>
      <c r="CYD79" s="85"/>
      <c r="CYE79" s="85"/>
      <c r="CYF79" s="85"/>
      <c r="CYG79" s="85"/>
      <c r="CYH79" s="85"/>
      <c r="CYI79" s="85"/>
      <c r="CYJ79" s="85"/>
      <c r="CYK79" s="85"/>
      <c r="CYL79" s="85"/>
      <c r="CYM79" s="85"/>
      <c r="CYN79" s="85"/>
      <c r="CYO79" s="85"/>
      <c r="CYP79" s="85"/>
      <c r="CYQ79" s="85"/>
      <c r="CYR79" s="85"/>
      <c r="CYS79" s="85"/>
      <c r="CYT79" s="85"/>
      <c r="CYU79" s="85"/>
      <c r="CYV79" s="85"/>
      <c r="CYW79" s="85"/>
      <c r="CYX79" s="85"/>
      <c r="CYY79" s="85"/>
      <c r="CYZ79" s="85"/>
      <c r="CZA79" s="85"/>
      <c r="CZB79" s="85"/>
      <c r="CZC79" s="85"/>
      <c r="CZD79" s="85"/>
      <c r="CZE79" s="85"/>
      <c r="CZF79" s="85"/>
      <c r="CZG79" s="85"/>
      <c r="CZH79" s="85"/>
      <c r="CZI79" s="85"/>
      <c r="CZJ79" s="85"/>
      <c r="CZK79" s="85"/>
      <c r="CZL79" s="85"/>
      <c r="CZM79" s="85"/>
      <c r="CZN79" s="85"/>
      <c r="CZO79" s="85"/>
      <c r="CZP79" s="85"/>
      <c r="CZQ79" s="85"/>
      <c r="CZR79" s="85"/>
      <c r="CZS79" s="85"/>
      <c r="CZT79" s="85"/>
      <c r="CZU79" s="85"/>
      <c r="CZV79" s="85"/>
      <c r="CZW79" s="85"/>
      <c r="CZX79" s="85"/>
      <c r="CZY79" s="85"/>
      <c r="CZZ79" s="85"/>
      <c r="DAA79" s="85"/>
      <c r="DAB79" s="85"/>
      <c r="DAC79" s="85"/>
      <c r="DAD79" s="85"/>
      <c r="DAE79" s="85"/>
      <c r="DAF79" s="85"/>
      <c r="DAG79" s="85"/>
      <c r="DAH79" s="85"/>
      <c r="DAI79" s="85"/>
      <c r="DAJ79" s="85"/>
      <c r="DAK79" s="85"/>
      <c r="DAL79" s="85"/>
      <c r="DAM79" s="85"/>
      <c r="DAN79" s="85"/>
      <c r="DAO79" s="85"/>
      <c r="DAP79" s="85"/>
      <c r="DAQ79" s="85"/>
      <c r="DAR79" s="85"/>
      <c r="DAS79" s="85"/>
      <c r="DAT79" s="85"/>
      <c r="DAU79" s="85"/>
      <c r="DAV79" s="85"/>
      <c r="DAW79" s="85"/>
      <c r="DAX79" s="85"/>
      <c r="DAY79" s="85"/>
      <c r="DAZ79" s="85"/>
      <c r="DBA79" s="85"/>
      <c r="DBB79" s="85"/>
      <c r="DBC79" s="85"/>
      <c r="DBD79" s="85"/>
      <c r="DBE79" s="85"/>
      <c r="DBF79" s="85"/>
      <c r="DBG79" s="85"/>
      <c r="DBH79" s="85"/>
      <c r="DBI79" s="85"/>
      <c r="DBJ79" s="85"/>
      <c r="DBK79" s="85"/>
      <c r="DBL79" s="85"/>
      <c r="DBM79" s="85"/>
      <c r="DBN79" s="85"/>
      <c r="DBO79" s="85"/>
      <c r="DBP79" s="85"/>
      <c r="DBQ79" s="85"/>
      <c r="DBR79" s="85"/>
      <c r="DBS79" s="85"/>
      <c r="DBT79" s="85"/>
      <c r="DBU79" s="85"/>
      <c r="DBV79" s="85"/>
      <c r="DBW79" s="85"/>
      <c r="DBX79" s="85"/>
      <c r="DBY79" s="85"/>
      <c r="DBZ79" s="85"/>
      <c r="DCA79" s="85"/>
      <c r="DCB79" s="85"/>
      <c r="DCC79" s="85"/>
      <c r="DCD79" s="85"/>
      <c r="DCE79" s="85"/>
      <c r="DCF79" s="85"/>
      <c r="DCG79" s="85"/>
      <c r="DCH79" s="85"/>
      <c r="DCI79" s="85"/>
      <c r="DCJ79" s="85"/>
      <c r="DCK79" s="85"/>
      <c r="DCL79" s="85"/>
      <c r="DCM79" s="85"/>
      <c r="DCN79" s="85"/>
      <c r="DCO79" s="85"/>
      <c r="DCP79" s="85"/>
      <c r="DCQ79" s="85"/>
      <c r="DCR79" s="85"/>
      <c r="DCS79" s="85"/>
      <c r="DCT79" s="85"/>
      <c r="DCU79" s="85"/>
      <c r="DCV79" s="85"/>
      <c r="DCW79" s="85"/>
      <c r="DCX79" s="85"/>
      <c r="DCY79" s="85"/>
      <c r="DCZ79" s="85"/>
      <c r="DDA79" s="85"/>
      <c r="DDB79" s="85"/>
      <c r="DDC79" s="85"/>
      <c r="DDD79" s="85"/>
      <c r="DDE79" s="85"/>
      <c r="DDF79" s="85"/>
      <c r="DDG79" s="85"/>
      <c r="DDH79" s="85"/>
      <c r="DDI79" s="85"/>
      <c r="DDJ79" s="85"/>
      <c r="DDK79" s="85"/>
      <c r="DDL79" s="85"/>
      <c r="DDM79" s="85"/>
      <c r="DDN79" s="85"/>
      <c r="DDO79" s="85"/>
      <c r="DDP79" s="85"/>
      <c r="DDQ79" s="85"/>
      <c r="DDR79" s="85"/>
      <c r="DDS79" s="85"/>
      <c r="DDT79" s="85"/>
      <c r="DDU79" s="85"/>
      <c r="DDV79" s="85"/>
      <c r="DDW79" s="85"/>
      <c r="DDX79" s="85"/>
      <c r="DDY79" s="85"/>
      <c r="DDZ79" s="85"/>
      <c r="DEA79" s="85"/>
      <c r="DEB79" s="85"/>
      <c r="DEC79" s="85"/>
      <c r="DED79" s="85"/>
      <c r="DEE79" s="85"/>
      <c r="DEF79" s="85"/>
      <c r="DEG79" s="85"/>
      <c r="DEH79" s="85"/>
      <c r="DEI79" s="85"/>
      <c r="DEJ79" s="85"/>
      <c r="DEK79" s="85"/>
      <c r="DEL79" s="85"/>
      <c r="DEM79" s="85"/>
      <c r="DEN79" s="85"/>
      <c r="DEO79" s="85"/>
      <c r="DEP79" s="85"/>
      <c r="DEQ79" s="85"/>
      <c r="DER79" s="85"/>
      <c r="DES79" s="85"/>
      <c r="DET79" s="85"/>
      <c r="DEU79" s="85"/>
      <c r="DEV79" s="85"/>
      <c r="DEW79" s="85"/>
      <c r="DEX79" s="85"/>
      <c r="DEY79" s="85"/>
      <c r="DEZ79" s="85"/>
      <c r="DFA79" s="85"/>
      <c r="DFB79" s="85"/>
      <c r="DFC79" s="85"/>
      <c r="DFD79" s="85"/>
      <c r="DFE79" s="85"/>
      <c r="DFF79" s="85"/>
      <c r="DFG79" s="85"/>
      <c r="DFH79" s="85"/>
      <c r="DFI79" s="85"/>
      <c r="DFJ79" s="85"/>
      <c r="DFK79" s="85"/>
      <c r="DFL79" s="85"/>
      <c r="DFM79" s="85"/>
      <c r="DFN79" s="85"/>
      <c r="DFO79" s="85"/>
      <c r="DFP79" s="85"/>
      <c r="DFQ79" s="85"/>
      <c r="DFR79" s="85"/>
      <c r="DFS79" s="85"/>
      <c r="DFT79" s="85"/>
      <c r="DFU79" s="85"/>
      <c r="DFV79" s="85"/>
      <c r="DFW79" s="85"/>
      <c r="DFX79" s="85"/>
      <c r="DFY79" s="85"/>
      <c r="DFZ79" s="85"/>
      <c r="DGA79" s="85"/>
      <c r="DGB79" s="85"/>
      <c r="DGC79" s="85"/>
      <c r="DGD79" s="85"/>
      <c r="DGE79" s="85"/>
      <c r="DGF79" s="85"/>
      <c r="DGG79" s="85"/>
      <c r="DGH79" s="85"/>
      <c r="DGI79" s="85"/>
      <c r="DGJ79" s="85"/>
      <c r="DGK79" s="85"/>
      <c r="DGL79" s="85"/>
      <c r="DGM79" s="85"/>
      <c r="DGN79" s="85"/>
      <c r="DGO79" s="85"/>
      <c r="DGP79" s="85"/>
      <c r="DGQ79" s="85"/>
      <c r="DGR79" s="85"/>
      <c r="DGS79" s="85"/>
      <c r="DGT79" s="85"/>
      <c r="DGU79" s="85"/>
      <c r="DGV79" s="85"/>
      <c r="DGW79" s="85"/>
      <c r="DGX79" s="85"/>
      <c r="DGY79" s="85"/>
      <c r="DGZ79" s="85"/>
      <c r="DHA79" s="85"/>
      <c r="DHB79" s="85"/>
      <c r="DHC79" s="85"/>
      <c r="DHD79" s="85"/>
      <c r="DHE79" s="85"/>
      <c r="DHF79" s="85"/>
      <c r="DHG79" s="85"/>
      <c r="DHH79" s="85"/>
      <c r="DHI79" s="85"/>
      <c r="DHJ79" s="85"/>
      <c r="DHK79" s="85"/>
      <c r="DHL79" s="85"/>
      <c r="DHM79" s="85"/>
      <c r="DHN79" s="85"/>
      <c r="DHO79" s="85"/>
      <c r="DHP79" s="85"/>
      <c r="DHQ79" s="85"/>
      <c r="DHR79" s="85"/>
      <c r="DHS79" s="85"/>
      <c r="DHT79" s="85"/>
      <c r="DHU79" s="85"/>
      <c r="DHV79" s="85"/>
      <c r="DHW79" s="85"/>
      <c r="DHX79" s="85"/>
      <c r="DHY79" s="85"/>
      <c r="DHZ79" s="85"/>
      <c r="DIA79" s="85"/>
      <c r="DIB79" s="85"/>
      <c r="DIC79" s="85"/>
      <c r="DID79" s="85"/>
      <c r="DIE79" s="85"/>
      <c r="DIF79" s="85"/>
      <c r="DIG79" s="85"/>
      <c r="DIH79" s="85"/>
      <c r="DII79" s="85"/>
      <c r="DIJ79" s="85"/>
      <c r="DIK79" s="85"/>
      <c r="DIL79" s="85"/>
      <c r="DIM79" s="85"/>
      <c r="DIN79" s="85"/>
      <c r="DIO79" s="85"/>
      <c r="DIP79" s="85"/>
      <c r="DIQ79" s="85"/>
      <c r="DIR79" s="85"/>
      <c r="DIS79" s="85"/>
      <c r="DIT79" s="85"/>
      <c r="DIU79" s="85"/>
      <c r="DIV79" s="85"/>
      <c r="DIW79" s="85"/>
      <c r="DIX79" s="85"/>
      <c r="DIY79" s="85"/>
      <c r="DIZ79" s="85"/>
      <c r="DJA79" s="85"/>
      <c r="DJB79" s="85"/>
      <c r="DJC79" s="85"/>
      <c r="DJD79" s="85"/>
      <c r="DJE79" s="85"/>
      <c r="DJF79" s="85"/>
      <c r="DJG79" s="85"/>
      <c r="DJH79" s="85"/>
      <c r="DJI79" s="85"/>
      <c r="DJJ79" s="85"/>
      <c r="DJK79" s="85"/>
      <c r="DJL79" s="85"/>
      <c r="DJM79" s="85"/>
      <c r="DJN79" s="85"/>
      <c r="DJO79" s="85"/>
      <c r="DJP79" s="85"/>
      <c r="DJQ79" s="85"/>
      <c r="DJR79" s="85"/>
      <c r="DJS79" s="85"/>
      <c r="DJT79" s="85"/>
      <c r="DJU79" s="85"/>
      <c r="DJV79" s="85"/>
      <c r="DJW79" s="85"/>
      <c r="DJX79" s="85"/>
      <c r="DJY79" s="85"/>
      <c r="DJZ79" s="85"/>
      <c r="DKA79" s="85"/>
      <c r="DKB79" s="85"/>
      <c r="DKC79" s="85"/>
      <c r="DKD79" s="85"/>
      <c r="DKE79" s="85"/>
      <c r="DKF79" s="85"/>
      <c r="DKG79" s="85"/>
      <c r="DKH79" s="85"/>
      <c r="DKI79" s="85"/>
      <c r="DKJ79" s="85"/>
      <c r="DKK79" s="85"/>
      <c r="DKL79" s="85"/>
      <c r="DKM79" s="85"/>
      <c r="DKN79" s="85"/>
      <c r="DKO79" s="85"/>
      <c r="DKP79" s="85"/>
      <c r="DKQ79" s="85"/>
      <c r="DKR79" s="85"/>
      <c r="DKS79" s="85"/>
      <c r="DKT79" s="85"/>
      <c r="DKU79" s="85"/>
      <c r="DKV79" s="85"/>
      <c r="DKW79" s="85"/>
      <c r="DKX79" s="85"/>
      <c r="DKY79" s="85"/>
      <c r="DKZ79" s="85"/>
      <c r="DLA79" s="85"/>
      <c r="DLB79" s="85"/>
      <c r="DLC79" s="85"/>
      <c r="DLD79" s="85"/>
      <c r="DLE79" s="85"/>
      <c r="DLF79" s="85"/>
      <c r="DLG79" s="85"/>
      <c r="DLH79" s="85"/>
      <c r="DLI79" s="85"/>
      <c r="DLJ79" s="85"/>
      <c r="DLK79" s="85"/>
      <c r="DLL79" s="85"/>
      <c r="DLM79" s="85"/>
      <c r="DLN79" s="85"/>
      <c r="DLO79" s="85"/>
      <c r="DLP79" s="85"/>
      <c r="DLQ79" s="85"/>
      <c r="DLR79" s="85"/>
      <c r="DLS79" s="85"/>
      <c r="DLT79" s="85"/>
      <c r="DLU79" s="85"/>
      <c r="DLV79" s="85"/>
      <c r="DLW79" s="85"/>
      <c r="DLX79" s="85"/>
      <c r="DLY79" s="85"/>
      <c r="DLZ79" s="85"/>
      <c r="DMA79" s="85"/>
      <c r="DMB79" s="85"/>
      <c r="DMC79" s="85"/>
      <c r="DMD79" s="85"/>
      <c r="DME79" s="85"/>
      <c r="DMF79" s="85"/>
      <c r="DMG79" s="85"/>
      <c r="DMH79" s="85"/>
      <c r="DMI79" s="85"/>
      <c r="DMJ79" s="85"/>
      <c r="DMK79" s="85"/>
      <c r="DML79" s="85"/>
      <c r="DMM79" s="85"/>
      <c r="DMN79" s="85"/>
      <c r="DMO79" s="85"/>
      <c r="DMP79" s="85"/>
      <c r="DMQ79" s="85"/>
      <c r="DMR79" s="85"/>
      <c r="DMS79" s="85"/>
      <c r="DMT79" s="85"/>
      <c r="DMU79" s="85"/>
      <c r="DMV79" s="85"/>
      <c r="DMW79" s="85"/>
      <c r="DMX79" s="85"/>
      <c r="DMY79" s="85"/>
      <c r="DMZ79" s="85"/>
      <c r="DNA79" s="85"/>
      <c r="DNB79" s="85"/>
      <c r="DNC79" s="85"/>
      <c r="DND79" s="85"/>
      <c r="DNE79" s="85"/>
      <c r="DNF79" s="85"/>
      <c r="DNG79" s="85"/>
      <c r="DNH79" s="85"/>
      <c r="DNI79" s="85"/>
      <c r="DNJ79" s="85"/>
      <c r="DNK79" s="85"/>
      <c r="DNL79" s="85"/>
      <c r="DNM79" s="85"/>
      <c r="DNN79" s="85"/>
      <c r="DNO79" s="85"/>
      <c r="DNP79" s="85"/>
      <c r="DNQ79" s="85"/>
      <c r="DNR79" s="85"/>
      <c r="DNS79" s="85"/>
      <c r="DNT79" s="85"/>
      <c r="DNU79" s="85"/>
      <c r="DNV79" s="85"/>
      <c r="DNW79" s="85"/>
      <c r="DNX79" s="85"/>
      <c r="DNY79" s="85"/>
      <c r="DNZ79" s="85"/>
      <c r="DOA79" s="85"/>
      <c r="DOB79" s="85"/>
      <c r="DOC79" s="85"/>
      <c r="DOD79" s="85"/>
      <c r="DOE79" s="85"/>
      <c r="DOF79" s="85"/>
      <c r="DOG79" s="85"/>
      <c r="DOH79" s="85"/>
      <c r="DOI79" s="85"/>
      <c r="DOJ79" s="85"/>
      <c r="DOK79" s="85"/>
      <c r="DOL79" s="85"/>
      <c r="DOM79" s="85"/>
      <c r="DON79" s="85"/>
      <c r="DOO79" s="85"/>
      <c r="DOP79" s="85"/>
      <c r="DOQ79" s="85"/>
      <c r="DOR79" s="85"/>
      <c r="DOS79" s="85"/>
      <c r="DOT79" s="85"/>
      <c r="DOU79" s="85"/>
      <c r="DOV79" s="85"/>
      <c r="DOW79" s="85"/>
      <c r="DOX79" s="85"/>
      <c r="DOY79" s="85"/>
      <c r="DOZ79" s="85"/>
      <c r="DPA79" s="85"/>
      <c r="DPB79" s="85"/>
      <c r="DPC79" s="85"/>
      <c r="DPD79" s="85"/>
      <c r="DPE79" s="85"/>
      <c r="DPF79" s="85"/>
      <c r="DPG79" s="85"/>
      <c r="DPH79" s="85"/>
      <c r="DPI79" s="85"/>
      <c r="DPJ79" s="85"/>
      <c r="DPK79" s="85"/>
      <c r="DPL79" s="85"/>
      <c r="DPM79" s="85"/>
      <c r="DPN79" s="85"/>
      <c r="DPO79" s="85"/>
      <c r="DPP79" s="85"/>
      <c r="DPQ79" s="85"/>
      <c r="DPR79" s="85"/>
      <c r="DPS79" s="85"/>
      <c r="DPT79" s="85"/>
      <c r="DPU79" s="85"/>
      <c r="DPV79" s="85"/>
      <c r="DPW79" s="85"/>
      <c r="DPX79" s="85"/>
      <c r="DPY79" s="85"/>
      <c r="DPZ79" s="85"/>
      <c r="DQA79" s="85"/>
      <c r="DQB79" s="85"/>
      <c r="DQC79" s="85"/>
      <c r="DQD79" s="85"/>
      <c r="DQE79" s="85"/>
      <c r="DQF79" s="85"/>
      <c r="DQG79" s="85"/>
      <c r="DQH79" s="85"/>
      <c r="DQI79" s="85"/>
      <c r="DQJ79" s="85"/>
      <c r="DQK79" s="85"/>
      <c r="DQL79" s="85"/>
      <c r="DQM79" s="85"/>
      <c r="DQN79" s="85"/>
      <c r="DQO79" s="85"/>
      <c r="DQP79" s="85"/>
      <c r="DQQ79" s="85"/>
      <c r="DQR79" s="85"/>
      <c r="DQS79" s="85"/>
      <c r="DQT79" s="85"/>
      <c r="DQU79" s="85"/>
      <c r="DQV79" s="85"/>
      <c r="DQW79" s="85"/>
      <c r="DQX79" s="85"/>
      <c r="DQY79" s="85"/>
      <c r="DQZ79" s="85"/>
      <c r="DRA79" s="85"/>
      <c r="DRB79" s="85"/>
      <c r="DRC79" s="85"/>
      <c r="DRD79" s="85"/>
      <c r="DRE79" s="85"/>
      <c r="DRF79" s="85"/>
      <c r="DRG79" s="85"/>
      <c r="DRH79" s="85"/>
      <c r="DRI79" s="85"/>
      <c r="DRJ79" s="85"/>
      <c r="DRK79" s="85"/>
      <c r="DRL79" s="85"/>
      <c r="DRM79" s="85"/>
      <c r="DRN79" s="85"/>
      <c r="DRO79" s="85"/>
      <c r="DRP79" s="85"/>
      <c r="DRQ79" s="85"/>
      <c r="DRR79" s="85"/>
      <c r="DRS79" s="85"/>
      <c r="DRT79" s="85"/>
      <c r="DRU79" s="85"/>
      <c r="DRV79" s="85"/>
      <c r="DRW79" s="85"/>
      <c r="DRX79" s="85"/>
      <c r="DRY79" s="85"/>
      <c r="DRZ79" s="85"/>
      <c r="DSA79" s="85"/>
      <c r="DSB79" s="85"/>
      <c r="DSC79" s="85"/>
      <c r="DSD79" s="85"/>
      <c r="DSE79" s="85"/>
      <c r="DSF79" s="85"/>
      <c r="DSG79" s="85"/>
      <c r="DSH79" s="85"/>
      <c r="DSI79" s="85"/>
      <c r="DSJ79" s="85"/>
      <c r="DSK79" s="85"/>
      <c r="DSL79" s="85"/>
      <c r="DSM79" s="85"/>
      <c r="DSN79" s="85"/>
      <c r="DSO79" s="85"/>
      <c r="DSP79" s="85"/>
      <c r="DSQ79" s="85"/>
      <c r="DSR79" s="85"/>
      <c r="DSS79" s="85"/>
      <c r="DST79" s="85"/>
      <c r="DSU79" s="85"/>
      <c r="DSV79" s="85"/>
      <c r="DSW79" s="85"/>
      <c r="DSX79" s="85"/>
      <c r="DSY79" s="85"/>
      <c r="DSZ79" s="85"/>
      <c r="DTA79" s="85"/>
      <c r="DTB79" s="85"/>
      <c r="DTC79" s="85"/>
      <c r="DTD79" s="85"/>
      <c r="DTE79" s="85"/>
      <c r="DTF79" s="85"/>
      <c r="DTG79" s="85"/>
      <c r="DTH79" s="85"/>
      <c r="DTI79" s="85"/>
      <c r="DTJ79" s="85"/>
      <c r="DTK79" s="85"/>
      <c r="DTL79" s="85"/>
      <c r="DTM79" s="85"/>
      <c r="DTN79" s="85"/>
      <c r="DTO79" s="85"/>
      <c r="DTP79" s="85"/>
      <c r="DTQ79" s="85"/>
      <c r="DTR79" s="85"/>
      <c r="DTS79" s="85"/>
      <c r="DTT79" s="85"/>
      <c r="DTU79" s="85"/>
      <c r="DTV79" s="85"/>
      <c r="DTW79" s="85"/>
      <c r="DTX79" s="85"/>
      <c r="DTY79" s="85"/>
      <c r="DTZ79" s="85"/>
      <c r="DUA79" s="85"/>
      <c r="DUB79" s="85"/>
      <c r="DUC79" s="85"/>
      <c r="DUD79" s="85"/>
      <c r="DUE79" s="85"/>
      <c r="DUF79" s="85"/>
      <c r="DUG79" s="85"/>
      <c r="DUH79" s="85"/>
      <c r="DUI79" s="85"/>
      <c r="DUJ79" s="85"/>
      <c r="DUK79" s="85"/>
      <c r="DUL79" s="85"/>
      <c r="DUM79" s="85"/>
      <c r="DUN79" s="85"/>
      <c r="DUO79" s="85"/>
      <c r="DUP79" s="85"/>
      <c r="DUQ79" s="85"/>
      <c r="DUR79" s="85"/>
      <c r="DUS79" s="85"/>
      <c r="DUT79" s="85"/>
      <c r="DUU79" s="85"/>
      <c r="DUV79" s="85"/>
      <c r="DUW79" s="85"/>
      <c r="DUX79" s="85"/>
      <c r="DUY79" s="85"/>
      <c r="DUZ79" s="85"/>
      <c r="DVA79" s="85"/>
      <c r="DVB79" s="85"/>
      <c r="DVC79" s="85"/>
      <c r="DVD79" s="85"/>
      <c r="DVE79" s="85"/>
      <c r="DVF79" s="85"/>
      <c r="DVG79" s="85"/>
      <c r="DVH79" s="85"/>
      <c r="DVI79" s="85"/>
      <c r="DVJ79" s="85"/>
      <c r="DVK79" s="85"/>
      <c r="DVL79" s="85"/>
      <c r="DVM79" s="85"/>
      <c r="DVN79" s="85"/>
      <c r="DVO79" s="85"/>
      <c r="DVP79" s="85"/>
      <c r="DVQ79" s="85"/>
      <c r="DVR79" s="85"/>
      <c r="DVS79" s="85"/>
      <c r="DVT79" s="85"/>
      <c r="DVU79" s="85"/>
      <c r="DVV79" s="85"/>
      <c r="DVW79" s="85"/>
      <c r="DVX79" s="85"/>
      <c r="DVY79" s="85"/>
      <c r="DVZ79" s="85"/>
      <c r="DWA79" s="85"/>
      <c r="DWB79" s="85"/>
      <c r="DWC79" s="85"/>
      <c r="DWD79" s="85"/>
      <c r="DWE79" s="85"/>
      <c r="DWF79" s="85"/>
      <c r="DWG79" s="85"/>
      <c r="DWH79" s="85"/>
      <c r="DWI79" s="85"/>
      <c r="DWJ79" s="85"/>
      <c r="DWK79" s="85"/>
      <c r="DWL79" s="85"/>
      <c r="DWM79" s="85"/>
      <c r="DWN79" s="85"/>
      <c r="DWO79" s="85"/>
      <c r="DWP79" s="85"/>
      <c r="DWQ79" s="85"/>
      <c r="DWR79" s="85"/>
      <c r="DWS79" s="85"/>
      <c r="DWT79" s="85"/>
      <c r="DWU79" s="85"/>
      <c r="DWV79" s="85"/>
      <c r="DWW79" s="85"/>
      <c r="DWX79" s="85"/>
      <c r="DWY79" s="85"/>
      <c r="DWZ79" s="85"/>
      <c r="DXA79" s="85"/>
      <c r="DXB79" s="85"/>
      <c r="DXC79" s="85"/>
      <c r="DXD79" s="85"/>
      <c r="DXE79" s="85"/>
      <c r="DXF79" s="85"/>
      <c r="DXG79" s="85"/>
      <c r="DXH79" s="85"/>
      <c r="DXI79" s="85"/>
      <c r="DXJ79" s="85"/>
      <c r="DXK79" s="85"/>
      <c r="DXL79" s="85"/>
      <c r="DXM79" s="85"/>
      <c r="DXN79" s="85"/>
      <c r="DXO79" s="85"/>
      <c r="DXP79" s="85"/>
      <c r="DXQ79" s="85"/>
      <c r="DXR79" s="85"/>
      <c r="DXS79" s="85"/>
      <c r="DXT79" s="85"/>
      <c r="DXU79" s="85"/>
      <c r="DXV79" s="85"/>
      <c r="DXW79" s="85"/>
      <c r="DXX79" s="85"/>
      <c r="DXY79" s="85"/>
      <c r="DXZ79" s="85"/>
      <c r="DYA79" s="85"/>
      <c r="DYB79" s="85"/>
      <c r="DYC79" s="85"/>
      <c r="DYD79" s="85"/>
      <c r="DYE79" s="85"/>
      <c r="DYF79" s="85"/>
      <c r="DYG79" s="85"/>
      <c r="DYH79" s="85"/>
      <c r="DYI79" s="85"/>
      <c r="DYJ79" s="85"/>
      <c r="DYK79" s="85"/>
      <c r="DYL79" s="85"/>
      <c r="DYM79" s="85"/>
      <c r="DYN79" s="85"/>
      <c r="DYO79" s="85"/>
      <c r="DYP79" s="85"/>
      <c r="DYQ79" s="85"/>
      <c r="DYR79" s="85"/>
      <c r="DYS79" s="85"/>
      <c r="DYT79" s="85"/>
      <c r="DYU79" s="85"/>
      <c r="DYV79" s="85"/>
      <c r="DYW79" s="85"/>
      <c r="DYX79" s="85"/>
      <c r="DYY79" s="85"/>
      <c r="DYZ79" s="85"/>
      <c r="DZA79" s="85"/>
      <c r="DZB79" s="85"/>
      <c r="DZC79" s="85"/>
      <c r="DZD79" s="85"/>
      <c r="DZE79" s="85"/>
      <c r="DZF79" s="85"/>
      <c r="DZG79" s="85"/>
      <c r="DZH79" s="85"/>
      <c r="DZI79" s="85"/>
      <c r="DZJ79" s="85"/>
      <c r="DZK79" s="85"/>
      <c r="DZL79" s="85"/>
      <c r="DZM79" s="85"/>
      <c r="DZN79" s="85"/>
      <c r="DZO79" s="85"/>
      <c r="DZP79" s="85"/>
      <c r="DZQ79" s="85"/>
      <c r="DZR79" s="85"/>
      <c r="DZS79" s="85"/>
      <c r="DZT79" s="85"/>
      <c r="DZU79" s="85"/>
      <c r="DZV79" s="85"/>
      <c r="DZW79" s="85"/>
      <c r="DZX79" s="85"/>
      <c r="DZY79" s="85"/>
      <c r="DZZ79" s="85"/>
      <c r="EAA79" s="85"/>
      <c r="EAB79" s="85"/>
      <c r="EAC79" s="85"/>
      <c r="EAD79" s="85"/>
      <c r="EAE79" s="85"/>
      <c r="EAF79" s="85"/>
      <c r="EAG79" s="85"/>
      <c r="EAH79" s="85"/>
      <c r="EAI79" s="85"/>
      <c r="EAJ79" s="85"/>
      <c r="EAK79" s="85"/>
      <c r="EAL79" s="85"/>
      <c r="EAM79" s="85"/>
      <c r="EAN79" s="85"/>
      <c r="EAO79" s="85"/>
      <c r="EAP79" s="85"/>
      <c r="EAQ79" s="85"/>
      <c r="EAR79" s="85"/>
      <c r="EAS79" s="85"/>
      <c r="EAT79" s="85"/>
      <c r="EAU79" s="85"/>
      <c r="EAV79" s="85"/>
      <c r="EAW79" s="85"/>
      <c r="EAX79" s="85"/>
      <c r="EAY79" s="85"/>
      <c r="EAZ79" s="85"/>
      <c r="EBA79" s="85"/>
      <c r="EBB79" s="85"/>
      <c r="EBC79" s="85"/>
      <c r="EBD79" s="85"/>
      <c r="EBE79" s="85"/>
      <c r="EBF79" s="85"/>
      <c r="EBG79" s="85"/>
      <c r="EBH79" s="85"/>
      <c r="EBI79" s="85"/>
      <c r="EBJ79" s="85"/>
      <c r="EBK79" s="85"/>
      <c r="EBL79" s="85"/>
      <c r="EBM79" s="85"/>
      <c r="EBN79" s="85"/>
      <c r="EBO79" s="85"/>
      <c r="EBP79" s="85"/>
      <c r="EBQ79" s="85"/>
      <c r="EBR79" s="85"/>
      <c r="EBS79" s="85"/>
      <c r="EBT79" s="85"/>
      <c r="EBU79" s="85"/>
      <c r="EBV79" s="85"/>
      <c r="EBW79" s="85"/>
      <c r="EBX79" s="85"/>
      <c r="EBY79" s="85"/>
      <c r="EBZ79" s="85"/>
      <c r="ECA79" s="85"/>
      <c r="ECB79" s="85"/>
      <c r="ECC79" s="85"/>
      <c r="ECD79" s="85"/>
      <c r="ECE79" s="85"/>
      <c r="ECF79" s="85"/>
      <c r="ECG79" s="85"/>
      <c r="ECH79" s="85"/>
      <c r="ECI79" s="85"/>
      <c r="ECJ79" s="85"/>
      <c r="ECK79" s="85"/>
      <c r="ECL79" s="85"/>
      <c r="ECM79" s="85"/>
      <c r="ECN79" s="85"/>
      <c r="ECO79" s="85"/>
      <c r="ECP79" s="85"/>
      <c r="ECQ79" s="85"/>
      <c r="ECR79" s="85"/>
      <c r="ECS79" s="85"/>
      <c r="ECT79" s="85"/>
      <c r="ECU79" s="85"/>
      <c r="ECV79" s="85"/>
      <c r="ECW79" s="85"/>
      <c r="ECX79" s="85"/>
      <c r="ECY79" s="85"/>
      <c r="ECZ79" s="85"/>
      <c r="EDA79" s="85"/>
      <c r="EDB79" s="85"/>
      <c r="EDC79" s="85"/>
      <c r="EDD79" s="85"/>
      <c r="EDE79" s="85"/>
      <c r="EDF79" s="85"/>
      <c r="EDG79" s="85"/>
      <c r="EDH79" s="85"/>
      <c r="EDI79" s="85"/>
      <c r="EDJ79" s="85"/>
      <c r="EDK79" s="85"/>
      <c r="EDL79" s="85"/>
      <c r="EDM79" s="85"/>
      <c r="EDN79" s="85"/>
      <c r="EDO79" s="85"/>
      <c r="EDP79" s="85"/>
      <c r="EDQ79" s="85"/>
      <c r="EDR79" s="85"/>
      <c r="EDS79" s="85"/>
      <c r="EDT79" s="85"/>
      <c r="EDU79" s="85"/>
      <c r="EDV79" s="85"/>
      <c r="EDW79" s="85"/>
      <c r="EDX79" s="85"/>
      <c r="EDY79" s="85"/>
      <c r="EDZ79" s="85"/>
      <c r="EEA79" s="85"/>
      <c r="EEB79" s="85"/>
      <c r="EEC79" s="85"/>
      <c r="EED79" s="85"/>
      <c r="EEE79" s="85"/>
      <c r="EEF79" s="85"/>
      <c r="EEG79" s="85"/>
      <c r="EEH79" s="85"/>
      <c r="EEI79" s="85"/>
      <c r="EEJ79" s="85"/>
      <c r="EEK79" s="85"/>
      <c r="EEL79" s="85"/>
      <c r="EEM79" s="85"/>
      <c r="EEN79" s="85"/>
      <c r="EEO79" s="85"/>
      <c r="EEP79" s="85"/>
      <c r="EEQ79" s="85"/>
      <c r="EER79" s="85"/>
      <c r="EES79" s="85"/>
      <c r="EET79" s="85"/>
      <c r="EEU79" s="85"/>
      <c r="EEV79" s="85"/>
      <c r="EEW79" s="85"/>
      <c r="EEX79" s="85"/>
      <c r="EEY79" s="85"/>
      <c r="EEZ79" s="85"/>
      <c r="EFA79" s="85"/>
      <c r="EFB79" s="85"/>
      <c r="EFC79" s="85"/>
      <c r="EFD79" s="85"/>
      <c r="EFE79" s="85"/>
      <c r="EFF79" s="85"/>
      <c r="EFG79" s="85"/>
      <c r="EFH79" s="85"/>
      <c r="EFI79" s="85"/>
      <c r="EFJ79" s="85"/>
      <c r="EFK79" s="85"/>
      <c r="EFL79" s="85"/>
      <c r="EFM79" s="85"/>
      <c r="EFN79" s="85"/>
      <c r="EFO79" s="85"/>
      <c r="EFP79" s="85"/>
      <c r="EFQ79" s="85"/>
      <c r="EFR79" s="85"/>
      <c r="EFS79" s="85"/>
      <c r="EFT79" s="85"/>
      <c r="EFU79" s="85"/>
      <c r="EFV79" s="85"/>
      <c r="EFW79" s="85"/>
      <c r="EFX79" s="85"/>
      <c r="EFY79" s="85"/>
      <c r="EFZ79" s="85"/>
      <c r="EGA79" s="85"/>
      <c r="EGB79" s="85"/>
      <c r="EGC79" s="85"/>
      <c r="EGD79" s="85"/>
      <c r="EGE79" s="85"/>
      <c r="EGF79" s="85"/>
      <c r="EGG79" s="85"/>
      <c r="EGH79" s="85"/>
      <c r="EGI79" s="85"/>
      <c r="EGJ79" s="85"/>
      <c r="EGK79" s="85"/>
      <c r="EGL79" s="85"/>
      <c r="EGM79" s="85"/>
      <c r="EGN79" s="85"/>
      <c r="EGO79" s="85"/>
      <c r="EGP79" s="85"/>
      <c r="EGQ79" s="85"/>
      <c r="EGR79" s="85"/>
      <c r="EGS79" s="85"/>
      <c r="EGT79" s="85"/>
      <c r="EGU79" s="85"/>
      <c r="EGV79" s="85"/>
      <c r="EGW79" s="85"/>
      <c r="EGX79" s="85"/>
      <c r="EGY79" s="85"/>
      <c r="EGZ79" s="85"/>
      <c r="EHA79" s="85"/>
      <c r="EHB79" s="85"/>
      <c r="EHC79" s="85"/>
      <c r="EHD79" s="85"/>
      <c r="EHE79" s="85"/>
      <c r="EHF79" s="85"/>
      <c r="EHG79" s="85"/>
      <c r="EHH79" s="85"/>
      <c r="EHI79" s="85"/>
      <c r="EHJ79" s="85"/>
      <c r="EHK79" s="85"/>
      <c r="EHL79" s="85"/>
      <c r="EHM79" s="85"/>
      <c r="EHN79" s="85"/>
      <c r="EHO79" s="85"/>
      <c r="EHP79" s="85"/>
      <c r="EHQ79" s="85"/>
      <c r="EHR79" s="85"/>
      <c r="EHS79" s="85"/>
      <c r="EHT79" s="85"/>
      <c r="EHU79" s="85"/>
      <c r="EHV79" s="85"/>
      <c r="EHW79" s="85"/>
      <c r="EHX79" s="85"/>
      <c r="EHY79" s="85"/>
      <c r="EHZ79" s="85"/>
      <c r="EIA79" s="85"/>
      <c r="EIB79" s="85"/>
      <c r="EIC79" s="85"/>
      <c r="EID79" s="85"/>
      <c r="EIE79" s="85"/>
      <c r="EIF79" s="85"/>
      <c r="EIG79" s="85"/>
      <c r="EIH79" s="85"/>
      <c r="EII79" s="85"/>
      <c r="EIJ79" s="85"/>
      <c r="EIK79" s="85"/>
      <c r="EIL79" s="85"/>
      <c r="EIM79" s="85"/>
      <c r="EIN79" s="85"/>
      <c r="EIO79" s="85"/>
      <c r="EIP79" s="85"/>
      <c r="EIQ79" s="85"/>
      <c r="EIR79" s="85"/>
      <c r="EIS79" s="85"/>
      <c r="EIT79" s="85"/>
      <c r="EIU79" s="85"/>
      <c r="EIV79" s="85"/>
      <c r="EIW79" s="85"/>
      <c r="EIX79" s="85"/>
      <c r="EIY79" s="85"/>
      <c r="EIZ79" s="85"/>
      <c r="EJA79" s="85"/>
      <c r="EJB79" s="85"/>
      <c r="EJC79" s="85"/>
      <c r="EJD79" s="85"/>
      <c r="EJE79" s="85"/>
      <c r="EJF79" s="85"/>
      <c r="EJG79" s="85"/>
      <c r="EJH79" s="85"/>
      <c r="EJI79" s="85"/>
      <c r="EJJ79" s="85"/>
      <c r="EJK79" s="85"/>
      <c r="EJL79" s="85"/>
      <c r="EJM79" s="85"/>
      <c r="EJN79" s="85"/>
      <c r="EJO79" s="85"/>
      <c r="EJP79" s="85"/>
      <c r="EJQ79" s="85"/>
      <c r="EJR79" s="85"/>
      <c r="EJS79" s="85"/>
      <c r="EJT79" s="85"/>
      <c r="EJU79" s="85"/>
      <c r="EJV79" s="85"/>
      <c r="EJW79" s="85"/>
      <c r="EJX79" s="85"/>
      <c r="EJY79" s="85"/>
      <c r="EJZ79" s="85"/>
      <c r="EKA79" s="85"/>
      <c r="EKB79" s="85"/>
      <c r="EKC79" s="85"/>
      <c r="EKD79" s="85"/>
      <c r="EKE79" s="85"/>
      <c r="EKF79" s="85"/>
      <c r="EKG79" s="85"/>
      <c r="EKH79" s="85"/>
      <c r="EKI79" s="85"/>
      <c r="EKJ79" s="85"/>
      <c r="EKK79" s="85"/>
      <c r="EKL79" s="85"/>
      <c r="EKM79" s="85"/>
      <c r="EKN79" s="85"/>
      <c r="EKO79" s="85"/>
      <c r="EKP79" s="85"/>
      <c r="EKQ79" s="85"/>
      <c r="EKR79" s="85"/>
      <c r="EKS79" s="85"/>
      <c r="EKT79" s="85"/>
      <c r="EKU79" s="85"/>
      <c r="EKV79" s="85"/>
      <c r="EKW79" s="85"/>
      <c r="EKX79" s="85"/>
      <c r="EKY79" s="85"/>
      <c r="EKZ79" s="85"/>
      <c r="ELA79" s="85"/>
      <c r="ELB79" s="85"/>
      <c r="ELC79" s="85"/>
      <c r="ELD79" s="85"/>
      <c r="ELE79" s="85"/>
      <c r="ELF79" s="85"/>
      <c r="ELG79" s="85"/>
      <c r="ELH79" s="85"/>
      <c r="ELI79" s="85"/>
      <c r="ELJ79" s="85"/>
      <c r="ELK79" s="85"/>
      <c r="ELL79" s="85"/>
      <c r="ELM79" s="85"/>
      <c r="ELN79" s="85"/>
      <c r="ELO79" s="85"/>
      <c r="ELP79" s="85"/>
      <c r="ELQ79" s="85"/>
      <c r="ELR79" s="85"/>
      <c r="ELS79" s="85"/>
      <c r="ELT79" s="85"/>
      <c r="ELU79" s="85"/>
      <c r="ELV79" s="85"/>
      <c r="ELW79" s="85"/>
      <c r="ELX79" s="85"/>
      <c r="ELY79" s="85"/>
      <c r="ELZ79" s="85"/>
      <c r="EMA79" s="85"/>
      <c r="EMB79" s="85"/>
      <c r="EMC79" s="85"/>
      <c r="EMD79" s="85"/>
      <c r="EME79" s="85"/>
      <c r="EMF79" s="85"/>
      <c r="EMG79" s="85"/>
      <c r="EMH79" s="85"/>
      <c r="EMI79" s="85"/>
      <c r="EMJ79" s="85"/>
      <c r="EMK79" s="85"/>
      <c r="EML79" s="85"/>
      <c r="EMM79" s="85"/>
      <c r="EMN79" s="85"/>
      <c r="EMO79" s="85"/>
      <c r="EMP79" s="85"/>
      <c r="EMQ79" s="85"/>
      <c r="EMR79" s="85"/>
      <c r="EMS79" s="85"/>
      <c r="EMT79" s="85"/>
      <c r="EMU79" s="85"/>
      <c r="EMV79" s="85"/>
      <c r="EMW79" s="85"/>
      <c r="EMX79" s="85"/>
      <c r="EMY79" s="85"/>
      <c r="EMZ79" s="85"/>
      <c r="ENA79" s="85"/>
      <c r="ENB79" s="85"/>
      <c r="ENC79" s="85"/>
      <c r="END79" s="85"/>
      <c r="ENE79" s="85"/>
      <c r="ENF79" s="85"/>
      <c r="ENG79" s="85"/>
      <c r="ENH79" s="85"/>
      <c r="ENI79" s="85"/>
      <c r="ENJ79" s="85"/>
      <c r="ENK79" s="85"/>
      <c r="ENL79" s="85"/>
      <c r="ENM79" s="85"/>
      <c r="ENN79" s="85"/>
      <c r="ENO79" s="85"/>
      <c r="ENP79" s="85"/>
      <c r="ENQ79" s="85"/>
      <c r="ENR79" s="85"/>
      <c r="ENS79" s="85"/>
      <c r="ENT79" s="85"/>
      <c r="ENU79" s="85"/>
      <c r="ENV79" s="85"/>
      <c r="ENW79" s="85"/>
      <c r="ENX79" s="85"/>
      <c r="ENY79" s="85"/>
      <c r="ENZ79" s="85"/>
      <c r="EOA79" s="85"/>
      <c r="EOB79" s="85"/>
      <c r="EOC79" s="85"/>
      <c r="EOD79" s="85"/>
      <c r="EOE79" s="85"/>
      <c r="EOF79" s="85"/>
      <c r="EOG79" s="85"/>
      <c r="EOH79" s="85"/>
      <c r="EOI79" s="85"/>
      <c r="EOJ79" s="85"/>
      <c r="EOK79" s="85"/>
      <c r="EOL79" s="85"/>
      <c r="EOM79" s="85"/>
      <c r="EON79" s="85"/>
      <c r="EOO79" s="85"/>
      <c r="EOP79" s="85"/>
      <c r="EOQ79" s="85"/>
      <c r="EOR79" s="85"/>
      <c r="EOS79" s="85"/>
      <c r="EOT79" s="85"/>
      <c r="EOU79" s="85"/>
      <c r="EOV79" s="85"/>
      <c r="EOW79" s="85"/>
      <c r="EOX79" s="85"/>
      <c r="EOY79" s="85"/>
      <c r="EOZ79" s="85"/>
      <c r="EPA79" s="85"/>
      <c r="EPB79" s="85"/>
      <c r="EPC79" s="85"/>
      <c r="EPD79" s="85"/>
      <c r="EPE79" s="85"/>
      <c r="EPF79" s="85"/>
      <c r="EPG79" s="85"/>
      <c r="EPH79" s="85"/>
      <c r="EPI79" s="85"/>
      <c r="EPJ79" s="85"/>
      <c r="EPK79" s="85"/>
      <c r="EPL79" s="85"/>
      <c r="EPM79" s="85"/>
      <c r="EPN79" s="85"/>
      <c r="EPO79" s="85"/>
      <c r="EPP79" s="85"/>
      <c r="EPQ79" s="85"/>
      <c r="EPR79" s="85"/>
      <c r="EPS79" s="85"/>
      <c r="EPT79" s="85"/>
      <c r="EPU79" s="85"/>
      <c r="EPV79" s="85"/>
      <c r="EPW79" s="85"/>
      <c r="EPX79" s="85"/>
      <c r="EPY79" s="85"/>
      <c r="EPZ79" s="85"/>
      <c r="EQA79" s="85"/>
      <c r="EQB79" s="85"/>
      <c r="EQC79" s="85"/>
      <c r="EQD79" s="85"/>
      <c r="EQE79" s="85"/>
      <c r="EQF79" s="85"/>
      <c r="EQG79" s="85"/>
      <c r="EQH79" s="85"/>
      <c r="EQI79" s="85"/>
      <c r="EQJ79" s="85"/>
      <c r="EQK79" s="85"/>
      <c r="EQL79" s="85"/>
      <c r="EQM79" s="85"/>
      <c r="EQN79" s="85"/>
      <c r="EQO79" s="85"/>
      <c r="EQP79" s="85"/>
      <c r="EQQ79" s="85"/>
      <c r="EQR79" s="85"/>
      <c r="EQS79" s="85"/>
      <c r="EQT79" s="85"/>
      <c r="EQU79" s="85"/>
      <c r="EQV79" s="85"/>
      <c r="EQW79" s="85"/>
      <c r="EQX79" s="85"/>
      <c r="EQY79" s="85"/>
      <c r="EQZ79" s="85"/>
      <c r="ERA79" s="85"/>
      <c r="ERB79" s="85"/>
      <c r="ERC79" s="85"/>
      <c r="ERD79" s="85"/>
      <c r="ERE79" s="85"/>
      <c r="ERF79" s="85"/>
      <c r="ERG79" s="85"/>
      <c r="ERH79" s="85"/>
      <c r="ERI79" s="85"/>
      <c r="ERJ79" s="85"/>
      <c r="ERK79" s="85"/>
      <c r="ERL79" s="85"/>
      <c r="ERM79" s="85"/>
      <c r="ERN79" s="85"/>
      <c r="ERO79" s="85"/>
      <c r="ERP79" s="85"/>
      <c r="ERQ79" s="85"/>
      <c r="ERR79" s="85"/>
      <c r="ERS79" s="85"/>
      <c r="ERT79" s="85"/>
      <c r="ERU79" s="85"/>
      <c r="ERV79" s="85"/>
      <c r="ERW79" s="85"/>
      <c r="ERX79" s="85"/>
      <c r="ERY79" s="85"/>
      <c r="ERZ79" s="85"/>
      <c r="ESA79" s="85"/>
      <c r="ESB79" s="85"/>
      <c r="ESC79" s="85"/>
      <c r="ESD79" s="85"/>
      <c r="ESE79" s="85"/>
      <c r="ESF79" s="85"/>
      <c r="ESG79" s="85"/>
      <c r="ESH79" s="85"/>
      <c r="ESI79" s="85"/>
      <c r="ESJ79" s="85"/>
      <c r="ESK79" s="85"/>
      <c r="ESL79" s="85"/>
      <c r="ESM79" s="85"/>
      <c r="ESN79" s="85"/>
      <c r="ESO79" s="85"/>
      <c r="ESP79" s="85"/>
      <c r="ESQ79" s="85"/>
      <c r="ESR79" s="85"/>
      <c r="ESS79" s="85"/>
      <c r="EST79" s="85"/>
      <c r="ESU79" s="85"/>
      <c r="ESV79" s="85"/>
      <c r="ESW79" s="85"/>
      <c r="ESX79" s="85"/>
      <c r="ESY79" s="85"/>
      <c r="ESZ79" s="85"/>
      <c r="ETA79" s="85"/>
      <c r="ETB79" s="85"/>
      <c r="ETC79" s="85"/>
      <c r="ETD79" s="85"/>
      <c r="ETE79" s="85"/>
      <c r="ETF79" s="85"/>
      <c r="ETG79" s="85"/>
      <c r="ETH79" s="85"/>
      <c r="ETI79" s="85"/>
      <c r="ETJ79" s="85"/>
      <c r="ETK79" s="85"/>
      <c r="ETL79" s="85"/>
      <c r="ETM79" s="85"/>
      <c r="ETN79" s="85"/>
      <c r="ETO79" s="85"/>
      <c r="ETP79" s="85"/>
      <c r="ETQ79" s="85"/>
      <c r="ETR79" s="85"/>
      <c r="ETS79" s="85"/>
      <c r="ETT79" s="85"/>
      <c r="ETU79" s="85"/>
      <c r="ETV79" s="85"/>
      <c r="ETW79" s="85"/>
      <c r="ETX79" s="85"/>
      <c r="ETY79" s="85"/>
      <c r="ETZ79" s="85"/>
      <c r="EUA79" s="85"/>
      <c r="EUB79" s="85"/>
      <c r="EUC79" s="85"/>
      <c r="EUD79" s="85"/>
      <c r="EUE79" s="85"/>
      <c r="EUF79" s="85"/>
      <c r="EUG79" s="85"/>
      <c r="EUH79" s="85"/>
      <c r="EUI79" s="85"/>
      <c r="EUJ79" s="85"/>
      <c r="EUK79" s="85"/>
      <c r="EUL79" s="85"/>
      <c r="EUM79" s="85"/>
      <c r="EUN79" s="85"/>
      <c r="EUO79" s="85"/>
      <c r="EUP79" s="85"/>
      <c r="EUQ79" s="85"/>
      <c r="EUR79" s="85"/>
      <c r="EUS79" s="85"/>
      <c r="EUT79" s="85"/>
      <c r="EUU79" s="85"/>
      <c r="EUV79" s="85"/>
      <c r="EUW79" s="85"/>
      <c r="EUX79" s="85"/>
      <c r="EUY79" s="85"/>
      <c r="EUZ79" s="85"/>
      <c r="EVA79" s="85"/>
      <c r="EVB79" s="85"/>
      <c r="EVC79" s="85"/>
      <c r="EVD79" s="85"/>
      <c r="EVE79" s="85"/>
      <c r="EVF79" s="85"/>
      <c r="EVG79" s="85"/>
      <c r="EVH79" s="85"/>
      <c r="EVI79" s="85"/>
      <c r="EVJ79" s="85"/>
      <c r="EVK79" s="85"/>
      <c r="EVL79" s="85"/>
      <c r="EVM79" s="85"/>
      <c r="EVN79" s="85"/>
      <c r="EVO79" s="85"/>
      <c r="EVP79" s="85"/>
      <c r="EVQ79" s="85"/>
      <c r="EVR79" s="85"/>
      <c r="EVS79" s="85"/>
      <c r="EVT79" s="85"/>
      <c r="EVU79" s="85"/>
      <c r="EVV79" s="85"/>
      <c r="EVW79" s="85"/>
      <c r="EVX79" s="85"/>
      <c r="EVY79" s="85"/>
      <c r="EVZ79" s="85"/>
      <c r="EWA79" s="85"/>
      <c r="EWB79" s="85"/>
      <c r="EWC79" s="85"/>
      <c r="EWD79" s="85"/>
      <c r="EWE79" s="85"/>
      <c r="EWF79" s="85"/>
      <c r="EWG79" s="85"/>
      <c r="EWH79" s="85"/>
      <c r="EWI79" s="85"/>
      <c r="EWJ79" s="85"/>
      <c r="EWK79" s="85"/>
      <c r="EWL79" s="85"/>
      <c r="EWM79" s="85"/>
      <c r="EWN79" s="85"/>
      <c r="EWO79" s="85"/>
      <c r="EWP79" s="85"/>
      <c r="EWQ79" s="85"/>
      <c r="EWR79" s="85"/>
      <c r="EWS79" s="85"/>
      <c r="EWT79" s="85"/>
      <c r="EWU79" s="85"/>
      <c r="EWV79" s="85"/>
      <c r="EWW79" s="85"/>
      <c r="EWX79" s="85"/>
      <c r="EWY79" s="85"/>
      <c r="EWZ79" s="85"/>
      <c r="EXA79" s="85"/>
      <c r="EXB79" s="85"/>
      <c r="EXC79" s="85"/>
      <c r="EXD79" s="85"/>
      <c r="EXE79" s="85"/>
      <c r="EXF79" s="85"/>
      <c r="EXG79" s="85"/>
      <c r="EXH79" s="85"/>
      <c r="EXI79" s="85"/>
      <c r="EXJ79" s="85"/>
      <c r="EXK79" s="85"/>
      <c r="EXL79" s="85"/>
      <c r="EXM79" s="85"/>
      <c r="EXN79" s="85"/>
      <c r="EXO79" s="85"/>
      <c r="EXP79" s="85"/>
      <c r="EXQ79" s="85"/>
      <c r="EXR79" s="85"/>
      <c r="EXS79" s="85"/>
      <c r="EXT79" s="85"/>
      <c r="EXU79" s="85"/>
      <c r="EXV79" s="85"/>
      <c r="EXW79" s="85"/>
      <c r="EXX79" s="85"/>
      <c r="EXY79" s="85"/>
      <c r="EXZ79" s="85"/>
      <c r="EYA79" s="85"/>
      <c r="EYB79" s="85"/>
      <c r="EYC79" s="85"/>
      <c r="EYD79" s="85"/>
      <c r="EYE79" s="85"/>
      <c r="EYF79" s="85"/>
      <c r="EYG79" s="85"/>
      <c r="EYH79" s="85"/>
      <c r="EYI79" s="85"/>
      <c r="EYJ79" s="85"/>
      <c r="EYK79" s="85"/>
      <c r="EYL79" s="85"/>
      <c r="EYM79" s="85"/>
      <c r="EYN79" s="85"/>
      <c r="EYO79" s="85"/>
      <c r="EYP79" s="85"/>
      <c r="EYQ79" s="85"/>
      <c r="EYR79" s="85"/>
      <c r="EYS79" s="85"/>
      <c r="EYT79" s="85"/>
      <c r="EYU79" s="85"/>
      <c r="EYV79" s="85"/>
      <c r="EYW79" s="85"/>
      <c r="EYX79" s="85"/>
      <c r="EYY79" s="85"/>
      <c r="EYZ79" s="85"/>
      <c r="EZA79" s="85"/>
      <c r="EZB79" s="85"/>
      <c r="EZC79" s="85"/>
      <c r="EZD79" s="85"/>
      <c r="EZE79" s="85"/>
      <c r="EZF79" s="85"/>
      <c r="EZG79" s="85"/>
      <c r="EZH79" s="85"/>
      <c r="EZI79" s="85"/>
      <c r="EZJ79" s="85"/>
      <c r="EZK79" s="85"/>
      <c r="EZL79" s="85"/>
      <c r="EZM79" s="85"/>
      <c r="EZN79" s="85"/>
      <c r="EZO79" s="85"/>
      <c r="EZP79" s="85"/>
      <c r="EZQ79" s="85"/>
      <c r="EZR79" s="85"/>
      <c r="EZS79" s="85"/>
      <c r="EZT79" s="85"/>
      <c r="EZU79" s="85"/>
      <c r="EZV79" s="85"/>
      <c r="EZW79" s="85"/>
      <c r="EZX79" s="85"/>
      <c r="EZY79" s="85"/>
      <c r="EZZ79" s="85"/>
      <c r="FAA79" s="85"/>
      <c r="FAB79" s="85"/>
      <c r="FAC79" s="85"/>
      <c r="FAD79" s="85"/>
      <c r="FAE79" s="85"/>
      <c r="FAF79" s="85"/>
      <c r="FAG79" s="85"/>
      <c r="FAH79" s="85"/>
      <c r="FAI79" s="85"/>
      <c r="FAJ79" s="85"/>
      <c r="FAK79" s="85"/>
      <c r="FAL79" s="85"/>
      <c r="FAM79" s="85"/>
      <c r="FAN79" s="85"/>
      <c r="FAO79" s="85"/>
      <c r="FAP79" s="85"/>
      <c r="FAQ79" s="85"/>
      <c r="FAR79" s="85"/>
      <c r="FAS79" s="85"/>
      <c r="FAT79" s="85"/>
      <c r="FAU79" s="85"/>
      <c r="FAV79" s="85"/>
      <c r="FAW79" s="85"/>
      <c r="FAX79" s="85"/>
      <c r="FAY79" s="85"/>
      <c r="FAZ79" s="85"/>
      <c r="FBA79" s="85"/>
      <c r="FBB79" s="85"/>
      <c r="FBC79" s="85"/>
      <c r="FBD79" s="85"/>
      <c r="FBE79" s="85"/>
      <c r="FBF79" s="85"/>
      <c r="FBG79" s="85"/>
      <c r="FBH79" s="85"/>
      <c r="FBI79" s="85"/>
      <c r="FBJ79" s="85"/>
      <c r="FBK79" s="85"/>
      <c r="FBL79" s="85"/>
      <c r="FBM79" s="85"/>
      <c r="FBN79" s="85"/>
      <c r="FBO79" s="85"/>
      <c r="FBP79" s="85"/>
      <c r="FBQ79" s="85"/>
      <c r="FBR79" s="85"/>
      <c r="FBS79" s="85"/>
      <c r="FBT79" s="85"/>
      <c r="FBU79" s="85"/>
      <c r="FBV79" s="85"/>
      <c r="FBW79" s="85"/>
      <c r="FBX79" s="85"/>
      <c r="FBY79" s="85"/>
      <c r="FBZ79" s="85"/>
      <c r="FCA79" s="85"/>
      <c r="FCB79" s="85"/>
      <c r="FCC79" s="85"/>
      <c r="FCD79" s="85"/>
      <c r="FCE79" s="85"/>
      <c r="FCF79" s="85"/>
      <c r="FCG79" s="85"/>
      <c r="FCH79" s="85"/>
      <c r="FCI79" s="85"/>
      <c r="FCJ79" s="85"/>
      <c r="FCK79" s="85"/>
      <c r="FCL79" s="85"/>
      <c r="FCM79" s="85"/>
      <c r="FCN79" s="85"/>
      <c r="FCO79" s="85"/>
      <c r="FCP79" s="85"/>
      <c r="FCQ79" s="85"/>
      <c r="FCR79" s="85"/>
      <c r="FCS79" s="85"/>
      <c r="FCT79" s="85"/>
      <c r="FCU79" s="85"/>
      <c r="FCV79" s="85"/>
      <c r="FCW79" s="85"/>
      <c r="FCX79" s="85"/>
      <c r="FCY79" s="85"/>
      <c r="FCZ79" s="85"/>
      <c r="FDA79" s="85"/>
      <c r="FDB79" s="85"/>
      <c r="FDC79" s="85"/>
      <c r="FDD79" s="85"/>
      <c r="FDE79" s="85"/>
      <c r="FDF79" s="85"/>
      <c r="FDG79" s="85"/>
      <c r="FDH79" s="85"/>
      <c r="FDI79" s="85"/>
      <c r="FDJ79" s="85"/>
      <c r="FDK79" s="85"/>
      <c r="FDL79" s="85"/>
      <c r="FDM79" s="85"/>
      <c r="FDN79" s="85"/>
      <c r="FDO79" s="85"/>
      <c r="FDP79" s="85"/>
      <c r="FDQ79" s="85"/>
      <c r="FDR79" s="85"/>
      <c r="FDS79" s="85"/>
      <c r="FDT79" s="85"/>
      <c r="FDU79" s="85"/>
      <c r="FDV79" s="85"/>
      <c r="FDW79" s="85"/>
      <c r="FDX79" s="85"/>
      <c r="FDY79" s="85"/>
      <c r="FDZ79" s="85"/>
      <c r="FEA79" s="85"/>
      <c r="FEB79" s="85"/>
      <c r="FEC79" s="85"/>
      <c r="FED79" s="85"/>
      <c r="FEE79" s="85"/>
      <c r="FEF79" s="85"/>
      <c r="FEG79" s="85"/>
      <c r="FEH79" s="85"/>
      <c r="FEI79" s="85"/>
      <c r="FEJ79" s="85"/>
      <c r="FEK79" s="85"/>
      <c r="FEL79" s="85"/>
      <c r="FEM79" s="85"/>
      <c r="FEN79" s="85"/>
      <c r="FEO79" s="85"/>
      <c r="FEP79" s="85"/>
      <c r="FEQ79" s="85"/>
      <c r="FER79" s="85"/>
      <c r="FES79" s="85"/>
      <c r="FET79" s="85"/>
      <c r="FEU79" s="85"/>
      <c r="FEV79" s="85"/>
      <c r="FEW79" s="85"/>
      <c r="FEX79" s="85"/>
      <c r="FEY79" s="85"/>
      <c r="FEZ79" s="85"/>
      <c r="FFA79" s="85"/>
      <c r="FFB79" s="85"/>
      <c r="FFC79" s="85"/>
      <c r="FFD79" s="85"/>
      <c r="FFE79" s="85"/>
      <c r="FFF79" s="85"/>
      <c r="FFG79" s="85"/>
      <c r="FFH79" s="85"/>
      <c r="FFI79" s="85"/>
      <c r="FFJ79" s="85"/>
      <c r="FFK79" s="85"/>
      <c r="FFL79" s="85"/>
      <c r="FFM79" s="85"/>
      <c r="FFN79" s="85"/>
      <c r="FFO79" s="85"/>
      <c r="FFP79" s="85"/>
      <c r="FFQ79" s="85"/>
      <c r="FFR79" s="85"/>
      <c r="FFS79" s="85"/>
      <c r="FFT79" s="85"/>
      <c r="FFU79" s="85"/>
      <c r="FFV79" s="85"/>
      <c r="FFW79" s="85"/>
      <c r="FFX79" s="85"/>
      <c r="FFY79" s="85"/>
      <c r="FFZ79" s="85"/>
      <c r="FGA79" s="85"/>
      <c r="FGB79" s="85"/>
      <c r="FGC79" s="85"/>
      <c r="FGD79" s="85"/>
      <c r="FGE79" s="85"/>
      <c r="FGF79" s="85"/>
      <c r="FGG79" s="85"/>
      <c r="FGH79" s="85"/>
      <c r="FGI79" s="85"/>
      <c r="FGJ79" s="85"/>
      <c r="FGK79" s="85"/>
      <c r="FGL79" s="85"/>
      <c r="FGM79" s="85"/>
      <c r="FGN79" s="85"/>
      <c r="FGO79" s="85"/>
      <c r="FGP79" s="85"/>
      <c r="FGQ79" s="85"/>
      <c r="FGR79" s="85"/>
      <c r="FGS79" s="85"/>
      <c r="FGT79" s="85"/>
      <c r="FGU79" s="85"/>
      <c r="FGV79" s="85"/>
      <c r="FGW79" s="85"/>
      <c r="FGX79" s="85"/>
      <c r="FGY79" s="85"/>
      <c r="FGZ79" s="85"/>
      <c r="FHA79" s="85"/>
      <c r="FHB79" s="85"/>
      <c r="FHC79" s="85"/>
      <c r="FHD79" s="85"/>
      <c r="FHE79" s="85"/>
      <c r="FHF79" s="85"/>
      <c r="FHG79" s="85"/>
      <c r="FHH79" s="85"/>
      <c r="FHI79" s="85"/>
      <c r="FHJ79" s="85"/>
      <c r="FHK79" s="85"/>
      <c r="FHL79" s="85"/>
      <c r="FHM79" s="85"/>
      <c r="FHN79" s="85"/>
      <c r="FHO79" s="85"/>
      <c r="FHP79" s="85"/>
      <c r="FHQ79" s="85"/>
      <c r="FHR79" s="85"/>
      <c r="FHS79" s="85"/>
      <c r="FHT79" s="85"/>
      <c r="FHU79" s="85"/>
      <c r="FHV79" s="85"/>
      <c r="FHW79" s="85"/>
      <c r="FHX79" s="85"/>
      <c r="FHY79" s="85"/>
      <c r="FHZ79" s="85"/>
      <c r="FIA79" s="85"/>
      <c r="FIB79" s="85"/>
      <c r="FIC79" s="85"/>
      <c r="FID79" s="85"/>
      <c r="FIE79" s="85"/>
      <c r="FIF79" s="85"/>
      <c r="FIG79" s="85"/>
      <c r="FIH79" s="85"/>
      <c r="FII79" s="85"/>
      <c r="FIJ79" s="85"/>
      <c r="FIK79" s="85"/>
      <c r="FIL79" s="85"/>
      <c r="FIM79" s="85"/>
      <c r="FIN79" s="85"/>
      <c r="FIO79" s="85"/>
      <c r="FIP79" s="85"/>
      <c r="FIQ79" s="85"/>
      <c r="FIR79" s="85"/>
      <c r="FIS79" s="85"/>
      <c r="FIT79" s="85"/>
      <c r="FIU79" s="85"/>
      <c r="FIV79" s="85"/>
      <c r="FIW79" s="85"/>
      <c r="FIX79" s="85"/>
      <c r="FIY79" s="85"/>
      <c r="FIZ79" s="85"/>
      <c r="FJA79" s="85"/>
      <c r="FJB79" s="85"/>
      <c r="FJC79" s="85"/>
      <c r="FJD79" s="85"/>
      <c r="FJE79" s="85"/>
      <c r="FJF79" s="85"/>
      <c r="FJG79" s="85"/>
      <c r="FJH79" s="85"/>
      <c r="FJI79" s="85"/>
      <c r="FJJ79" s="85"/>
      <c r="FJK79" s="85"/>
      <c r="FJL79" s="85"/>
      <c r="FJM79" s="85"/>
      <c r="FJN79" s="85"/>
      <c r="FJO79" s="85"/>
      <c r="FJP79" s="85"/>
      <c r="FJQ79" s="85"/>
      <c r="FJR79" s="85"/>
      <c r="FJS79" s="85"/>
      <c r="FJT79" s="85"/>
      <c r="FJU79" s="85"/>
      <c r="FJV79" s="85"/>
      <c r="FJW79" s="85"/>
      <c r="FJX79" s="85"/>
      <c r="FJY79" s="85"/>
      <c r="FJZ79" s="85"/>
      <c r="FKA79" s="85"/>
      <c r="FKB79" s="85"/>
      <c r="FKC79" s="85"/>
      <c r="FKD79" s="85"/>
      <c r="FKE79" s="85"/>
      <c r="FKF79" s="85"/>
      <c r="FKG79" s="85"/>
      <c r="FKH79" s="85"/>
      <c r="FKI79" s="85"/>
      <c r="FKJ79" s="85"/>
      <c r="FKK79" s="85"/>
      <c r="FKL79" s="85"/>
      <c r="FKM79" s="85"/>
      <c r="FKN79" s="85"/>
      <c r="FKO79" s="85"/>
      <c r="FKP79" s="85"/>
      <c r="FKQ79" s="85"/>
      <c r="FKR79" s="85"/>
      <c r="FKS79" s="85"/>
      <c r="FKT79" s="85"/>
      <c r="FKU79" s="85"/>
      <c r="FKV79" s="85"/>
      <c r="FKW79" s="85"/>
      <c r="FKX79" s="85"/>
      <c r="FKY79" s="85"/>
      <c r="FKZ79" s="85"/>
      <c r="FLA79" s="85"/>
      <c r="FLB79" s="85"/>
      <c r="FLC79" s="85"/>
      <c r="FLD79" s="85"/>
      <c r="FLE79" s="85"/>
      <c r="FLF79" s="85"/>
      <c r="FLG79" s="85"/>
      <c r="FLH79" s="85"/>
      <c r="FLI79" s="85"/>
      <c r="FLJ79" s="85"/>
      <c r="FLK79" s="85"/>
      <c r="FLL79" s="85"/>
      <c r="FLM79" s="85"/>
      <c r="FLN79" s="85"/>
      <c r="FLO79" s="85"/>
      <c r="FLP79" s="85"/>
      <c r="FLQ79" s="85"/>
      <c r="FLR79" s="85"/>
      <c r="FLS79" s="85"/>
      <c r="FLT79" s="85"/>
      <c r="FLU79" s="85"/>
      <c r="FLV79" s="85"/>
      <c r="FLW79" s="85"/>
      <c r="FLX79" s="85"/>
      <c r="FLY79" s="85"/>
      <c r="FLZ79" s="85"/>
      <c r="FMA79" s="85"/>
      <c r="FMB79" s="85"/>
      <c r="FMC79" s="85"/>
      <c r="FMD79" s="85"/>
      <c r="FME79" s="85"/>
      <c r="FMF79" s="85"/>
      <c r="FMG79" s="85"/>
      <c r="FMH79" s="85"/>
      <c r="FMI79" s="85"/>
      <c r="FMJ79" s="85"/>
      <c r="FMK79" s="85"/>
      <c r="FML79" s="85"/>
      <c r="FMM79" s="85"/>
      <c r="FMN79" s="85"/>
      <c r="FMO79" s="85"/>
      <c r="FMP79" s="85"/>
      <c r="FMQ79" s="85"/>
      <c r="FMR79" s="85"/>
      <c r="FMS79" s="85"/>
      <c r="FMT79" s="85"/>
      <c r="FMU79" s="85"/>
      <c r="FMV79" s="85"/>
      <c r="FMW79" s="85"/>
      <c r="FMX79" s="85"/>
      <c r="FMY79" s="85"/>
      <c r="FMZ79" s="85"/>
      <c r="FNA79" s="85"/>
      <c r="FNB79" s="85"/>
      <c r="FNC79" s="85"/>
      <c r="FND79" s="85"/>
      <c r="FNE79" s="85"/>
      <c r="FNF79" s="85"/>
      <c r="FNG79" s="85"/>
      <c r="FNH79" s="85"/>
      <c r="FNI79" s="85"/>
      <c r="FNJ79" s="85"/>
      <c r="FNK79" s="85"/>
      <c r="FNL79" s="85"/>
      <c r="FNM79" s="85"/>
      <c r="FNN79" s="85"/>
      <c r="FNO79" s="85"/>
      <c r="FNP79" s="85"/>
      <c r="FNQ79" s="85"/>
      <c r="FNR79" s="85"/>
      <c r="FNS79" s="85"/>
      <c r="FNT79" s="85"/>
      <c r="FNU79" s="85"/>
      <c r="FNV79" s="85"/>
      <c r="FNW79" s="85"/>
      <c r="FNX79" s="85"/>
      <c r="FNY79" s="85"/>
      <c r="FNZ79" s="85"/>
      <c r="FOA79" s="85"/>
      <c r="FOB79" s="85"/>
      <c r="FOC79" s="85"/>
      <c r="FOD79" s="85"/>
      <c r="FOE79" s="85"/>
      <c r="FOF79" s="85"/>
      <c r="FOG79" s="85"/>
      <c r="FOH79" s="85"/>
      <c r="FOI79" s="85"/>
      <c r="FOJ79" s="85"/>
      <c r="FOK79" s="85"/>
      <c r="FOL79" s="85"/>
      <c r="FOM79" s="85"/>
      <c r="FON79" s="85"/>
      <c r="FOO79" s="85"/>
      <c r="FOP79" s="85"/>
      <c r="FOQ79" s="85"/>
      <c r="FOR79" s="85"/>
      <c r="FOS79" s="85"/>
      <c r="FOT79" s="85"/>
      <c r="FOU79" s="85"/>
      <c r="FOV79" s="85"/>
      <c r="FOW79" s="85"/>
      <c r="FOX79" s="85"/>
      <c r="FOY79" s="85"/>
      <c r="FOZ79" s="85"/>
      <c r="FPA79" s="85"/>
      <c r="FPB79" s="85"/>
      <c r="FPC79" s="85"/>
      <c r="FPD79" s="85"/>
      <c r="FPE79" s="85"/>
      <c r="FPF79" s="85"/>
      <c r="FPG79" s="85"/>
      <c r="FPH79" s="85"/>
      <c r="FPI79" s="85"/>
      <c r="FPJ79" s="85"/>
      <c r="FPK79" s="85"/>
      <c r="FPL79" s="85"/>
      <c r="FPM79" s="85"/>
      <c r="FPN79" s="85"/>
      <c r="FPO79" s="85"/>
      <c r="FPP79" s="85"/>
      <c r="FPQ79" s="85"/>
      <c r="FPR79" s="85"/>
      <c r="FPS79" s="85"/>
      <c r="FPT79" s="85"/>
      <c r="FPU79" s="85"/>
      <c r="FPV79" s="85"/>
      <c r="FPW79" s="85"/>
      <c r="FPX79" s="85"/>
      <c r="FPY79" s="85"/>
      <c r="FPZ79" s="85"/>
      <c r="FQA79" s="85"/>
      <c r="FQB79" s="85"/>
      <c r="FQC79" s="85"/>
      <c r="FQD79" s="85"/>
      <c r="FQE79" s="85"/>
      <c r="FQF79" s="85"/>
      <c r="FQG79" s="85"/>
      <c r="FQH79" s="85"/>
      <c r="FQI79" s="85"/>
      <c r="FQJ79" s="85"/>
      <c r="FQK79" s="85"/>
      <c r="FQL79" s="85"/>
      <c r="FQM79" s="85"/>
      <c r="FQN79" s="85"/>
      <c r="FQO79" s="85"/>
      <c r="FQP79" s="85"/>
      <c r="FQQ79" s="85"/>
      <c r="FQR79" s="85"/>
      <c r="FQS79" s="85"/>
      <c r="FQT79" s="85"/>
      <c r="FQU79" s="85"/>
      <c r="FQV79" s="85"/>
      <c r="FQW79" s="85"/>
      <c r="FQX79" s="85"/>
      <c r="FQY79" s="85"/>
      <c r="FQZ79" s="85"/>
      <c r="FRA79" s="85"/>
      <c r="FRB79" s="85"/>
      <c r="FRC79" s="85"/>
      <c r="FRD79" s="85"/>
      <c r="FRE79" s="85"/>
      <c r="FRF79" s="85"/>
      <c r="FRG79" s="85"/>
      <c r="FRH79" s="85"/>
      <c r="FRI79" s="85"/>
      <c r="FRJ79" s="85"/>
      <c r="FRK79" s="85"/>
      <c r="FRL79" s="85"/>
      <c r="FRM79" s="85"/>
      <c r="FRN79" s="85"/>
      <c r="FRO79" s="85"/>
      <c r="FRP79" s="85"/>
      <c r="FRQ79" s="85"/>
      <c r="FRR79" s="85"/>
      <c r="FRS79" s="85"/>
      <c r="FRT79" s="85"/>
      <c r="FRU79" s="85"/>
      <c r="FRV79" s="85"/>
      <c r="FRW79" s="85"/>
      <c r="FRX79" s="85"/>
      <c r="FRY79" s="85"/>
      <c r="FRZ79" s="85"/>
      <c r="FSA79" s="85"/>
      <c r="FSB79" s="85"/>
      <c r="FSC79" s="85"/>
      <c r="FSD79" s="85"/>
      <c r="FSE79" s="85"/>
      <c r="FSF79" s="85"/>
      <c r="FSG79" s="85"/>
      <c r="FSH79" s="85"/>
      <c r="FSI79" s="85"/>
      <c r="FSJ79" s="85"/>
      <c r="FSK79" s="85"/>
      <c r="FSL79" s="85"/>
      <c r="FSM79" s="85"/>
      <c r="FSN79" s="85"/>
      <c r="FSO79" s="85"/>
      <c r="FSP79" s="85"/>
      <c r="FSQ79" s="85"/>
      <c r="FSR79" s="85"/>
      <c r="FSS79" s="85"/>
      <c r="FST79" s="85"/>
      <c r="FSU79" s="85"/>
      <c r="FSV79" s="85"/>
      <c r="FSW79" s="85"/>
      <c r="FSX79" s="85"/>
      <c r="FSY79" s="85"/>
      <c r="FSZ79" s="85"/>
      <c r="FTA79" s="85"/>
      <c r="FTB79" s="85"/>
      <c r="FTC79" s="85"/>
      <c r="FTD79" s="85"/>
      <c r="FTE79" s="85"/>
      <c r="FTF79" s="85"/>
      <c r="FTG79" s="85"/>
      <c r="FTH79" s="85"/>
      <c r="FTI79" s="85"/>
      <c r="FTJ79" s="85"/>
      <c r="FTK79" s="85"/>
      <c r="FTL79" s="85"/>
      <c r="FTM79" s="85"/>
      <c r="FTN79" s="85"/>
      <c r="FTO79" s="85"/>
      <c r="FTP79" s="85"/>
      <c r="FTQ79" s="85"/>
      <c r="FTR79" s="85"/>
      <c r="FTS79" s="85"/>
      <c r="FTT79" s="85"/>
      <c r="FTU79" s="85"/>
      <c r="FTV79" s="85"/>
      <c r="FTW79" s="85"/>
      <c r="FTX79" s="85"/>
      <c r="FTY79" s="85"/>
      <c r="FTZ79" s="85"/>
      <c r="FUA79" s="85"/>
      <c r="FUB79" s="85"/>
      <c r="FUC79" s="85"/>
      <c r="FUD79" s="85"/>
      <c r="FUE79" s="85"/>
      <c r="FUF79" s="85"/>
      <c r="FUG79" s="85"/>
      <c r="FUH79" s="85"/>
      <c r="FUI79" s="85"/>
      <c r="FUJ79" s="85"/>
      <c r="FUK79" s="85"/>
      <c r="FUL79" s="85"/>
      <c r="FUM79" s="85"/>
      <c r="FUN79" s="85"/>
      <c r="FUO79" s="85"/>
      <c r="FUP79" s="85"/>
      <c r="FUQ79" s="85"/>
      <c r="FUR79" s="85"/>
      <c r="FUS79" s="85"/>
      <c r="FUT79" s="85"/>
      <c r="FUU79" s="85"/>
      <c r="FUV79" s="85"/>
      <c r="FUW79" s="85"/>
      <c r="FUX79" s="85"/>
      <c r="FUY79" s="85"/>
      <c r="FUZ79" s="85"/>
      <c r="FVA79" s="85"/>
      <c r="FVB79" s="85"/>
      <c r="FVC79" s="85"/>
      <c r="FVD79" s="85"/>
      <c r="FVE79" s="85"/>
      <c r="FVF79" s="85"/>
      <c r="FVG79" s="85"/>
      <c r="FVH79" s="85"/>
      <c r="FVI79" s="85"/>
      <c r="FVJ79" s="85"/>
      <c r="FVK79" s="85"/>
      <c r="FVL79" s="85"/>
      <c r="FVM79" s="85"/>
      <c r="FVN79" s="85"/>
      <c r="FVO79" s="85"/>
      <c r="FVP79" s="85"/>
      <c r="FVQ79" s="85"/>
      <c r="FVR79" s="85"/>
      <c r="FVS79" s="85"/>
      <c r="FVT79" s="85"/>
      <c r="FVU79" s="85"/>
      <c r="FVV79" s="85"/>
      <c r="FVW79" s="85"/>
      <c r="FVX79" s="85"/>
      <c r="FVY79" s="85"/>
      <c r="FVZ79" s="85"/>
      <c r="FWA79" s="85"/>
      <c r="FWB79" s="85"/>
      <c r="FWC79" s="85"/>
      <c r="FWD79" s="85"/>
      <c r="FWE79" s="85"/>
      <c r="FWF79" s="85"/>
      <c r="FWG79" s="85"/>
      <c r="FWH79" s="85"/>
      <c r="FWI79" s="85"/>
      <c r="FWJ79" s="85"/>
      <c r="FWK79" s="85"/>
      <c r="FWL79" s="85"/>
      <c r="FWM79" s="85"/>
      <c r="FWN79" s="85"/>
      <c r="FWO79" s="85"/>
      <c r="FWP79" s="85"/>
      <c r="FWQ79" s="85"/>
      <c r="FWR79" s="85"/>
      <c r="FWS79" s="85"/>
      <c r="FWT79" s="85"/>
      <c r="FWU79" s="85"/>
      <c r="FWV79" s="85"/>
      <c r="FWW79" s="85"/>
      <c r="FWX79" s="85"/>
      <c r="FWY79" s="85"/>
      <c r="FWZ79" s="85"/>
      <c r="FXA79" s="85"/>
      <c r="FXB79" s="85"/>
      <c r="FXC79" s="85"/>
      <c r="FXD79" s="85"/>
      <c r="FXE79" s="85"/>
      <c r="FXF79" s="85"/>
      <c r="FXG79" s="85"/>
      <c r="FXH79" s="85"/>
      <c r="FXI79" s="85"/>
      <c r="FXJ79" s="85"/>
      <c r="FXK79" s="85"/>
      <c r="FXL79" s="85"/>
      <c r="FXM79" s="85"/>
      <c r="FXN79" s="85"/>
      <c r="FXO79" s="85"/>
      <c r="FXP79" s="85"/>
      <c r="FXQ79" s="85"/>
      <c r="FXR79" s="85"/>
      <c r="FXS79" s="85"/>
      <c r="FXT79" s="85"/>
      <c r="FXU79" s="85"/>
      <c r="FXV79" s="85"/>
      <c r="FXW79" s="85"/>
      <c r="FXX79" s="85"/>
      <c r="FXY79" s="85"/>
      <c r="FXZ79" s="85"/>
      <c r="FYA79" s="85"/>
      <c r="FYB79" s="85"/>
      <c r="FYC79" s="85"/>
      <c r="FYD79" s="85"/>
      <c r="FYE79" s="85"/>
      <c r="FYF79" s="85"/>
      <c r="FYG79" s="85"/>
      <c r="FYH79" s="85"/>
      <c r="FYI79" s="85"/>
      <c r="FYJ79" s="85"/>
      <c r="FYK79" s="85"/>
      <c r="FYL79" s="85"/>
      <c r="FYM79" s="85"/>
      <c r="FYN79" s="85"/>
      <c r="FYO79" s="85"/>
      <c r="FYP79" s="85"/>
      <c r="FYQ79" s="85"/>
      <c r="FYR79" s="85"/>
      <c r="FYS79" s="85"/>
      <c r="FYT79" s="85"/>
      <c r="FYU79" s="85"/>
      <c r="FYV79" s="85"/>
      <c r="FYW79" s="85"/>
      <c r="FYX79" s="85"/>
      <c r="FYY79" s="85"/>
      <c r="FYZ79" s="85"/>
      <c r="FZA79" s="85"/>
      <c r="FZB79" s="85"/>
      <c r="FZC79" s="85"/>
      <c r="FZD79" s="85"/>
      <c r="FZE79" s="85"/>
      <c r="FZF79" s="85"/>
      <c r="FZG79" s="85"/>
      <c r="FZH79" s="85"/>
      <c r="FZI79" s="85"/>
      <c r="FZJ79" s="85"/>
      <c r="FZK79" s="85"/>
      <c r="FZL79" s="85"/>
      <c r="FZM79" s="85"/>
      <c r="FZN79" s="85"/>
      <c r="FZO79" s="85"/>
      <c r="FZP79" s="85"/>
      <c r="FZQ79" s="85"/>
      <c r="FZR79" s="85"/>
      <c r="FZS79" s="85"/>
      <c r="FZT79" s="85"/>
      <c r="FZU79" s="85"/>
      <c r="FZV79" s="85"/>
      <c r="FZW79" s="85"/>
      <c r="FZX79" s="85"/>
      <c r="FZY79" s="85"/>
      <c r="FZZ79" s="85"/>
      <c r="GAA79" s="85"/>
      <c r="GAB79" s="85"/>
      <c r="GAC79" s="85"/>
      <c r="GAD79" s="85"/>
      <c r="GAE79" s="85"/>
      <c r="GAF79" s="85"/>
      <c r="GAG79" s="85"/>
      <c r="GAH79" s="85"/>
      <c r="GAI79" s="85"/>
      <c r="GAJ79" s="85"/>
      <c r="GAK79" s="85"/>
      <c r="GAL79" s="85"/>
      <c r="GAM79" s="85"/>
      <c r="GAN79" s="85"/>
      <c r="GAO79" s="85"/>
      <c r="GAP79" s="85"/>
      <c r="GAQ79" s="85"/>
      <c r="GAR79" s="85"/>
      <c r="GAS79" s="85"/>
      <c r="GAT79" s="85"/>
      <c r="GAU79" s="85"/>
      <c r="GAV79" s="85"/>
      <c r="GAW79" s="85"/>
      <c r="GAX79" s="85"/>
      <c r="GAY79" s="85"/>
      <c r="GAZ79" s="85"/>
      <c r="GBA79" s="85"/>
      <c r="GBB79" s="85"/>
      <c r="GBC79" s="85"/>
      <c r="GBD79" s="85"/>
      <c r="GBE79" s="85"/>
      <c r="GBF79" s="85"/>
      <c r="GBG79" s="85"/>
      <c r="GBH79" s="85"/>
      <c r="GBI79" s="85"/>
      <c r="GBJ79" s="85"/>
      <c r="GBK79" s="85"/>
      <c r="GBL79" s="85"/>
      <c r="GBM79" s="85"/>
      <c r="GBN79" s="85"/>
      <c r="GBO79" s="85"/>
      <c r="GBP79" s="85"/>
      <c r="GBQ79" s="85"/>
      <c r="GBR79" s="85"/>
      <c r="GBS79" s="85"/>
      <c r="GBT79" s="85"/>
      <c r="GBU79" s="85"/>
      <c r="GBV79" s="85"/>
      <c r="GBW79" s="85"/>
      <c r="GBX79" s="85"/>
      <c r="GBY79" s="85"/>
      <c r="GBZ79" s="85"/>
      <c r="GCA79" s="85"/>
      <c r="GCB79" s="85"/>
      <c r="GCC79" s="85"/>
      <c r="GCD79" s="85"/>
      <c r="GCE79" s="85"/>
      <c r="GCF79" s="85"/>
      <c r="GCG79" s="85"/>
      <c r="GCH79" s="85"/>
      <c r="GCI79" s="85"/>
      <c r="GCJ79" s="85"/>
      <c r="GCK79" s="85"/>
      <c r="GCL79" s="85"/>
      <c r="GCM79" s="85"/>
      <c r="GCN79" s="85"/>
      <c r="GCO79" s="85"/>
      <c r="GCP79" s="85"/>
      <c r="GCQ79" s="85"/>
      <c r="GCR79" s="85"/>
      <c r="GCS79" s="85"/>
      <c r="GCT79" s="85"/>
      <c r="GCU79" s="85"/>
      <c r="GCV79" s="85"/>
      <c r="GCW79" s="85"/>
      <c r="GCX79" s="85"/>
      <c r="GCY79" s="85"/>
      <c r="GCZ79" s="85"/>
      <c r="GDA79" s="85"/>
      <c r="GDB79" s="85"/>
      <c r="GDC79" s="85"/>
      <c r="GDD79" s="85"/>
      <c r="GDE79" s="85"/>
      <c r="GDF79" s="85"/>
      <c r="GDG79" s="85"/>
      <c r="GDH79" s="85"/>
      <c r="GDI79" s="85"/>
      <c r="GDJ79" s="85"/>
      <c r="GDK79" s="85"/>
      <c r="GDL79" s="85"/>
      <c r="GDM79" s="85"/>
      <c r="GDN79" s="85"/>
      <c r="GDO79" s="85"/>
      <c r="GDP79" s="85"/>
      <c r="GDQ79" s="85"/>
      <c r="GDR79" s="85"/>
      <c r="GDS79" s="85"/>
      <c r="GDT79" s="85"/>
      <c r="GDU79" s="85"/>
      <c r="GDV79" s="85"/>
      <c r="GDW79" s="85"/>
      <c r="GDX79" s="85"/>
      <c r="GDY79" s="85"/>
      <c r="GDZ79" s="85"/>
      <c r="GEA79" s="85"/>
      <c r="GEB79" s="85"/>
      <c r="GEC79" s="85"/>
      <c r="GED79" s="85"/>
      <c r="GEE79" s="85"/>
      <c r="GEF79" s="85"/>
      <c r="GEG79" s="85"/>
      <c r="GEH79" s="85"/>
      <c r="GEI79" s="85"/>
      <c r="GEJ79" s="85"/>
      <c r="GEK79" s="85"/>
      <c r="GEL79" s="85"/>
      <c r="GEM79" s="85"/>
      <c r="GEN79" s="85"/>
      <c r="GEO79" s="85"/>
      <c r="GEP79" s="85"/>
      <c r="GEQ79" s="85"/>
      <c r="GER79" s="85"/>
      <c r="GES79" s="85"/>
      <c r="GET79" s="85"/>
      <c r="GEU79" s="85"/>
      <c r="GEV79" s="85"/>
      <c r="GEW79" s="85"/>
      <c r="GEX79" s="85"/>
      <c r="GEY79" s="85"/>
      <c r="GEZ79" s="85"/>
      <c r="GFA79" s="85"/>
      <c r="GFB79" s="85"/>
      <c r="GFC79" s="85"/>
      <c r="GFD79" s="85"/>
      <c r="GFE79" s="85"/>
      <c r="GFF79" s="85"/>
      <c r="GFG79" s="85"/>
      <c r="GFH79" s="85"/>
      <c r="GFI79" s="85"/>
      <c r="GFJ79" s="85"/>
      <c r="GFK79" s="85"/>
      <c r="GFL79" s="85"/>
      <c r="GFM79" s="85"/>
      <c r="GFN79" s="85"/>
      <c r="GFO79" s="85"/>
      <c r="GFP79" s="85"/>
      <c r="GFQ79" s="85"/>
      <c r="GFR79" s="85"/>
      <c r="GFS79" s="85"/>
      <c r="GFT79" s="85"/>
      <c r="GFU79" s="85"/>
      <c r="GFV79" s="85"/>
      <c r="GFW79" s="85"/>
      <c r="GFX79" s="85"/>
      <c r="GFY79" s="85"/>
      <c r="GFZ79" s="85"/>
      <c r="GGA79" s="85"/>
      <c r="GGB79" s="85"/>
      <c r="GGC79" s="85"/>
      <c r="GGD79" s="85"/>
      <c r="GGE79" s="85"/>
      <c r="GGF79" s="85"/>
      <c r="GGG79" s="85"/>
      <c r="GGH79" s="85"/>
      <c r="GGI79" s="85"/>
      <c r="GGJ79" s="85"/>
      <c r="GGK79" s="85"/>
      <c r="GGL79" s="85"/>
      <c r="GGM79" s="85"/>
      <c r="GGN79" s="85"/>
      <c r="GGO79" s="85"/>
      <c r="GGP79" s="85"/>
      <c r="GGQ79" s="85"/>
      <c r="GGR79" s="85"/>
      <c r="GGS79" s="85"/>
      <c r="GGT79" s="85"/>
      <c r="GGU79" s="85"/>
      <c r="GGV79" s="85"/>
      <c r="GGW79" s="85"/>
      <c r="GGX79" s="85"/>
      <c r="GGY79" s="85"/>
      <c r="GGZ79" s="85"/>
      <c r="GHA79" s="85"/>
      <c r="GHB79" s="85"/>
      <c r="GHC79" s="85"/>
      <c r="GHD79" s="85"/>
      <c r="GHE79" s="85"/>
      <c r="GHF79" s="85"/>
      <c r="GHG79" s="85"/>
      <c r="GHH79" s="85"/>
      <c r="GHI79" s="85"/>
      <c r="GHJ79" s="85"/>
      <c r="GHK79" s="85"/>
      <c r="GHL79" s="85"/>
      <c r="GHM79" s="85"/>
      <c r="GHN79" s="85"/>
      <c r="GHO79" s="85"/>
      <c r="GHP79" s="85"/>
      <c r="GHQ79" s="85"/>
      <c r="GHR79" s="85"/>
      <c r="GHS79" s="85"/>
      <c r="GHT79" s="85"/>
      <c r="GHU79" s="85"/>
      <c r="GHV79" s="85"/>
      <c r="GHW79" s="85"/>
      <c r="GHX79" s="85"/>
      <c r="GHY79" s="85"/>
      <c r="GHZ79" s="85"/>
      <c r="GIA79" s="85"/>
      <c r="GIB79" s="85"/>
      <c r="GIC79" s="85"/>
      <c r="GID79" s="85"/>
      <c r="GIE79" s="85"/>
      <c r="GIF79" s="85"/>
      <c r="GIG79" s="85"/>
      <c r="GIH79" s="85"/>
      <c r="GII79" s="85"/>
      <c r="GIJ79" s="85"/>
      <c r="GIK79" s="85"/>
      <c r="GIL79" s="85"/>
      <c r="GIM79" s="85"/>
      <c r="GIN79" s="85"/>
      <c r="GIO79" s="85"/>
      <c r="GIP79" s="85"/>
      <c r="GIQ79" s="85"/>
      <c r="GIR79" s="85"/>
      <c r="GIS79" s="85"/>
      <c r="GIT79" s="85"/>
      <c r="GIU79" s="85"/>
      <c r="GIV79" s="85"/>
      <c r="GIW79" s="85"/>
      <c r="GIX79" s="85"/>
      <c r="GIY79" s="85"/>
      <c r="GIZ79" s="85"/>
      <c r="GJA79" s="85"/>
      <c r="GJB79" s="85"/>
      <c r="GJC79" s="85"/>
      <c r="GJD79" s="85"/>
      <c r="GJE79" s="85"/>
      <c r="GJF79" s="85"/>
      <c r="GJG79" s="85"/>
      <c r="GJH79" s="85"/>
      <c r="GJI79" s="85"/>
      <c r="GJJ79" s="85"/>
      <c r="GJK79" s="85"/>
      <c r="GJL79" s="85"/>
      <c r="GJM79" s="85"/>
      <c r="GJN79" s="85"/>
      <c r="GJO79" s="85"/>
      <c r="GJP79" s="85"/>
      <c r="GJQ79" s="85"/>
      <c r="GJR79" s="85"/>
      <c r="GJS79" s="85"/>
      <c r="GJT79" s="85"/>
      <c r="GJU79" s="85"/>
      <c r="GJV79" s="85"/>
      <c r="GJW79" s="85"/>
      <c r="GJX79" s="85"/>
      <c r="GJY79" s="85"/>
      <c r="GJZ79" s="85"/>
      <c r="GKA79" s="85"/>
      <c r="GKB79" s="85"/>
      <c r="GKC79" s="85"/>
      <c r="GKD79" s="85"/>
      <c r="GKE79" s="85"/>
      <c r="GKF79" s="85"/>
      <c r="GKG79" s="85"/>
      <c r="GKH79" s="85"/>
      <c r="GKI79" s="85"/>
      <c r="GKJ79" s="85"/>
      <c r="GKK79" s="85"/>
      <c r="GKL79" s="85"/>
      <c r="GKM79" s="85"/>
      <c r="GKN79" s="85"/>
      <c r="GKO79" s="85"/>
      <c r="GKP79" s="85"/>
      <c r="GKQ79" s="85"/>
      <c r="GKR79" s="85"/>
      <c r="GKS79" s="85"/>
      <c r="GKT79" s="85"/>
      <c r="GKU79" s="85"/>
      <c r="GKV79" s="85"/>
      <c r="GKW79" s="85"/>
      <c r="GKX79" s="85"/>
      <c r="GKY79" s="85"/>
      <c r="GKZ79" s="85"/>
      <c r="GLA79" s="85"/>
      <c r="GLB79" s="85"/>
      <c r="GLC79" s="85"/>
      <c r="GLD79" s="85"/>
      <c r="GLE79" s="85"/>
      <c r="GLF79" s="85"/>
      <c r="GLG79" s="85"/>
      <c r="GLH79" s="85"/>
      <c r="GLI79" s="85"/>
      <c r="GLJ79" s="85"/>
      <c r="GLK79" s="85"/>
      <c r="GLL79" s="85"/>
      <c r="GLM79" s="85"/>
      <c r="GLN79" s="85"/>
      <c r="GLO79" s="85"/>
      <c r="GLP79" s="85"/>
      <c r="GLQ79" s="85"/>
      <c r="GLR79" s="85"/>
      <c r="GLS79" s="85"/>
      <c r="GLT79" s="85"/>
      <c r="GLU79" s="85"/>
      <c r="GLV79" s="85"/>
      <c r="GLW79" s="85"/>
      <c r="GLX79" s="85"/>
      <c r="GLY79" s="85"/>
      <c r="GLZ79" s="85"/>
      <c r="GMA79" s="85"/>
      <c r="GMB79" s="85"/>
      <c r="GMC79" s="85"/>
      <c r="GMD79" s="85"/>
      <c r="GME79" s="85"/>
      <c r="GMF79" s="85"/>
      <c r="GMG79" s="85"/>
      <c r="GMH79" s="85"/>
      <c r="GMI79" s="85"/>
      <c r="GMJ79" s="85"/>
      <c r="GMK79" s="85"/>
      <c r="GML79" s="85"/>
      <c r="GMM79" s="85"/>
      <c r="GMN79" s="85"/>
      <c r="GMO79" s="85"/>
      <c r="GMP79" s="85"/>
      <c r="GMQ79" s="85"/>
      <c r="GMR79" s="85"/>
      <c r="GMS79" s="85"/>
      <c r="GMT79" s="85"/>
      <c r="GMU79" s="85"/>
      <c r="GMV79" s="85"/>
      <c r="GMW79" s="85"/>
      <c r="GMX79" s="85"/>
      <c r="GMY79" s="85"/>
      <c r="GMZ79" s="85"/>
      <c r="GNA79" s="85"/>
      <c r="GNB79" s="85"/>
      <c r="GNC79" s="85"/>
      <c r="GND79" s="85"/>
      <c r="GNE79" s="85"/>
      <c r="GNF79" s="85"/>
      <c r="GNG79" s="85"/>
      <c r="GNH79" s="85"/>
      <c r="GNI79" s="85"/>
      <c r="GNJ79" s="85"/>
      <c r="GNK79" s="85"/>
      <c r="GNL79" s="85"/>
      <c r="GNM79" s="85"/>
      <c r="GNN79" s="85"/>
      <c r="GNO79" s="85"/>
      <c r="GNP79" s="85"/>
      <c r="GNQ79" s="85"/>
      <c r="GNR79" s="85"/>
      <c r="GNS79" s="85"/>
      <c r="GNT79" s="85"/>
      <c r="GNU79" s="85"/>
      <c r="GNV79" s="85"/>
      <c r="GNW79" s="85"/>
      <c r="GNX79" s="85"/>
      <c r="GNY79" s="85"/>
      <c r="GNZ79" s="85"/>
      <c r="GOA79" s="85"/>
      <c r="GOB79" s="85"/>
      <c r="GOC79" s="85"/>
      <c r="GOD79" s="85"/>
      <c r="GOE79" s="85"/>
      <c r="GOF79" s="85"/>
      <c r="GOG79" s="85"/>
      <c r="GOH79" s="85"/>
      <c r="GOI79" s="85"/>
      <c r="GOJ79" s="85"/>
      <c r="GOK79" s="85"/>
      <c r="GOL79" s="85"/>
      <c r="GOM79" s="85"/>
      <c r="GON79" s="85"/>
      <c r="GOO79" s="85"/>
      <c r="GOP79" s="85"/>
      <c r="GOQ79" s="85"/>
      <c r="GOR79" s="85"/>
      <c r="GOS79" s="85"/>
      <c r="GOT79" s="85"/>
      <c r="GOU79" s="85"/>
      <c r="GOV79" s="85"/>
      <c r="GOW79" s="85"/>
      <c r="GOX79" s="85"/>
      <c r="GOY79" s="85"/>
      <c r="GOZ79" s="85"/>
      <c r="GPA79" s="85"/>
      <c r="GPB79" s="85"/>
      <c r="GPC79" s="85"/>
      <c r="GPD79" s="85"/>
      <c r="GPE79" s="85"/>
      <c r="GPF79" s="85"/>
      <c r="GPG79" s="85"/>
      <c r="GPH79" s="85"/>
      <c r="GPI79" s="85"/>
      <c r="GPJ79" s="85"/>
      <c r="GPK79" s="85"/>
      <c r="GPL79" s="85"/>
      <c r="GPM79" s="85"/>
      <c r="GPN79" s="85"/>
      <c r="GPO79" s="85"/>
      <c r="GPP79" s="85"/>
      <c r="GPQ79" s="85"/>
      <c r="GPR79" s="85"/>
      <c r="GPS79" s="85"/>
      <c r="GPT79" s="85"/>
      <c r="GPU79" s="85"/>
      <c r="GPV79" s="85"/>
      <c r="GPW79" s="85"/>
      <c r="GPX79" s="85"/>
      <c r="GPY79" s="85"/>
      <c r="GPZ79" s="85"/>
      <c r="GQA79" s="85"/>
      <c r="GQB79" s="85"/>
      <c r="GQC79" s="85"/>
      <c r="GQD79" s="85"/>
      <c r="GQE79" s="85"/>
      <c r="GQF79" s="85"/>
      <c r="GQG79" s="85"/>
      <c r="GQH79" s="85"/>
      <c r="GQI79" s="85"/>
      <c r="GQJ79" s="85"/>
      <c r="GQK79" s="85"/>
      <c r="GQL79" s="85"/>
      <c r="GQM79" s="85"/>
      <c r="GQN79" s="85"/>
      <c r="GQO79" s="85"/>
      <c r="GQP79" s="85"/>
      <c r="GQQ79" s="85"/>
      <c r="GQR79" s="85"/>
      <c r="GQS79" s="85"/>
      <c r="GQT79" s="85"/>
      <c r="GQU79" s="85"/>
      <c r="GQV79" s="85"/>
      <c r="GQW79" s="85"/>
      <c r="GQX79" s="85"/>
      <c r="GQY79" s="85"/>
      <c r="GQZ79" s="85"/>
      <c r="GRA79" s="85"/>
      <c r="GRB79" s="85"/>
      <c r="GRC79" s="85"/>
      <c r="GRD79" s="85"/>
      <c r="GRE79" s="85"/>
      <c r="GRF79" s="85"/>
      <c r="GRG79" s="85"/>
      <c r="GRH79" s="85"/>
      <c r="GRI79" s="85"/>
      <c r="GRJ79" s="85"/>
      <c r="GRK79" s="85"/>
      <c r="GRL79" s="85"/>
      <c r="GRM79" s="85"/>
      <c r="GRN79" s="85"/>
      <c r="GRO79" s="85"/>
      <c r="GRP79" s="85"/>
      <c r="GRQ79" s="85"/>
      <c r="GRR79" s="85"/>
      <c r="GRS79" s="85"/>
      <c r="GRT79" s="85"/>
      <c r="GRU79" s="85"/>
      <c r="GRV79" s="85"/>
      <c r="GRW79" s="85"/>
      <c r="GRX79" s="85"/>
      <c r="GRY79" s="85"/>
      <c r="GRZ79" s="85"/>
      <c r="GSA79" s="85"/>
      <c r="GSB79" s="85"/>
      <c r="GSC79" s="85"/>
      <c r="GSD79" s="85"/>
      <c r="GSE79" s="85"/>
      <c r="GSF79" s="85"/>
      <c r="GSG79" s="85"/>
      <c r="GSH79" s="85"/>
      <c r="GSI79" s="85"/>
      <c r="GSJ79" s="85"/>
      <c r="GSK79" s="85"/>
      <c r="GSL79" s="85"/>
      <c r="GSM79" s="85"/>
      <c r="GSN79" s="85"/>
      <c r="GSO79" s="85"/>
      <c r="GSP79" s="85"/>
      <c r="GSQ79" s="85"/>
      <c r="GSR79" s="85"/>
      <c r="GSS79" s="85"/>
      <c r="GST79" s="85"/>
      <c r="GSU79" s="85"/>
      <c r="GSV79" s="85"/>
      <c r="GSW79" s="85"/>
      <c r="GSX79" s="85"/>
      <c r="GSY79" s="85"/>
      <c r="GSZ79" s="85"/>
      <c r="GTA79" s="85"/>
      <c r="GTB79" s="85"/>
      <c r="GTC79" s="85"/>
      <c r="GTD79" s="85"/>
      <c r="GTE79" s="85"/>
      <c r="GTF79" s="85"/>
      <c r="GTG79" s="85"/>
      <c r="GTH79" s="85"/>
      <c r="GTI79" s="85"/>
      <c r="GTJ79" s="85"/>
      <c r="GTK79" s="85"/>
      <c r="GTL79" s="85"/>
      <c r="GTM79" s="85"/>
      <c r="GTN79" s="85"/>
      <c r="GTO79" s="85"/>
      <c r="GTP79" s="85"/>
      <c r="GTQ79" s="85"/>
      <c r="GTR79" s="85"/>
      <c r="GTS79" s="85"/>
      <c r="GTT79" s="85"/>
      <c r="GTU79" s="85"/>
      <c r="GTV79" s="85"/>
      <c r="GTW79" s="85"/>
      <c r="GTX79" s="85"/>
      <c r="GTY79" s="85"/>
      <c r="GTZ79" s="85"/>
      <c r="GUA79" s="85"/>
      <c r="GUB79" s="85"/>
      <c r="GUC79" s="85"/>
      <c r="GUD79" s="85"/>
      <c r="GUE79" s="85"/>
      <c r="GUF79" s="85"/>
      <c r="GUG79" s="85"/>
      <c r="GUH79" s="85"/>
      <c r="GUI79" s="85"/>
      <c r="GUJ79" s="85"/>
      <c r="GUK79" s="85"/>
      <c r="GUL79" s="85"/>
      <c r="GUM79" s="85"/>
      <c r="GUN79" s="85"/>
      <c r="GUO79" s="85"/>
      <c r="GUP79" s="85"/>
      <c r="GUQ79" s="85"/>
      <c r="GUR79" s="85"/>
      <c r="GUS79" s="85"/>
      <c r="GUT79" s="85"/>
      <c r="GUU79" s="85"/>
      <c r="GUV79" s="85"/>
      <c r="GUW79" s="85"/>
      <c r="GUX79" s="85"/>
      <c r="GUY79" s="85"/>
      <c r="GUZ79" s="85"/>
      <c r="GVA79" s="85"/>
      <c r="GVB79" s="85"/>
      <c r="GVC79" s="85"/>
      <c r="GVD79" s="85"/>
      <c r="GVE79" s="85"/>
      <c r="GVF79" s="85"/>
      <c r="GVG79" s="85"/>
      <c r="GVH79" s="85"/>
      <c r="GVI79" s="85"/>
      <c r="GVJ79" s="85"/>
      <c r="GVK79" s="85"/>
      <c r="GVL79" s="85"/>
      <c r="GVM79" s="85"/>
      <c r="GVN79" s="85"/>
      <c r="GVO79" s="85"/>
      <c r="GVP79" s="85"/>
      <c r="GVQ79" s="85"/>
      <c r="GVR79" s="85"/>
      <c r="GVS79" s="85"/>
      <c r="GVT79" s="85"/>
      <c r="GVU79" s="85"/>
      <c r="GVV79" s="85"/>
      <c r="GVW79" s="85"/>
      <c r="GVX79" s="85"/>
      <c r="GVY79" s="85"/>
      <c r="GVZ79" s="85"/>
      <c r="GWA79" s="85"/>
      <c r="GWB79" s="85"/>
      <c r="GWC79" s="85"/>
      <c r="GWD79" s="85"/>
      <c r="GWE79" s="85"/>
      <c r="GWF79" s="85"/>
      <c r="GWG79" s="85"/>
      <c r="GWH79" s="85"/>
      <c r="GWI79" s="85"/>
      <c r="GWJ79" s="85"/>
      <c r="GWK79" s="85"/>
      <c r="GWL79" s="85"/>
      <c r="GWM79" s="85"/>
      <c r="GWN79" s="85"/>
      <c r="GWO79" s="85"/>
      <c r="GWP79" s="85"/>
      <c r="GWQ79" s="85"/>
      <c r="GWR79" s="85"/>
      <c r="GWS79" s="85"/>
      <c r="GWT79" s="85"/>
      <c r="GWU79" s="85"/>
      <c r="GWV79" s="85"/>
      <c r="GWW79" s="85"/>
      <c r="GWX79" s="85"/>
      <c r="GWY79" s="85"/>
      <c r="GWZ79" s="85"/>
      <c r="GXA79" s="85"/>
      <c r="GXB79" s="85"/>
      <c r="GXC79" s="85"/>
      <c r="GXD79" s="85"/>
      <c r="GXE79" s="85"/>
      <c r="GXF79" s="85"/>
      <c r="GXG79" s="85"/>
      <c r="GXH79" s="85"/>
      <c r="GXI79" s="85"/>
      <c r="GXJ79" s="85"/>
      <c r="GXK79" s="85"/>
      <c r="GXL79" s="85"/>
      <c r="GXM79" s="85"/>
      <c r="GXN79" s="85"/>
      <c r="GXO79" s="85"/>
      <c r="GXP79" s="85"/>
      <c r="GXQ79" s="85"/>
      <c r="GXR79" s="85"/>
      <c r="GXS79" s="85"/>
      <c r="GXT79" s="85"/>
      <c r="GXU79" s="85"/>
      <c r="GXV79" s="85"/>
      <c r="GXW79" s="85"/>
      <c r="GXX79" s="85"/>
      <c r="GXY79" s="85"/>
      <c r="GXZ79" s="85"/>
      <c r="GYA79" s="85"/>
      <c r="GYB79" s="85"/>
      <c r="GYC79" s="85"/>
      <c r="GYD79" s="85"/>
      <c r="GYE79" s="85"/>
      <c r="GYF79" s="85"/>
      <c r="GYG79" s="85"/>
      <c r="GYH79" s="85"/>
      <c r="GYI79" s="85"/>
      <c r="GYJ79" s="85"/>
      <c r="GYK79" s="85"/>
      <c r="GYL79" s="85"/>
      <c r="GYM79" s="85"/>
      <c r="GYN79" s="85"/>
      <c r="GYO79" s="85"/>
      <c r="GYP79" s="85"/>
      <c r="GYQ79" s="85"/>
      <c r="GYR79" s="85"/>
      <c r="GYS79" s="85"/>
      <c r="GYT79" s="85"/>
      <c r="GYU79" s="85"/>
      <c r="GYV79" s="85"/>
      <c r="GYW79" s="85"/>
      <c r="GYX79" s="85"/>
      <c r="GYY79" s="85"/>
      <c r="GYZ79" s="85"/>
      <c r="GZA79" s="85"/>
      <c r="GZB79" s="85"/>
      <c r="GZC79" s="85"/>
      <c r="GZD79" s="85"/>
      <c r="GZE79" s="85"/>
      <c r="GZF79" s="85"/>
      <c r="GZG79" s="85"/>
      <c r="GZH79" s="85"/>
      <c r="GZI79" s="85"/>
      <c r="GZJ79" s="85"/>
      <c r="GZK79" s="85"/>
      <c r="GZL79" s="85"/>
      <c r="GZM79" s="85"/>
      <c r="GZN79" s="85"/>
      <c r="GZO79" s="85"/>
      <c r="GZP79" s="85"/>
      <c r="GZQ79" s="85"/>
      <c r="GZR79" s="85"/>
      <c r="GZS79" s="85"/>
      <c r="GZT79" s="85"/>
      <c r="GZU79" s="85"/>
      <c r="GZV79" s="85"/>
      <c r="GZW79" s="85"/>
      <c r="GZX79" s="85"/>
      <c r="GZY79" s="85"/>
      <c r="GZZ79" s="85"/>
      <c r="HAA79" s="85"/>
      <c r="HAB79" s="85"/>
      <c r="HAC79" s="85"/>
      <c r="HAD79" s="85"/>
      <c r="HAE79" s="85"/>
      <c r="HAF79" s="85"/>
      <c r="HAG79" s="85"/>
      <c r="HAH79" s="85"/>
      <c r="HAI79" s="85"/>
      <c r="HAJ79" s="85"/>
      <c r="HAK79" s="85"/>
      <c r="HAL79" s="85"/>
      <c r="HAM79" s="85"/>
      <c r="HAN79" s="85"/>
      <c r="HAO79" s="85"/>
      <c r="HAP79" s="85"/>
      <c r="HAQ79" s="85"/>
      <c r="HAR79" s="85"/>
      <c r="HAS79" s="85"/>
      <c r="HAT79" s="85"/>
      <c r="HAU79" s="85"/>
      <c r="HAV79" s="85"/>
      <c r="HAW79" s="85"/>
      <c r="HAX79" s="85"/>
      <c r="HAY79" s="85"/>
      <c r="HAZ79" s="85"/>
      <c r="HBA79" s="85"/>
      <c r="HBB79" s="85"/>
      <c r="HBC79" s="85"/>
      <c r="HBD79" s="85"/>
      <c r="HBE79" s="85"/>
      <c r="HBF79" s="85"/>
      <c r="HBG79" s="85"/>
      <c r="HBH79" s="85"/>
      <c r="HBI79" s="85"/>
      <c r="HBJ79" s="85"/>
      <c r="HBK79" s="85"/>
      <c r="HBL79" s="85"/>
      <c r="HBM79" s="85"/>
      <c r="HBN79" s="85"/>
      <c r="HBO79" s="85"/>
      <c r="HBP79" s="85"/>
      <c r="HBQ79" s="85"/>
      <c r="HBR79" s="85"/>
      <c r="HBS79" s="85"/>
      <c r="HBT79" s="85"/>
      <c r="HBU79" s="85"/>
      <c r="HBV79" s="85"/>
      <c r="HBW79" s="85"/>
      <c r="HBX79" s="85"/>
      <c r="HBY79" s="85"/>
      <c r="HBZ79" s="85"/>
      <c r="HCA79" s="85"/>
      <c r="HCB79" s="85"/>
      <c r="HCC79" s="85"/>
      <c r="HCD79" s="85"/>
      <c r="HCE79" s="85"/>
      <c r="HCF79" s="85"/>
      <c r="HCG79" s="85"/>
      <c r="HCH79" s="85"/>
      <c r="HCI79" s="85"/>
      <c r="HCJ79" s="85"/>
      <c r="HCK79" s="85"/>
      <c r="HCL79" s="85"/>
      <c r="HCM79" s="85"/>
      <c r="HCN79" s="85"/>
      <c r="HCO79" s="85"/>
      <c r="HCP79" s="85"/>
      <c r="HCQ79" s="85"/>
      <c r="HCR79" s="85"/>
      <c r="HCS79" s="85"/>
      <c r="HCT79" s="85"/>
      <c r="HCU79" s="85"/>
      <c r="HCV79" s="85"/>
      <c r="HCW79" s="85"/>
      <c r="HCX79" s="85"/>
      <c r="HCY79" s="85"/>
      <c r="HCZ79" s="85"/>
      <c r="HDA79" s="85"/>
      <c r="HDB79" s="85"/>
      <c r="HDC79" s="85"/>
      <c r="HDD79" s="85"/>
      <c r="HDE79" s="85"/>
      <c r="HDF79" s="85"/>
      <c r="HDG79" s="85"/>
      <c r="HDH79" s="85"/>
      <c r="HDI79" s="85"/>
      <c r="HDJ79" s="85"/>
      <c r="HDK79" s="85"/>
      <c r="HDL79" s="85"/>
      <c r="HDM79" s="85"/>
      <c r="HDN79" s="85"/>
      <c r="HDO79" s="85"/>
      <c r="HDP79" s="85"/>
      <c r="HDQ79" s="85"/>
      <c r="HDR79" s="85"/>
      <c r="HDS79" s="85"/>
      <c r="HDT79" s="85"/>
      <c r="HDU79" s="85"/>
      <c r="HDV79" s="85"/>
      <c r="HDW79" s="85"/>
      <c r="HDX79" s="85"/>
      <c r="HDY79" s="85"/>
      <c r="HDZ79" s="85"/>
      <c r="HEA79" s="85"/>
      <c r="HEB79" s="85"/>
      <c r="HEC79" s="85"/>
      <c r="HED79" s="85"/>
      <c r="HEE79" s="85"/>
      <c r="HEF79" s="85"/>
      <c r="HEG79" s="85"/>
      <c r="HEH79" s="85"/>
      <c r="HEI79" s="85"/>
      <c r="HEJ79" s="85"/>
      <c r="HEK79" s="85"/>
      <c r="HEL79" s="85"/>
      <c r="HEM79" s="85"/>
      <c r="HEN79" s="85"/>
      <c r="HEO79" s="85"/>
      <c r="HEP79" s="85"/>
      <c r="HEQ79" s="85"/>
      <c r="HER79" s="85"/>
      <c r="HES79" s="85"/>
      <c r="HET79" s="85"/>
      <c r="HEU79" s="85"/>
      <c r="HEV79" s="85"/>
      <c r="HEW79" s="85"/>
      <c r="HEX79" s="85"/>
      <c r="HEY79" s="85"/>
      <c r="HEZ79" s="85"/>
      <c r="HFA79" s="85"/>
      <c r="HFB79" s="85"/>
      <c r="HFC79" s="85"/>
      <c r="HFD79" s="85"/>
      <c r="HFE79" s="85"/>
      <c r="HFF79" s="85"/>
      <c r="HFG79" s="85"/>
      <c r="HFH79" s="85"/>
      <c r="HFI79" s="85"/>
      <c r="HFJ79" s="85"/>
      <c r="HFK79" s="85"/>
      <c r="HFL79" s="85"/>
      <c r="HFM79" s="85"/>
      <c r="HFN79" s="85"/>
      <c r="HFO79" s="85"/>
      <c r="HFP79" s="85"/>
      <c r="HFQ79" s="85"/>
      <c r="HFR79" s="85"/>
      <c r="HFS79" s="85"/>
      <c r="HFT79" s="85"/>
      <c r="HFU79" s="85"/>
      <c r="HFV79" s="85"/>
      <c r="HFW79" s="85"/>
      <c r="HFX79" s="85"/>
      <c r="HFY79" s="85"/>
      <c r="HFZ79" s="85"/>
      <c r="HGA79" s="85"/>
      <c r="HGB79" s="85"/>
      <c r="HGC79" s="85"/>
      <c r="HGD79" s="85"/>
      <c r="HGE79" s="85"/>
      <c r="HGF79" s="85"/>
      <c r="HGG79" s="85"/>
      <c r="HGH79" s="85"/>
      <c r="HGI79" s="85"/>
      <c r="HGJ79" s="85"/>
      <c r="HGK79" s="85"/>
      <c r="HGL79" s="85"/>
      <c r="HGM79" s="85"/>
      <c r="HGN79" s="85"/>
      <c r="HGO79" s="85"/>
      <c r="HGP79" s="85"/>
      <c r="HGQ79" s="85"/>
      <c r="HGR79" s="85"/>
      <c r="HGS79" s="85"/>
      <c r="HGT79" s="85"/>
      <c r="HGU79" s="85"/>
      <c r="HGV79" s="85"/>
      <c r="HGW79" s="85"/>
      <c r="HGX79" s="85"/>
      <c r="HGY79" s="85"/>
      <c r="HGZ79" s="85"/>
      <c r="HHA79" s="85"/>
      <c r="HHB79" s="85"/>
      <c r="HHC79" s="85"/>
      <c r="HHD79" s="85"/>
      <c r="HHE79" s="85"/>
      <c r="HHF79" s="85"/>
      <c r="HHG79" s="85"/>
      <c r="HHH79" s="85"/>
      <c r="HHI79" s="85"/>
      <c r="HHJ79" s="85"/>
      <c r="HHK79" s="85"/>
      <c r="HHL79" s="85"/>
      <c r="HHM79" s="85"/>
      <c r="HHN79" s="85"/>
      <c r="HHO79" s="85"/>
      <c r="HHP79" s="85"/>
      <c r="HHQ79" s="85"/>
      <c r="HHR79" s="85"/>
      <c r="HHS79" s="85"/>
      <c r="HHT79" s="85"/>
      <c r="HHU79" s="85"/>
      <c r="HHV79" s="85"/>
      <c r="HHW79" s="85"/>
      <c r="HHX79" s="85"/>
      <c r="HHY79" s="85"/>
      <c r="HHZ79" s="85"/>
      <c r="HIA79" s="85"/>
      <c r="HIB79" s="85"/>
      <c r="HIC79" s="85"/>
      <c r="HID79" s="85"/>
      <c r="HIE79" s="85"/>
      <c r="HIF79" s="85"/>
      <c r="HIG79" s="85"/>
      <c r="HIH79" s="85"/>
      <c r="HII79" s="85"/>
      <c r="HIJ79" s="85"/>
      <c r="HIK79" s="85"/>
      <c r="HIL79" s="85"/>
      <c r="HIM79" s="85"/>
      <c r="HIN79" s="85"/>
      <c r="HIO79" s="85"/>
      <c r="HIP79" s="85"/>
      <c r="HIQ79" s="85"/>
      <c r="HIR79" s="85"/>
      <c r="HIS79" s="85"/>
      <c r="HIT79" s="85"/>
      <c r="HIU79" s="85"/>
      <c r="HIV79" s="85"/>
      <c r="HIW79" s="85"/>
      <c r="HIX79" s="85"/>
      <c r="HIY79" s="85"/>
      <c r="HIZ79" s="85"/>
      <c r="HJA79" s="85"/>
      <c r="HJB79" s="85"/>
      <c r="HJC79" s="85"/>
      <c r="HJD79" s="85"/>
      <c r="HJE79" s="85"/>
      <c r="HJF79" s="85"/>
      <c r="HJG79" s="85"/>
      <c r="HJH79" s="85"/>
      <c r="HJI79" s="85"/>
      <c r="HJJ79" s="85"/>
      <c r="HJK79" s="85"/>
      <c r="HJL79" s="85"/>
      <c r="HJM79" s="85"/>
      <c r="HJN79" s="85"/>
      <c r="HJO79" s="85"/>
      <c r="HJP79" s="85"/>
      <c r="HJQ79" s="85"/>
      <c r="HJR79" s="85"/>
      <c r="HJS79" s="85"/>
      <c r="HJT79" s="85"/>
      <c r="HJU79" s="85"/>
      <c r="HJV79" s="85"/>
      <c r="HJW79" s="85"/>
      <c r="HJX79" s="85"/>
      <c r="HJY79" s="85"/>
      <c r="HJZ79" s="85"/>
      <c r="HKA79" s="85"/>
      <c r="HKB79" s="85"/>
      <c r="HKC79" s="85"/>
      <c r="HKD79" s="85"/>
      <c r="HKE79" s="85"/>
      <c r="HKF79" s="85"/>
      <c r="HKG79" s="85"/>
      <c r="HKH79" s="85"/>
      <c r="HKI79" s="85"/>
      <c r="HKJ79" s="85"/>
      <c r="HKK79" s="85"/>
      <c r="HKL79" s="85"/>
      <c r="HKM79" s="85"/>
      <c r="HKN79" s="85"/>
      <c r="HKO79" s="85"/>
      <c r="HKP79" s="85"/>
      <c r="HKQ79" s="85"/>
      <c r="HKR79" s="85"/>
      <c r="HKS79" s="85"/>
      <c r="HKT79" s="85"/>
      <c r="HKU79" s="85"/>
      <c r="HKV79" s="85"/>
      <c r="HKW79" s="85"/>
      <c r="HKX79" s="85"/>
      <c r="HKY79" s="85"/>
      <c r="HKZ79" s="85"/>
      <c r="HLA79" s="85"/>
      <c r="HLB79" s="85"/>
      <c r="HLC79" s="85"/>
      <c r="HLD79" s="85"/>
      <c r="HLE79" s="85"/>
      <c r="HLF79" s="85"/>
      <c r="HLG79" s="85"/>
      <c r="HLH79" s="85"/>
      <c r="HLI79" s="85"/>
      <c r="HLJ79" s="85"/>
      <c r="HLK79" s="85"/>
      <c r="HLL79" s="85"/>
      <c r="HLM79" s="85"/>
      <c r="HLN79" s="85"/>
      <c r="HLO79" s="85"/>
      <c r="HLP79" s="85"/>
      <c r="HLQ79" s="85"/>
      <c r="HLR79" s="85"/>
      <c r="HLS79" s="85"/>
      <c r="HLT79" s="85"/>
      <c r="HLU79" s="85"/>
      <c r="HLV79" s="85"/>
      <c r="HLW79" s="85"/>
      <c r="HLX79" s="85"/>
      <c r="HLY79" s="85"/>
      <c r="HLZ79" s="85"/>
      <c r="HMA79" s="85"/>
      <c r="HMB79" s="85"/>
      <c r="HMC79" s="85"/>
      <c r="HMD79" s="85"/>
      <c r="HME79" s="85"/>
      <c r="HMF79" s="85"/>
      <c r="HMG79" s="85"/>
      <c r="HMH79" s="85"/>
      <c r="HMI79" s="85"/>
      <c r="HMJ79" s="85"/>
      <c r="HMK79" s="85"/>
      <c r="HML79" s="85"/>
      <c r="HMM79" s="85"/>
      <c r="HMN79" s="85"/>
      <c r="HMO79" s="85"/>
      <c r="HMP79" s="85"/>
      <c r="HMQ79" s="85"/>
      <c r="HMR79" s="85"/>
      <c r="HMS79" s="85"/>
      <c r="HMT79" s="85"/>
      <c r="HMU79" s="85"/>
      <c r="HMV79" s="85"/>
      <c r="HMW79" s="85"/>
      <c r="HMX79" s="85"/>
      <c r="HMY79" s="85"/>
      <c r="HMZ79" s="85"/>
      <c r="HNA79" s="85"/>
      <c r="HNB79" s="85"/>
      <c r="HNC79" s="85"/>
      <c r="HND79" s="85"/>
      <c r="HNE79" s="85"/>
      <c r="HNF79" s="85"/>
      <c r="HNG79" s="85"/>
      <c r="HNH79" s="85"/>
      <c r="HNI79" s="85"/>
      <c r="HNJ79" s="85"/>
      <c r="HNK79" s="85"/>
      <c r="HNL79" s="85"/>
      <c r="HNM79" s="85"/>
      <c r="HNN79" s="85"/>
      <c r="HNO79" s="85"/>
      <c r="HNP79" s="85"/>
      <c r="HNQ79" s="85"/>
      <c r="HNR79" s="85"/>
      <c r="HNS79" s="85"/>
      <c r="HNT79" s="85"/>
      <c r="HNU79" s="85"/>
      <c r="HNV79" s="85"/>
      <c r="HNW79" s="85"/>
      <c r="HNX79" s="85"/>
      <c r="HNY79" s="85"/>
      <c r="HNZ79" s="85"/>
      <c r="HOA79" s="85"/>
      <c r="HOB79" s="85"/>
      <c r="HOC79" s="85"/>
      <c r="HOD79" s="85"/>
      <c r="HOE79" s="85"/>
      <c r="HOF79" s="85"/>
      <c r="HOG79" s="85"/>
      <c r="HOH79" s="85"/>
      <c r="HOI79" s="85"/>
      <c r="HOJ79" s="85"/>
      <c r="HOK79" s="85"/>
      <c r="HOL79" s="85"/>
      <c r="HOM79" s="85"/>
      <c r="HON79" s="85"/>
      <c r="HOO79" s="85"/>
      <c r="HOP79" s="85"/>
      <c r="HOQ79" s="85"/>
      <c r="HOR79" s="85"/>
      <c r="HOS79" s="85"/>
      <c r="HOT79" s="85"/>
      <c r="HOU79" s="85"/>
      <c r="HOV79" s="85"/>
      <c r="HOW79" s="85"/>
      <c r="HOX79" s="85"/>
      <c r="HOY79" s="85"/>
      <c r="HOZ79" s="85"/>
      <c r="HPA79" s="85"/>
      <c r="HPB79" s="85"/>
      <c r="HPC79" s="85"/>
      <c r="HPD79" s="85"/>
      <c r="HPE79" s="85"/>
      <c r="HPF79" s="85"/>
      <c r="HPG79" s="85"/>
      <c r="HPH79" s="85"/>
      <c r="HPI79" s="85"/>
      <c r="HPJ79" s="85"/>
      <c r="HPK79" s="85"/>
      <c r="HPL79" s="85"/>
      <c r="HPM79" s="85"/>
      <c r="HPN79" s="85"/>
      <c r="HPO79" s="85"/>
      <c r="HPP79" s="85"/>
      <c r="HPQ79" s="85"/>
      <c r="HPR79" s="85"/>
      <c r="HPS79" s="85"/>
      <c r="HPT79" s="85"/>
      <c r="HPU79" s="85"/>
      <c r="HPV79" s="85"/>
      <c r="HPW79" s="85"/>
      <c r="HPX79" s="85"/>
      <c r="HPY79" s="85"/>
      <c r="HPZ79" s="85"/>
      <c r="HQA79" s="85"/>
      <c r="HQB79" s="85"/>
      <c r="HQC79" s="85"/>
      <c r="HQD79" s="85"/>
      <c r="HQE79" s="85"/>
      <c r="HQF79" s="85"/>
      <c r="HQG79" s="85"/>
      <c r="HQH79" s="85"/>
      <c r="HQI79" s="85"/>
      <c r="HQJ79" s="85"/>
      <c r="HQK79" s="85"/>
      <c r="HQL79" s="85"/>
      <c r="HQM79" s="85"/>
      <c r="HQN79" s="85"/>
      <c r="HQO79" s="85"/>
      <c r="HQP79" s="85"/>
      <c r="HQQ79" s="85"/>
      <c r="HQR79" s="85"/>
      <c r="HQS79" s="85"/>
      <c r="HQT79" s="85"/>
      <c r="HQU79" s="85"/>
      <c r="HQV79" s="85"/>
      <c r="HQW79" s="85"/>
      <c r="HQX79" s="85"/>
      <c r="HQY79" s="85"/>
      <c r="HQZ79" s="85"/>
      <c r="HRA79" s="85"/>
      <c r="HRB79" s="85"/>
      <c r="HRC79" s="85"/>
      <c r="HRD79" s="85"/>
      <c r="HRE79" s="85"/>
      <c r="HRF79" s="85"/>
      <c r="HRG79" s="85"/>
      <c r="HRH79" s="85"/>
      <c r="HRI79" s="85"/>
      <c r="HRJ79" s="85"/>
      <c r="HRK79" s="85"/>
      <c r="HRL79" s="85"/>
      <c r="HRM79" s="85"/>
      <c r="HRN79" s="85"/>
      <c r="HRO79" s="85"/>
      <c r="HRP79" s="85"/>
      <c r="HRQ79" s="85"/>
      <c r="HRR79" s="85"/>
      <c r="HRS79" s="85"/>
      <c r="HRT79" s="85"/>
      <c r="HRU79" s="85"/>
      <c r="HRV79" s="85"/>
      <c r="HRW79" s="85"/>
      <c r="HRX79" s="85"/>
      <c r="HRY79" s="85"/>
      <c r="HRZ79" s="85"/>
      <c r="HSA79" s="85"/>
      <c r="HSB79" s="85"/>
      <c r="HSC79" s="85"/>
      <c r="HSD79" s="85"/>
      <c r="HSE79" s="85"/>
      <c r="HSF79" s="85"/>
      <c r="HSG79" s="85"/>
      <c r="HSH79" s="85"/>
      <c r="HSI79" s="85"/>
      <c r="HSJ79" s="85"/>
      <c r="HSK79" s="85"/>
      <c r="HSL79" s="85"/>
      <c r="HSM79" s="85"/>
      <c r="HSN79" s="85"/>
      <c r="HSO79" s="85"/>
      <c r="HSP79" s="85"/>
      <c r="HSQ79" s="85"/>
      <c r="HSR79" s="85"/>
      <c r="HSS79" s="85"/>
      <c r="HST79" s="85"/>
      <c r="HSU79" s="85"/>
      <c r="HSV79" s="85"/>
      <c r="HSW79" s="85"/>
      <c r="HSX79" s="85"/>
      <c r="HSY79" s="85"/>
      <c r="HSZ79" s="85"/>
      <c r="HTA79" s="85"/>
      <c r="HTB79" s="85"/>
      <c r="HTC79" s="85"/>
      <c r="HTD79" s="85"/>
      <c r="HTE79" s="85"/>
      <c r="HTF79" s="85"/>
      <c r="HTG79" s="85"/>
      <c r="HTH79" s="85"/>
      <c r="HTI79" s="85"/>
      <c r="HTJ79" s="85"/>
      <c r="HTK79" s="85"/>
      <c r="HTL79" s="85"/>
      <c r="HTM79" s="85"/>
      <c r="HTN79" s="85"/>
      <c r="HTO79" s="85"/>
      <c r="HTP79" s="85"/>
      <c r="HTQ79" s="85"/>
      <c r="HTR79" s="85"/>
      <c r="HTS79" s="85"/>
      <c r="HTT79" s="85"/>
      <c r="HTU79" s="85"/>
      <c r="HTV79" s="85"/>
      <c r="HTW79" s="85"/>
      <c r="HTX79" s="85"/>
      <c r="HTY79" s="85"/>
      <c r="HTZ79" s="85"/>
      <c r="HUA79" s="85"/>
      <c r="HUB79" s="85"/>
      <c r="HUC79" s="85"/>
      <c r="HUD79" s="85"/>
      <c r="HUE79" s="85"/>
      <c r="HUF79" s="85"/>
      <c r="HUG79" s="85"/>
      <c r="HUH79" s="85"/>
      <c r="HUI79" s="85"/>
      <c r="HUJ79" s="85"/>
      <c r="HUK79" s="85"/>
      <c r="HUL79" s="85"/>
      <c r="HUM79" s="85"/>
      <c r="HUN79" s="85"/>
      <c r="HUO79" s="85"/>
      <c r="HUP79" s="85"/>
      <c r="HUQ79" s="85"/>
      <c r="HUR79" s="85"/>
      <c r="HUS79" s="85"/>
      <c r="HUT79" s="85"/>
      <c r="HUU79" s="85"/>
      <c r="HUV79" s="85"/>
      <c r="HUW79" s="85"/>
      <c r="HUX79" s="85"/>
      <c r="HUY79" s="85"/>
      <c r="HUZ79" s="85"/>
      <c r="HVA79" s="85"/>
      <c r="HVB79" s="85"/>
      <c r="HVC79" s="85"/>
      <c r="HVD79" s="85"/>
      <c r="HVE79" s="85"/>
      <c r="HVF79" s="85"/>
      <c r="HVG79" s="85"/>
      <c r="HVH79" s="85"/>
      <c r="HVI79" s="85"/>
      <c r="HVJ79" s="85"/>
      <c r="HVK79" s="85"/>
      <c r="HVL79" s="85"/>
      <c r="HVM79" s="85"/>
      <c r="HVN79" s="85"/>
      <c r="HVO79" s="85"/>
      <c r="HVP79" s="85"/>
      <c r="HVQ79" s="85"/>
      <c r="HVR79" s="85"/>
      <c r="HVS79" s="85"/>
      <c r="HVT79" s="85"/>
      <c r="HVU79" s="85"/>
      <c r="HVV79" s="85"/>
      <c r="HVW79" s="85"/>
      <c r="HVX79" s="85"/>
      <c r="HVY79" s="85"/>
      <c r="HVZ79" s="85"/>
      <c r="HWA79" s="85"/>
      <c r="HWB79" s="85"/>
      <c r="HWC79" s="85"/>
      <c r="HWD79" s="85"/>
      <c r="HWE79" s="85"/>
      <c r="HWF79" s="85"/>
      <c r="HWG79" s="85"/>
      <c r="HWH79" s="85"/>
      <c r="HWI79" s="85"/>
      <c r="HWJ79" s="85"/>
      <c r="HWK79" s="85"/>
      <c r="HWL79" s="85"/>
      <c r="HWM79" s="85"/>
      <c r="HWN79" s="85"/>
      <c r="HWO79" s="85"/>
      <c r="HWP79" s="85"/>
      <c r="HWQ79" s="85"/>
      <c r="HWR79" s="85"/>
      <c r="HWS79" s="85"/>
      <c r="HWT79" s="85"/>
      <c r="HWU79" s="85"/>
      <c r="HWV79" s="85"/>
      <c r="HWW79" s="85"/>
      <c r="HWX79" s="85"/>
      <c r="HWY79" s="85"/>
      <c r="HWZ79" s="85"/>
      <c r="HXA79" s="85"/>
      <c r="HXB79" s="85"/>
      <c r="HXC79" s="85"/>
      <c r="HXD79" s="85"/>
      <c r="HXE79" s="85"/>
      <c r="HXF79" s="85"/>
      <c r="HXG79" s="85"/>
      <c r="HXH79" s="85"/>
      <c r="HXI79" s="85"/>
      <c r="HXJ79" s="85"/>
      <c r="HXK79" s="85"/>
      <c r="HXL79" s="85"/>
      <c r="HXM79" s="85"/>
      <c r="HXN79" s="85"/>
      <c r="HXO79" s="85"/>
      <c r="HXP79" s="85"/>
      <c r="HXQ79" s="85"/>
      <c r="HXR79" s="85"/>
      <c r="HXS79" s="85"/>
      <c r="HXT79" s="85"/>
      <c r="HXU79" s="85"/>
      <c r="HXV79" s="85"/>
      <c r="HXW79" s="85"/>
      <c r="HXX79" s="85"/>
      <c r="HXY79" s="85"/>
      <c r="HXZ79" s="85"/>
      <c r="HYA79" s="85"/>
      <c r="HYB79" s="85"/>
      <c r="HYC79" s="85"/>
      <c r="HYD79" s="85"/>
      <c r="HYE79" s="85"/>
      <c r="HYF79" s="85"/>
      <c r="HYG79" s="85"/>
      <c r="HYH79" s="85"/>
      <c r="HYI79" s="85"/>
      <c r="HYJ79" s="85"/>
      <c r="HYK79" s="85"/>
      <c r="HYL79" s="85"/>
      <c r="HYM79" s="85"/>
      <c r="HYN79" s="85"/>
      <c r="HYO79" s="85"/>
      <c r="HYP79" s="85"/>
      <c r="HYQ79" s="85"/>
      <c r="HYR79" s="85"/>
      <c r="HYS79" s="85"/>
      <c r="HYT79" s="85"/>
      <c r="HYU79" s="85"/>
      <c r="HYV79" s="85"/>
      <c r="HYW79" s="85"/>
      <c r="HYX79" s="85"/>
      <c r="HYY79" s="85"/>
      <c r="HYZ79" s="85"/>
      <c r="HZA79" s="85"/>
      <c r="HZB79" s="85"/>
      <c r="HZC79" s="85"/>
      <c r="HZD79" s="85"/>
      <c r="HZE79" s="85"/>
      <c r="HZF79" s="85"/>
      <c r="HZG79" s="85"/>
      <c r="HZH79" s="85"/>
      <c r="HZI79" s="85"/>
      <c r="HZJ79" s="85"/>
      <c r="HZK79" s="85"/>
      <c r="HZL79" s="85"/>
      <c r="HZM79" s="85"/>
      <c r="HZN79" s="85"/>
      <c r="HZO79" s="85"/>
      <c r="HZP79" s="85"/>
      <c r="HZQ79" s="85"/>
      <c r="HZR79" s="85"/>
      <c r="HZS79" s="85"/>
      <c r="HZT79" s="85"/>
      <c r="HZU79" s="85"/>
      <c r="HZV79" s="85"/>
      <c r="HZW79" s="85"/>
      <c r="HZX79" s="85"/>
      <c r="HZY79" s="85"/>
      <c r="HZZ79" s="85"/>
      <c r="IAA79" s="85"/>
      <c r="IAB79" s="85"/>
      <c r="IAC79" s="85"/>
      <c r="IAD79" s="85"/>
      <c r="IAE79" s="85"/>
      <c r="IAF79" s="85"/>
      <c r="IAG79" s="85"/>
      <c r="IAH79" s="85"/>
      <c r="IAI79" s="85"/>
      <c r="IAJ79" s="85"/>
      <c r="IAK79" s="85"/>
      <c r="IAL79" s="85"/>
      <c r="IAM79" s="85"/>
      <c r="IAN79" s="85"/>
      <c r="IAO79" s="85"/>
      <c r="IAP79" s="85"/>
      <c r="IAQ79" s="85"/>
      <c r="IAR79" s="85"/>
      <c r="IAS79" s="85"/>
      <c r="IAT79" s="85"/>
      <c r="IAU79" s="85"/>
      <c r="IAV79" s="85"/>
      <c r="IAW79" s="85"/>
      <c r="IAX79" s="85"/>
      <c r="IAY79" s="85"/>
      <c r="IAZ79" s="85"/>
      <c r="IBA79" s="85"/>
      <c r="IBB79" s="85"/>
      <c r="IBC79" s="85"/>
      <c r="IBD79" s="85"/>
      <c r="IBE79" s="85"/>
      <c r="IBF79" s="85"/>
      <c r="IBG79" s="85"/>
      <c r="IBH79" s="85"/>
      <c r="IBI79" s="85"/>
      <c r="IBJ79" s="85"/>
      <c r="IBK79" s="85"/>
      <c r="IBL79" s="85"/>
      <c r="IBM79" s="85"/>
      <c r="IBN79" s="85"/>
      <c r="IBO79" s="85"/>
      <c r="IBP79" s="85"/>
      <c r="IBQ79" s="85"/>
      <c r="IBR79" s="85"/>
      <c r="IBS79" s="85"/>
      <c r="IBT79" s="85"/>
      <c r="IBU79" s="85"/>
      <c r="IBV79" s="85"/>
      <c r="IBW79" s="85"/>
      <c r="IBX79" s="85"/>
      <c r="IBY79" s="85"/>
      <c r="IBZ79" s="85"/>
      <c r="ICA79" s="85"/>
      <c r="ICB79" s="85"/>
      <c r="ICC79" s="85"/>
      <c r="ICD79" s="85"/>
      <c r="ICE79" s="85"/>
      <c r="ICF79" s="85"/>
      <c r="ICG79" s="85"/>
      <c r="ICH79" s="85"/>
      <c r="ICI79" s="85"/>
      <c r="ICJ79" s="85"/>
      <c r="ICK79" s="85"/>
      <c r="ICL79" s="85"/>
      <c r="ICM79" s="85"/>
      <c r="ICN79" s="85"/>
      <c r="ICO79" s="85"/>
      <c r="ICP79" s="85"/>
      <c r="ICQ79" s="85"/>
      <c r="ICR79" s="85"/>
      <c r="ICS79" s="85"/>
      <c r="ICT79" s="85"/>
      <c r="ICU79" s="85"/>
      <c r="ICV79" s="85"/>
      <c r="ICW79" s="85"/>
      <c r="ICX79" s="85"/>
      <c r="ICY79" s="85"/>
      <c r="ICZ79" s="85"/>
      <c r="IDA79" s="85"/>
      <c r="IDB79" s="85"/>
      <c r="IDC79" s="85"/>
      <c r="IDD79" s="85"/>
      <c r="IDE79" s="85"/>
      <c r="IDF79" s="85"/>
      <c r="IDG79" s="85"/>
      <c r="IDH79" s="85"/>
      <c r="IDI79" s="85"/>
      <c r="IDJ79" s="85"/>
      <c r="IDK79" s="85"/>
      <c r="IDL79" s="85"/>
      <c r="IDM79" s="85"/>
      <c r="IDN79" s="85"/>
      <c r="IDO79" s="85"/>
      <c r="IDP79" s="85"/>
      <c r="IDQ79" s="85"/>
      <c r="IDR79" s="85"/>
      <c r="IDS79" s="85"/>
      <c r="IDT79" s="85"/>
      <c r="IDU79" s="85"/>
      <c r="IDV79" s="85"/>
      <c r="IDW79" s="85"/>
      <c r="IDX79" s="85"/>
      <c r="IDY79" s="85"/>
      <c r="IDZ79" s="85"/>
      <c r="IEA79" s="85"/>
      <c r="IEB79" s="85"/>
      <c r="IEC79" s="85"/>
      <c r="IED79" s="85"/>
      <c r="IEE79" s="85"/>
      <c r="IEF79" s="85"/>
      <c r="IEG79" s="85"/>
      <c r="IEH79" s="85"/>
      <c r="IEI79" s="85"/>
      <c r="IEJ79" s="85"/>
      <c r="IEK79" s="85"/>
      <c r="IEL79" s="85"/>
      <c r="IEM79" s="85"/>
      <c r="IEN79" s="85"/>
      <c r="IEO79" s="85"/>
      <c r="IEP79" s="85"/>
      <c r="IEQ79" s="85"/>
      <c r="IER79" s="85"/>
      <c r="IES79" s="85"/>
      <c r="IET79" s="85"/>
      <c r="IEU79" s="85"/>
      <c r="IEV79" s="85"/>
      <c r="IEW79" s="85"/>
      <c r="IEX79" s="85"/>
      <c r="IEY79" s="85"/>
      <c r="IEZ79" s="85"/>
      <c r="IFA79" s="85"/>
      <c r="IFB79" s="85"/>
      <c r="IFC79" s="85"/>
      <c r="IFD79" s="85"/>
      <c r="IFE79" s="85"/>
      <c r="IFF79" s="85"/>
      <c r="IFG79" s="85"/>
      <c r="IFH79" s="85"/>
      <c r="IFI79" s="85"/>
      <c r="IFJ79" s="85"/>
      <c r="IFK79" s="85"/>
      <c r="IFL79" s="85"/>
      <c r="IFM79" s="85"/>
      <c r="IFN79" s="85"/>
      <c r="IFO79" s="85"/>
      <c r="IFP79" s="85"/>
      <c r="IFQ79" s="85"/>
      <c r="IFR79" s="85"/>
      <c r="IFS79" s="85"/>
      <c r="IFT79" s="85"/>
      <c r="IFU79" s="85"/>
      <c r="IFV79" s="85"/>
      <c r="IFW79" s="85"/>
      <c r="IFX79" s="85"/>
      <c r="IFY79" s="85"/>
      <c r="IFZ79" s="85"/>
      <c r="IGA79" s="85"/>
      <c r="IGB79" s="85"/>
      <c r="IGC79" s="85"/>
      <c r="IGD79" s="85"/>
      <c r="IGE79" s="85"/>
      <c r="IGF79" s="85"/>
      <c r="IGG79" s="85"/>
      <c r="IGH79" s="85"/>
      <c r="IGI79" s="85"/>
      <c r="IGJ79" s="85"/>
      <c r="IGK79" s="85"/>
      <c r="IGL79" s="85"/>
      <c r="IGM79" s="85"/>
      <c r="IGN79" s="85"/>
      <c r="IGO79" s="85"/>
      <c r="IGP79" s="85"/>
      <c r="IGQ79" s="85"/>
      <c r="IGR79" s="85"/>
      <c r="IGS79" s="85"/>
      <c r="IGT79" s="85"/>
      <c r="IGU79" s="85"/>
      <c r="IGV79" s="85"/>
      <c r="IGW79" s="85"/>
      <c r="IGX79" s="85"/>
      <c r="IGY79" s="85"/>
      <c r="IGZ79" s="85"/>
      <c r="IHA79" s="85"/>
      <c r="IHB79" s="85"/>
      <c r="IHC79" s="85"/>
      <c r="IHD79" s="85"/>
      <c r="IHE79" s="85"/>
      <c r="IHF79" s="85"/>
      <c r="IHG79" s="85"/>
      <c r="IHH79" s="85"/>
      <c r="IHI79" s="85"/>
      <c r="IHJ79" s="85"/>
      <c r="IHK79" s="85"/>
      <c r="IHL79" s="85"/>
      <c r="IHM79" s="85"/>
      <c r="IHN79" s="85"/>
      <c r="IHO79" s="85"/>
      <c r="IHP79" s="85"/>
      <c r="IHQ79" s="85"/>
      <c r="IHR79" s="85"/>
      <c r="IHS79" s="85"/>
      <c r="IHT79" s="85"/>
      <c r="IHU79" s="85"/>
      <c r="IHV79" s="85"/>
      <c r="IHW79" s="85"/>
      <c r="IHX79" s="85"/>
      <c r="IHY79" s="85"/>
      <c r="IHZ79" s="85"/>
      <c r="IIA79" s="85"/>
      <c r="IIB79" s="85"/>
      <c r="IIC79" s="85"/>
      <c r="IID79" s="85"/>
      <c r="IIE79" s="85"/>
      <c r="IIF79" s="85"/>
      <c r="IIG79" s="85"/>
      <c r="IIH79" s="85"/>
      <c r="III79" s="85"/>
      <c r="IIJ79" s="85"/>
      <c r="IIK79" s="85"/>
      <c r="IIL79" s="85"/>
      <c r="IIM79" s="85"/>
      <c r="IIN79" s="85"/>
      <c r="IIO79" s="85"/>
      <c r="IIP79" s="85"/>
      <c r="IIQ79" s="85"/>
      <c r="IIR79" s="85"/>
      <c r="IIS79" s="85"/>
      <c r="IIT79" s="85"/>
      <c r="IIU79" s="85"/>
      <c r="IIV79" s="85"/>
      <c r="IIW79" s="85"/>
      <c r="IIX79" s="85"/>
      <c r="IIY79" s="85"/>
      <c r="IIZ79" s="85"/>
      <c r="IJA79" s="85"/>
      <c r="IJB79" s="85"/>
      <c r="IJC79" s="85"/>
      <c r="IJD79" s="85"/>
      <c r="IJE79" s="85"/>
      <c r="IJF79" s="85"/>
      <c r="IJG79" s="85"/>
      <c r="IJH79" s="85"/>
      <c r="IJI79" s="85"/>
      <c r="IJJ79" s="85"/>
      <c r="IJK79" s="85"/>
      <c r="IJL79" s="85"/>
      <c r="IJM79" s="85"/>
      <c r="IJN79" s="85"/>
      <c r="IJO79" s="85"/>
      <c r="IJP79" s="85"/>
      <c r="IJQ79" s="85"/>
      <c r="IJR79" s="85"/>
      <c r="IJS79" s="85"/>
      <c r="IJT79" s="85"/>
      <c r="IJU79" s="85"/>
      <c r="IJV79" s="85"/>
      <c r="IJW79" s="85"/>
      <c r="IJX79" s="85"/>
      <c r="IJY79" s="85"/>
      <c r="IJZ79" s="85"/>
      <c r="IKA79" s="85"/>
      <c r="IKB79" s="85"/>
      <c r="IKC79" s="85"/>
      <c r="IKD79" s="85"/>
      <c r="IKE79" s="85"/>
      <c r="IKF79" s="85"/>
      <c r="IKG79" s="85"/>
      <c r="IKH79" s="85"/>
      <c r="IKI79" s="85"/>
      <c r="IKJ79" s="85"/>
      <c r="IKK79" s="85"/>
      <c r="IKL79" s="85"/>
      <c r="IKM79" s="85"/>
      <c r="IKN79" s="85"/>
      <c r="IKO79" s="85"/>
      <c r="IKP79" s="85"/>
      <c r="IKQ79" s="85"/>
      <c r="IKR79" s="85"/>
      <c r="IKS79" s="85"/>
      <c r="IKT79" s="85"/>
      <c r="IKU79" s="85"/>
      <c r="IKV79" s="85"/>
      <c r="IKW79" s="85"/>
      <c r="IKX79" s="85"/>
      <c r="IKY79" s="85"/>
      <c r="IKZ79" s="85"/>
      <c r="ILA79" s="85"/>
      <c r="ILB79" s="85"/>
      <c r="ILC79" s="85"/>
      <c r="ILD79" s="85"/>
      <c r="ILE79" s="85"/>
      <c r="ILF79" s="85"/>
      <c r="ILG79" s="85"/>
      <c r="ILH79" s="85"/>
      <c r="ILI79" s="85"/>
      <c r="ILJ79" s="85"/>
      <c r="ILK79" s="85"/>
      <c r="ILL79" s="85"/>
      <c r="ILM79" s="85"/>
      <c r="ILN79" s="85"/>
      <c r="ILO79" s="85"/>
      <c r="ILP79" s="85"/>
      <c r="ILQ79" s="85"/>
      <c r="ILR79" s="85"/>
      <c r="ILS79" s="85"/>
      <c r="ILT79" s="85"/>
      <c r="ILU79" s="85"/>
      <c r="ILV79" s="85"/>
      <c r="ILW79" s="85"/>
      <c r="ILX79" s="85"/>
      <c r="ILY79" s="85"/>
      <c r="ILZ79" s="85"/>
      <c r="IMA79" s="85"/>
      <c r="IMB79" s="85"/>
      <c r="IMC79" s="85"/>
      <c r="IMD79" s="85"/>
      <c r="IME79" s="85"/>
      <c r="IMF79" s="85"/>
      <c r="IMG79" s="85"/>
      <c r="IMH79" s="85"/>
      <c r="IMI79" s="85"/>
      <c r="IMJ79" s="85"/>
      <c r="IMK79" s="85"/>
      <c r="IML79" s="85"/>
      <c r="IMM79" s="85"/>
      <c r="IMN79" s="85"/>
      <c r="IMO79" s="85"/>
      <c r="IMP79" s="85"/>
      <c r="IMQ79" s="85"/>
      <c r="IMR79" s="85"/>
      <c r="IMS79" s="85"/>
      <c r="IMT79" s="85"/>
      <c r="IMU79" s="85"/>
      <c r="IMV79" s="85"/>
      <c r="IMW79" s="85"/>
      <c r="IMX79" s="85"/>
      <c r="IMY79" s="85"/>
      <c r="IMZ79" s="85"/>
      <c r="INA79" s="85"/>
      <c r="INB79" s="85"/>
      <c r="INC79" s="85"/>
      <c r="IND79" s="85"/>
      <c r="INE79" s="85"/>
      <c r="INF79" s="85"/>
      <c r="ING79" s="85"/>
      <c r="INH79" s="85"/>
      <c r="INI79" s="85"/>
      <c r="INJ79" s="85"/>
      <c r="INK79" s="85"/>
      <c r="INL79" s="85"/>
      <c r="INM79" s="85"/>
      <c r="INN79" s="85"/>
      <c r="INO79" s="85"/>
      <c r="INP79" s="85"/>
      <c r="INQ79" s="85"/>
      <c r="INR79" s="85"/>
      <c r="INS79" s="85"/>
      <c r="INT79" s="85"/>
      <c r="INU79" s="85"/>
      <c r="INV79" s="85"/>
      <c r="INW79" s="85"/>
      <c r="INX79" s="85"/>
      <c r="INY79" s="85"/>
      <c r="INZ79" s="85"/>
      <c r="IOA79" s="85"/>
      <c r="IOB79" s="85"/>
      <c r="IOC79" s="85"/>
      <c r="IOD79" s="85"/>
      <c r="IOE79" s="85"/>
      <c r="IOF79" s="85"/>
      <c r="IOG79" s="85"/>
      <c r="IOH79" s="85"/>
      <c r="IOI79" s="85"/>
      <c r="IOJ79" s="85"/>
      <c r="IOK79" s="85"/>
      <c r="IOL79" s="85"/>
      <c r="IOM79" s="85"/>
      <c r="ION79" s="85"/>
      <c r="IOO79" s="85"/>
      <c r="IOP79" s="85"/>
      <c r="IOQ79" s="85"/>
      <c r="IOR79" s="85"/>
      <c r="IOS79" s="85"/>
      <c r="IOT79" s="85"/>
      <c r="IOU79" s="85"/>
      <c r="IOV79" s="85"/>
      <c r="IOW79" s="85"/>
      <c r="IOX79" s="85"/>
      <c r="IOY79" s="85"/>
      <c r="IOZ79" s="85"/>
      <c r="IPA79" s="85"/>
      <c r="IPB79" s="85"/>
      <c r="IPC79" s="85"/>
      <c r="IPD79" s="85"/>
      <c r="IPE79" s="85"/>
      <c r="IPF79" s="85"/>
      <c r="IPG79" s="85"/>
      <c r="IPH79" s="85"/>
      <c r="IPI79" s="85"/>
      <c r="IPJ79" s="85"/>
      <c r="IPK79" s="85"/>
      <c r="IPL79" s="85"/>
      <c r="IPM79" s="85"/>
      <c r="IPN79" s="85"/>
      <c r="IPO79" s="85"/>
      <c r="IPP79" s="85"/>
      <c r="IPQ79" s="85"/>
      <c r="IPR79" s="85"/>
      <c r="IPS79" s="85"/>
      <c r="IPT79" s="85"/>
      <c r="IPU79" s="85"/>
      <c r="IPV79" s="85"/>
      <c r="IPW79" s="85"/>
      <c r="IPX79" s="85"/>
      <c r="IPY79" s="85"/>
      <c r="IPZ79" s="85"/>
      <c r="IQA79" s="85"/>
      <c r="IQB79" s="85"/>
      <c r="IQC79" s="85"/>
      <c r="IQD79" s="85"/>
      <c r="IQE79" s="85"/>
      <c r="IQF79" s="85"/>
      <c r="IQG79" s="85"/>
      <c r="IQH79" s="85"/>
      <c r="IQI79" s="85"/>
      <c r="IQJ79" s="85"/>
      <c r="IQK79" s="85"/>
      <c r="IQL79" s="85"/>
      <c r="IQM79" s="85"/>
      <c r="IQN79" s="85"/>
      <c r="IQO79" s="85"/>
      <c r="IQP79" s="85"/>
      <c r="IQQ79" s="85"/>
      <c r="IQR79" s="85"/>
      <c r="IQS79" s="85"/>
      <c r="IQT79" s="85"/>
      <c r="IQU79" s="85"/>
      <c r="IQV79" s="85"/>
      <c r="IQW79" s="85"/>
      <c r="IQX79" s="85"/>
      <c r="IQY79" s="85"/>
      <c r="IQZ79" s="85"/>
      <c r="IRA79" s="85"/>
      <c r="IRB79" s="85"/>
      <c r="IRC79" s="85"/>
      <c r="IRD79" s="85"/>
      <c r="IRE79" s="85"/>
      <c r="IRF79" s="85"/>
      <c r="IRG79" s="85"/>
      <c r="IRH79" s="85"/>
      <c r="IRI79" s="85"/>
      <c r="IRJ79" s="85"/>
      <c r="IRK79" s="85"/>
      <c r="IRL79" s="85"/>
      <c r="IRM79" s="85"/>
      <c r="IRN79" s="85"/>
      <c r="IRO79" s="85"/>
      <c r="IRP79" s="85"/>
      <c r="IRQ79" s="85"/>
      <c r="IRR79" s="85"/>
      <c r="IRS79" s="85"/>
      <c r="IRT79" s="85"/>
      <c r="IRU79" s="85"/>
      <c r="IRV79" s="85"/>
      <c r="IRW79" s="85"/>
      <c r="IRX79" s="85"/>
      <c r="IRY79" s="85"/>
      <c r="IRZ79" s="85"/>
      <c r="ISA79" s="85"/>
      <c r="ISB79" s="85"/>
      <c r="ISC79" s="85"/>
      <c r="ISD79" s="85"/>
      <c r="ISE79" s="85"/>
      <c r="ISF79" s="85"/>
      <c r="ISG79" s="85"/>
      <c r="ISH79" s="85"/>
      <c r="ISI79" s="85"/>
      <c r="ISJ79" s="85"/>
      <c r="ISK79" s="85"/>
      <c r="ISL79" s="85"/>
      <c r="ISM79" s="85"/>
      <c r="ISN79" s="85"/>
      <c r="ISO79" s="85"/>
      <c r="ISP79" s="85"/>
      <c r="ISQ79" s="85"/>
      <c r="ISR79" s="85"/>
      <c r="ISS79" s="85"/>
      <c r="IST79" s="85"/>
      <c r="ISU79" s="85"/>
      <c r="ISV79" s="85"/>
      <c r="ISW79" s="85"/>
      <c r="ISX79" s="85"/>
      <c r="ISY79" s="85"/>
      <c r="ISZ79" s="85"/>
      <c r="ITA79" s="85"/>
      <c r="ITB79" s="85"/>
      <c r="ITC79" s="85"/>
      <c r="ITD79" s="85"/>
      <c r="ITE79" s="85"/>
      <c r="ITF79" s="85"/>
      <c r="ITG79" s="85"/>
      <c r="ITH79" s="85"/>
      <c r="ITI79" s="85"/>
      <c r="ITJ79" s="85"/>
      <c r="ITK79" s="85"/>
      <c r="ITL79" s="85"/>
      <c r="ITM79" s="85"/>
      <c r="ITN79" s="85"/>
      <c r="ITO79" s="85"/>
      <c r="ITP79" s="85"/>
      <c r="ITQ79" s="85"/>
      <c r="ITR79" s="85"/>
      <c r="ITS79" s="85"/>
      <c r="ITT79" s="85"/>
      <c r="ITU79" s="85"/>
      <c r="ITV79" s="85"/>
      <c r="ITW79" s="85"/>
      <c r="ITX79" s="85"/>
      <c r="ITY79" s="85"/>
      <c r="ITZ79" s="85"/>
      <c r="IUA79" s="85"/>
      <c r="IUB79" s="85"/>
      <c r="IUC79" s="85"/>
      <c r="IUD79" s="85"/>
      <c r="IUE79" s="85"/>
      <c r="IUF79" s="85"/>
      <c r="IUG79" s="85"/>
      <c r="IUH79" s="85"/>
      <c r="IUI79" s="85"/>
      <c r="IUJ79" s="85"/>
      <c r="IUK79" s="85"/>
      <c r="IUL79" s="85"/>
      <c r="IUM79" s="85"/>
      <c r="IUN79" s="85"/>
      <c r="IUO79" s="85"/>
      <c r="IUP79" s="85"/>
      <c r="IUQ79" s="85"/>
      <c r="IUR79" s="85"/>
      <c r="IUS79" s="85"/>
      <c r="IUT79" s="85"/>
      <c r="IUU79" s="85"/>
      <c r="IUV79" s="85"/>
      <c r="IUW79" s="85"/>
      <c r="IUX79" s="85"/>
      <c r="IUY79" s="85"/>
      <c r="IUZ79" s="85"/>
      <c r="IVA79" s="85"/>
      <c r="IVB79" s="85"/>
      <c r="IVC79" s="85"/>
      <c r="IVD79" s="85"/>
      <c r="IVE79" s="85"/>
      <c r="IVF79" s="85"/>
      <c r="IVG79" s="85"/>
      <c r="IVH79" s="85"/>
      <c r="IVI79" s="85"/>
      <c r="IVJ79" s="85"/>
      <c r="IVK79" s="85"/>
      <c r="IVL79" s="85"/>
      <c r="IVM79" s="85"/>
      <c r="IVN79" s="85"/>
      <c r="IVO79" s="85"/>
      <c r="IVP79" s="85"/>
      <c r="IVQ79" s="85"/>
      <c r="IVR79" s="85"/>
      <c r="IVS79" s="85"/>
      <c r="IVT79" s="85"/>
      <c r="IVU79" s="85"/>
      <c r="IVV79" s="85"/>
      <c r="IVW79" s="85"/>
      <c r="IVX79" s="85"/>
      <c r="IVY79" s="85"/>
      <c r="IVZ79" s="85"/>
      <c r="IWA79" s="85"/>
      <c r="IWB79" s="85"/>
      <c r="IWC79" s="85"/>
      <c r="IWD79" s="85"/>
      <c r="IWE79" s="85"/>
      <c r="IWF79" s="85"/>
      <c r="IWG79" s="85"/>
      <c r="IWH79" s="85"/>
      <c r="IWI79" s="85"/>
      <c r="IWJ79" s="85"/>
      <c r="IWK79" s="85"/>
      <c r="IWL79" s="85"/>
      <c r="IWM79" s="85"/>
      <c r="IWN79" s="85"/>
      <c r="IWO79" s="85"/>
      <c r="IWP79" s="85"/>
      <c r="IWQ79" s="85"/>
      <c r="IWR79" s="85"/>
      <c r="IWS79" s="85"/>
      <c r="IWT79" s="85"/>
      <c r="IWU79" s="85"/>
      <c r="IWV79" s="85"/>
      <c r="IWW79" s="85"/>
      <c r="IWX79" s="85"/>
      <c r="IWY79" s="85"/>
      <c r="IWZ79" s="85"/>
      <c r="IXA79" s="85"/>
      <c r="IXB79" s="85"/>
      <c r="IXC79" s="85"/>
      <c r="IXD79" s="85"/>
      <c r="IXE79" s="85"/>
      <c r="IXF79" s="85"/>
      <c r="IXG79" s="85"/>
      <c r="IXH79" s="85"/>
      <c r="IXI79" s="85"/>
      <c r="IXJ79" s="85"/>
      <c r="IXK79" s="85"/>
      <c r="IXL79" s="85"/>
      <c r="IXM79" s="85"/>
      <c r="IXN79" s="85"/>
      <c r="IXO79" s="85"/>
      <c r="IXP79" s="85"/>
      <c r="IXQ79" s="85"/>
      <c r="IXR79" s="85"/>
      <c r="IXS79" s="85"/>
      <c r="IXT79" s="85"/>
      <c r="IXU79" s="85"/>
      <c r="IXV79" s="85"/>
      <c r="IXW79" s="85"/>
      <c r="IXX79" s="85"/>
      <c r="IXY79" s="85"/>
      <c r="IXZ79" s="85"/>
      <c r="IYA79" s="85"/>
      <c r="IYB79" s="85"/>
      <c r="IYC79" s="85"/>
      <c r="IYD79" s="85"/>
      <c r="IYE79" s="85"/>
      <c r="IYF79" s="85"/>
      <c r="IYG79" s="85"/>
      <c r="IYH79" s="85"/>
      <c r="IYI79" s="85"/>
      <c r="IYJ79" s="85"/>
      <c r="IYK79" s="85"/>
      <c r="IYL79" s="85"/>
      <c r="IYM79" s="85"/>
      <c r="IYN79" s="85"/>
      <c r="IYO79" s="85"/>
      <c r="IYP79" s="85"/>
      <c r="IYQ79" s="85"/>
      <c r="IYR79" s="85"/>
      <c r="IYS79" s="85"/>
      <c r="IYT79" s="85"/>
      <c r="IYU79" s="85"/>
      <c r="IYV79" s="85"/>
      <c r="IYW79" s="85"/>
      <c r="IYX79" s="85"/>
      <c r="IYY79" s="85"/>
      <c r="IYZ79" s="85"/>
      <c r="IZA79" s="85"/>
      <c r="IZB79" s="85"/>
      <c r="IZC79" s="85"/>
      <c r="IZD79" s="85"/>
      <c r="IZE79" s="85"/>
      <c r="IZF79" s="85"/>
      <c r="IZG79" s="85"/>
      <c r="IZH79" s="85"/>
      <c r="IZI79" s="85"/>
      <c r="IZJ79" s="85"/>
      <c r="IZK79" s="85"/>
      <c r="IZL79" s="85"/>
      <c r="IZM79" s="85"/>
      <c r="IZN79" s="85"/>
      <c r="IZO79" s="85"/>
      <c r="IZP79" s="85"/>
      <c r="IZQ79" s="85"/>
      <c r="IZR79" s="85"/>
      <c r="IZS79" s="85"/>
      <c r="IZT79" s="85"/>
      <c r="IZU79" s="85"/>
      <c r="IZV79" s="85"/>
      <c r="IZW79" s="85"/>
      <c r="IZX79" s="85"/>
      <c r="IZY79" s="85"/>
      <c r="IZZ79" s="85"/>
      <c r="JAA79" s="85"/>
      <c r="JAB79" s="85"/>
      <c r="JAC79" s="85"/>
      <c r="JAD79" s="85"/>
      <c r="JAE79" s="85"/>
      <c r="JAF79" s="85"/>
      <c r="JAG79" s="85"/>
      <c r="JAH79" s="85"/>
      <c r="JAI79" s="85"/>
      <c r="JAJ79" s="85"/>
      <c r="JAK79" s="85"/>
      <c r="JAL79" s="85"/>
      <c r="JAM79" s="85"/>
      <c r="JAN79" s="85"/>
      <c r="JAO79" s="85"/>
      <c r="JAP79" s="85"/>
      <c r="JAQ79" s="85"/>
      <c r="JAR79" s="85"/>
      <c r="JAS79" s="85"/>
      <c r="JAT79" s="85"/>
      <c r="JAU79" s="85"/>
      <c r="JAV79" s="85"/>
      <c r="JAW79" s="85"/>
      <c r="JAX79" s="85"/>
      <c r="JAY79" s="85"/>
      <c r="JAZ79" s="85"/>
      <c r="JBA79" s="85"/>
      <c r="JBB79" s="85"/>
      <c r="JBC79" s="85"/>
      <c r="JBD79" s="85"/>
      <c r="JBE79" s="85"/>
      <c r="JBF79" s="85"/>
      <c r="JBG79" s="85"/>
      <c r="JBH79" s="85"/>
      <c r="JBI79" s="85"/>
      <c r="JBJ79" s="85"/>
      <c r="JBK79" s="85"/>
      <c r="JBL79" s="85"/>
      <c r="JBM79" s="85"/>
      <c r="JBN79" s="85"/>
      <c r="JBO79" s="85"/>
      <c r="JBP79" s="85"/>
      <c r="JBQ79" s="85"/>
      <c r="JBR79" s="85"/>
      <c r="JBS79" s="85"/>
      <c r="JBT79" s="85"/>
      <c r="JBU79" s="85"/>
      <c r="JBV79" s="85"/>
      <c r="JBW79" s="85"/>
      <c r="JBX79" s="85"/>
      <c r="JBY79" s="85"/>
      <c r="JBZ79" s="85"/>
      <c r="JCA79" s="85"/>
      <c r="JCB79" s="85"/>
      <c r="JCC79" s="85"/>
      <c r="JCD79" s="85"/>
      <c r="JCE79" s="85"/>
      <c r="JCF79" s="85"/>
      <c r="JCG79" s="85"/>
      <c r="JCH79" s="85"/>
      <c r="JCI79" s="85"/>
      <c r="JCJ79" s="85"/>
      <c r="JCK79" s="85"/>
      <c r="JCL79" s="85"/>
      <c r="JCM79" s="85"/>
      <c r="JCN79" s="85"/>
      <c r="JCO79" s="85"/>
      <c r="JCP79" s="85"/>
      <c r="JCQ79" s="85"/>
      <c r="JCR79" s="85"/>
      <c r="JCS79" s="85"/>
      <c r="JCT79" s="85"/>
      <c r="JCU79" s="85"/>
      <c r="JCV79" s="85"/>
      <c r="JCW79" s="85"/>
      <c r="JCX79" s="85"/>
      <c r="JCY79" s="85"/>
      <c r="JCZ79" s="85"/>
      <c r="JDA79" s="85"/>
      <c r="JDB79" s="85"/>
      <c r="JDC79" s="85"/>
      <c r="JDD79" s="85"/>
      <c r="JDE79" s="85"/>
      <c r="JDF79" s="85"/>
      <c r="JDG79" s="85"/>
      <c r="JDH79" s="85"/>
      <c r="JDI79" s="85"/>
      <c r="JDJ79" s="85"/>
      <c r="JDK79" s="85"/>
      <c r="JDL79" s="85"/>
      <c r="JDM79" s="85"/>
      <c r="JDN79" s="85"/>
      <c r="JDO79" s="85"/>
      <c r="JDP79" s="85"/>
      <c r="JDQ79" s="85"/>
      <c r="JDR79" s="85"/>
      <c r="JDS79" s="85"/>
      <c r="JDT79" s="85"/>
      <c r="JDU79" s="85"/>
      <c r="JDV79" s="85"/>
      <c r="JDW79" s="85"/>
      <c r="JDX79" s="85"/>
      <c r="JDY79" s="85"/>
      <c r="JDZ79" s="85"/>
      <c r="JEA79" s="85"/>
      <c r="JEB79" s="85"/>
      <c r="JEC79" s="85"/>
      <c r="JED79" s="85"/>
      <c r="JEE79" s="85"/>
      <c r="JEF79" s="85"/>
      <c r="JEG79" s="85"/>
      <c r="JEH79" s="85"/>
      <c r="JEI79" s="85"/>
      <c r="JEJ79" s="85"/>
      <c r="JEK79" s="85"/>
      <c r="JEL79" s="85"/>
      <c r="JEM79" s="85"/>
      <c r="JEN79" s="85"/>
      <c r="JEO79" s="85"/>
      <c r="JEP79" s="85"/>
      <c r="JEQ79" s="85"/>
      <c r="JER79" s="85"/>
      <c r="JES79" s="85"/>
      <c r="JET79" s="85"/>
      <c r="JEU79" s="85"/>
      <c r="JEV79" s="85"/>
      <c r="JEW79" s="85"/>
      <c r="JEX79" s="85"/>
      <c r="JEY79" s="85"/>
      <c r="JEZ79" s="85"/>
      <c r="JFA79" s="85"/>
      <c r="JFB79" s="85"/>
      <c r="JFC79" s="85"/>
      <c r="JFD79" s="85"/>
      <c r="JFE79" s="85"/>
      <c r="JFF79" s="85"/>
      <c r="JFG79" s="85"/>
      <c r="JFH79" s="85"/>
      <c r="JFI79" s="85"/>
      <c r="JFJ79" s="85"/>
      <c r="JFK79" s="85"/>
      <c r="JFL79" s="85"/>
      <c r="JFM79" s="85"/>
      <c r="JFN79" s="85"/>
      <c r="JFO79" s="85"/>
      <c r="JFP79" s="85"/>
      <c r="JFQ79" s="85"/>
      <c r="JFR79" s="85"/>
      <c r="JFS79" s="85"/>
      <c r="JFT79" s="85"/>
      <c r="JFU79" s="85"/>
      <c r="JFV79" s="85"/>
      <c r="JFW79" s="85"/>
      <c r="JFX79" s="85"/>
      <c r="JFY79" s="85"/>
      <c r="JFZ79" s="85"/>
      <c r="JGA79" s="85"/>
      <c r="JGB79" s="85"/>
      <c r="JGC79" s="85"/>
      <c r="JGD79" s="85"/>
      <c r="JGE79" s="85"/>
      <c r="JGF79" s="85"/>
      <c r="JGG79" s="85"/>
      <c r="JGH79" s="85"/>
      <c r="JGI79" s="85"/>
      <c r="JGJ79" s="85"/>
      <c r="JGK79" s="85"/>
      <c r="JGL79" s="85"/>
      <c r="JGM79" s="85"/>
      <c r="JGN79" s="85"/>
      <c r="JGO79" s="85"/>
      <c r="JGP79" s="85"/>
      <c r="JGQ79" s="85"/>
      <c r="JGR79" s="85"/>
      <c r="JGS79" s="85"/>
      <c r="JGT79" s="85"/>
      <c r="JGU79" s="85"/>
      <c r="JGV79" s="85"/>
      <c r="JGW79" s="85"/>
      <c r="JGX79" s="85"/>
      <c r="JGY79" s="85"/>
      <c r="JGZ79" s="85"/>
      <c r="JHA79" s="85"/>
      <c r="JHB79" s="85"/>
      <c r="JHC79" s="85"/>
      <c r="JHD79" s="85"/>
      <c r="JHE79" s="85"/>
      <c r="JHF79" s="85"/>
      <c r="JHG79" s="85"/>
      <c r="JHH79" s="85"/>
      <c r="JHI79" s="85"/>
      <c r="JHJ79" s="85"/>
      <c r="JHK79" s="85"/>
      <c r="JHL79" s="85"/>
      <c r="JHM79" s="85"/>
      <c r="JHN79" s="85"/>
      <c r="JHO79" s="85"/>
      <c r="JHP79" s="85"/>
      <c r="JHQ79" s="85"/>
      <c r="JHR79" s="85"/>
      <c r="JHS79" s="85"/>
      <c r="JHT79" s="85"/>
      <c r="JHU79" s="85"/>
      <c r="JHV79" s="85"/>
      <c r="JHW79" s="85"/>
      <c r="JHX79" s="85"/>
      <c r="JHY79" s="85"/>
      <c r="JHZ79" s="85"/>
      <c r="JIA79" s="85"/>
      <c r="JIB79" s="85"/>
      <c r="JIC79" s="85"/>
      <c r="JID79" s="85"/>
      <c r="JIE79" s="85"/>
      <c r="JIF79" s="85"/>
      <c r="JIG79" s="85"/>
      <c r="JIH79" s="85"/>
      <c r="JII79" s="85"/>
      <c r="JIJ79" s="85"/>
      <c r="JIK79" s="85"/>
      <c r="JIL79" s="85"/>
      <c r="JIM79" s="85"/>
      <c r="JIN79" s="85"/>
      <c r="JIO79" s="85"/>
      <c r="JIP79" s="85"/>
      <c r="JIQ79" s="85"/>
      <c r="JIR79" s="85"/>
      <c r="JIS79" s="85"/>
      <c r="JIT79" s="85"/>
      <c r="JIU79" s="85"/>
      <c r="JIV79" s="85"/>
      <c r="JIW79" s="85"/>
      <c r="JIX79" s="85"/>
      <c r="JIY79" s="85"/>
      <c r="JIZ79" s="85"/>
      <c r="JJA79" s="85"/>
      <c r="JJB79" s="85"/>
      <c r="JJC79" s="85"/>
      <c r="JJD79" s="85"/>
      <c r="JJE79" s="85"/>
      <c r="JJF79" s="85"/>
      <c r="JJG79" s="85"/>
      <c r="JJH79" s="85"/>
      <c r="JJI79" s="85"/>
      <c r="JJJ79" s="85"/>
      <c r="JJK79" s="85"/>
      <c r="JJL79" s="85"/>
      <c r="JJM79" s="85"/>
      <c r="JJN79" s="85"/>
      <c r="JJO79" s="85"/>
      <c r="JJP79" s="85"/>
      <c r="JJQ79" s="85"/>
      <c r="JJR79" s="85"/>
      <c r="JJS79" s="85"/>
      <c r="JJT79" s="85"/>
      <c r="JJU79" s="85"/>
      <c r="JJV79" s="85"/>
      <c r="JJW79" s="85"/>
      <c r="JJX79" s="85"/>
      <c r="JJY79" s="85"/>
      <c r="JJZ79" s="85"/>
      <c r="JKA79" s="85"/>
      <c r="JKB79" s="85"/>
      <c r="JKC79" s="85"/>
      <c r="JKD79" s="85"/>
      <c r="JKE79" s="85"/>
      <c r="JKF79" s="85"/>
      <c r="JKG79" s="85"/>
      <c r="JKH79" s="85"/>
      <c r="JKI79" s="85"/>
      <c r="JKJ79" s="85"/>
      <c r="JKK79" s="85"/>
      <c r="JKL79" s="85"/>
      <c r="JKM79" s="85"/>
      <c r="JKN79" s="85"/>
      <c r="JKO79" s="85"/>
      <c r="JKP79" s="85"/>
      <c r="JKQ79" s="85"/>
      <c r="JKR79" s="85"/>
      <c r="JKS79" s="85"/>
      <c r="JKT79" s="85"/>
      <c r="JKU79" s="85"/>
      <c r="JKV79" s="85"/>
      <c r="JKW79" s="85"/>
      <c r="JKX79" s="85"/>
      <c r="JKY79" s="85"/>
      <c r="JKZ79" s="85"/>
      <c r="JLA79" s="85"/>
      <c r="JLB79" s="85"/>
      <c r="JLC79" s="85"/>
      <c r="JLD79" s="85"/>
      <c r="JLE79" s="85"/>
      <c r="JLF79" s="85"/>
      <c r="JLG79" s="85"/>
      <c r="JLH79" s="85"/>
      <c r="JLI79" s="85"/>
      <c r="JLJ79" s="85"/>
      <c r="JLK79" s="85"/>
      <c r="JLL79" s="85"/>
      <c r="JLM79" s="85"/>
      <c r="JLN79" s="85"/>
      <c r="JLO79" s="85"/>
      <c r="JLP79" s="85"/>
      <c r="JLQ79" s="85"/>
      <c r="JLR79" s="85"/>
      <c r="JLS79" s="85"/>
      <c r="JLT79" s="85"/>
      <c r="JLU79" s="85"/>
      <c r="JLV79" s="85"/>
      <c r="JLW79" s="85"/>
      <c r="JLX79" s="85"/>
      <c r="JLY79" s="85"/>
      <c r="JLZ79" s="85"/>
      <c r="JMA79" s="85"/>
      <c r="JMB79" s="85"/>
      <c r="JMC79" s="85"/>
      <c r="JMD79" s="85"/>
      <c r="JME79" s="85"/>
      <c r="JMF79" s="85"/>
      <c r="JMG79" s="85"/>
      <c r="JMH79" s="85"/>
      <c r="JMI79" s="85"/>
      <c r="JMJ79" s="85"/>
      <c r="JMK79" s="85"/>
      <c r="JML79" s="85"/>
      <c r="JMM79" s="85"/>
      <c r="JMN79" s="85"/>
      <c r="JMO79" s="85"/>
      <c r="JMP79" s="85"/>
      <c r="JMQ79" s="85"/>
      <c r="JMR79" s="85"/>
      <c r="JMS79" s="85"/>
      <c r="JMT79" s="85"/>
      <c r="JMU79" s="85"/>
      <c r="JMV79" s="85"/>
      <c r="JMW79" s="85"/>
      <c r="JMX79" s="85"/>
      <c r="JMY79" s="85"/>
      <c r="JMZ79" s="85"/>
      <c r="JNA79" s="85"/>
      <c r="JNB79" s="85"/>
      <c r="JNC79" s="85"/>
      <c r="JND79" s="85"/>
      <c r="JNE79" s="85"/>
      <c r="JNF79" s="85"/>
      <c r="JNG79" s="85"/>
      <c r="JNH79" s="85"/>
      <c r="JNI79" s="85"/>
      <c r="JNJ79" s="85"/>
      <c r="JNK79" s="85"/>
      <c r="JNL79" s="85"/>
      <c r="JNM79" s="85"/>
      <c r="JNN79" s="85"/>
      <c r="JNO79" s="85"/>
      <c r="JNP79" s="85"/>
      <c r="JNQ79" s="85"/>
      <c r="JNR79" s="85"/>
      <c r="JNS79" s="85"/>
      <c r="JNT79" s="85"/>
      <c r="JNU79" s="85"/>
      <c r="JNV79" s="85"/>
      <c r="JNW79" s="85"/>
      <c r="JNX79" s="85"/>
      <c r="JNY79" s="85"/>
      <c r="JNZ79" s="85"/>
      <c r="JOA79" s="85"/>
      <c r="JOB79" s="85"/>
      <c r="JOC79" s="85"/>
      <c r="JOD79" s="85"/>
      <c r="JOE79" s="85"/>
      <c r="JOF79" s="85"/>
      <c r="JOG79" s="85"/>
      <c r="JOH79" s="85"/>
      <c r="JOI79" s="85"/>
      <c r="JOJ79" s="85"/>
      <c r="JOK79" s="85"/>
      <c r="JOL79" s="85"/>
      <c r="JOM79" s="85"/>
      <c r="JON79" s="85"/>
      <c r="JOO79" s="85"/>
      <c r="JOP79" s="85"/>
      <c r="JOQ79" s="85"/>
      <c r="JOR79" s="85"/>
      <c r="JOS79" s="85"/>
      <c r="JOT79" s="85"/>
      <c r="JOU79" s="85"/>
      <c r="JOV79" s="85"/>
      <c r="JOW79" s="85"/>
      <c r="JOX79" s="85"/>
      <c r="JOY79" s="85"/>
      <c r="JOZ79" s="85"/>
      <c r="JPA79" s="85"/>
      <c r="JPB79" s="85"/>
      <c r="JPC79" s="85"/>
      <c r="JPD79" s="85"/>
      <c r="JPE79" s="85"/>
      <c r="JPF79" s="85"/>
      <c r="JPG79" s="85"/>
      <c r="JPH79" s="85"/>
      <c r="JPI79" s="85"/>
      <c r="JPJ79" s="85"/>
      <c r="JPK79" s="85"/>
      <c r="JPL79" s="85"/>
      <c r="JPM79" s="85"/>
      <c r="JPN79" s="85"/>
      <c r="JPO79" s="85"/>
      <c r="JPP79" s="85"/>
      <c r="JPQ79" s="85"/>
      <c r="JPR79" s="85"/>
      <c r="JPS79" s="85"/>
      <c r="JPT79" s="85"/>
      <c r="JPU79" s="85"/>
      <c r="JPV79" s="85"/>
      <c r="JPW79" s="85"/>
      <c r="JPX79" s="85"/>
      <c r="JPY79" s="85"/>
      <c r="JPZ79" s="85"/>
      <c r="JQA79" s="85"/>
      <c r="JQB79" s="85"/>
      <c r="JQC79" s="85"/>
      <c r="JQD79" s="85"/>
      <c r="JQE79" s="85"/>
      <c r="JQF79" s="85"/>
      <c r="JQG79" s="85"/>
      <c r="JQH79" s="85"/>
      <c r="JQI79" s="85"/>
      <c r="JQJ79" s="85"/>
      <c r="JQK79" s="85"/>
      <c r="JQL79" s="85"/>
      <c r="JQM79" s="85"/>
      <c r="JQN79" s="85"/>
      <c r="JQO79" s="85"/>
      <c r="JQP79" s="85"/>
      <c r="JQQ79" s="85"/>
      <c r="JQR79" s="85"/>
      <c r="JQS79" s="85"/>
      <c r="JQT79" s="85"/>
      <c r="JQU79" s="85"/>
      <c r="JQV79" s="85"/>
      <c r="JQW79" s="85"/>
      <c r="JQX79" s="85"/>
      <c r="JQY79" s="85"/>
      <c r="JQZ79" s="85"/>
      <c r="JRA79" s="85"/>
      <c r="JRB79" s="85"/>
      <c r="JRC79" s="85"/>
      <c r="JRD79" s="85"/>
      <c r="JRE79" s="85"/>
      <c r="JRF79" s="85"/>
      <c r="JRG79" s="85"/>
      <c r="JRH79" s="85"/>
      <c r="JRI79" s="85"/>
      <c r="JRJ79" s="85"/>
      <c r="JRK79" s="85"/>
      <c r="JRL79" s="85"/>
      <c r="JRM79" s="85"/>
      <c r="JRN79" s="85"/>
      <c r="JRO79" s="85"/>
      <c r="JRP79" s="85"/>
      <c r="JRQ79" s="85"/>
      <c r="JRR79" s="85"/>
      <c r="JRS79" s="85"/>
      <c r="JRT79" s="85"/>
      <c r="JRU79" s="85"/>
      <c r="JRV79" s="85"/>
      <c r="JRW79" s="85"/>
      <c r="JRX79" s="85"/>
      <c r="JRY79" s="85"/>
      <c r="JRZ79" s="85"/>
      <c r="JSA79" s="85"/>
      <c r="JSB79" s="85"/>
      <c r="JSC79" s="85"/>
      <c r="JSD79" s="85"/>
      <c r="JSE79" s="85"/>
      <c r="JSF79" s="85"/>
      <c r="JSG79" s="85"/>
      <c r="JSH79" s="85"/>
      <c r="JSI79" s="85"/>
      <c r="JSJ79" s="85"/>
      <c r="JSK79" s="85"/>
      <c r="JSL79" s="85"/>
      <c r="JSM79" s="85"/>
      <c r="JSN79" s="85"/>
      <c r="JSO79" s="85"/>
      <c r="JSP79" s="85"/>
      <c r="JSQ79" s="85"/>
      <c r="JSR79" s="85"/>
      <c r="JSS79" s="85"/>
      <c r="JST79" s="85"/>
      <c r="JSU79" s="85"/>
      <c r="JSV79" s="85"/>
      <c r="JSW79" s="85"/>
      <c r="JSX79" s="85"/>
      <c r="JSY79" s="85"/>
      <c r="JSZ79" s="85"/>
      <c r="JTA79" s="85"/>
      <c r="JTB79" s="85"/>
      <c r="JTC79" s="85"/>
      <c r="JTD79" s="85"/>
      <c r="JTE79" s="85"/>
      <c r="JTF79" s="85"/>
      <c r="JTG79" s="85"/>
      <c r="JTH79" s="85"/>
      <c r="JTI79" s="85"/>
      <c r="JTJ79" s="85"/>
      <c r="JTK79" s="85"/>
      <c r="JTL79" s="85"/>
      <c r="JTM79" s="85"/>
      <c r="JTN79" s="85"/>
      <c r="JTO79" s="85"/>
      <c r="JTP79" s="85"/>
      <c r="JTQ79" s="85"/>
      <c r="JTR79" s="85"/>
      <c r="JTS79" s="85"/>
      <c r="JTT79" s="85"/>
      <c r="JTU79" s="85"/>
      <c r="JTV79" s="85"/>
      <c r="JTW79" s="85"/>
      <c r="JTX79" s="85"/>
      <c r="JTY79" s="85"/>
      <c r="JTZ79" s="85"/>
      <c r="JUA79" s="85"/>
      <c r="JUB79" s="85"/>
      <c r="JUC79" s="85"/>
      <c r="JUD79" s="85"/>
      <c r="JUE79" s="85"/>
      <c r="JUF79" s="85"/>
      <c r="JUG79" s="85"/>
      <c r="JUH79" s="85"/>
      <c r="JUI79" s="85"/>
      <c r="JUJ79" s="85"/>
      <c r="JUK79" s="85"/>
      <c r="JUL79" s="85"/>
      <c r="JUM79" s="85"/>
      <c r="JUN79" s="85"/>
      <c r="JUO79" s="85"/>
      <c r="JUP79" s="85"/>
      <c r="JUQ79" s="85"/>
      <c r="JUR79" s="85"/>
      <c r="JUS79" s="85"/>
      <c r="JUT79" s="85"/>
      <c r="JUU79" s="85"/>
      <c r="JUV79" s="85"/>
      <c r="JUW79" s="85"/>
      <c r="JUX79" s="85"/>
      <c r="JUY79" s="85"/>
      <c r="JUZ79" s="85"/>
      <c r="JVA79" s="85"/>
      <c r="JVB79" s="85"/>
      <c r="JVC79" s="85"/>
      <c r="JVD79" s="85"/>
      <c r="JVE79" s="85"/>
      <c r="JVF79" s="85"/>
      <c r="JVG79" s="85"/>
      <c r="JVH79" s="85"/>
      <c r="JVI79" s="85"/>
      <c r="JVJ79" s="85"/>
      <c r="JVK79" s="85"/>
      <c r="JVL79" s="85"/>
      <c r="JVM79" s="85"/>
      <c r="JVN79" s="85"/>
      <c r="JVO79" s="85"/>
      <c r="JVP79" s="85"/>
      <c r="JVQ79" s="85"/>
      <c r="JVR79" s="85"/>
      <c r="JVS79" s="85"/>
      <c r="JVT79" s="85"/>
      <c r="JVU79" s="85"/>
      <c r="JVV79" s="85"/>
      <c r="JVW79" s="85"/>
      <c r="JVX79" s="85"/>
      <c r="JVY79" s="85"/>
      <c r="JVZ79" s="85"/>
      <c r="JWA79" s="85"/>
      <c r="JWB79" s="85"/>
      <c r="JWC79" s="85"/>
      <c r="JWD79" s="85"/>
      <c r="JWE79" s="85"/>
      <c r="JWF79" s="85"/>
      <c r="JWG79" s="85"/>
      <c r="JWH79" s="85"/>
      <c r="JWI79" s="85"/>
      <c r="JWJ79" s="85"/>
      <c r="JWK79" s="85"/>
      <c r="JWL79" s="85"/>
      <c r="JWM79" s="85"/>
      <c r="JWN79" s="85"/>
      <c r="JWO79" s="85"/>
      <c r="JWP79" s="85"/>
      <c r="JWQ79" s="85"/>
      <c r="JWR79" s="85"/>
      <c r="JWS79" s="85"/>
      <c r="JWT79" s="85"/>
      <c r="JWU79" s="85"/>
      <c r="JWV79" s="85"/>
      <c r="JWW79" s="85"/>
      <c r="JWX79" s="85"/>
      <c r="JWY79" s="85"/>
      <c r="JWZ79" s="85"/>
      <c r="JXA79" s="85"/>
      <c r="JXB79" s="85"/>
      <c r="JXC79" s="85"/>
      <c r="JXD79" s="85"/>
      <c r="JXE79" s="85"/>
      <c r="JXF79" s="85"/>
      <c r="JXG79" s="85"/>
      <c r="JXH79" s="85"/>
      <c r="JXI79" s="85"/>
      <c r="JXJ79" s="85"/>
      <c r="JXK79" s="85"/>
      <c r="JXL79" s="85"/>
      <c r="JXM79" s="85"/>
      <c r="JXN79" s="85"/>
      <c r="JXO79" s="85"/>
      <c r="JXP79" s="85"/>
      <c r="JXQ79" s="85"/>
      <c r="JXR79" s="85"/>
      <c r="JXS79" s="85"/>
      <c r="JXT79" s="85"/>
      <c r="JXU79" s="85"/>
      <c r="JXV79" s="85"/>
      <c r="JXW79" s="85"/>
      <c r="JXX79" s="85"/>
      <c r="JXY79" s="85"/>
      <c r="JXZ79" s="85"/>
      <c r="JYA79" s="85"/>
      <c r="JYB79" s="85"/>
      <c r="JYC79" s="85"/>
      <c r="JYD79" s="85"/>
      <c r="JYE79" s="85"/>
      <c r="JYF79" s="85"/>
      <c r="JYG79" s="85"/>
      <c r="JYH79" s="85"/>
      <c r="JYI79" s="85"/>
      <c r="JYJ79" s="85"/>
      <c r="JYK79" s="85"/>
      <c r="JYL79" s="85"/>
      <c r="JYM79" s="85"/>
      <c r="JYN79" s="85"/>
      <c r="JYO79" s="85"/>
      <c r="JYP79" s="85"/>
      <c r="JYQ79" s="85"/>
      <c r="JYR79" s="85"/>
      <c r="JYS79" s="85"/>
      <c r="JYT79" s="85"/>
      <c r="JYU79" s="85"/>
      <c r="JYV79" s="85"/>
      <c r="JYW79" s="85"/>
      <c r="JYX79" s="85"/>
      <c r="JYY79" s="85"/>
      <c r="JYZ79" s="85"/>
      <c r="JZA79" s="85"/>
      <c r="JZB79" s="85"/>
      <c r="JZC79" s="85"/>
      <c r="JZD79" s="85"/>
      <c r="JZE79" s="85"/>
      <c r="JZF79" s="85"/>
      <c r="JZG79" s="85"/>
      <c r="JZH79" s="85"/>
      <c r="JZI79" s="85"/>
      <c r="JZJ79" s="85"/>
      <c r="JZK79" s="85"/>
      <c r="JZL79" s="85"/>
      <c r="JZM79" s="85"/>
      <c r="JZN79" s="85"/>
      <c r="JZO79" s="85"/>
      <c r="JZP79" s="85"/>
      <c r="JZQ79" s="85"/>
      <c r="JZR79" s="85"/>
      <c r="JZS79" s="85"/>
      <c r="JZT79" s="85"/>
      <c r="JZU79" s="85"/>
      <c r="JZV79" s="85"/>
      <c r="JZW79" s="85"/>
      <c r="JZX79" s="85"/>
      <c r="JZY79" s="85"/>
      <c r="JZZ79" s="85"/>
      <c r="KAA79" s="85"/>
      <c r="KAB79" s="85"/>
      <c r="KAC79" s="85"/>
      <c r="KAD79" s="85"/>
      <c r="KAE79" s="85"/>
      <c r="KAF79" s="85"/>
      <c r="KAG79" s="85"/>
      <c r="KAH79" s="85"/>
      <c r="KAI79" s="85"/>
      <c r="KAJ79" s="85"/>
      <c r="KAK79" s="85"/>
      <c r="KAL79" s="85"/>
      <c r="KAM79" s="85"/>
      <c r="KAN79" s="85"/>
      <c r="KAO79" s="85"/>
      <c r="KAP79" s="85"/>
      <c r="KAQ79" s="85"/>
      <c r="KAR79" s="85"/>
      <c r="KAS79" s="85"/>
      <c r="KAT79" s="85"/>
      <c r="KAU79" s="85"/>
      <c r="KAV79" s="85"/>
      <c r="KAW79" s="85"/>
      <c r="KAX79" s="85"/>
      <c r="KAY79" s="85"/>
      <c r="KAZ79" s="85"/>
      <c r="KBA79" s="85"/>
      <c r="KBB79" s="85"/>
      <c r="KBC79" s="85"/>
      <c r="KBD79" s="85"/>
      <c r="KBE79" s="85"/>
      <c r="KBF79" s="85"/>
      <c r="KBG79" s="85"/>
      <c r="KBH79" s="85"/>
      <c r="KBI79" s="85"/>
      <c r="KBJ79" s="85"/>
      <c r="KBK79" s="85"/>
      <c r="KBL79" s="85"/>
      <c r="KBM79" s="85"/>
      <c r="KBN79" s="85"/>
      <c r="KBO79" s="85"/>
      <c r="KBP79" s="85"/>
      <c r="KBQ79" s="85"/>
      <c r="KBR79" s="85"/>
      <c r="KBS79" s="85"/>
      <c r="KBT79" s="85"/>
      <c r="KBU79" s="85"/>
      <c r="KBV79" s="85"/>
      <c r="KBW79" s="85"/>
      <c r="KBX79" s="85"/>
      <c r="KBY79" s="85"/>
      <c r="KBZ79" s="85"/>
      <c r="KCA79" s="85"/>
      <c r="KCB79" s="85"/>
      <c r="KCC79" s="85"/>
      <c r="KCD79" s="85"/>
      <c r="KCE79" s="85"/>
      <c r="KCF79" s="85"/>
      <c r="KCG79" s="85"/>
      <c r="KCH79" s="85"/>
      <c r="KCI79" s="85"/>
      <c r="KCJ79" s="85"/>
      <c r="KCK79" s="85"/>
      <c r="KCL79" s="85"/>
      <c r="KCM79" s="85"/>
      <c r="KCN79" s="85"/>
      <c r="KCO79" s="85"/>
      <c r="KCP79" s="85"/>
      <c r="KCQ79" s="85"/>
      <c r="KCR79" s="85"/>
      <c r="KCS79" s="85"/>
      <c r="KCT79" s="85"/>
      <c r="KCU79" s="85"/>
      <c r="KCV79" s="85"/>
      <c r="KCW79" s="85"/>
      <c r="KCX79" s="85"/>
      <c r="KCY79" s="85"/>
      <c r="KCZ79" s="85"/>
      <c r="KDA79" s="85"/>
      <c r="KDB79" s="85"/>
      <c r="KDC79" s="85"/>
      <c r="KDD79" s="85"/>
      <c r="KDE79" s="85"/>
      <c r="KDF79" s="85"/>
      <c r="KDG79" s="85"/>
      <c r="KDH79" s="85"/>
      <c r="KDI79" s="85"/>
      <c r="KDJ79" s="85"/>
      <c r="KDK79" s="85"/>
      <c r="KDL79" s="85"/>
      <c r="KDM79" s="85"/>
      <c r="KDN79" s="85"/>
      <c r="KDO79" s="85"/>
      <c r="KDP79" s="85"/>
      <c r="KDQ79" s="85"/>
      <c r="KDR79" s="85"/>
      <c r="KDS79" s="85"/>
      <c r="KDT79" s="85"/>
      <c r="KDU79" s="85"/>
      <c r="KDV79" s="85"/>
      <c r="KDW79" s="85"/>
      <c r="KDX79" s="85"/>
      <c r="KDY79" s="85"/>
      <c r="KDZ79" s="85"/>
      <c r="KEA79" s="85"/>
      <c r="KEB79" s="85"/>
      <c r="KEC79" s="85"/>
      <c r="KED79" s="85"/>
      <c r="KEE79" s="85"/>
      <c r="KEF79" s="85"/>
      <c r="KEG79" s="85"/>
      <c r="KEH79" s="85"/>
      <c r="KEI79" s="85"/>
      <c r="KEJ79" s="85"/>
      <c r="KEK79" s="85"/>
      <c r="KEL79" s="85"/>
      <c r="KEM79" s="85"/>
      <c r="KEN79" s="85"/>
      <c r="KEO79" s="85"/>
      <c r="KEP79" s="85"/>
      <c r="KEQ79" s="85"/>
      <c r="KER79" s="85"/>
      <c r="KES79" s="85"/>
      <c r="KET79" s="85"/>
      <c r="KEU79" s="85"/>
      <c r="KEV79" s="85"/>
      <c r="KEW79" s="85"/>
      <c r="KEX79" s="85"/>
      <c r="KEY79" s="85"/>
      <c r="KEZ79" s="85"/>
      <c r="KFA79" s="85"/>
      <c r="KFB79" s="85"/>
      <c r="KFC79" s="85"/>
      <c r="KFD79" s="85"/>
      <c r="KFE79" s="85"/>
      <c r="KFF79" s="85"/>
      <c r="KFG79" s="85"/>
      <c r="KFH79" s="85"/>
      <c r="KFI79" s="85"/>
      <c r="KFJ79" s="85"/>
      <c r="KFK79" s="85"/>
      <c r="KFL79" s="85"/>
      <c r="KFM79" s="85"/>
      <c r="KFN79" s="85"/>
      <c r="KFO79" s="85"/>
      <c r="KFP79" s="85"/>
      <c r="KFQ79" s="85"/>
      <c r="KFR79" s="85"/>
      <c r="KFS79" s="85"/>
      <c r="KFT79" s="85"/>
      <c r="KFU79" s="85"/>
      <c r="KFV79" s="85"/>
      <c r="KFW79" s="85"/>
      <c r="KFX79" s="85"/>
      <c r="KFY79" s="85"/>
      <c r="KFZ79" s="85"/>
      <c r="KGA79" s="85"/>
      <c r="KGB79" s="85"/>
      <c r="KGC79" s="85"/>
      <c r="KGD79" s="85"/>
      <c r="KGE79" s="85"/>
      <c r="KGF79" s="85"/>
      <c r="KGG79" s="85"/>
      <c r="KGH79" s="85"/>
      <c r="KGI79" s="85"/>
      <c r="KGJ79" s="85"/>
      <c r="KGK79" s="85"/>
      <c r="KGL79" s="85"/>
      <c r="KGM79" s="85"/>
      <c r="KGN79" s="85"/>
      <c r="KGO79" s="85"/>
      <c r="KGP79" s="85"/>
      <c r="KGQ79" s="85"/>
      <c r="KGR79" s="85"/>
      <c r="KGS79" s="85"/>
      <c r="KGT79" s="85"/>
      <c r="KGU79" s="85"/>
      <c r="KGV79" s="85"/>
      <c r="KGW79" s="85"/>
      <c r="KGX79" s="85"/>
      <c r="KGY79" s="85"/>
      <c r="KGZ79" s="85"/>
      <c r="KHA79" s="85"/>
      <c r="KHB79" s="85"/>
      <c r="KHC79" s="85"/>
      <c r="KHD79" s="85"/>
      <c r="KHE79" s="85"/>
      <c r="KHF79" s="85"/>
      <c r="KHG79" s="85"/>
      <c r="KHH79" s="85"/>
      <c r="KHI79" s="85"/>
      <c r="KHJ79" s="85"/>
      <c r="KHK79" s="85"/>
      <c r="KHL79" s="85"/>
      <c r="KHM79" s="85"/>
      <c r="KHN79" s="85"/>
      <c r="KHO79" s="85"/>
      <c r="KHP79" s="85"/>
      <c r="KHQ79" s="85"/>
      <c r="KHR79" s="85"/>
      <c r="KHS79" s="85"/>
      <c r="KHT79" s="85"/>
      <c r="KHU79" s="85"/>
      <c r="KHV79" s="85"/>
      <c r="KHW79" s="85"/>
      <c r="KHX79" s="85"/>
      <c r="KHY79" s="85"/>
      <c r="KHZ79" s="85"/>
      <c r="KIA79" s="85"/>
      <c r="KIB79" s="85"/>
      <c r="KIC79" s="85"/>
      <c r="KID79" s="85"/>
      <c r="KIE79" s="85"/>
      <c r="KIF79" s="85"/>
      <c r="KIG79" s="85"/>
      <c r="KIH79" s="85"/>
      <c r="KII79" s="85"/>
      <c r="KIJ79" s="85"/>
      <c r="KIK79" s="85"/>
      <c r="KIL79" s="85"/>
      <c r="KIM79" s="85"/>
      <c r="KIN79" s="85"/>
      <c r="KIO79" s="85"/>
      <c r="KIP79" s="85"/>
      <c r="KIQ79" s="85"/>
      <c r="KIR79" s="85"/>
      <c r="KIS79" s="85"/>
      <c r="KIT79" s="85"/>
      <c r="KIU79" s="85"/>
      <c r="KIV79" s="85"/>
      <c r="KIW79" s="85"/>
      <c r="KIX79" s="85"/>
      <c r="KIY79" s="85"/>
      <c r="KIZ79" s="85"/>
      <c r="KJA79" s="85"/>
      <c r="KJB79" s="85"/>
      <c r="KJC79" s="85"/>
      <c r="KJD79" s="85"/>
      <c r="KJE79" s="85"/>
      <c r="KJF79" s="85"/>
      <c r="KJG79" s="85"/>
      <c r="KJH79" s="85"/>
      <c r="KJI79" s="85"/>
      <c r="KJJ79" s="85"/>
      <c r="KJK79" s="85"/>
      <c r="KJL79" s="85"/>
      <c r="KJM79" s="85"/>
      <c r="KJN79" s="85"/>
      <c r="KJO79" s="85"/>
      <c r="KJP79" s="85"/>
      <c r="KJQ79" s="85"/>
      <c r="KJR79" s="85"/>
      <c r="KJS79" s="85"/>
      <c r="KJT79" s="85"/>
      <c r="KJU79" s="85"/>
      <c r="KJV79" s="85"/>
      <c r="KJW79" s="85"/>
      <c r="KJX79" s="85"/>
      <c r="KJY79" s="85"/>
      <c r="KJZ79" s="85"/>
      <c r="KKA79" s="85"/>
      <c r="KKB79" s="85"/>
      <c r="KKC79" s="85"/>
      <c r="KKD79" s="85"/>
      <c r="KKE79" s="85"/>
      <c r="KKF79" s="85"/>
      <c r="KKG79" s="85"/>
      <c r="KKH79" s="85"/>
      <c r="KKI79" s="85"/>
      <c r="KKJ79" s="85"/>
      <c r="KKK79" s="85"/>
      <c r="KKL79" s="85"/>
      <c r="KKM79" s="85"/>
      <c r="KKN79" s="85"/>
      <c r="KKO79" s="85"/>
      <c r="KKP79" s="85"/>
      <c r="KKQ79" s="85"/>
      <c r="KKR79" s="85"/>
      <c r="KKS79" s="85"/>
      <c r="KKT79" s="85"/>
      <c r="KKU79" s="85"/>
      <c r="KKV79" s="85"/>
      <c r="KKW79" s="85"/>
      <c r="KKX79" s="85"/>
      <c r="KKY79" s="85"/>
      <c r="KKZ79" s="85"/>
      <c r="KLA79" s="85"/>
      <c r="KLB79" s="85"/>
      <c r="KLC79" s="85"/>
      <c r="KLD79" s="85"/>
      <c r="KLE79" s="85"/>
      <c r="KLF79" s="85"/>
      <c r="KLG79" s="85"/>
      <c r="KLH79" s="85"/>
      <c r="KLI79" s="85"/>
      <c r="KLJ79" s="85"/>
      <c r="KLK79" s="85"/>
      <c r="KLL79" s="85"/>
      <c r="KLM79" s="85"/>
      <c r="KLN79" s="85"/>
      <c r="KLO79" s="85"/>
      <c r="KLP79" s="85"/>
      <c r="KLQ79" s="85"/>
      <c r="KLR79" s="85"/>
      <c r="KLS79" s="85"/>
      <c r="KLT79" s="85"/>
      <c r="KLU79" s="85"/>
      <c r="KLV79" s="85"/>
      <c r="KLW79" s="85"/>
      <c r="KLX79" s="85"/>
      <c r="KLY79" s="85"/>
      <c r="KLZ79" s="85"/>
      <c r="KMA79" s="85"/>
      <c r="KMB79" s="85"/>
      <c r="KMC79" s="85"/>
      <c r="KMD79" s="85"/>
      <c r="KME79" s="85"/>
      <c r="KMF79" s="85"/>
      <c r="KMG79" s="85"/>
      <c r="KMH79" s="85"/>
      <c r="KMI79" s="85"/>
      <c r="KMJ79" s="85"/>
      <c r="KMK79" s="85"/>
      <c r="KML79" s="85"/>
      <c r="KMM79" s="85"/>
      <c r="KMN79" s="85"/>
      <c r="KMO79" s="85"/>
      <c r="KMP79" s="85"/>
      <c r="KMQ79" s="85"/>
      <c r="KMR79" s="85"/>
      <c r="KMS79" s="85"/>
      <c r="KMT79" s="85"/>
      <c r="KMU79" s="85"/>
      <c r="KMV79" s="85"/>
      <c r="KMW79" s="85"/>
      <c r="KMX79" s="85"/>
      <c r="KMY79" s="85"/>
      <c r="KMZ79" s="85"/>
      <c r="KNA79" s="85"/>
      <c r="KNB79" s="85"/>
      <c r="KNC79" s="85"/>
      <c r="KND79" s="85"/>
      <c r="KNE79" s="85"/>
      <c r="KNF79" s="85"/>
      <c r="KNG79" s="85"/>
      <c r="KNH79" s="85"/>
      <c r="KNI79" s="85"/>
      <c r="KNJ79" s="85"/>
      <c r="KNK79" s="85"/>
      <c r="KNL79" s="85"/>
      <c r="KNM79" s="85"/>
      <c r="KNN79" s="85"/>
      <c r="KNO79" s="85"/>
      <c r="KNP79" s="85"/>
      <c r="KNQ79" s="85"/>
      <c r="KNR79" s="85"/>
      <c r="KNS79" s="85"/>
      <c r="KNT79" s="85"/>
      <c r="KNU79" s="85"/>
      <c r="KNV79" s="85"/>
      <c r="KNW79" s="85"/>
      <c r="KNX79" s="85"/>
      <c r="KNY79" s="85"/>
      <c r="KNZ79" s="85"/>
      <c r="KOA79" s="85"/>
      <c r="KOB79" s="85"/>
      <c r="KOC79" s="85"/>
      <c r="KOD79" s="85"/>
      <c r="KOE79" s="85"/>
      <c r="KOF79" s="85"/>
      <c r="KOG79" s="85"/>
      <c r="KOH79" s="85"/>
      <c r="KOI79" s="85"/>
      <c r="KOJ79" s="85"/>
      <c r="KOK79" s="85"/>
      <c r="KOL79" s="85"/>
      <c r="KOM79" s="85"/>
      <c r="KON79" s="85"/>
      <c r="KOO79" s="85"/>
      <c r="KOP79" s="85"/>
      <c r="KOQ79" s="85"/>
      <c r="KOR79" s="85"/>
      <c r="KOS79" s="85"/>
      <c r="KOT79" s="85"/>
      <c r="KOU79" s="85"/>
      <c r="KOV79" s="85"/>
      <c r="KOW79" s="85"/>
      <c r="KOX79" s="85"/>
      <c r="KOY79" s="85"/>
      <c r="KOZ79" s="85"/>
      <c r="KPA79" s="85"/>
      <c r="KPB79" s="85"/>
      <c r="KPC79" s="85"/>
      <c r="KPD79" s="85"/>
      <c r="KPE79" s="85"/>
      <c r="KPF79" s="85"/>
      <c r="KPG79" s="85"/>
      <c r="KPH79" s="85"/>
      <c r="KPI79" s="85"/>
      <c r="KPJ79" s="85"/>
      <c r="KPK79" s="85"/>
      <c r="KPL79" s="85"/>
      <c r="KPM79" s="85"/>
      <c r="KPN79" s="85"/>
      <c r="KPO79" s="85"/>
      <c r="KPP79" s="85"/>
      <c r="KPQ79" s="85"/>
      <c r="KPR79" s="85"/>
      <c r="KPS79" s="85"/>
      <c r="KPT79" s="85"/>
      <c r="KPU79" s="85"/>
      <c r="KPV79" s="85"/>
      <c r="KPW79" s="85"/>
      <c r="KPX79" s="85"/>
      <c r="KPY79" s="85"/>
      <c r="KPZ79" s="85"/>
      <c r="KQA79" s="85"/>
      <c r="KQB79" s="85"/>
      <c r="KQC79" s="85"/>
      <c r="KQD79" s="85"/>
      <c r="KQE79" s="85"/>
      <c r="KQF79" s="85"/>
      <c r="KQG79" s="85"/>
      <c r="KQH79" s="85"/>
      <c r="KQI79" s="85"/>
      <c r="KQJ79" s="85"/>
      <c r="KQK79" s="85"/>
      <c r="KQL79" s="85"/>
      <c r="KQM79" s="85"/>
      <c r="KQN79" s="85"/>
      <c r="KQO79" s="85"/>
      <c r="KQP79" s="85"/>
      <c r="KQQ79" s="85"/>
      <c r="KQR79" s="85"/>
      <c r="KQS79" s="85"/>
      <c r="KQT79" s="85"/>
      <c r="KQU79" s="85"/>
      <c r="KQV79" s="85"/>
      <c r="KQW79" s="85"/>
      <c r="KQX79" s="85"/>
      <c r="KQY79" s="85"/>
      <c r="KQZ79" s="85"/>
      <c r="KRA79" s="85"/>
      <c r="KRB79" s="85"/>
      <c r="KRC79" s="85"/>
      <c r="KRD79" s="85"/>
      <c r="KRE79" s="85"/>
      <c r="KRF79" s="85"/>
      <c r="KRG79" s="85"/>
      <c r="KRH79" s="85"/>
      <c r="KRI79" s="85"/>
      <c r="KRJ79" s="85"/>
      <c r="KRK79" s="85"/>
      <c r="KRL79" s="85"/>
      <c r="KRM79" s="85"/>
      <c r="KRN79" s="85"/>
      <c r="KRO79" s="85"/>
      <c r="KRP79" s="85"/>
      <c r="KRQ79" s="85"/>
      <c r="KRR79" s="85"/>
      <c r="KRS79" s="85"/>
      <c r="KRT79" s="85"/>
      <c r="KRU79" s="85"/>
      <c r="KRV79" s="85"/>
      <c r="KRW79" s="85"/>
      <c r="KRX79" s="85"/>
      <c r="KRY79" s="85"/>
      <c r="KRZ79" s="85"/>
      <c r="KSA79" s="85"/>
      <c r="KSB79" s="85"/>
      <c r="KSC79" s="85"/>
      <c r="KSD79" s="85"/>
      <c r="KSE79" s="85"/>
      <c r="KSF79" s="85"/>
      <c r="KSG79" s="85"/>
      <c r="KSH79" s="85"/>
      <c r="KSI79" s="85"/>
      <c r="KSJ79" s="85"/>
      <c r="KSK79" s="85"/>
      <c r="KSL79" s="85"/>
      <c r="KSM79" s="85"/>
      <c r="KSN79" s="85"/>
      <c r="KSO79" s="85"/>
      <c r="KSP79" s="85"/>
      <c r="KSQ79" s="85"/>
      <c r="KSR79" s="85"/>
      <c r="KSS79" s="85"/>
      <c r="KST79" s="85"/>
      <c r="KSU79" s="85"/>
      <c r="KSV79" s="85"/>
      <c r="KSW79" s="85"/>
      <c r="KSX79" s="85"/>
      <c r="KSY79" s="85"/>
      <c r="KSZ79" s="85"/>
      <c r="KTA79" s="85"/>
      <c r="KTB79" s="85"/>
      <c r="KTC79" s="85"/>
      <c r="KTD79" s="85"/>
      <c r="KTE79" s="85"/>
      <c r="KTF79" s="85"/>
      <c r="KTG79" s="85"/>
      <c r="KTH79" s="85"/>
      <c r="KTI79" s="85"/>
      <c r="KTJ79" s="85"/>
      <c r="KTK79" s="85"/>
      <c r="KTL79" s="85"/>
      <c r="KTM79" s="85"/>
      <c r="KTN79" s="85"/>
      <c r="KTO79" s="85"/>
      <c r="KTP79" s="85"/>
      <c r="KTQ79" s="85"/>
      <c r="KTR79" s="85"/>
      <c r="KTS79" s="85"/>
      <c r="KTT79" s="85"/>
      <c r="KTU79" s="85"/>
      <c r="KTV79" s="85"/>
      <c r="KTW79" s="85"/>
      <c r="KTX79" s="85"/>
      <c r="KTY79" s="85"/>
      <c r="KTZ79" s="85"/>
      <c r="KUA79" s="85"/>
      <c r="KUB79" s="85"/>
      <c r="KUC79" s="85"/>
      <c r="KUD79" s="85"/>
      <c r="KUE79" s="85"/>
      <c r="KUF79" s="85"/>
      <c r="KUG79" s="85"/>
      <c r="KUH79" s="85"/>
      <c r="KUI79" s="85"/>
      <c r="KUJ79" s="85"/>
      <c r="KUK79" s="85"/>
      <c r="KUL79" s="85"/>
      <c r="KUM79" s="85"/>
      <c r="KUN79" s="85"/>
      <c r="KUO79" s="85"/>
      <c r="KUP79" s="85"/>
      <c r="KUQ79" s="85"/>
      <c r="KUR79" s="85"/>
      <c r="KUS79" s="85"/>
      <c r="KUT79" s="85"/>
      <c r="KUU79" s="85"/>
      <c r="KUV79" s="85"/>
      <c r="KUW79" s="85"/>
      <c r="KUX79" s="85"/>
      <c r="KUY79" s="85"/>
      <c r="KUZ79" s="85"/>
      <c r="KVA79" s="85"/>
      <c r="KVB79" s="85"/>
      <c r="KVC79" s="85"/>
      <c r="KVD79" s="85"/>
      <c r="KVE79" s="85"/>
      <c r="KVF79" s="85"/>
      <c r="KVG79" s="85"/>
      <c r="KVH79" s="85"/>
      <c r="KVI79" s="85"/>
      <c r="KVJ79" s="85"/>
      <c r="KVK79" s="85"/>
      <c r="KVL79" s="85"/>
      <c r="KVM79" s="85"/>
      <c r="KVN79" s="85"/>
      <c r="KVO79" s="85"/>
      <c r="KVP79" s="85"/>
      <c r="KVQ79" s="85"/>
      <c r="KVR79" s="85"/>
      <c r="KVS79" s="85"/>
      <c r="KVT79" s="85"/>
      <c r="KVU79" s="85"/>
      <c r="KVV79" s="85"/>
      <c r="KVW79" s="85"/>
      <c r="KVX79" s="85"/>
      <c r="KVY79" s="85"/>
      <c r="KVZ79" s="85"/>
      <c r="KWA79" s="85"/>
      <c r="KWB79" s="85"/>
      <c r="KWC79" s="85"/>
      <c r="KWD79" s="85"/>
      <c r="KWE79" s="85"/>
      <c r="KWF79" s="85"/>
      <c r="KWG79" s="85"/>
      <c r="KWH79" s="85"/>
      <c r="KWI79" s="85"/>
      <c r="KWJ79" s="85"/>
      <c r="KWK79" s="85"/>
      <c r="KWL79" s="85"/>
      <c r="KWM79" s="85"/>
      <c r="KWN79" s="85"/>
      <c r="KWO79" s="85"/>
      <c r="KWP79" s="85"/>
      <c r="KWQ79" s="85"/>
      <c r="KWR79" s="85"/>
      <c r="KWS79" s="85"/>
      <c r="KWT79" s="85"/>
      <c r="KWU79" s="85"/>
      <c r="KWV79" s="85"/>
      <c r="KWW79" s="85"/>
      <c r="KWX79" s="85"/>
      <c r="KWY79" s="85"/>
      <c r="KWZ79" s="85"/>
      <c r="KXA79" s="85"/>
      <c r="KXB79" s="85"/>
      <c r="KXC79" s="85"/>
      <c r="KXD79" s="85"/>
      <c r="KXE79" s="85"/>
      <c r="KXF79" s="85"/>
      <c r="KXG79" s="85"/>
      <c r="KXH79" s="85"/>
      <c r="KXI79" s="85"/>
      <c r="KXJ79" s="85"/>
      <c r="KXK79" s="85"/>
      <c r="KXL79" s="85"/>
      <c r="KXM79" s="85"/>
      <c r="KXN79" s="85"/>
      <c r="KXO79" s="85"/>
      <c r="KXP79" s="85"/>
      <c r="KXQ79" s="85"/>
      <c r="KXR79" s="85"/>
      <c r="KXS79" s="85"/>
      <c r="KXT79" s="85"/>
      <c r="KXU79" s="85"/>
      <c r="KXV79" s="85"/>
      <c r="KXW79" s="85"/>
      <c r="KXX79" s="85"/>
      <c r="KXY79" s="85"/>
      <c r="KXZ79" s="85"/>
      <c r="KYA79" s="85"/>
      <c r="KYB79" s="85"/>
      <c r="KYC79" s="85"/>
      <c r="KYD79" s="85"/>
      <c r="KYE79" s="85"/>
      <c r="KYF79" s="85"/>
      <c r="KYG79" s="85"/>
      <c r="KYH79" s="85"/>
      <c r="KYI79" s="85"/>
      <c r="KYJ79" s="85"/>
      <c r="KYK79" s="85"/>
      <c r="KYL79" s="85"/>
      <c r="KYM79" s="85"/>
      <c r="KYN79" s="85"/>
      <c r="KYO79" s="85"/>
      <c r="KYP79" s="85"/>
      <c r="KYQ79" s="85"/>
      <c r="KYR79" s="85"/>
      <c r="KYS79" s="85"/>
      <c r="KYT79" s="85"/>
      <c r="KYU79" s="85"/>
      <c r="KYV79" s="85"/>
      <c r="KYW79" s="85"/>
      <c r="KYX79" s="85"/>
      <c r="KYY79" s="85"/>
      <c r="KYZ79" s="85"/>
      <c r="KZA79" s="85"/>
      <c r="KZB79" s="85"/>
      <c r="KZC79" s="85"/>
      <c r="KZD79" s="85"/>
      <c r="KZE79" s="85"/>
      <c r="KZF79" s="85"/>
      <c r="KZG79" s="85"/>
      <c r="KZH79" s="85"/>
      <c r="KZI79" s="85"/>
      <c r="KZJ79" s="85"/>
      <c r="KZK79" s="85"/>
      <c r="KZL79" s="85"/>
      <c r="KZM79" s="85"/>
      <c r="KZN79" s="85"/>
      <c r="KZO79" s="85"/>
      <c r="KZP79" s="85"/>
      <c r="KZQ79" s="85"/>
      <c r="KZR79" s="85"/>
      <c r="KZS79" s="85"/>
      <c r="KZT79" s="85"/>
      <c r="KZU79" s="85"/>
      <c r="KZV79" s="85"/>
      <c r="KZW79" s="85"/>
      <c r="KZX79" s="85"/>
      <c r="KZY79" s="85"/>
      <c r="KZZ79" s="85"/>
      <c r="LAA79" s="85"/>
      <c r="LAB79" s="85"/>
      <c r="LAC79" s="85"/>
      <c r="LAD79" s="85"/>
      <c r="LAE79" s="85"/>
      <c r="LAF79" s="85"/>
      <c r="LAG79" s="85"/>
      <c r="LAH79" s="85"/>
      <c r="LAI79" s="85"/>
      <c r="LAJ79" s="85"/>
      <c r="LAK79" s="85"/>
      <c r="LAL79" s="85"/>
      <c r="LAM79" s="85"/>
      <c r="LAN79" s="85"/>
      <c r="LAO79" s="85"/>
      <c r="LAP79" s="85"/>
      <c r="LAQ79" s="85"/>
      <c r="LAR79" s="85"/>
      <c r="LAS79" s="85"/>
      <c r="LAT79" s="85"/>
      <c r="LAU79" s="85"/>
      <c r="LAV79" s="85"/>
      <c r="LAW79" s="85"/>
      <c r="LAX79" s="85"/>
      <c r="LAY79" s="85"/>
      <c r="LAZ79" s="85"/>
      <c r="LBA79" s="85"/>
      <c r="LBB79" s="85"/>
      <c r="LBC79" s="85"/>
      <c r="LBD79" s="85"/>
      <c r="LBE79" s="85"/>
      <c r="LBF79" s="85"/>
      <c r="LBG79" s="85"/>
      <c r="LBH79" s="85"/>
      <c r="LBI79" s="85"/>
      <c r="LBJ79" s="85"/>
      <c r="LBK79" s="85"/>
      <c r="LBL79" s="85"/>
      <c r="LBM79" s="85"/>
      <c r="LBN79" s="85"/>
      <c r="LBO79" s="85"/>
      <c r="LBP79" s="85"/>
      <c r="LBQ79" s="85"/>
      <c r="LBR79" s="85"/>
      <c r="LBS79" s="85"/>
      <c r="LBT79" s="85"/>
      <c r="LBU79" s="85"/>
      <c r="LBV79" s="85"/>
      <c r="LBW79" s="85"/>
      <c r="LBX79" s="85"/>
      <c r="LBY79" s="85"/>
      <c r="LBZ79" s="85"/>
      <c r="LCA79" s="85"/>
      <c r="LCB79" s="85"/>
      <c r="LCC79" s="85"/>
      <c r="LCD79" s="85"/>
      <c r="LCE79" s="85"/>
      <c r="LCF79" s="85"/>
      <c r="LCG79" s="85"/>
      <c r="LCH79" s="85"/>
      <c r="LCI79" s="85"/>
      <c r="LCJ79" s="85"/>
      <c r="LCK79" s="85"/>
      <c r="LCL79" s="85"/>
      <c r="LCM79" s="85"/>
      <c r="LCN79" s="85"/>
      <c r="LCO79" s="85"/>
      <c r="LCP79" s="85"/>
      <c r="LCQ79" s="85"/>
      <c r="LCR79" s="85"/>
      <c r="LCS79" s="85"/>
      <c r="LCT79" s="85"/>
      <c r="LCU79" s="85"/>
      <c r="LCV79" s="85"/>
      <c r="LCW79" s="85"/>
      <c r="LCX79" s="85"/>
      <c r="LCY79" s="85"/>
      <c r="LCZ79" s="85"/>
      <c r="LDA79" s="85"/>
      <c r="LDB79" s="85"/>
      <c r="LDC79" s="85"/>
      <c r="LDD79" s="85"/>
      <c r="LDE79" s="85"/>
      <c r="LDF79" s="85"/>
      <c r="LDG79" s="85"/>
      <c r="LDH79" s="85"/>
      <c r="LDI79" s="85"/>
      <c r="LDJ79" s="85"/>
      <c r="LDK79" s="85"/>
      <c r="LDL79" s="85"/>
      <c r="LDM79" s="85"/>
      <c r="LDN79" s="85"/>
      <c r="LDO79" s="85"/>
      <c r="LDP79" s="85"/>
      <c r="LDQ79" s="85"/>
      <c r="LDR79" s="85"/>
      <c r="LDS79" s="85"/>
      <c r="LDT79" s="85"/>
      <c r="LDU79" s="85"/>
      <c r="LDV79" s="85"/>
      <c r="LDW79" s="85"/>
      <c r="LDX79" s="85"/>
      <c r="LDY79" s="85"/>
      <c r="LDZ79" s="85"/>
      <c r="LEA79" s="85"/>
      <c r="LEB79" s="85"/>
      <c r="LEC79" s="85"/>
      <c r="LED79" s="85"/>
      <c r="LEE79" s="85"/>
      <c r="LEF79" s="85"/>
      <c r="LEG79" s="85"/>
      <c r="LEH79" s="85"/>
      <c r="LEI79" s="85"/>
      <c r="LEJ79" s="85"/>
      <c r="LEK79" s="85"/>
      <c r="LEL79" s="85"/>
      <c r="LEM79" s="85"/>
      <c r="LEN79" s="85"/>
      <c r="LEO79" s="85"/>
      <c r="LEP79" s="85"/>
      <c r="LEQ79" s="85"/>
      <c r="LER79" s="85"/>
      <c r="LES79" s="85"/>
      <c r="LET79" s="85"/>
      <c r="LEU79" s="85"/>
      <c r="LEV79" s="85"/>
      <c r="LEW79" s="85"/>
      <c r="LEX79" s="85"/>
      <c r="LEY79" s="85"/>
      <c r="LEZ79" s="85"/>
      <c r="LFA79" s="85"/>
      <c r="LFB79" s="85"/>
      <c r="LFC79" s="85"/>
      <c r="LFD79" s="85"/>
      <c r="LFE79" s="85"/>
      <c r="LFF79" s="85"/>
      <c r="LFG79" s="85"/>
      <c r="LFH79" s="85"/>
      <c r="LFI79" s="85"/>
      <c r="LFJ79" s="85"/>
      <c r="LFK79" s="85"/>
      <c r="LFL79" s="85"/>
      <c r="LFM79" s="85"/>
      <c r="LFN79" s="85"/>
      <c r="LFO79" s="85"/>
      <c r="LFP79" s="85"/>
      <c r="LFQ79" s="85"/>
      <c r="LFR79" s="85"/>
      <c r="LFS79" s="85"/>
      <c r="LFT79" s="85"/>
      <c r="LFU79" s="85"/>
      <c r="LFV79" s="85"/>
      <c r="LFW79" s="85"/>
      <c r="LFX79" s="85"/>
      <c r="LFY79" s="85"/>
      <c r="LFZ79" s="85"/>
      <c r="LGA79" s="85"/>
      <c r="LGB79" s="85"/>
      <c r="LGC79" s="85"/>
      <c r="LGD79" s="85"/>
      <c r="LGE79" s="85"/>
      <c r="LGF79" s="85"/>
      <c r="LGG79" s="85"/>
      <c r="LGH79" s="85"/>
      <c r="LGI79" s="85"/>
      <c r="LGJ79" s="85"/>
      <c r="LGK79" s="85"/>
      <c r="LGL79" s="85"/>
      <c r="LGM79" s="85"/>
      <c r="LGN79" s="85"/>
      <c r="LGO79" s="85"/>
      <c r="LGP79" s="85"/>
      <c r="LGQ79" s="85"/>
      <c r="LGR79" s="85"/>
      <c r="LGS79" s="85"/>
      <c r="LGT79" s="85"/>
      <c r="LGU79" s="85"/>
      <c r="LGV79" s="85"/>
      <c r="LGW79" s="85"/>
      <c r="LGX79" s="85"/>
      <c r="LGY79" s="85"/>
      <c r="LGZ79" s="85"/>
      <c r="LHA79" s="85"/>
      <c r="LHB79" s="85"/>
      <c r="LHC79" s="85"/>
      <c r="LHD79" s="85"/>
      <c r="LHE79" s="85"/>
      <c r="LHF79" s="85"/>
      <c r="LHG79" s="85"/>
      <c r="LHH79" s="85"/>
      <c r="LHI79" s="85"/>
      <c r="LHJ79" s="85"/>
      <c r="LHK79" s="85"/>
      <c r="LHL79" s="85"/>
      <c r="LHM79" s="85"/>
      <c r="LHN79" s="85"/>
      <c r="LHO79" s="85"/>
      <c r="LHP79" s="85"/>
      <c r="LHQ79" s="85"/>
      <c r="LHR79" s="85"/>
      <c r="LHS79" s="85"/>
      <c r="LHT79" s="85"/>
      <c r="LHU79" s="85"/>
      <c r="LHV79" s="85"/>
      <c r="LHW79" s="85"/>
      <c r="LHX79" s="85"/>
      <c r="LHY79" s="85"/>
      <c r="LHZ79" s="85"/>
      <c r="LIA79" s="85"/>
      <c r="LIB79" s="85"/>
      <c r="LIC79" s="85"/>
      <c r="LID79" s="85"/>
      <c r="LIE79" s="85"/>
      <c r="LIF79" s="85"/>
      <c r="LIG79" s="85"/>
      <c r="LIH79" s="85"/>
      <c r="LII79" s="85"/>
      <c r="LIJ79" s="85"/>
      <c r="LIK79" s="85"/>
      <c r="LIL79" s="85"/>
      <c r="LIM79" s="85"/>
      <c r="LIN79" s="85"/>
      <c r="LIO79" s="85"/>
      <c r="LIP79" s="85"/>
      <c r="LIQ79" s="85"/>
      <c r="LIR79" s="85"/>
      <c r="LIS79" s="85"/>
      <c r="LIT79" s="85"/>
      <c r="LIU79" s="85"/>
      <c r="LIV79" s="85"/>
      <c r="LIW79" s="85"/>
      <c r="LIX79" s="85"/>
      <c r="LIY79" s="85"/>
      <c r="LIZ79" s="85"/>
      <c r="LJA79" s="85"/>
      <c r="LJB79" s="85"/>
      <c r="LJC79" s="85"/>
      <c r="LJD79" s="85"/>
      <c r="LJE79" s="85"/>
      <c r="LJF79" s="85"/>
      <c r="LJG79" s="85"/>
      <c r="LJH79" s="85"/>
      <c r="LJI79" s="85"/>
      <c r="LJJ79" s="85"/>
      <c r="LJK79" s="85"/>
      <c r="LJL79" s="85"/>
      <c r="LJM79" s="85"/>
      <c r="LJN79" s="85"/>
      <c r="LJO79" s="85"/>
      <c r="LJP79" s="85"/>
      <c r="LJQ79" s="85"/>
      <c r="LJR79" s="85"/>
      <c r="LJS79" s="85"/>
      <c r="LJT79" s="85"/>
      <c r="LJU79" s="85"/>
      <c r="LJV79" s="85"/>
      <c r="LJW79" s="85"/>
      <c r="LJX79" s="85"/>
      <c r="LJY79" s="85"/>
      <c r="LJZ79" s="85"/>
      <c r="LKA79" s="85"/>
      <c r="LKB79" s="85"/>
      <c r="LKC79" s="85"/>
      <c r="LKD79" s="85"/>
      <c r="LKE79" s="85"/>
      <c r="LKF79" s="85"/>
      <c r="LKG79" s="85"/>
      <c r="LKH79" s="85"/>
      <c r="LKI79" s="85"/>
      <c r="LKJ79" s="85"/>
      <c r="LKK79" s="85"/>
      <c r="LKL79" s="85"/>
      <c r="LKM79" s="85"/>
      <c r="LKN79" s="85"/>
      <c r="LKO79" s="85"/>
      <c r="LKP79" s="85"/>
      <c r="LKQ79" s="85"/>
      <c r="LKR79" s="85"/>
      <c r="LKS79" s="85"/>
      <c r="LKT79" s="85"/>
      <c r="LKU79" s="85"/>
      <c r="LKV79" s="85"/>
      <c r="LKW79" s="85"/>
      <c r="LKX79" s="85"/>
      <c r="LKY79" s="85"/>
      <c r="LKZ79" s="85"/>
      <c r="LLA79" s="85"/>
      <c r="LLB79" s="85"/>
      <c r="LLC79" s="85"/>
      <c r="LLD79" s="85"/>
      <c r="LLE79" s="85"/>
      <c r="LLF79" s="85"/>
      <c r="LLG79" s="85"/>
      <c r="LLH79" s="85"/>
      <c r="LLI79" s="85"/>
      <c r="LLJ79" s="85"/>
      <c r="LLK79" s="85"/>
      <c r="LLL79" s="85"/>
      <c r="LLM79" s="85"/>
      <c r="LLN79" s="85"/>
      <c r="LLO79" s="85"/>
      <c r="LLP79" s="85"/>
      <c r="LLQ79" s="85"/>
      <c r="LLR79" s="85"/>
      <c r="LLS79" s="85"/>
      <c r="LLT79" s="85"/>
      <c r="LLU79" s="85"/>
      <c r="LLV79" s="85"/>
      <c r="LLW79" s="85"/>
      <c r="LLX79" s="85"/>
      <c r="LLY79" s="85"/>
      <c r="LLZ79" s="85"/>
      <c r="LMA79" s="85"/>
      <c r="LMB79" s="85"/>
      <c r="LMC79" s="85"/>
      <c r="LMD79" s="85"/>
      <c r="LME79" s="85"/>
      <c r="LMF79" s="85"/>
      <c r="LMG79" s="85"/>
      <c r="LMH79" s="85"/>
      <c r="LMI79" s="85"/>
      <c r="LMJ79" s="85"/>
      <c r="LMK79" s="85"/>
      <c r="LML79" s="85"/>
      <c r="LMM79" s="85"/>
      <c r="LMN79" s="85"/>
      <c r="LMO79" s="85"/>
      <c r="LMP79" s="85"/>
      <c r="LMQ79" s="85"/>
      <c r="LMR79" s="85"/>
      <c r="LMS79" s="85"/>
      <c r="LMT79" s="85"/>
      <c r="LMU79" s="85"/>
      <c r="LMV79" s="85"/>
      <c r="LMW79" s="85"/>
      <c r="LMX79" s="85"/>
      <c r="LMY79" s="85"/>
      <c r="LMZ79" s="85"/>
      <c r="LNA79" s="85"/>
      <c r="LNB79" s="85"/>
      <c r="LNC79" s="85"/>
      <c r="LND79" s="85"/>
      <c r="LNE79" s="85"/>
      <c r="LNF79" s="85"/>
      <c r="LNG79" s="85"/>
      <c r="LNH79" s="85"/>
      <c r="LNI79" s="85"/>
      <c r="LNJ79" s="85"/>
      <c r="LNK79" s="85"/>
      <c r="LNL79" s="85"/>
      <c r="LNM79" s="85"/>
      <c r="LNN79" s="85"/>
      <c r="LNO79" s="85"/>
      <c r="LNP79" s="85"/>
      <c r="LNQ79" s="85"/>
      <c r="LNR79" s="85"/>
      <c r="LNS79" s="85"/>
      <c r="LNT79" s="85"/>
      <c r="LNU79" s="85"/>
      <c r="LNV79" s="85"/>
      <c r="LNW79" s="85"/>
      <c r="LNX79" s="85"/>
      <c r="LNY79" s="85"/>
      <c r="LNZ79" s="85"/>
      <c r="LOA79" s="85"/>
      <c r="LOB79" s="85"/>
      <c r="LOC79" s="85"/>
      <c r="LOD79" s="85"/>
      <c r="LOE79" s="85"/>
      <c r="LOF79" s="85"/>
      <c r="LOG79" s="85"/>
      <c r="LOH79" s="85"/>
      <c r="LOI79" s="85"/>
      <c r="LOJ79" s="85"/>
      <c r="LOK79" s="85"/>
      <c r="LOL79" s="85"/>
      <c r="LOM79" s="85"/>
      <c r="LON79" s="85"/>
      <c r="LOO79" s="85"/>
      <c r="LOP79" s="85"/>
      <c r="LOQ79" s="85"/>
      <c r="LOR79" s="85"/>
      <c r="LOS79" s="85"/>
      <c r="LOT79" s="85"/>
      <c r="LOU79" s="85"/>
      <c r="LOV79" s="85"/>
      <c r="LOW79" s="85"/>
      <c r="LOX79" s="85"/>
      <c r="LOY79" s="85"/>
      <c r="LOZ79" s="85"/>
      <c r="LPA79" s="85"/>
      <c r="LPB79" s="85"/>
      <c r="LPC79" s="85"/>
      <c r="LPD79" s="85"/>
      <c r="LPE79" s="85"/>
      <c r="LPF79" s="85"/>
      <c r="LPG79" s="85"/>
      <c r="LPH79" s="85"/>
      <c r="LPI79" s="85"/>
      <c r="LPJ79" s="85"/>
      <c r="LPK79" s="85"/>
      <c r="LPL79" s="85"/>
      <c r="LPM79" s="85"/>
      <c r="LPN79" s="85"/>
      <c r="LPO79" s="85"/>
      <c r="LPP79" s="85"/>
      <c r="LPQ79" s="85"/>
      <c r="LPR79" s="85"/>
      <c r="LPS79" s="85"/>
      <c r="LPT79" s="85"/>
      <c r="LPU79" s="85"/>
      <c r="LPV79" s="85"/>
      <c r="LPW79" s="85"/>
      <c r="LPX79" s="85"/>
      <c r="LPY79" s="85"/>
      <c r="LPZ79" s="85"/>
      <c r="LQA79" s="85"/>
      <c r="LQB79" s="85"/>
      <c r="LQC79" s="85"/>
      <c r="LQD79" s="85"/>
      <c r="LQE79" s="85"/>
      <c r="LQF79" s="85"/>
      <c r="LQG79" s="85"/>
      <c r="LQH79" s="85"/>
      <c r="LQI79" s="85"/>
      <c r="LQJ79" s="85"/>
      <c r="LQK79" s="85"/>
      <c r="LQL79" s="85"/>
      <c r="LQM79" s="85"/>
      <c r="LQN79" s="85"/>
      <c r="LQO79" s="85"/>
      <c r="LQP79" s="85"/>
      <c r="LQQ79" s="85"/>
      <c r="LQR79" s="85"/>
      <c r="LQS79" s="85"/>
      <c r="LQT79" s="85"/>
      <c r="LQU79" s="85"/>
      <c r="LQV79" s="85"/>
      <c r="LQW79" s="85"/>
      <c r="LQX79" s="85"/>
      <c r="LQY79" s="85"/>
      <c r="LQZ79" s="85"/>
      <c r="LRA79" s="85"/>
      <c r="LRB79" s="85"/>
      <c r="LRC79" s="85"/>
      <c r="LRD79" s="85"/>
      <c r="LRE79" s="85"/>
      <c r="LRF79" s="85"/>
      <c r="LRG79" s="85"/>
      <c r="LRH79" s="85"/>
      <c r="LRI79" s="85"/>
      <c r="LRJ79" s="85"/>
      <c r="LRK79" s="85"/>
      <c r="LRL79" s="85"/>
      <c r="LRM79" s="85"/>
      <c r="LRN79" s="85"/>
      <c r="LRO79" s="85"/>
      <c r="LRP79" s="85"/>
      <c r="LRQ79" s="85"/>
      <c r="LRR79" s="85"/>
      <c r="LRS79" s="85"/>
      <c r="LRT79" s="85"/>
      <c r="LRU79" s="85"/>
      <c r="LRV79" s="85"/>
      <c r="LRW79" s="85"/>
      <c r="LRX79" s="85"/>
      <c r="LRY79" s="85"/>
      <c r="LRZ79" s="85"/>
      <c r="LSA79" s="85"/>
      <c r="LSB79" s="85"/>
      <c r="LSC79" s="85"/>
      <c r="LSD79" s="85"/>
      <c r="LSE79" s="85"/>
      <c r="LSF79" s="85"/>
      <c r="LSG79" s="85"/>
      <c r="LSH79" s="85"/>
      <c r="LSI79" s="85"/>
      <c r="LSJ79" s="85"/>
      <c r="LSK79" s="85"/>
      <c r="LSL79" s="85"/>
      <c r="LSM79" s="85"/>
      <c r="LSN79" s="85"/>
      <c r="LSO79" s="85"/>
      <c r="LSP79" s="85"/>
      <c r="LSQ79" s="85"/>
      <c r="LSR79" s="85"/>
      <c r="LSS79" s="85"/>
      <c r="LST79" s="85"/>
      <c r="LSU79" s="85"/>
      <c r="LSV79" s="85"/>
      <c r="LSW79" s="85"/>
      <c r="LSX79" s="85"/>
      <c r="LSY79" s="85"/>
      <c r="LSZ79" s="85"/>
      <c r="LTA79" s="85"/>
      <c r="LTB79" s="85"/>
      <c r="LTC79" s="85"/>
      <c r="LTD79" s="85"/>
      <c r="LTE79" s="85"/>
      <c r="LTF79" s="85"/>
      <c r="LTG79" s="85"/>
      <c r="LTH79" s="85"/>
      <c r="LTI79" s="85"/>
      <c r="LTJ79" s="85"/>
      <c r="LTK79" s="85"/>
      <c r="LTL79" s="85"/>
      <c r="LTM79" s="85"/>
      <c r="LTN79" s="85"/>
      <c r="LTO79" s="85"/>
      <c r="LTP79" s="85"/>
      <c r="LTQ79" s="85"/>
      <c r="LTR79" s="85"/>
      <c r="LTS79" s="85"/>
      <c r="LTT79" s="85"/>
      <c r="LTU79" s="85"/>
      <c r="LTV79" s="85"/>
      <c r="LTW79" s="85"/>
      <c r="LTX79" s="85"/>
      <c r="LTY79" s="85"/>
      <c r="LTZ79" s="85"/>
      <c r="LUA79" s="85"/>
      <c r="LUB79" s="85"/>
      <c r="LUC79" s="85"/>
      <c r="LUD79" s="85"/>
      <c r="LUE79" s="85"/>
      <c r="LUF79" s="85"/>
      <c r="LUG79" s="85"/>
      <c r="LUH79" s="85"/>
      <c r="LUI79" s="85"/>
      <c r="LUJ79" s="85"/>
      <c r="LUK79" s="85"/>
      <c r="LUL79" s="85"/>
      <c r="LUM79" s="85"/>
      <c r="LUN79" s="85"/>
      <c r="LUO79" s="85"/>
      <c r="LUP79" s="85"/>
      <c r="LUQ79" s="85"/>
      <c r="LUR79" s="85"/>
      <c r="LUS79" s="85"/>
      <c r="LUT79" s="85"/>
      <c r="LUU79" s="85"/>
      <c r="LUV79" s="85"/>
      <c r="LUW79" s="85"/>
      <c r="LUX79" s="85"/>
      <c r="LUY79" s="85"/>
      <c r="LUZ79" s="85"/>
      <c r="LVA79" s="85"/>
      <c r="LVB79" s="85"/>
      <c r="LVC79" s="85"/>
      <c r="LVD79" s="85"/>
      <c r="LVE79" s="85"/>
      <c r="LVF79" s="85"/>
      <c r="LVG79" s="85"/>
      <c r="LVH79" s="85"/>
      <c r="LVI79" s="85"/>
      <c r="LVJ79" s="85"/>
      <c r="LVK79" s="85"/>
      <c r="LVL79" s="85"/>
      <c r="LVM79" s="85"/>
      <c r="LVN79" s="85"/>
      <c r="LVO79" s="85"/>
      <c r="LVP79" s="85"/>
      <c r="LVQ79" s="85"/>
      <c r="LVR79" s="85"/>
      <c r="LVS79" s="85"/>
      <c r="LVT79" s="85"/>
      <c r="LVU79" s="85"/>
      <c r="LVV79" s="85"/>
      <c r="LVW79" s="85"/>
      <c r="LVX79" s="85"/>
      <c r="LVY79" s="85"/>
      <c r="LVZ79" s="85"/>
      <c r="LWA79" s="85"/>
      <c r="LWB79" s="85"/>
      <c r="LWC79" s="85"/>
      <c r="LWD79" s="85"/>
      <c r="LWE79" s="85"/>
      <c r="LWF79" s="85"/>
      <c r="LWG79" s="85"/>
      <c r="LWH79" s="85"/>
      <c r="LWI79" s="85"/>
      <c r="LWJ79" s="85"/>
      <c r="LWK79" s="85"/>
      <c r="LWL79" s="85"/>
      <c r="LWM79" s="85"/>
      <c r="LWN79" s="85"/>
      <c r="LWO79" s="85"/>
      <c r="LWP79" s="85"/>
      <c r="LWQ79" s="85"/>
      <c r="LWR79" s="85"/>
      <c r="LWS79" s="85"/>
      <c r="LWT79" s="85"/>
      <c r="LWU79" s="85"/>
      <c r="LWV79" s="85"/>
      <c r="LWW79" s="85"/>
      <c r="LWX79" s="85"/>
      <c r="LWY79" s="85"/>
      <c r="LWZ79" s="85"/>
      <c r="LXA79" s="85"/>
      <c r="LXB79" s="85"/>
      <c r="LXC79" s="85"/>
      <c r="LXD79" s="85"/>
      <c r="LXE79" s="85"/>
      <c r="LXF79" s="85"/>
      <c r="LXG79" s="85"/>
      <c r="LXH79" s="85"/>
      <c r="LXI79" s="85"/>
      <c r="LXJ79" s="85"/>
      <c r="LXK79" s="85"/>
      <c r="LXL79" s="85"/>
      <c r="LXM79" s="85"/>
      <c r="LXN79" s="85"/>
      <c r="LXO79" s="85"/>
      <c r="LXP79" s="85"/>
      <c r="LXQ79" s="85"/>
      <c r="LXR79" s="85"/>
      <c r="LXS79" s="85"/>
      <c r="LXT79" s="85"/>
      <c r="LXU79" s="85"/>
      <c r="LXV79" s="85"/>
      <c r="LXW79" s="85"/>
      <c r="LXX79" s="85"/>
      <c r="LXY79" s="85"/>
      <c r="LXZ79" s="85"/>
      <c r="LYA79" s="85"/>
      <c r="LYB79" s="85"/>
      <c r="LYC79" s="85"/>
      <c r="LYD79" s="85"/>
      <c r="LYE79" s="85"/>
      <c r="LYF79" s="85"/>
      <c r="LYG79" s="85"/>
      <c r="LYH79" s="85"/>
      <c r="LYI79" s="85"/>
      <c r="LYJ79" s="85"/>
      <c r="LYK79" s="85"/>
      <c r="LYL79" s="85"/>
      <c r="LYM79" s="85"/>
      <c r="LYN79" s="85"/>
      <c r="LYO79" s="85"/>
      <c r="LYP79" s="85"/>
      <c r="LYQ79" s="85"/>
      <c r="LYR79" s="85"/>
      <c r="LYS79" s="85"/>
      <c r="LYT79" s="85"/>
      <c r="LYU79" s="85"/>
      <c r="LYV79" s="85"/>
      <c r="LYW79" s="85"/>
      <c r="LYX79" s="85"/>
      <c r="LYY79" s="85"/>
      <c r="LYZ79" s="85"/>
      <c r="LZA79" s="85"/>
      <c r="LZB79" s="85"/>
      <c r="LZC79" s="85"/>
      <c r="LZD79" s="85"/>
      <c r="LZE79" s="85"/>
      <c r="LZF79" s="85"/>
      <c r="LZG79" s="85"/>
      <c r="LZH79" s="85"/>
      <c r="LZI79" s="85"/>
      <c r="LZJ79" s="85"/>
      <c r="LZK79" s="85"/>
      <c r="LZL79" s="85"/>
      <c r="LZM79" s="85"/>
      <c r="LZN79" s="85"/>
      <c r="LZO79" s="85"/>
      <c r="LZP79" s="85"/>
      <c r="LZQ79" s="85"/>
      <c r="LZR79" s="85"/>
      <c r="LZS79" s="85"/>
      <c r="LZT79" s="85"/>
      <c r="LZU79" s="85"/>
      <c r="LZV79" s="85"/>
      <c r="LZW79" s="85"/>
      <c r="LZX79" s="85"/>
      <c r="LZY79" s="85"/>
      <c r="LZZ79" s="85"/>
      <c r="MAA79" s="85"/>
      <c r="MAB79" s="85"/>
      <c r="MAC79" s="85"/>
      <c r="MAD79" s="85"/>
      <c r="MAE79" s="85"/>
      <c r="MAF79" s="85"/>
      <c r="MAG79" s="85"/>
      <c r="MAH79" s="85"/>
      <c r="MAI79" s="85"/>
      <c r="MAJ79" s="85"/>
      <c r="MAK79" s="85"/>
      <c r="MAL79" s="85"/>
      <c r="MAM79" s="85"/>
      <c r="MAN79" s="85"/>
      <c r="MAO79" s="85"/>
      <c r="MAP79" s="85"/>
      <c r="MAQ79" s="85"/>
      <c r="MAR79" s="85"/>
      <c r="MAS79" s="85"/>
      <c r="MAT79" s="85"/>
      <c r="MAU79" s="85"/>
      <c r="MAV79" s="85"/>
      <c r="MAW79" s="85"/>
      <c r="MAX79" s="85"/>
      <c r="MAY79" s="85"/>
      <c r="MAZ79" s="85"/>
      <c r="MBA79" s="85"/>
      <c r="MBB79" s="85"/>
      <c r="MBC79" s="85"/>
      <c r="MBD79" s="85"/>
      <c r="MBE79" s="85"/>
      <c r="MBF79" s="85"/>
      <c r="MBG79" s="85"/>
      <c r="MBH79" s="85"/>
      <c r="MBI79" s="85"/>
      <c r="MBJ79" s="85"/>
      <c r="MBK79" s="85"/>
      <c r="MBL79" s="85"/>
      <c r="MBM79" s="85"/>
      <c r="MBN79" s="85"/>
      <c r="MBO79" s="85"/>
      <c r="MBP79" s="85"/>
      <c r="MBQ79" s="85"/>
      <c r="MBR79" s="85"/>
      <c r="MBS79" s="85"/>
      <c r="MBT79" s="85"/>
      <c r="MBU79" s="85"/>
      <c r="MBV79" s="85"/>
      <c r="MBW79" s="85"/>
      <c r="MBX79" s="85"/>
      <c r="MBY79" s="85"/>
      <c r="MBZ79" s="85"/>
      <c r="MCA79" s="85"/>
      <c r="MCB79" s="85"/>
      <c r="MCC79" s="85"/>
      <c r="MCD79" s="85"/>
      <c r="MCE79" s="85"/>
      <c r="MCF79" s="85"/>
      <c r="MCG79" s="85"/>
      <c r="MCH79" s="85"/>
      <c r="MCI79" s="85"/>
      <c r="MCJ79" s="85"/>
      <c r="MCK79" s="85"/>
      <c r="MCL79" s="85"/>
      <c r="MCM79" s="85"/>
      <c r="MCN79" s="85"/>
      <c r="MCO79" s="85"/>
      <c r="MCP79" s="85"/>
      <c r="MCQ79" s="85"/>
      <c r="MCR79" s="85"/>
      <c r="MCS79" s="85"/>
      <c r="MCT79" s="85"/>
      <c r="MCU79" s="85"/>
      <c r="MCV79" s="85"/>
      <c r="MCW79" s="85"/>
      <c r="MCX79" s="85"/>
      <c r="MCY79" s="85"/>
      <c r="MCZ79" s="85"/>
      <c r="MDA79" s="85"/>
      <c r="MDB79" s="85"/>
      <c r="MDC79" s="85"/>
      <c r="MDD79" s="85"/>
      <c r="MDE79" s="85"/>
      <c r="MDF79" s="85"/>
      <c r="MDG79" s="85"/>
      <c r="MDH79" s="85"/>
      <c r="MDI79" s="85"/>
      <c r="MDJ79" s="85"/>
      <c r="MDK79" s="85"/>
      <c r="MDL79" s="85"/>
      <c r="MDM79" s="85"/>
      <c r="MDN79" s="85"/>
      <c r="MDO79" s="85"/>
      <c r="MDP79" s="85"/>
      <c r="MDQ79" s="85"/>
      <c r="MDR79" s="85"/>
      <c r="MDS79" s="85"/>
      <c r="MDT79" s="85"/>
      <c r="MDU79" s="85"/>
      <c r="MDV79" s="85"/>
      <c r="MDW79" s="85"/>
      <c r="MDX79" s="85"/>
      <c r="MDY79" s="85"/>
      <c r="MDZ79" s="85"/>
      <c r="MEA79" s="85"/>
      <c r="MEB79" s="85"/>
      <c r="MEC79" s="85"/>
      <c r="MED79" s="85"/>
      <c r="MEE79" s="85"/>
      <c r="MEF79" s="85"/>
      <c r="MEG79" s="85"/>
      <c r="MEH79" s="85"/>
      <c r="MEI79" s="85"/>
      <c r="MEJ79" s="85"/>
      <c r="MEK79" s="85"/>
      <c r="MEL79" s="85"/>
      <c r="MEM79" s="85"/>
      <c r="MEN79" s="85"/>
      <c r="MEO79" s="85"/>
      <c r="MEP79" s="85"/>
      <c r="MEQ79" s="85"/>
      <c r="MER79" s="85"/>
      <c r="MES79" s="85"/>
      <c r="MET79" s="85"/>
      <c r="MEU79" s="85"/>
      <c r="MEV79" s="85"/>
      <c r="MEW79" s="85"/>
      <c r="MEX79" s="85"/>
      <c r="MEY79" s="85"/>
      <c r="MEZ79" s="85"/>
      <c r="MFA79" s="85"/>
      <c r="MFB79" s="85"/>
      <c r="MFC79" s="85"/>
      <c r="MFD79" s="85"/>
      <c r="MFE79" s="85"/>
      <c r="MFF79" s="85"/>
      <c r="MFG79" s="85"/>
      <c r="MFH79" s="85"/>
      <c r="MFI79" s="85"/>
      <c r="MFJ79" s="85"/>
      <c r="MFK79" s="85"/>
      <c r="MFL79" s="85"/>
      <c r="MFM79" s="85"/>
      <c r="MFN79" s="85"/>
      <c r="MFO79" s="85"/>
      <c r="MFP79" s="85"/>
      <c r="MFQ79" s="85"/>
      <c r="MFR79" s="85"/>
      <c r="MFS79" s="85"/>
      <c r="MFT79" s="85"/>
      <c r="MFU79" s="85"/>
      <c r="MFV79" s="85"/>
      <c r="MFW79" s="85"/>
      <c r="MFX79" s="85"/>
      <c r="MFY79" s="85"/>
      <c r="MFZ79" s="85"/>
      <c r="MGA79" s="85"/>
      <c r="MGB79" s="85"/>
      <c r="MGC79" s="85"/>
      <c r="MGD79" s="85"/>
      <c r="MGE79" s="85"/>
      <c r="MGF79" s="85"/>
      <c r="MGG79" s="85"/>
      <c r="MGH79" s="85"/>
      <c r="MGI79" s="85"/>
      <c r="MGJ79" s="85"/>
      <c r="MGK79" s="85"/>
      <c r="MGL79" s="85"/>
      <c r="MGM79" s="85"/>
      <c r="MGN79" s="85"/>
      <c r="MGO79" s="85"/>
      <c r="MGP79" s="85"/>
      <c r="MGQ79" s="85"/>
      <c r="MGR79" s="85"/>
      <c r="MGS79" s="85"/>
      <c r="MGT79" s="85"/>
      <c r="MGU79" s="85"/>
      <c r="MGV79" s="85"/>
      <c r="MGW79" s="85"/>
      <c r="MGX79" s="85"/>
      <c r="MGY79" s="85"/>
      <c r="MGZ79" s="85"/>
      <c r="MHA79" s="85"/>
      <c r="MHB79" s="85"/>
      <c r="MHC79" s="85"/>
      <c r="MHD79" s="85"/>
      <c r="MHE79" s="85"/>
      <c r="MHF79" s="85"/>
      <c r="MHG79" s="85"/>
      <c r="MHH79" s="85"/>
      <c r="MHI79" s="85"/>
      <c r="MHJ79" s="85"/>
      <c r="MHK79" s="85"/>
      <c r="MHL79" s="85"/>
      <c r="MHM79" s="85"/>
      <c r="MHN79" s="85"/>
      <c r="MHO79" s="85"/>
      <c r="MHP79" s="85"/>
      <c r="MHQ79" s="85"/>
      <c r="MHR79" s="85"/>
      <c r="MHS79" s="85"/>
      <c r="MHT79" s="85"/>
      <c r="MHU79" s="85"/>
      <c r="MHV79" s="85"/>
      <c r="MHW79" s="85"/>
      <c r="MHX79" s="85"/>
      <c r="MHY79" s="85"/>
      <c r="MHZ79" s="85"/>
      <c r="MIA79" s="85"/>
      <c r="MIB79" s="85"/>
      <c r="MIC79" s="85"/>
      <c r="MID79" s="85"/>
      <c r="MIE79" s="85"/>
      <c r="MIF79" s="85"/>
      <c r="MIG79" s="85"/>
      <c r="MIH79" s="85"/>
      <c r="MII79" s="85"/>
      <c r="MIJ79" s="85"/>
      <c r="MIK79" s="85"/>
      <c r="MIL79" s="85"/>
      <c r="MIM79" s="85"/>
      <c r="MIN79" s="85"/>
      <c r="MIO79" s="85"/>
      <c r="MIP79" s="85"/>
      <c r="MIQ79" s="85"/>
      <c r="MIR79" s="85"/>
      <c r="MIS79" s="85"/>
      <c r="MIT79" s="85"/>
      <c r="MIU79" s="85"/>
      <c r="MIV79" s="85"/>
      <c r="MIW79" s="85"/>
      <c r="MIX79" s="85"/>
      <c r="MIY79" s="85"/>
      <c r="MIZ79" s="85"/>
      <c r="MJA79" s="85"/>
      <c r="MJB79" s="85"/>
      <c r="MJC79" s="85"/>
      <c r="MJD79" s="85"/>
      <c r="MJE79" s="85"/>
      <c r="MJF79" s="85"/>
      <c r="MJG79" s="85"/>
      <c r="MJH79" s="85"/>
      <c r="MJI79" s="85"/>
      <c r="MJJ79" s="85"/>
      <c r="MJK79" s="85"/>
      <c r="MJL79" s="85"/>
      <c r="MJM79" s="85"/>
      <c r="MJN79" s="85"/>
      <c r="MJO79" s="85"/>
      <c r="MJP79" s="85"/>
      <c r="MJQ79" s="85"/>
      <c r="MJR79" s="85"/>
      <c r="MJS79" s="85"/>
      <c r="MJT79" s="85"/>
      <c r="MJU79" s="85"/>
      <c r="MJV79" s="85"/>
      <c r="MJW79" s="85"/>
      <c r="MJX79" s="85"/>
      <c r="MJY79" s="85"/>
      <c r="MJZ79" s="85"/>
      <c r="MKA79" s="85"/>
      <c r="MKB79" s="85"/>
      <c r="MKC79" s="85"/>
      <c r="MKD79" s="85"/>
      <c r="MKE79" s="85"/>
      <c r="MKF79" s="85"/>
      <c r="MKG79" s="85"/>
      <c r="MKH79" s="85"/>
      <c r="MKI79" s="85"/>
      <c r="MKJ79" s="85"/>
      <c r="MKK79" s="85"/>
      <c r="MKL79" s="85"/>
      <c r="MKM79" s="85"/>
      <c r="MKN79" s="85"/>
      <c r="MKO79" s="85"/>
      <c r="MKP79" s="85"/>
      <c r="MKQ79" s="85"/>
      <c r="MKR79" s="85"/>
      <c r="MKS79" s="85"/>
      <c r="MKT79" s="85"/>
      <c r="MKU79" s="85"/>
      <c r="MKV79" s="85"/>
      <c r="MKW79" s="85"/>
      <c r="MKX79" s="85"/>
      <c r="MKY79" s="85"/>
      <c r="MKZ79" s="85"/>
      <c r="MLA79" s="85"/>
      <c r="MLB79" s="85"/>
      <c r="MLC79" s="85"/>
      <c r="MLD79" s="85"/>
      <c r="MLE79" s="85"/>
      <c r="MLF79" s="85"/>
      <c r="MLG79" s="85"/>
      <c r="MLH79" s="85"/>
      <c r="MLI79" s="85"/>
      <c r="MLJ79" s="85"/>
      <c r="MLK79" s="85"/>
      <c r="MLL79" s="85"/>
      <c r="MLM79" s="85"/>
      <c r="MLN79" s="85"/>
      <c r="MLO79" s="85"/>
      <c r="MLP79" s="85"/>
      <c r="MLQ79" s="85"/>
      <c r="MLR79" s="85"/>
      <c r="MLS79" s="85"/>
      <c r="MLT79" s="85"/>
      <c r="MLU79" s="85"/>
      <c r="MLV79" s="85"/>
      <c r="MLW79" s="85"/>
      <c r="MLX79" s="85"/>
      <c r="MLY79" s="85"/>
      <c r="MLZ79" s="85"/>
      <c r="MMA79" s="85"/>
      <c r="MMB79" s="85"/>
      <c r="MMC79" s="85"/>
      <c r="MMD79" s="85"/>
      <c r="MME79" s="85"/>
      <c r="MMF79" s="85"/>
      <c r="MMG79" s="85"/>
      <c r="MMH79" s="85"/>
      <c r="MMI79" s="85"/>
      <c r="MMJ79" s="85"/>
      <c r="MMK79" s="85"/>
      <c r="MML79" s="85"/>
      <c r="MMM79" s="85"/>
      <c r="MMN79" s="85"/>
      <c r="MMO79" s="85"/>
      <c r="MMP79" s="85"/>
      <c r="MMQ79" s="85"/>
      <c r="MMR79" s="85"/>
      <c r="MMS79" s="85"/>
      <c r="MMT79" s="85"/>
      <c r="MMU79" s="85"/>
      <c r="MMV79" s="85"/>
      <c r="MMW79" s="85"/>
      <c r="MMX79" s="85"/>
      <c r="MMY79" s="85"/>
      <c r="MMZ79" s="85"/>
      <c r="MNA79" s="85"/>
      <c r="MNB79" s="85"/>
      <c r="MNC79" s="85"/>
      <c r="MND79" s="85"/>
      <c r="MNE79" s="85"/>
      <c r="MNF79" s="85"/>
      <c r="MNG79" s="85"/>
      <c r="MNH79" s="85"/>
      <c r="MNI79" s="85"/>
      <c r="MNJ79" s="85"/>
      <c r="MNK79" s="85"/>
      <c r="MNL79" s="85"/>
      <c r="MNM79" s="85"/>
      <c r="MNN79" s="85"/>
      <c r="MNO79" s="85"/>
      <c r="MNP79" s="85"/>
      <c r="MNQ79" s="85"/>
      <c r="MNR79" s="85"/>
      <c r="MNS79" s="85"/>
      <c r="MNT79" s="85"/>
      <c r="MNU79" s="85"/>
      <c r="MNV79" s="85"/>
      <c r="MNW79" s="85"/>
      <c r="MNX79" s="85"/>
      <c r="MNY79" s="85"/>
      <c r="MNZ79" s="85"/>
      <c r="MOA79" s="85"/>
      <c r="MOB79" s="85"/>
      <c r="MOC79" s="85"/>
      <c r="MOD79" s="85"/>
      <c r="MOE79" s="85"/>
      <c r="MOF79" s="85"/>
      <c r="MOG79" s="85"/>
      <c r="MOH79" s="85"/>
      <c r="MOI79" s="85"/>
      <c r="MOJ79" s="85"/>
      <c r="MOK79" s="85"/>
      <c r="MOL79" s="85"/>
      <c r="MOM79" s="85"/>
      <c r="MON79" s="85"/>
      <c r="MOO79" s="85"/>
      <c r="MOP79" s="85"/>
      <c r="MOQ79" s="85"/>
      <c r="MOR79" s="85"/>
      <c r="MOS79" s="85"/>
      <c r="MOT79" s="85"/>
      <c r="MOU79" s="85"/>
      <c r="MOV79" s="85"/>
      <c r="MOW79" s="85"/>
      <c r="MOX79" s="85"/>
      <c r="MOY79" s="85"/>
      <c r="MOZ79" s="85"/>
      <c r="MPA79" s="85"/>
      <c r="MPB79" s="85"/>
      <c r="MPC79" s="85"/>
      <c r="MPD79" s="85"/>
      <c r="MPE79" s="85"/>
      <c r="MPF79" s="85"/>
      <c r="MPG79" s="85"/>
      <c r="MPH79" s="85"/>
      <c r="MPI79" s="85"/>
      <c r="MPJ79" s="85"/>
      <c r="MPK79" s="85"/>
      <c r="MPL79" s="85"/>
      <c r="MPM79" s="85"/>
      <c r="MPN79" s="85"/>
      <c r="MPO79" s="85"/>
      <c r="MPP79" s="85"/>
      <c r="MPQ79" s="85"/>
      <c r="MPR79" s="85"/>
      <c r="MPS79" s="85"/>
      <c r="MPT79" s="85"/>
      <c r="MPU79" s="85"/>
      <c r="MPV79" s="85"/>
      <c r="MPW79" s="85"/>
      <c r="MPX79" s="85"/>
      <c r="MPY79" s="85"/>
      <c r="MPZ79" s="85"/>
      <c r="MQA79" s="85"/>
      <c r="MQB79" s="85"/>
      <c r="MQC79" s="85"/>
      <c r="MQD79" s="85"/>
      <c r="MQE79" s="85"/>
      <c r="MQF79" s="85"/>
      <c r="MQG79" s="85"/>
      <c r="MQH79" s="85"/>
      <c r="MQI79" s="85"/>
      <c r="MQJ79" s="85"/>
      <c r="MQK79" s="85"/>
      <c r="MQL79" s="85"/>
      <c r="MQM79" s="85"/>
      <c r="MQN79" s="85"/>
      <c r="MQO79" s="85"/>
      <c r="MQP79" s="85"/>
      <c r="MQQ79" s="85"/>
      <c r="MQR79" s="85"/>
      <c r="MQS79" s="85"/>
      <c r="MQT79" s="85"/>
      <c r="MQU79" s="85"/>
      <c r="MQV79" s="85"/>
      <c r="MQW79" s="85"/>
      <c r="MQX79" s="85"/>
      <c r="MQY79" s="85"/>
      <c r="MQZ79" s="85"/>
      <c r="MRA79" s="85"/>
      <c r="MRB79" s="85"/>
      <c r="MRC79" s="85"/>
      <c r="MRD79" s="85"/>
      <c r="MRE79" s="85"/>
      <c r="MRF79" s="85"/>
      <c r="MRG79" s="85"/>
      <c r="MRH79" s="85"/>
      <c r="MRI79" s="85"/>
      <c r="MRJ79" s="85"/>
      <c r="MRK79" s="85"/>
      <c r="MRL79" s="85"/>
      <c r="MRM79" s="85"/>
      <c r="MRN79" s="85"/>
      <c r="MRO79" s="85"/>
      <c r="MRP79" s="85"/>
      <c r="MRQ79" s="85"/>
      <c r="MRR79" s="85"/>
      <c r="MRS79" s="85"/>
      <c r="MRT79" s="85"/>
      <c r="MRU79" s="85"/>
      <c r="MRV79" s="85"/>
      <c r="MRW79" s="85"/>
      <c r="MRX79" s="85"/>
      <c r="MRY79" s="85"/>
      <c r="MRZ79" s="85"/>
      <c r="MSA79" s="85"/>
      <c r="MSB79" s="85"/>
      <c r="MSC79" s="85"/>
      <c r="MSD79" s="85"/>
      <c r="MSE79" s="85"/>
      <c r="MSF79" s="85"/>
      <c r="MSG79" s="85"/>
      <c r="MSH79" s="85"/>
      <c r="MSI79" s="85"/>
      <c r="MSJ79" s="85"/>
      <c r="MSK79" s="85"/>
      <c r="MSL79" s="85"/>
      <c r="MSM79" s="85"/>
      <c r="MSN79" s="85"/>
      <c r="MSO79" s="85"/>
      <c r="MSP79" s="85"/>
      <c r="MSQ79" s="85"/>
      <c r="MSR79" s="85"/>
      <c r="MSS79" s="85"/>
      <c r="MST79" s="85"/>
      <c r="MSU79" s="85"/>
      <c r="MSV79" s="85"/>
      <c r="MSW79" s="85"/>
      <c r="MSX79" s="85"/>
      <c r="MSY79" s="85"/>
      <c r="MSZ79" s="85"/>
      <c r="MTA79" s="85"/>
      <c r="MTB79" s="85"/>
      <c r="MTC79" s="85"/>
      <c r="MTD79" s="85"/>
      <c r="MTE79" s="85"/>
      <c r="MTF79" s="85"/>
      <c r="MTG79" s="85"/>
      <c r="MTH79" s="85"/>
      <c r="MTI79" s="85"/>
      <c r="MTJ79" s="85"/>
      <c r="MTK79" s="85"/>
      <c r="MTL79" s="85"/>
      <c r="MTM79" s="85"/>
      <c r="MTN79" s="85"/>
      <c r="MTO79" s="85"/>
      <c r="MTP79" s="85"/>
      <c r="MTQ79" s="85"/>
      <c r="MTR79" s="85"/>
      <c r="MTS79" s="85"/>
      <c r="MTT79" s="85"/>
      <c r="MTU79" s="85"/>
      <c r="MTV79" s="85"/>
      <c r="MTW79" s="85"/>
      <c r="MTX79" s="85"/>
      <c r="MTY79" s="85"/>
      <c r="MTZ79" s="85"/>
      <c r="MUA79" s="85"/>
      <c r="MUB79" s="85"/>
      <c r="MUC79" s="85"/>
      <c r="MUD79" s="85"/>
      <c r="MUE79" s="85"/>
      <c r="MUF79" s="85"/>
      <c r="MUG79" s="85"/>
      <c r="MUH79" s="85"/>
      <c r="MUI79" s="85"/>
      <c r="MUJ79" s="85"/>
      <c r="MUK79" s="85"/>
      <c r="MUL79" s="85"/>
      <c r="MUM79" s="85"/>
      <c r="MUN79" s="85"/>
      <c r="MUO79" s="85"/>
      <c r="MUP79" s="85"/>
      <c r="MUQ79" s="85"/>
      <c r="MUR79" s="85"/>
      <c r="MUS79" s="85"/>
      <c r="MUT79" s="85"/>
      <c r="MUU79" s="85"/>
      <c r="MUV79" s="85"/>
      <c r="MUW79" s="85"/>
      <c r="MUX79" s="85"/>
      <c r="MUY79" s="85"/>
      <c r="MUZ79" s="85"/>
      <c r="MVA79" s="85"/>
      <c r="MVB79" s="85"/>
      <c r="MVC79" s="85"/>
      <c r="MVD79" s="85"/>
      <c r="MVE79" s="85"/>
      <c r="MVF79" s="85"/>
      <c r="MVG79" s="85"/>
      <c r="MVH79" s="85"/>
      <c r="MVI79" s="85"/>
      <c r="MVJ79" s="85"/>
      <c r="MVK79" s="85"/>
      <c r="MVL79" s="85"/>
      <c r="MVM79" s="85"/>
      <c r="MVN79" s="85"/>
      <c r="MVO79" s="85"/>
      <c r="MVP79" s="85"/>
      <c r="MVQ79" s="85"/>
      <c r="MVR79" s="85"/>
      <c r="MVS79" s="85"/>
      <c r="MVT79" s="85"/>
      <c r="MVU79" s="85"/>
      <c r="MVV79" s="85"/>
      <c r="MVW79" s="85"/>
      <c r="MVX79" s="85"/>
      <c r="MVY79" s="85"/>
      <c r="MVZ79" s="85"/>
      <c r="MWA79" s="85"/>
      <c r="MWB79" s="85"/>
      <c r="MWC79" s="85"/>
      <c r="MWD79" s="85"/>
      <c r="MWE79" s="85"/>
      <c r="MWF79" s="85"/>
      <c r="MWG79" s="85"/>
      <c r="MWH79" s="85"/>
      <c r="MWI79" s="85"/>
      <c r="MWJ79" s="85"/>
      <c r="MWK79" s="85"/>
      <c r="MWL79" s="85"/>
      <c r="MWM79" s="85"/>
      <c r="MWN79" s="85"/>
      <c r="MWO79" s="85"/>
      <c r="MWP79" s="85"/>
      <c r="MWQ79" s="85"/>
      <c r="MWR79" s="85"/>
      <c r="MWS79" s="85"/>
      <c r="MWT79" s="85"/>
      <c r="MWU79" s="85"/>
      <c r="MWV79" s="85"/>
      <c r="MWW79" s="85"/>
      <c r="MWX79" s="85"/>
      <c r="MWY79" s="85"/>
      <c r="MWZ79" s="85"/>
      <c r="MXA79" s="85"/>
      <c r="MXB79" s="85"/>
      <c r="MXC79" s="85"/>
      <c r="MXD79" s="85"/>
      <c r="MXE79" s="85"/>
      <c r="MXF79" s="85"/>
      <c r="MXG79" s="85"/>
      <c r="MXH79" s="85"/>
      <c r="MXI79" s="85"/>
      <c r="MXJ79" s="85"/>
      <c r="MXK79" s="85"/>
      <c r="MXL79" s="85"/>
      <c r="MXM79" s="85"/>
      <c r="MXN79" s="85"/>
      <c r="MXO79" s="85"/>
      <c r="MXP79" s="85"/>
      <c r="MXQ79" s="85"/>
      <c r="MXR79" s="85"/>
      <c r="MXS79" s="85"/>
      <c r="MXT79" s="85"/>
      <c r="MXU79" s="85"/>
      <c r="MXV79" s="85"/>
      <c r="MXW79" s="85"/>
      <c r="MXX79" s="85"/>
      <c r="MXY79" s="85"/>
      <c r="MXZ79" s="85"/>
      <c r="MYA79" s="85"/>
      <c r="MYB79" s="85"/>
      <c r="MYC79" s="85"/>
      <c r="MYD79" s="85"/>
      <c r="MYE79" s="85"/>
      <c r="MYF79" s="85"/>
      <c r="MYG79" s="85"/>
      <c r="MYH79" s="85"/>
      <c r="MYI79" s="85"/>
      <c r="MYJ79" s="85"/>
      <c r="MYK79" s="85"/>
      <c r="MYL79" s="85"/>
      <c r="MYM79" s="85"/>
      <c r="MYN79" s="85"/>
      <c r="MYO79" s="85"/>
      <c r="MYP79" s="85"/>
      <c r="MYQ79" s="85"/>
      <c r="MYR79" s="85"/>
      <c r="MYS79" s="85"/>
      <c r="MYT79" s="85"/>
      <c r="MYU79" s="85"/>
      <c r="MYV79" s="85"/>
      <c r="MYW79" s="85"/>
      <c r="MYX79" s="85"/>
      <c r="MYY79" s="85"/>
      <c r="MYZ79" s="85"/>
      <c r="MZA79" s="85"/>
      <c r="MZB79" s="85"/>
      <c r="MZC79" s="85"/>
      <c r="MZD79" s="85"/>
      <c r="MZE79" s="85"/>
      <c r="MZF79" s="85"/>
      <c r="MZG79" s="85"/>
      <c r="MZH79" s="85"/>
      <c r="MZI79" s="85"/>
      <c r="MZJ79" s="85"/>
      <c r="MZK79" s="85"/>
      <c r="MZL79" s="85"/>
      <c r="MZM79" s="85"/>
      <c r="MZN79" s="85"/>
      <c r="MZO79" s="85"/>
      <c r="MZP79" s="85"/>
      <c r="MZQ79" s="85"/>
      <c r="MZR79" s="85"/>
      <c r="MZS79" s="85"/>
      <c r="MZT79" s="85"/>
      <c r="MZU79" s="85"/>
      <c r="MZV79" s="85"/>
      <c r="MZW79" s="85"/>
      <c r="MZX79" s="85"/>
      <c r="MZY79" s="85"/>
      <c r="MZZ79" s="85"/>
      <c r="NAA79" s="85"/>
      <c r="NAB79" s="85"/>
      <c r="NAC79" s="85"/>
      <c r="NAD79" s="85"/>
      <c r="NAE79" s="85"/>
      <c r="NAF79" s="85"/>
      <c r="NAG79" s="85"/>
      <c r="NAH79" s="85"/>
      <c r="NAI79" s="85"/>
      <c r="NAJ79" s="85"/>
      <c r="NAK79" s="85"/>
      <c r="NAL79" s="85"/>
      <c r="NAM79" s="85"/>
      <c r="NAN79" s="85"/>
      <c r="NAO79" s="85"/>
      <c r="NAP79" s="85"/>
      <c r="NAQ79" s="85"/>
      <c r="NAR79" s="85"/>
      <c r="NAS79" s="85"/>
      <c r="NAT79" s="85"/>
      <c r="NAU79" s="85"/>
      <c r="NAV79" s="85"/>
      <c r="NAW79" s="85"/>
      <c r="NAX79" s="85"/>
      <c r="NAY79" s="85"/>
      <c r="NAZ79" s="85"/>
      <c r="NBA79" s="85"/>
      <c r="NBB79" s="85"/>
      <c r="NBC79" s="85"/>
      <c r="NBD79" s="85"/>
      <c r="NBE79" s="85"/>
      <c r="NBF79" s="85"/>
      <c r="NBG79" s="85"/>
      <c r="NBH79" s="85"/>
      <c r="NBI79" s="85"/>
      <c r="NBJ79" s="85"/>
      <c r="NBK79" s="85"/>
      <c r="NBL79" s="85"/>
      <c r="NBM79" s="85"/>
      <c r="NBN79" s="85"/>
      <c r="NBO79" s="85"/>
      <c r="NBP79" s="85"/>
      <c r="NBQ79" s="85"/>
      <c r="NBR79" s="85"/>
      <c r="NBS79" s="85"/>
      <c r="NBT79" s="85"/>
      <c r="NBU79" s="85"/>
      <c r="NBV79" s="85"/>
      <c r="NBW79" s="85"/>
      <c r="NBX79" s="85"/>
      <c r="NBY79" s="85"/>
      <c r="NBZ79" s="85"/>
      <c r="NCA79" s="85"/>
      <c r="NCB79" s="85"/>
      <c r="NCC79" s="85"/>
      <c r="NCD79" s="85"/>
      <c r="NCE79" s="85"/>
      <c r="NCF79" s="85"/>
      <c r="NCG79" s="85"/>
      <c r="NCH79" s="85"/>
      <c r="NCI79" s="85"/>
      <c r="NCJ79" s="85"/>
      <c r="NCK79" s="85"/>
      <c r="NCL79" s="85"/>
      <c r="NCM79" s="85"/>
      <c r="NCN79" s="85"/>
      <c r="NCO79" s="85"/>
      <c r="NCP79" s="85"/>
      <c r="NCQ79" s="85"/>
      <c r="NCR79" s="85"/>
      <c r="NCS79" s="85"/>
      <c r="NCT79" s="85"/>
      <c r="NCU79" s="85"/>
      <c r="NCV79" s="85"/>
      <c r="NCW79" s="85"/>
      <c r="NCX79" s="85"/>
      <c r="NCY79" s="85"/>
      <c r="NCZ79" s="85"/>
      <c r="NDA79" s="85"/>
      <c r="NDB79" s="85"/>
      <c r="NDC79" s="85"/>
      <c r="NDD79" s="85"/>
      <c r="NDE79" s="85"/>
      <c r="NDF79" s="85"/>
      <c r="NDG79" s="85"/>
      <c r="NDH79" s="85"/>
      <c r="NDI79" s="85"/>
      <c r="NDJ79" s="85"/>
      <c r="NDK79" s="85"/>
      <c r="NDL79" s="85"/>
      <c r="NDM79" s="85"/>
      <c r="NDN79" s="85"/>
      <c r="NDO79" s="85"/>
      <c r="NDP79" s="85"/>
      <c r="NDQ79" s="85"/>
      <c r="NDR79" s="85"/>
      <c r="NDS79" s="85"/>
      <c r="NDT79" s="85"/>
      <c r="NDU79" s="85"/>
      <c r="NDV79" s="85"/>
      <c r="NDW79" s="85"/>
      <c r="NDX79" s="85"/>
      <c r="NDY79" s="85"/>
      <c r="NDZ79" s="85"/>
      <c r="NEA79" s="85"/>
      <c r="NEB79" s="85"/>
      <c r="NEC79" s="85"/>
      <c r="NED79" s="85"/>
      <c r="NEE79" s="85"/>
      <c r="NEF79" s="85"/>
      <c r="NEG79" s="85"/>
      <c r="NEH79" s="85"/>
      <c r="NEI79" s="85"/>
      <c r="NEJ79" s="85"/>
      <c r="NEK79" s="85"/>
      <c r="NEL79" s="85"/>
      <c r="NEM79" s="85"/>
      <c r="NEN79" s="85"/>
      <c r="NEO79" s="85"/>
      <c r="NEP79" s="85"/>
      <c r="NEQ79" s="85"/>
      <c r="NER79" s="85"/>
      <c r="NES79" s="85"/>
      <c r="NET79" s="85"/>
      <c r="NEU79" s="85"/>
      <c r="NEV79" s="85"/>
      <c r="NEW79" s="85"/>
      <c r="NEX79" s="85"/>
      <c r="NEY79" s="85"/>
      <c r="NEZ79" s="85"/>
      <c r="NFA79" s="85"/>
      <c r="NFB79" s="85"/>
      <c r="NFC79" s="85"/>
      <c r="NFD79" s="85"/>
      <c r="NFE79" s="85"/>
      <c r="NFF79" s="85"/>
      <c r="NFG79" s="85"/>
      <c r="NFH79" s="85"/>
      <c r="NFI79" s="85"/>
      <c r="NFJ79" s="85"/>
      <c r="NFK79" s="85"/>
      <c r="NFL79" s="85"/>
      <c r="NFM79" s="85"/>
      <c r="NFN79" s="85"/>
      <c r="NFO79" s="85"/>
      <c r="NFP79" s="85"/>
      <c r="NFQ79" s="85"/>
      <c r="NFR79" s="85"/>
      <c r="NFS79" s="85"/>
      <c r="NFT79" s="85"/>
      <c r="NFU79" s="85"/>
      <c r="NFV79" s="85"/>
      <c r="NFW79" s="85"/>
      <c r="NFX79" s="85"/>
      <c r="NFY79" s="85"/>
      <c r="NFZ79" s="85"/>
      <c r="NGA79" s="85"/>
      <c r="NGB79" s="85"/>
      <c r="NGC79" s="85"/>
      <c r="NGD79" s="85"/>
      <c r="NGE79" s="85"/>
      <c r="NGF79" s="85"/>
      <c r="NGG79" s="85"/>
      <c r="NGH79" s="85"/>
      <c r="NGI79" s="85"/>
      <c r="NGJ79" s="85"/>
      <c r="NGK79" s="85"/>
      <c r="NGL79" s="85"/>
      <c r="NGM79" s="85"/>
      <c r="NGN79" s="85"/>
      <c r="NGO79" s="85"/>
      <c r="NGP79" s="85"/>
      <c r="NGQ79" s="85"/>
      <c r="NGR79" s="85"/>
      <c r="NGS79" s="85"/>
      <c r="NGT79" s="85"/>
      <c r="NGU79" s="85"/>
      <c r="NGV79" s="85"/>
      <c r="NGW79" s="85"/>
      <c r="NGX79" s="85"/>
      <c r="NGY79" s="85"/>
      <c r="NGZ79" s="85"/>
      <c r="NHA79" s="85"/>
      <c r="NHB79" s="85"/>
      <c r="NHC79" s="85"/>
      <c r="NHD79" s="85"/>
      <c r="NHE79" s="85"/>
      <c r="NHF79" s="85"/>
      <c r="NHG79" s="85"/>
      <c r="NHH79" s="85"/>
      <c r="NHI79" s="85"/>
      <c r="NHJ79" s="85"/>
      <c r="NHK79" s="85"/>
      <c r="NHL79" s="85"/>
      <c r="NHM79" s="85"/>
      <c r="NHN79" s="85"/>
      <c r="NHO79" s="85"/>
      <c r="NHP79" s="85"/>
      <c r="NHQ79" s="85"/>
      <c r="NHR79" s="85"/>
      <c r="NHS79" s="85"/>
      <c r="NHT79" s="85"/>
      <c r="NHU79" s="85"/>
      <c r="NHV79" s="85"/>
      <c r="NHW79" s="85"/>
      <c r="NHX79" s="85"/>
      <c r="NHY79" s="85"/>
      <c r="NHZ79" s="85"/>
      <c r="NIA79" s="85"/>
      <c r="NIB79" s="85"/>
      <c r="NIC79" s="85"/>
      <c r="NID79" s="85"/>
      <c r="NIE79" s="85"/>
      <c r="NIF79" s="85"/>
      <c r="NIG79" s="85"/>
      <c r="NIH79" s="85"/>
      <c r="NII79" s="85"/>
      <c r="NIJ79" s="85"/>
      <c r="NIK79" s="85"/>
      <c r="NIL79" s="85"/>
      <c r="NIM79" s="85"/>
      <c r="NIN79" s="85"/>
      <c r="NIO79" s="85"/>
      <c r="NIP79" s="85"/>
      <c r="NIQ79" s="85"/>
      <c r="NIR79" s="85"/>
      <c r="NIS79" s="85"/>
      <c r="NIT79" s="85"/>
      <c r="NIU79" s="85"/>
      <c r="NIV79" s="85"/>
      <c r="NIW79" s="85"/>
      <c r="NIX79" s="85"/>
      <c r="NIY79" s="85"/>
      <c r="NIZ79" s="85"/>
      <c r="NJA79" s="85"/>
      <c r="NJB79" s="85"/>
      <c r="NJC79" s="85"/>
      <c r="NJD79" s="85"/>
      <c r="NJE79" s="85"/>
      <c r="NJF79" s="85"/>
      <c r="NJG79" s="85"/>
      <c r="NJH79" s="85"/>
      <c r="NJI79" s="85"/>
      <c r="NJJ79" s="85"/>
      <c r="NJK79" s="85"/>
      <c r="NJL79" s="85"/>
      <c r="NJM79" s="85"/>
      <c r="NJN79" s="85"/>
      <c r="NJO79" s="85"/>
      <c r="NJP79" s="85"/>
      <c r="NJQ79" s="85"/>
      <c r="NJR79" s="85"/>
      <c r="NJS79" s="85"/>
      <c r="NJT79" s="85"/>
      <c r="NJU79" s="85"/>
      <c r="NJV79" s="85"/>
      <c r="NJW79" s="85"/>
      <c r="NJX79" s="85"/>
      <c r="NJY79" s="85"/>
      <c r="NJZ79" s="85"/>
      <c r="NKA79" s="85"/>
      <c r="NKB79" s="85"/>
      <c r="NKC79" s="85"/>
      <c r="NKD79" s="85"/>
      <c r="NKE79" s="85"/>
      <c r="NKF79" s="85"/>
      <c r="NKG79" s="85"/>
      <c r="NKH79" s="85"/>
      <c r="NKI79" s="85"/>
      <c r="NKJ79" s="85"/>
      <c r="NKK79" s="85"/>
      <c r="NKL79" s="85"/>
      <c r="NKM79" s="85"/>
      <c r="NKN79" s="85"/>
      <c r="NKO79" s="85"/>
      <c r="NKP79" s="85"/>
      <c r="NKQ79" s="85"/>
      <c r="NKR79" s="85"/>
      <c r="NKS79" s="85"/>
      <c r="NKT79" s="85"/>
      <c r="NKU79" s="85"/>
      <c r="NKV79" s="85"/>
      <c r="NKW79" s="85"/>
      <c r="NKX79" s="85"/>
      <c r="NKY79" s="85"/>
      <c r="NKZ79" s="85"/>
      <c r="NLA79" s="85"/>
      <c r="NLB79" s="85"/>
      <c r="NLC79" s="85"/>
      <c r="NLD79" s="85"/>
      <c r="NLE79" s="85"/>
      <c r="NLF79" s="85"/>
      <c r="NLG79" s="85"/>
      <c r="NLH79" s="85"/>
      <c r="NLI79" s="85"/>
      <c r="NLJ79" s="85"/>
      <c r="NLK79" s="85"/>
      <c r="NLL79" s="85"/>
      <c r="NLM79" s="85"/>
      <c r="NLN79" s="85"/>
      <c r="NLO79" s="85"/>
      <c r="NLP79" s="85"/>
      <c r="NLQ79" s="85"/>
      <c r="NLR79" s="85"/>
      <c r="NLS79" s="85"/>
      <c r="NLT79" s="85"/>
      <c r="NLU79" s="85"/>
      <c r="NLV79" s="85"/>
      <c r="NLW79" s="85"/>
      <c r="NLX79" s="85"/>
      <c r="NLY79" s="85"/>
      <c r="NLZ79" s="85"/>
      <c r="NMA79" s="85"/>
      <c r="NMB79" s="85"/>
      <c r="NMC79" s="85"/>
      <c r="NMD79" s="85"/>
      <c r="NME79" s="85"/>
      <c r="NMF79" s="85"/>
      <c r="NMG79" s="85"/>
      <c r="NMH79" s="85"/>
      <c r="NMI79" s="85"/>
      <c r="NMJ79" s="85"/>
      <c r="NMK79" s="85"/>
      <c r="NML79" s="85"/>
      <c r="NMM79" s="85"/>
      <c r="NMN79" s="85"/>
      <c r="NMO79" s="85"/>
      <c r="NMP79" s="85"/>
      <c r="NMQ79" s="85"/>
      <c r="NMR79" s="85"/>
      <c r="NMS79" s="85"/>
      <c r="NMT79" s="85"/>
      <c r="NMU79" s="85"/>
      <c r="NMV79" s="85"/>
      <c r="NMW79" s="85"/>
      <c r="NMX79" s="85"/>
      <c r="NMY79" s="85"/>
      <c r="NMZ79" s="85"/>
      <c r="NNA79" s="85"/>
      <c r="NNB79" s="85"/>
      <c r="NNC79" s="85"/>
      <c r="NND79" s="85"/>
      <c r="NNE79" s="85"/>
      <c r="NNF79" s="85"/>
      <c r="NNG79" s="85"/>
      <c r="NNH79" s="85"/>
      <c r="NNI79" s="85"/>
      <c r="NNJ79" s="85"/>
      <c r="NNK79" s="85"/>
      <c r="NNL79" s="85"/>
      <c r="NNM79" s="85"/>
      <c r="NNN79" s="85"/>
      <c r="NNO79" s="85"/>
      <c r="NNP79" s="85"/>
      <c r="NNQ79" s="85"/>
      <c r="NNR79" s="85"/>
      <c r="NNS79" s="85"/>
      <c r="NNT79" s="85"/>
      <c r="NNU79" s="85"/>
      <c r="NNV79" s="85"/>
      <c r="NNW79" s="85"/>
      <c r="NNX79" s="85"/>
      <c r="NNY79" s="85"/>
      <c r="NNZ79" s="85"/>
      <c r="NOA79" s="85"/>
      <c r="NOB79" s="85"/>
      <c r="NOC79" s="85"/>
      <c r="NOD79" s="85"/>
      <c r="NOE79" s="85"/>
      <c r="NOF79" s="85"/>
      <c r="NOG79" s="85"/>
      <c r="NOH79" s="85"/>
      <c r="NOI79" s="85"/>
      <c r="NOJ79" s="85"/>
      <c r="NOK79" s="85"/>
      <c r="NOL79" s="85"/>
      <c r="NOM79" s="85"/>
      <c r="NON79" s="85"/>
      <c r="NOO79" s="85"/>
      <c r="NOP79" s="85"/>
      <c r="NOQ79" s="85"/>
      <c r="NOR79" s="85"/>
      <c r="NOS79" s="85"/>
      <c r="NOT79" s="85"/>
      <c r="NOU79" s="85"/>
      <c r="NOV79" s="85"/>
      <c r="NOW79" s="85"/>
      <c r="NOX79" s="85"/>
      <c r="NOY79" s="85"/>
      <c r="NOZ79" s="85"/>
      <c r="NPA79" s="85"/>
      <c r="NPB79" s="85"/>
      <c r="NPC79" s="85"/>
      <c r="NPD79" s="85"/>
      <c r="NPE79" s="85"/>
      <c r="NPF79" s="85"/>
      <c r="NPG79" s="85"/>
      <c r="NPH79" s="85"/>
      <c r="NPI79" s="85"/>
      <c r="NPJ79" s="85"/>
      <c r="NPK79" s="85"/>
      <c r="NPL79" s="85"/>
      <c r="NPM79" s="85"/>
      <c r="NPN79" s="85"/>
      <c r="NPO79" s="85"/>
      <c r="NPP79" s="85"/>
      <c r="NPQ79" s="85"/>
      <c r="NPR79" s="85"/>
      <c r="NPS79" s="85"/>
      <c r="NPT79" s="85"/>
      <c r="NPU79" s="85"/>
      <c r="NPV79" s="85"/>
      <c r="NPW79" s="85"/>
      <c r="NPX79" s="85"/>
      <c r="NPY79" s="85"/>
      <c r="NPZ79" s="85"/>
      <c r="NQA79" s="85"/>
      <c r="NQB79" s="85"/>
      <c r="NQC79" s="85"/>
      <c r="NQD79" s="85"/>
      <c r="NQE79" s="85"/>
      <c r="NQF79" s="85"/>
      <c r="NQG79" s="85"/>
      <c r="NQH79" s="85"/>
      <c r="NQI79" s="85"/>
      <c r="NQJ79" s="85"/>
      <c r="NQK79" s="85"/>
      <c r="NQL79" s="85"/>
      <c r="NQM79" s="85"/>
      <c r="NQN79" s="85"/>
      <c r="NQO79" s="85"/>
      <c r="NQP79" s="85"/>
      <c r="NQQ79" s="85"/>
      <c r="NQR79" s="85"/>
      <c r="NQS79" s="85"/>
      <c r="NQT79" s="85"/>
      <c r="NQU79" s="85"/>
      <c r="NQV79" s="85"/>
      <c r="NQW79" s="85"/>
      <c r="NQX79" s="85"/>
      <c r="NQY79" s="85"/>
      <c r="NQZ79" s="85"/>
      <c r="NRA79" s="85"/>
      <c r="NRB79" s="85"/>
      <c r="NRC79" s="85"/>
      <c r="NRD79" s="85"/>
      <c r="NRE79" s="85"/>
      <c r="NRF79" s="85"/>
      <c r="NRG79" s="85"/>
      <c r="NRH79" s="85"/>
      <c r="NRI79" s="85"/>
      <c r="NRJ79" s="85"/>
      <c r="NRK79" s="85"/>
      <c r="NRL79" s="85"/>
      <c r="NRM79" s="85"/>
      <c r="NRN79" s="85"/>
      <c r="NRO79" s="85"/>
      <c r="NRP79" s="85"/>
      <c r="NRQ79" s="85"/>
      <c r="NRR79" s="85"/>
      <c r="NRS79" s="85"/>
      <c r="NRT79" s="85"/>
      <c r="NRU79" s="85"/>
      <c r="NRV79" s="85"/>
      <c r="NRW79" s="85"/>
      <c r="NRX79" s="85"/>
      <c r="NRY79" s="85"/>
      <c r="NRZ79" s="85"/>
      <c r="NSA79" s="85"/>
      <c r="NSB79" s="85"/>
      <c r="NSC79" s="85"/>
      <c r="NSD79" s="85"/>
      <c r="NSE79" s="85"/>
      <c r="NSF79" s="85"/>
      <c r="NSG79" s="85"/>
      <c r="NSH79" s="85"/>
      <c r="NSI79" s="85"/>
      <c r="NSJ79" s="85"/>
      <c r="NSK79" s="85"/>
      <c r="NSL79" s="85"/>
      <c r="NSM79" s="85"/>
      <c r="NSN79" s="85"/>
      <c r="NSO79" s="85"/>
      <c r="NSP79" s="85"/>
      <c r="NSQ79" s="85"/>
      <c r="NSR79" s="85"/>
      <c r="NSS79" s="85"/>
      <c r="NST79" s="85"/>
      <c r="NSU79" s="85"/>
      <c r="NSV79" s="85"/>
      <c r="NSW79" s="85"/>
      <c r="NSX79" s="85"/>
      <c r="NSY79" s="85"/>
      <c r="NSZ79" s="85"/>
      <c r="NTA79" s="85"/>
      <c r="NTB79" s="85"/>
      <c r="NTC79" s="85"/>
      <c r="NTD79" s="85"/>
      <c r="NTE79" s="85"/>
      <c r="NTF79" s="85"/>
      <c r="NTG79" s="85"/>
      <c r="NTH79" s="85"/>
      <c r="NTI79" s="85"/>
      <c r="NTJ79" s="85"/>
      <c r="NTK79" s="85"/>
      <c r="NTL79" s="85"/>
      <c r="NTM79" s="85"/>
      <c r="NTN79" s="85"/>
      <c r="NTO79" s="85"/>
      <c r="NTP79" s="85"/>
      <c r="NTQ79" s="85"/>
      <c r="NTR79" s="85"/>
      <c r="NTS79" s="85"/>
      <c r="NTT79" s="85"/>
      <c r="NTU79" s="85"/>
      <c r="NTV79" s="85"/>
      <c r="NTW79" s="85"/>
      <c r="NTX79" s="85"/>
      <c r="NTY79" s="85"/>
      <c r="NTZ79" s="85"/>
      <c r="NUA79" s="85"/>
      <c r="NUB79" s="85"/>
      <c r="NUC79" s="85"/>
      <c r="NUD79" s="85"/>
      <c r="NUE79" s="85"/>
      <c r="NUF79" s="85"/>
      <c r="NUG79" s="85"/>
      <c r="NUH79" s="85"/>
      <c r="NUI79" s="85"/>
      <c r="NUJ79" s="85"/>
      <c r="NUK79" s="85"/>
      <c r="NUL79" s="85"/>
      <c r="NUM79" s="85"/>
      <c r="NUN79" s="85"/>
      <c r="NUO79" s="85"/>
      <c r="NUP79" s="85"/>
      <c r="NUQ79" s="85"/>
      <c r="NUR79" s="85"/>
      <c r="NUS79" s="85"/>
      <c r="NUT79" s="85"/>
      <c r="NUU79" s="85"/>
      <c r="NUV79" s="85"/>
      <c r="NUW79" s="85"/>
      <c r="NUX79" s="85"/>
      <c r="NUY79" s="85"/>
      <c r="NUZ79" s="85"/>
      <c r="NVA79" s="85"/>
      <c r="NVB79" s="85"/>
      <c r="NVC79" s="85"/>
      <c r="NVD79" s="85"/>
      <c r="NVE79" s="85"/>
      <c r="NVF79" s="85"/>
      <c r="NVG79" s="85"/>
      <c r="NVH79" s="85"/>
      <c r="NVI79" s="85"/>
      <c r="NVJ79" s="85"/>
      <c r="NVK79" s="85"/>
      <c r="NVL79" s="85"/>
      <c r="NVM79" s="85"/>
      <c r="NVN79" s="85"/>
      <c r="NVO79" s="85"/>
      <c r="NVP79" s="85"/>
      <c r="NVQ79" s="85"/>
      <c r="NVR79" s="85"/>
      <c r="NVS79" s="85"/>
      <c r="NVT79" s="85"/>
      <c r="NVU79" s="85"/>
      <c r="NVV79" s="85"/>
      <c r="NVW79" s="85"/>
      <c r="NVX79" s="85"/>
      <c r="NVY79" s="85"/>
      <c r="NVZ79" s="85"/>
      <c r="NWA79" s="85"/>
      <c r="NWB79" s="85"/>
      <c r="NWC79" s="85"/>
      <c r="NWD79" s="85"/>
      <c r="NWE79" s="85"/>
      <c r="NWF79" s="85"/>
      <c r="NWG79" s="85"/>
      <c r="NWH79" s="85"/>
      <c r="NWI79" s="85"/>
      <c r="NWJ79" s="85"/>
      <c r="NWK79" s="85"/>
      <c r="NWL79" s="85"/>
      <c r="NWM79" s="85"/>
      <c r="NWN79" s="85"/>
      <c r="NWO79" s="85"/>
      <c r="NWP79" s="85"/>
      <c r="NWQ79" s="85"/>
      <c r="NWR79" s="85"/>
      <c r="NWS79" s="85"/>
      <c r="NWT79" s="85"/>
      <c r="NWU79" s="85"/>
      <c r="NWV79" s="85"/>
      <c r="NWW79" s="85"/>
      <c r="NWX79" s="85"/>
      <c r="NWY79" s="85"/>
      <c r="NWZ79" s="85"/>
      <c r="NXA79" s="85"/>
      <c r="NXB79" s="85"/>
      <c r="NXC79" s="85"/>
      <c r="NXD79" s="85"/>
      <c r="NXE79" s="85"/>
      <c r="NXF79" s="85"/>
      <c r="NXG79" s="85"/>
      <c r="NXH79" s="85"/>
      <c r="NXI79" s="85"/>
      <c r="NXJ79" s="85"/>
      <c r="NXK79" s="85"/>
      <c r="NXL79" s="85"/>
      <c r="NXM79" s="85"/>
      <c r="NXN79" s="85"/>
      <c r="NXO79" s="85"/>
      <c r="NXP79" s="85"/>
      <c r="NXQ79" s="85"/>
      <c r="NXR79" s="85"/>
      <c r="NXS79" s="85"/>
      <c r="NXT79" s="85"/>
      <c r="NXU79" s="85"/>
      <c r="NXV79" s="85"/>
      <c r="NXW79" s="85"/>
      <c r="NXX79" s="85"/>
      <c r="NXY79" s="85"/>
      <c r="NXZ79" s="85"/>
      <c r="NYA79" s="85"/>
      <c r="NYB79" s="85"/>
      <c r="NYC79" s="85"/>
      <c r="NYD79" s="85"/>
      <c r="NYE79" s="85"/>
      <c r="NYF79" s="85"/>
      <c r="NYG79" s="85"/>
      <c r="NYH79" s="85"/>
      <c r="NYI79" s="85"/>
      <c r="NYJ79" s="85"/>
      <c r="NYK79" s="85"/>
      <c r="NYL79" s="85"/>
      <c r="NYM79" s="85"/>
      <c r="NYN79" s="85"/>
      <c r="NYO79" s="85"/>
      <c r="NYP79" s="85"/>
      <c r="NYQ79" s="85"/>
      <c r="NYR79" s="85"/>
      <c r="NYS79" s="85"/>
      <c r="NYT79" s="85"/>
      <c r="NYU79" s="85"/>
      <c r="NYV79" s="85"/>
      <c r="NYW79" s="85"/>
      <c r="NYX79" s="85"/>
      <c r="NYY79" s="85"/>
      <c r="NYZ79" s="85"/>
      <c r="NZA79" s="85"/>
      <c r="NZB79" s="85"/>
      <c r="NZC79" s="85"/>
      <c r="NZD79" s="85"/>
      <c r="NZE79" s="85"/>
      <c r="NZF79" s="85"/>
      <c r="NZG79" s="85"/>
      <c r="NZH79" s="85"/>
      <c r="NZI79" s="85"/>
      <c r="NZJ79" s="85"/>
      <c r="NZK79" s="85"/>
      <c r="NZL79" s="85"/>
      <c r="NZM79" s="85"/>
      <c r="NZN79" s="85"/>
      <c r="NZO79" s="85"/>
      <c r="NZP79" s="85"/>
      <c r="NZQ79" s="85"/>
      <c r="NZR79" s="85"/>
      <c r="NZS79" s="85"/>
      <c r="NZT79" s="85"/>
      <c r="NZU79" s="85"/>
      <c r="NZV79" s="85"/>
      <c r="NZW79" s="85"/>
      <c r="NZX79" s="85"/>
      <c r="NZY79" s="85"/>
      <c r="NZZ79" s="85"/>
      <c r="OAA79" s="85"/>
      <c r="OAB79" s="85"/>
      <c r="OAC79" s="85"/>
      <c r="OAD79" s="85"/>
      <c r="OAE79" s="85"/>
      <c r="OAF79" s="85"/>
      <c r="OAG79" s="85"/>
      <c r="OAH79" s="85"/>
      <c r="OAI79" s="85"/>
      <c r="OAJ79" s="85"/>
      <c r="OAK79" s="85"/>
      <c r="OAL79" s="85"/>
      <c r="OAM79" s="85"/>
      <c r="OAN79" s="85"/>
      <c r="OAO79" s="85"/>
      <c r="OAP79" s="85"/>
      <c r="OAQ79" s="85"/>
      <c r="OAR79" s="85"/>
      <c r="OAS79" s="85"/>
      <c r="OAT79" s="85"/>
      <c r="OAU79" s="85"/>
      <c r="OAV79" s="85"/>
      <c r="OAW79" s="85"/>
      <c r="OAX79" s="85"/>
      <c r="OAY79" s="85"/>
      <c r="OAZ79" s="85"/>
      <c r="OBA79" s="85"/>
      <c r="OBB79" s="85"/>
      <c r="OBC79" s="85"/>
      <c r="OBD79" s="85"/>
      <c r="OBE79" s="85"/>
      <c r="OBF79" s="85"/>
      <c r="OBG79" s="85"/>
      <c r="OBH79" s="85"/>
      <c r="OBI79" s="85"/>
      <c r="OBJ79" s="85"/>
      <c r="OBK79" s="85"/>
      <c r="OBL79" s="85"/>
      <c r="OBM79" s="85"/>
      <c r="OBN79" s="85"/>
      <c r="OBO79" s="85"/>
      <c r="OBP79" s="85"/>
      <c r="OBQ79" s="85"/>
      <c r="OBR79" s="85"/>
      <c r="OBS79" s="85"/>
      <c r="OBT79" s="85"/>
      <c r="OBU79" s="85"/>
      <c r="OBV79" s="85"/>
      <c r="OBW79" s="85"/>
      <c r="OBX79" s="85"/>
      <c r="OBY79" s="85"/>
      <c r="OBZ79" s="85"/>
      <c r="OCA79" s="85"/>
      <c r="OCB79" s="85"/>
      <c r="OCC79" s="85"/>
      <c r="OCD79" s="85"/>
      <c r="OCE79" s="85"/>
      <c r="OCF79" s="85"/>
      <c r="OCG79" s="85"/>
      <c r="OCH79" s="85"/>
      <c r="OCI79" s="85"/>
      <c r="OCJ79" s="85"/>
      <c r="OCK79" s="85"/>
      <c r="OCL79" s="85"/>
      <c r="OCM79" s="85"/>
      <c r="OCN79" s="85"/>
      <c r="OCO79" s="85"/>
      <c r="OCP79" s="85"/>
      <c r="OCQ79" s="85"/>
      <c r="OCR79" s="85"/>
      <c r="OCS79" s="85"/>
      <c r="OCT79" s="85"/>
      <c r="OCU79" s="85"/>
      <c r="OCV79" s="85"/>
      <c r="OCW79" s="85"/>
      <c r="OCX79" s="85"/>
      <c r="OCY79" s="85"/>
      <c r="OCZ79" s="85"/>
      <c r="ODA79" s="85"/>
      <c r="ODB79" s="85"/>
      <c r="ODC79" s="85"/>
      <c r="ODD79" s="85"/>
      <c r="ODE79" s="85"/>
      <c r="ODF79" s="85"/>
      <c r="ODG79" s="85"/>
      <c r="ODH79" s="85"/>
      <c r="ODI79" s="85"/>
      <c r="ODJ79" s="85"/>
      <c r="ODK79" s="85"/>
      <c r="ODL79" s="85"/>
      <c r="ODM79" s="85"/>
      <c r="ODN79" s="85"/>
      <c r="ODO79" s="85"/>
      <c r="ODP79" s="85"/>
      <c r="ODQ79" s="85"/>
      <c r="ODR79" s="85"/>
      <c r="ODS79" s="85"/>
      <c r="ODT79" s="85"/>
      <c r="ODU79" s="85"/>
      <c r="ODV79" s="85"/>
      <c r="ODW79" s="85"/>
      <c r="ODX79" s="85"/>
      <c r="ODY79" s="85"/>
      <c r="ODZ79" s="85"/>
      <c r="OEA79" s="85"/>
      <c r="OEB79" s="85"/>
      <c r="OEC79" s="85"/>
      <c r="OED79" s="85"/>
      <c r="OEE79" s="85"/>
      <c r="OEF79" s="85"/>
      <c r="OEG79" s="85"/>
      <c r="OEH79" s="85"/>
      <c r="OEI79" s="85"/>
      <c r="OEJ79" s="85"/>
      <c r="OEK79" s="85"/>
      <c r="OEL79" s="85"/>
      <c r="OEM79" s="85"/>
      <c r="OEN79" s="85"/>
      <c r="OEO79" s="85"/>
      <c r="OEP79" s="85"/>
      <c r="OEQ79" s="85"/>
      <c r="OER79" s="85"/>
      <c r="OES79" s="85"/>
      <c r="OET79" s="85"/>
      <c r="OEU79" s="85"/>
      <c r="OEV79" s="85"/>
      <c r="OEW79" s="85"/>
      <c r="OEX79" s="85"/>
      <c r="OEY79" s="85"/>
      <c r="OEZ79" s="85"/>
      <c r="OFA79" s="85"/>
      <c r="OFB79" s="85"/>
      <c r="OFC79" s="85"/>
      <c r="OFD79" s="85"/>
      <c r="OFE79" s="85"/>
      <c r="OFF79" s="85"/>
      <c r="OFG79" s="85"/>
      <c r="OFH79" s="85"/>
      <c r="OFI79" s="85"/>
      <c r="OFJ79" s="85"/>
      <c r="OFK79" s="85"/>
      <c r="OFL79" s="85"/>
      <c r="OFM79" s="85"/>
      <c r="OFN79" s="85"/>
      <c r="OFO79" s="85"/>
      <c r="OFP79" s="85"/>
      <c r="OFQ79" s="85"/>
      <c r="OFR79" s="85"/>
      <c r="OFS79" s="85"/>
      <c r="OFT79" s="85"/>
      <c r="OFU79" s="85"/>
      <c r="OFV79" s="85"/>
      <c r="OFW79" s="85"/>
      <c r="OFX79" s="85"/>
      <c r="OFY79" s="85"/>
      <c r="OFZ79" s="85"/>
      <c r="OGA79" s="85"/>
      <c r="OGB79" s="85"/>
      <c r="OGC79" s="85"/>
      <c r="OGD79" s="85"/>
      <c r="OGE79" s="85"/>
      <c r="OGF79" s="85"/>
      <c r="OGG79" s="85"/>
      <c r="OGH79" s="85"/>
      <c r="OGI79" s="85"/>
      <c r="OGJ79" s="85"/>
      <c r="OGK79" s="85"/>
      <c r="OGL79" s="85"/>
      <c r="OGM79" s="85"/>
      <c r="OGN79" s="85"/>
      <c r="OGO79" s="85"/>
      <c r="OGP79" s="85"/>
      <c r="OGQ79" s="85"/>
      <c r="OGR79" s="85"/>
      <c r="OGS79" s="85"/>
      <c r="OGT79" s="85"/>
      <c r="OGU79" s="85"/>
      <c r="OGV79" s="85"/>
      <c r="OGW79" s="85"/>
      <c r="OGX79" s="85"/>
      <c r="OGY79" s="85"/>
      <c r="OGZ79" s="85"/>
      <c r="OHA79" s="85"/>
      <c r="OHB79" s="85"/>
      <c r="OHC79" s="85"/>
      <c r="OHD79" s="85"/>
      <c r="OHE79" s="85"/>
      <c r="OHF79" s="85"/>
      <c r="OHG79" s="85"/>
      <c r="OHH79" s="85"/>
      <c r="OHI79" s="85"/>
      <c r="OHJ79" s="85"/>
      <c r="OHK79" s="85"/>
      <c r="OHL79" s="85"/>
      <c r="OHM79" s="85"/>
      <c r="OHN79" s="85"/>
      <c r="OHO79" s="85"/>
      <c r="OHP79" s="85"/>
      <c r="OHQ79" s="85"/>
      <c r="OHR79" s="85"/>
      <c r="OHS79" s="85"/>
      <c r="OHT79" s="85"/>
      <c r="OHU79" s="85"/>
      <c r="OHV79" s="85"/>
      <c r="OHW79" s="85"/>
      <c r="OHX79" s="85"/>
      <c r="OHY79" s="85"/>
      <c r="OHZ79" s="85"/>
      <c r="OIA79" s="85"/>
      <c r="OIB79" s="85"/>
      <c r="OIC79" s="85"/>
      <c r="OID79" s="85"/>
      <c r="OIE79" s="85"/>
      <c r="OIF79" s="85"/>
      <c r="OIG79" s="85"/>
      <c r="OIH79" s="85"/>
      <c r="OII79" s="85"/>
      <c r="OIJ79" s="85"/>
      <c r="OIK79" s="85"/>
      <c r="OIL79" s="85"/>
      <c r="OIM79" s="85"/>
      <c r="OIN79" s="85"/>
      <c r="OIO79" s="85"/>
      <c r="OIP79" s="85"/>
      <c r="OIQ79" s="85"/>
      <c r="OIR79" s="85"/>
      <c r="OIS79" s="85"/>
      <c r="OIT79" s="85"/>
      <c r="OIU79" s="85"/>
      <c r="OIV79" s="85"/>
      <c r="OIW79" s="85"/>
      <c r="OIX79" s="85"/>
      <c r="OIY79" s="85"/>
      <c r="OIZ79" s="85"/>
      <c r="OJA79" s="85"/>
      <c r="OJB79" s="85"/>
      <c r="OJC79" s="85"/>
      <c r="OJD79" s="85"/>
      <c r="OJE79" s="85"/>
      <c r="OJF79" s="85"/>
      <c r="OJG79" s="85"/>
      <c r="OJH79" s="85"/>
      <c r="OJI79" s="85"/>
      <c r="OJJ79" s="85"/>
      <c r="OJK79" s="85"/>
      <c r="OJL79" s="85"/>
      <c r="OJM79" s="85"/>
      <c r="OJN79" s="85"/>
      <c r="OJO79" s="85"/>
      <c r="OJP79" s="85"/>
      <c r="OJQ79" s="85"/>
      <c r="OJR79" s="85"/>
      <c r="OJS79" s="85"/>
      <c r="OJT79" s="85"/>
      <c r="OJU79" s="85"/>
      <c r="OJV79" s="85"/>
      <c r="OJW79" s="85"/>
      <c r="OJX79" s="85"/>
      <c r="OJY79" s="85"/>
      <c r="OJZ79" s="85"/>
      <c r="OKA79" s="85"/>
      <c r="OKB79" s="85"/>
      <c r="OKC79" s="85"/>
      <c r="OKD79" s="85"/>
      <c r="OKE79" s="85"/>
      <c r="OKF79" s="85"/>
      <c r="OKG79" s="85"/>
      <c r="OKH79" s="85"/>
      <c r="OKI79" s="85"/>
      <c r="OKJ79" s="85"/>
      <c r="OKK79" s="85"/>
      <c r="OKL79" s="85"/>
      <c r="OKM79" s="85"/>
      <c r="OKN79" s="85"/>
      <c r="OKO79" s="85"/>
      <c r="OKP79" s="85"/>
      <c r="OKQ79" s="85"/>
      <c r="OKR79" s="85"/>
      <c r="OKS79" s="85"/>
      <c r="OKT79" s="85"/>
      <c r="OKU79" s="85"/>
      <c r="OKV79" s="85"/>
      <c r="OKW79" s="85"/>
      <c r="OKX79" s="85"/>
      <c r="OKY79" s="85"/>
      <c r="OKZ79" s="85"/>
      <c r="OLA79" s="85"/>
      <c r="OLB79" s="85"/>
      <c r="OLC79" s="85"/>
      <c r="OLD79" s="85"/>
      <c r="OLE79" s="85"/>
      <c r="OLF79" s="85"/>
      <c r="OLG79" s="85"/>
      <c r="OLH79" s="85"/>
      <c r="OLI79" s="85"/>
      <c r="OLJ79" s="85"/>
      <c r="OLK79" s="85"/>
      <c r="OLL79" s="85"/>
      <c r="OLM79" s="85"/>
      <c r="OLN79" s="85"/>
      <c r="OLO79" s="85"/>
      <c r="OLP79" s="85"/>
      <c r="OLQ79" s="85"/>
      <c r="OLR79" s="85"/>
      <c r="OLS79" s="85"/>
      <c r="OLT79" s="85"/>
      <c r="OLU79" s="85"/>
      <c r="OLV79" s="85"/>
      <c r="OLW79" s="85"/>
      <c r="OLX79" s="85"/>
      <c r="OLY79" s="85"/>
      <c r="OLZ79" s="85"/>
      <c r="OMA79" s="85"/>
      <c r="OMB79" s="85"/>
      <c r="OMC79" s="85"/>
      <c r="OMD79" s="85"/>
      <c r="OME79" s="85"/>
      <c r="OMF79" s="85"/>
      <c r="OMG79" s="85"/>
      <c r="OMH79" s="85"/>
      <c r="OMI79" s="85"/>
      <c r="OMJ79" s="85"/>
      <c r="OMK79" s="85"/>
      <c r="OML79" s="85"/>
      <c r="OMM79" s="85"/>
      <c r="OMN79" s="85"/>
      <c r="OMO79" s="85"/>
      <c r="OMP79" s="85"/>
      <c r="OMQ79" s="85"/>
      <c r="OMR79" s="85"/>
      <c r="OMS79" s="85"/>
      <c r="OMT79" s="85"/>
      <c r="OMU79" s="85"/>
      <c r="OMV79" s="85"/>
      <c r="OMW79" s="85"/>
      <c r="OMX79" s="85"/>
      <c r="OMY79" s="85"/>
      <c r="OMZ79" s="85"/>
      <c r="ONA79" s="85"/>
      <c r="ONB79" s="85"/>
      <c r="ONC79" s="85"/>
      <c r="OND79" s="85"/>
      <c r="ONE79" s="85"/>
      <c r="ONF79" s="85"/>
      <c r="ONG79" s="85"/>
      <c r="ONH79" s="85"/>
      <c r="ONI79" s="85"/>
      <c r="ONJ79" s="85"/>
      <c r="ONK79" s="85"/>
      <c r="ONL79" s="85"/>
      <c r="ONM79" s="85"/>
      <c r="ONN79" s="85"/>
      <c r="ONO79" s="85"/>
      <c r="ONP79" s="85"/>
      <c r="ONQ79" s="85"/>
      <c r="ONR79" s="85"/>
      <c r="ONS79" s="85"/>
      <c r="ONT79" s="85"/>
      <c r="ONU79" s="85"/>
      <c r="ONV79" s="85"/>
      <c r="ONW79" s="85"/>
      <c r="ONX79" s="85"/>
      <c r="ONY79" s="85"/>
      <c r="ONZ79" s="85"/>
      <c r="OOA79" s="85"/>
      <c r="OOB79" s="85"/>
      <c r="OOC79" s="85"/>
      <c r="OOD79" s="85"/>
      <c r="OOE79" s="85"/>
      <c r="OOF79" s="85"/>
      <c r="OOG79" s="85"/>
      <c r="OOH79" s="85"/>
      <c r="OOI79" s="85"/>
      <c r="OOJ79" s="85"/>
      <c r="OOK79" s="85"/>
      <c r="OOL79" s="85"/>
      <c r="OOM79" s="85"/>
      <c r="OON79" s="85"/>
      <c r="OOO79" s="85"/>
      <c r="OOP79" s="85"/>
      <c r="OOQ79" s="85"/>
      <c r="OOR79" s="85"/>
      <c r="OOS79" s="85"/>
      <c r="OOT79" s="85"/>
      <c r="OOU79" s="85"/>
      <c r="OOV79" s="85"/>
      <c r="OOW79" s="85"/>
      <c r="OOX79" s="85"/>
      <c r="OOY79" s="85"/>
      <c r="OOZ79" s="85"/>
      <c r="OPA79" s="85"/>
      <c r="OPB79" s="85"/>
      <c r="OPC79" s="85"/>
      <c r="OPD79" s="85"/>
      <c r="OPE79" s="85"/>
      <c r="OPF79" s="85"/>
      <c r="OPG79" s="85"/>
      <c r="OPH79" s="85"/>
      <c r="OPI79" s="85"/>
      <c r="OPJ79" s="85"/>
      <c r="OPK79" s="85"/>
      <c r="OPL79" s="85"/>
      <c r="OPM79" s="85"/>
      <c r="OPN79" s="85"/>
      <c r="OPO79" s="85"/>
      <c r="OPP79" s="85"/>
      <c r="OPQ79" s="85"/>
      <c r="OPR79" s="85"/>
      <c r="OPS79" s="85"/>
      <c r="OPT79" s="85"/>
      <c r="OPU79" s="85"/>
      <c r="OPV79" s="85"/>
      <c r="OPW79" s="85"/>
      <c r="OPX79" s="85"/>
      <c r="OPY79" s="85"/>
      <c r="OPZ79" s="85"/>
      <c r="OQA79" s="85"/>
      <c r="OQB79" s="85"/>
      <c r="OQC79" s="85"/>
      <c r="OQD79" s="85"/>
      <c r="OQE79" s="85"/>
      <c r="OQF79" s="85"/>
      <c r="OQG79" s="85"/>
      <c r="OQH79" s="85"/>
      <c r="OQI79" s="85"/>
      <c r="OQJ79" s="85"/>
      <c r="OQK79" s="85"/>
      <c r="OQL79" s="85"/>
      <c r="OQM79" s="85"/>
      <c r="OQN79" s="85"/>
      <c r="OQO79" s="85"/>
      <c r="OQP79" s="85"/>
      <c r="OQQ79" s="85"/>
      <c r="OQR79" s="85"/>
      <c r="OQS79" s="85"/>
      <c r="OQT79" s="85"/>
      <c r="OQU79" s="85"/>
      <c r="OQV79" s="85"/>
      <c r="OQW79" s="85"/>
      <c r="OQX79" s="85"/>
      <c r="OQY79" s="85"/>
      <c r="OQZ79" s="85"/>
      <c r="ORA79" s="85"/>
      <c r="ORB79" s="85"/>
      <c r="ORC79" s="85"/>
      <c r="ORD79" s="85"/>
      <c r="ORE79" s="85"/>
      <c r="ORF79" s="85"/>
      <c r="ORG79" s="85"/>
      <c r="ORH79" s="85"/>
      <c r="ORI79" s="85"/>
      <c r="ORJ79" s="85"/>
      <c r="ORK79" s="85"/>
      <c r="ORL79" s="85"/>
      <c r="ORM79" s="85"/>
      <c r="ORN79" s="85"/>
      <c r="ORO79" s="85"/>
      <c r="ORP79" s="85"/>
      <c r="ORQ79" s="85"/>
      <c r="ORR79" s="85"/>
      <c r="ORS79" s="85"/>
      <c r="ORT79" s="85"/>
      <c r="ORU79" s="85"/>
      <c r="ORV79" s="85"/>
      <c r="ORW79" s="85"/>
      <c r="ORX79" s="85"/>
      <c r="ORY79" s="85"/>
      <c r="ORZ79" s="85"/>
      <c r="OSA79" s="85"/>
      <c r="OSB79" s="85"/>
      <c r="OSC79" s="85"/>
      <c r="OSD79" s="85"/>
      <c r="OSE79" s="85"/>
      <c r="OSF79" s="85"/>
      <c r="OSG79" s="85"/>
      <c r="OSH79" s="85"/>
      <c r="OSI79" s="85"/>
      <c r="OSJ79" s="85"/>
      <c r="OSK79" s="85"/>
      <c r="OSL79" s="85"/>
      <c r="OSM79" s="85"/>
      <c r="OSN79" s="85"/>
      <c r="OSO79" s="85"/>
      <c r="OSP79" s="85"/>
      <c r="OSQ79" s="85"/>
      <c r="OSR79" s="85"/>
      <c r="OSS79" s="85"/>
      <c r="OST79" s="85"/>
      <c r="OSU79" s="85"/>
      <c r="OSV79" s="85"/>
      <c r="OSW79" s="85"/>
      <c r="OSX79" s="85"/>
      <c r="OSY79" s="85"/>
      <c r="OSZ79" s="85"/>
      <c r="OTA79" s="85"/>
      <c r="OTB79" s="85"/>
      <c r="OTC79" s="85"/>
      <c r="OTD79" s="85"/>
      <c r="OTE79" s="85"/>
      <c r="OTF79" s="85"/>
      <c r="OTG79" s="85"/>
      <c r="OTH79" s="85"/>
      <c r="OTI79" s="85"/>
      <c r="OTJ79" s="85"/>
      <c r="OTK79" s="85"/>
      <c r="OTL79" s="85"/>
      <c r="OTM79" s="85"/>
      <c r="OTN79" s="85"/>
      <c r="OTO79" s="85"/>
      <c r="OTP79" s="85"/>
      <c r="OTQ79" s="85"/>
      <c r="OTR79" s="85"/>
      <c r="OTS79" s="85"/>
      <c r="OTT79" s="85"/>
      <c r="OTU79" s="85"/>
      <c r="OTV79" s="85"/>
      <c r="OTW79" s="85"/>
      <c r="OTX79" s="85"/>
      <c r="OTY79" s="85"/>
      <c r="OTZ79" s="85"/>
      <c r="OUA79" s="85"/>
      <c r="OUB79" s="85"/>
      <c r="OUC79" s="85"/>
      <c r="OUD79" s="85"/>
      <c r="OUE79" s="85"/>
      <c r="OUF79" s="85"/>
      <c r="OUG79" s="85"/>
      <c r="OUH79" s="85"/>
      <c r="OUI79" s="85"/>
      <c r="OUJ79" s="85"/>
      <c r="OUK79" s="85"/>
      <c r="OUL79" s="85"/>
      <c r="OUM79" s="85"/>
      <c r="OUN79" s="85"/>
      <c r="OUO79" s="85"/>
      <c r="OUP79" s="85"/>
      <c r="OUQ79" s="85"/>
      <c r="OUR79" s="85"/>
      <c r="OUS79" s="85"/>
      <c r="OUT79" s="85"/>
      <c r="OUU79" s="85"/>
      <c r="OUV79" s="85"/>
      <c r="OUW79" s="85"/>
      <c r="OUX79" s="85"/>
      <c r="OUY79" s="85"/>
      <c r="OUZ79" s="85"/>
      <c r="OVA79" s="85"/>
      <c r="OVB79" s="85"/>
      <c r="OVC79" s="85"/>
      <c r="OVD79" s="85"/>
      <c r="OVE79" s="85"/>
      <c r="OVF79" s="85"/>
      <c r="OVG79" s="85"/>
      <c r="OVH79" s="85"/>
      <c r="OVI79" s="85"/>
      <c r="OVJ79" s="85"/>
      <c r="OVK79" s="85"/>
      <c r="OVL79" s="85"/>
      <c r="OVM79" s="85"/>
      <c r="OVN79" s="85"/>
      <c r="OVO79" s="85"/>
      <c r="OVP79" s="85"/>
      <c r="OVQ79" s="85"/>
      <c r="OVR79" s="85"/>
      <c r="OVS79" s="85"/>
      <c r="OVT79" s="85"/>
      <c r="OVU79" s="85"/>
      <c r="OVV79" s="85"/>
      <c r="OVW79" s="85"/>
      <c r="OVX79" s="85"/>
      <c r="OVY79" s="85"/>
      <c r="OVZ79" s="85"/>
      <c r="OWA79" s="85"/>
      <c r="OWB79" s="85"/>
      <c r="OWC79" s="85"/>
      <c r="OWD79" s="85"/>
      <c r="OWE79" s="85"/>
      <c r="OWF79" s="85"/>
      <c r="OWG79" s="85"/>
      <c r="OWH79" s="85"/>
      <c r="OWI79" s="85"/>
      <c r="OWJ79" s="85"/>
      <c r="OWK79" s="85"/>
      <c r="OWL79" s="85"/>
      <c r="OWM79" s="85"/>
      <c r="OWN79" s="85"/>
      <c r="OWO79" s="85"/>
      <c r="OWP79" s="85"/>
      <c r="OWQ79" s="85"/>
      <c r="OWR79" s="85"/>
      <c r="OWS79" s="85"/>
      <c r="OWT79" s="85"/>
      <c r="OWU79" s="85"/>
      <c r="OWV79" s="85"/>
      <c r="OWW79" s="85"/>
      <c r="OWX79" s="85"/>
      <c r="OWY79" s="85"/>
      <c r="OWZ79" s="85"/>
      <c r="OXA79" s="85"/>
      <c r="OXB79" s="85"/>
      <c r="OXC79" s="85"/>
      <c r="OXD79" s="85"/>
      <c r="OXE79" s="85"/>
      <c r="OXF79" s="85"/>
      <c r="OXG79" s="85"/>
      <c r="OXH79" s="85"/>
      <c r="OXI79" s="85"/>
      <c r="OXJ79" s="85"/>
      <c r="OXK79" s="85"/>
      <c r="OXL79" s="85"/>
      <c r="OXM79" s="85"/>
      <c r="OXN79" s="85"/>
      <c r="OXO79" s="85"/>
      <c r="OXP79" s="85"/>
      <c r="OXQ79" s="85"/>
      <c r="OXR79" s="85"/>
      <c r="OXS79" s="85"/>
      <c r="OXT79" s="85"/>
      <c r="OXU79" s="85"/>
      <c r="OXV79" s="85"/>
      <c r="OXW79" s="85"/>
      <c r="OXX79" s="85"/>
      <c r="OXY79" s="85"/>
      <c r="OXZ79" s="85"/>
      <c r="OYA79" s="85"/>
      <c r="OYB79" s="85"/>
      <c r="OYC79" s="85"/>
      <c r="OYD79" s="85"/>
      <c r="OYE79" s="85"/>
      <c r="OYF79" s="85"/>
      <c r="OYG79" s="85"/>
      <c r="OYH79" s="85"/>
      <c r="OYI79" s="85"/>
      <c r="OYJ79" s="85"/>
      <c r="OYK79" s="85"/>
      <c r="OYL79" s="85"/>
      <c r="OYM79" s="85"/>
      <c r="OYN79" s="85"/>
      <c r="OYO79" s="85"/>
      <c r="OYP79" s="85"/>
      <c r="OYQ79" s="85"/>
      <c r="OYR79" s="85"/>
      <c r="OYS79" s="85"/>
      <c r="OYT79" s="85"/>
      <c r="OYU79" s="85"/>
      <c r="OYV79" s="85"/>
      <c r="OYW79" s="85"/>
      <c r="OYX79" s="85"/>
      <c r="OYY79" s="85"/>
      <c r="OYZ79" s="85"/>
      <c r="OZA79" s="85"/>
      <c r="OZB79" s="85"/>
      <c r="OZC79" s="85"/>
      <c r="OZD79" s="85"/>
      <c r="OZE79" s="85"/>
      <c r="OZF79" s="85"/>
      <c r="OZG79" s="85"/>
      <c r="OZH79" s="85"/>
      <c r="OZI79" s="85"/>
      <c r="OZJ79" s="85"/>
      <c r="OZK79" s="85"/>
      <c r="OZL79" s="85"/>
      <c r="OZM79" s="85"/>
      <c r="OZN79" s="85"/>
      <c r="OZO79" s="85"/>
      <c r="OZP79" s="85"/>
      <c r="OZQ79" s="85"/>
      <c r="OZR79" s="85"/>
      <c r="OZS79" s="85"/>
      <c r="OZT79" s="85"/>
      <c r="OZU79" s="85"/>
      <c r="OZV79" s="85"/>
      <c r="OZW79" s="85"/>
      <c r="OZX79" s="85"/>
      <c r="OZY79" s="85"/>
      <c r="OZZ79" s="85"/>
      <c r="PAA79" s="85"/>
      <c r="PAB79" s="85"/>
      <c r="PAC79" s="85"/>
      <c r="PAD79" s="85"/>
      <c r="PAE79" s="85"/>
      <c r="PAF79" s="85"/>
      <c r="PAG79" s="85"/>
      <c r="PAH79" s="85"/>
      <c r="PAI79" s="85"/>
      <c r="PAJ79" s="85"/>
      <c r="PAK79" s="85"/>
      <c r="PAL79" s="85"/>
      <c r="PAM79" s="85"/>
      <c r="PAN79" s="85"/>
      <c r="PAO79" s="85"/>
      <c r="PAP79" s="85"/>
      <c r="PAQ79" s="85"/>
      <c r="PAR79" s="85"/>
      <c r="PAS79" s="85"/>
      <c r="PAT79" s="85"/>
      <c r="PAU79" s="85"/>
      <c r="PAV79" s="85"/>
      <c r="PAW79" s="85"/>
      <c r="PAX79" s="85"/>
      <c r="PAY79" s="85"/>
      <c r="PAZ79" s="85"/>
      <c r="PBA79" s="85"/>
      <c r="PBB79" s="85"/>
      <c r="PBC79" s="85"/>
      <c r="PBD79" s="85"/>
      <c r="PBE79" s="85"/>
      <c r="PBF79" s="85"/>
      <c r="PBG79" s="85"/>
      <c r="PBH79" s="85"/>
      <c r="PBI79" s="85"/>
      <c r="PBJ79" s="85"/>
      <c r="PBK79" s="85"/>
      <c r="PBL79" s="85"/>
      <c r="PBM79" s="85"/>
      <c r="PBN79" s="85"/>
      <c r="PBO79" s="85"/>
      <c r="PBP79" s="85"/>
      <c r="PBQ79" s="85"/>
      <c r="PBR79" s="85"/>
      <c r="PBS79" s="85"/>
      <c r="PBT79" s="85"/>
      <c r="PBU79" s="85"/>
      <c r="PBV79" s="85"/>
      <c r="PBW79" s="85"/>
      <c r="PBX79" s="85"/>
      <c r="PBY79" s="85"/>
      <c r="PBZ79" s="85"/>
      <c r="PCA79" s="85"/>
      <c r="PCB79" s="85"/>
      <c r="PCC79" s="85"/>
      <c r="PCD79" s="85"/>
      <c r="PCE79" s="85"/>
      <c r="PCF79" s="85"/>
      <c r="PCG79" s="85"/>
      <c r="PCH79" s="85"/>
      <c r="PCI79" s="85"/>
      <c r="PCJ79" s="85"/>
      <c r="PCK79" s="85"/>
      <c r="PCL79" s="85"/>
      <c r="PCM79" s="85"/>
      <c r="PCN79" s="85"/>
      <c r="PCO79" s="85"/>
      <c r="PCP79" s="85"/>
      <c r="PCQ79" s="85"/>
      <c r="PCR79" s="85"/>
      <c r="PCS79" s="85"/>
      <c r="PCT79" s="85"/>
      <c r="PCU79" s="85"/>
      <c r="PCV79" s="85"/>
      <c r="PCW79" s="85"/>
      <c r="PCX79" s="85"/>
      <c r="PCY79" s="85"/>
      <c r="PCZ79" s="85"/>
      <c r="PDA79" s="85"/>
      <c r="PDB79" s="85"/>
      <c r="PDC79" s="85"/>
      <c r="PDD79" s="85"/>
      <c r="PDE79" s="85"/>
      <c r="PDF79" s="85"/>
      <c r="PDG79" s="85"/>
      <c r="PDH79" s="85"/>
      <c r="PDI79" s="85"/>
      <c r="PDJ79" s="85"/>
      <c r="PDK79" s="85"/>
      <c r="PDL79" s="85"/>
      <c r="PDM79" s="85"/>
      <c r="PDN79" s="85"/>
      <c r="PDO79" s="85"/>
      <c r="PDP79" s="85"/>
      <c r="PDQ79" s="85"/>
      <c r="PDR79" s="85"/>
      <c r="PDS79" s="85"/>
      <c r="PDT79" s="85"/>
      <c r="PDU79" s="85"/>
      <c r="PDV79" s="85"/>
      <c r="PDW79" s="85"/>
      <c r="PDX79" s="85"/>
      <c r="PDY79" s="85"/>
      <c r="PDZ79" s="85"/>
      <c r="PEA79" s="85"/>
      <c r="PEB79" s="85"/>
      <c r="PEC79" s="85"/>
      <c r="PED79" s="85"/>
      <c r="PEE79" s="85"/>
      <c r="PEF79" s="85"/>
      <c r="PEG79" s="85"/>
      <c r="PEH79" s="85"/>
      <c r="PEI79" s="85"/>
      <c r="PEJ79" s="85"/>
      <c r="PEK79" s="85"/>
      <c r="PEL79" s="85"/>
      <c r="PEM79" s="85"/>
      <c r="PEN79" s="85"/>
      <c r="PEO79" s="85"/>
      <c r="PEP79" s="85"/>
      <c r="PEQ79" s="85"/>
      <c r="PER79" s="85"/>
      <c r="PES79" s="85"/>
      <c r="PET79" s="85"/>
      <c r="PEU79" s="85"/>
      <c r="PEV79" s="85"/>
      <c r="PEW79" s="85"/>
      <c r="PEX79" s="85"/>
      <c r="PEY79" s="85"/>
      <c r="PEZ79" s="85"/>
      <c r="PFA79" s="85"/>
      <c r="PFB79" s="85"/>
      <c r="PFC79" s="85"/>
      <c r="PFD79" s="85"/>
      <c r="PFE79" s="85"/>
      <c r="PFF79" s="85"/>
      <c r="PFG79" s="85"/>
      <c r="PFH79" s="85"/>
      <c r="PFI79" s="85"/>
      <c r="PFJ79" s="85"/>
      <c r="PFK79" s="85"/>
      <c r="PFL79" s="85"/>
      <c r="PFM79" s="85"/>
      <c r="PFN79" s="85"/>
      <c r="PFO79" s="85"/>
      <c r="PFP79" s="85"/>
      <c r="PFQ79" s="85"/>
      <c r="PFR79" s="85"/>
      <c r="PFS79" s="85"/>
      <c r="PFT79" s="85"/>
      <c r="PFU79" s="85"/>
      <c r="PFV79" s="85"/>
      <c r="PFW79" s="85"/>
      <c r="PFX79" s="85"/>
      <c r="PFY79" s="85"/>
      <c r="PFZ79" s="85"/>
      <c r="PGA79" s="85"/>
      <c r="PGB79" s="85"/>
      <c r="PGC79" s="85"/>
      <c r="PGD79" s="85"/>
      <c r="PGE79" s="85"/>
      <c r="PGF79" s="85"/>
      <c r="PGG79" s="85"/>
      <c r="PGH79" s="85"/>
      <c r="PGI79" s="85"/>
      <c r="PGJ79" s="85"/>
      <c r="PGK79" s="85"/>
      <c r="PGL79" s="85"/>
      <c r="PGM79" s="85"/>
      <c r="PGN79" s="85"/>
      <c r="PGO79" s="85"/>
      <c r="PGP79" s="85"/>
      <c r="PGQ79" s="85"/>
      <c r="PGR79" s="85"/>
      <c r="PGS79" s="85"/>
      <c r="PGT79" s="85"/>
      <c r="PGU79" s="85"/>
      <c r="PGV79" s="85"/>
      <c r="PGW79" s="85"/>
      <c r="PGX79" s="85"/>
      <c r="PGY79" s="85"/>
      <c r="PGZ79" s="85"/>
      <c r="PHA79" s="85"/>
      <c r="PHB79" s="85"/>
      <c r="PHC79" s="85"/>
      <c r="PHD79" s="85"/>
      <c r="PHE79" s="85"/>
      <c r="PHF79" s="85"/>
      <c r="PHG79" s="85"/>
      <c r="PHH79" s="85"/>
      <c r="PHI79" s="85"/>
      <c r="PHJ79" s="85"/>
      <c r="PHK79" s="85"/>
      <c r="PHL79" s="85"/>
      <c r="PHM79" s="85"/>
      <c r="PHN79" s="85"/>
      <c r="PHO79" s="85"/>
      <c r="PHP79" s="85"/>
      <c r="PHQ79" s="85"/>
      <c r="PHR79" s="85"/>
      <c r="PHS79" s="85"/>
      <c r="PHT79" s="85"/>
      <c r="PHU79" s="85"/>
      <c r="PHV79" s="85"/>
      <c r="PHW79" s="85"/>
      <c r="PHX79" s="85"/>
      <c r="PHY79" s="85"/>
      <c r="PHZ79" s="85"/>
      <c r="PIA79" s="85"/>
      <c r="PIB79" s="85"/>
      <c r="PIC79" s="85"/>
      <c r="PID79" s="85"/>
      <c r="PIE79" s="85"/>
      <c r="PIF79" s="85"/>
      <c r="PIG79" s="85"/>
      <c r="PIH79" s="85"/>
      <c r="PII79" s="85"/>
      <c r="PIJ79" s="85"/>
      <c r="PIK79" s="85"/>
      <c r="PIL79" s="85"/>
      <c r="PIM79" s="85"/>
      <c r="PIN79" s="85"/>
      <c r="PIO79" s="85"/>
      <c r="PIP79" s="85"/>
      <c r="PIQ79" s="85"/>
      <c r="PIR79" s="85"/>
      <c r="PIS79" s="85"/>
      <c r="PIT79" s="85"/>
      <c r="PIU79" s="85"/>
      <c r="PIV79" s="85"/>
      <c r="PIW79" s="85"/>
      <c r="PIX79" s="85"/>
      <c r="PIY79" s="85"/>
      <c r="PIZ79" s="85"/>
      <c r="PJA79" s="85"/>
      <c r="PJB79" s="85"/>
      <c r="PJC79" s="85"/>
      <c r="PJD79" s="85"/>
      <c r="PJE79" s="85"/>
      <c r="PJF79" s="85"/>
      <c r="PJG79" s="85"/>
      <c r="PJH79" s="85"/>
      <c r="PJI79" s="85"/>
      <c r="PJJ79" s="85"/>
      <c r="PJK79" s="85"/>
      <c r="PJL79" s="85"/>
      <c r="PJM79" s="85"/>
      <c r="PJN79" s="85"/>
      <c r="PJO79" s="85"/>
      <c r="PJP79" s="85"/>
      <c r="PJQ79" s="85"/>
      <c r="PJR79" s="85"/>
      <c r="PJS79" s="85"/>
      <c r="PJT79" s="85"/>
      <c r="PJU79" s="85"/>
      <c r="PJV79" s="85"/>
      <c r="PJW79" s="85"/>
      <c r="PJX79" s="85"/>
      <c r="PJY79" s="85"/>
      <c r="PJZ79" s="85"/>
      <c r="PKA79" s="85"/>
      <c r="PKB79" s="85"/>
      <c r="PKC79" s="85"/>
      <c r="PKD79" s="85"/>
      <c r="PKE79" s="85"/>
      <c r="PKF79" s="85"/>
      <c r="PKG79" s="85"/>
      <c r="PKH79" s="85"/>
      <c r="PKI79" s="85"/>
      <c r="PKJ79" s="85"/>
      <c r="PKK79" s="85"/>
      <c r="PKL79" s="85"/>
      <c r="PKM79" s="85"/>
      <c r="PKN79" s="85"/>
      <c r="PKO79" s="85"/>
      <c r="PKP79" s="85"/>
      <c r="PKQ79" s="85"/>
      <c r="PKR79" s="85"/>
      <c r="PKS79" s="85"/>
      <c r="PKT79" s="85"/>
      <c r="PKU79" s="85"/>
      <c r="PKV79" s="85"/>
      <c r="PKW79" s="85"/>
      <c r="PKX79" s="85"/>
      <c r="PKY79" s="85"/>
      <c r="PKZ79" s="85"/>
      <c r="PLA79" s="85"/>
      <c r="PLB79" s="85"/>
      <c r="PLC79" s="85"/>
      <c r="PLD79" s="85"/>
      <c r="PLE79" s="85"/>
      <c r="PLF79" s="85"/>
      <c r="PLG79" s="85"/>
      <c r="PLH79" s="85"/>
      <c r="PLI79" s="85"/>
      <c r="PLJ79" s="85"/>
      <c r="PLK79" s="85"/>
      <c r="PLL79" s="85"/>
      <c r="PLM79" s="85"/>
      <c r="PLN79" s="85"/>
      <c r="PLO79" s="85"/>
      <c r="PLP79" s="85"/>
      <c r="PLQ79" s="85"/>
      <c r="PLR79" s="85"/>
      <c r="PLS79" s="85"/>
      <c r="PLT79" s="85"/>
      <c r="PLU79" s="85"/>
      <c r="PLV79" s="85"/>
      <c r="PLW79" s="85"/>
      <c r="PLX79" s="85"/>
      <c r="PLY79" s="85"/>
      <c r="PLZ79" s="85"/>
      <c r="PMA79" s="85"/>
      <c r="PMB79" s="85"/>
      <c r="PMC79" s="85"/>
      <c r="PMD79" s="85"/>
      <c r="PME79" s="85"/>
      <c r="PMF79" s="85"/>
      <c r="PMG79" s="85"/>
      <c r="PMH79" s="85"/>
      <c r="PMI79" s="85"/>
      <c r="PMJ79" s="85"/>
      <c r="PMK79" s="85"/>
      <c r="PML79" s="85"/>
      <c r="PMM79" s="85"/>
      <c r="PMN79" s="85"/>
      <c r="PMO79" s="85"/>
      <c r="PMP79" s="85"/>
      <c r="PMQ79" s="85"/>
      <c r="PMR79" s="85"/>
      <c r="PMS79" s="85"/>
      <c r="PMT79" s="85"/>
      <c r="PMU79" s="85"/>
      <c r="PMV79" s="85"/>
      <c r="PMW79" s="85"/>
      <c r="PMX79" s="85"/>
      <c r="PMY79" s="85"/>
      <c r="PMZ79" s="85"/>
      <c r="PNA79" s="85"/>
      <c r="PNB79" s="85"/>
      <c r="PNC79" s="85"/>
      <c r="PND79" s="85"/>
      <c r="PNE79" s="85"/>
      <c r="PNF79" s="85"/>
      <c r="PNG79" s="85"/>
      <c r="PNH79" s="85"/>
      <c r="PNI79" s="85"/>
      <c r="PNJ79" s="85"/>
      <c r="PNK79" s="85"/>
      <c r="PNL79" s="85"/>
      <c r="PNM79" s="85"/>
      <c r="PNN79" s="85"/>
      <c r="PNO79" s="85"/>
      <c r="PNP79" s="85"/>
      <c r="PNQ79" s="85"/>
      <c r="PNR79" s="85"/>
      <c r="PNS79" s="85"/>
      <c r="PNT79" s="85"/>
      <c r="PNU79" s="85"/>
      <c r="PNV79" s="85"/>
      <c r="PNW79" s="85"/>
      <c r="PNX79" s="85"/>
      <c r="PNY79" s="85"/>
      <c r="PNZ79" s="85"/>
      <c r="POA79" s="85"/>
      <c r="POB79" s="85"/>
      <c r="POC79" s="85"/>
      <c r="POD79" s="85"/>
      <c r="POE79" s="85"/>
      <c r="POF79" s="85"/>
      <c r="POG79" s="85"/>
      <c r="POH79" s="85"/>
      <c r="POI79" s="85"/>
      <c r="POJ79" s="85"/>
      <c r="POK79" s="85"/>
      <c r="POL79" s="85"/>
      <c r="POM79" s="85"/>
      <c r="PON79" s="85"/>
      <c r="POO79" s="85"/>
      <c r="POP79" s="85"/>
      <c r="POQ79" s="85"/>
      <c r="POR79" s="85"/>
      <c r="POS79" s="85"/>
      <c r="POT79" s="85"/>
      <c r="POU79" s="85"/>
      <c r="POV79" s="85"/>
      <c r="POW79" s="85"/>
      <c r="POX79" s="85"/>
      <c r="POY79" s="85"/>
      <c r="POZ79" s="85"/>
      <c r="PPA79" s="85"/>
      <c r="PPB79" s="85"/>
      <c r="PPC79" s="85"/>
      <c r="PPD79" s="85"/>
      <c r="PPE79" s="85"/>
      <c r="PPF79" s="85"/>
      <c r="PPG79" s="85"/>
      <c r="PPH79" s="85"/>
      <c r="PPI79" s="85"/>
      <c r="PPJ79" s="85"/>
      <c r="PPK79" s="85"/>
      <c r="PPL79" s="85"/>
      <c r="PPM79" s="85"/>
      <c r="PPN79" s="85"/>
      <c r="PPO79" s="85"/>
      <c r="PPP79" s="85"/>
      <c r="PPQ79" s="85"/>
      <c r="PPR79" s="85"/>
      <c r="PPS79" s="85"/>
      <c r="PPT79" s="85"/>
      <c r="PPU79" s="85"/>
      <c r="PPV79" s="85"/>
      <c r="PPW79" s="85"/>
      <c r="PPX79" s="85"/>
      <c r="PPY79" s="85"/>
      <c r="PPZ79" s="85"/>
      <c r="PQA79" s="85"/>
      <c r="PQB79" s="85"/>
      <c r="PQC79" s="85"/>
      <c r="PQD79" s="85"/>
      <c r="PQE79" s="85"/>
      <c r="PQF79" s="85"/>
      <c r="PQG79" s="85"/>
      <c r="PQH79" s="85"/>
      <c r="PQI79" s="85"/>
      <c r="PQJ79" s="85"/>
      <c r="PQK79" s="85"/>
      <c r="PQL79" s="85"/>
      <c r="PQM79" s="85"/>
      <c r="PQN79" s="85"/>
      <c r="PQO79" s="85"/>
      <c r="PQP79" s="85"/>
      <c r="PQQ79" s="85"/>
      <c r="PQR79" s="85"/>
      <c r="PQS79" s="85"/>
      <c r="PQT79" s="85"/>
      <c r="PQU79" s="85"/>
      <c r="PQV79" s="85"/>
      <c r="PQW79" s="85"/>
      <c r="PQX79" s="85"/>
      <c r="PQY79" s="85"/>
      <c r="PQZ79" s="85"/>
      <c r="PRA79" s="85"/>
      <c r="PRB79" s="85"/>
      <c r="PRC79" s="85"/>
      <c r="PRD79" s="85"/>
      <c r="PRE79" s="85"/>
      <c r="PRF79" s="85"/>
      <c r="PRG79" s="85"/>
      <c r="PRH79" s="85"/>
      <c r="PRI79" s="85"/>
      <c r="PRJ79" s="85"/>
      <c r="PRK79" s="85"/>
      <c r="PRL79" s="85"/>
      <c r="PRM79" s="85"/>
      <c r="PRN79" s="85"/>
      <c r="PRO79" s="85"/>
      <c r="PRP79" s="85"/>
      <c r="PRQ79" s="85"/>
      <c r="PRR79" s="85"/>
      <c r="PRS79" s="85"/>
      <c r="PRT79" s="85"/>
      <c r="PRU79" s="85"/>
      <c r="PRV79" s="85"/>
      <c r="PRW79" s="85"/>
      <c r="PRX79" s="85"/>
      <c r="PRY79" s="85"/>
      <c r="PRZ79" s="85"/>
      <c r="PSA79" s="85"/>
      <c r="PSB79" s="85"/>
      <c r="PSC79" s="85"/>
      <c r="PSD79" s="85"/>
      <c r="PSE79" s="85"/>
      <c r="PSF79" s="85"/>
      <c r="PSG79" s="85"/>
      <c r="PSH79" s="85"/>
      <c r="PSI79" s="85"/>
      <c r="PSJ79" s="85"/>
      <c r="PSK79" s="85"/>
      <c r="PSL79" s="85"/>
      <c r="PSM79" s="85"/>
      <c r="PSN79" s="85"/>
      <c r="PSO79" s="85"/>
      <c r="PSP79" s="85"/>
      <c r="PSQ79" s="85"/>
      <c r="PSR79" s="85"/>
      <c r="PSS79" s="85"/>
      <c r="PST79" s="85"/>
      <c r="PSU79" s="85"/>
      <c r="PSV79" s="85"/>
      <c r="PSW79" s="85"/>
      <c r="PSX79" s="85"/>
      <c r="PSY79" s="85"/>
      <c r="PSZ79" s="85"/>
      <c r="PTA79" s="85"/>
      <c r="PTB79" s="85"/>
      <c r="PTC79" s="85"/>
      <c r="PTD79" s="85"/>
      <c r="PTE79" s="85"/>
      <c r="PTF79" s="85"/>
      <c r="PTG79" s="85"/>
      <c r="PTH79" s="85"/>
      <c r="PTI79" s="85"/>
      <c r="PTJ79" s="85"/>
      <c r="PTK79" s="85"/>
      <c r="PTL79" s="85"/>
      <c r="PTM79" s="85"/>
      <c r="PTN79" s="85"/>
      <c r="PTO79" s="85"/>
      <c r="PTP79" s="85"/>
      <c r="PTQ79" s="85"/>
      <c r="PTR79" s="85"/>
      <c r="PTS79" s="85"/>
      <c r="PTT79" s="85"/>
      <c r="PTU79" s="85"/>
      <c r="PTV79" s="85"/>
      <c r="PTW79" s="85"/>
      <c r="PTX79" s="85"/>
      <c r="PTY79" s="85"/>
      <c r="PTZ79" s="85"/>
      <c r="PUA79" s="85"/>
      <c r="PUB79" s="85"/>
      <c r="PUC79" s="85"/>
      <c r="PUD79" s="85"/>
      <c r="PUE79" s="85"/>
      <c r="PUF79" s="85"/>
      <c r="PUG79" s="85"/>
      <c r="PUH79" s="85"/>
      <c r="PUI79" s="85"/>
      <c r="PUJ79" s="85"/>
      <c r="PUK79" s="85"/>
      <c r="PUL79" s="85"/>
      <c r="PUM79" s="85"/>
      <c r="PUN79" s="85"/>
      <c r="PUO79" s="85"/>
      <c r="PUP79" s="85"/>
      <c r="PUQ79" s="85"/>
      <c r="PUR79" s="85"/>
      <c r="PUS79" s="85"/>
      <c r="PUT79" s="85"/>
      <c r="PUU79" s="85"/>
      <c r="PUV79" s="85"/>
      <c r="PUW79" s="85"/>
      <c r="PUX79" s="85"/>
      <c r="PUY79" s="85"/>
      <c r="PUZ79" s="85"/>
      <c r="PVA79" s="85"/>
      <c r="PVB79" s="85"/>
      <c r="PVC79" s="85"/>
      <c r="PVD79" s="85"/>
      <c r="PVE79" s="85"/>
      <c r="PVF79" s="85"/>
      <c r="PVG79" s="85"/>
      <c r="PVH79" s="85"/>
      <c r="PVI79" s="85"/>
      <c r="PVJ79" s="85"/>
      <c r="PVK79" s="85"/>
      <c r="PVL79" s="85"/>
      <c r="PVM79" s="85"/>
      <c r="PVN79" s="85"/>
      <c r="PVO79" s="85"/>
      <c r="PVP79" s="85"/>
      <c r="PVQ79" s="85"/>
      <c r="PVR79" s="85"/>
      <c r="PVS79" s="85"/>
      <c r="PVT79" s="85"/>
      <c r="PVU79" s="85"/>
      <c r="PVV79" s="85"/>
      <c r="PVW79" s="85"/>
      <c r="PVX79" s="85"/>
      <c r="PVY79" s="85"/>
      <c r="PVZ79" s="85"/>
      <c r="PWA79" s="85"/>
      <c r="PWB79" s="85"/>
      <c r="PWC79" s="85"/>
      <c r="PWD79" s="85"/>
      <c r="PWE79" s="85"/>
      <c r="PWF79" s="85"/>
      <c r="PWG79" s="85"/>
      <c r="PWH79" s="85"/>
      <c r="PWI79" s="85"/>
      <c r="PWJ79" s="85"/>
      <c r="PWK79" s="85"/>
      <c r="PWL79" s="85"/>
      <c r="PWM79" s="85"/>
      <c r="PWN79" s="85"/>
      <c r="PWO79" s="85"/>
      <c r="PWP79" s="85"/>
      <c r="PWQ79" s="85"/>
      <c r="PWR79" s="85"/>
      <c r="PWS79" s="85"/>
      <c r="PWT79" s="85"/>
      <c r="PWU79" s="85"/>
      <c r="PWV79" s="85"/>
      <c r="PWW79" s="85"/>
      <c r="PWX79" s="85"/>
      <c r="PWY79" s="85"/>
      <c r="PWZ79" s="85"/>
      <c r="PXA79" s="85"/>
      <c r="PXB79" s="85"/>
      <c r="PXC79" s="85"/>
      <c r="PXD79" s="85"/>
      <c r="PXE79" s="85"/>
      <c r="PXF79" s="85"/>
      <c r="PXG79" s="85"/>
      <c r="PXH79" s="85"/>
      <c r="PXI79" s="85"/>
      <c r="PXJ79" s="85"/>
      <c r="PXK79" s="85"/>
      <c r="PXL79" s="85"/>
      <c r="PXM79" s="85"/>
      <c r="PXN79" s="85"/>
      <c r="PXO79" s="85"/>
      <c r="PXP79" s="85"/>
      <c r="PXQ79" s="85"/>
      <c r="PXR79" s="85"/>
      <c r="PXS79" s="85"/>
      <c r="PXT79" s="85"/>
      <c r="PXU79" s="85"/>
      <c r="PXV79" s="85"/>
      <c r="PXW79" s="85"/>
      <c r="PXX79" s="85"/>
      <c r="PXY79" s="85"/>
      <c r="PXZ79" s="85"/>
      <c r="PYA79" s="85"/>
      <c r="PYB79" s="85"/>
      <c r="PYC79" s="85"/>
      <c r="PYD79" s="85"/>
      <c r="PYE79" s="85"/>
      <c r="PYF79" s="85"/>
      <c r="PYG79" s="85"/>
      <c r="PYH79" s="85"/>
      <c r="PYI79" s="85"/>
      <c r="PYJ79" s="85"/>
      <c r="PYK79" s="85"/>
      <c r="PYL79" s="85"/>
      <c r="PYM79" s="85"/>
      <c r="PYN79" s="85"/>
      <c r="PYO79" s="85"/>
      <c r="PYP79" s="85"/>
      <c r="PYQ79" s="85"/>
      <c r="PYR79" s="85"/>
      <c r="PYS79" s="85"/>
      <c r="PYT79" s="85"/>
      <c r="PYU79" s="85"/>
      <c r="PYV79" s="85"/>
      <c r="PYW79" s="85"/>
      <c r="PYX79" s="85"/>
      <c r="PYY79" s="85"/>
      <c r="PYZ79" s="85"/>
      <c r="PZA79" s="85"/>
      <c r="PZB79" s="85"/>
      <c r="PZC79" s="85"/>
      <c r="PZD79" s="85"/>
      <c r="PZE79" s="85"/>
      <c r="PZF79" s="85"/>
      <c r="PZG79" s="85"/>
      <c r="PZH79" s="85"/>
      <c r="PZI79" s="85"/>
      <c r="PZJ79" s="85"/>
      <c r="PZK79" s="85"/>
      <c r="PZL79" s="85"/>
      <c r="PZM79" s="85"/>
      <c r="PZN79" s="85"/>
      <c r="PZO79" s="85"/>
      <c r="PZP79" s="85"/>
      <c r="PZQ79" s="85"/>
      <c r="PZR79" s="85"/>
      <c r="PZS79" s="85"/>
      <c r="PZT79" s="85"/>
      <c r="PZU79" s="85"/>
      <c r="PZV79" s="85"/>
      <c r="PZW79" s="85"/>
      <c r="PZX79" s="85"/>
      <c r="PZY79" s="85"/>
      <c r="PZZ79" s="85"/>
      <c r="QAA79" s="85"/>
      <c r="QAB79" s="85"/>
      <c r="QAC79" s="85"/>
      <c r="QAD79" s="85"/>
      <c r="QAE79" s="85"/>
      <c r="QAF79" s="85"/>
      <c r="QAG79" s="85"/>
      <c r="QAH79" s="85"/>
      <c r="QAI79" s="85"/>
      <c r="QAJ79" s="85"/>
      <c r="QAK79" s="85"/>
      <c r="QAL79" s="85"/>
      <c r="QAM79" s="85"/>
      <c r="QAN79" s="85"/>
      <c r="QAO79" s="85"/>
      <c r="QAP79" s="85"/>
      <c r="QAQ79" s="85"/>
      <c r="QAR79" s="85"/>
      <c r="QAS79" s="85"/>
      <c r="QAT79" s="85"/>
      <c r="QAU79" s="85"/>
      <c r="QAV79" s="85"/>
      <c r="QAW79" s="85"/>
      <c r="QAX79" s="85"/>
      <c r="QAY79" s="85"/>
      <c r="QAZ79" s="85"/>
      <c r="QBA79" s="85"/>
      <c r="QBB79" s="85"/>
      <c r="QBC79" s="85"/>
      <c r="QBD79" s="85"/>
      <c r="QBE79" s="85"/>
      <c r="QBF79" s="85"/>
      <c r="QBG79" s="85"/>
      <c r="QBH79" s="85"/>
      <c r="QBI79" s="85"/>
      <c r="QBJ79" s="85"/>
      <c r="QBK79" s="85"/>
      <c r="QBL79" s="85"/>
      <c r="QBM79" s="85"/>
      <c r="QBN79" s="85"/>
      <c r="QBO79" s="85"/>
      <c r="QBP79" s="85"/>
      <c r="QBQ79" s="85"/>
      <c r="QBR79" s="85"/>
      <c r="QBS79" s="85"/>
      <c r="QBT79" s="85"/>
      <c r="QBU79" s="85"/>
      <c r="QBV79" s="85"/>
      <c r="QBW79" s="85"/>
      <c r="QBX79" s="85"/>
      <c r="QBY79" s="85"/>
      <c r="QBZ79" s="85"/>
      <c r="QCA79" s="85"/>
      <c r="QCB79" s="85"/>
      <c r="QCC79" s="85"/>
      <c r="QCD79" s="85"/>
      <c r="QCE79" s="85"/>
      <c r="QCF79" s="85"/>
      <c r="QCG79" s="85"/>
      <c r="QCH79" s="85"/>
      <c r="QCI79" s="85"/>
      <c r="QCJ79" s="85"/>
      <c r="QCK79" s="85"/>
      <c r="QCL79" s="85"/>
      <c r="QCM79" s="85"/>
      <c r="QCN79" s="85"/>
      <c r="QCO79" s="85"/>
      <c r="QCP79" s="85"/>
      <c r="QCQ79" s="85"/>
      <c r="QCR79" s="85"/>
      <c r="QCS79" s="85"/>
      <c r="QCT79" s="85"/>
      <c r="QCU79" s="85"/>
      <c r="QCV79" s="85"/>
      <c r="QCW79" s="85"/>
      <c r="QCX79" s="85"/>
      <c r="QCY79" s="85"/>
      <c r="QCZ79" s="85"/>
      <c r="QDA79" s="85"/>
      <c r="QDB79" s="85"/>
      <c r="QDC79" s="85"/>
      <c r="QDD79" s="85"/>
      <c r="QDE79" s="85"/>
      <c r="QDF79" s="85"/>
      <c r="QDG79" s="85"/>
      <c r="QDH79" s="85"/>
      <c r="QDI79" s="85"/>
      <c r="QDJ79" s="85"/>
      <c r="QDK79" s="85"/>
      <c r="QDL79" s="85"/>
      <c r="QDM79" s="85"/>
      <c r="QDN79" s="85"/>
      <c r="QDO79" s="85"/>
      <c r="QDP79" s="85"/>
      <c r="QDQ79" s="85"/>
      <c r="QDR79" s="85"/>
      <c r="QDS79" s="85"/>
      <c r="QDT79" s="85"/>
      <c r="QDU79" s="85"/>
      <c r="QDV79" s="85"/>
      <c r="QDW79" s="85"/>
      <c r="QDX79" s="85"/>
      <c r="QDY79" s="85"/>
      <c r="QDZ79" s="85"/>
      <c r="QEA79" s="85"/>
      <c r="QEB79" s="85"/>
      <c r="QEC79" s="85"/>
      <c r="QED79" s="85"/>
      <c r="QEE79" s="85"/>
      <c r="QEF79" s="85"/>
      <c r="QEG79" s="85"/>
      <c r="QEH79" s="85"/>
      <c r="QEI79" s="85"/>
      <c r="QEJ79" s="85"/>
      <c r="QEK79" s="85"/>
      <c r="QEL79" s="85"/>
      <c r="QEM79" s="85"/>
      <c r="QEN79" s="85"/>
      <c r="QEO79" s="85"/>
      <c r="QEP79" s="85"/>
      <c r="QEQ79" s="85"/>
      <c r="QER79" s="85"/>
      <c r="QES79" s="85"/>
      <c r="QET79" s="85"/>
      <c r="QEU79" s="85"/>
      <c r="QEV79" s="85"/>
      <c r="QEW79" s="85"/>
      <c r="QEX79" s="85"/>
      <c r="QEY79" s="85"/>
      <c r="QEZ79" s="85"/>
      <c r="QFA79" s="85"/>
      <c r="QFB79" s="85"/>
      <c r="QFC79" s="85"/>
      <c r="QFD79" s="85"/>
      <c r="QFE79" s="85"/>
      <c r="QFF79" s="85"/>
      <c r="QFG79" s="85"/>
      <c r="QFH79" s="85"/>
      <c r="QFI79" s="85"/>
      <c r="QFJ79" s="85"/>
      <c r="QFK79" s="85"/>
      <c r="QFL79" s="85"/>
      <c r="QFM79" s="85"/>
      <c r="QFN79" s="85"/>
      <c r="QFO79" s="85"/>
      <c r="QFP79" s="85"/>
      <c r="QFQ79" s="85"/>
      <c r="QFR79" s="85"/>
      <c r="QFS79" s="85"/>
      <c r="QFT79" s="85"/>
      <c r="QFU79" s="85"/>
      <c r="QFV79" s="85"/>
      <c r="QFW79" s="85"/>
      <c r="QFX79" s="85"/>
      <c r="QFY79" s="85"/>
      <c r="QFZ79" s="85"/>
      <c r="QGA79" s="85"/>
      <c r="QGB79" s="85"/>
      <c r="QGC79" s="85"/>
      <c r="QGD79" s="85"/>
      <c r="QGE79" s="85"/>
      <c r="QGF79" s="85"/>
      <c r="QGG79" s="85"/>
      <c r="QGH79" s="85"/>
      <c r="QGI79" s="85"/>
      <c r="QGJ79" s="85"/>
      <c r="QGK79" s="85"/>
      <c r="QGL79" s="85"/>
      <c r="QGM79" s="85"/>
      <c r="QGN79" s="85"/>
      <c r="QGO79" s="85"/>
      <c r="QGP79" s="85"/>
      <c r="QGQ79" s="85"/>
      <c r="QGR79" s="85"/>
      <c r="QGS79" s="85"/>
      <c r="QGT79" s="85"/>
      <c r="QGU79" s="85"/>
      <c r="QGV79" s="85"/>
      <c r="QGW79" s="85"/>
      <c r="QGX79" s="85"/>
      <c r="QGY79" s="85"/>
      <c r="QGZ79" s="85"/>
      <c r="QHA79" s="85"/>
      <c r="QHB79" s="85"/>
      <c r="QHC79" s="85"/>
      <c r="QHD79" s="85"/>
      <c r="QHE79" s="85"/>
      <c r="QHF79" s="85"/>
      <c r="QHG79" s="85"/>
      <c r="QHH79" s="85"/>
      <c r="QHI79" s="85"/>
      <c r="QHJ79" s="85"/>
      <c r="QHK79" s="85"/>
      <c r="QHL79" s="85"/>
      <c r="QHM79" s="85"/>
      <c r="QHN79" s="85"/>
      <c r="QHO79" s="85"/>
      <c r="QHP79" s="85"/>
      <c r="QHQ79" s="85"/>
      <c r="QHR79" s="85"/>
      <c r="QHS79" s="85"/>
      <c r="QHT79" s="85"/>
      <c r="QHU79" s="85"/>
      <c r="QHV79" s="85"/>
      <c r="QHW79" s="85"/>
      <c r="QHX79" s="85"/>
      <c r="QHY79" s="85"/>
      <c r="QHZ79" s="85"/>
      <c r="QIA79" s="85"/>
      <c r="QIB79" s="85"/>
      <c r="QIC79" s="85"/>
      <c r="QID79" s="85"/>
      <c r="QIE79" s="85"/>
      <c r="QIF79" s="85"/>
      <c r="QIG79" s="85"/>
      <c r="QIH79" s="85"/>
      <c r="QII79" s="85"/>
      <c r="QIJ79" s="85"/>
      <c r="QIK79" s="85"/>
      <c r="QIL79" s="85"/>
      <c r="QIM79" s="85"/>
      <c r="QIN79" s="85"/>
      <c r="QIO79" s="85"/>
      <c r="QIP79" s="85"/>
      <c r="QIQ79" s="85"/>
      <c r="QIR79" s="85"/>
      <c r="QIS79" s="85"/>
      <c r="QIT79" s="85"/>
      <c r="QIU79" s="85"/>
      <c r="QIV79" s="85"/>
      <c r="QIW79" s="85"/>
      <c r="QIX79" s="85"/>
      <c r="QIY79" s="85"/>
      <c r="QIZ79" s="85"/>
      <c r="QJA79" s="85"/>
      <c r="QJB79" s="85"/>
      <c r="QJC79" s="85"/>
      <c r="QJD79" s="85"/>
      <c r="QJE79" s="85"/>
      <c r="QJF79" s="85"/>
      <c r="QJG79" s="85"/>
      <c r="QJH79" s="85"/>
      <c r="QJI79" s="85"/>
      <c r="QJJ79" s="85"/>
      <c r="QJK79" s="85"/>
      <c r="QJL79" s="85"/>
      <c r="QJM79" s="85"/>
      <c r="QJN79" s="85"/>
      <c r="QJO79" s="85"/>
      <c r="QJP79" s="85"/>
      <c r="QJQ79" s="85"/>
      <c r="QJR79" s="85"/>
      <c r="QJS79" s="85"/>
      <c r="QJT79" s="85"/>
      <c r="QJU79" s="85"/>
      <c r="QJV79" s="85"/>
      <c r="QJW79" s="85"/>
      <c r="QJX79" s="85"/>
      <c r="QJY79" s="85"/>
      <c r="QJZ79" s="85"/>
      <c r="QKA79" s="85"/>
      <c r="QKB79" s="85"/>
      <c r="QKC79" s="85"/>
      <c r="QKD79" s="85"/>
      <c r="QKE79" s="85"/>
      <c r="QKF79" s="85"/>
      <c r="QKG79" s="85"/>
      <c r="QKH79" s="85"/>
      <c r="QKI79" s="85"/>
      <c r="QKJ79" s="85"/>
      <c r="QKK79" s="85"/>
      <c r="QKL79" s="85"/>
      <c r="QKM79" s="85"/>
      <c r="QKN79" s="85"/>
      <c r="QKO79" s="85"/>
      <c r="QKP79" s="85"/>
      <c r="QKQ79" s="85"/>
      <c r="QKR79" s="85"/>
      <c r="QKS79" s="85"/>
      <c r="QKT79" s="85"/>
      <c r="QKU79" s="85"/>
      <c r="QKV79" s="85"/>
      <c r="QKW79" s="85"/>
      <c r="QKX79" s="85"/>
      <c r="QKY79" s="85"/>
      <c r="QKZ79" s="85"/>
      <c r="QLA79" s="85"/>
      <c r="QLB79" s="85"/>
      <c r="QLC79" s="85"/>
      <c r="QLD79" s="85"/>
      <c r="QLE79" s="85"/>
      <c r="QLF79" s="85"/>
      <c r="QLG79" s="85"/>
      <c r="QLH79" s="85"/>
      <c r="QLI79" s="85"/>
      <c r="QLJ79" s="85"/>
      <c r="QLK79" s="85"/>
      <c r="QLL79" s="85"/>
      <c r="QLM79" s="85"/>
      <c r="QLN79" s="85"/>
      <c r="QLO79" s="85"/>
      <c r="QLP79" s="85"/>
      <c r="QLQ79" s="85"/>
      <c r="QLR79" s="85"/>
      <c r="QLS79" s="85"/>
      <c r="QLT79" s="85"/>
      <c r="QLU79" s="85"/>
      <c r="QLV79" s="85"/>
      <c r="QLW79" s="85"/>
      <c r="QLX79" s="85"/>
      <c r="QLY79" s="85"/>
      <c r="QLZ79" s="85"/>
      <c r="QMA79" s="85"/>
      <c r="QMB79" s="85"/>
      <c r="QMC79" s="85"/>
      <c r="QMD79" s="85"/>
      <c r="QME79" s="85"/>
      <c r="QMF79" s="85"/>
      <c r="QMG79" s="85"/>
      <c r="QMH79" s="85"/>
      <c r="QMI79" s="85"/>
      <c r="QMJ79" s="85"/>
      <c r="QMK79" s="85"/>
      <c r="QML79" s="85"/>
      <c r="QMM79" s="85"/>
      <c r="QMN79" s="85"/>
      <c r="QMO79" s="85"/>
      <c r="QMP79" s="85"/>
      <c r="QMQ79" s="85"/>
      <c r="QMR79" s="85"/>
      <c r="QMS79" s="85"/>
      <c r="QMT79" s="85"/>
      <c r="QMU79" s="85"/>
      <c r="QMV79" s="85"/>
      <c r="QMW79" s="85"/>
      <c r="QMX79" s="85"/>
      <c r="QMY79" s="85"/>
      <c r="QMZ79" s="85"/>
      <c r="QNA79" s="85"/>
      <c r="QNB79" s="85"/>
      <c r="QNC79" s="85"/>
      <c r="QND79" s="85"/>
      <c r="QNE79" s="85"/>
      <c r="QNF79" s="85"/>
      <c r="QNG79" s="85"/>
      <c r="QNH79" s="85"/>
      <c r="QNI79" s="85"/>
      <c r="QNJ79" s="85"/>
      <c r="QNK79" s="85"/>
      <c r="QNL79" s="85"/>
      <c r="QNM79" s="85"/>
      <c r="QNN79" s="85"/>
      <c r="QNO79" s="85"/>
      <c r="QNP79" s="85"/>
      <c r="QNQ79" s="85"/>
      <c r="QNR79" s="85"/>
      <c r="QNS79" s="85"/>
      <c r="QNT79" s="85"/>
      <c r="QNU79" s="85"/>
      <c r="QNV79" s="85"/>
      <c r="QNW79" s="85"/>
      <c r="QNX79" s="85"/>
      <c r="QNY79" s="85"/>
      <c r="QNZ79" s="85"/>
      <c r="QOA79" s="85"/>
      <c r="QOB79" s="85"/>
      <c r="QOC79" s="85"/>
      <c r="QOD79" s="85"/>
      <c r="QOE79" s="85"/>
      <c r="QOF79" s="85"/>
      <c r="QOG79" s="85"/>
      <c r="QOH79" s="85"/>
      <c r="QOI79" s="85"/>
      <c r="QOJ79" s="85"/>
      <c r="QOK79" s="85"/>
      <c r="QOL79" s="85"/>
      <c r="QOM79" s="85"/>
      <c r="QON79" s="85"/>
      <c r="QOO79" s="85"/>
      <c r="QOP79" s="85"/>
      <c r="QOQ79" s="85"/>
      <c r="QOR79" s="85"/>
      <c r="QOS79" s="85"/>
      <c r="QOT79" s="85"/>
      <c r="QOU79" s="85"/>
      <c r="QOV79" s="85"/>
      <c r="QOW79" s="85"/>
      <c r="QOX79" s="85"/>
      <c r="QOY79" s="85"/>
      <c r="QOZ79" s="85"/>
      <c r="QPA79" s="85"/>
      <c r="QPB79" s="85"/>
      <c r="QPC79" s="85"/>
      <c r="QPD79" s="85"/>
      <c r="QPE79" s="85"/>
      <c r="QPF79" s="85"/>
      <c r="QPG79" s="85"/>
      <c r="QPH79" s="85"/>
      <c r="QPI79" s="85"/>
      <c r="QPJ79" s="85"/>
      <c r="QPK79" s="85"/>
      <c r="QPL79" s="85"/>
      <c r="QPM79" s="85"/>
      <c r="QPN79" s="85"/>
      <c r="QPO79" s="85"/>
      <c r="QPP79" s="85"/>
      <c r="QPQ79" s="85"/>
      <c r="QPR79" s="85"/>
      <c r="QPS79" s="85"/>
      <c r="QPT79" s="85"/>
      <c r="QPU79" s="85"/>
      <c r="QPV79" s="85"/>
      <c r="QPW79" s="85"/>
      <c r="QPX79" s="85"/>
      <c r="QPY79" s="85"/>
      <c r="QPZ79" s="85"/>
      <c r="QQA79" s="85"/>
      <c r="QQB79" s="85"/>
      <c r="QQC79" s="85"/>
      <c r="QQD79" s="85"/>
      <c r="QQE79" s="85"/>
      <c r="QQF79" s="85"/>
      <c r="QQG79" s="85"/>
      <c r="QQH79" s="85"/>
      <c r="QQI79" s="85"/>
      <c r="QQJ79" s="85"/>
      <c r="QQK79" s="85"/>
      <c r="QQL79" s="85"/>
      <c r="QQM79" s="85"/>
      <c r="QQN79" s="85"/>
      <c r="QQO79" s="85"/>
      <c r="QQP79" s="85"/>
      <c r="QQQ79" s="85"/>
      <c r="QQR79" s="85"/>
      <c r="QQS79" s="85"/>
      <c r="QQT79" s="85"/>
      <c r="QQU79" s="85"/>
      <c r="QQV79" s="85"/>
      <c r="QQW79" s="85"/>
      <c r="QQX79" s="85"/>
      <c r="QQY79" s="85"/>
      <c r="QQZ79" s="85"/>
      <c r="QRA79" s="85"/>
      <c r="QRB79" s="85"/>
      <c r="QRC79" s="85"/>
      <c r="QRD79" s="85"/>
      <c r="QRE79" s="85"/>
      <c r="QRF79" s="85"/>
      <c r="QRG79" s="85"/>
      <c r="QRH79" s="85"/>
      <c r="QRI79" s="85"/>
      <c r="QRJ79" s="85"/>
      <c r="QRK79" s="85"/>
      <c r="QRL79" s="85"/>
      <c r="QRM79" s="85"/>
      <c r="QRN79" s="85"/>
      <c r="QRO79" s="85"/>
      <c r="QRP79" s="85"/>
      <c r="QRQ79" s="85"/>
      <c r="QRR79" s="85"/>
      <c r="QRS79" s="85"/>
      <c r="QRT79" s="85"/>
      <c r="QRU79" s="85"/>
      <c r="QRV79" s="85"/>
      <c r="QRW79" s="85"/>
      <c r="QRX79" s="85"/>
      <c r="QRY79" s="85"/>
      <c r="QRZ79" s="85"/>
      <c r="QSA79" s="85"/>
      <c r="QSB79" s="85"/>
      <c r="QSC79" s="85"/>
      <c r="QSD79" s="85"/>
      <c r="QSE79" s="85"/>
      <c r="QSF79" s="85"/>
      <c r="QSG79" s="85"/>
      <c r="QSH79" s="85"/>
      <c r="QSI79" s="85"/>
      <c r="QSJ79" s="85"/>
      <c r="QSK79" s="85"/>
      <c r="QSL79" s="85"/>
      <c r="QSM79" s="85"/>
      <c r="QSN79" s="85"/>
      <c r="QSO79" s="85"/>
      <c r="QSP79" s="85"/>
      <c r="QSQ79" s="85"/>
      <c r="QSR79" s="85"/>
      <c r="QSS79" s="85"/>
      <c r="QST79" s="85"/>
      <c r="QSU79" s="85"/>
      <c r="QSV79" s="85"/>
      <c r="QSW79" s="85"/>
      <c r="QSX79" s="85"/>
      <c r="QSY79" s="85"/>
      <c r="QSZ79" s="85"/>
      <c r="QTA79" s="85"/>
      <c r="QTB79" s="85"/>
      <c r="QTC79" s="85"/>
      <c r="QTD79" s="85"/>
      <c r="QTE79" s="85"/>
      <c r="QTF79" s="85"/>
      <c r="QTG79" s="85"/>
      <c r="QTH79" s="85"/>
      <c r="QTI79" s="85"/>
      <c r="QTJ79" s="85"/>
      <c r="QTK79" s="85"/>
      <c r="QTL79" s="85"/>
      <c r="QTM79" s="85"/>
      <c r="QTN79" s="85"/>
      <c r="QTO79" s="85"/>
      <c r="QTP79" s="85"/>
      <c r="QTQ79" s="85"/>
      <c r="QTR79" s="85"/>
      <c r="QTS79" s="85"/>
      <c r="QTT79" s="85"/>
      <c r="QTU79" s="85"/>
      <c r="QTV79" s="85"/>
      <c r="QTW79" s="85"/>
      <c r="QTX79" s="85"/>
      <c r="QTY79" s="85"/>
      <c r="QTZ79" s="85"/>
      <c r="QUA79" s="85"/>
      <c r="QUB79" s="85"/>
      <c r="QUC79" s="85"/>
      <c r="QUD79" s="85"/>
      <c r="QUE79" s="85"/>
      <c r="QUF79" s="85"/>
      <c r="QUG79" s="85"/>
      <c r="QUH79" s="85"/>
      <c r="QUI79" s="85"/>
      <c r="QUJ79" s="85"/>
      <c r="QUK79" s="85"/>
      <c r="QUL79" s="85"/>
      <c r="QUM79" s="85"/>
      <c r="QUN79" s="85"/>
      <c r="QUO79" s="85"/>
      <c r="QUP79" s="85"/>
      <c r="QUQ79" s="85"/>
      <c r="QUR79" s="85"/>
      <c r="QUS79" s="85"/>
      <c r="QUT79" s="85"/>
      <c r="QUU79" s="85"/>
      <c r="QUV79" s="85"/>
      <c r="QUW79" s="85"/>
      <c r="QUX79" s="85"/>
      <c r="QUY79" s="85"/>
      <c r="QUZ79" s="85"/>
      <c r="QVA79" s="85"/>
      <c r="QVB79" s="85"/>
      <c r="QVC79" s="85"/>
      <c r="QVD79" s="85"/>
      <c r="QVE79" s="85"/>
      <c r="QVF79" s="85"/>
      <c r="QVG79" s="85"/>
      <c r="QVH79" s="85"/>
      <c r="QVI79" s="85"/>
      <c r="QVJ79" s="85"/>
      <c r="QVK79" s="85"/>
      <c r="QVL79" s="85"/>
      <c r="QVM79" s="85"/>
      <c r="QVN79" s="85"/>
      <c r="QVO79" s="85"/>
      <c r="QVP79" s="85"/>
      <c r="QVQ79" s="85"/>
      <c r="QVR79" s="85"/>
      <c r="QVS79" s="85"/>
      <c r="QVT79" s="85"/>
      <c r="QVU79" s="85"/>
      <c r="QVV79" s="85"/>
      <c r="QVW79" s="85"/>
      <c r="QVX79" s="85"/>
      <c r="QVY79" s="85"/>
      <c r="QVZ79" s="85"/>
      <c r="QWA79" s="85"/>
      <c r="QWB79" s="85"/>
      <c r="QWC79" s="85"/>
      <c r="QWD79" s="85"/>
      <c r="QWE79" s="85"/>
      <c r="QWF79" s="85"/>
      <c r="QWG79" s="85"/>
      <c r="QWH79" s="85"/>
      <c r="QWI79" s="85"/>
      <c r="QWJ79" s="85"/>
      <c r="QWK79" s="85"/>
      <c r="QWL79" s="85"/>
      <c r="QWM79" s="85"/>
      <c r="QWN79" s="85"/>
      <c r="QWO79" s="85"/>
      <c r="QWP79" s="85"/>
      <c r="QWQ79" s="85"/>
      <c r="QWR79" s="85"/>
      <c r="QWS79" s="85"/>
      <c r="QWT79" s="85"/>
      <c r="QWU79" s="85"/>
      <c r="QWV79" s="85"/>
      <c r="QWW79" s="85"/>
      <c r="QWX79" s="85"/>
      <c r="QWY79" s="85"/>
      <c r="QWZ79" s="85"/>
      <c r="QXA79" s="85"/>
      <c r="QXB79" s="85"/>
      <c r="QXC79" s="85"/>
      <c r="QXD79" s="85"/>
      <c r="QXE79" s="85"/>
      <c r="QXF79" s="85"/>
      <c r="QXG79" s="85"/>
      <c r="QXH79" s="85"/>
      <c r="QXI79" s="85"/>
      <c r="QXJ79" s="85"/>
      <c r="QXK79" s="85"/>
      <c r="QXL79" s="85"/>
      <c r="QXM79" s="85"/>
      <c r="QXN79" s="85"/>
      <c r="QXO79" s="85"/>
      <c r="QXP79" s="85"/>
      <c r="QXQ79" s="85"/>
      <c r="QXR79" s="85"/>
      <c r="QXS79" s="85"/>
      <c r="QXT79" s="85"/>
      <c r="QXU79" s="85"/>
      <c r="QXV79" s="85"/>
      <c r="QXW79" s="85"/>
      <c r="QXX79" s="85"/>
      <c r="QXY79" s="85"/>
      <c r="QXZ79" s="85"/>
      <c r="QYA79" s="85"/>
      <c r="QYB79" s="85"/>
      <c r="QYC79" s="85"/>
      <c r="QYD79" s="85"/>
      <c r="QYE79" s="85"/>
      <c r="QYF79" s="85"/>
      <c r="QYG79" s="85"/>
      <c r="QYH79" s="85"/>
      <c r="QYI79" s="85"/>
      <c r="QYJ79" s="85"/>
      <c r="QYK79" s="85"/>
      <c r="QYL79" s="85"/>
      <c r="QYM79" s="85"/>
      <c r="QYN79" s="85"/>
      <c r="QYO79" s="85"/>
      <c r="QYP79" s="85"/>
      <c r="QYQ79" s="85"/>
      <c r="QYR79" s="85"/>
      <c r="QYS79" s="85"/>
      <c r="QYT79" s="85"/>
      <c r="QYU79" s="85"/>
      <c r="QYV79" s="85"/>
      <c r="QYW79" s="85"/>
      <c r="QYX79" s="85"/>
      <c r="QYY79" s="85"/>
      <c r="QYZ79" s="85"/>
      <c r="QZA79" s="85"/>
      <c r="QZB79" s="85"/>
      <c r="QZC79" s="85"/>
      <c r="QZD79" s="85"/>
      <c r="QZE79" s="85"/>
      <c r="QZF79" s="85"/>
      <c r="QZG79" s="85"/>
      <c r="QZH79" s="85"/>
      <c r="QZI79" s="85"/>
      <c r="QZJ79" s="85"/>
      <c r="QZK79" s="85"/>
      <c r="QZL79" s="85"/>
      <c r="QZM79" s="85"/>
      <c r="QZN79" s="85"/>
      <c r="QZO79" s="85"/>
      <c r="QZP79" s="85"/>
      <c r="QZQ79" s="85"/>
      <c r="QZR79" s="85"/>
      <c r="QZS79" s="85"/>
      <c r="QZT79" s="85"/>
      <c r="QZU79" s="85"/>
      <c r="QZV79" s="85"/>
      <c r="QZW79" s="85"/>
      <c r="QZX79" s="85"/>
      <c r="QZY79" s="85"/>
      <c r="QZZ79" s="85"/>
      <c r="RAA79" s="85"/>
      <c r="RAB79" s="85"/>
      <c r="RAC79" s="85"/>
      <c r="RAD79" s="85"/>
      <c r="RAE79" s="85"/>
      <c r="RAF79" s="85"/>
      <c r="RAG79" s="85"/>
      <c r="RAH79" s="85"/>
      <c r="RAI79" s="85"/>
      <c r="RAJ79" s="85"/>
      <c r="RAK79" s="85"/>
      <c r="RAL79" s="85"/>
      <c r="RAM79" s="85"/>
      <c r="RAN79" s="85"/>
      <c r="RAO79" s="85"/>
      <c r="RAP79" s="85"/>
      <c r="RAQ79" s="85"/>
      <c r="RAR79" s="85"/>
      <c r="RAS79" s="85"/>
      <c r="RAT79" s="85"/>
      <c r="RAU79" s="85"/>
      <c r="RAV79" s="85"/>
      <c r="RAW79" s="85"/>
      <c r="RAX79" s="85"/>
      <c r="RAY79" s="85"/>
      <c r="RAZ79" s="85"/>
      <c r="RBA79" s="85"/>
      <c r="RBB79" s="85"/>
      <c r="RBC79" s="85"/>
      <c r="RBD79" s="85"/>
      <c r="RBE79" s="85"/>
      <c r="RBF79" s="85"/>
      <c r="RBG79" s="85"/>
      <c r="RBH79" s="85"/>
      <c r="RBI79" s="85"/>
      <c r="RBJ79" s="85"/>
      <c r="RBK79" s="85"/>
      <c r="RBL79" s="85"/>
      <c r="RBM79" s="85"/>
      <c r="RBN79" s="85"/>
      <c r="RBO79" s="85"/>
      <c r="RBP79" s="85"/>
      <c r="RBQ79" s="85"/>
      <c r="RBR79" s="85"/>
      <c r="RBS79" s="85"/>
      <c r="RBT79" s="85"/>
      <c r="RBU79" s="85"/>
      <c r="RBV79" s="85"/>
      <c r="RBW79" s="85"/>
      <c r="RBX79" s="85"/>
      <c r="RBY79" s="85"/>
      <c r="RBZ79" s="85"/>
      <c r="RCA79" s="85"/>
      <c r="RCB79" s="85"/>
      <c r="RCC79" s="85"/>
      <c r="RCD79" s="85"/>
      <c r="RCE79" s="85"/>
      <c r="RCF79" s="85"/>
      <c r="RCG79" s="85"/>
      <c r="RCH79" s="85"/>
      <c r="RCI79" s="85"/>
      <c r="RCJ79" s="85"/>
      <c r="RCK79" s="85"/>
      <c r="RCL79" s="85"/>
      <c r="RCM79" s="85"/>
      <c r="RCN79" s="85"/>
      <c r="RCO79" s="85"/>
      <c r="RCP79" s="85"/>
      <c r="RCQ79" s="85"/>
      <c r="RCR79" s="85"/>
      <c r="RCS79" s="85"/>
      <c r="RCT79" s="85"/>
      <c r="RCU79" s="85"/>
      <c r="RCV79" s="85"/>
      <c r="RCW79" s="85"/>
      <c r="RCX79" s="85"/>
      <c r="RCY79" s="85"/>
      <c r="RCZ79" s="85"/>
      <c r="RDA79" s="85"/>
      <c r="RDB79" s="85"/>
      <c r="RDC79" s="85"/>
      <c r="RDD79" s="85"/>
      <c r="RDE79" s="85"/>
      <c r="RDF79" s="85"/>
      <c r="RDG79" s="85"/>
      <c r="RDH79" s="85"/>
      <c r="RDI79" s="85"/>
      <c r="RDJ79" s="85"/>
      <c r="RDK79" s="85"/>
      <c r="RDL79" s="85"/>
      <c r="RDM79" s="85"/>
      <c r="RDN79" s="85"/>
      <c r="RDO79" s="85"/>
      <c r="RDP79" s="85"/>
      <c r="RDQ79" s="85"/>
      <c r="RDR79" s="85"/>
      <c r="RDS79" s="85"/>
      <c r="RDT79" s="85"/>
      <c r="RDU79" s="85"/>
      <c r="RDV79" s="85"/>
      <c r="RDW79" s="85"/>
      <c r="RDX79" s="85"/>
      <c r="RDY79" s="85"/>
      <c r="RDZ79" s="85"/>
      <c r="REA79" s="85"/>
      <c r="REB79" s="85"/>
      <c r="REC79" s="85"/>
      <c r="RED79" s="85"/>
      <c r="REE79" s="85"/>
      <c r="REF79" s="85"/>
      <c r="REG79" s="85"/>
      <c r="REH79" s="85"/>
      <c r="REI79" s="85"/>
      <c r="REJ79" s="85"/>
      <c r="REK79" s="85"/>
      <c r="REL79" s="85"/>
      <c r="REM79" s="85"/>
      <c r="REN79" s="85"/>
      <c r="REO79" s="85"/>
      <c r="REP79" s="85"/>
      <c r="REQ79" s="85"/>
      <c r="RER79" s="85"/>
      <c r="RES79" s="85"/>
      <c r="RET79" s="85"/>
      <c r="REU79" s="85"/>
      <c r="REV79" s="85"/>
      <c r="REW79" s="85"/>
      <c r="REX79" s="85"/>
      <c r="REY79" s="85"/>
      <c r="REZ79" s="85"/>
      <c r="RFA79" s="85"/>
      <c r="RFB79" s="85"/>
      <c r="RFC79" s="85"/>
      <c r="RFD79" s="85"/>
      <c r="RFE79" s="85"/>
      <c r="RFF79" s="85"/>
      <c r="RFG79" s="85"/>
      <c r="RFH79" s="85"/>
      <c r="RFI79" s="85"/>
      <c r="RFJ79" s="85"/>
      <c r="RFK79" s="85"/>
      <c r="RFL79" s="85"/>
      <c r="RFM79" s="85"/>
      <c r="RFN79" s="85"/>
      <c r="RFO79" s="85"/>
      <c r="RFP79" s="85"/>
      <c r="RFQ79" s="85"/>
      <c r="RFR79" s="85"/>
      <c r="RFS79" s="85"/>
      <c r="RFT79" s="85"/>
      <c r="RFU79" s="85"/>
      <c r="RFV79" s="85"/>
      <c r="RFW79" s="85"/>
      <c r="RFX79" s="85"/>
      <c r="RFY79" s="85"/>
      <c r="RFZ79" s="85"/>
      <c r="RGA79" s="85"/>
      <c r="RGB79" s="85"/>
      <c r="RGC79" s="85"/>
      <c r="RGD79" s="85"/>
      <c r="RGE79" s="85"/>
      <c r="RGF79" s="85"/>
      <c r="RGG79" s="85"/>
      <c r="RGH79" s="85"/>
      <c r="RGI79" s="85"/>
      <c r="RGJ79" s="85"/>
      <c r="RGK79" s="85"/>
      <c r="RGL79" s="85"/>
      <c r="RGM79" s="85"/>
      <c r="RGN79" s="85"/>
      <c r="RGO79" s="85"/>
      <c r="RGP79" s="85"/>
      <c r="RGQ79" s="85"/>
      <c r="RGR79" s="85"/>
      <c r="RGS79" s="85"/>
      <c r="RGT79" s="85"/>
      <c r="RGU79" s="85"/>
      <c r="RGV79" s="85"/>
      <c r="RGW79" s="85"/>
      <c r="RGX79" s="85"/>
      <c r="RGY79" s="85"/>
      <c r="RGZ79" s="85"/>
      <c r="RHA79" s="85"/>
      <c r="RHB79" s="85"/>
      <c r="RHC79" s="85"/>
      <c r="RHD79" s="85"/>
      <c r="RHE79" s="85"/>
      <c r="RHF79" s="85"/>
      <c r="RHG79" s="85"/>
      <c r="RHH79" s="85"/>
      <c r="RHI79" s="85"/>
      <c r="RHJ79" s="85"/>
      <c r="RHK79" s="85"/>
      <c r="RHL79" s="85"/>
      <c r="RHM79" s="85"/>
      <c r="RHN79" s="85"/>
      <c r="RHO79" s="85"/>
      <c r="RHP79" s="85"/>
      <c r="RHQ79" s="85"/>
      <c r="RHR79" s="85"/>
      <c r="RHS79" s="85"/>
      <c r="RHT79" s="85"/>
      <c r="RHU79" s="85"/>
      <c r="RHV79" s="85"/>
      <c r="RHW79" s="85"/>
      <c r="RHX79" s="85"/>
      <c r="RHY79" s="85"/>
      <c r="RHZ79" s="85"/>
      <c r="RIA79" s="85"/>
      <c r="RIB79" s="85"/>
      <c r="RIC79" s="85"/>
      <c r="RID79" s="85"/>
      <c r="RIE79" s="85"/>
      <c r="RIF79" s="85"/>
      <c r="RIG79" s="85"/>
      <c r="RIH79" s="85"/>
      <c r="RII79" s="85"/>
      <c r="RIJ79" s="85"/>
      <c r="RIK79" s="85"/>
      <c r="RIL79" s="85"/>
      <c r="RIM79" s="85"/>
      <c r="RIN79" s="85"/>
      <c r="RIO79" s="85"/>
      <c r="RIP79" s="85"/>
      <c r="RIQ79" s="85"/>
      <c r="RIR79" s="85"/>
      <c r="RIS79" s="85"/>
      <c r="RIT79" s="85"/>
      <c r="RIU79" s="85"/>
      <c r="RIV79" s="85"/>
      <c r="RIW79" s="85"/>
      <c r="RIX79" s="85"/>
      <c r="RIY79" s="85"/>
      <c r="RIZ79" s="85"/>
      <c r="RJA79" s="85"/>
      <c r="RJB79" s="85"/>
      <c r="RJC79" s="85"/>
      <c r="RJD79" s="85"/>
      <c r="RJE79" s="85"/>
      <c r="RJF79" s="85"/>
      <c r="RJG79" s="85"/>
      <c r="RJH79" s="85"/>
      <c r="RJI79" s="85"/>
      <c r="RJJ79" s="85"/>
      <c r="RJK79" s="85"/>
      <c r="RJL79" s="85"/>
      <c r="RJM79" s="85"/>
      <c r="RJN79" s="85"/>
      <c r="RJO79" s="85"/>
      <c r="RJP79" s="85"/>
      <c r="RJQ79" s="85"/>
      <c r="RJR79" s="85"/>
      <c r="RJS79" s="85"/>
      <c r="RJT79" s="85"/>
      <c r="RJU79" s="85"/>
      <c r="RJV79" s="85"/>
      <c r="RJW79" s="85"/>
      <c r="RJX79" s="85"/>
      <c r="RJY79" s="85"/>
      <c r="RJZ79" s="85"/>
      <c r="RKA79" s="85"/>
      <c r="RKB79" s="85"/>
      <c r="RKC79" s="85"/>
      <c r="RKD79" s="85"/>
      <c r="RKE79" s="85"/>
      <c r="RKF79" s="85"/>
      <c r="RKG79" s="85"/>
      <c r="RKH79" s="85"/>
      <c r="RKI79" s="85"/>
      <c r="RKJ79" s="85"/>
      <c r="RKK79" s="85"/>
      <c r="RKL79" s="85"/>
      <c r="RKM79" s="85"/>
      <c r="RKN79" s="85"/>
      <c r="RKO79" s="85"/>
      <c r="RKP79" s="85"/>
      <c r="RKQ79" s="85"/>
      <c r="RKR79" s="85"/>
      <c r="RKS79" s="85"/>
      <c r="RKT79" s="85"/>
      <c r="RKU79" s="85"/>
      <c r="RKV79" s="85"/>
      <c r="RKW79" s="85"/>
      <c r="RKX79" s="85"/>
      <c r="RKY79" s="85"/>
      <c r="RKZ79" s="85"/>
      <c r="RLA79" s="85"/>
      <c r="RLB79" s="85"/>
      <c r="RLC79" s="85"/>
      <c r="RLD79" s="85"/>
      <c r="RLE79" s="85"/>
      <c r="RLF79" s="85"/>
      <c r="RLG79" s="85"/>
      <c r="RLH79" s="85"/>
      <c r="RLI79" s="85"/>
      <c r="RLJ79" s="85"/>
      <c r="RLK79" s="85"/>
      <c r="RLL79" s="85"/>
      <c r="RLM79" s="85"/>
      <c r="RLN79" s="85"/>
      <c r="RLO79" s="85"/>
      <c r="RLP79" s="85"/>
      <c r="RLQ79" s="85"/>
      <c r="RLR79" s="85"/>
      <c r="RLS79" s="85"/>
      <c r="RLT79" s="85"/>
      <c r="RLU79" s="85"/>
      <c r="RLV79" s="85"/>
      <c r="RLW79" s="85"/>
      <c r="RLX79" s="85"/>
      <c r="RLY79" s="85"/>
      <c r="RLZ79" s="85"/>
      <c r="RMA79" s="85"/>
      <c r="RMB79" s="85"/>
      <c r="RMC79" s="85"/>
      <c r="RMD79" s="85"/>
      <c r="RME79" s="85"/>
      <c r="RMF79" s="85"/>
      <c r="RMG79" s="85"/>
      <c r="RMH79" s="85"/>
      <c r="RMI79" s="85"/>
      <c r="RMJ79" s="85"/>
      <c r="RMK79" s="85"/>
      <c r="RML79" s="85"/>
      <c r="RMM79" s="85"/>
      <c r="RMN79" s="85"/>
      <c r="RMO79" s="85"/>
      <c r="RMP79" s="85"/>
      <c r="RMQ79" s="85"/>
      <c r="RMR79" s="85"/>
      <c r="RMS79" s="85"/>
      <c r="RMT79" s="85"/>
      <c r="RMU79" s="85"/>
      <c r="RMV79" s="85"/>
      <c r="RMW79" s="85"/>
      <c r="RMX79" s="85"/>
      <c r="RMY79" s="85"/>
      <c r="RMZ79" s="85"/>
      <c r="RNA79" s="85"/>
      <c r="RNB79" s="85"/>
      <c r="RNC79" s="85"/>
      <c r="RND79" s="85"/>
      <c r="RNE79" s="85"/>
      <c r="RNF79" s="85"/>
      <c r="RNG79" s="85"/>
      <c r="RNH79" s="85"/>
      <c r="RNI79" s="85"/>
      <c r="RNJ79" s="85"/>
      <c r="RNK79" s="85"/>
      <c r="RNL79" s="85"/>
      <c r="RNM79" s="85"/>
      <c r="RNN79" s="85"/>
      <c r="RNO79" s="85"/>
      <c r="RNP79" s="85"/>
      <c r="RNQ79" s="85"/>
      <c r="RNR79" s="85"/>
      <c r="RNS79" s="85"/>
      <c r="RNT79" s="85"/>
      <c r="RNU79" s="85"/>
      <c r="RNV79" s="85"/>
      <c r="RNW79" s="85"/>
      <c r="RNX79" s="85"/>
      <c r="RNY79" s="85"/>
      <c r="RNZ79" s="85"/>
      <c r="ROA79" s="85"/>
      <c r="ROB79" s="85"/>
      <c r="ROC79" s="85"/>
      <c r="ROD79" s="85"/>
      <c r="ROE79" s="85"/>
      <c r="ROF79" s="85"/>
      <c r="ROG79" s="85"/>
      <c r="ROH79" s="85"/>
      <c r="ROI79" s="85"/>
      <c r="ROJ79" s="85"/>
      <c r="ROK79" s="85"/>
      <c r="ROL79" s="85"/>
      <c r="ROM79" s="85"/>
      <c r="RON79" s="85"/>
      <c r="ROO79" s="85"/>
      <c r="ROP79" s="85"/>
      <c r="ROQ79" s="85"/>
      <c r="ROR79" s="85"/>
      <c r="ROS79" s="85"/>
      <c r="ROT79" s="85"/>
      <c r="ROU79" s="85"/>
      <c r="ROV79" s="85"/>
      <c r="ROW79" s="85"/>
      <c r="ROX79" s="85"/>
      <c r="ROY79" s="85"/>
      <c r="ROZ79" s="85"/>
      <c r="RPA79" s="85"/>
      <c r="RPB79" s="85"/>
      <c r="RPC79" s="85"/>
      <c r="RPD79" s="85"/>
      <c r="RPE79" s="85"/>
      <c r="RPF79" s="85"/>
      <c r="RPG79" s="85"/>
      <c r="RPH79" s="85"/>
      <c r="RPI79" s="85"/>
      <c r="RPJ79" s="85"/>
      <c r="RPK79" s="85"/>
      <c r="RPL79" s="85"/>
      <c r="RPM79" s="85"/>
      <c r="RPN79" s="85"/>
      <c r="RPO79" s="85"/>
      <c r="RPP79" s="85"/>
      <c r="RPQ79" s="85"/>
      <c r="RPR79" s="85"/>
      <c r="RPS79" s="85"/>
      <c r="RPT79" s="85"/>
      <c r="RPU79" s="85"/>
      <c r="RPV79" s="85"/>
      <c r="RPW79" s="85"/>
      <c r="RPX79" s="85"/>
      <c r="RPY79" s="85"/>
      <c r="RPZ79" s="85"/>
      <c r="RQA79" s="85"/>
      <c r="RQB79" s="85"/>
      <c r="RQC79" s="85"/>
      <c r="RQD79" s="85"/>
      <c r="RQE79" s="85"/>
      <c r="RQF79" s="85"/>
      <c r="RQG79" s="85"/>
      <c r="RQH79" s="85"/>
      <c r="RQI79" s="85"/>
      <c r="RQJ79" s="85"/>
      <c r="RQK79" s="85"/>
      <c r="RQL79" s="85"/>
      <c r="RQM79" s="85"/>
      <c r="RQN79" s="85"/>
      <c r="RQO79" s="85"/>
      <c r="RQP79" s="85"/>
      <c r="RQQ79" s="85"/>
      <c r="RQR79" s="85"/>
      <c r="RQS79" s="85"/>
      <c r="RQT79" s="85"/>
      <c r="RQU79" s="85"/>
      <c r="RQV79" s="85"/>
      <c r="RQW79" s="85"/>
      <c r="RQX79" s="85"/>
      <c r="RQY79" s="85"/>
      <c r="RQZ79" s="85"/>
      <c r="RRA79" s="85"/>
      <c r="RRB79" s="85"/>
      <c r="RRC79" s="85"/>
      <c r="RRD79" s="85"/>
      <c r="RRE79" s="85"/>
      <c r="RRF79" s="85"/>
      <c r="RRG79" s="85"/>
      <c r="RRH79" s="85"/>
      <c r="RRI79" s="85"/>
      <c r="RRJ79" s="85"/>
      <c r="RRK79" s="85"/>
      <c r="RRL79" s="85"/>
      <c r="RRM79" s="85"/>
      <c r="RRN79" s="85"/>
      <c r="RRO79" s="85"/>
      <c r="RRP79" s="85"/>
      <c r="RRQ79" s="85"/>
      <c r="RRR79" s="85"/>
      <c r="RRS79" s="85"/>
      <c r="RRT79" s="85"/>
      <c r="RRU79" s="85"/>
      <c r="RRV79" s="85"/>
      <c r="RRW79" s="85"/>
      <c r="RRX79" s="85"/>
      <c r="RRY79" s="85"/>
      <c r="RRZ79" s="85"/>
      <c r="RSA79" s="85"/>
      <c r="RSB79" s="85"/>
      <c r="RSC79" s="85"/>
      <c r="RSD79" s="85"/>
      <c r="RSE79" s="85"/>
      <c r="RSF79" s="85"/>
      <c r="RSG79" s="85"/>
      <c r="RSH79" s="85"/>
      <c r="RSI79" s="85"/>
      <c r="RSJ79" s="85"/>
      <c r="RSK79" s="85"/>
      <c r="RSL79" s="85"/>
      <c r="RSM79" s="85"/>
      <c r="RSN79" s="85"/>
      <c r="RSO79" s="85"/>
      <c r="RSP79" s="85"/>
      <c r="RSQ79" s="85"/>
      <c r="RSR79" s="85"/>
      <c r="RSS79" s="85"/>
      <c r="RST79" s="85"/>
      <c r="RSU79" s="85"/>
      <c r="RSV79" s="85"/>
      <c r="RSW79" s="85"/>
      <c r="RSX79" s="85"/>
      <c r="RSY79" s="85"/>
      <c r="RSZ79" s="85"/>
      <c r="RTA79" s="85"/>
      <c r="RTB79" s="85"/>
      <c r="RTC79" s="85"/>
      <c r="RTD79" s="85"/>
      <c r="RTE79" s="85"/>
      <c r="RTF79" s="85"/>
      <c r="RTG79" s="85"/>
      <c r="RTH79" s="85"/>
      <c r="RTI79" s="85"/>
      <c r="RTJ79" s="85"/>
      <c r="RTK79" s="85"/>
      <c r="RTL79" s="85"/>
      <c r="RTM79" s="85"/>
      <c r="RTN79" s="85"/>
      <c r="RTO79" s="85"/>
      <c r="RTP79" s="85"/>
      <c r="RTQ79" s="85"/>
      <c r="RTR79" s="85"/>
      <c r="RTS79" s="85"/>
      <c r="RTT79" s="85"/>
      <c r="RTU79" s="85"/>
      <c r="RTV79" s="85"/>
      <c r="RTW79" s="85"/>
      <c r="RTX79" s="85"/>
      <c r="RTY79" s="85"/>
      <c r="RTZ79" s="85"/>
      <c r="RUA79" s="85"/>
      <c r="RUB79" s="85"/>
      <c r="RUC79" s="85"/>
      <c r="RUD79" s="85"/>
      <c r="RUE79" s="85"/>
      <c r="RUF79" s="85"/>
      <c r="RUG79" s="85"/>
      <c r="RUH79" s="85"/>
      <c r="RUI79" s="85"/>
      <c r="RUJ79" s="85"/>
      <c r="RUK79" s="85"/>
      <c r="RUL79" s="85"/>
      <c r="RUM79" s="85"/>
      <c r="RUN79" s="85"/>
      <c r="RUO79" s="85"/>
      <c r="RUP79" s="85"/>
      <c r="RUQ79" s="85"/>
      <c r="RUR79" s="85"/>
      <c r="RUS79" s="85"/>
      <c r="RUT79" s="85"/>
      <c r="RUU79" s="85"/>
      <c r="RUV79" s="85"/>
      <c r="RUW79" s="85"/>
      <c r="RUX79" s="85"/>
      <c r="RUY79" s="85"/>
      <c r="RUZ79" s="85"/>
      <c r="RVA79" s="85"/>
      <c r="RVB79" s="85"/>
      <c r="RVC79" s="85"/>
      <c r="RVD79" s="85"/>
      <c r="RVE79" s="85"/>
      <c r="RVF79" s="85"/>
      <c r="RVG79" s="85"/>
      <c r="RVH79" s="85"/>
      <c r="RVI79" s="85"/>
      <c r="RVJ79" s="85"/>
      <c r="RVK79" s="85"/>
      <c r="RVL79" s="85"/>
      <c r="RVM79" s="85"/>
      <c r="RVN79" s="85"/>
      <c r="RVO79" s="85"/>
      <c r="RVP79" s="85"/>
      <c r="RVQ79" s="85"/>
      <c r="RVR79" s="85"/>
      <c r="RVS79" s="85"/>
      <c r="RVT79" s="85"/>
      <c r="RVU79" s="85"/>
      <c r="RVV79" s="85"/>
      <c r="RVW79" s="85"/>
      <c r="RVX79" s="85"/>
      <c r="RVY79" s="85"/>
      <c r="RVZ79" s="85"/>
      <c r="RWA79" s="85"/>
      <c r="RWB79" s="85"/>
      <c r="RWC79" s="85"/>
      <c r="RWD79" s="85"/>
      <c r="RWE79" s="85"/>
      <c r="RWF79" s="85"/>
      <c r="RWG79" s="85"/>
      <c r="RWH79" s="85"/>
      <c r="RWI79" s="85"/>
      <c r="RWJ79" s="85"/>
      <c r="RWK79" s="85"/>
      <c r="RWL79" s="85"/>
      <c r="RWM79" s="85"/>
      <c r="RWN79" s="85"/>
      <c r="RWO79" s="85"/>
      <c r="RWP79" s="85"/>
      <c r="RWQ79" s="85"/>
      <c r="RWR79" s="85"/>
      <c r="RWS79" s="85"/>
      <c r="RWT79" s="85"/>
      <c r="RWU79" s="85"/>
      <c r="RWV79" s="85"/>
      <c r="RWW79" s="85"/>
      <c r="RWX79" s="85"/>
      <c r="RWY79" s="85"/>
      <c r="RWZ79" s="85"/>
      <c r="RXA79" s="85"/>
      <c r="RXB79" s="85"/>
      <c r="RXC79" s="85"/>
      <c r="RXD79" s="85"/>
      <c r="RXE79" s="85"/>
      <c r="RXF79" s="85"/>
      <c r="RXG79" s="85"/>
      <c r="RXH79" s="85"/>
      <c r="RXI79" s="85"/>
      <c r="RXJ79" s="85"/>
      <c r="RXK79" s="85"/>
      <c r="RXL79" s="85"/>
      <c r="RXM79" s="85"/>
      <c r="RXN79" s="85"/>
      <c r="RXO79" s="85"/>
      <c r="RXP79" s="85"/>
      <c r="RXQ79" s="85"/>
      <c r="RXR79" s="85"/>
      <c r="RXS79" s="85"/>
      <c r="RXT79" s="85"/>
      <c r="RXU79" s="85"/>
      <c r="RXV79" s="85"/>
      <c r="RXW79" s="85"/>
      <c r="RXX79" s="85"/>
      <c r="RXY79" s="85"/>
      <c r="RXZ79" s="85"/>
      <c r="RYA79" s="85"/>
      <c r="RYB79" s="85"/>
      <c r="RYC79" s="85"/>
      <c r="RYD79" s="85"/>
      <c r="RYE79" s="85"/>
      <c r="RYF79" s="85"/>
      <c r="RYG79" s="85"/>
      <c r="RYH79" s="85"/>
      <c r="RYI79" s="85"/>
      <c r="RYJ79" s="85"/>
      <c r="RYK79" s="85"/>
      <c r="RYL79" s="85"/>
      <c r="RYM79" s="85"/>
      <c r="RYN79" s="85"/>
      <c r="RYO79" s="85"/>
      <c r="RYP79" s="85"/>
      <c r="RYQ79" s="85"/>
      <c r="RYR79" s="85"/>
      <c r="RYS79" s="85"/>
      <c r="RYT79" s="85"/>
      <c r="RYU79" s="85"/>
      <c r="RYV79" s="85"/>
      <c r="RYW79" s="85"/>
      <c r="RYX79" s="85"/>
      <c r="RYY79" s="85"/>
      <c r="RYZ79" s="85"/>
      <c r="RZA79" s="85"/>
      <c r="RZB79" s="85"/>
      <c r="RZC79" s="85"/>
      <c r="RZD79" s="85"/>
      <c r="RZE79" s="85"/>
      <c r="RZF79" s="85"/>
      <c r="RZG79" s="85"/>
      <c r="RZH79" s="85"/>
      <c r="RZI79" s="85"/>
      <c r="RZJ79" s="85"/>
      <c r="RZK79" s="85"/>
      <c r="RZL79" s="85"/>
      <c r="RZM79" s="85"/>
      <c r="RZN79" s="85"/>
      <c r="RZO79" s="85"/>
      <c r="RZP79" s="85"/>
      <c r="RZQ79" s="85"/>
      <c r="RZR79" s="85"/>
      <c r="RZS79" s="85"/>
      <c r="RZT79" s="85"/>
      <c r="RZU79" s="85"/>
      <c r="RZV79" s="85"/>
      <c r="RZW79" s="85"/>
      <c r="RZX79" s="85"/>
      <c r="RZY79" s="85"/>
      <c r="RZZ79" s="85"/>
      <c r="SAA79" s="85"/>
      <c r="SAB79" s="85"/>
      <c r="SAC79" s="85"/>
      <c r="SAD79" s="85"/>
      <c r="SAE79" s="85"/>
      <c r="SAF79" s="85"/>
      <c r="SAG79" s="85"/>
      <c r="SAH79" s="85"/>
      <c r="SAI79" s="85"/>
      <c r="SAJ79" s="85"/>
      <c r="SAK79" s="85"/>
      <c r="SAL79" s="85"/>
      <c r="SAM79" s="85"/>
      <c r="SAN79" s="85"/>
      <c r="SAO79" s="85"/>
      <c r="SAP79" s="85"/>
      <c r="SAQ79" s="85"/>
      <c r="SAR79" s="85"/>
      <c r="SAS79" s="85"/>
      <c r="SAT79" s="85"/>
      <c r="SAU79" s="85"/>
      <c r="SAV79" s="85"/>
      <c r="SAW79" s="85"/>
      <c r="SAX79" s="85"/>
      <c r="SAY79" s="85"/>
      <c r="SAZ79" s="85"/>
      <c r="SBA79" s="85"/>
      <c r="SBB79" s="85"/>
      <c r="SBC79" s="85"/>
      <c r="SBD79" s="85"/>
      <c r="SBE79" s="85"/>
      <c r="SBF79" s="85"/>
      <c r="SBG79" s="85"/>
      <c r="SBH79" s="85"/>
      <c r="SBI79" s="85"/>
      <c r="SBJ79" s="85"/>
      <c r="SBK79" s="85"/>
      <c r="SBL79" s="85"/>
      <c r="SBM79" s="85"/>
      <c r="SBN79" s="85"/>
      <c r="SBO79" s="85"/>
      <c r="SBP79" s="85"/>
      <c r="SBQ79" s="85"/>
      <c r="SBR79" s="85"/>
      <c r="SBS79" s="85"/>
      <c r="SBT79" s="85"/>
      <c r="SBU79" s="85"/>
      <c r="SBV79" s="85"/>
      <c r="SBW79" s="85"/>
      <c r="SBX79" s="85"/>
      <c r="SBY79" s="85"/>
      <c r="SBZ79" s="85"/>
      <c r="SCA79" s="85"/>
      <c r="SCB79" s="85"/>
      <c r="SCC79" s="85"/>
      <c r="SCD79" s="85"/>
      <c r="SCE79" s="85"/>
      <c r="SCF79" s="85"/>
      <c r="SCG79" s="85"/>
      <c r="SCH79" s="85"/>
      <c r="SCI79" s="85"/>
      <c r="SCJ79" s="85"/>
      <c r="SCK79" s="85"/>
      <c r="SCL79" s="85"/>
      <c r="SCM79" s="85"/>
      <c r="SCN79" s="85"/>
      <c r="SCO79" s="85"/>
      <c r="SCP79" s="85"/>
      <c r="SCQ79" s="85"/>
      <c r="SCR79" s="85"/>
      <c r="SCS79" s="85"/>
      <c r="SCT79" s="85"/>
      <c r="SCU79" s="85"/>
      <c r="SCV79" s="85"/>
      <c r="SCW79" s="85"/>
      <c r="SCX79" s="85"/>
      <c r="SCY79" s="85"/>
      <c r="SCZ79" s="85"/>
      <c r="SDA79" s="85"/>
      <c r="SDB79" s="85"/>
      <c r="SDC79" s="85"/>
      <c r="SDD79" s="85"/>
      <c r="SDE79" s="85"/>
      <c r="SDF79" s="85"/>
      <c r="SDG79" s="85"/>
      <c r="SDH79" s="85"/>
      <c r="SDI79" s="85"/>
      <c r="SDJ79" s="85"/>
      <c r="SDK79" s="85"/>
      <c r="SDL79" s="85"/>
      <c r="SDM79" s="85"/>
      <c r="SDN79" s="85"/>
      <c r="SDO79" s="85"/>
      <c r="SDP79" s="85"/>
      <c r="SDQ79" s="85"/>
      <c r="SDR79" s="85"/>
      <c r="SDS79" s="85"/>
      <c r="SDT79" s="85"/>
      <c r="SDU79" s="85"/>
      <c r="SDV79" s="85"/>
      <c r="SDW79" s="85"/>
      <c r="SDX79" s="85"/>
      <c r="SDY79" s="85"/>
      <c r="SDZ79" s="85"/>
      <c r="SEA79" s="85"/>
      <c r="SEB79" s="85"/>
      <c r="SEC79" s="85"/>
      <c r="SED79" s="85"/>
      <c r="SEE79" s="85"/>
      <c r="SEF79" s="85"/>
      <c r="SEG79" s="85"/>
      <c r="SEH79" s="85"/>
      <c r="SEI79" s="85"/>
      <c r="SEJ79" s="85"/>
      <c r="SEK79" s="85"/>
      <c r="SEL79" s="85"/>
      <c r="SEM79" s="85"/>
      <c r="SEN79" s="85"/>
      <c r="SEO79" s="85"/>
      <c r="SEP79" s="85"/>
      <c r="SEQ79" s="85"/>
      <c r="SER79" s="85"/>
      <c r="SES79" s="85"/>
      <c r="SET79" s="85"/>
      <c r="SEU79" s="85"/>
      <c r="SEV79" s="85"/>
      <c r="SEW79" s="85"/>
      <c r="SEX79" s="85"/>
      <c r="SEY79" s="85"/>
      <c r="SEZ79" s="85"/>
      <c r="SFA79" s="85"/>
      <c r="SFB79" s="85"/>
      <c r="SFC79" s="85"/>
      <c r="SFD79" s="85"/>
      <c r="SFE79" s="85"/>
      <c r="SFF79" s="85"/>
      <c r="SFG79" s="85"/>
      <c r="SFH79" s="85"/>
      <c r="SFI79" s="85"/>
      <c r="SFJ79" s="85"/>
      <c r="SFK79" s="85"/>
      <c r="SFL79" s="85"/>
      <c r="SFM79" s="85"/>
      <c r="SFN79" s="85"/>
      <c r="SFO79" s="85"/>
      <c r="SFP79" s="85"/>
      <c r="SFQ79" s="85"/>
      <c r="SFR79" s="85"/>
      <c r="SFS79" s="85"/>
      <c r="SFT79" s="85"/>
      <c r="SFU79" s="85"/>
      <c r="SFV79" s="85"/>
      <c r="SFW79" s="85"/>
      <c r="SFX79" s="85"/>
      <c r="SFY79" s="85"/>
      <c r="SFZ79" s="85"/>
      <c r="SGA79" s="85"/>
      <c r="SGB79" s="85"/>
      <c r="SGC79" s="85"/>
      <c r="SGD79" s="85"/>
      <c r="SGE79" s="85"/>
      <c r="SGF79" s="85"/>
      <c r="SGG79" s="85"/>
      <c r="SGH79" s="85"/>
      <c r="SGI79" s="85"/>
      <c r="SGJ79" s="85"/>
      <c r="SGK79" s="85"/>
      <c r="SGL79" s="85"/>
      <c r="SGM79" s="85"/>
      <c r="SGN79" s="85"/>
      <c r="SGO79" s="85"/>
      <c r="SGP79" s="85"/>
      <c r="SGQ79" s="85"/>
      <c r="SGR79" s="85"/>
      <c r="SGS79" s="85"/>
      <c r="SGT79" s="85"/>
      <c r="SGU79" s="85"/>
      <c r="SGV79" s="85"/>
      <c r="SGW79" s="85"/>
      <c r="SGX79" s="85"/>
      <c r="SGY79" s="85"/>
      <c r="SGZ79" s="85"/>
      <c r="SHA79" s="85"/>
      <c r="SHB79" s="85"/>
      <c r="SHC79" s="85"/>
      <c r="SHD79" s="85"/>
      <c r="SHE79" s="85"/>
      <c r="SHF79" s="85"/>
      <c r="SHG79" s="85"/>
      <c r="SHH79" s="85"/>
      <c r="SHI79" s="85"/>
      <c r="SHJ79" s="85"/>
      <c r="SHK79" s="85"/>
      <c r="SHL79" s="85"/>
      <c r="SHM79" s="85"/>
      <c r="SHN79" s="85"/>
      <c r="SHO79" s="85"/>
      <c r="SHP79" s="85"/>
      <c r="SHQ79" s="85"/>
      <c r="SHR79" s="85"/>
      <c r="SHS79" s="85"/>
      <c r="SHT79" s="85"/>
      <c r="SHU79" s="85"/>
      <c r="SHV79" s="85"/>
      <c r="SHW79" s="85"/>
      <c r="SHX79" s="85"/>
      <c r="SHY79" s="85"/>
      <c r="SHZ79" s="85"/>
      <c r="SIA79" s="85"/>
      <c r="SIB79" s="85"/>
      <c r="SIC79" s="85"/>
      <c r="SID79" s="85"/>
      <c r="SIE79" s="85"/>
      <c r="SIF79" s="85"/>
      <c r="SIG79" s="85"/>
      <c r="SIH79" s="85"/>
      <c r="SII79" s="85"/>
      <c r="SIJ79" s="85"/>
      <c r="SIK79" s="85"/>
      <c r="SIL79" s="85"/>
      <c r="SIM79" s="85"/>
      <c r="SIN79" s="85"/>
      <c r="SIO79" s="85"/>
      <c r="SIP79" s="85"/>
      <c r="SIQ79" s="85"/>
      <c r="SIR79" s="85"/>
      <c r="SIS79" s="85"/>
      <c r="SIT79" s="85"/>
      <c r="SIU79" s="85"/>
      <c r="SIV79" s="85"/>
      <c r="SIW79" s="85"/>
      <c r="SIX79" s="85"/>
      <c r="SIY79" s="85"/>
      <c r="SIZ79" s="85"/>
      <c r="SJA79" s="85"/>
      <c r="SJB79" s="85"/>
      <c r="SJC79" s="85"/>
      <c r="SJD79" s="85"/>
      <c r="SJE79" s="85"/>
      <c r="SJF79" s="85"/>
      <c r="SJG79" s="85"/>
      <c r="SJH79" s="85"/>
      <c r="SJI79" s="85"/>
      <c r="SJJ79" s="85"/>
      <c r="SJK79" s="85"/>
      <c r="SJL79" s="85"/>
      <c r="SJM79" s="85"/>
      <c r="SJN79" s="85"/>
      <c r="SJO79" s="85"/>
      <c r="SJP79" s="85"/>
      <c r="SJQ79" s="85"/>
      <c r="SJR79" s="85"/>
      <c r="SJS79" s="85"/>
      <c r="SJT79" s="85"/>
      <c r="SJU79" s="85"/>
      <c r="SJV79" s="85"/>
      <c r="SJW79" s="85"/>
      <c r="SJX79" s="85"/>
      <c r="SJY79" s="85"/>
      <c r="SJZ79" s="85"/>
      <c r="SKA79" s="85"/>
      <c r="SKB79" s="85"/>
      <c r="SKC79" s="85"/>
      <c r="SKD79" s="85"/>
      <c r="SKE79" s="85"/>
      <c r="SKF79" s="85"/>
      <c r="SKG79" s="85"/>
      <c r="SKH79" s="85"/>
      <c r="SKI79" s="85"/>
      <c r="SKJ79" s="85"/>
      <c r="SKK79" s="85"/>
      <c r="SKL79" s="85"/>
      <c r="SKM79" s="85"/>
      <c r="SKN79" s="85"/>
      <c r="SKO79" s="85"/>
      <c r="SKP79" s="85"/>
      <c r="SKQ79" s="85"/>
      <c r="SKR79" s="85"/>
      <c r="SKS79" s="85"/>
      <c r="SKT79" s="85"/>
      <c r="SKU79" s="85"/>
      <c r="SKV79" s="85"/>
      <c r="SKW79" s="85"/>
      <c r="SKX79" s="85"/>
      <c r="SKY79" s="85"/>
      <c r="SKZ79" s="85"/>
      <c r="SLA79" s="85"/>
      <c r="SLB79" s="85"/>
      <c r="SLC79" s="85"/>
      <c r="SLD79" s="85"/>
      <c r="SLE79" s="85"/>
      <c r="SLF79" s="85"/>
      <c r="SLG79" s="85"/>
      <c r="SLH79" s="85"/>
      <c r="SLI79" s="85"/>
      <c r="SLJ79" s="85"/>
      <c r="SLK79" s="85"/>
      <c r="SLL79" s="85"/>
      <c r="SLM79" s="85"/>
      <c r="SLN79" s="85"/>
      <c r="SLO79" s="85"/>
      <c r="SLP79" s="85"/>
      <c r="SLQ79" s="85"/>
      <c r="SLR79" s="85"/>
      <c r="SLS79" s="85"/>
      <c r="SLT79" s="85"/>
      <c r="SLU79" s="85"/>
      <c r="SLV79" s="85"/>
      <c r="SLW79" s="85"/>
      <c r="SLX79" s="85"/>
      <c r="SLY79" s="85"/>
      <c r="SLZ79" s="85"/>
      <c r="SMA79" s="85"/>
      <c r="SMB79" s="85"/>
      <c r="SMC79" s="85"/>
      <c r="SMD79" s="85"/>
      <c r="SME79" s="85"/>
      <c r="SMF79" s="85"/>
      <c r="SMG79" s="85"/>
      <c r="SMH79" s="85"/>
      <c r="SMI79" s="85"/>
      <c r="SMJ79" s="85"/>
      <c r="SMK79" s="85"/>
      <c r="SML79" s="85"/>
      <c r="SMM79" s="85"/>
      <c r="SMN79" s="85"/>
      <c r="SMO79" s="85"/>
      <c r="SMP79" s="85"/>
      <c r="SMQ79" s="85"/>
      <c r="SMR79" s="85"/>
      <c r="SMS79" s="85"/>
      <c r="SMT79" s="85"/>
      <c r="SMU79" s="85"/>
      <c r="SMV79" s="85"/>
      <c r="SMW79" s="85"/>
      <c r="SMX79" s="85"/>
      <c r="SMY79" s="85"/>
      <c r="SMZ79" s="85"/>
      <c r="SNA79" s="85"/>
      <c r="SNB79" s="85"/>
      <c r="SNC79" s="85"/>
      <c r="SND79" s="85"/>
      <c r="SNE79" s="85"/>
      <c r="SNF79" s="85"/>
      <c r="SNG79" s="85"/>
      <c r="SNH79" s="85"/>
      <c r="SNI79" s="85"/>
      <c r="SNJ79" s="85"/>
      <c r="SNK79" s="85"/>
      <c r="SNL79" s="85"/>
      <c r="SNM79" s="85"/>
      <c r="SNN79" s="85"/>
      <c r="SNO79" s="85"/>
      <c r="SNP79" s="85"/>
      <c r="SNQ79" s="85"/>
      <c r="SNR79" s="85"/>
      <c r="SNS79" s="85"/>
      <c r="SNT79" s="85"/>
      <c r="SNU79" s="85"/>
      <c r="SNV79" s="85"/>
      <c r="SNW79" s="85"/>
      <c r="SNX79" s="85"/>
      <c r="SNY79" s="85"/>
      <c r="SNZ79" s="85"/>
      <c r="SOA79" s="85"/>
      <c r="SOB79" s="85"/>
      <c r="SOC79" s="85"/>
      <c r="SOD79" s="85"/>
      <c r="SOE79" s="85"/>
      <c r="SOF79" s="85"/>
      <c r="SOG79" s="85"/>
      <c r="SOH79" s="85"/>
      <c r="SOI79" s="85"/>
      <c r="SOJ79" s="85"/>
      <c r="SOK79" s="85"/>
      <c r="SOL79" s="85"/>
      <c r="SOM79" s="85"/>
      <c r="SON79" s="85"/>
      <c r="SOO79" s="85"/>
      <c r="SOP79" s="85"/>
      <c r="SOQ79" s="85"/>
      <c r="SOR79" s="85"/>
      <c r="SOS79" s="85"/>
      <c r="SOT79" s="85"/>
      <c r="SOU79" s="85"/>
      <c r="SOV79" s="85"/>
      <c r="SOW79" s="85"/>
      <c r="SOX79" s="85"/>
      <c r="SOY79" s="85"/>
      <c r="SOZ79" s="85"/>
      <c r="SPA79" s="85"/>
      <c r="SPB79" s="85"/>
      <c r="SPC79" s="85"/>
      <c r="SPD79" s="85"/>
      <c r="SPE79" s="85"/>
      <c r="SPF79" s="85"/>
      <c r="SPG79" s="85"/>
      <c r="SPH79" s="85"/>
      <c r="SPI79" s="85"/>
      <c r="SPJ79" s="85"/>
      <c r="SPK79" s="85"/>
      <c r="SPL79" s="85"/>
      <c r="SPM79" s="85"/>
      <c r="SPN79" s="85"/>
      <c r="SPO79" s="85"/>
      <c r="SPP79" s="85"/>
      <c r="SPQ79" s="85"/>
      <c r="SPR79" s="85"/>
      <c r="SPS79" s="85"/>
      <c r="SPT79" s="85"/>
      <c r="SPU79" s="85"/>
      <c r="SPV79" s="85"/>
      <c r="SPW79" s="85"/>
      <c r="SPX79" s="85"/>
      <c r="SPY79" s="85"/>
      <c r="SPZ79" s="85"/>
      <c r="SQA79" s="85"/>
      <c r="SQB79" s="85"/>
      <c r="SQC79" s="85"/>
      <c r="SQD79" s="85"/>
      <c r="SQE79" s="85"/>
      <c r="SQF79" s="85"/>
      <c r="SQG79" s="85"/>
      <c r="SQH79" s="85"/>
      <c r="SQI79" s="85"/>
      <c r="SQJ79" s="85"/>
      <c r="SQK79" s="85"/>
      <c r="SQL79" s="85"/>
      <c r="SQM79" s="85"/>
      <c r="SQN79" s="85"/>
      <c r="SQO79" s="85"/>
      <c r="SQP79" s="85"/>
      <c r="SQQ79" s="85"/>
      <c r="SQR79" s="85"/>
      <c r="SQS79" s="85"/>
      <c r="SQT79" s="85"/>
      <c r="SQU79" s="85"/>
      <c r="SQV79" s="85"/>
      <c r="SQW79" s="85"/>
      <c r="SQX79" s="85"/>
      <c r="SQY79" s="85"/>
      <c r="SQZ79" s="85"/>
      <c r="SRA79" s="85"/>
      <c r="SRB79" s="85"/>
      <c r="SRC79" s="85"/>
      <c r="SRD79" s="85"/>
      <c r="SRE79" s="85"/>
      <c r="SRF79" s="85"/>
      <c r="SRG79" s="85"/>
      <c r="SRH79" s="85"/>
      <c r="SRI79" s="85"/>
      <c r="SRJ79" s="85"/>
      <c r="SRK79" s="85"/>
      <c r="SRL79" s="85"/>
      <c r="SRM79" s="85"/>
      <c r="SRN79" s="85"/>
      <c r="SRO79" s="85"/>
      <c r="SRP79" s="85"/>
      <c r="SRQ79" s="85"/>
      <c r="SRR79" s="85"/>
      <c r="SRS79" s="85"/>
      <c r="SRT79" s="85"/>
      <c r="SRU79" s="85"/>
      <c r="SRV79" s="85"/>
      <c r="SRW79" s="85"/>
      <c r="SRX79" s="85"/>
      <c r="SRY79" s="85"/>
      <c r="SRZ79" s="85"/>
      <c r="SSA79" s="85"/>
      <c r="SSB79" s="85"/>
      <c r="SSC79" s="85"/>
      <c r="SSD79" s="85"/>
      <c r="SSE79" s="85"/>
      <c r="SSF79" s="85"/>
      <c r="SSG79" s="85"/>
      <c r="SSH79" s="85"/>
      <c r="SSI79" s="85"/>
      <c r="SSJ79" s="85"/>
      <c r="SSK79" s="85"/>
      <c r="SSL79" s="85"/>
      <c r="SSM79" s="85"/>
      <c r="SSN79" s="85"/>
      <c r="SSO79" s="85"/>
      <c r="SSP79" s="85"/>
      <c r="SSQ79" s="85"/>
      <c r="SSR79" s="85"/>
      <c r="SSS79" s="85"/>
      <c r="SST79" s="85"/>
      <c r="SSU79" s="85"/>
      <c r="SSV79" s="85"/>
      <c r="SSW79" s="85"/>
      <c r="SSX79" s="85"/>
      <c r="SSY79" s="85"/>
      <c r="SSZ79" s="85"/>
      <c r="STA79" s="85"/>
      <c r="STB79" s="85"/>
      <c r="STC79" s="85"/>
      <c r="STD79" s="85"/>
      <c r="STE79" s="85"/>
      <c r="STF79" s="85"/>
      <c r="STG79" s="85"/>
      <c r="STH79" s="85"/>
      <c r="STI79" s="85"/>
      <c r="STJ79" s="85"/>
      <c r="STK79" s="85"/>
      <c r="STL79" s="85"/>
      <c r="STM79" s="85"/>
      <c r="STN79" s="85"/>
      <c r="STO79" s="85"/>
      <c r="STP79" s="85"/>
      <c r="STQ79" s="85"/>
      <c r="STR79" s="85"/>
      <c r="STS79" s="85"/>
      <c r="STT79" s="85"/>
      <c r="STU79" s="85"/>
      <c r="STV79" s="85"/>
      <c r="STW79" s="85"/>
      <c r="STX79" s="85"/>
      <c r="STY79" s="85"/>
      <c r="STZ79" s="85"/>
      <c r="SUA79" s="85"/>
      <c r="SUB79" s="85"/>
      <c r="SUC79" s="85"/>
      <c r="SUD79" s="85"/>
      <c r="SUE79" s="85"/>
      <c r="SUF79" s="85"/>
      <c r="SUG79" s="85"/>
      <c r="SUH79" s="85"/>
      <c r="SUI79" s="85"/>
      <c r="SUJ79" s="85"/>
      <c r="SUK79" s="85"/>
      <c r="SUL79" s="85"/>
      <c r="SUM79" s="85"/>
      <c r="SUN79" s="85"/>
      <c r="SUO79" s="85"/>
      <c r="SUP79" s="85"/>
      <c r="SUQ79" s="85"/>
      <c r="SUR79" s="85"/>
      <c r="SUS79" s="85"/>
      <c r="SUT79" s="85"/>
      <c r="SUU79" s="85"/>
      <c r="SUV79" s="85"/>
      <c r="SUW79" s="85"/>
      <c r="SUX79" s="85"/>
      <c r="SUY79" s="85"/>
      <c r="SUZ79" s="85"/>
      <c r="SVA79" s="85"/>
      <c r="SVB79" s="85"/>
      <c r="SVC79" s="85"/>
      <c r="SVD79" s="85"/>
      <c r="SVE79" s="85"/>
      <c r="SVF79" s="85"/>
      <c r="SVG79" s="85"/>
      <c r="SVH79" s="85"/>
      <c r="SVI79" s="85"/>
      <c r="SVJ79" s="85"/>
      <c r="SVK79" s="85"/>
      <c r="SVL79" s="85"/>
      <c r="SVM79" s="85"/>
      <c r="SVN79" s="85"/>
      <c r="SVO79" s="85"/>
      <c r="SVP79" s="85"/>
      <c r="SVQ79" s="85"/>
      <c r="SVR79" s="85"/>
      <c r="SVS79" s="85"/>
      <c r="SVT79" s="85"/>
      <c r="SVU79" s="85"/>
      <c r="SVV79" s="85"/>
      <c r="SVW79" s="85"/>
      <c r="SVX79" s="85"/>
      <c r="SVY79" s="85"/>
      <c r="SVZ79" s="85"/>
      <c r="SWA79" s="85"/>
      <c r="SWB79" s="85"/>
      <c r="SWC79" s="85"/>
      <c r="SWD79" s="85"/>
      <c r="SWE79" s="85"/>
      <c r="SWF79" s="85"/>
      <c r="SWG79" s="85"/>
      <c r="SWH79" s="85"/>
      <c r="SWI79" s="85"/>
      <c r="SWJ79" s="85"/>
      <c r="SWK79" s="85"/>
      <c r="SWL79" s="85"/>
      <c r="SWM79" s="85"/>
      <c r="SWN79" s="85"/>
      <c r="SWO79" s="85"/>
      <c r="SWP79" s="85"/>
      <c r="SWQ79" s="85"/>
      <c r="SWR79" s="85"/>
      <c r="SWS79" s="85"/>
      <c r="SWT79" s="85"/>
      <c r="SWU79" s="85"/>
      <c r="SWV79" s="85"/>
      <c r="SWW79" s="85"/>
      <c r="SWX79" s="85"/>
      <c r="SWY79" s="85"/>
      <c r="SWZ79" s="85"/>
      <c r="SXA79" s="85"/>
      <c r="SXB79" s="85"/>
      <c r="SXC79" s="85"/>
      <c r="SXD79" s="85"/>
      <c r="SXE79" s="85"/>
      <c r="SXF79" s="85"/>
      <c r="SXG79" s="85"/>
      <c r="SXH79" s="85"/>
      <c r="SXI79" s="85"/>
      <c r="SXJ79" s="85"/>
      <c r="SXK79" s="85"/>
      <c r="SXL79" s="85"/>
      <c r="SXM79" s="85"/>
      <c r="SXN79" s="85"/>
      <c r="SXO79" s="85"/>
      <c r="SXP79" s="85"/>
      <c r="SXQ79" s="85"/>
      <c r="SXR79" s="85"/>
      <c r="SXS79" s="85"/>
      <c r="SXT79" s="85"/>
      <c r="SXU79" s="85"/>
      <c r="SXV79" s="85"/>
      <c r="SXW79" s="85"/>
      <c r="SXX79" s="85"/>
      <c r="SXY79" s="85"/>
      <c r="SXZ79" s="85"/>
      <c r="SYA79" s="85"/>
      <c r="SYB79" s="85"/>
      <c r="SYC79" s="85"/>
      <c r="SYD79" s="85"/>
      <c r="SYE79" s="85"/>
      <c r="SYF79" s="85"/>
      <c r="SYG79" s="85"/>
      <c r="SYH79" s="85"/>
      <c r="SYI79" s="85"/>
      <c r="SYJ79" s="85"/>
      <c r="SYK79" s="85"/>
      <c r="SYL79" s="85"/>
      <c r="SYM79" s="85"/>
      <c r="SYN79" s="85"/>
      <c r="SYO79" s="85"/>
      <c r="SYP79" s="85"/>
      <c r="SYQ79" s="85"/>
      <c r="SYR79" s="85"/>
      <c r="SYS79" s="85"/>
      <c r="SYT79" s="85"/>
      <c r="SYU79" s="85"/>
      <c r="SYV79" s="85"/>
      <c r="SYW79" s="85"/>
      <c r="SYX79" s="85"/>
      <c r="SYY79" s="85"/>
      <c r="SYZ79" s="85"/>
      <c r="SZA79" s="85"/>
      <c r="SZB79" s="85"/>
      <c r="SZC79" s="85"/>
      <c r="SZD79" s="85"/>
      <c r="SZE79" s="85"/>
      <c r="SZF79" s="85"/>
      <c r="SZG79" s="85"/>
      <c r="SZH79" s="85"/>
      <c r="SZI79" s="85"/>
      <c r="SZJ79" s="85"/>
      <c r="SZK79" s="85"/>
      <c r="SZL79" s="85"/>
      <c r="SZM79" s="85"/>
      <c r="SZN79" s="85"/>
      <c r="SZO79" s="85"/>
      <c r="SZP79" s="85"/>
      <c r="SZQ79" s="85"/>
      <c r="SZR79" s="85"/>
      <c r="SZS79" s="85"/>
      <c r="SZT79" s="85"/>
      <c r="SZU79" s="85"/>
      <c r="SZV79" s="85"/>
      <c r="SZW79" s="85"/>
      <c r="SZX79" s="85"/>
      <c r="SZY79" s="85"/>
      <c r="SZZ79" s="85"/>
      <c r="TAA79" s="85"/>
      <c r="TAB79" s="85"/>
      <c r="TAC79" s="85"/>
      <c r="TAD79" s="85"/>
      <c r="TAE79" s="85"/>
      <c r="TAF79" s="85"/>
      <c r="TAG79" s="85"/>
      <c r="TAH79" s="85"/>
      <c r="TAI79" s="85"/>
      <c r="TAJ79" s="85"/>
      <c r="TAK79" s="85"/>
      <c r="TAL79" s="85"/>
      <c r="TAM79" s="85"/>
      <c r="TAN79" s="85"/>
      <c r="TAO79" s="85"/>
      <c r="TAP79" s="85"/>
      <c r="TAQ79" s="85"/>
      <c r="TAR79" s="85"/>
      <c r="TAS79" s="85"/>
      <c r="TAT79" s="85"/>
      <c r="TAU79" s="85"/>
      <c r="TAV79" s="85"/>
      <c r="TAW79" s="85"/>
      <c r="TAX79" s="85"/>
      <c r="TAY79" s="85"/>
      <c r="TAZ79" s="85"/>
      <c r="TBA79" s="85"/>
      <c r="TBB79" s="85"/>
      <c r="TBC79" s="85"/>
      <c r="TBD79" s="85"/>
      <c r="TBE79" s="85"/>
      <c r="TBF79" s="85"/>
      <c r="TBG79" s="85"/>
      <c r="TBH79" s="85"/>
      <c r="TBI79" s="85"/>
      <c r="TBJ79" s="85"/>
      <c r="TBK79" s="85"/>
      <c r="TBL79" s="85"/>
      <c r="TBM79" s="85"/>
      <c r="TBN79" s="85"/>
      <c r="TBO79" s="85"/>
      <c r="TBP79" s="85"/>
      <c r="TBQ79" s="85"/>
      <c r="TBR79" s="85"/>
      <c r="TBS79" s="85"/>
      <c r="TBT79" s="85"/>
      <c r="TBU79" s="85"/>
      <c r="TBV79" s="85"/>
      <c r="TBW79" s="85"/>
      <c r="TBX79" s="85"/>
      <c r="TBY79" s="85"/>
      <c r="TBZ79" s="85"/>
      <c r="TCA79" s="85"/>
      <c r="TCB79" s="85"/>
      <c r="TCC79" s="85"/>
      <c r="TCD79" s="85"/>
      <c r="TCE79" s="85"/>
      <c r="TCF79" s="85"/>
      <c r="TCG79" s="85"/>
      <c r="TCH79" s="85"/>
      <c r="TCI79" s="85"/>
      <c r="TCJ79" s="85"/>
      <c r="TCK79" s="85"/>
      <c r="TCL79" s="85"/>
      <c r="TCM79" s="85"/>
      <c r="TCN79" s="85"/>
      <c r="TCO79" s="85"/>
      <c r="TCP79" s="85"/>
      <c r="TCQ79" s="85"/>
      <c r="TCR79" s="85"/>
      <c r="TCS79" s="85"/>
      <c r="TCT79" s="85"/>
      <c r="TCU79" s="85"/>
      <c r="TCV79" s="85"/>
      <c r="TCW79" s="85"/>
      <c r="TCX79" s="85"/>
      <c r="TCY79" s="85"/>
      <c r="TCZ79" s="85"/>
      <c r="TDA79" s="85"/>
      <c r="TDB79" s="85"/>
      <c r="TDC79" s="85"/>
      <c r="TDD79" s="85"/>
      <c r="TDE79" s="85"/>
      <c r="TDF79" s="85"/>
      <c r="TDG79" s="85"/>
      <c r="TDH79" s="85"/>
      <c r="TDI79" s="85"/>
      <c r="TDJ79" s="85"/>
      <c r="TDK79" s="85"/>
      <c r="TDL79" s="85"/>
      <c r="TDM79" s="85"/>
      <c r="TDN79" s="85"/>
      <c r="TDO79" s="85"/>
      <c r="TDP79" s="85"/>
      <c r="TDQ79" s="85"/>
      <c r="TDR79" s="85"/>
      <c r="TDS79" s="85"/>
      <c r="TDT79" s="85"/>
      <c r="TDU79" s="85"/>
      <c r="TDV79" s="85"/>
      <c r="TDW79" s="85"/>
      <c r="TDX79" s="85"/>
      <c r="TDY79" s="85"/>
      <c r="TDZ79" s="85"/>
      <c r="TEA79" s="85"/>
      <c r="TEB79" s="85"/>
      <c r="TEC79" s="85"/>
      <c r="TED79" s="85"/>
      <c r="TEE79" s="85"/>
      <c r="TEF79" s="85"/>
      <c r="TEG79" s="85"/>
      <c r="TEH79" s="85"/>
      <c r="TEI79" s="85"/>
      <c r="TEJ79" s="85"/>
      <c r="TEK79" s="85"/>
      <c r="TEL79" s="85"/>
      <c r="TEM79" s="85"/>
      <c r="TEN79" s="85"/>
      <c r="TEO79" s="85"/>
      <c r="TEP79" s="85"/>
      <c r="TEQ79" s="85"/>
      <c r="TER79" s="85"/>
      <c r="TES79" s="85"/>
      <c r="TET79" s="85"/>
      <c r="TEU79" s="85"/>
      <c r="TEV79" s="85"/>
      <c r="TEW79" s="85"/>
      <c r="TEX79" s="85"/>
      <c r="TEY79" s="85"/>
      <c r="TEZ79" s="85"/>
      <c r="TFA79" s="85"/>
      <c r="TFB79" s="85"/>
      <c r="TFC79" s="85"/>
      <c r="TFD79" s="85"/>
      <c r="TFE79" s="85"/>
      <c r="TFF79" s="85"/>
      <c r="TFG79" s="85"/>
      <c r="TFH79" s="85"/>
      <c r="TFI79" s="85"/>
      <c r="TFJ79" s="85"/>
      <c r="TFK79" s="85"/>
      <c r="TFL79" s="85"/>
      <c r="TFM79" s="85"/>
      <c r="TFN79" s="85"/>
      <c r="TFO79" s="85"/>
      <c r="TFP79" s="85"/>
      <c r="TFQ79" s="85"/>
      <c r="TFR79" s="85"/>
      <c r="TFS79" s="85"/>
      <c r="TFT79" s="85"/>
      <c r="TFU79" s="85"/>
      <c r="TFV79" s="85"/>
      <c r="TFW79" s="85"/>
      <c r="TFX79" s="85"/>
      <c r="TFY79" s="85"/>
      <c r="TFZ79" s="85"/>
      <c r="TGA79" s="85"/>
      <c r="TGB79" s="85"/>
      <c r="TGC79" s="85"/>
      <c r="TGD79" s="85"/>
      <c r="TGE79" s="85"/>
      <c r="TGF79" s="85"/>
      <c r="TGG79" s="85"/>
      <c r="TGH79" s="85"/>
      <c r="TGI79" s="85"/>
      <c r="TGJ79" s="85"/>
      <c r="TGK79" s="85"/>
      <c r="TGL79" s="85"/>
      <c r="TGM79" s="85"/>
      <c r="TGN79" s="85"/>
      <c r="TGO79" s="85"/>
      <c r="TGP79" s="85"/>
      <c r="TGQ79" s="85"/>
      <c r="TGR79" s="85"/>
      <c r="TGS79" s="85"/>
      <c r="TGT79" s="85"/>
      <c r="TGU79" s="85"/>
      <c r="TGV79" s="85"/>
      <c r="TGW79" s="85"/>
      <c r="TGX79" s="85"/>
      <c r="TGY79" s="85"/>
      <c r="TGZ79" s="85"/>
      <c r="THA79" s="85"/>
      <c r="THB79" s="85"/>
      <c r="THC79" s="85"/>
      <c r="THD79" s="85"/>
      <c r="THE79" s="85"/>
      <c r="THF79" s="85"/>
      <c r="THG79" s="85"/>
      <c r="THH79" s="85"/>
      <c r="THI79" s="85"/>
      <c r="THJ79" s="85"/>
      <c r="THK79" s="85"/>
      <c r="THL79" s="85"/>
      <c r="THM79" s="85"/>
      <c r="THN79" s="85"/>
      <c r="THO79" s="85"/>
      <c r="THP79" s="85"/>
      <c r="THQ79" s="85"/>
      <c r="THR79" s="85"/>
      <c r="THS79" s="85"/>
      <c r="THT79" s="85"/>
      <c r="THU79" s="85"/>
      <c r="THV79" s="85"/>
      <c r="THW79" s="85"/>
      <c r="THX79" s="85"/>
      <c r="THY79" s="85"/>
      <c r="THZ79" s="85"/>
      <c r="TIA79" s="85"/>
      <c r="TIB79" s="85"/>
      <c r="TIC79" s="85"/>
      <c r="TID79" s="85"/>
      <c r="TIE79" s="85"/>
      <c r="TIF79" s="85"/>
      <c r="TIG79" s="85"/>
      <c r="TIH79" s="85"/>
      <c r="TII79" s="85"/>
      <c r="TIJ79" s="85"/>
      <c r="TIK79" s="85"/>
      <c r="TIL79" s="85"/>
      <c r="TIM79" s="85"/>
      <c r="TIN79" s="85"/>
      <c r="TIO79" s="85"/>
      <c r="TIP79" s="85"/>
      <c r="TIQ79" s="85"/>
      <c r="TIR79" s="85"/>
      <c r="TIS79" s="85"/>
      <c r="TIT79" s="85"/>
      <c r="TIU79" s="85"/>
      <c r="TIV79" s="85"/>
      <c r="TIW79" s="85"/>
      <c r="TIX79" s="85"/>
      <c r="TIY79" s="85"/>
      <c r="TIZ79" s="85"/>
      <c r="TJA79" s="85"/>
      <c r="TJB79" s="85"/>
      <c r="TJC79" s="85"/>
      <c r="TJD79" s="85"/>
      <c r="TJE79" s="85"/>
      <c r="TJF79" s="85"/>
      <c r="TJG79" s="85"/>
      <c r="TJH79" s="85"/>
      <c r="TJI79" s="85"/>
      <c r="TJJ79" s="85"/>
      <c r="TJK79" s="85"/>
      <c r="TJL79" s="85"/>
      <c r="TJM79" s="85"/>
      <c r="TJN79" s="85"/>
      <c r="TJO79" s="85"/>
      <c r="TJP79" s="85"/>
      <c r="TJQ79" s="85"/>
      <c r="TJR79" s="85"/>
      <c r="TJS79" s="85"/>
      <c r="TJT79" s="85"/>
      <c r="TJU79" s="85"/>
      <c r="TJV79" s="85"/>
      <c r="TJW79" s="85"/>
      <c r="TJX79" s="85"/>
      <c r="TJY79" s="85"/>
      <c r="TJZ79" s="85"/>
      <c r="TKA79" s="85"/>
      <c r="TKB79" s="85"/>
      <c r="TKC79" s="85"/>
      <c r="TKD79" s="85"/>
      <c r="TKE79" s="85"/>
      <c r="TKF79" s="85"/>
      <c r="TKG79" s="85"/>
      <c r="TKH79" s="85"/>
      <c r="TKI79" s="85"/>
      <c r="TKJ79" s="85"/>
      <c r="TKK79" s="85"/>
      <c r="TKL79" s="85"/>
      <c r="TKM79" s="85"/>
      <c r="TKN79" s="85"/>
      <c r="TKO79" s="85"/>
      <c r="TKP79" s="85"/>
      <c r="TKQ79" s="85"/>
      <c r="TKR79" s="85"/>
      <c r="TKS79" s="85"/>
      <c r="TKT79" s="85"/>
      <c r="TKU79" s="85"/>
      <c r="TKV79" s="85"/>
      <c r="TKW79" s="85"/>
      <c r="TKX79" s="85"/>
      <c r="TKY79" s="85"/>
      <c r="TKZ79" s="85"/>
      <c r="TLA79" s="85"/>
      <c r="TLB79" s="85"/>
      <c r="TLC79" s="85"/>
      <c r="TLD79" s="85"/>
      <c r="TLE79" s="85"/>
      <c r="TLF79" s="85"/>
      <c r="TLG79" s="85"/>
      <c r="TLH79" s="85"/>
      <c r="TLI79" s="85"/>
      <c r="TLJ79" s="85"/>
      <c r="TLK79" s="85"/>
      <c r="TLL79" s="85"/>
      <c r="TLM79" s="85"/>
      <c r="TLN79" s="85"/>
      <c r="TLO79" s="85"/>
      <c r="TLP79" s="85"/>
      <c r="TLQ79" s="85"/>
      <c r="TLR79" s="85"/>
      <c r="TLS79" s="85"/>
      <c r="TLT79" s="85"/>
      <c r="TLU79" s="85"/>
      <c r="TLV79" s="85"/>
      <c r="TLW79" s="85"/>
      <c r="TLX79" s="85"/>
      <c r="TLY79" s="85"/>
      <c r="TLZ79" s="85"/>
      <c r="TMA79" s="85"/>
      <c r="TMB79" s="85"/>
      <c r="TMC79" s="85"/>
      <c r="TMD79" s="85"/>
      <c r="TME79" s="85"/>
      <c r="TMF79" s="85"/>
      <c r="TMG79" s="85"/>
      <c r="TMH79" s="85"/>
      <c r="TMI79" s="85"/>
      <c r="TMJ79" s="85"/>
      <c r="TMK79" s="85"/>
      <c r="TML79" s="85"/>
      <c r="TMM79" s="85"/>
      <c r="TMN79" s="85"/>
      <c r="TMO79" s="85"/>
      <c r="TMP79" s="85"/>
      <c r="TMQ79" s="85"/>
      <c r="TMR79" s="85"/>
      <c r="TMS79" s="85"/>
      <c r="TMT79" s="85"/>
      <c r="TMU79" s="85"/>
      <c r="TMV79" s="85"/>
      <c r="TMW79" s="85"/>
      <c r="TMX79" s="85"/>
      <c r="TMY79" s="85"/>
      <c r="TMZ79" s="85"/>
      <c r="TNA79" s="85"/>
      <c r="TNB79" s="85"/>
      <c r="TNC79" s="85"/>
      <c r="TND79" s="85"/>
      <c r="TNE79" s="85"/>
      <c r="TNF79" s="85"/>
      <c r="TNG79" s="85"/>
      <c r="TNH79" s="85"/>
      <c r="TNI79" s="85"/>
      <c r="TNJ79" s="85"/>
      <c r="TNK79" s="85"/>
      <c r="TNL79" s="85"/>
      <c r="TNM79" s="85"/>
      <c r="TNN79" s="85"/>
      <c r="TNO79" s="85"/>
      <c r="TNP79" s="85"/>
      <c r="TNQ79" s="85"/>
      <c r="TNR79" s="85"/>
      <c r="TNS79" s="85"/>
      <c r="TNT79" s="85"/>
      <c r="TNU79" s="85"/>
      <c r="TNV79" s="85"/>
      <c r="TNW79" s="85"/>
      <c r="TNX79" s="85"/>
      <c r="TNY79" s="85"/>
      <c r="TNZ79" s="85"/>
      <c r="TOA79" s="85"/>
      <c r="TOB79" s="85"/>
      <c r="TOC79" s="85"/>
      <c r="TOD79" s="85"/>
      <c r="TOE79" s="85"/>
      <c r="TOF79" s="85"/>
      <c r="TOG79" s="85"/>
      <c r="TOH79" s="85"/>
      <c r="TOI79" s="85"/>
      <c r="TOJ79" s="85"/>
      <c r="TOK79" s="85"/>
      <c r="TOL79" s="85"/>
      <c r="TOM79" s="85"/>
      <c r="TON79" s="85"/>
      <c r="TOO79" s="85"/>
      <c r="TOP79" s="85"/>
      <c r="TOQ79" s="85"/>
      <c r="TOR79" s="85"/>
      <c r="TOS79" s="85"/>
      <c r="TOT79" s="85"/>
      <c r="TOU79" s="85"/>
      <c r="TOV79" s="85"/>
      <c r="TOW79" s="85"/>
      <c r="TOX79" s="85"/>
      <c r="TOY79" s="85"/>
      <c r="TOZ79" s="85"/>
      <c r="TPA79" s="85"/>
      <c r="TPB79" s="85"/>
      <c r="TPC79" s="85"/>
      <c r="TPD79" s="85"/>
      <c r="TPE79" s="85"/>
      <c r="TPF79" s="85"/>
      <c r="TPG79" s="85"/>
      <c r="TPH79" s="85"/>
      <c r="TPI79" s="85"/>
      <c r="TPJ79" s="85"/>
      <c r="TPK79" s="85"/>
      <c r="TPL79" s="85"/>
      <c r="TPM79" s="85"/>
      <c r="TPN79" s="85"/>
      <c r="TPO79" s="85"/>
      <c r="TPP79" s="85"/>
      <c r="TPQ79" s="85"/>
      <c r="TPR79" s="85"/>
      <c r="TPS79" s="85"/>
      <c r="TPT79" s="85"/>
      <c r="TPU79" s="85"/>
      <c r="TPV79" s="85"/>
      <c r="TPW79" s="85"/>
      <c r="TPX79" s="85"/>
      <c r="TPY79" s="85"/>
      <c r="TPZ79" s="85"/>
      <c r="TQA79" s="85"/>
      <c r="TQB79" s="85"/>
      <c r="TQC79" s="85"/>
      <c r="TQD79" s="85"/>
      <c r="TQE79" s="85"/>
      <c r="TQF79" s="85"/>
      <c r="TQG79" s="85"/>
      <c r="TQH79" s="85"/>
      <c r="TQI79" s="85"/>
      <c r="TQJ79" s="85"/>
      <c r="TQK79" s="85"/>
      <c r="TQL79" s="85"/>
      <c r="TQM79" s="85"/>
      <c r="TQN79" s="85"/>
      <c r="TQO79" s="85"/>
      <c r="TQP79" s="85"/>
      <c r="TQQ79" s="85"/>
      <c r="TQR79" s="85"/>
      <c r="TQS79" s="85"/>
      <c r="TQT79" s="85"/>
      <c r="TQU79" s="85"/>
      <c r="TQV79" s="85"/>
      <c r="TQW79" s="85"/>
      <c r="TQX79" s="85"/>
      <c r="TQY79" s="85"/>
      <c r="TQZ79" s="85"/>
      <c r="TRA79" s="85"/>
      <c r="TRB79" s="85"/>
      <c r="TRC79" s="85"/>
      <c r="TRD79" s="85"/>
      <c r="TRE79" s="85"/>
      <c r="TRF79" s="85"/>
      <c r="TRG79" s="85"/>
      <c r="TRH79" s="85"/>
      <c r="TRI79" s="85"/>
      <c r="TRJ79" s="85"/>
      <c r="TRK79" s="85"/>
      <c r="TRL79" s="85"/>
      <c r="TRM79" s="85"/>
      <c r="TRN79" s="85"/>
      <c r="TRO79" s="85"/>
      <c r="TRP79" s="85"/>
      <c r="TRQ79" s="85"/>
      <c r="TRR79" s="85"/>
      <c r="TRS79" s="85"/>
      <c r="TRT79" s="85"/>
      <c r="TRU79" s="85"/>
      <c r="TRV79" s="85"/>
      <c r="TRW79" s="85"/>
      <c r="TRX79" s="85"/>
      <c r="TRY79" s="85"/>
      <c r="TRZ79" s="85"/>
      <c r="TSA79" s="85"/>
      <c r="TSB79" s="85"/>
      <c r="TSC79" s="85"/>
      <c r="TSD79" s="85"/>
      <c r="TSE79" s="85"/>
      <c r="TSF79" s="85"/>
      <c r="TSG79" s="85"/>
      <c r="TSH79" s="85"/>
      <c r="TSI79" s="85"/>
      <c r="TSJ79" s="85"/>
      <c r="TSK79" s="85"/>
      <c r="TSL79" s="85"/>
      <c r="TSM79" s="85"/>
      <c r="TSN79" s="85"/>
      <c r="TSO79" s="85"/>
      <c r="TSP79" s="85"/>
      <c r="TSQ79" s="85"/>
      <c r="TSR79" s="85"/>
      <c r="TSS79" s="85"/>
      <c r="TST79" s="85"/>
      <c r="TSU79" s="85"/>
      <c r="TSV79" s="85"/>
      <c r="TSW79" s="85"/>
      <c r="TSX79" s="85"/>
      <c r="TSY79" s="85"/>
      <c r="TSZ79" s="85"/>
      <c r="TTA79" s="85"/>
      <c r="TTB79" s="85"/>
      <c r="TTC79" s="85"/>
      <c r="TTD79" s="85"/>
      <c r="TTE79" s="85"/>
      <c r="TTF79" s="85"/>
      <c r="TTG79" s="85"/>
      <c r="TTH79" s="85"/>
      <c r="TTI79" s="85"/>
      <c r="TTJ79" s="85"/>
      <c r="TTK79" s="85"/>
      <c r="TTL79" s="85"/>
      <c r="TTM79" s="85"/>
      <c r="TTN79" s="85"/>
      <c r="TTO79" s="85"/>
      <c r="TTP79" s="85"/>
      <c r="TTQ79" s="85"/>
      <c r="TTR79" s="85"/>
      <c r="TTS79" s="85"/>
      <c r="TTT79" s="85"/>
      <c r="TTU79" s="85"/>
      <c r="TTV79" s="85"/>
      <c r="TTW79" s="85"/>
      <c r="TTX79" s="85"/>
      <c r="TTY79" s="85"/>
      <c r="TTZ79" s="85"/>
      <c r="TUA79" s="85"/>
      <c r="TUB79" s="85"/>
      <c r="TUC79" s="85"/>
      <c r="TUD79" s="85"/>
      <c r="TUE79" s="85"/>
      <c r="TUF79" s="85"/>
      <c r="TUG79" s="85"/>
      <c r="TUH79" s="85"/>
      <c r="TUI79" s="85"/>
      <c r="TUJ79" s="85"/>
      <c r="TUK79" s="85"/>
      <c r="TUL79" s="85"/>
      <c r="TUM79" s="85"/>
      <c r="TUN79" s="85"/>
      <c r="TUO79" s="85"/>
      <c r="TUP79" s="85"/>
      <c r="TUQ79" s="85"/>
      <c r="TUR79" s="85"/>
      <c r="TUS79" s="85"/>
      <c r="TUT79" s="85"/>
      <c r="TUU79" s="85"/>
      <c r="TUV79" s="85"/>
      <c r="TUW79" s="85"/>
      <c r="TUX79" s="85"/>
      <c r="TUY79" s="85"/>
      <c r="TUZ79" s="85"/>
      <c r="TVA79" s="85"/>
      <c r="TVB79" s="85"/>
      <c r="TVC79" s="85"/>
      <c r="TVD79" s="85"/>
      <c r="TVE79" s="85"/>
      <c r="TVF79" s="85"/>
      <c r="TVG79" s="85"/>
      <c r="TVH79" s="85"/>
      <c r="TVI79" s="85"/>
      <c r="TVJ79" s="85"/>
      <c r="TVK79" s="85"/>
      <c r="TVL79" s="85"/>
      <c r="TVM79" s="85"/>
      <c r="TVN79" s="85"/>
      <c r="TVO79" s="85"/>
      <c r="TVP79" s="85"/>
      <c r="TVQ79" s="85"/>
      <c r="TVR79" s="85"/>
      <c r="TVS79" s="85"/>
      <c r="TVT79" s="85"/>
      <c r="TVU79" s="85"/>
      <c r="TVV79" s="85"/>
      <c r="TVW79" s="85"/>
      <c r="TVX79" s="85"/>
      <c r="TVY79" s="85"/>
      <c r="TVZ79" s="85"/>
      <c r="TWA79" s="85"/>
      <c r="TWB79" s="85"/>
      <c r="TWC79" s="85"/>
      <c r="TWD79" s="85"/>
      <c r="TWE79" s="85"/>
      <c r="TWF79" s="85"/>
      <c r="TWG79" s="85"/>
      <c r="TWH79" s="85"/>
      <c r="TWI79" s="85"/>
      <c r="TWJ79" s="85"/>
      <c r="TWK79" s="85"/>
      <c r="TWL79" s="85"/>
      <c r="TWM79" s="85"/>
      <c r="TWN79" s="85"/>
      <c r="TWO79" s="85"/>
      <c r="TWP79" s="85"/>
      <c r="TWQ79" s="85"/>
      <c r="TWR79" s="85"/>
      <c r="TWS79" s="85"/>
      <c r="TWT79" s="85"/>
      <c r="TWU79" s="85"/>
      <c r="TWV79" s="85"/>
      <c r="TWW79" s="85"/>
      <c r="TWX79" s="85"/>
      <c r="TWY79" s="85"/>
      <c r="TWZ79" s="85"/>
      <c r="TXA79" s="85"/>
      <c r="TXB79" s="85"/>
      <c r="TXC79" s="85"/>
      <c r="TXD79" s="85"/>
      <c r="TXE79" s="85"/>
      <c r="TXF79" s="85"/>
      <c r="TXG79" s="85"/>
      <c r="TXH79" s="85"/>
      <c r="TXI79" s="85"/>
      <c r="TXJ79" s="85"/>
      <c r="TXK79" s="85"/>
      <c r="TXL79" s="85"/>
      <c r="TXM79" s="85"/>
      <c r="TXN79" s="85"/>
      <c r="TXO79" s="85"/>
      <c r="TXP79" s="85"/>
      <c r="TXQ79" s="85"/>
      <c r="TXR79" s="85"/>
      <c r="TXS79" s="85"/>
      <c r="TXT79" s="85"/>
      <c r="TXU79" s="85"/>
      <c r="TXV79" s="85"/>
      <c r="TXW79" s="85"/>
      <c r="TXX79" s="85"/>
      <c r="TXY79" s="85"/>
      <c r="TXZ79" s="85"/>
      <c r="TYA79" s="85"/>
      <c r="TYB79" s="85"/>
      <c r="TYC79" s="85"/>
      <c r="TYD79" s="85"/>
      <c r="TYE79" s="85"/>
      <c r="TYF79" s="85"/>
      <c r="TYG79" s="85"/>
      <c r="TYH79" s="85"/>
      <c r="TYI79" s="85"/>
      <c r="TYJ79" s="85"/>
      <c r="TYK79" s="85"/>
      <c r="TYL79" s="85"/>
      <c r="TYM79" s="85"/>
      <c r="TYN79" s="85"/>
      <c r="TYO79" s="85"/>
      <c r="TYP79" s="85"/>
      <c r="TYQ79" s="85"/>
      <c r="TYR79" s="85"/>
      <c r="TYS79" s="85"/>
      <c r="TYT79" s="85"/>
      <c r="TYU79" s="85"/>
      <c r="TYV79" s="85"/>
      <c r="TYW79" s="85"/>
      <c r="TYX79" s="85"/>
      <c r="TYY79" s="85"/>
      <c r="TYZ79" s="85"/>
      <c r="TZA79" s="85"/>
      <c r="TZB79" s="85"/>
      <c r="TZC79" s="85"/>
      <c r="TZD79" s="85"/>
      <c r="TZE79" s="85"/>
      <c r="TZF79" s="85"/>
      <c r="TZG79" s="85"/>
      <c r="TZH79" s="85"/>
      <c r="TZI79" s="85"/>
      <c r="TZJ79" s="85"/>
      <c r="TZK79" s="85"/>
      <c r="TZL79" s="85"/>
      <c r="TZM79" s="85"/>
      <c r="TZN79" s="85"/>
      <c r="TZO79" s="85"/>
      <c r="TZP79" s="85"/>
      <c r="TZQ79" s="85"/>
      <c r="TZR79" s="85"/>
      <c r="TZS79" s="85"/>
      <c r="TZT79" s="85"/>
      <c r="TZU79" s="85"/>
      <c r="TZV79" s="85"/>
      <c r="TZW79" s="85"/>
      <c r="TZX79" s="85"/>
      <c r="TZY79" s="85"/>
      <c r="TZZ79" s="85"/>
      <c r="UAA79" s="85"/>
      <c r="UAB79" s="85"/>
      <c r="UAC79" s="85"/>
      <c r="UAD79" s="85"/>
      <c r="UAE79" s="85"/>
      <c r="UAF79" s="85"/>
      <c r="UAG79" s="85"/>
      <c r="UAH79" s="85"/>
      <c r="UAI79" s="85"/>
      <c r="UAJ79" s="85"/>
      <c r="UAK79" s="85"/>
      <c r="UAL79" s="85"/>
      <c r="UAM79" s="85"/>
      <c r="UAN79" s="85"/>
      <c r="UAO79" s="85"/>
      <c r="UAP79" s="85"/>
      <c r="UAQ79" s="85"/>
      <c r="UAR79" s="85"/>
      <c r="UAS79" s="85"/>
      <c r="UAT79" s="85"/>
      <c r="UAU79" s="85"/>
      <c r="UAV79" s="85"/>
      <c r="UAW79" s="85"/>
      <c r="UAX79" s="85"/>
      <c r="UAY79" s="85"/>
      <c r="UAZ79" s="85"/>
      <c r="UBA79" s="85"/>
      <c r="UBB79" s="85"/>
      <c r="UBC79" s="85"/>
      <c r="UBD79" s="85"/>
      <c r="UBE79" s="85"/>
      <c r="UBF79" s="85"/>
      <c r="UBG79" s="85"/>
      <c r="UBH79" s="85"/>
      <c r="UBI79" s="85"/>
      <c r="UBJ79" s="85"/>
      <c r="UBK79" s="85"/>
      <c r="UBL79" s="85"/>
      <c r="UBM79" s="85"/>
      <c r="UBN79" s="85"/>
      <c r="UBO79" s="85"/>
      <c r="UBP79" s="85"/>
      <c r="UBQ79" s="85"/>
      <c r="UBR79" s="85"/>
      <c r="UBS79" s="85"/>
      <c r="UBT79" s="85"/>
      <c r="UBU79" s="85"/>
      <c r="UBV79" s="85"/>
      <c r="UBW79" s="85"/>
      <c r="UBX79" s="85"/>
      <c r="UBY79" s="85"/>
      <c r="UBZ79" s="85"/>
      <c r="UCA79" s="85"/>
      <c r="UCB79" s="85"/>
      <c r="UCC79" s="85"/>
      <c r="UCD79" s="85"/>
      <c r="UCE79" s="85"/>
      <c r="UCF79" s="85"/>
      <c r="UCG79" s="85"/>
      <c r="UCH79" s="85"/>
      <c r="UCI79" s="85"/>
      <c r="UCJ79" s="85"/>
      <c r="UCK79" s="85"/>
      <c r="UCL79" s="85"/>
      <c r="UCM79" s="85"/>
      <c r="UCN79" s="85"/>
      <c r="UCO79" s="85"/>
      <c r="UCP79" s="85"/>
      <c r="UCQ79" s="85"/>
      <c r="UCR79" s="85"/>
      <c r="UCS79" s="85"/>
      <c r="UCT79" s="85"/>
      <c r="UCU79" s="85"/>
      <c r="UCV79" s="85"/>
      <c r="UCW79" s="85"/>
      <c r="UCX79" s="85"/>
      <c r="UCY79" s="85"/>
      <c r="UCZ79" s="85"/>
      <c r="UDA79" s="85"/>
      <c r="UDB79" s="85"/>
      <c r="UDC79" s="85"/>
      <c r="UDD79" s="85"/>
      <c r="UDE79" s="85"/>
      <c r="UDF79" s="85"/>
      <c r="UDG79" s="85"/>
      <c r="UDH79" s="85"/>
      <c r="UDI79" s="85"/>
      <c r="UDJ79" s="85"/>
      <c r="UDK79" s="85"/>
      <c r="UDL79" s="85"/>
      <c r="UDM79" s="85"/>
      <c r="UDN79" s="85"/>
      <c r="UDO79" s="85"/>
      <c r="UDP79" s="85"/>
      <c r="UDQ79" s="85"/>
      <c r="UDR79" s="85"/>
      <c r="UDS79" s="85"/>
      <c r="UDT79" s="85"/>
      <c r="UDU79" s="85"/>
      <c r="UDV79" s="85"/>
      <c r="UDW79" s="85"/>
      <c r="UDX79" s="85"/>
      <c r="UDY79" s="85"/>
      <c r="UDZ79" s="85"/>
      <c r="UEA79" s="85"/>
      <c r="UEB79" s="85"/>
      <c r="UEC79" s="85"/>
      <c r="UED79" s="85"/>
      <c r="UEE79" s="85"/>
      <c r="UEF79" s="85"/>
      <c r="UEG79" s="85"/>
      <c r="UEH79" s="85"/>
      <c r="UEI79" s="85"/>
      <c r="UEJ79" s="85"/>
      <c r="UEK79" s="85"/>
      <c r="UEL79" s="85"/>
      <c r="UEM79" s="85"/>
      <c r="UEN79" s="85"/>
      <c r="UEO79" s="85"/>
      <c r="UEP79" s="85"/>
      <c r="UEQ79" s="85"/>
      <c r="UER79" s="85"/>
      <c r="UES79" s="85"/>
      <c r="UET79" s="85"/>
      <c r="UEU79" s="85"/>
      <c r="UEV79" s="85"/>
      <c r="UEW79" s="85"/>
      <c r="UEX79" s="85"/>
      <c r="UEY79" s="85"/>
      <c r="UEZ79" s="85"/>
      <c r="UFA79" s="85"/>
      <c r="UFB79" s="85"/>
      <c r="UFC79" s="85"/>
      <c r="UFD79" s="85"/>
      <c r="UFE79" s="85"/>
      <c r="UFF79" s="85"/>
      <c r="UFG79" s="85"/>
      <c r="UFH79" s="85"/>
      <c r="UFI79" s="85"/>
      <c r="UFJ79" s="85"/>
      <c r="UFK79" s="85"/>
      <c r="UFL79" s="85"/>
      <c r="UFM79" s="85"/>
      <c r="UFN79" s="85"/>
      <c r="UFO79" s="85"/>
      <c r="UFP79" s="85"/>
      <c r="UFQ79" s="85"/>
      <c r="UFR79" s="85"/>
      <c r="UFS79" s="85"/>
      <c r="UFT79" s="85"/>
      <c r="UFU79" s="85"/>
      <c r="UFV79" s="85"/>
      <c r="UFW79" s="85"/>
      <c r="UFX79" s="85"/>
      <c r="UFY79" s="85"/>
      <c r="UFZ79" s="85"/>
      <c r="UGA79" s="85"/>
      <c r="UGB79" s="85"/>
      <c r="UGC79" s="85"/>
      <c r="UGD79" s="85"/>
      <c r="UGE79" s="85"/>
      <c r="UGF79" s="85"/>
      <c r="UGG79" s="85"/>
      <c r="UGH79" s="85"/>
      <c r="UGI79" s="85"/>
      <c r="UGJ79" s="85"/>
      <c r="UGK79" s="85"/>
      <c r="UGL79" s="85"/>
      <c r="UGM79" s="85"/>
      <c r="UGN79" s="85"/>
      <c r="UGO79" s="85"/>
      <c r="UGP79" s="85"/>
      <c r="UGQ79" s="85"/>
      <c r="UGR79" s="85"/>
      <c r="UGS79" s="85"/>
      <c r="UGT79" s="85"/>
      <c r="UGU79" s="85"/>
      <c r="UGV79" s="85"/>
      <c r="UGW79" s="85"/>
      <c r="UGX79" s="85"/>
      <c r="UGY79" s="85"/>
      <c r="UGZ79" s="85"/>
      <c r="UHA79" s="85"/>
      <c r="UHB79" s="85"/>
      <c r="UHC79" s="85"/>
      <c r="UHD79" s="85"/>
      <c r="UHE79" s="85"/>
      <c r="UHF79" s="85"/>
      <c r="UHG79" s="85"/>
      <c r="UHH79" s="85"/>
      <c r="UHI79" s="85"/>
      <c r="UHJ79" s="85"/>
      <c r="UHK79" s="85"/>
      <c r="UHL79" s="85"/>
      <c r="UHM79" s="85"/>
      <c r="UHN79" s="85"/>
      <c r="UHO79" s="85"/>
      <c r="UHP79" s="85"/>
      <c r="UHQ79" s="85"/>
      <c r="UHR79" s="85"/>
      <c r="UHS79" s="85"/>
      <c r="UHT79" s="85"/>
      <c r="UHU79" s="85"/>
      <c r="UHV79" s="85"/>
      <c r="UHW79" s="85"/>
      <c r="UHX79" s="85"/>
      <c r="UHY79" s="85"/>
      <c r="UHZ79" s="85"/>
      <c r="UIA79" s="85"/>
      <c r="UIB79" s="85"/>
      <c r="UIC79" s="85"/>
      <c r="UID79" s="85"/>
      <c r="UIE79" s="85"/>
      <c r="UIF79" s="85"/>
      <c r="UIG79" s="85"/>
      <c r="UIH79" s="85"/>
      <c r="UII79" s="85"/>
      <c r="UIJ79" s="85"/>
      <c r="UIK79" s="85"/>
      <c r="UIL79" s="85"/>
      <c r="UIM79" s="85"/>
      <c r="UIN79" s="85"/>
      <c r="UIO79" s="85"/>
      <c r="UIP79" s="85"/>
      <c r="UIQ79" s="85"/>
      <c r="UIR79" s="85"/>
      <c r="UIS79" s="85"/>
      <c r="UIT79" s="85"/>
      <c r="UIU79" s="85"/>
      <c r="UIV79" s="85"/>
      <c r="UIW79" s="85"/>
      <c r="UIX79" s="85"/>
      <c r="UIY79" s="85"/>
      <c r="UIZ79" s="85"/>
      <c r="UJA79" s="85"/>
      <c r="UJB79" s="85"/>
      <c r="UJC79" s="85"/>
      <c r="UJD79" s="85"/>
      <c r="UJE79" s="85"/>
      <c r="UJF79" s="85"/>
      <c r="UJG79" s="85"/>
      <c r="UJH79" s="85"/>
      <c r="UJI79" s="85"/>
      <c r="UJJ79" s="85"/>
      <c r="UJK79" s="85"/>
      <c r="UJL79" s="85"/>
      <c r="UJM79" s="85"/>
      <c r="UJN79" s="85"/>
      <c r="UJO79" s="85"/>
      <c r="UJP79" s="85"/>
      <c r="UJQ79" s="85"/>
      <c r="UJR79" s="85"/>
      <c r="UJS79" s="85"/>
      <c r="UJT79" s="85"/>
      <c r="UJU79" s="85"/>
      <c r="UJV79" s="85"/>
      <c r="UJW79" s="85"/>
      <c r="UJX79" s="85"/>
      <c r="UJY79" s="85"/>
      <c r="UJZ79" s="85"/>
      <c r="UKA79" s="85"/>
      <c r="UKB79" s="85"/>
      <c r="UKC79" s="85"/>
      <c r="UKD79" s="85"/>
      <c r="UKE79" s="85"/>
      <c r="UKF79" s="85"/>
      <c r="UKG79" s="85"/>
      <c r="UKH79" s="85"/>
      <c r="UKI79" s="85"/>
      <c r="UKJ79" s="85"/>
      <c r="UKK79" s="85"/>
      <c r="UKL79" s="85"/>
      <c r="UKM79" s="85"/>
      <c r="UKN79" s="85"/>
      <c r="UKO79" s="85"/>
      <c r="UKP79" s="85"/>
      <c r="UKQ79" s="85"/>
      <c r="UKR79" s="85"/>
      <c r="UKS79" s="85"/>
      <c r="UKT79" s="85"/>
      <c r="UKU79" s="85"/>
      <c r="UKV79" s="85"/>
      <c r="UKW79" s="85"/>
      <c r="UKX79" s="85"/>
      <c r="UKY79" s="85"/>
      <c r="UKZ79" s="85"/>
      <c r="ULA79" s="85"/>
      <c r="ULB79" s="85"/>
      <c r="ULC79" s="85"/>
      <c r="ULD79" s="85"/>
      <c r="ULE79" s="85"/>
      <c r="ULF79" s="85"/>
      <c r="ULG79" s="85"/>
      <c r="ULH79" s="85"/>
      <c r="ULI79" s="85"/>
      <c r="ULJ79" s="85"/>
      <c r="ULK79" s="85"/>
      <c r="ULL79" s="85"/>
      <c r="ULM79" s="85"/>
      <c r="ULN79" s="85"/>
      <c r="ULO79" s="85"/>
      <c r="ULP79" s="85"/>
      <c r="ULQ79" s="85"/>
      <c r="ULR79" s="85"/>
      <c r="ULS79" s="85"/>
      <c r="ULT79" s="85"/>
      <c r="ULU79" s="85"/>
      <c r="ULV79" s="85"/>
      <c r="ULW79" s="85"/>
      <c r="ULX79" s="85"/>
      <c r="ULY79" s="85"/>
      <c r="ULZ79" s="85"/>
      <c r="UMA79" s="85"/>
      <c r="UMB79" s="85"/>
      <c r="UMC79" s="85"/>
      <c r="UMD79" s="85"/>
      <c r="UME79" s="85"/>
      <c r="UMF79" s="85"/>
      <c r="UMG79" s="85"/>
      <c r="UMH79" s="85"/>
      <c r="UMI79" s="85"/>
      <c r="UMJ79" s="85"/>
      <c r="UMK79" s="85"/>
      <c r="UML79" s="85"/>
      <c r="UMM79" s="85"/>
      <c r="UMN79" s="85"/>
      <c r="UMO79" s="85"/>
      <c r="UMP79" s="85"/>
      <c r="UMQ79" s="85"/>
      <c r="UMR79" s="85"/>
      <c r="UMS79" s="85"/>
      <c r="UMT79" s="85"/>
      <c r="UMU79" s="85"/>
      <c r="UMV79" s="85"/>
      <c r="UMW79" s="85"/>
      <c r="UMX79" s="85"/>
      <c r="UMY79" s="85"/>
      <c r="UMZ79" s="85"/>
      <c r="UNA79" s="85"/>
      <c r="UNB79" s="85"/>
      <c r="UNC79" s="85"/>
      <c r="UND79" s="85"/>
      <c r="UNE79" s="85"/>
      <c r="UNF79" s="85"/>
      <c r="UNG79" s="85"/>
      <c r="UNH79" s="85"/>
      <c r="UNI79" s="85"/>
      <c r="UNJ79" s="85"/>
      <c r="UNK79" s="85"/>
      <c r="UNL79" s="85"/>
      <c r="UNM79" s="85"/>
      <c r="UNN79" s="85"/>
      <c r="UNO79" s="85"/>
      <c r="UNP79" s="85"/>
      <c r="UNQ79" s="85"/>
      <c r="UNR79" s="85"/>
      <c r="UNS79" s="85"/>
      <c r="UNT79" s="85"/>
      <c r="UNU79" s="85"/>
      <c r="UNV79" s="85"/>
      <c r="UNW79" s="85"/>
      <c r="UNX79" s="85"/>
      <c r="UNY79" s="85"/>
      <c r="UNZ79" s="85"/>
      <c r="UOA79" s="85"/>
      <c r="UOB79" s="85"/>
      <c r="UOC79" s="85"/>
      <c r="UOD79" s="85"/>
      <c r="UOE79" s="85"/>
      <c r="UOF79" s="85"/>
      <c r="UOG79" s="85"/>
      <c r="UOH79" s="85"/>
      <c r="UOI79" s="85"/>
      <c r="UOJ79" s="85"/>
      <c r="UOK79" s="85"/>
      <c r="UOL79" s="85"/>
      <c r="UOM79" s="85"/>
      <c r="UON79" s="85"/>
      <c r="UOO79" s="85"/>
      <c r="UOP79" s="85"/>
      <c r="UOQ79" s="85"/>
      <c r="UOR79" s="85"/>
      <c r="UOS79" s="85"/>
      <c r="UOT79" s="85"/>
      <c r="UOU79" s="85"/>
      <c r="UOV79" s="85"/>
      <c r="UOW79" s="85"/>
      <c r="UOX79" s="85"/>
      <c r="UOY79" s="85"/>
      <c r="UOZ79" s="85"/>
      <c r="UPA79" s="85"/>
      <c r="UPB79" s="85"/>
      <c r="UPC79" s="85"/>
      <c r="UPD79" s="85"/>
      <c r="UPE79" s="85"/>
      <c r="UPF79" s="85"/>
      <c r="UPG79" s="85"/>
      <c r="UPH79" s="85"/>
      <c r="UPI79" s="85"/>
      <c r="UPJ79" s="85"/>
      <c r="UPK79" s="85"/>
      <c r="UPL79" s="85"/>
      <c r="UPM79" s="85"/>
      <c r="UPN79" s="85"/>
      <c r="UPO79" s="85"/>
      <c r="UPP79" s="85"/>
      <c r="UPQ79" s="85"/>
      <c r="UPR79" s="85"/>
      <c r="UPS79" s="85"/>
      <c r="UPT79" s="85"/>
      <c r="UPU79" s="85"/>
      <c r="UPV79" s="85"/>
      <c r="UPW79" s="85"/>
      <c r="UPX79" s="85"/>
      <c r="UPY79" s="85"/>
      <c r="UPZ79" s="85"/>
      <c r="UQA79" s="85"/>
      <c r="UQB79" s="85"/>
      <c r="UQC79" s="85"/>
      <c r="UQD79" s="85"/>
      <c r="UQE79" s="85"/>
      <c r="UQF79" s="85"/>
      <c r="UQG79" s="85"/>
      <c r="UQH79" s="85"/>
      <c r="UQI79" s="85"/>
      <c r="UQJ79" s="85"/>
      <c r="UQK79" s="85"/>
      <c r="UQL79" s="85"/>
      <c r="UQM79" s="85"/>
      <c r="UQN79" s="85"/>
      <c r="UQO79" s="85"/>
      <c r="UQP79" s="85"/>
      <c r="UQQ79" s="85"/>
      <c r="UQR79" s="85"/>
      <c r="UQS79" s="85"/>
      <c r="UQT79" s="85"/>
      <c r="UQU79" s="85"/>
      <c r="UQV79" s="85"/>
      <c r="UQW79" s="85"/>
      <c r="UQX79" s="85"/>
      <c r="UQY79" s="85"/>
      <c r="UQZ79" s="85"/>
      <c r="URA79" s="85"/>
      <c r="URB79" s="85"/>
      <c r="URC79" s="85"/>
      <c r="URD79" s="85"/>
      <c r="URE79" s="85"/>
      <c r="URF79" s="85"/>
      <c r="URG79" s="85"/>
      <c r="URH79" s="85"/>
      <c r="URI79" s="85"/>
      <c r="URJ79" s="85"/>
      <c r="URK79" s="85"/>
      <c r="URL79" s="85"/>
      <c r="URM79" s="85"/>
      <c r="URN79" s="85"/>
      <c r="URO79" s="85"/>
      <c r="URP79" s="85"/>
      <c r="URQ79" s="85"/>
      <c r="URR79" s="85"/>
      <c r="URS79" s="85"/>
      <c r="URT79" s="85"/>
      <c r="URU79" s="85"/>
      <c r="URV79" s="85"/>
      <c r="URW79" s="85"/>
      <c r="URX79" s="85"/>
      <c r="URY79" s="85"/>
      <c r="URZ79" s="85"/>
      <c r="USA79" s="85"/>
      <c r="USB79" s="85"/>
      <c r="USC79" s="85"/>
      <c r="USD79" s="85"/>
      <c r="USE79" s="85"/>
      <c r="USF79" s="85"/>
      <c r="USG79" s="85"/>
      <c r="USH79" s="85"/>
      <c r="USI79" s="85"/>
      <c r="USJ79" s="85"/>
      <c r="USK79" s="85"/>
      <c r="USL79" s="85"/>
      <c r="USM79" s="85"/>
      <c r="USN79" s="85"/>
      <c r="USO79" s="85"/>
      <c r="USP79" s="85"/>
      <c r="USQ79" s="85"/>
      <c r="USR79" s="85"/>
      <c r="USS79" s="85"/>
      <c r="UST79" s="85"/>
      <c r="USU79" s="85"/>
      <c r="USV79" s="85"/>
      <c r="USW79" s="85"/>
      <c r="USX79" s="85"/>
      <c r="USY79" s="85"/>
      <c r="USZ79" s="85"/>
      <c r="UTA79" s="85"/>
      <c r="UTB79" s="85"/>
      <c r="UTC79" s="85"/>
      <c r="UTD79" s="85"/>
      <c r="UTE79" s="85"/>
      <c r="UTF79" s="85"/>
      <c r="UTG79" s="85"/>
      <c r="UTH79" s="85"/>
      <c r="UTI79" s="85"/>
      <c r="UTJ79" s="85"/>
      <c r="UTK79" s="85"/>
      <c r="UTL79" s="85"/>
      <c r="UTM79" s="85"/>
      <c r="UTN79" s="85"/>
      <c r="UTO79" s="85"/>
      <c r="UTP79" s="85"/>
      <c r="UTQ79" s="85"/>
      <c r="UTR79" s="85"/>
      <c r="UTS79" s="85"/>
      <c r="UTT79" s="85"/>
      <c r="UTU79" s="85"/>
      <c r="UTV79" s="85"/>
      <c r="UTW79" s="85"/>
      <c r="UTX79" s="85"/>
      <c r="UTY79" s="85"/>
      <c r="UTZ79" s="85"/>
      <c r="UUA79" s="85"/>
      <c r="UUB79" s="85"/>
      <c r="UUC79" s="85"/>
      <c r="UUD79" s="85"/>
      <c r="UUE79" s="85"/>
      <c r="UUF79" s="85"/>
      <c r="UUG79" s="85"/>
      <c r="UUH79" s="85"/>
      <c r="UUI79" s="85"/>
      <c r="UUJ79" s="85"/>
      <c r="UUK79" s="85"/>
      <c r="UUL79" s="85"/>
      <c r="UUM79" s="85"/>
      <c r="UUN79" s="85"/>
      <c r="UUO79" s="85"/>
      <c r="UUP79" s="85"/>
      <c r="UUQ79" s="85"/>
      <c r="UUR79" s="85"/>
      <c r="UUS79" s="85"/>
      <c r="UUT79" s="85"/>
      <c r="UUU79" s="85"/>
      <c r="UUV79" s="85"/>
      <c r="UUW79" s="85"/>
      <c r="UUX79" s="85"/>
      <c r="UUY79" s="85"/>
      <c r="UUZ79" s="85"/>
      <c r="UVA79" s="85"/>
      <c r="UVB79" s="85"/>
      <c r="UVC79" s="85"/>
      <c r="UVD79" s="85"/>
      <c r="UVE79" s="85"/>
      <c r="UVF79" s="85"/>
      <c r="UVG79" s="85"/>
      <c r="UVH79" s="85"/>
      <c r="UVI79" s="85"/>
      <c r="UVJ79" s="85"/>
      <c r="UVK79" s="85"/>
      <c r="UVL79" s="85"/>
      <c r="UVM79" s="85"/>
      <c r="UVN79" s="85"/>
      <c r="UVO79" s="85"/>
      <c r="UVP79" s="85"/>
      <c r="UVQ79" s="85"/>
      <c r="UVR79" s="85"/>
      <c r="UVS79" s="85"/>
      <c r="UVT79" s="85"/>
      <c r="UVU79" s="85"/>
      <c r="UVV79" s="85"/>
      <c r="UVW79" s="85"/>
      <c r="UVX79" s="85"/>
      <c r="UVY79" s="85"/>
      <c r="UVZ79" s="85"/>
      <c r="UWA79" s="85"/>
      <c r="UWB79" s="85"/>
      <c r="UWC79" s="85"/>
      <c r="UWD79" s="85"/>
      <c r="UWE79" s="85"/>
      <c r="UWF79" s="85"/>
      <c r="UWG79" s="85"/>
      <c r="UWH79" s="85"/>
      <c r="UWI79" s="85"/>
      <c r="UWJ79" s="85"/>
      <c r="UWK79" s="85"/>
      <c r="UWL79" s="85"/>
      <c r="UWM79" s="85"/>
      <c r="UWN79" s="85"/>
      <c r="UWO79" s="85"/>
      <c r="UWP79" s="85"/>
      <c r="UWQ79" s="85"/>
      <c r="UWR79" s="85"/>
      <c r="UWS79" s="85"/>
      <c r="UWT79" s="85"/>
      <c r="UWU79" s="85"/>
      <c r="UWV79" s="85"/>
      <c r="UWW79" s="85"/>
      <c r="UWX79" s="85"/>
      <c r="UWY79" s="85"/>
      <c r="UWZ79" s="85"/>
      <c r="UXA79" s="85"/>
      <c r="UXB79" s="85"/>
      <c r="UXC79" s="85"/>
      <c r="UXD79" s="85"/>
      <c r="UXE79" s="85"/>
      <c r="UXF79" s="85"/>
      <c r="UXG79" s="85"/>
      <c r="UXH79" s="85"/>
      <c r="UXI79" s="85"/>
      <c r="UXJ79" s="85"/>
      <c r="UXK79" s="85"/>
      <c r="UXL79" s="85"/>
      <c r="UXM79" s="85"/>
      <c r="UXN79" s="85"/>
      <c r="UXO79" s="85"/>
      <c r="UXP79" s="85"/>
      <c r="UXQ79" s="85"/>
      <c r="UXR79" s="85"/>
      <c r="UXS79" s="85"/>
      <c r="UXT79" s="85"/>
      <c r="UXU79" s="85"/>
      <c r="UXV79" s="85"/>
      <c r="UXW79" s="85"/>
      <c r="UXX79" s="85"/>
      <c r="UXY79" s="85"/>
      <c r="UXZ79" s="85"/>
      <c r="UYA79" s="85"/>
      <c r="UYB79" s="85"/>
      <c r="UYC79" s="85"/>
      <c r="UYD79" s="85"/>
      <c r="UYE79" s="85"/>
      <c r="UYF79" s="85"/>
      <c r="UYG79" s="85"/>
      <c r="UYH79" s="85"/>
      <c r="UYI79" s="85"/>
      <c r="UYJ79" s="85"/>
      <c r="UYK79" s="85"/>
      <c r="UYL79" s="85"/>
      <c r="UYM79" s="85"/>
      <c r="UYN79" s="85"/>
      <c r="UYO79" s="85"/>
      <c r="UYP79" s="85"/>
      <c r="UYQ79" s="85"/>
      <c r="UYR79" s="85"/>
      <c r="UYS79" s="85"/>
      <c r="UYT79" s="85"/>
      <c r="UYU79" s="85"/>
      <c r="UYV79" s="85"/>
      <c r="UYW79" s="85"/>
      <c r="UYX79" s="85"/>
      <c r="UYY79" s="85"/>
      <c r="UYZ79" s="85"/>
      <c r="UZA79" s="85"/>
      <c r="UZB79" s="85"/>
      <c r="UZC79" s="85"/>
      <c r="UZD79" s="85"/>
      <c r="UZE79" s="85"/>
      <c r="UZF79" s="85"/>
      <c r="UZG79" s="85"/>
      <c r="UZH79" s="85"/>
      <c r="UZI79" s="85"/>
      <c r="UZJ79" s="85"/>
      <c r="UZK79" s="85"/>
      <c r="UZL79" s="85"/>
      <c r="UZM79" s="85"/>
      <c r="UZN79" s="85"/>
      <c r="UZO79" s="85"/>
      <c r="UZP79" s="85"/>
      <c r="UZQ79" s="85"/>
      <c r="UZR79" s="85"/>
      <c r="UZS79" s="85"/>
      <c r="UZT79" s="85"/>
      <c r="UZU79" s="85"/>
      <c r="UZV79" s="85"/>
      <c r="UZW79" s="85"/>
      <c r="UZX79" s="85"/>
      <c r="UZY79" s="85"/>
      <c r="UZZ79" s="85"/>
      <c r="VAA79" s="85"/>
      <c r="VAB79" s="85"/>
      <c r="VAC79" s="85"/>
      <c r="VAD79" s="85"/>
      <c r="VAE79" s="85"/>
      <c r="VAF79" s="85"/>
      <c r="VAG79" s="85"/>
      <c r="VAH79" s="85"/>
      <c r="VAI79" s="85"/>
      <c r="VAJ79" s="85"/>
      <c r="VAK79" s="85"/>
      <c r="VAL79" s="85"/>
      <c r="VAM79" s="85"/>
      <c r="VAN79" s="85"/>
      <c r="VAO79" s="85"/>
      <c r="VAP79" s="85"/>
      <c r="VAQ79" s="85"/>
      <c r="VAR79" s="85"/>
      <c r="VAS79" s="85"/>
      <c r="VAT79" s="85"/>
      <c r="VAU79" s="85"/>
      <c r="VAV79" s="85"/>
      <c r="VAW79" s="85"/>
      <c r="VAX79" s="85"/>
      <c r="VAY79" s="85"/>
      <c r="VAZ79" s="85"/>
      <c r="VBA79" s="85"/>
      <c r="VBB79" s="85"/>
      <c r="VBC79" s="85"/>
      <c r="VBD79" s="85"/>
      <c r="VBE79" s="85"/>
      <c r="VBF79" s="85"/>
      <c r="VBG79" s="85"/>
      <c r="VBH79" s="85"/>
      <c r="VBI79" s="85"/>
      <c r="VBJ79" s="85"/>
      <c r="VBK79" s="85"/>
      <c r="VBL79" s="85"/>
      <c r="VBM79" s="85"/>
      <c r="VBN79" s="85"/>
      <c r="VBO79" s="85"/>
      <c r="VBP79" s="85"/>
      <c r="VBQ79" s="85"/>
      <c r="VBR79" s="85"/>
      <c r="VBS79" s="85"/>
      <c r="VBT79" s="85"/>
      <c r="VBU79" s="85"/>
      <c r="VBV79" s="85"/>
      <c r="VBW79" s="85"/>
      <c r="VBX79" s="85"/>
      <c r="VBY79" s="85"/>
      <c r="VBZ79" s="85"/>
      <c r="VCA79" s="85"/>
      <c r="VCB79" s="85"/>
      <c r="VCC79" s="85"/>
      <c r="VCD79" s="85"/>
      <c r="VCE79" s="85"/>
      <c r="VCF79" s="85"/>
      <c r="VCG79" s="85"/>
      <c r="VCH79" s="85"/>
      <c r="VCI79" s="85"/>
      <c r="VCJ79" s="85"/>
      <c r="VCK79" s="85"/>
      <c r="VCL79" s="85"/>
      <c r="VCM79" s="85"/>
      <c r="VCN79" s="85"/>
      <c r="VCO79" s="85"/>
      <c r="VCP79" s="85"/>
      <c r="VCQ79" s="85"/>
      <c r="VCR79" s="85"/>
      <c r="VCS79" s="85"/>
      <c r="VCT79" s="85"/>
      <c r="VCU79" s="85"/>
      <c r="VCV79" s="85"/>
      <c r="VCW79" s="85"/>
      <c r="VCX79" s="85"/>
      <c r="VCY79" s="85"/>
      <c r="VCZ79" s="85"/>
      <c r="VDA79" s="85"/>
      <c r="VDB79" s="85"/>
      <c r="VDC79" s="85"/>
      <c r="VDD79" s="85"/>
      <c r="VDE79" s="85"/>
      <c r="VDF79" s="85"/>
      <c r="VDG79" s="85"/>
      <c r="VDH79" s="85"/>
      <c r="VDI79" s="85"/>
      <c r="VDJ79" s="85"/>
      <c r="VDK79" s="85"/>
      <c r="VDL79" s="85"/>
      <c r="VDM79" s="85"/>
      <c r="VDN79" s="85"/>
      <c r="VDO79" s="85"/>
      <c r="VDP79" s="85"/>
      <c r="VDQ79" s="85"/>
      <c r="VDR79" s="85"/>
      <c r="VDS79" s="85"/>
      <c r="VDT79" s="85"/>
      <c r="VDU79" s="85"/>
      <c r="VDV79" s="85"/>
      <c r="VDW79" s="85"/>
      <c r="VDX79" s="85"/>
      <c r="VDY79" s="85"/>
      <c r="VDZ79" s="85"/>
      <c r="VEA79" s="85"/>
      <c r="VEB79" s="85"/>
      <c r="VEC79" s="85"/>
      <c r="VED79" s="85"/>
      <c r="VEE79" s="85"/>
      <c r="VEF79" s="85"/>
      <c r="VEG79" s="85"/>
      <c r="VEH79" s="85"/>
      <c r="VEI79" s="85"/>
      <c r="VEJ79" s="85"/>
      <c r="VEK79" s="85"/>
      <c r="VEL79" s="85"/>
      <c r="VEM79" s="85"/>
      <c r="VEN79" s="85"/>
      <c r="VEO79" s="85"/>
      <c r="VEP79" s="85"/>
      <c r="VEQ79" s="85"/>
      <c r="VER79" s="85"/>
      <c r="VES79" s="85"/>
      <c r="VET79" s="85"/>
      <c r="VEU79" s="85"/>
      <c r="VEV79" s="85"/>
      <c r="VEW79" s="85"/>
      <c r="VEX79" s="85"/>
      <c r="VEY79" s="85"/>
      <c r="VEZ79" s="85"/>
      <c r="VFA79" s="85"/>
      <c r="VFB79" s="85"/>
      <c r="VFC79" s="85"/>
      <c r="VFD79" s="85"/>
      <c r="VFE79" s="85"/>
      <c r="VFF79" s="85"/>
      <c r="VFG79" s="85"/>
      <c r="VFH79" s="85"/>
      <c r="VFI79" s="85"/>
      <c r="VFJ79" s="85"/>
      <c r="VFK79" s="85"/>
      <c r="VFL79" s="85"/>
      <c r="VFM79" s="85"/>
      <c r="VFN79" s="85"/>
      <c r="VFO79" s="85"/>
      <c r="VFP79" s="85"/>
      <c r="VFQ79" s="85"/>
      <c r="VFR79" s="85"/>
      <c r="VFS79" s="85"/>
      <c r="VFT79" s="85"/>
      <c r="VFU79" s="85"/>
      <c r="VFV79" s="85"/>
      <c r="VFW79" s="85"/>
      <c r="VFX79" s="85"/>
      <c r="VFY79" s="85"/>
      <c r="VFZ79" s="85"/>
      <c r="VGA79" s="85"/>
      <c r="VGB79" s="85"/>
      <c r="VGC79" s="85"/>
      <c r="VGD79" s="85"/>
      <c r="VGE79" s="85"/>
      <c r="VGF79" s="85"/>
      <c r="VGG79" s="85"/>
      <c r="VGH79" s="85"/>
      <c r="VGI79" s="85"/>
      <c r="VGJ79" s="85"/>
      <c r="VGK79" s="85"/>
      <c r="VGL79" s="85"/>
      <c r="VGM79" s="85"/>
      <c r="VGN79" s="85"/>
      <c r="VGO79" s="85"/>
      <c r="VGP79" s="85"/>
      <c r="VGQ79" s="85"/>
      <c r="VGR79" s="85"/>
      <c r="VGS79" s="85"/>
      <c r="VGT79" s="85"/>
      <c r="VGU79" s="85"/>
      <c r="VGV79" s="85"/>
      <c r="VGW79" s="85"/>
      <c r="VGX79" s="85"/>
      <c r="VGY79" s="85"/>
      <c r="VGZ79" s="85"/>
      <c r="VHA79" s="85"/>
      <c r="VHB79" s="85"/>
      <c r="VHC79" s="85"/>
      <c r="VHD79" s="85"/>
      <c r="VHE79" s="85"/>
      <c r="VHF79" s="85"/>
      <c r="VHG79" s="85"/>
      <c r="VHH79" s="85"/>
      <c r="VHI79" s="85"/>
      <c r="VHJ79" s="85"/>
      <c r="VHK79" s="85"/>
      <c r="VHL79" s="85"/>
      <c r="VHM79" s="85"/>
      <c r="VHN79" s="85"/>
      <c r="VHO79" s="85"/>
      <c r="VHP79" s="85"/>
      <c r="VHQ79" s="85"/>
      <c r="VHR79" s="85"/>
      <c r="VHS79" s="85"/>
      <c r="VHT79" s="85"/>
      <c r="VHU79" s="85"/>
      <c r="VHV79" s="85"/>
      <c r="VHW79" s="85"/>
      <c r="VHX79" s="85"/>
      <c r="VHY79" s="85"/>
      <c r="VHZ79" s="85"/>
      <c r="VIA79" s="85"/>
      <c r="VIB79" s="85"/>
      <c r="VIC79" s="85"/>
      <c r="VID79" s="85"/>
      <c r="VIE79" s="85"/>
      <c r="VIF79" s="85"/>
      <c r="VIG79" s="85"/>
      <c r="VIH79" s="85"/>
      <c r="VII79" s="85"/>
      <c r="VIJ79" s="85"/>
      <c r="VIK79" s="85"/>
      <c r="VIL79" s="85"/>
      <c r="VIM79" s="85"/>
      <c r="VIN79" s="85"/>
      <c r="VIO79" s="85"/>
      <c r="VIP79" s="85"/>
      <c r="VIQ79" s="85"/>
      <c r="VIR79" s="85"/>
      <c r="VIS79" s="85"/>
      <c r="VIT79" s="85"/>
      <c r="VIU79" s="85"/>
      <c r="VIV79" s="85"/>
      <c r="VIW79" s="85"/>
      <c r="VIX79" s="85"/>
      <c r="VIY79" s="85"/>
      <c r="VIZ79" s="85"/>
      <c r="VJA79" s="85"/>
      <c r="VJB79" s="85"/>
      <c r="VJC79" s="85"/>
      <c r="VJD79" s="85"/>
      <c r="VJE79" s="85"/>
      <c r="VJF79" s="85"/>
      <c r="VJG79" s="85"/>
      <c r="VJH79" s="85"/>
      <c r="VJI79" s="85"/>
      <c r="VJJ79" s="85"/>
      <c r="VJK79" s="85"/>
      <c r="VJL79" s="85"/>
      <c r="VJM79" s="85"/>
      <c r="VJN79" s="85"/>
      <c r="VJO79" s="85"/>
      <c r="VJP79" s="85"/>
      <c r="VJQ79" s="85"/>
      <c r="VJR79" s="85"/>
      <c r="VJS79" s="85"/>
      <c r="VJT79" s="85"/>
      <c r="VJU79" s="85"/>
      <c r="VJV79" s="85"/>
      <c r="VJW79" s="85"/>
      <c r="VJX79" s="85"/>
      <c r="VJY79" s="85"/>
      <c r="VJZ79" s="85"/>
      <c r="VKA79" s="85"/>
      <c r="VKB79" s="85"/>
      <c r="VKC79" s="85"/>
      <c r="VKD79" s="85"/>
      <c r="VKE79" s="85"/>
      <c r="VKF79" s="85"/>
      <c r="VKG79" s="85"/>
      <c r="VKH79" s="85"/>
      <c r="VKI79" s="85"/>
      <c r="VKJ79" s="85"/>
      <c r="VKK79" s="85"/>
      <c r="VKL79" s="85"/>
      <c r="VKM79" s="85"/>
      <c r="VKN79" s="85"/>
      <c r="VKO79" s="85"/>
      <c r="VKP79" s="85"/>
      <c r="VKQ79" s="85"/>
      <c r="VKR79" s="85"/>
      <c r="VKS79" s="85"/>
      <c r="VKT79" s="85"/>
      <c r="VKU79" s="85"/>
      <c r="VKV79" s="85"/>
      <c r="VKW79" s="85"/>
      <c r="VKX79" s="85"/>
      <c r="VKY79" s="85"/>
      <c r="VKZ79" s="85"/>
      <c r="VLA79" s="85"/>
      <c r="VLB79" s="85"/>
      <c r="VLC79" s="85"/>
      <c r="VLD79" s="85"/>
      <c r="VLE79" s="85"/>
      <c r="VLF79" s="85"/>
      <c r="VLG79" s="85"/>
      <c r="VLH79" s="85"/>
      <c r="VLI79" s="85"/>
      <c r="VLJ79" s="85"/>
      <c r="VLK79" s="85"/>
      <c r="VLL79" s="85"/>
      <c r="VLM79" s="85"/>
      <c r="VLN79" s="85"/>
      <c r="VLO79" s="85"/>
      <c r="VLP79" s="85"/>
      <c r="VLQ79" s="85"/>
      <c r="VLR79" s="85"/>
      <c r="VLS79" s="85"/>
      <c r="VLT79" s="85"/>
      <c r="VLU79" s="85"/>
      <c r="VLV79" s="85"/>
      <c r="VLW79" s="85"/>
      <c r="VLX79" s="85"/>
      <c r="VLY79" s="85"/>
      <c r="VLZ79" s="85"/>
      <c r="VMA79" s="85"/>
      <c r="VMB79" s="85"/>
      <c r="VMC79" s="85"/>
      <c r="VMD79" s="85"/>
      <c r="VME79" s="85"/>
      <c r="VMF79" s="85"/>
      <c r="VMG79" s="85"/>
      <c r="VMH79" s="85"/>
      <c r="VMI79" s="85"/>
      <c r="VMJ79" s="85"/>
      <c r="VMK79" s="85"/>
      <c r="VML79" s="85"/>
      <c r="VMM79" s="85"/>
      <c r="VMN79" s="85"/>
      <c r="VMO79" s="85"/>
      <c r="VMP79" s="85"/>
      <c r="VMQ79" s="85"/>
      <c r="VMR79" s="85"/>
      <c r="VMS79" s="85"/>
      <c r="VMT79" s="85"/>
      <c r="VMU79" s="85"/>
      <c r="VMV79" s="85"/>
      <c r="VMW79" s="85"/>
      <c r="VMX79" s="85"/>
      <c r="VMY79" s="85"/>
      <c r="VMZ79" s="85"/>
      <c r="VNA79" s="85"/>
      <c r="VNB79" s="85"/>
      <c r="VNC79" s="85"/>
      <c r="VND79" s="85"/>
      <c r="VNE79" s="85"/>
      <c r="VNF79" s="85"/>
      <c r="VNG79" s="85"/>
      <c r="VNH79" s="85"/>
      <c r="VNI79" s="85"/>
      <c r="VNJ79" s="85"/>
      <c r="VNK79" s="85"/>
      <c r="VNL79" s="85"/>
      <c r="VNM79" s="85"/>
      <c r="VNN79" s="85"/>
      <c r="VNO79" s="85"/>
      <c r="VNP79" s="85"/>
      <c r="VNQ79" s="85"/>
      <c r="VNR79" s="85"/>
      <c r="VNS79" s="85"/>
      <c r="VNT79" s="85"/>
      <c r="VNU79" s="85"/>
      <c r="VNV79" s="85"/>
      <c r="VNW79" s="85"/>
      <c r="VNX79" s="85"/>
      <c r="VNY79" s="85"/>
      <c r="VNZ79" s="85"/>
      <c r="VOA79" s="85"/>
      <c r="VOB79" s="85"/>
      <c r="VOC79" s="85"/>
      <c r="VOD79" s="85"/>
      <c r="VOE79" s="85"/>
      <c r="VOF79" s="85"/>
      <c r="VOG79" s="85"/>
      <c r="VOH79" s="85"/>
      <c r="VOI79" s="85"/>
      <c r="VOJ79" s="85"/>
      <c r="VOK79" s="85"/>
      <c r="VOL79" s="85"/>
      <c r="VOM79" s="85"/>
      <c r="VON79" s="85"/>
      <c r="VOO79" s="85"/>
      <c r="VOP79" s="85"/>
      <c r="VOQ79" s="85"/>
      <c r="VOR79" s="85"/>
      <c r="VOS79" s="85"/>
      <c r="VOT79" s="85"/>
      <c r="VOU79" s="85"/>
      <c r="VOV79" s="85"/>
      <c r="VOW79" s="85"/>
      <c r="VOX79" s="85"/>
      <c r="VOY79" s="85"/>
      <c r="VOZ79" s="85"/>
      <c r="VPA79" s="85"/>
      <c r="VPB79" s="85"/>
      <c r="VPC79" s="85"/>
      <c r="VPD79" s="85"/>
      <c r="VPE79" s="85"/>
      <c r="VPF79" s="85"/>
      <c r="VPG79" s="85"/>
      <c r="VPH79" s="85"/>
      <c r="VPI79" s="85"/>
      <c r="VPJ79" s="85"/>
      <c r="VPK79" s="85"/>
      <c r="VPL79" s="85"/>
      <c r="VPM79" s="85"/>
      <c r="VPN79" s="85"/>
      <c r="VPO79" s="85"/>
      <c r="VPP79" s="85"/>
      <c r="VPQ79" s="85"/>
      <c r="VPR79" s="85"/>
      <c r="VPS79" s="85"/>
      <c r="VPT79" s="85"/>
      <c r="VPU79" s="85"/>
      <c r="VPV79" s="85"/>
      <c r="VPW79" s="85"/>
      <c r="VPX79" s="85"/>
      <c r="VPY79" s="85"/>
      <c r="VPZ79" s="85"/>
      <c r="VQA79" s="85"/>
      <c r="VQB79" s="85"/>
      <c r="VQC79" s="85"/>
      <c r="VQD79" s="85"/>
      <c r="VQE79" s="85"/>
      <c r="VQF79" s="85"/>
      <c r="VQG79" s="85"/>
      <c r="VQH79" s="85"/>
      <c r="VQI79" s="85"/>
      <c r="VQJ79" s="85"/>
      <c r="VQK79" s="85"/>
      <c r="VQL79" s="85"/>
      <c r="VQM79" s="85"/>
      <c r="VQN79" s="85"/>
      <c r="VQO79" s="85"/>
      <c r="VQP79" s="85"/>
      <c r="VQQ79" s="85"/>
      <c r="VQR79" s="85"/>
      <c r="VQS79" s="85"/>
      <c r="VQT79" s="85"/>
      <c r="VQU79" s="85"/>
      <c r="VQV79" s="85"/>
      <c r="VQW79" s="85"/>
      <c r="VQX79" s="85"/>
      <c r="VQY79" s="85"/>
      <c r="VQZ79" s="85"/>
      <c r="VRA79" s="85"/>
      <c r="VRB79" s="85"/>
      <c r="VRC79" s="85"/>
      <c r="VRD79" s="85"/>
      <c r="VRE79" s="85"/>
      <c r="VRF79" s="85"/>
      <c r="VRG79" s="85"/>
      <c r="VRH79" s="85"/>
      <c r="VRI79" s="85"/>
      <c r="VRJ79" s="85"/>
      <c r="VRK79" s="85"/>
      <c r="VRL79" s="85"/>
      <c r="VRM79" s="85"/>
      <c r="VRN79" s="85"/>
      <c r="VRO79" s="85"/>
      <c r="VRP79" s="85"/>
      <c r="VRQ79" s="85"/>
      <c r="VRR79" s="85"/>
      <c r="VRS79" s="85"/>
      <c r="VRT79" s="85"/>
      <c r="VRU79" s="85"/>
      <c r="VRV79" s="85"/>
      <c r="VRW79" s="85"/>
      <c r="VRX79" s="85"/>
      <c r="VRY79" s="85"/>
      <c r="VRZ79" s="85"/>
      <c r="VSA79" s="85"/>
      <c r="VSB79" s="85"/>
      <c r="VSC79" s="85"/>
      <c r="VSD79" s="85"/>
      <c r="VSE79" s="85"/>
      <c r="VSF79" s="85"/>
      <c r="VSG79" s="85"/>
      <c r="VSH79" s="85"/>
      <c r="VSI79" s="85"/>
      <c r="VSJ79" s="85"/>
      <c r="VSK79" s="85"/>
      <c r="VSL79" s="85"/>
      <c r="VSM79" s="85"/>
      <c r="VSN79" s="85"/>
      <c r="VSO79" s="85"/>
      <c r="VSP79" s="85"/>
      <c r="VSQ79" s="85"/>
      <c r="VSR79" s="85"/>
      <c r="VSS79" s="85"/>
      <c r="VST79" s="85"/>
      <c r="VSU79" s="85"/>
      <c r="VSV79" s="85"/>
      <c r="VSW79" s="85"/>
      <c r="VSX79" s="85"/>
      <c r="VSY79" s="85"/>
      <c r="VSZ79" s="85"/>
      <c r="VTA79" s="85"/>
      <c r="VTB79" s="85"/>
      <c r="VTC79" s="85"/>
      <c r="VTD79" s="85"/>
      <c r="VTE79" s="85"/>
      <c r="VTF79" s="85"/>
      <c r="VTG79" s="85"/>
      <c r="VTH79" s="85"/>
      <c r="VTI79" s="85"/>
      <c r="VTJ79" s="85"/>
      <c r="VTK79" s="85"/>
      <c r="VTL79" s="85"/>
      <c r="VTM79" s="85"/>
      <c r="VTN79" s="85"/>
      <c r="VTO79" s="85"/>
      <c r="VTP79" s="85"/>
      <c r="VTQ79" s="85"/>
      <c r="VTR79" s="85"/>
      <c r="VTS79" s="85"/>
      <c r="VTT79" s="85"/>
      <c r="VTU79" s="85"/>
      <c r="VTV79" s="85"/>
      <c r="VTW79" s="85"/>
      <c r="VTX79" s="85"/>
      <c r="VTY79" s="85"/>
      <c r="VTZ79" s="85"/>
      <c r="VUA79" s="85"/>
      <c r="VUB79" s="85"/>
      <c r="VUC79" s="85"/>
      <c r="VUD79" s="85"/>
      <c r="VUE79" s="85"/>
      <c r="VUF79" s="85"/>
      <c r="VUG79" s="85"/>
      <c r="VUH79" s="85"/>
      <c r="VUI79" s="85"/>
      <c r="VUJ79" s="85"/>
      <c r="VUK79" s="85"/>
      <c r="VUL79" s="85"/>
      <c r="VUM79" s="85"/>
      <c r="VUN79" s="85"/>
      <c r="VUO79" s="85"/>
      <c r="VUP79" s="85"/>
      <c r="VUQ79" s="85"/>
      <c r="VUR79" s="85"/>
      <c r="VUS79" s="85"/>
      <c r="VUT79" s="85"/>
      <c r="VUU79" s="85"/>
      <c r="VUV79" s="85"/>
      <c r="VUW79" s="85"/>
      <c r="VUX79" s="85"/>
      <c r="VUY79" s="85"/>
      <c r="VUZ79" s="85"/>
      <c r="VVA79" s="85"/>
      <c r="VVB79" s="85"/>
      <c r="VVC79" s="85"/>
      <c r="VVD79" s="85"/>
      <c r="VVE79" s="85"/>
      <c r="VVF79" s="85"/>
      <c r="VVG79" s="85"/>
      <c r="VVH79" s="85"/>
      <c r="VVI79" s="85"/>
      <c r="VVJ79" s="85"/>
      <c r="VVK79" s="85"/>
      <c r="VVL79" s="85"/>
      <c r="VVM79" s="85"/>
      <c r="VVN79" s="85"/>
      <c r="VVO79" s="85"/>
      <c r="VVP79" s="85"/>
      <c r="VVQ79" s="85"/>
      <c r="VVR79" s="85"/>
      <c r="VVS79" s="85"/>
      <c r="VVT79" s="85"/>
      <c r="VVU79" s="85"/>
      <c r="VVV79" s="85"/>
      <c r="VVW79" s="85"/>
      <c r="VVX79" s="85"/>
      <c r="VVY79" s="85"/>
      <c r="VVZ79" s="85"/>
      <c r="VWA79" s="85"/>
      <c r="VWB79" s="85"/>
      <c r="VWC79" s="85"/>
      <c r="VWD79" s="85"/>
      <c r="VWE79" s="85"/>
      <c r="VWF79" s="85"/>
      <c r="VWG79" s="85"/>
      <c r="VWH79" s="85"/>
      <c r="VWI79" s="85"/>
      <c r="VWJ79" s="85"/>
      <c r="VWK79" s="85"/>
      <c r="VWL79" s="85"/>
      <c r="VWM79" s="85"/>
      <c r="VWN79" s="85"/>
      <c r="VWO79" s="85"/>
      <c r="VWP79" s="85"/>
      <c r="VWQ79" s="85"/>
      <c r="VWR79" s="85"/>
      <c r="VWS79" s="85"/>
      <c r="VWT79" s="85"/>
      <c r="VWU79" s="85"/>
      <c r="VWV79" s="85"/>
      <c r="VWW79" s="85"/>
      <c r="VWX79" s="85"/>
      <c r="VWY79" s="85"/>
      <c r="VWZ79" s="85"/>
      <c r="VXA79" s="85"/>
      <c r="VXB79" s="85"/>
      <c r="VXC79" s="85"/>
      <c r="VXD79" s="85"/>
      <c r="VXE79" s="85"/>
      <c r="VXF79" s="85"/>
      <c r="VXG79" s="85"/>
      <c r="VXH79" s="85"/>
      <c r="VXI79" s="85"/>
      <c r="VXJ79" s="85"/>
      <c r="VXK79" s="85"/>
      <c r="VXL79" s="85"/>
      <c r="VXM79" s="85"/>
      <c r="VXN79" s="85"/>
      <c r="VXO79" s="85"/>
      <c r="VXP79" s="85"/>
      <c r="VXQ79" s="85"/>
      <c r="VXR79" s="85"/>
      <c r="VXS79" s="85"/>
      <c r="VXT79" s="85"/>
      <c r="VXU79" s="85"/>
      <c r="VXV79" s="85"/>
      <c r="VXW79" s="85"/>
      <c r="VXX79" s="85"/>
      <c r="VXY79" s="85"/>
      <c r="VXZ79" s="85"/>
      <c r="VYA79" s="85"/>
      <c r="VYB79" s="85"/>
      <c r="VYC79" s="85"/>
      <c r="VYD79" s="85"/>
      <c r="VYE79" s="85"/>
      <c r="VYF79" s="85"/>
      <c r="VYG79" s="85"/>
      <c r="VYH79" s="85"/>
      <c r="VYI79" s="85"/>
      <c r="VYJ79" s="85"/>
      <c r="VYK79" s="85"/>
      <c r="VYL79" s="85"/>
      <c r="VYM79" s="85"/>
      <c r="VYN79" s="85"/>
      <c r="VYO79" s="85"/>
      <c r="VYP79" s="85"/>
      <c r="VYQ79" s="85"/>
      <c r="VYR79" s="85"/>
      <c r="VYS79" s="85"/>
      <c r="VYT79" s="85"/>
      <c r="VYU79" s="85"/>
      <c r="VYV79" s="85"/>
      <c r="VYW79" s="85"/>
      <c r="VYX79" s="85"/>
      <c r="VYY79" s="85"/>
      <c r="VYZ79" s="85"/>
      <c r="VZA79" s="85"/>
      <c r="VZB79" s="85"/>
      <c r="VZC79" s="85"/>
      <c r="VZD79" s="85"/>
      <c r="VZE79" s="85"/>
      <c r="VZF79" s="85"/>
      <c r="VZG79" s="85"/>
      <c r="VZH79" s="85"/>
      <c r="VZI79" s="85"/>
      <c r="VZJ79" s="85"/>
      <c r="VZK79" s="85"/>
      <c r="VZL79" s="85"/>
      <c r="VZM79" s="85"/>
      <c r="VZN79" s="85"/>
      <c r="VZO79" s="85"/>
      <c r="VZP79" s="85"/>
      <c r="VZQ79" s="85"/>
      <c r="VZR79" s="85"/>
      <c r="VZS79" s="85"/>
      <c r="VZT79" s="85"/>
      <c r="VZU79" s="85"/>
      <c r="VZV79" s="85"/>
      <c r="VZW79" s="85"/>
      <c r="VZX79" s="85"/>
      <c r="VZY79" s="85"/>
      <c r="VZZ79" s="85"/>
      <c r="WAA79" s="85"/>
      <c r="WAB79" s="85"/>
      <c r="WAC79" s="85"/>
      <c r="WAD79" s="85"/>
      <c r="WAE79" s="85"/>
      <c r="WAF79" s="85"/>
      <c r="WAG79" s="85"/>
      <c r="WAH79" s="85"/>
      <c r="WAI79" s="85"/>
      <c r="WAJ79" s="85"/>
      <c r="WAK79" s="85"/>
      <c r="WAL79" s="85"/>
      <c r="WAM79" s="85"/>
      <c r="WAN79" s="85"/>
      <c r="WAO79" s="85"/>
      <c r="WAP79" s="85"/>
      <c r="WAQ79" s="85"/>
      <c r="WAR79" s="85"/>
      <c r="WAS79" s="85"/>
      <c r="WAT79" s="85"/>
      <c r="WAU79" s="85"/>
      <c r="WAV79" s="85"/>
      <c r="WAW79" s="85"/>
      <c r="WAX79" s="85"/>
      <c r="WAY79" s="85"/>
      <c r="WAZ79" s="85"/>
      <c r="WBA79" s="85"/>
      <c r="WBB79" s="85"/>
      <c r="WBC79" s="85"/>
      <c r="WBD79" s="85"/>
      <c r="WBE79" s="85"/>
      <c r="WBF79" s="85"/>
      <c r="WBG79" s="85"/>
      <c r="WBH79" s="85"/>
      <c r="WBI79" s="85"/>
      <c r="WBJ79" s="85"/>
      <c r="WBK79" s="85"/>
      <c r="WBL79" s="85"/>
      <c r="WBM79" s="85"/>
      <c r="WBN79" s="85"/>
      <c r="WBO79" s="85"/>
      <c r="WBP79" s="85"/>
      <c r="WBQ79" s="85"/>
      <c r="WBR79" s="85"/>
      <c r="WBS79" s="85"/>
      <c r="WBT79" s="85"/>
      <c r="WBU79" s="85"/>
      <c r="WBV79" s="85"/>
      <c r="WBW79" s="85"/>
      <c r="WBX79" s="85"/>
      <c r="WBY79" s="85"/>
      <c r="WBZ79" s="85"/>
      <c r="WCA79" s="85"/>
      <c r="WCB79" s="85"/>
      <c r="WCC79" s="85"/>
      <c r="WCD79" s="85"/>
      <c r="WCE79" s="85"/>
      <c r="WCF79" s="85"/>
      <c r="WCG79" s="85"/>
      <c r="WCH79" s="85"/>
      <c r="WCI79" s="85"/>
      <c r="WCJ79" s="85"/>
      <c r="WCK79" s="85"/>
      <c r="WCL79" s="85"/>
      <c r="WCM79" s="85"/>
      <c r="WCN79" s="85"/>
      <c r="WCO79" s="85"/>
      <c r="WCP79" s="85"/>
      <c r="WCQ79" s="85"/>
      <c r="WCR79" s="85"/>
      <c r="WCS79" s="85"/>
      <c r="WCT79" s="85"/>
      <c r="WCU79" s="85"/>
      <c r="WCV79" s="85"/>
      <c r="WCW79" s="85"/>
      <c r="WCX79" s="85"/>
      <c r="WCY79" s="85"/>
      <c r="WCZ79" s="85"/>
      <c r="WDA79" s="85"/>
      <c r="WDB79" s="85"/>
      <c r="WDC79" s="85"/>
      <c r="WDD79" s="85"/>
      <c r="WDE79" s="85"/>
      <c r="WDF79" s="85"/>
      <c r="WDG79" s="85"/>
      <c r="WDH79" s="85"/>
      <c r="WDI79" s="85"/>
      <c r="WDJ79" s="85"/>
      <c r="WDK79" s="85"/>
      <c r="WDL79" s="85"/>
      <c r="WDM79" s="85"/>
      <c r="WDN79" s="85"/>
      <c r="WDO79" s="85"/>
      <c r="WDP79" s="85"/>
      <c r="WDQ79" s="85"/>
      <c r="WDR79" s="85"/>
      <c r="WDS79" s="85"/>
      <c r="WDT79" s="85"/>
      <c r="WDU79" s="85"/>
      <c r="WDV79" s="85"/>
      <c r="WDW79" s="85"/>
      <c r="WDX79" s="85"/>
      <c r="WDY79" s="85"/>
      <c r="WDZ79" s="85"/>
      <c r="WEA79" s="85"/>
      <c r="WEB79" s="85"/>
      <c r="WEC79" s="85"/>
      <c r="WED79" s="85"/>
      <c r="WEE79" s="85"/>
      <c r="WEF79" s="85"/>
      <c r="WEG79" s="85"/>
      <c r="WEH79" s="85"/>
      <c r="WEI79" s="85"/>
      <c r="WEJ79" s="85"/>
      <c r="WEK79" s="85"/>
      <c r="WEL79" s="85"/>
      <c r="WEM79" s="85"/>
      <c r="WEN79" s="85"/>
      <c r="WEO79" s="85"/>
      <c r="WEP79" s="85"/>
      <c r="WEQ79" s="85"/>
      <c r="WER79" s="85"/>
      <c r="WES79" s="85"/>
      <c r="WET79" s="85"/>
      <c r="WEU79" s="85"/>
      <c r="WEV79" s="85"/>
      <c r="WEW79" s="85"/>
      <c r="WEX79" s="85"/>
      <c r="WEY79" s="85"/>
      <c r="WEZ79" s="85"/>
      <c r="WFA79" s="85"/>
      <c r="WFB79" s="85"/>
      <c r="WFC79" s="85"/>
      <c r="WFD79" s="85"/>
      <c r="WFE79" s="85"/>
      <c r="WFF79" s="85"/>
      <c r="WFG79" s="85"/>
      <c r="WFH79" s="85"/>
      <c r="WFI79" s="85"/>
      <c r="WFJ79" s="85"/>
      <c r="WFK79" s="85"/>
      <c r="WFL79" s="85"/>
      <c r="WFM79" s="85"/>
      <c r="WFN79" s="85"/>
      <c r="WFO79" s="85"/>
      <c r="WFP79" s="85"/>
      <c r="WFQ79" s="85"/>
      <c r="WFR79" s="85"/>
      <c r="WFS79" s="85"/>
      <c r="WFT79" s="85"/>
      <c r="WFU79" s="85"/>
      <c r="WFV79" s="85"/>
      <c r="WFW79" s="85"/>
      <c r="WFX79" s="85"/>
      <c r="WFY79" s="85"/>
      <c r="WFZ79" s="85"/>
      <c r="WGA79" s="85"/>
      <c r="WGB79" s="85"/>
      <c r="WGC79" s="85"/>
      <c r="WGD79" s="85"/>
      <c r="WGE79" s="85"/>
      <c r="WGF79" s="85"/>
      <c r="WGG79" s="85"/>
      <c r="WGH79" s="85"/>
      <c r="WGI79" s="85"/>
      <c r="WGJ79" s="85"/>
      <c r="WGK79" s="85"/>
      <c r="WGL79" s="85"/>
      <c r="WGM79" s="85"/>
      <c r="WGN79" s="85"/>
      <c r="WGO79" s="85"/>
      <c r="WGP79" s="85"/>
      <c r="WGQ79" s="85"/>
      <c r="WGR79" s="85"/>
      <c r="WGS79" s="85"/>
      <c r="WGT79" s="85"/>
      <c r="WGU79" s="85"/>
      <c r="WGV79" s="85"/>
      <c r="WGW79" s="85"/>
      <c r="WGX79" s="85"/>
      <c r="WGY79" s="85"/>
      <c r="WGZ79" s="85"/>
      <c r="WHA79" s="85"/>
      <c r="WHB79" s="85"/>
      <c r="WHC79" s="85"/>
      <c r="WHD79" s="85"/>
      <c r="WHE79" s="85"/>
      <c r="WHF79" s="85"/>
      <c r="WHG79" s="85"/>
      <c r="WHH79" s="85"/>
      <c r="WHI79" s="85"/>
      <c r="WHJ79" s="85"/>
      <c r="WHK79" s="85"/>
      <c r="WHL79" s="85"/>
      <c r="WHM79" s="85"/>
      <c r="WHN79" s="85"/>
      <c r="WHO79" s="85"/>
      <c r="WHP79" s="85"/>
      <c r="WHQ79" s="85"/>
      <c r="WHR79" s="85"/>
      <c r="WHS79" s="85"/>
      <c r="WHT79" s="85"/>
      <c r="WHU79" s="85"/>
      <c r="WHV79" s="85"/>
      <c r="WHW79" s="85"/>
      <c r="WHX79" s="85"/>
      <c r="WHY79" s="85"/>
      <c r="WHZ79" s="85"/>
      <c r="WIA79" s="85"/>
      <c r="WIB79" s="85"/>
      <c r="WIC79" s="85"/>
      <c r="WID79" s="85"/>
      <c r="WIE79" s="85"/>
      <c r="WIF79" s="85"/>
      <c r="WIG79" s="85"/>
      <c r="WIH79" s="85"/>
      <c r="WII79" s="85"/>
      <c r="WIJ79" s="85"/>
      <c r="WIK79" s="85"/>
      <c r="WIL79" s="85"/>
      <c r="WIM79" s="85"/>
      <c r="WIN79" s="85"/>
      <c r="WIO79" s="85"/>
      <c r="WIP79" s="85"/>
      <c r="WIQ79" s="85"/>
      <c r="WIR79" s="85"/>
      <c r="WIS79" s="85"/>
      <c r="WIT79" s="85"/>
      <c r="WIU79" s="85"/>
      <c r="WIV79" s="85"/>
      <c r="WIW79" s="85"/>
      <c r="WIX79" s="85"/>
      <c r="WIY79" s="85"/>
      <c r="WIZ79" s="85"/>
      <c r="WJA79" s="85"/>
      <c r="WJB79" s="85"/>
      <c r="WJC79" s="85"/>
      <c r="WJD79" s="85"/>
      <c r="WJE79" s="85"/>
      <c r="WJF79" s="85"/>
      <c r="WJG79" s="85"/>
      <c r="WJH79" s="85"/>
      <c r="WJI79" s="85"/>
      <c r="WJJ79" s="85"/>
      <c r="WJK79" s="85"/>
      <c r="WJL79" s="85"/>
      <c r="WJM79" s="85"/>
      <c r="WJN79" s="85"/>
      <c r="WJO79" s="85"/>
      <c r="WJP79" s="85"/>
      <c r="WJQ79" s="85"/>
      <c r="WJR79" s="85"/>
      <c r="WJS79" s="85"/>
      <c r="WJT79" s="85"/>
      <c r="WJU79" s="85"/>
      <c r="WJV79" s="85"/>
      <c r="WJW79" s="85"/>
      <c r="WJX79" s="85"/>
      <c r="WJY79" s="85"/>
      <c r="WJZ79" s="85"/>
      <c r="WKA79" s="85"/>
      <c r="WKB79" s="85"/>
      <c r="WKC79" s="85"/>
      <c r="WKD79" s="85"/>
      <c r="WKE79" s="85"/>
      <c r="WKF79" s="85"/>
      <c r="WKG79" s="85"/>
      <c r="WKH79" s="85"/>
      <c r="WKI79" s="85"/>
      <c r="WKJ79" s="85"/>
      <c r="WKK79" s="85"/>
      <c r="WKL79" s="85"/>
      <c r="WKM79" s="85"/>
      <c r="WKN79" s="85"/>
      <c r="WKO79" s="85"/>
      <c r="WKP79" s="85"/>
      <c r="WKQ79" s="85"/>
      <c r="WKR79" s="85"/>
      <c r="WKS79" s="85"/>
      <c r="WKT79" s="85"/>
      <c r="WKU79" s="85"/>
      <c r="WKV79" s="85"/>
      <c r="WKW79" s="85"/>
      <c r="WKX79" s="85"/>
      <c r="WKY79" s="85"/>
      <c r="WKZ79" s="85"/>
      <c r="WLA79" s="85"/>
      <c r="WLB79" s="85"/>
      <c r="WLC79" s="85"/>
      <c r="WLD79" s="85"/>
      <c r="WLE79" s="85"/>
      <c r="WLF79" s="85"/>
      <c r="WLG79" s="85"/>
      <c r="WLH79" s="85"/>
      <c r="WLI79" s="85"/>
      <c r="WLJ79" s="85"/>
      <c r="WLK79" s="85"/>
      <c r="WLL79" s="85"/>
      <c r="WLM79" s="85"/>
      <c r="WLN79" s="85"/>
      <c r="WLO79" s="85"/>
      <c r="WLP79" s="85"/>
      <c r="WLQ79" s="85"/>
      <c r="WLR79" s="85"/>
      <c r="WLS79" s="85"/>
      <c r="WLT79" s="85"/>
      <c r="WLU79" s="85"/>
      <c r="WLV79" s="85"/>
      <c r="WLW79" s="85"/>
      <c r="WLX79" s="85"/>
      <c r="WLY79" s="85"/>
      <c r="WLZ79" s="85"/>
      <c r="WMA79" s="85"/>
      <c r="WMB79" s="85"/>
      <c r="WMC79" s="85"/>
      <c r="WMD79" s="85"/>
      <c r="WME79" s="85"/>
      <c r="WMF79" s="85"/>
      <c r="WMG79" s="85"/>
      <c r="WMH79" s="85"/>
      <c r="WMI79" s="85"/>
      <c r="WMJ79" s="85"/>
      <c r="WMK79" s="85"/>
      <c r="WML79" s="85"/>
      <c r="WMM79" s="85"/>
      <c r="WMN79" s="85"/>
      <c r="WMO79" s="85"/>
      <c r="WMP79" s="85"/>
      <c r="WMQ79" s="85"/>
      <c r="WMR79" s="85"/>
      <c r="WMS79" s="85"/>
      <c r="WMT79" s="85"/>
      <c r="WMU79" s="85"/>
      <c r="WMV79" s="85"/>
      <c r="WMW79" s="85"/>
      <c r="WMX79" s="85"/>
      <c r="WMY79" s="85"/>
      <c r="WMZ79" s="85"/>
      <c r="WNA79" s="85"/>
      <c r="WNB79" s="85"/>
      <c r="WNC79" s="85"/>
      <c r="WND79" s="85"/>
      <c r="WNE79" s="85"/>
      <c r="WNF79" s="85"/>
      <c r="WNG79" s="85"/>
      <c r="WNH79" s="85"/>
      <c r="WNI79" s="85"/>
      <c r="WNJ79" s="85"/>
      <c r="WNK79" s="85"/>
      <c r="WNL79" s="85"/>
      <c r="WNM79" s="85"/>
      <c r="WNN79" s="85"/>
      <c r="WNO79" s="85"/>
      <c r="WNP79" s="85"/>
      <c r="WNQ79" s="85"/>
      <c r="WNR79" s="85"/>
      <c r="WNS79" s="85"/>
      <c r="WNT79" s="85"/>
      <c r="WNU79" s="85"/>
      <c r="WNV79" s="85"/>
      <c r="WNW79" s="85"/>
      <c r="WNX79" s="85"/>
      <c r="WNY79" s="85"/>
      <c r="WNZ79" s="85"/>
      <c r="WOA79" s="85"/>
      <c r="WOB79" s="85"/>
      <c r="WOC79" s="85"/>
      <c r="WOD79" s="85"/>
      <c r="WOE79" s="85"/>
      <c r="WOF79" s="85"/>
      <c r="WOG79" s="85"/>
      <c r="WOH79" s="85"/>
      <c r="WOI79" s="85"/>
      <c r="WOJ79" s="85"/>
      <c r="WOK79" s="85"/>
      <c r="WOL79" s="85"/>
      <c r="WOM79" s="85"/>
      <c r="WON79" s="85"/>
      <c r="WOO79" s="85"/>
      <c r="WOP79" s="85"/>
      <c r="WOQ79" s="85"/>
      <c r="WOR79" s="85"/>
      <c r="WOS79" s="85"/>
      <c r="WOT79" s="85"/>
      <c r="WOU79" s="85"/>
      <c r="WOV79" s="85"/>
      <c r="WOW79" s="85"/>
      <c r="WOX79" s="85"/>
      <c r="WOY79" s="85"/>
      <c r="WOZ79" s="85"/>
      <c r="WPA79" s="85"/>
      <c r="WPB79" s="85"/>
      <c r="WPC79" s="85"/>
      <c r="WPD79" s="85"/>
      <c r="WPE79" s="85"/>
      <c r="WPF79" s="85"/>
      <c r="WPG79" s="85"/>
      <c r="WPH79" s="85"/>
      <c r="WPI79" s="85"/>
      <c r="WPJ79" s="85"/>
      <c r="WPK79" s="85"/>
      <c r="WPL79" s="85"/>
      <c r="WPM79" s="85"/>
      <c r="WPN79" s="85"/>
      <c r="WPO79" s="85"/>
      <c r="WPP79" s="85"/>
      <c r="WPQ79" s="85"/>
      <c r="WPR79" s="85"/>
      <c r="WPS79" s="85"/>
      <c r="WPT79" s="85"/>
      <c r="WPU79" s="85"/>
      <c r="WPV79" s="85"/>
      <c r="WPW79" s="85"/>
      <c r="WPX79" s="85"/>
      <c r="WPY79" s="85"/>
      <c r="WPZ79" s="85"/>
      <c r="WQA79" s="85"/>
      <c r="WQB79" s="85"/>
      <c r="WQC79" s="85"/>
      <c r="WQD79" s="85"/>
      <c r="WQE79" s="85"/>
      <c r="WQF79" s="85"/>
      <c r="WQG79" s="85"/>
      <c r="WQH79" s="85"/>
      <c r="WQI79" s="85"/>
      <c r="WQJ79" s="85"/>
      <c r="WQK79" s="85"/>
      <c r="WQL79" s="85"/>
      <c r="WQM79" s="85"/>
      <c r="WQN79" s="85"/>
      <c r="WQO79" s="85"/>
      <c r="WQP79" s="85"/>
      <c r="WQQ79" s="85"/>
      <c r="WQR79" s="85"/>
      <c r="WQS79" s="85"/>
      <c r="WQT79" s="85"/>
      <c r="WQU79" s="85"/>
      <c r="WQV79" s="85"/>
      <c r="WQW79" s="85"/>
      <c r="WQX79" s="85"/>
      <c r="WQY79" s="85"/>
      <c r="WQZ79" s="85"/>
      <c r="WRA79" s="85"/>
      <c r="WRB79" s="85"/>
      <c r="WRC79" s="85"/>
      <c r="WRD79" s="85"/>
      <c r="WRE79" s="85"/>
      <c r="WRF79" s="85"/>
      <c r="WRG79" s="85"/>
      <c r="WRH79" s="85"/>
      <c r="WRI79" s="85"/>
      <c r="WRJ79" s="85"/>
      <c r="WRK79" s="85"/>
      <c r="WRL79" s="85"/>
      <c r="WRM79" s="85"/>
      <c r="WRN79" s="85"/>
      <c r="WRO79" s="85"/>
      <c r="WRP79" s="85"/>
      <c r="WRQ79" s="85"/>
      <c r="WRR79" s="85"/>
      <c r="WRS79" s="85"/>
      <c r="WRT79" s="85"/>
      <c r="WRU79" s="85"/>
      <c r="WRV79" s="85"/>
      <c r="WRW79" s="85"/>
      <c r="WRX79" s="85"/>
      <c r="WRY79" s="85"/>
      <c r="WRZ79" s="85"/>
      <c r="WSA79" s="85"/>
      <c r="WSB79" s="85"/>
      <c r="WSC79" s="85"/>
      <c r="WSD79" s="85"/>
      <c r="WSE79" s="85"/>
      <c r="WSF79" s="85"/>
      <c r="WSG79" s="85"/>
      <c r="WSH79" s="85"/>
      <c r="WSI79" s="85"/>
      <c r="WSJ79" s="85"/>
      <c r="WSK79" s="85"/>
      <c r="WSL79" s="85"/>
      <c r="WSM79" s="85"/>
      <c r="WSN79" s="85"/>
      <c r="WSO79" s="85"/>
      <c r="WSP79" s="85"/>
      <c r="WSQ79" s="85"/>
      <c r="WSR79" s="85"/>
      <c r="WSS79" s="85"/>
      <c r="WST79" s="85"/>
      <c r="WSU79" s="85"/>
      <c r="WSV79" s="85"/>
      <c r="WSW79" s="85"/>
      <c r="WSX79" s="85"/>
      <c r="WSY79" s="85"/>
      <c r="WSZ79" s="85"/>
      <c r="WTA79" s="85"/>
      <c r="WTB79" s="85"/>
      <c r="WTC79" s="85"/>
      <c r="WTD79" s="85"/>
      <c r="WTE79" s="85"/>
      <c r="WTF79" s="85"/>
      <c r="WTG79" s="85"/>
      <c r="WTH79" s="85"/>
      <c r="WTI79" s="85"/>
      <c r="WTJ79" s="85"/>
      <c r="WTK79" s="85"/>
      <c r="WTL79" s="85"/>
      <c r="WTM79" s="85"/>
      <c r="WTN79" s="85"/>
      <c r="WTO79" s="85"/>
      <c r="WTP79" s="85"/>
      <c r="WTQ79" s="85"/>
      <c r="WTR79" s="85"/>
      <c r="WTS79" s="85"/>
      <c r="WTT79" s="85"/>
      <c r="WTU79" s="85"/>
      <c r="WTV79" s="85"/>
      <c r="WTW79" s="85"/>
      <c r="WTX79" s="85"/>
      <c r="WTY79" s="85"/>
      <c r="WTZ79" s="85"/>
      <c r="WUA79" s="85"/>
      <c r="WUB79" s="85"/>
      <c r="WUC79" s="85"/>
      <c r="WUD79" s="85"/>
      <c r="WUE79" s="85"/>
      <c r="WUF79" s="85"/>
      <c r="WUG79" s="85"/>
      <c r="WUH79" s="85"/>
      <c r="WUI79" s="85"/>
      <c r="WUJ79" s="85"/>
      <c r="WUK79" s="85"/>
      <c r="WUL79" s="85"/>
      <c r="WUM79" s="85"/>
      <c r="WUN79" s="85"/>
      <c r="WUO79" s="85"/>
      <c r="WUP79" s="85"/>
      <c r="WUQ79" s="85"/>
      <c r="WUR79" s="85"/>
      <c r="WUS79" s="85"/>
      <c r="WUT79" s="85"/>
      <c r="WUU79" s="85"/>
      <c r="WUV79" s="85"/>
      <c r="WUW79" s="85"/>
      <c r="WUX79" s="85"/>
      <c r="WUY79" s="85"/>
      <c r="WUZ79" s="85"/>
      <c r="WVA79" s="85"/>
      <c r="WVB79" s="85"/>
      <c r="WVC79" s="85"/>
      <c r="WVD79" s="85"/>
      <c r="WVE79" s="85"/>
      <c r="WVF79" s="85"/>
      <c r="WVG79" s="85"/>
      <c r="WVH79" s="85"/>
      <c r="WVI79" s="85"/>
      <c r="WVJ79" s="85"/>
      <c r="WVK79" s="85"/>
      <c r="WVL79" s="85"/>
      <c r="WVM79" s="85"/>
      <c r="WVN79" s="85"/>
      <c r="WVO79" s="85"/>
      <c r="WVP79" s="85"/>
      <c r="WVQ79" s="85"/>
      <c r="WVR79" s="85"/>
      <c r="WVS79" s="85"/>
      <c r="WVT79" s="85"/>
      <c r="WVU79" s="85"/>
      <c r="WVV79" s="85"/>
      <c r="WVW79" s="85"/>
      <c r="WVX79" s="85"/>
      <c r="WVY79" s="85"/>
      <c r="WVZ79" s="85"/>
      <c r="WWA79" s="85"/>
      <c r="WWB79" s="85"/>
    </row>
    <row r="80" spans="1:16148" s="86" customFormat="1" ht="12.75" x14ac:dyDescent="0.2">
      <c r="A80" s="261"/>
      <c r="B80" s="87"/>
      <c r="C80" s="90" t="s">
        <v>55</v>
      </c>
      <c r="D80" s="97"/>
      <c r="E80" s="95">
        <v>4500</v>
      </c>
      <c r="F80" s="98"/>
      <c r="G80" s="90" t="str">
        <f>+"duct with a diameter of "&amp;$A$16&amp;" inches with a velocity of "&amp;$A$24&amp;" FEET / MIN"</f>
        <v>duct with a diameter of 6 inches with a velocity of  FEET / MIN</v>
      </c>
      <c r="H80" s="97"/>
      <c r="I80" s="85"/>
      <c r="J80" s="85"/>
      <c r="K80" s="85"/>
      <c r="L80" s="99"/>
      <c r="P80" s="85"/>
      <c r="Q80" s="88"/>
      <c r="R80" s="88"/>
      <c r="S80" s="89"/>
      <c r="T80" s="89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5"/>
      <c r="CA80" s="85"/>
      <c r="CB80" s="85"/>
      <c r="CC80" s="85"/>
      <c r="CD80" s="85"/>
      <c r="CE80" s="85"/>
      <c r="CF80" s="85"/>
      <c r="CG80" s="85"/>
      <c r="CH80" s="85"/>
      <c r="CI80" s="85"/>
      <c r="CJ80" s="85"/>
      <c r="CK80" s="85"/>
      <c r="CL80" s="85"/>
      <c r="CM80" s="85"/>
      <c r="CN80" s="85"/>
      <c r="CO80" s="85"/>
      <c r="CP80" s="85"/>
      <c r="CQ80" s="85"/>
      <c r="CR80" s="85"/>
      <c r="CS80" s="85"/>
      <c r="CT80" s="85"/>
      <c r="CU80" s="85"/>
      <c r="CV80" s="85"/>
      <c r="CW80" s="85"/>
      <c r="CX80" s="85"/>
      <c r="CY80" s="85"/>
      <c r="CZ80" s="85"/>
      <c r="DA80" s="85"/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5"/>
      <c r="FL80" s="85"/>
      <c r="FM80" s="85"/>
      <c r="FN80" s="85"/>
      <c r="FO80" s="85"/>
      <c r="FP80" s="85"/>
      <c r="FQ80" s="85"/>
      <c r="FR80" s="85"/>
      <c r="FS80" s="85"/>
      <c r="FT80" s="85"/>
      <c r="FU80" s="85"/>
      <c r="FV80" s="85"/>
      <c r="FW80" s="85"/>
      <c r="FX80" s="85"/>
      <c r="FY80" s="85"/>
      <c r="FZ80" s="85"/>
      <c r="GA80" s="85"/>
      <c r="GB80" s="85"/>
      <c r="GC80" s="85"/>
      <c r="GD80" s="85"/>
      <c r="GE80" s="85"/>
      <c r="GF80" s="85"/>
      <c r="GG80" s="85"/>
      <c r="GH80" s="85"/>
      <c r="GI80" s="85"/>
      <c r="GJ80" s="85"/>
      <c r="GK80" s="85"/>
      <c r="GL80" s="85"/>
      <c r="GM80" s="85"/>
      <c r="GN80" s="85"/>
      <c r="GO80" s="85"/>
      <c r="GP80" s="85"/>
      <c r="GQ80" s="85"/>
      <c r="GR80" s="85"/>
      <c r="GS80" s="85"/>
      <c r="GT80" s="85"/>
      <c r="GU80" s="85"/>
      <c r="GV80" s="85"/>
      <c r="GW80" s="85"/>
      <c r="GX80" s="85"/>
      <c r="GY80" s="85"/>
      <c r="GZ80" s="85"/>
      <c r="HA80" s="85"/>
      <c r="HB80" s="85"/>
      <c r="HC80" s="85"/>
      <c r="HD80" s="85"/>
      <c r="HE80" s="85"/>
      <c r="HF80" s="85"/>
      <c r="HG80" s="85"/>
      <c r="HH80" s="85"/>
      <c r="HI80" s="85"/>
      <c r="HJ80" s="85"/>
      <c r="HK80" s="85"/>
      <c r="HL80" s="85"/>
      <c r="HM80" s="85"/>
      <c r="HN80" s="85"/>
      <c r="HO80" s="85"/>
      <c r="HP80" s="85"/>
      <c r="HQ80" s="85"/>
      <c r="HR80" s="85"/>
      <c r="HS80" s="85"/>
      <c r="HT80" s="85"/>
      <c r="HU80" s="85"/>
      <c r="HV80" s="85"/>
      <c r="HW80" s="85"/>
      <c r="HX80" s="85"/>
      <c r="HY80" s="85"/>
      <c r="HZ80" s="85"/>
      <c r="IA80" s="85"/>
      <c r="IB80" s="85"/>
      <c r="IC80" s="85"/>
      <c r="ID80" s="85"/>
      <c r="IE80" s="85"/>
      <c r="IF80" s="85"/>
      <c r="IG80" s="85"/>
      <c r="IH80" s="85"/>
      <c r="II80" s="85"/>
      <c r="IJ80" s="85"/>
      <c r="IK80" s="85"/>
      <c r="IL80" s="85"/>
      <c r="IM80" s="85"/>
      <c r="IN80" s="85"/>
      <c r="IO80" s="85"/>
      <c r="IP80" s="85"/>
      <c r="IQ80" s="85"/>
      <c r="IR80" s="85"/>
      <c r="IS80" s="85"/>
      <c r="IT80" s="85"/>
      <c r="IU80" s="85"/>
      <c r="IV80" s="85"/>
      <c r="IW80" s="85"/>
      <c r="IX80" s="85"/>
      <c r="IY80" s="85"/>
      <c r="IZ80" s="85"/>
      <c r="JA80" s="85"/>
      <c r="JB80" s="85"/>
      <c r="JC80" s="85"/>
      <c r="JD80" s="85"/>
      <c r="JE80" s="85"/>
      <c r="JF80" s="85"/>
      <c r="JG80" s="85"/>
      <c r="JH80" s="85"/>
      <c r="JI80" s="85"/>
      <c r="JJ80" s="85"/>
      <c r="JK80" s="85"/>
      <c r="JL80" s="85"/>
      <c r="JM80" s="85"/>
      <c r="JN80" s="85"/>
      <c r="JO80" s="85"/>
      <c r="JP80" s="85"/>
      <c r="JQ80" s="85"/>
      <c r="JR80" s="85"/>
      <c r="JS80" s="85"/>
      <c r="JT80" s="85"/>
      <c r="JU80" s="85"/>
      <c r="JV80" s="85"/>
      <c r="JW80" s="85"/>
      <c r="JX80" s="85"/>
      <c r="JY80" s="85"/>
      <c r="JZ80" s="85"/>
      <c r="KA80" s="85"/>
      <c r="KB80" s="85"/>
      <c r="KC80" s="85"/>
      <c r="KD80" s="85"/>
      <c r="KE80" s="85"/>
      <c r="KF80" s="85"/>
      <c r="KG80" s="85"/>
      <c r="KH80" s="85"/>
      <c r="KI80" s="85"/>
      <c r="KJ80" s="85"/>
      <c r="KK80" s="85"/>
      <c r="KL80" s="85"/>
      <c r="KM80" s="85"/>
      <c r="KN80" s="85"/>
      <c r="KO80" s="85"/>
      <c r="KP80" s="85"/>
      <c r="KQ80" s="85"/>
      <c r="KR80" s="85"/>
      <c r="KS80" s="85"/>
      <c r="KT80" s="85"/>
      <c r="KU80" s="85"/>
      <c r="KV80" s="85"/>
      <c r="KW80" s="85"/>
      <c r="KX80" s="85"/>
      <c r="KY80" s="85"/>
      <c r="KZ80" s="85"/>
      <c r="LA80" s="85"/>
      <c r="LB80" s="85"/>
      <c r="LC80" s="85"/>
      <c r="LD80" s="85"/>
      <c r="LE80" s="85"/>
      <c r="LF80" s="85"/>
      <c r="LG80" s="85"/>
      <c r="LH80" s="85"/>
      <c r="LI80" s="85"/>
      <c r="LJ80" s="85"/>
      <c r="LK80" s="85"/>
      <c r="LL80" s="85"/>
      <c r="LM80" s="85"/>
      <c r="LN80" s="85"/>
      <c r="LO80" s="85"/>
      <c r="LP80" s="85"/>
      <c r="LQ80" s="85"/>
      <c r="LR80" s="85"/>
      <c r="LS80" s="85"/>
      <c r="LT80" s="85"/>
      <c r="LU80" s="85"/>
      <c r="LV80" s="85"/>
      <c r="LW80" s="85"/>
      <c r="LX80" s="85"/>
      <c r="LY80" s="85"/>
      <c r="LZ80" s="85"/>
      <c r="MA80" s="85"/>
      <c r="MB80" s="85"/>
      <c r="MC80" s="85"/>
      <c r="MD80" s="85"/>
      <c r="ME80" s="85"/>
      <c r="MF80" s="85"/>
      <c r="MG80" s="85"/>
      <c r="MH80" s="85"/>
      <c r="MI80" s="85"/>
      <c r="MJ80" s="85"/>
      <c r="MK80" s="85"/>
      <c r="ML80" s="85"/>
      <c r="MM80" s="85"/>
      <c r="MN80" s="85"/>
      <c r="MO80" s="85"/>
      <c r="MP80" s="85"/>
      <c r="MQ80" s="85"/>
      <c r="MR80" s="85"/>
      <c r="MS80" s="85"/>
      <c r="MT80" s="85"/>
      <c r="MU80" s="85"/>
      <c r="MV80" s="85"/>
      <c r="MW80" s="85"/>
      <c r="MX80" s="85"/>
      <c r="MY80" s="85"/>
      <c r="MZ80" s="85"/>
      <c r="NA80" s="85"/>
      <c r="NB80" s="85"/>
      <c r="NC80" s="85"/>
      <c r="ND80" s="85"/>
      <c r="NE80" s="85"/>
      <c r="NF80" s="85"/>
      <c r="NG80" s="85"/>
      <c r="NH80" s="85"/>
      <c r="NI80" s="85"/>
      <c r="NJ80" s="85"/>
      <c r="NK80" s="85"/>
      <c r="NL80" s="85"/>
      <c r="NM80" s="85"/>
      <c r="NN80" s="85"/>
      <c r="NO80" s="85"/>
      <c r="NP80" s="85"/>
      <c r="NQ80" s="85"/>
      <c r="NR80" s="85"/>
      <c r="NS80" s="85"/>
      <c r="NT80" s="85"/>
      <c r="NU80" s="85"/>
      <c r="NV80" s="85"/>
      <c r="NW80" s="85"/>
      <c r="NX80" s="85"/>
      <c r="NY80" s="85"/>
      <c r="NZ80" s="85"/>
      <c r="OA80" s="85"/>
      <c r="OB80" s="85"/>
      <c r="OC80" s="85"/>
      <c r="OD80" s="85"/>
      <c r="OE80" s="85"/>
      <c r="OF80" s="85"/>
      <c r="OG80" s="85"/>
      <c r="OH80" s="85"/>
      <c r="OI80" s="85"/>
      <c r="OJ80" s="85"/>
      <c r="OK80" s="85"/>
      <c r="OL80" s="85"/>
      <c r="OM80" s="85"/>
      <c r="ON80" s="85"/>
      <c r="OO80" s="85"/>
      <c r="OP80" s="85"/>
      <c r="OQ80" s="85"/>
      <c r="OR80" s="85"/>
      <c r="OS80" s="85"/>
      <c r="OT80" s="85"/>
      <c r="OU80" s="85"/>
      <c r="OV80" s="85"/>
      <c r="OW80" s="85"/>
      <c r="OX80" s="85"/>
      <c r="OY80" s="85"/>
      <c r="OZ80" s="85"/>
      <c r="PA80" s="85"/>
      <c r="PB80" s="85"/>
      <c r="PC80" s="85"/>
      <c r="PD80" s="85"/>
      <c r="PE80" s="85"/>
      <c r="PF80" s="85"/>
      <c r="PG80" s="85"/>
      <c r="PH80" s="85"/>
      <c r="PI80" s="85"/>
      <c r="PJ80" s="85"/>
      <c r="PK80" s="85"/>
      <c r="PL80" s="85"/>
      <c r="PM80" s="85"/>
      <c r="PN80" s="85"/>
      <c r="PO80" s="85"/>
      <c r="PP80" s="85"/>
      <c r="PQ80" s="85"/>
      <c r="PR80" s="85"/>
      <c r="PS80" s="85"/>
      <c r="PT80" s="85"/>
      <c r="PU80" s="85"/>
      <c r="PV80" s="85"/>
      <c r="PW80" s="85"/>
      <c r="PX80" s="85"/>
      <c r="PY80" s="85"/>
      <c r="PZ80" s="85"/>
      <c r="QA80" s="85"/>
      <c r="QB80" s="85"/>
      <c r="QC80" s="85"/>
      <c r="QD80" s="85"/>
      <c r="QE80" s="85"/>
      <c r="QF80" s="85"/>
      <c r="QG80" s="85"/>
      <c r="QH80" s="85"/>
      <c r="QI80" s="85"/>
      <c r="QJ80" s="85"/>
      <c r="QK80" s="85"/>
      <c r="QL80" s="85"/>
      <c r="QM80" s="85"/>
      <c r="QN80" s="85"/>
      <c r="QO80" s="85"/>
      <c r="QP80" s="85"/>
      <c r="QQ80" s="85"/>
      <c r="QR80" s="85"/>
      <c r="QS80" s="85"/>
      <c r="QT80" s="85"/>
      <c r="QU80" s="85"/>
      <c r="QV80" s="85"/>
      <c r="QW80" s="85"/>
      <c r="QX80" s="85"/>
      <c r="QY80" s="85"/>
      <c r="QZ80" s="85"/>
      <c r="RA80" s="85"/>
      <c r="RB80" s="85"/>
      <c r="RC80" s="85"/>
      <c r="RD80" s="85"/>
      <c r="RE80" s="85"/>
      <c r="RF80" s="85"/>
      <c r="RG80" s="85"/>
      <c r="RH80" s="85"/>
      <c r="RI80" s="85"/>
      <c r="RJ80" s="85"/>
      <c r="RK80" s="85"/>
      <c r="RL80" s="85"/>
      <c r="RM80" s="85"/>
      <c r="RN80" s="85"/>
      <c r="RO80" s="85"/>
      <c r="RP80" s="85"/>
      <c r="RQ80" s="85"/>
      <c r="RR80" s="85"/>
      <c r="RS80" s="85"/>
      <c r="RT80" s="85"/>
      <c r="RU80" s="85"/>
      <c r="RV80" s="85"/>
      <c r="RW80" s="85"/>
      <c r="RX80" s="85"/>
      <c r="RY80" s="85"/>
      <c r="RZ80" s="85"/>
      <c r="SA80" s="85"/>
      <c r="SB80" s="85"/>
      <c r="SC80" s="85"/>
      <c r="SD80" s="85"/>
      <c r="SE80" s="85"/>
      <c r="SF80" s="85"/>
      <c r="SG80" s="85"/>
      <c r="SH80" s="85"/>
      <c r="SI80" s="85"/>
      <c r="SJ80" s="85"/>
      <c r="SK80" s="85"/>
      <c r="SL80" s="85"/>
      <c r="SM80" s="85"/>
      <c r="SN80" s="85"/>
      <c r="SO80" s="85"/>
      <c r="SP80" s="85"/>
      <c r="SQ80" s="85"/>
      <c r="SR80" s="85"/>
      <c r="SS80" s="85"/>
      <c r="ST80" s="85"/>
      <c r="SU80" s="85"/>
      <c r="SV80" s="85"/>
      <c r="SW80" s="85"/>
      <c r="SX80" s="85"/>
      <c r="SY80" s="85"/>
      <c r="SZ80" s="85"/>
      <c r="TA80" s="85"/>
      <c r="TB80" s="85"/>
      <c r="TC80" s="85"/>
      <c r="TD80" s="85"/>
      <c r="TE80" s="85"/>
      <c r="TF80" s="85"/>
      <c r="TG80" s="85"/>
      <c r="TH80" s="85"/>
      <c r="TI80" s="85"/>
      <c r="TJ80" s="85"/>
      <c r="TK80" s="85"/>
      <c r="TL80" s="85"/>
      <c r="TM80" s="85"/>
      <c r="TN80" s="85"/>
      <c r="TO80" s="85"/>
      <c r="TP80" s="85"/>
      <c r="TQ80" s="85"/>
      <c r="TR80" s="85"/>
      <c r="TS80" s="85"/>
      <c r="TT80" s="85"/>
      <c r="TU80" s="85"/>
      <c r="TV80" s="85"/>
      <c r="TW80" s="85"/>
      <c r="TX80" s="85"/>
      <c r="TY80" s="85"/>
      <c r="TZ80" s="85"/>
      <c r="UA80" s="85"/>
      <c r="UB80" s="85"/>
      <c r="UC80" s="85"/>
      <c r="UD80" s="85"/>
      <c r="UE80" s="85"/>
      <c r="UF80" s="85"/>
      <c r="UG80" s="85"/>
      <c r="UH80" s="85"/>
      <c r="UI80" s="85"/>
      <c r="UJ80" s="85"/>
      <c r="UK80" s="85"/>
      <c r="UL80" s="85"/>
      <c r="UM80" s="85"/>
      <c r="UN80" s="85"/>
      <c r="UO80" s="85"/>
      <c r="UP80" s="85"/>
      <c r="UQ80" s="85"/>
      <c r="UR80" s="85"/>
      <c r="US80" s="85"/>
      <c r="UT80" s="85"/>
      <c r="UU80" s="85"/>
      <c r="UV80" s="85"/>
      <c r="UW80" s="85"/>
      <c r="UX80" s="85"/>
      <c r="UY80" s="85"/>
      <c r="UZ80" s="85"/>
      <c r="VA80" s="85"/>
      <c r="VB80" s="85"/>
      <c r="VC80" s="85"/>
      <c r="VD80" s="85"/>
      <c r="VE80" s="85"/>
      <c r="VF80" s="85"/>
      <c r="VG80" s="85"/>
      <c r="VH80" s="85"/>
      <c r="VI80" s="85"/>
      <c r="VJ80" s="85"/>
      <c r="VK80" s="85"/>
      <c r="VL80" s="85"/>
      <c r="VM80" s="85"/>
      <c r="VN80" s="85"/>
      <c r="VO80" s="85"/>
      <c r="VP80" s="85"/>
      <c r="VQ80" s="85"/>
      <c r="VR80" s="85"/>
      <c r="VS80" s="85"/>
      <c r="VT80" s="85"/>
      <c r="VU80" s="85"/>
      <c r="VV80" s="85"/>
      <c r="VW80" s="85"/>
      <c r="VX80" s="85"/>
      <c r="VY80" s="85"/>
      <c r="VZ80" s="85"/>
      <c r="WA80" s="85"/>
      <c r="WB80" s="85"/>
      <c r="WC80" s="85"/>
      <c r="WD80" s="85"/>
      <c r="WE80" s="85"/>
      <c r="WF80" s="85"/>
      <c r="WG80" s="85"/>
      <c r="WH80" s="85"/>
      <c r="WI80" s="85"/>
      <c r="WJ80" s="85"/>
      <c r="WK80" s="85"/>
      <c r="WL80" s="85"/>
      <c r="WM80" s="85"/>
      <c r="WN80" s="85"/>
      <c r="WO80" s="85"/>
      <c r="WP80" s="85"/>
      <c r="WQ80" s="85"/>
      <c r="WR80" s="85"/>
      <c r="WS80" s="85"/>
      <c r="WT80" s="85"/>
      <c r="WU80" s="85"/>
      <c r="WV80" s="85"/>
      <c r="WW80" s="85"/>
      <c r="WX80" s="85"/>
      <c r="WY80" s="85"/>
      <c r="WZ80" s="85"/>
      <c r="XA80" s="85"/>
      <c r="XB80" s="85"/>
      <c r="XC80" s="85"/>
      <c r="XD80" s="85"/>
      <c r="XE80" s="85"/>
      <c r="XF80" s="85"/>
      <c r="XG80" s="85"/>
      <c r="XH80" s="85"/>
      <c r="XI80" s="85"/>
      <c r="XJ80" s="85"/>
      <c r="XK80" s="85"/>
      <c r="XL80" s="85"/>
      <c r="XM80" s="85"/>
      <c r="XN80" s="85"/>
      <c r="XO80" s="85"/>
      <c r="XP80" s="85"/>
      <c r="XQ80" s="85"/>
      <c r="XR80" s="85"/>
      <c r="XS80" s="85"/>
      <c r="XT80" s="85"/>
      <c r="XU80" s="85"/>
      <c r="XV80" s="85"/>
      <c r="XW80" s="85"/>
      <c r="XX80" s="85"/>
      <c r="XY80" s="85"/>
      <c r="XZ80" s="85"/>
      <c r="YA80" s="85"/>
      <c r="YB80" s="85"/>
      <c r="YC80" s="85"/>
      <c r="YD80" s="85"/>
      <c r="YE80" s="85"/>
      <c r="YF80" s="85"/>
      <c r="YG80" s="85"/>
      <c r="YH80" s="85"/>
      <c r="YI80" s="85"/>
      <c r="YJ80" s="85"/>
      <c r="YK80" s="85"/>
      <c r="YL80" s="85"/>
      <c r="YM80" s="85"/>
      <c r="YN80" s="85"/>
      <c r="YO80" s="85"/>
      <c r="YP80" s="85"/>
      <c r="YQ80" s="85"/>
      <c r="YR80" s="85"/>
      <c r="YS80" s="85"/>
      <c r="YT80" s="85"/>
      <c r="YU80" s="85"/>
      <c r="YV80" s="85"/>
      <c r="YW80" s="85"/>
      <c r="YX80" s="85"/>
      <c r="YY80" s="85"/>
      <c r="YZ80" s="85"/>
      <c r="ZA80" s="85"/>
      <c r="ZB80" s="85"/>
      <c r="ZC80" s="85"/>
      <c r="ZD80" s="85"/>
      <c r="ZE80" s="85"/>
      <c r="ZF80" s="85"/>
      <c r="ZG80" s="85"/>
      <c r="ZH80" s="85"/>
      <c r="ZI80" s="85"/>
      <c r="ZJ80" s="85"/>
      <c r="ZK80" s="85"/>
      <c r="ZL80" s="85"/>
      <c r="ZM80" s="85"/>
      <c r="ZN80" s="85"/>
      <c r="ZO80" s="85"/>
      <c r="ZP80" s="85"/>
      <c r="ZQ80" s="85"/>
      <c r="ZR80" s="85"/>
      <c r="ZS80" s="85"/>
      <c r="ZT80" s="85"/>
      <c r="ZU80" s="85"/>
      <c r="ZV80" s="85"/>
      <c r="ZW80" s="85"/>
      <c r="ZX80" s="85"/>
      <c r="ZY80" s="85"/>
      <c r="ZZ80" s="85"/>
      <c r="AAA80" s="85"/>
      <c r="AAB80" s="85"/>
      <c r="AAC80" s="85"/>
      <c r="AAD80" s="85"/>
      <c r="AAE80" s="85"/>
      <c r="AAF80" s="85"/>
      <c r="AAG80" s="85"/>
      <c r="AAH80" s="85"/>
      <c r="AAI80" s="85"/>
      <c r="AAJ80" s="85"/>
      <c r="AAK80" s="85"/>
      <c r="AAL80" s="85"/>
      <c r="AAM80" s="85"/>
      <c r="AAN80" s="85"/>
      <c r="AAO80" s="85"/>
      <c r="AAP80" s="85"/>
      <c r="AAQ80" s="85"/>
      <c r="AAR80" s="85"/>
      <c r="AAS80" s="85"/>
      <c r="AAT80" s="85"/>
      <c r="AAU80" s="85"/>
      <c r="AAV80" s="85"/>
      <c r="AAW80" s="85"/>
      <c r="AAX80" s="85"/>
      <c r="AAY80" s="85"/>
      <c r="AAZ80" s="85"/>
      <c r="ABA80" s="85"/>
      <c r="ABB80" s="85"/>
      <c r="ABC80" s="85"/>
      <c r="ABD80" s="85"/>
      <c r="ABE80" s="85"/>
      <c r="ABF80" s="85"/>
      <c r="ABG80" s="85"/>
      <c r="ABH80" s="85"/>
      <c r="ABI80" s="85"/>
      <c r="ABJ80" s="85"/>
      <c r="ABK80" s="85"/>
      <c r="ABL80" s="85"/>
      <c r="ABM80" s="85"/>
      <c r="ABN80" s="85"/>
      <c r="ABO80" s="85"/>
      <c r="ABP80" s="85"/>
      <c r="ABQ80" s="85"/>
      <c r="ABR80" s="85"/>
      <c r="ABS80" s="85"/>
      <c r="ABT80" s="85"/>
      <c r="ABU80" s="85"/>
      <c r="ABV80" s="85"/>
      <c r="ABW80" s="85"/>
      <c r="ABX80" s="85"/>
      <c r="ABY80" s="85"/>
      <c r="ABZ80" s="85"/>
      <c r="ACA80" s="85"/>
      <c r="ACB80" s="85"/>
      <c r="ACC80" s="85"/>
      <c r="ACD80" s="85"/>
      <c r="ACE80" s="85"/>
      <c r="ACF80" s="85"/>
      <c r="ACG80" s="85"/>
      <c r="ACH80" s="85"/>
      <c r="ACI80" s="85"/>
      <c r="ACJ80" s="85"/>
      <c r="ACK80" s="85"/>
      <c r="ACL80" s="85"/>
      <c r="ACM80" s="85"/>
      <c r="ACN80" s="85"/>
      <c r="ACO80" s="85"/>
      <c r="ACP80" s="85"/>
      <c r="ACQ80" s="85"/>
      <c r="ACR80" s="85"/>
      <c r="ACS80" s="85"/>
      <c r="ACT80" s="85"/>
      <c r="ACU80" s="85"/>
      <c r="ACV80" s="85"/>
      <c r="ACW80" s="85"/>
      <c r="ACX80" s="85"/>
      <c r="ACY80" s="85"/>
      <c r="ACZ80" s="85"/>
      <c r="ADA80" s="85"/>
      <c r="ADB80" s="85"/>
      <c r="ADC80" s="85"/>
      <c r="ADD80" s="85"/>
      <c r="ADE80" s="85"/>
      <c r="ADF80" s="85"/>
      <c r="ADG80" s="85"/>
      <c r="ADH80" s="85"/>
      <c r="ADI80" s="85"/>
      <c r="ADJ80" s="85"/>
      <c r="ADK80" s="85"/>
      <c r="ADL80" s="85"/>
      <c r="ADM80" s="85"/>
      <c r="ADN80" s="85"/>
      <c r="ADO80" s="85"/>
      <c r="ADP80" s="85"/>
      <c r="ADQ80" s="85"/>
      <c r="ADR80" s="85"/>
      <c r="ADS80" s="85"/>
      <c r="ADT80" s="85"/>
      <c r="ADU80" s="85"/>
      <c r="ADV80" s="85"/>
      <c r="ADW80" s="85"/>
      <c r="ADX80" s="85"/>
      <c r="ADY80" s="85"/>
      <c r="ADZ80" s="85"/>
      <c r="AEA80" s="85"/>
      <c r="AEB80" s="85"/>
      <c r="AEC80" s="85"/>
      <c r="AED80" s="85"/>
      <c r="AEE80" s="85"/>
      <c r="AEF80" s="85"/>
      <c r="AEG80" s="85"/>
      <c r="AEH80" s="85"/>
      <c r="AEI80" s="85"/>
      <c r="AEJ80" s="85"/>
      <c r="AEK80" s="85"/>
      <c r="AEL80" s="85"/>
      <c r="AEM80" s="85"/>
      <c r="AEN80" s="85"/>
      <c r="AEO80" s="85"/>
      <c r="AEP80" s="85"/>
      <c r="AEQ80" s="85"/>
      <c r="AER80" s="85"/>
      <c r="AES80" s="85"/>
      <c r="AET80" s="85"/>
      <c r="AEU80" s="85"/>
      <c r="AEV80" s="85"/>
      <c r="AEW80" s="85"/>
      <c r="AEX80" s="85"/>
      <c r="AEY80" s="85"/>
      <c r="AEZ80" s="85"/>
      <c r="AFA80" s="85"/>
      <c r="AFB80" s="85"/>
      <c r="AFC80" s="85"/>
      <c r="AFD80" s="85"/>
      <c r="AFE80" s="85"/>
      <c r="AFF80" s="85"/>
      <c r="AFG80" s="85"/>
      <c r="AFH80" s="85"/>
      <c r="AFI80" s="85"/>
      <c r="AFJ80" s="85"/>
      <c r="AFK80" s="85"/>
      <c r="AFL80" s="85"/>
      <c r="AFM80" s="85"/>
      <c r="AFN80" s="85"/>
      <c r="AFO80" s="85"/>
      <c r="AFP80" s="85"/>
      <c r="AFQ80" s="85"/>
      <c r="AFR80" s="85"/>
      <c r="AFS80" s="85"/>
      <c r="AFT80" s="85"/>
      <c r="AFU80" s="85"/>
      <c r="AFV80" s="85"/>
      <c r="AFW80" s="85"/>
      <c r="AFX80" s="85"/>
      <c r="AFY80" s="85"/>
      <c r="AFZ80" s="85"/>
      <c r="AGA80" s="85"/>
      <c r="AGB80" s="85"/>
      <c r="AGC80" s="85"/>
      <c r="AGD80" s="85"/>
      <c r="AGE80" s="85"/>
      <c r="AGF80" s="85"/>
      <c r="AGG80" s="85"/>
      <c r="AGH80" s="85"/>
      <c r="AGI80" s="85"/>
      <c r="AGJ80" s="85"/>
      <c r="AGK80" s="85"/>
      <c r="AGL80" s="85"/>
      <c r="AGM80" s="85"/>
      <c r="AGN80" s="85"/>
      <c r="AGO80" s="85"/>
      <c r="AGP80" s="85"/>
      <c r="AGQ80" s="85"/>
      <c r="AGR80" s="85"/>
      <c r="AGS80" s="85"/>
      <c r="AGT80" s="85"/>
      <c r="AGU80" s="85"/>
      <c r="AGV80" s="85"/>
      <c r="AGW80" s="85"/>
      <c r="AGX80" s="85"/>
      <c r="AGY80" s="85"/>
      <c r="AGZ80" s="85"/>
      <c r="AHA80" s="85"/>
      <c r="AHB80" s="85"/>
      <c r="AHC80" s="85"/>
      <c r="AHD80" s="85"/>
      <c r="AHE80" s="85"/>
      <c r="AHF80" s="85"/>
      <c r="AHG80" s="85"/>
      <c r="AHH80" s="85"/>
      <c r="AHI80" s="85"/>
      <c r="AHJ80" s="85"/>
      <c r="AHK80" s="85"/>
      <c r="AHL80" s="85"/>
      <c r="AHM80" s="85"/>
      <c r="AHN80" s="85"/>
      <c r="AHO80" s="85"/>
      <c r="AHP80" s="85"/>
      <c r="AHQ80" s="85"/>
      <c r="AHR80" s="85"/>
      <c r="AHS80" s="85"/>
      <c r="AHT80" s="85"/>
      <c r="AHU80" s="85"/>
      <c r="AHV80" s="85"/>
      <c r="AHW80" s="85"/>
      <c r="AHX80" s="85"/>
      <c r="AHY80" s="85"/>
      <c r="AHZ80" s="85"/>
      <c r="AIA80" s="85"/>
      <c r="AIB80" s="85"/>
      <c r="AIC80" s="85"/>
      <c r="AID80" s="85"/>
      <c r="AIE80" s="85"/>
      <c r="AIF80" s="85"/>
      <c r="AIG80" s="85"/>
      <c r="AIH80" s="85"/>
      <c r="AII80" s="85"/>
      <c r="AIJ80" s="85"/>
      <c r="AIK80" s="85"/>
      <c r="AIL80" s="85"/>
      <c r="AIM80" s="85"/>
      <c r="AIN80" s="85"/>
      <c r="AIO80" s="85"/>
      <c r="AIP80" s="85"/>
      <c r="AIQ80" s="85"/>
      <c r="AIR80" s="85"/>
      <c r="AIS80" s="85"/>
      <c r="AIT80" s="85"/>
      <c r="AIU80" s="85"/>
      <c r="AIV80" s="85"/>
      <c r="AIW80" s="85"/>
      <c r="AIX80" s="85"/>
      <c r="AIY80" s="85"/>
      <c r="AIZ80" s="85"/>
      <c r="AJA80" s="85"/>
      <c r="AJB80" s="85"/>
      <c r="AJC80" s="85"/>
      <c r="AJD80" s="85"/>
      <c r="AJE80" s="85"/>
      <c r="AJF80" s="85"/>
      <c r="AJG80" s="85"/>
      <c r="AJH80" s="85"/>
      <c r="AJI80" s="85"/>
      <c r="AJJ80" s="85"/>
      <c r="AJK80" s="85"/>
      <c r="AJL80" s="85"/>
      <c r="AJM80" s="85"/>
      <c r="AJN80" s="85"/>
      <c r="AJO80" s="85"/>
      <c r="AJP80" s="85"/>
      <c r="AJQ80" s="85"/>
      <c r="AJR80" s="85"/>
      <c r="AJS80" s="85"/>
      <c r="AJT80" s="85"/>
      <c r="AJU80" s="85"/>
      <c r="AJV80" s="85"/>
      <c r="AJW80" s="85"/>
      <c r="AJX80" s="85"/>
      <c r="AJY80" s="85"/>
      <c r="AJZ80" s="85"/>
      <c r="AKA80" s="85"/>
      <c r="AKB80" s="85"/>
      <c r="AKC80" s="85"/>
      <c r="AKD80" s="85"/>
      <c r="AKE80" s="85"/>
      <c r="AKF80" s="85"/>
      <c r="AKG80" s="85"/>
      <c r="AKH80" s="85"/>
      <c r="AKI80" s="85"/>
      <c r="AKJ80" s="85"/>
      <c r="AKK80" s="85"/>
      <c r="AKL80" s="85"/>
      <c r="AKM80" s="85"/>
      <c r="AKN80" s="85"/>
      <c r="AKO80" s="85"/>
      <c r="AKP80" s="85"/>
      <c r="AKQ80" s="85"/>
      <c r="AKR80" s="85"/>
      <c r="AKS80" s="85"/>
      <c r="AKT80" s="85"/>
      <c r="AKU80" s="85"/>
      <c r="AKV80" s="85"/>
      <c r="AKW80" s="85"/>
      <c r="AKX80" s="85"/>
      <c r="AKY80" s="85"/>
      <c r="AKZ80" s="85"/>
      <c r="ALA80" s="85"/>
      <c r="ALB80" s="85"/>
      <c r="ALC80" s="85"/>
      <c r="ALD80" s="85"/>
      <c r="ALE80" s="85"/>
      <c r="ALF80" s="85"/>
      <c r="ALG80" s="85"/>
      <c r="ALH80" s="85"/>
      <c r="ALI80" s="85"/>
      <c r="ALJ80" s="85"/>
      <c r="ALK80" s="85"/>
      <c r="ALL80" s="85"/>
      <c r="ALM80" s="85"/>
      <c r="ALN80" s="85"/>
      <c r="ALO80" s="85"/>
      <c r="ALP80" s="85"/>
      <c r="ALQ80" s="85"/>
      <c r="ALR80" s="85"/>
      <c r="ALS80" s="85"/>
      <c r="ALT80" s="85"/>
      <c r="ALU80" s="85"/>
      <c r="ALV80" s="85"/>
      <c r="ALW80" s="85"/>
      <c r="ALX80" s="85"/>
      <c r="ALY80" s="85"/>
      <c r="ALZ80" s="85"/>
      <c r="AMA80" s="85"/>
      <c r="AMB80" s="85"/>
      <c r="AMC80" s="85"/>
      <c r="AMD80" s="85"/>
      <c r="AME80" s="85"/>
      <c r="AMF80" s="85"/>
      <c r="AMG80" s="85"/>
      <c r="AMH80" s="85"/>
      <c r="AMI80" s="85"/>
      <c r="AMJ80" s="85"/>
      <c r="AMK80" s="85"/>
      <c r="AML80" s="85"/>
      <c r="AMM80" s="85"/>
      <c r="AMN80" s="85"/>
      <c r="AMO80" s="85"/>
      <c r="AMP80" s="85"/>
      <c r="AMQ80" s="85"/>
      <c r="AMR80" s="85"/>
      <c r="AMS80" s="85"/>
      <c r="AMT80" s="85"/>
      <c r="AMU80" s="85"/>
      <c r="AMV80" s="85"/>
      <c r="AMW80" s="85"/>
      <c r="AMX80" s="85"/>
      <c r="AMY80" s="85"/>
      <c r="AMZ80" s="85"/>
      <c r="ANA80" s="85"/>
      <c r="ANB80" s="85"/>
      <c r="ANC80" s="85"/>
      <c r="AND80" s="85"/>
      <c r="ANE80" s="85"/>
      <c r="ANF80" s="85"/>
      <c r="ANG80" s="85"/>
      <c r="ANH80" s="85"/>
      <c r="ANI80" s="85"/>
      <c r="ANJ80" s="85"/>
      <c r="ANK80" s="85"/>
      <c r="ANL80" s="85"/>
      <c r="ANM80" s="85"/>
      <c r="ANN80" s="85"/>
      <c r="ANO80" s="85"/>
      <c r="ANP80" s="85"/>
      <c r="ANQ80" s="85"/>
      <c r="ANR80" s="85"/>
      <c r="ANS80" s="85"/>
      <c r="ANT80" s="85"/>
      <c r="ANU80" s="85"/>
      <c r="ANV80" s="85"/>
      <c r="ANW80" s="85"/>
      <c r="ANX80" s="85"/>
      <c r="ANY80" s="85"/>
      <c r="ANZ80" s="85"/>
      <c r="AOA80" s="85"/>
      <c r="AOB80" s="85"/>
      <c r="AOC80" s="85"/>
      <c r="AOD80" s="85"/>
      <c r="AOE80" s="85"/>
      <c r="AOF80" s="85"/>
      <c r="AOG80" s="85"/>
      <c r="AOH80" s="85"/>
      <c r="AOI80" s="85"/>
      <c r="AOJ80" s="85"/>
      <c r="AOK80" s="85"/>
      <c r="AOL80" s="85"/>
      <c r="AOM80" s="85"/>
      <c r="AON80" s="85"/>
      <c r="AOO80" s="85"/>
      <c r="AOP80" s="85"/>
      <c r="AOQ80" s="85"/>
      <c r="AOR80" s="85"/>
      <c r="AOS80" s="85"/>
      <c r="AOT80" s="85"/>
      <c r="AOU80" s="85"/>
      <c r="AOV80" s="85"/>
      <c r="AOW80" s="85"/>
      <c r="AOX80" s="85"/>
      <c r="AOY80" s="85"/>
      <c r="AOZ80" s="85"/>
      <c r="APA80" s="85"/>
      <c r="APB80" s="85"/>
      <c r="APC80" s="85"/>
      <c r="APD80" s="85"/>
      <c r="APE80" s="85"/>
      <c r="APF80" s="85"/>
      <c r="APG80" s="85"/>
      <c r="APH80" s="85"/>
      <c r="API80" s="85"/>
      <c r="APJ80" s="85"/>
      <c r="APK80" s="85"/>
      <c r="APL80" s="85"/>
      <c r="APM80" s="85"/>
      <c r="APN80" s="85"/>
      <c r="APO80" s="85"/>
      <c r="APP80" s="85"/>
      <c r="APQ80" s="85"/>
      <c r="APR80" s="85"/>
      <c r="APS80" s="85"/>
      <c r="APT80" s="85"/>
      <c r="APU80" s="85"/>
      <c r="APV80" s="85"/>
      <c r="APW80" s="85"/>
      <c r="APX80" s="85"/>
      <c r="APY80" s="85"/>
      <c r="APZ80" s="85"/>
      <c r="AQA80" s="85"/>
      <c r="AQB80" s="85"/>
      <c r="AQC80" s="85"/>
      <c r="AQD80" s="85"/>
      <c r="AQE80" s="85"/>
      <c r="AQF80" s="85"/>
      <c r="AQG80" s="85"/>
      <c r="AQH80" s="85"/>
      <c r="AQI80" s="85"/>
      <c r="AQJ80" s="85"/>
      <c r="AQK80" s="85"/>
      <c r="AQL80" s="85"/>
      <c r="AQM80" s="85"/>
      <c r="AQN80" s="85"/>
      <c r="AQO80" s="85"/>
      <c r="AQP80" s="85"/>
      <c r="AQQ80" s="85"/>
      <c r="AQR80" s="85"/>
      <c r="AQS80" s="85"/>
      <c r="AQT80" s="85"/>
      <c r="AQU80" s="85"/>
      <c r="AQV80" s="85"/>
      <c r="AQW80" s="85"/>
      <c r="AQX80" s="85"/>
      <c r="AQY80" s="85"/>
      <c r="AQZ80" s="85"/>
      <c r="ARA80" s="85"/>
      <c r="ARB80" s="85"/>
      <c r="ARC80" s="85"/>
      <c r="ARD80" s="85"/>
      <c r="ARE80" s="85"/>
      <c r="ARF80" s="85"/>
      <c r="ARG80" s="85"/>
      <c r="ARH80" s="85"/>
      <c r="ARI80" s="85"/>
      <c r="ARJ80" s="85"/>
      <c r="ARK80" s="85"/>
      <c r="ARL80" s="85"/>
      <c r="ARM80" s="85"/>
      <c r="ARN80" s="85"/>
      <c r="ARO80" s="85"/>
      <c r="ARP80" s="85"/>
      <c r="ARQ80" s="85"/>
      <c r="ARR80" s="85"/>
      <c r="ARS80" s="85"/>
      <c r="ART80" s="85"/>
      <c r="ARU80" s="85"/>
      <c r="ARV80" s="85"/>
      <c r="ARW80" s="85"/>
      <c r="ARX80" s="85"/>
      <c r="ARY80" s="85"/>
      <c r="ARZ80" s="85"/>
      <c r="ASA80" s="85"/>
      <c r="ASB80" s="85"/>
      <c r="ASC80" s="85"/>
      <c r="ASD80" s="85"/>
      <c r="ASE80" s="85"/>
      <c r="ASF80" s="85"/>
      <c r="ASG80" s="85"/>
      <c r="ASH80" s="85"/>
      <c r="ASI80" s="85"/>
      <c r="ASJ80" s="85"/>
      <c r="ASK80" s="85"/>
      <c r="ASL80" s="85"/>
      <c r="ASM80" s="85"/>
      <c r="ASN80" s="85"/>
      <c r="ASO80" s="85"/>
      <c r="ASP80" s="85"/>
      <c r="ASQ80" s="85"/>
      <c r="ASR80" s="85"/>
      <c r="ASS80" s="85"/>
      <c r="AST80" s="85"/>
      <c r="ASU80" s="85"/>
      <c r="ASV80" s="85"/>
      <c r="ASW80" s="85"/>
      <c r="ASX80" s="85"/>
      <c r="ASY80" s="85"/>
      <c r="ASZ80" s="85"/>
      <c r="ATA80" s="85"/>
      <c r="ATB80" s="85"/>
      <c r="ATC80" s="85"/>
      <c r="ATD80" s="85"/>
      <c r="ATE80" s="85"/>
      <c r="ATF80" s="85"/>
      <c r="ATG80" s="85"/>
      <c r="ATH80" s="85"/>
      <c r="ATI80" s="85"/>
      <c r="ATJ80" s="85"/>
      <c r="ATK80" s="85"/>
      <c r="ATL80" s="85"/>
      <c r="ATM80" s="85"/>
      <c r="ATN80" s="85"/>
      <c r="ATO80" s="85"/>
      <c r="ATP80" s="85"/>
      <c r="ATQ80" s="85"/>
      <c r="ATR80" s="85"/>
      <c r="ATS80" s="85"/>
      <c r="ATT80" s="85"/>
      <c r="ATU80" s="85"/>
      <c r="ATV80" s="85"/>
      <c r="ATW80" s="85"/>
      <c r="ATX80" s="85"/>
      <c r="ATY80" s="85"/>
      <c r="ATZ80" s="85"/>
      <c r="AUA80" s="85"/>
      <c r="AUB80" s="85"/>
      <c r="AUC80" s="85"/>
      <c r="AUD80" s="85"/>
      <c r="AUE80" s="85"/>
      <c r="AUF80" s="85"/>
      <c r="AUG80" s="85"/>
      <c r="AUH80" s="85"/>
      <c r="AUI80" s="85"/>
      <c r="AUJ80" s="85"/>
      <c r="AUK80" s="85"/>
      <c r="AUL80" s="85"/>
      <c r="AUM80" s="85"/>
      <c r="AUN80" s="85"/>
      <c r="AUO80" s="85"/>
      <c r="AUP80" s="85"/>
      <c r="AUQ80" s="85"/>
      <c r="AUR80" s="85"/>
      <c r="AUS80" s="85"/>
      <c r="AUT80" s="85"/>
      <c r="AUU80" s="85"/>
      <c r="AUV80" s="85"/>
      <c r="AUW80" s="85"/>
      <c r="AUX80" s="85"/>
      <c r="AUY80" s="85"/>
      <c r="AUZ80" s="85"/>
      <c r="AVA80" s="85"/>
      <c r="AVB80" s="85"/>
      <c r="AVC80" s="85"/>
      <c r="AVD80" s="85"/>
      <c r="AVE80" s="85"/>
      <c r="AVF80" s="85"/>
      <c r="AVG80" s="85"/>
      <c r="AVH80" s="85"/>
      <c r="AVI80" s="85"/>
      <c r="AVJ80" s="85"/>
      <c r="AVK80" s="85"/>
      <c r="AVL80" s="85"/>
      <c r="AVM80" s="85"/>
      <c r="AVN80" s="85"/>
      <c r="AVO80" s="85"/>
      <c r="AVP80" s="85"/>
      <c r="AVQ80" s="85"/>
      <c r="AVR80" s="85"/>
      <c r="AVS80" s="85"/>
      <c r="AVT80" s="85"/>
      <c r="AVU80" s="85"/>
      <c r="AVV80" s="85"/>
      <c r="AVW80" s="85"/>
      <c r="AVX80" s="85"/>
      <c r="AVY80" s="85"/>
      <c r="AVZ80" s="85"/>
      <c r="AWA80" s="85"/>
      <c r="AWB80" s="85"/>
      <c r="AWC80" s="85"/>
      <c r="AWD80" s="85"/>
      <c r="AWE80" s="85"/>
      <c r="AWF80" s="85"/>
      <c r="AWG80" s="85"/>
      <c r="AWH80" s="85"/>
      <c r="AWI80" s="85"/>
      <c r="AWJ80" s="85"/>
      <c r="AWK80" s="85"/>
      <c r="AWL80" s="85"/>
      <c r="AWM80" s="85"/>
      <c r="AWN80" s="85"/>
      <c r="AWO80" s="85"/>
      <c r="AWP80" s="85"/>
      <c r="AWQ80" s="85"/>
      <c r="AWR80" s="85"/>
      <c r="AWS80" s="85"/>
      <c r="AWT80" s="85"/>
      <c r="AWU80" s="85"/>
      <c r="AWV80" s="85"/>
      <c r="AWW80" s="85"/>
      <c r="AWX80" s="85"/>
      <c r="AWY80" s="85"/>
      <c r="AWZ80" s="85"/>
      <c r="AXA80" s="85"/>
      <c r="AXB80" s="85"/>
      <c r="AXC80" s="85"/>
      <c r="AXD80" s="85"/>
      <c r="AXE80" s="85"/>
      <c r="AXF80" s="85"/>
      <c r="AXG80" s="85"/>
      <c r="AXH80" s="85"/>
      <c r="AXI80" s="85"/>
      <c r="AXJ80" s="85"/>
      <c r="AXK80" s="85"/>
      <c r="AXL80" s="85"/>
      <c r="AXM80" s="85"/>
      <c r="AXN80" s="85"/>
      <c r="AXO80" s="85"/>
      <c r="AXP80" s="85"/>
      <c r="AXQ80" s="85"/>
      <c r="AXR80" s="85"/>
      <c r="AXS80" s="85"/>
      <c r="AXT80" s="85"/>
      <c r="AXU80" s="85"/>
      <c r="AXV80" s="85"/>
      <c r="AXW80" s="85"/>
      <c r="AXX80" s="85"/>
      <c r="AXY80" s="85"/>
      <c r="AXZ80" s="85"/>
      <c r="AYA80" s="85"/>
      <c r="AYB80" s="85"/>
      <c r="AYC80" s="85"/>
      <c r="AYD80" s="85"/>
      <c r="AYE80" s="85"/>
      <c r="AYF80" s="85"/>
      <c r="AYG80" s="85"/>
      <c r="AYH80" s="85"/>
      <c r="AYI80" s="85"/>
      <c r="AYJ80" s="85"/>
      <c r="AYK80" s="85"/>
      <c r="AYL80" s="85"/>
      <c r="AYM80" s="85"/>
      <c r="AYN80" s="85"/>
      <c r="AYO80" s="85"/>
      <c r="AYP80" s="85"/>
      <c r="AYQ80" s="85"/>
      <c r="AYR80" s="85"/>
      <c r="AYS80" s="85"/>
      <c r="AYT80" s="85"/>
      <c r="AYU80" s="85"/>
      <c r="AYV80" s="85"/>
      <c r="AYW80" s="85"/>
      <c r="AYX80" s="85"/>
      <c r="AYY80" s="85"/>
      <c r="AYZ80" s="85"/>
      <c r="AZA80" s="85"/>
      <c r="AZB80" s="85"/>
      <c r="AZC80" s="85"/>
      <c r="AZD80" s="85"/>
      <c r="AZE80" s="85"/>
      <c r="AZF80" s="85"/>
      <c r="AZG80" s="85"/>
      <c r="AZH80" s="85"/>
      <c r="AZI80" s="85"/>
      <c r="AZJ80" s="85"/>
      <c r="AZK80" s="85"/>
      <c r="AZL80" s="85"/>
      <c r="AZM80" s="85"/>
      <c r="AZN80" s="85"/>
      <c r="AZO80" s="85"/>
      <c r="AZP80" s="85"/>
      <c r="AZQ80" s="85"/>
      <c r="AZR80" s="85"/>
      <c r="AZS80" s="85"/>
      <c r="AZT80" s="85"/>
      <c r="AZU80" s="85"/>
      <c r="AZV80" s="85"/>
      <c r="AZW80" s="85"/>
      <c r="AZX80" s="85"/>
      <c r="AZY80" s="85"/>
      <c r="AZZ80" s="85"/>
      <c r="BAA80" s="85"/>
      <c r="BAB80" s="85"/>
      <c r="BAC80" s="85"/>
      <c r="BAD80" s="85"/>
      <c r="BAE80" s="85"/>
      <c r="BAF80" s="85"/>
      <c r="BAG80" s="85"/>
      <c r="BAH80" s="85"/>
      <c r="BAI80" s="85"/>
      <c r="BAJ80" s="85"/>
      <c r="BAK80" s="85"/>
      <c r="BAL80" s="85"/>
      <c r="BAM80" s="85"/>
      <c r="BAN80" s="85"/>
      <c r="BAO80" s="85"/>
      <c r="BAP80" s="85"/>
      <c r="BAQ80" s="85"/>
      <c r="BAR80" s="85"/>
      <c r="BAS80" s="85"/>
      <c r="BAT80" s="85"/>
      <c r="BAU80" s="85"/>
      <c r="BAV80" s="85"/>
      <c r="BAW80" s="85"/>
      <c r="BAX80" s="85"/>
      <c r="BAY80" s="85"/>
      <c r="BAZ80" s="85"/>
      <c r="BBA80" s="85"/>
      <c r="BBB80" s="85"/>
      <c r="BBC80" s="85"/>
      <c r="BBD80" s="85"/>
      <c r="BBE80" s="85"/>
      <c r="BBF80" s="85"/>
      <c r="BBG80" s="85"/>
      <c r="BBH80" s="85"/>
      <c r="BBI80" s="85"/>
      <c r="BBJ80" s="85"/>
      <c r="BBK80" s="85"/>
      <c r="BBL80" s="85"/>
      <c r="BBM80" s="85"/>
      <c r="BBN80" s="85"/>
      <c r="BBO80" s="85"/>
      <c r="BBP80" s="85"/>
      <c r="BBQ80" s="85"/>
      <c r="BBR80" s="85"/>
      <c r="BBS80" s="85"/>
      <c r="BBT80" s="85"/>
      <c r="BBU80" s="85"/>
      <c r="BBV80" s="85"/>
      <c r="BBW80" s="85"/>
      <c r="BBX80" s="85"/>
      <c r="BBY80" s="85"/>
      <c r="BBZ80" s="85"/>
      <c r="BCA80" s="85"/>
      <c r="BCB80" s="85"/>
      <c r="BCC80" s="85"/>
      <c r="BCD80" s="85"/>
      <c r="BCE80" s="85"/>
      <c r="BCF80" s="85"/>
      <c r="BCG80" s="85"/>
      <c r="BCH80" s="85"/>
      <c r="BCI80" s="85"/>
      <c r="BCJ80" s="85"/>
      <c r="BCK80" s="85"/>
      <c r="BCL80" s="85"/>
      <c r="BCM80" s="85"/>
      <c r="BCN80" s="85"/>
      <c r="BCO80" s="85"/>
      <c r="BCP80" s="85"/>
      <c r="BCQ80" s="85"/>
      <c r="BCR80" s="85"/>
      <c r="BCS80" s="85"/>
      <c r="BCT80" s="85"/>
      <c r="BCU80" s="85"/>
      <c r="BCV80" s="85"/>
      <c r="BCW80" s="85"/>
      <c r="BCX80" s="85"/>
      <c r="BCY80" s="85"/>
      <c r="BCZ80" s="85"/>
      <c r="BDA80" s="85"/>
      <c r="BDB80" s="85"/>
      <c r="BDC80" s="85"/>
      <c r="BDD80" s="85"/>
      <c r="BDE80" s="85"/>
      <c r="BDF80" s="85"/>
      <c r="BDG80" s="85"/>
      <c r="BDH80" s="85"/>
      <c r="BDI80" s="85"/>
      <c r="BDJ80" s="85"/>
      <c r="BDK80" s="85"/>
      <c r="BDL80" s="85"/>
      <c r="BDM80" s="85"/>
      <c r="BDN80" s="85"/>
      <c r="BDO80" s="85"/>
      <c r="BDP80" s="85"/>
      <c r="BDQ80" s="85"/>
      <c r="BDR80" s="85"/>
      <c r="BDS80" s="85"/>
      <c r="BDT80" s="85"/>
      <c r="BDU80" s="85"/>
      <c r="BDV80" s="85"/>
      <c r="BDW80" s="85"/>
      <c r="BDX80" s="85"/>
      <c r="BDY80" s="85"/>
      <c r="BDZ80" s="85"/>
      <c r="BEA80" s="85"/>
      <c r="BEB80" s="85"/>
      <c r="BEC80" s="85"/>
      <c r="BED80" s="85"/>
      <c r="BEE80" s="85"/>
      <c r="BEF80" s="85"/>
      <c r="BEG80" s="85"/>
      <c r="BEH80" s="85"/>
      <c r="BEI80" s="85"/>
      <c r="BEJ80" s="85"/>
      <c r="BEK80" s="85"/>
      <c r="BEL80" s="85"/>
      <c r="BEM80" s="85"/>
      <c r="BEN80" s="85"/>
      <c r="BEO80" s="85"/>
      <c r="BEP80" s="85"/>
      <c r="BEQ80" s="85"/>
      <c r="BER80" s="85"/>
      <c r="BES80" s="85"/>
      <c r="BET80" s="85"/>
      <c r="BEU80" s="85"/>
      <c r="BEV80" s="85"/>
      <c r="BEW80" s="85"/>
      <c r="BEX80" s="85"/>
      <c r="BEY80" s="85"/>
      <c r="BEZ80" s="85"/>
      <c r="BFA80" s="85"/>
      <c r="BFB80" s="85"/>
      <c r="BFC80" s="85"/>
      <c r="BFD80" s="85"/>
      <c r="BFE80" s="85"/>
      <c r="BFF80" s="85"/>
      <c r="BFG80" s="85"/>
      <c r="BFH80" s="85"/>
      <c r="BFI80" s="85"/>
      <c r="BFJ80" s="85"/>
      <c r="BFK80" s="85"/>
      <c r="BFL80" s="85"/>
      <c r="BFM80" s="85"/>
      <c r="BFN80" s="85"/>
      <c r="BFO80" s="85"/>
      <c r="BFP80" s="85"/>
      <c r="BFQ80" s="85"/>
      <c r="BFR80" s="85"/>
      <c r="BFS80" s="85"/>
      <c r="BFT80" s="85"/>
      <c r="BFU80" s="85"/>
      <c r="BFV80" s="85"/>
      <c r="BFW80" s="85"/>
      <c r="BFX80" s="85"/>
      <c r="BFY80" s="85"/>
      <c r="BFZ80" s="85"/>
      <c r="BGA80" s="85"/>
      <c r="BGB80" s="85"/>
      <c r="BGC80" s="85"/>
      <c r="BGD80" s="85"/>
      <c r="BGE80" s="85"/>
      <c r="BGF80" s="85"/>
      <c r="BGG80" s="85"/>
      <c r="BGH80" s="85"/>
      <c r="BGI80" s="85"/>
      <c r="BGJ80" s="85"/>
      <c r="BGK80" s="85"/>
      <c r="BGL80" s="85"/>
      <c r="BGM80" s="85"/>
      <c r="BGN80" s="85"/>
      <c r="BGO80" s="85"/>
      <c r="BGP80" s="85"/>
      <c r="BGQ80" s="85"/>
      <c r="BGR80" s="85"/>
      <c r="BGS80" s="85"/>
      <c r="BGT80" s="85"/>
      <c r="BGU80" s="85"/>
      <c r="BGV80" s="85"/>
      <c r="BGW80" s="85"/>
      <c r="BGX80" s="85"/>
      <c r="BGY80" s="85"/>
      <c r="BGZ80" s="85"/>
      <c r="BHA80" s="85"/>
      <c r="BHB80" s="85"/>
      <c r="BHC80" s="85"/>
      <c r="BHD80" s="85"/>
      <c r="BHE80" s="85"/>
      <c r="BHF80" s="85"/>
      <c r="BHG80" s="85"/>
      <c r="BHH80" s="85"/>
      <c r="BHI80" s="85"/>
      <c r="BHJ80" s="85"/>
      <c r="BHK80" s="85"/>
      <c r="BHL80" s="85"/>
      <c r="BHM80" s="85"/>
      <c r="BHN80" s="85"/>
      <c r="BHO80" s="85"/>
      <c r="BHP80" s="85"/>
      <c r="BHQ80" s="85"/>
      <c r="BHR80" s="85"/>
      <c r="BHS80" s="85"/>
      <c r="BHT80" s="85"/>
      <c r="BHU80" s="85"/>
      <c r="BHV80" s="85"/>
      <c r="BHW80" s="85"/>
      <c r="BHX80" s="85"/>
      <c r="BHY80" s="85"/>
      <c r="BHZ80" s="85"/>
      <c r="BIA80" s="85"/>
      <c r="BIB80" s="85"/>
      <c r="BIC80" s="85"/>
      <c r="BID80" s="85"/>
      <c r="BIE80" s="85"/>
      <c r="BIF80" s="85"/>
      <c r="BIG80" s="85"/>
      <c r="BIH80" s="85"/>
      <c r="BII80" s="85"/>
      <c r="BIJ80" s="85"/>
      <c r="BIK80" s="85"/>
      <c r="BIL80" s="85"/>
      <c r="BIM80" s="85"/>
      <c r="BIN80" s="85"/>
      <c r="BIO80" s="85"/>
      <c r="BIP80" s="85"/>
      <c r="BIQ80" s="85"/>
      <c r="BIR80" s="85"/>
      <c r="BIS80" s="85"/>
      <c r="BIT80" s="85"/>
      <c r="BIU80" s="85"/>
      <c r="BIV80" s="85"/>
      <c r="BIW80" s="85"/>
      <c r="BIX80" s="85"/>
      <c r="BIY80" s="85"/>
      <c r="BIZ80" s="85"/>
      <c r="BJA80" s="85"/>
      <c r="BJB80" s="85"/>
      <c r="BJC80" s="85"/>
      <c r="BJD80" s="85"/>
      <c r="BJE80" s="85"/>
      <c r="BJF80" s="85"/>
      <c r="BJG80" s="85"/>
      <c r="BJH80" s="85"/>
      <c r="BJI80" s="85"/>
      <c r="BJJ80" s="85"/>
      <c r="BJK80" s="85"/>
      <c r="BJL80" s="85"/>
      <c r="BJM80" s="85"/>
      <c r="BJN80" s="85"/>
      <c r="BJO80" s="85"/>
      <c r="BJP80" s="85"/>
      <c r="BJQ80" s="85"/>
      <c r="BJR80" s="85"/>
      <c r="BJS80" s="85"/>
      <c r="BJT80" s="85"/>
      <c r="BJU80" s="85"/>
      <c r="BJV80" s="85"/>
      <c r="BJW80" s="85"/>
      <c r="BJX80" s="85"/>
      <c r="BJY80" s="85"/>
      <c r="BJZ80" s="85"/>
      <c r="BKA80" s="85"/>
      <c r="BKB80" s="85"/>
      <c r="BKC80" s="85"/>
      <c r="BKD80" s="85"/>
      <c r="BKE80" s="85"/>
      <c r="BKF80" s="85"/>
      <c r="BKG80" s="85"/>
      <c r="BKH80" s="85"/>
      <c r="BKI80" s="85"/>
      <c r="BKJ80" s="85"/>
      <c r="BKK80" s="85"/>
      <c r="BKL80" s="85"/>
      <c r="BKM80" s="85"/>
      <c r="BKN80" s="85"/>
      <c r="BKO80" s="85"/>
      <c r="BKP80" s="85"/>
      <c r="BKQ80" s="85"/>
      <c r="BKR80" s="85"/>
      <c r="BKS80" s="85"/>
      <c r="BKT80" s="85"/>
      <c r="BKU80" s="85"/>
      <c r="BKV80" s="85"/>
      <c r="BKW80" s="85"/>
      <c r="BKX80" s="85"/>
      <c r="BKY80" s="85"/>
      <c r="BKZ80" s="85"/>
      <c r="BLA80" s="85"/>
      <c r="BLB80" s="85"/>
      <c r="BLC80" s="85"/>
      <c r="BLD80" s="85"/>
      <c r="BLE80" s="85"/>
      <c r="BLF80" s="85"/>
      <c r="BLG80" s="85"/>
      <c r="BLH80" s="85"/>
      <c r="BLI80" s="85"/>
      <c r="BLJ80" s="85"/>
      <c r="BLK80" s="85"/>
      <c r="BLL80" s="85"/>
      <c r="BLM80" s="85"/>
      <c r="BLN80" s="85"/>
      <c r="BLO80" s="85"/>
      <c r="BLP80" s="85"/>
      <c r="BLQ80" s="85"/>
      <c r="BLR80" s="85"/>
      <c r="BLS80" s="85"/>
      <c r="BLT80" s="85"/>
      <c r="BLU80" s="85"/>
      <c r="BLV80" s="85"/>
      <c r="BLW80" s="85"/>
      <c r="BLX80" s="85"/>
      <c r="BLY80" s="85"/>
      <c r="BLZ80" s="85"/>
      <c r="BMA80" s="85"/>
      <c r="BMB80" s="85"/>
      <c r="BMC80" s="85"/>
      <c r="BMD80" s="85"/>
      <c r="BME80" s="85"/>
      <c r="BMF80" s="85"/>
      <c r="BMG80" s="85"/>
      <c r="BMH80" s="85"/>
      <c r="BMI80" s="85"/>
      <c r="BMJ80" s="85"/>
      <c r="BMK80" s="85"/>
      <c r="BML80" s="85"/>
      <c r="BMM80" s="85"/>
      <c r="BMN80" s="85"/>
      <c r="BMO80" s="85"/>
      <c r="BMP80" s="85"/>
      <c r="BMQ80" s="85"/>
      <c r="BMR80" s="85"/>
      <c r="BMS80" s="85"/>
      <c r="BMT80" s="85"/>
      <c r="BMU80" s="85"/>
      <c r="BMV80" s="85"/>
      <c r="BMW80" s="85"/>
      <c r="BMX80" s="85"/>
      <c r="BMY80" s="85"/>
      <c r="BMZ80" s="85"/>
      <c r="BNA80" s="85"/>
      <c r="BNB80" s="85"/>
      <c r="BNC80" s="85"/>
      <c r="BND80" s="85"/>
      <c r="BNE80" s="85"/>
      <c r="BNF80" s="85"/>
      <c r="BNG80" s="85"/>
      <c r="BNH80" s="85"/>
      <c r="BNI80" s="85"/>
      <c r="BNJ80" s="85"/>
      <c r="BNK80" s="85"/>
      <c r="BNL80" s="85"/>
      <c r="BNM80" s="85"/>
      <c r="BNN80" s="85"/>
      <c r="BNO80" s="85"/>
      <c r="BNP80" s="85"/>
      <c r="BNQ80" s="85"/>
      <c r="BNR80" s="85"/>
      <c r="BNS80" s="85"/>
      <c r="BNT80" s="85"/>
      <c r="BNU80" s="85"/>
      <c r="BNV80" s="85"/>
      <c r="BNW80" s="85"/>
      <c r="BNX80" s="85"/>
      <c r="BNY80" s="85"/>
      <c r="BNZ80" s="85"/>
      <c r="BOA80" s="85"/>
      <c r="BOB80" s="85"/>
      <c r="BOC80" s="85"/>
      <c r="BOD80" s="85"/>
      <c r="BOE80" s="85"/>
      <c r="BOF80" s="85"/>
      <c r="BOG80" s="85"/>
      <c r="BOH80" s="85"/>
      <c r="BOI80" s="85"/>
      <c r="BOJ80" s="85"/>
      <c r="BOK80" s="85"/>
      <c r="BOL80" s="85"/>
      <c r="BOM80" s="85"/>
      <c r="BON80" s="85"/>
      <c r="BOO80" s="85"/>
      <c r="BOP80" s="85"/>
      <c r="BOQ80" s="85"/>
      <c r="BOR80" s="85"/>
      <c r="BOS80" s="85"/>
      <c r="BOT80" s="85"/>
      <c r="BOU80" s="85"/>
      <c r="BOV80" s="85"/>
      <c r="BOW80" s="85"/>
      <c r="BOX80" s="85"/>
      <c r="BOY80" s="85"/>
      <c r="BOZ80" s="85"/>
      <c r="BPA80" s="85"/>
      <c r="BPB80" s="85"/>
      <c r="BPC80" s="85"/>
      <c r="BPD80" s="85"/>
      <c r="BPE80" s="85"/>
      <c r="BPF80" s="85"/>
      <c r="BPG80" s="85"/>
      <c r="BPH80" s="85"/>
      <c r="BPI80" s="85"/>
      <c r="BPJ80" s="85"/>
      <c r="BPK80" s="85"/>
      <c r="BPL80" s="85"/>
      <c r="BPM80" s="85"/>
      <c r="BPN80" s="85"/>
      <c r="BPO80" s="85"/>
      <c r="BPP80" s="85"/>
      <c r="BPQ80" s="85"/>
      <c r="BPR80" s="85"/>
      <c r="BPS80" s="85"/>
      <c r="BPT80" s="85"/>
      <c r="BPU80" s="85"/>
      <c r="BPV80" s="85"/>
      <c r="BPW80" s="85"/>
      <c r="BPX80" s="85"/>
      <c r="BPY80" s="85"/>
      <c r="BPZ80" s="85"/>
      <c r="BQA80" s="85"/>
      <c r="BQB80" s="85"/>
      <c r="BQC80" s="85"/>
      <c r="BQD80" s="85"/>
      <c r="BQE80" s="85"/>
      <c r="BQF80" s="85"/>
      <c r="BQG80" s="85"/>
      <c r="BQH80" s="85"/>
      <c r="BQI80" s="85"/>
      <c r="BQJ80" s="85"/>
      <c r="BQK80" s="85"/>
      <c r="BQL80" s="85"/>
      <c r="BQM80" s="85"/>
      <c r="BQN80" s="85"/>
      <c r="BQO80" s="85"/>
      <c r="BQP80" s="85"/>
      <c r="BQQ80" s="85"/>
      <c r="BQR80" s="85"/>
      <c r="BQS80" s="85"/>
      <c r="BQT80" s="85"/>
      <c r="BQU80" s="85"/>
      <c r="BQV80" s="85"/>
      <c r="BQW80" s="85"/>
      <c r="BQX80" s="85"/>
      <c r="BQY80" s="85"/>
      <c r="BQZ80" s="85"/>
      <c r="BRA80" s="85"/>
      <c r="BRB80" s="85"/>
      <c r="BRC80" s="85"/>
      <c r="BRD80" s="85"/>
      <c r="BRE80" s="85"/>
      <c r="BRF80" s="85"/>
      <c r="BRG80" s="85"/>
      <c r="BRH80" s="85"/>
      <c r="BRI80" s="85"/>
      <c r="BRJ80" s="85"/>
      <c r="BRK80" s="85"/>
      <c r="BRL80" s="85"/>
      <c r="BRM80" s="85"/>
      <c r="BRN80" s="85"/>
      <c r="BRO80" s="85"/>
      <c r="BRP80" s="85"/>
      <c r="BRQ80" s="85"/>
      <c r="BRR80" s="85"/>
      <c r="BRS80" s="85"/>
      <c r="BRT80" s="85"/>
      <c r="BRU80" s="85"/>
      <c r="BRV80" s="85"/>
      <c r="BRW80" s="85"/>
      <c r="BRX80" s="85"/>
      <c r="BRY80" s="85"/>
      <c r="BRZ80" s="85"/>
      <c r="BSA80" s="85"/>
      <c r="BSB80" s="85"/>
      <c r="BSC80" s="85"/>
      <c r="BSD80" s="85"/>
      <c r="BSE80" s="85"/>
      <c r="BSF80" s="85"/>
      <c r="BSG80" s="85"/>
      <c r="BSH80" s="85"/>
      <c r="BSI80" s="85"/>
      <c r="BSJ80" s="85"/>
      <c r="BSK80" s="85"/>
      <c r="BSL80" s="85"/>
      <c r="BSM80" s="85"/>
      <c r="BSN80" s="85"/>
      <c r="BSO80" s="85"/>
      <c r="BSP80" s="85"/>
      <c r="BSQ80" s="85"/>
      <c r="BSR80" s="85"/>
      <c r="BSS80" s="85"/>
      <c r="BST80" s="85"/>
      <c r="BSU80" s="85"/>
      <c r="BSV80" s="85"/>
      <c r="BSW80" s="85"/>
      <c r="BSX80" s="85"/>
      <c r="BSY80" s="85"/>
      <c r="BSZ80" s="85"/>
      <c r="BTA80" s="85"/>
      <c r="BTB80" s="85"/>
      <c r="BTC80" s="85"/>
      <c r="BTD80" s="85"/>
      <c r="BTE80" s="85"/>
      <c r="BTF80" s="85"/>
      <c r="BTG80" s="85"/>
      <c r="BTH80" s="85"/>
      <c r="BTI80" s="85"/>
      <c r="BTJ80" s="85"/>
      <c r="BTK80" s="85"/>
      <c r="BTL80" s="85"/>
      <c r="BTM80" s="85"/>
      <c r="BTN80" s="85"/>
      <c r="BTO80" s="85"/>
      <c r="BTP80" s="85"/>
      <c r="BTQ80" s="85"/>
      <c r="BTR80" s="85"/>
      <c r="BTS80" s="85"/>
      <c r="BTT80" s="85"/>
      <c r="BTU80" s="85"/>
      <c r="BTV80" s="85"/>
      <c r="BTW80" s="85"/>
      <c r="BTX80" s="85"/>
      <c r="BTY80" s="85"/>
      <c r="BTZ80" s="85"/>
      <c r="BUA80" s="85"/>
      <c r="BUB80" s="85"/>
      <c r="BUC80" s="85"/>
      <c r="BUD80" s="85"/>
      <c r="BUE80" s="85"/>
      <c r="BUF80" s="85"/>
      <c r="BUG80" s="85"/>
      <c r="BUH80" s="85"/>
      <c r="BUI80" s="85"/>
      <c r="BUJ80" s="85"/>
      <c r="BUK80" s="85"/>
      <c r="BUL80" s="85"/>
      <c r="BUM80" s="85"/>
      <c r="BUN80" s="85"/>
      <c r="BUO80" s="85"/>
      <c r="BUP80" s="85"/>
      <c r="BUQ80" s="85"/>
      <c r="BUR80" s="85"/>
      <c r="BUS80" s="85"/>
      <c r="BUT80" s="85"/>
      <c r="BUU80" s="85"/>
      <c r="BUV80" s="85"/>
      <c r="BUW80" s="85"/>
      <c r="BUX80" s="85"/>
      <c r="BUY80" s="85"/>
      <c r="BUZ80" s="85"/>
      <c r="BVA80" s="85"/>
      <c r="BVB80" s="85"/>
      <c r="BVC80" s="85"/>
      <c r="BVD80" s="85"/>
      <c r="BVE80" s="85"/>
      <c r="BVF80" s="85"/>
      <c r="BVG80" s="85"/>
      <c r="BVH80" s="85"/>
      <c r="BVI80" s="85"/>
      <c r="BVJ80" s="85"/>
      <c r="BVK80" s="85"/>
      <c r="BVL80" s="85"/>
      <c r="BVM80" s="85"/>
      <c r="BVN80" s="85"/>
      <c r="BVO80" s="85"/>
      <c r="BVP80" s="85"/>
      <c r="BVQ80" s="85"/>
      <c r="BVR80" s="85"/>
      <c r="BVS80" s="85"/>
      <c r="BVT80" s="85"/>
      <c r="BVU80" s="85"/>
      <c r="BVV80" s="85"/>
      <c r="BVW80" s="85"/>
      <c r="BVX80" s="85"/>
      <c r="BVY80" s="85"/>
      <c r="BVZ80" s="85"/>
      <c r="BWA80" s="85"/>
      <c r="BWB80" s="85"/>
      <c r="BWC80" s="85"/>
      <c r="BWD80" s="85"/>
      <c r="BWE80" s="85"/>
      <c r="BWF80" s="85"/>
      <c r="BWG80" s="85"/>
      <c r="BWH80" s="85"/>
      <c r="BWI80" s="85"/>
      <c r="BWJ80" s="85"/>
      <c r="BWK80" s="85"/>
      <c r="BWL80" s="85"/>
      <c r="BWM80" s="85"/>
      <c r="BWN80" s="85"/>
      <c r="BWO80" s="85"/>
      <c r="BWP80" s="85"/>
      <c r="BWQ80" s="85"/>
      <c r="BWR80" s="85"/>
      <c r="BWS80" s="85"/>
      <c r="BWT80" s="85"/>
      <c r="BWU80" s="85"/>
      <c r="BWV80" s="85"/>
      <c r="BWW80" s="85"/>
      <c r="BWX80" s="85"/>
      <c r="BWY80" s="85"/>
      <c r="BWZ80" s="85"/>
      <c r="BXA80" s="85"/>
      <c r="BXB80" s="85"/>
      <c r="BXC80" s="85"/>
      <c r="BXD80" s="85"/>
      <c r="BXE80" s="85"/>
      <c r="BXF80" s="85"/>
      <c r="BXG80" s="85"/>
      <c r="BXH80" s="85"/>
      <c r="BXI80" s="85"/>
      <c r="BXJ80" s="85"/>
      <c r="BXK80" s="85"/>
      <c r="BXL80" s="85"/>
      <c r="BXM80" s="85"/>
      <c r="BXN80" s="85"/>
      <c r="BXO80" s="85"/>
      <c r="BXP80" s="85"/>
      <c r="BXQ80" s="85"/>
      <c r="BXR80" s="85"/>
      <c r="BXS80" s="85"/>
      <c r="BXT80" s="85"/>
      <c r="BXU80" s="85"/>
      <c r="BXV80" s="85"/>
      <c r="BXW80" s="85"/>
      <c r="BXX80" s="85"/>
      <c r="BXY80" s="85"/>
      <c r="BXZ80" s="85"/>
      <c r="BYA80" s="85"/>
      <c r="BYB80" s="85"/>
      <c r="BYC80" s="85"/>
      <c r="BYD80" s="85"/>
      <c r="BYE80" s="85"/>
      <c r="BYF80" s="85"/>
      <c r="BYG80" s="85"/>
      <c r="BYH80" s="85"/>
      <c r="BYI80" s="85"/>
      <c r="BYJ80" s="85"/>
      <c r="BYK80" s="85"/>
      <c r="BYL80" s="85"/>
      <c r="BYM80" s="85"/>
      <c r="BYN80" s="85"/>
      <c r="BYO80" s="85"/>
      <c r="BYP80" s="85"/>
      <c r="BYQ80" s="85"/>
      <c r="BYR80" s="85"/>
      <c r="BYS80" s="85"/>
      <c r="BYT80" s="85"/>
      <c r="BYU80" s="85"/>
      <c r="BYV80" s="85"/>
      <c r="BYW80" s="85"/>
      <c r="BYX80" s="85"/>
      <c r="BYY80" s="85"/>
      <c r="BYZ80" s="85"/>
      <c r="BZA80" s="85"/>
      <c r="BZB80" s="85"/>
      <c r="BZC80" s="85"/>
      <c r="BZD80" s="85"/>
      <c r="BZE80" s="85"/>
      <c r="BZF80" s="85"/>
      <c r="BZG80" s="85"/>
      <c r="BZH80" s="85"/>
      <c r="BZI80" s="85"/>
      <c r="BZJ80" s="85"/>
      <c r="BZK80" s="85"/>
      <c r="BZL80" s="85"/>
      <c r="BZM80" s="85"/>
      <c r="BZN80" s="85"/>
      <c r="BZO80" s="85"/>
      <c r="BZP80" s="85"/>
      <c r="BZQ80" s="85"/>
      <c r="BZR80" s="85"/>
      <c r="BZS80" s="85"/>
      <c r="BZT80" s="85"/>
      <c r="BZU80" s="85"/>
      <c r="BZV80" s="85"/>
      <c r="BZW80" s="85"/>
      <c r="BZX80" s="85"/>
      <c r="BZY80" s="85"/>
      <c r="BZZ80" s="85"/>
      <c r="CAA80" s="85"/>
      <c r="CAB80" s="85"/>
      <c r="CAC80" s="85"/>
      <c r="CAD80" s="85"/>
      <c r="CAE80" s="85"/>
      <c r="CAF80" s="85"/>
      <c r="CAG80" s="85"/>
      <c r="CAH80" s="85"/>
      <c r="CAI80" s="85"/>
      <c r="CAJ80" s="85"/>
      <c r="CAK80" s="85"/>
      <c r="CAL80" s="85"/>
      <c r="CAM80" s="85"/>
      <c r="CAN80" s="85"/>
      <c r="CAO80" s="85"/>
      <c r="CAP80" s="85"/>
      <c r="CAQ80" s="85"/>
      <c r="CAR80" s="85"/>
      <c r="CAS80" s="85"/>
      <c r="CAT80" s="85"/>
      <c r="CAU80" s="85"/>
      <c r="CAV80" s="85"/>
      <c r="CAW80" s="85"/>
      <c r="CAX80" s="85"/>
      <c r="CAY80" s="85"/>
      <c r="CAZ80" s="85"/>
      <c r="CBA80" s="85"/>
      <c r="CBB80" s="85"/>
      <c r="CBC80" s="85"/>
      <c r="CBD80" s="85"/>
      <c r="CBE80" s="85"/>
      <c r="CBF80" s="85"/>
      <c r="CBG80" s="85"/>
      <c r="CBH80" s="85"/>
      <c r="CBI80" s="85"/>
      <c r="CBJ80" s="85"/>
      <c r="CBK80" s="85"/>
      <c r="CBL80" s="85"/>
      <c r="CBM80" s="85"/>
      <c r="CBN80" s="85"/>
      <c r="CBO80" s="85"/>
      <c r="CBP80" s="85"/>
      <c r="CBQ80" s="85"/>
      <c r="CBR80" s="85"/>
      <c r="CBS80" s="85"/>
      <c r="CBT80" s="85"/>
      <c r="CBU80" s="85"/>
      <c r="CBV80" s="85"/>
      <c r="CBW80" s="85"/>
      <c r="CBX80" s="85"/>
      <c r="CBY80" s="85"/>
      <c r="CBZ80" s="85"/>
      <c r="CCA80" s="85"/>
      <c r="CCB80" s="85"/>
      <c r="CCC80" s="85"/>
      <c r="CCD80" s="85"/>
      <c r="CCE80" s="85"/>
      <c r="CCF80" s="85"/>
      <c r="CCG80" s="85"/>
      <c r="CCH80" s="85"/>
      <c r="CCI80" s="85"/>
      <c r="CCJ80" s="85"/>
      <c r="CCK80" s="85"/>
      <c r="CCL80" s="85"/>
      <c r="CCM80" s="85"/>
      <c r="CCN80" s="85"/>
      <c r="CCO80" s="85"/>
      <c r="CCP80" s="85"/>
      <c r="CCQ80" s="85"/>
      <c r="CCR80" s="85"/>
      <c r="CCS80" s="85"/>
      <c r="CCT80" s="85"/>
      <c r="CCU80" s="85"/>
      <c r="CCV80" s="85"/>
      <c r="CCW80" s="85"/>
      <c r="CCX80" s="85"/>
      <c r="CCY80" s="85"/>
      <c r="CCZ80" s="85"/>
      <c r="CDA80" s="85"/>
      <c r="CDB80" s="85"/>
      <c r="CDC80" s="85"/>
      <c r="CDD80" s="85"/>
      <c r="CDE80" s="85"/>
      <c r="CDF80" s="85"/>
      <c r="CDG80" s="85"/>
      <c r="CDH80" s="85"/>
      <c r="CDI80" s="85"/>
      <c r="CDJ80" s="85"/>
      <c r="CDK80" s="85"/>
      <c r="CDL80" s="85"/>
      <c r="CDM80" s="85"/>
      <c r="CDN80" s="85"/>
      <c r="CDO80" s="85"/>
      <c r="CDP80" s="85"/>
      <c r="CDQ80" s="85"/>
      <c r="CDR80" s="85"/>
      <c r="CDS80" s="85"/>
      <c r="CDT80" s="85"/>
      <c r="CDU80" s="85"/>
      <c r="CDV80" s="85"/>
      <c r="CDW80" s="85"/>
      <c r="CDX80" s="85"/>
      <c r="CDY80" s="85"/>
      <c r="CDZ80" s="85"/>
      <c r="CEA80" s="85"/>
      <c r="CEB80" s="85"/>
      <c r="CEC80" s="85"/>
      <c r="CED80" s="85"/>
      <c r="CEE80" s="85"/>
      <c r="CEF80" s="85"/>
      <c r="CEG80" s="85"/>
      <c r="CEH80" s="85"/>
      <c r="CEI80" s="85"/>
      <c r="CEJ80" s="85"/>
      <c r="CEK80" s="85"/>
      <c r="CEL80" s="85"/>
      <c r="CEM80" s="85"/>
      <c r="CEN80" s="85"/>
      <c r="CEO80" s="85"/>
      <c r="CEP80" s="85"/>
      <c r="CEQ80" s="85"/>
      <c r="CER80" s="85"/>
      <c r="CES80" s="85"/>
      <c r="CET80" s="85"/>
      <c r="CEU80" s="85"/>
      <c r="CEV80" s="85"/>
      <c r="CEW80" s="85"/>
      <c r="CEX80" s="85"/>
      <c r="CEY80" s="85"/>
      <c r="CEZ80" s="85"/>
      <c r="CFA80" s="85"/>
      <c r="CFB80" s="85"/>
      <c r="CFC80" s="85"/>
      <c r="CFD80" s="85"/>
      <c r="CFE80" s="85"/>
      <c r="CFF80" s="85"/>
      <c r="CFG80" s="85"/>
      <c r="CFH80" s="85"/>
      <c r="CFI80" s="85"/>
      <c r="CFJ80" s="85"/>
      <c r="CFK80" s="85"/>
      <c r="CFL80" s="85"/>
      <c r="CFM80" s="85"/>
      <c r="CFN80" s="85"/>
      <c r="CFO80" s="85"/>
      <c r="CFP80" s="85"/>
      <c r="CFQ80" s="85"/>
      <c r="CFR80" s="85"/>
      <c r="CFS80" s="85"/>
      <c r="CFT80" s="85"/>
      <c r="CFU80" s="85"/>
      <c r="CFV80" s="85"/>
      <c r="CFW80" s="85"/>
      <c r="CFX80" s="85"/>
      <c r="CFY80" s="85"/>
      <c r="CFZ80" s="85"/>
      <c r="CGA80" s="85"/>
      <c r="CGB80" s="85"/>
      <c r="CGC80" s="85"/>
      <c r="CGD80" s="85"/>
      <c r="CGE80" s="85"/>
      <c r="CGF80" s="85"/>
      <c r="CGG80" s="85"/>
      <c r="CGH80" s="85"/>
      <c r="CGI80" s="85"/>
      <c r="CGJ80" s="85"/>
      <c r="CGK80" s="85"/>
      <c r="CGL80" s="85"/>
      <c r="CGM80" s="85"/>
      <c r="CGN80" s="85"/>
      <c r="CGO80" s="85"/>
      <c r="CGP80" s="85"/>
      <c r="CGQ80" s="85"/>
      <c r="CGR80" s="85"/>
      <c r="CGS80" s="85"/>
      <c r="CGT80" s="85"/>
      <c r="CGU80" s="85"/>
      <c r="CGV80" s="85"/>
      <c r="CGW80" s="85"/>
      <c r="CGX80" s="85"/>
      <c r="CGY80" s="85"/>
      <c r="CGZ80" s="85"/>
      <c r="CHA80" s="85"/>
      <c r="CHB80" s="85"/>
      <c r="CHC80" s="85"/>
      <c r="CHD80" s="85"/>
      <c r="CHE80" s="85"/>
      <c r="CHF80" s="85"/>
      <c r="CHG80" s="85"/>
      <c r="CHH80" s="85"/>
      <c r="CHI80" s="85"/>
      <c r="CHJ80" s="85"/>
      <c r="CHK80" s="85"/>
      <c r="CHL80" s="85"/>
      <c r="CHM80" s="85"/>
      <c r="CHN80" s="85"/>
      <c r="CHO80" s="85"/>
      <c r="CHP80" s="85"/>
      <c r="CHQ80" s="85"/>
      <c r="CHR80" s="85"/>
      <c r="CHS80" s="85"/>
      <c r="CHT80" s="85"/>
      <c r="CHU80" s="85"/>
      <c r="CHV80" s="85"/>
      <c r="CHW80" s="85"/>
      <c r="CHX80" s="85"/>
      <c r="CHY80" s="85"/>
      <c r="CHZ80" s="85"/>
      <c r="CIA80" s="85"/>
      <c r="CIB80" s="85"/>
      <c r="CIC80" s="85"/>
      <c r="CID80" s="85"/>
      <c r="CIE80" s="85"/>
      <c r="CIF80" s="85"/>
      <c r="CIG80" s="85"/>
      <c r="CIH80" s="85"/>
      <c r="CII80" s="85"/>
      <c r="CIJ80" s="85"/>
      <c r="CIK80" s="85"/>
      <c r="CIL80" s="85"/>
      <c r="CIM80" s="85"/>
      <c r="CIN80" s="85"/>
      <c r="CIO80" s="85"/>
      <c r="CIP80" s="85"/>
      <c r="CIQ80" s="85"/>
      <c r="CIR80" s="85"/>
      <c r="CIS80" s="85"/>
      <c r="CIT80" s="85"/>
      <c r="CIU80" s="85"/>
      <c r="CIV80" s="85"/>
      <c r="CIW80" s="85"/>
      <c r="CIX80" s="85"/>
      <c r="CIY80" s="85"/>
      <c r="CIZ80" s="85"/>
      <c r="CJA80" s="85"/>
      <c r="CJB80" s="85"/>
      <c r="CJC80" s="85"/>
      <c r="CJD80" s="85"/>
      <c r="CJE80" s="85"/>
      <c r="CJF80" s="85"/>
      <c r="CJG80" s="85"/>
      <c r="CJH80" s="85"/>
      <c r="CJI80" s="85"/>
      <c r="CJJ80" s="85"/>
      <c r="CJK80" s="85"/>
      <c r="CJL80" s="85"/>
      <c r="CJM80" s="85"/>
      <c r="CJN80" s="85"/>
      <c r="CJO80" s="85"/>
      <c r="CJP80" s="85"/>
      <c r="CJQ80" s="85"/>
      <c r="CJR80" s="85"/>
      <c r="CJS80" s="85"/>
      <c r="CJT80" s="85"/>
      <c r="CJU80" s="85"/>
      <c r="CJV80" s="85"/>
      <c r="CJW80" s="85"/>
      <c r="CJX80" s="85"/>
      <c r="CJY80" s="85"/>
      <c r="CJZ80" s="85"/>
      <c r="CKA80" s="85"/>
      <c r="CKB80" s="85"/>
      <c r="CKC80" s="85"/>
      <c r="CKD80" s="85"/>
      <c r="CKE80" s="85"/>
      <c r="CKF80" s="85"/>
      <c r="CKG80" s="85"/>
      <c r="CKH80" s="85"/>
      <c r="CKI80" s="85"/>
      <c r="CKJ80" s="85"/>
      <c r="CKK80" s="85"/>
      <c r="CKL80" s="85"/>
      <c r="CKM80" s="85"/>
      <c r="CKN80" s="85"/>
      <c r="CKO80" s="85"/>
      <c r="CKP80" s="85"/>
      <c r="CKQ80" s="85"/>
      <c r="CKR80" s="85"/>
      <c r="CKS80" s="85"/>
      <c r="CKT80" s="85"/>
      <c r="CKU80" s="85"/>
      <c r="CKV80" s="85"/>
      <c r="CKW80" s="85"/>
      <c r="CKX80" s="85"/>
      <c r="CKY80" s="85"/>
      <c r="CKZ80" s="85"/>
      <c r="CLA80" s="85"/>
      <c r="CLB80" s="85"/>
      <c r="CLC80" s="85"/>
      <c r="CLD80" s="85"/>
      <c r="CLE80" s="85"/>
      <c r="CLF80" s="85"/>
      <c r="CLG80" s="85"/>
      <c r="CLH80" s="85"/>
      <c r="CLI80" s="85"/>
      <c r="CLJ80" s="85"/>
      <c r="CLK80" s="85"/>
      <c r="CLL80" s="85"/>
      <c r="CLM80" s="85"/>
      <c r="CLN80" s="85"/>
      <c r="CLO80" s="85"/>
      <c r="CLP80" s="85"/>
      <c r="CLQ80" s="85"/>
      <c r="CLR80" s="85"/>
      <c r="CLS80" s="85"/>
      <c r="CLT80" s="85"/>
      <c r="CLU80" s="85"/>
      <c r="CLV80" s="85"/>
      <c r="CLW80" s="85"/>
      <c r="CLX80" s="85"/>
      <c r="CLY80" s="85"/>
      <c r="CLZ80" s="85"/>
      <c r="CMA80" s="85"/>
      <c r="CMB80" s="85"/>
      <c r="CMC80" s="85"/>
      <c r="CMD80" s="85"/>
      <c r="CME80" s="85"/>
      <c r="CMF80" s="85"/>
      <c r="CMG80" s="85"/>
      <c r="CMH80" s="85"/>
      <c r="CMI80" s="85"/>
      <c r="CMJ80" s="85"/>
      <c r="CMK80" s="85"/>
      <c r="CML80" s="85"/>
      <c r="CMM80" s="85"/>
      <c r="CMN80" s="85"/>
      <c r="CMO80" s="85"/>
      <c r="CMP80" s="85"/>
      <c r="CMQ80" s="85"/>
      <c r="CMR80" s="85"/>
      <c r="CMS80" s="85"/>
      <c r="CMT80" s="85"/>
      <c r="CMU80" s="85"/>
      <c r="CMV80" s="85"/>
      <c r="CMW80" s="85"/>
      <c r="CMX80" s="85"/>
      <c r="CMY80" s="85"/>
      <c r="CMZ80" s="85"/>
      <c r="CNA80" s="85"/>
      <c r="CNB80" s="85"/>
      <c r="CNC80" s="85"/>
      <c r="CND80" s="85"/>
      <c r="CNE80" s="85"/>
      <c r="CNF80" s="85"/>
      <c r="CNG80" s="85"/>
      <c r="CNH80" s="85"/>
      <c r="CNI80" s="85"/>
      <c r="CNJ80" s="85"/>
      <c r="CNK80" s="85"/>
      <c r="CNL80" s="85"/>
      <c r="CNM80" s="85"/>
      <c r="CNN80" s="85"/>
      <c r="CNO80" s="85"/>
      <c r="CNP80" s="85"/>
      <c r="CNQ80" s="85"/>
      <c r="CNR80" s="85"/>
      <c r="CNS80" s="85"/>
      <c r="CNT80" s="85"/>
      <c r="CNU80" s="85"/>
      <c r="CNV80" s="85"/>
      <c r="CNW80" s="85"/>
      <c r="CNX80" s="85"/>
      <c r="CNY80" s="85"/>
      <c r="CNZ80" s="85"/>
      <c r="COA80" s="85"/>
      <c r="COB80" s="85"/>
      <c r="COC80" s="85"/>
      <c r="COD80" s="85"/>
      <c r="COE80" s="85"/>
      <c r="COF80" s="85"/>
      <c r="COG80" s="85"/>
      <c r="COH80" s="85"/>
      <c r="COI80" s="85"/>
      <c r="COJ80" s="85"/>
      <c r="COK80" s="85"/>
      <c r="COL80" s="85"/>
      <c r="COM80" s="85"/>
      <c r="CON80" s="85"/>
      <c r="COO80" s="85"/>
      <c r="COP80" s="85"/>
      <c r="COQ80" s="85"/>
      <c r="COR80" s="85"/>
      <c r="COS80" s="85"/>
      <c r="COT80" s="85"/>
      <c r="COU80" s="85"/>
      <c r="COV80" s="85"/>
      <c r="COW80" s="85"/>
      <c r="COX80" s="85"/>
      <c r="COY80" s="85"/>
      <c r="COZ80" s="85"/>
      <c r="CPA80" s="85"/>
      <c r="CPB80" s="85"/>
      <c r="CPC80" s="85"/>
      <c r="CPD80" s="85"/>
      <c r="CPE80" s="85"/>
      <c r="CPF80" s="85"/>
      <c r="CPG80" s="85"/>
      <c r="CPH80" s="85"/>
      <c r="CPI80" s="85"/>
      <c r="CPJ80" s="85"/>
      <c r="CPK80" s="85"/>
      <c r="CPL80" s="85"/>
      <c r="CPM80" s="85"/>
      <c r="CPN80" s="85"/>
      <c r="CPO80" s="85"/>
      <c r="CPP80" s="85"/>
      <c r="CPQ80" s="85"/>
      <c r="CPR80" s="85"/>
      <c r="CPS80" s="85"/>
      <c r="CPT80" s="85"/>
      <c r="CPU80" s="85"/>
      <c r="CPV80" s="85"/>
      <c r="CPW80" s="85"/>
      <c r="CPX80" s="85"/>
      <c r="CPY80" s="85"/>
      <c r="CPZ80" s="85"/>
      <c r="CQA80" s="85"/>
      <c r="CQB80" s="85"/>
      <c r="CQC80" s="85"/>
      <c r="CQD80" s="85"/>
      <c r="CQE80" s="85"/>
      <c r="CQF80" s="85"/>
      <c r="CQG80" s="85"/>
      <c r="CQH80" s="85"/>
      <c r="CQI80" s="85"/>
      <c r="CQJ80" s="85"/>
      <c r="CQK80" s="85"/>
      <c r="CQL80" s="85"/>
      <c r="CQM80" s="85"/>
      <c r="CQN80" s="85"/>
      <c r="CQO80" s="85"/>
      <c r="CQP80" s="85"/>
      <c r="CQQ80" s="85"/>
      <c r="CQR80" s="85"/>
      <c r="CQS80" s="85"/>
      <c r="CQT80" s="85"/>
      <c r="CQU80" s="85"/>
      <c r="CQV80" s="85"/>
      <c r="CQW80" s="85"/>
      <c r="CQX80" s="85"/>
      <c r="CQY80" s="85"/>
      <c r="CQZ80" s="85"/>
      <c r="CRA80" s="85"/>
      <c r="CRB80" s="85"/>
      <c r="CRC80" s="85"/>
      <c r="CRD80" s="85"/>
      <c r="CRE80" s="85"/>
      <c r="CRF80" s="85"/>
      <c r="CRG80" s="85"/>
      <c r="CRH80" s="85"/>
      <c r="CRI80" s="85"/>
      <c r="CRJ80" s="85"/>
      <c r="CRK80" s="85"/>
      <c r="CRL80" s="85"/>
      <c r="CRM80" s="85"/>
      <c r="CRN80" s="85"/>
      <c r="CRO80" s="85"/>
      <c r="CRP80" s="85"/>
      <c r="CRQ80" s="85"/>
      <c r="CRR80" s="85"/>
      <c r="CRS80" s="85"/>
      <c r="CRT80" s="85"/>
      <c r="CRU80" s="85"/>
      <c r="CRV80" s="85"/>
      <c r="CRW80" s="85"/>
      <c r="CRX80" s="85"/>
      <c r="CRY80" s="85"/>
      <c r="CRZ80" s="85"/>
      <c r="CSA80" s="85"/>
      <c r="CSB80" s="85"/>
      <c r="CSC80" s="85"/>
      <c r="CSD80" s="85"/>
      <c r="CSE80" s="85"/>
      <c r="CSF80" s="85"/>
      <c r="CSG80" s="85"/>
      <c r="CSH80" s="85"/>
      <c r="CSI80" s="85"/>
      <c r="CSJ80" s="85"/>
      <c r="CSK80" s="85"/>
      <c r="CSL80" s="85"/>
      <c r="CSM80" s="85"/>
      <c r="CSN80" s="85"/>
      <c r="CSO80" s="85"/>
      <c r="CSP80" s="85"/>
      <c r="CSQ80" s="85"/>
      <c r="CSR80" s="85"/>
      <c r="CSS80" s="85"/>
      <c r="CST80" s="85"/>
      <c r="CSU80" s="85"/>
      <c r="CSV80" s="85"/>
      <c r="CSW80" s="85"/>
      <c r="CSX80" s="85"/>
      <c r="CSY80" s="85"/>
      <c r="CSZ80" s="85"/>
      <c r="CTA80" s="85"/>
      <c r="CTB80" s="85"/>
      <c r="CTC80" s="85"/>
      <c r="CTD80" s="85"/>
      <c r="CTE80" s="85"/>
      <c r="CTF80" s="85"/>
      <c r="CTG80" s="85"/>
      <c r="CTH80" s="85"/>
      <c r="CTI80" s="85"/>
      <c r="CTJ80" s="85"/>
      <c r="CTK80" s="85"/>
      <c r="CTL80" s="85"/>
      <c r="CTM80" s="85"/>
      <c r="CTN80" s="85"/>
      <c r="CTO80" s="85"/>
      <c r="CTP80" s="85"/>
      <c r="CTQ80" s="85"/>
      <c r="CTR80" s="85"/>
      <c r="CTS80" s="85"/>
      <c r="CTT80" s="85"/>
      <c r="CTU80" s="85"/>
      <c r="CTV80" s="85"/>
      <c r="CTW80" s="85"/>
      <c r="CTX80" s="85"/>
      <c r="CTY80" s="85"/>
      <c r="CTZ80" s="85"/>
      <c r="CUA80" s="85"/>
      <c r="CUB80" s="85"/>
      <c r="CUC80" s="85"/>
      <c r="CUD80" s="85"/>
      <c r="CUE80" s="85"/>
      <c r="CUF80" s="85"/>
      <c r="CUG80" s="85"/>
      <c r="CUH80" s="85"/>
      <c r="CUI80" s="85"/>
      <c r="CUJ80" s="85"/>
      <c r="CUK80" s="85"/>
      <c r="CUL80" s="85"/>
      <c r="CUM80" s="85"/>
      <c r="CUN80" s="85"/>
      <c r="CUO80" s="85"/>
      <c r="CUP80" s="85"/>
      <c r="CUQ80" s="85"/>
      <c r="CUR80" s="85"/>
      <c r="CUS80" s="85"/>
      <c r="CUT80" s="85"/>
      <c r="CUU80" s="85"/>
      <c r="CUV80" s="85"/>
      <c r="CUW80" s="85"/>
      <c r="CUX80" s="85"/>
      <c r="CUY80" s="85"/>
      <c r="CUZ80" s="85"/>
      <c r="CVA80" s="85"/>
      <c r="CVB80" s="85"/>
      <c r="CVC80" s="85"/>
      <c r="CVD80" s="85"/>
      <c r="CVE80" s="85"/>
      <c r="CVF80" s="85"/>
      <c r="CVG80" s="85"/>
      <c r="CVH80" s="85"/>
      <c r="CVI80" s="85"/>
      <c r="CVJ80" s="85"/>
      <c r="CVK80" s="85"/>
      <c r="CVL80" s="85"/>
      <c r="CVM80" s="85"/>
      <c r="CVN80" s="85"/>
      <c r="CVO80" s="85"/>
      <c r="CVP80" s="85"/>
      <c r="CVQ80" s="85"/>
      <c r="CVR80" s="85"/>
      <c r="CVS80" s="85"/>
      <c r="CVT80" s="85"/>
      <c r="CVU80" s="85"/>
      <c r="CVV80" s="85"/>
      <c r="CVW80" s="85"/>
      <c r="CVX80" s="85"/>
      <c r="CVY80" s="85"/>
      <c r="CVZ80" s="85"/>
      <c r="CWA80" s="85"/>
      <c r="CWB80" s="85"/>
      <c r="CWC80" s="85"/>
      <c r="CWD80" s="85"/>
      <c r="CWE80" s="85"/>
      <c r="CWF80" s="85"/>
      <c r="CWG80" s="85"/>
      <c r="CWH80" s="85"/>
      <c r="CWI80" s="85"/>
      <c r="CWJ80" s="85"/>
      <c r="CWK80" s="85"/>
      <c r="CWL80" s="85"/>
      <c r="CWM80" s="85"/>
      <c r="CWN80" s="85"/>
      <c r="CWO80" s="85"/>
      <c r="CWP80" s="85"/>
      <c r="CWQ80" s="85"/>
      <c r="CWR80" s="85"/>
      <c r="CWS80" s="85"/>
      <c r="CWT80" s="85"/>
      <c r="CWU80" s="85"/>
      <c r="CWV80" s="85"/>
      <c r="CWW80" s="85"/>
      <c r="CWX80" s="85"/>
      <c r="CWY80" s="85"/>
      <c r="CWZ80" s="85"/>
      <c r="CXA80" s="85"/>
      <c r="CXB80" s="85"/>
      <c r="CXC80" s="85"/>
      <c r="CXD80" s="85"/>
      <c r="CXE80" s="85"/>
      <c r="CXF80" s="85"/>
      <c r="CXG80" s="85"/>
      <c r="CXH80" s="85"/>
      <c r="CXI80" s="85"/>
      <c r="CXJ80" s="85"/>
      <c r="CXK80" s="85"/>
      <c r="CXL80" s="85"/>
      <c r="CXM80" s="85"/>
      <c r="CXN80" s="85"/>
      <c r="CXO80" s="85"/>
      <c r="CXP80" s="85"/>
      <c r="CXQ80" s="85"/>
      <c r="CXR80" s="85"/>
      <c r="CXS80" s="85"/>
      <c r="CXT80" s="85"/>
      <c r="CXU80" s="85"/>
      <c r="CXV80" s="85"/>
      <c r="CXW80" s="85"/>
      <c r="CXX80" s="85"/>
      <c r="CXY80" s="85"/>
      <c r="CXZ80" s="85"/>
      <c r="CYA80" s="85"/>
      <c r="CYB80" s="85"/>
      <c r="CYC80" s="85"/>
      <c r="CYD80" s="85"/>
      <c r="CYE80" s="85"/>
      <c r="CYF80" s="85"/>
      <c r="CYG80" s="85"/>
      <c r="CYH80" s="85"/>
      <c r="CYI80" s="85"/>
      <c r="CYJ80" s="85"/>
      <c r="CYK80" s="85"/>
      <c r="CYL80" s="85"/>
      <c r="CYM80" s="85"/>
      <c r="CYN80" s="85"/>
      <c r="CYO80" s="85"/>
      <c r="CYP80" s="85"/>
      <c r="CYQ80" s="85"/>
      <c r="CYR80" s="85"/>
      <c r="CYS80" s="85"/>
      <c r="CYT80" s="85"/>
      <c r="CYU80" s="85"/>
      <c r="CYV80" s="85"/>
      <c r="CYW80" s="85"/>
      <c r="CYX80" s="85"/>
      <c r="CYY80" s="85"/>
      <c r="CYZ80" s="85"/>
      <c r="CZA80" s="85"/>
      <c r="CZB80" s="85"/>
      <c r="CZC80" s="85"/>
      <c r="CZD80" s="85"/>
      <c r="CZE80" s="85"/>
      <c r="CZF80" s="85"/>
      <c r="CZG80" s="85"/>
      <c r="CZH80" s="85"/>
      <c r="CZI80" s="85"/>
      <c r="CZJ80" s="85"/>
      <c r="CZK80" s="85"/>
      <c r="CZL80" s="85"/>
      <c r="CZM80" s="85"/>
      <c r="CZN80" s="85"/>
      <c r="CZO80" s="85"/>
      <c r="CZP80" s="85"/>
      <c r="CZQ80" s="85"/>
      <c r="CZR80" s="85"/>
      <c r="CZS80" s="85"/>
      <c r="CZT80" s="85"/>
      <c r="CZU80" s="85"/>
      <c r="CZV80" s="85"/>
      <c r="CZW80" s="85"/>
      <c r="CZX80" s="85"/>
      <c r="CZY80" s="85"/>
      <c r="CZZ80" s="85"/>
      <c r="DAA80" s="85"/>
      <c r="DAB80" s="85"/>
      <c r="DAC80" s="85"/>
      <c r="DAD80" s="85"/>
      <c r="DAE80" s="85"/>
      <c r="DAF80" s="85"/>
      <c r="DAG80" s="85"/>
      <c r="DAH80" s="85"/>
      <c r="DAI80" s="85"/>
      <c r="DAJ80" s="85"/>
      <c r="DAK80" s="85"/>
      <c r="DAL80" s="85"/>
      <c r="DAM80" s="85"/>
      <c r="DAN80" s="85"/>
      <c r="DAO80" s="85"/>
      <c r="DAP80" s="85"/>
      <c r="DAQ80" s="85"/>
      <c r="DAR80" s="85"/>
      <c r="DAS80" s="85"/>
      <c r="DAT80" s="85"/>
      <c r="DAU80" s="85"/>
      <c r="DAV80" s="85"/>
      <c r="DAW80" s="85"/>
      <c r="DAX80" s="85"/>
      <c r="DAY80" s="85"/>
      <c r="DAZ80" s="85"/>
      <c r="DBA80" s="85"/>
      <c r="DBB80" s="85"/>
      <c r="DBC80" s="85"/>
      <c r="DBD80" s="85"/>
      <c r="DBE80" s="85"/>
      <c r="DBF80" s="85"/>
      <c r="DBG80" s="85"/>
      <c r="DBH80" s="85"/>
      <c r="DBI80" s="85"/>
      <c r="DBJ80" s="85"/>
      <c r="DBK80" s="85"/>
      <c r="DBL80" s="85"/>
      <c r="DBM80" s="85"/>
      <c r="DBN80" s="85"/>
      <c r="DBO80" s="85"/>
      <c r="DBP80" s="85"/>
      <c r="DBQ80" s="85"/>
      <c r="DBR80" s="85"/>
      <c r="DBS80" s="85"/>
      <c r="DBT80" s="85"/>
      <c r="DBU80" s="85"/>
      <c r="DBV80" s="85"/>
      <c r="DBW80" s="85"/>
      <c r="DBX80" s="85"/>
      <c r="DBY80" s="85"/>
      <c r="DBZ80" s="85"/>
      <c r="DCA80" s="85"/>
      <c r="DCB80" s="85"/>
      <c r="DCC80" s="85"/>
      <c r="DCD80" s="85"/>
      <c r="DCE80" s="85"/>
      <c r="DCF80" s="85"/>
      <c r="DCG80" s="85"/>
      <c r="DCH80" s="85"/>
      <c r="DCI80" s="85"/>
      <c r="DCJ80" s="85"/>
      <c r="DCK80" s="85"/>
      <c r="DCL80" s="85"/>
      <c r="DCM80" s="85"/>
      <c r="DCN80" s="85"/>
      <c r="DCO80" s="85"/>
      <c r="DCP80" s="85"/>
      <c r="DCQ80" s="85"/>
      <c r="DCR80" s="85"/>
      <c r="DCS80" s="85"/>
      <c r="DCT80" s="85"/>
      <c r="DCU80" s="85"/>
      <c r="DCV80" s="85"/>
      <c r="DCW80" s="85"/>
      <c r="DCX80" s="85"/>
      <c r="DCY80" s="85"/>
      <c r="DCZ80" s="85"/>
      <c r="DDA80" s="85"/>
      <c r="DDB80" s="85"/>
      <c r="DDC80" s="85"/>
      <c r="DDD80" s="85"/>
      <c r="DDE80" s="85"/>
      <c r="DDF80" s="85"/>
      <c r="DDG80" s="85"/>
      <c r="DDH80" s="85"/>
      <c r="DDI80" s="85"/>
      <c r="DDJ80" s="85"/>
      <c r="DDK80" s="85"/>
      <c r="DDL80" s="85"/>
      <c r="DDM80" s="85"/>
      <c r="DDN80" s="85"/>
      <c r="DDO80" s="85"/>
      <c r="DDP80" s="85"/>
      <c r="DDQ80" s="85"/>
      <c r="DDR80" s="85"/>
      <c r="DDS80" s="85"/>
      <c r="DDT80" s="85"/>
      <c r="DDU80" s="85"/>
      <c r="DDV80" s="85"/>
      <c r="DDW80" s="85"/>
      <c r="DDX80" s="85"/>
      <c r="DDY80" s="85"/>
      <c r="DDZ80" s="85"/>
      <c r="DEA80" s="85"/>
      <c r="DEB80" s="85"/>
      <c r="DEC80" s="85"/>
      <c r="DED80" s="85"/>
      <c r="DEE80" s="85"/>
      <c r="DEF80" s="85"/>
      <c r="DEG80" s="85"/>
      <c r="DEH80" s="85"/>
      <c r="DEI80" s="85"/>
      <c r="DEJ80" s="85"/>
      <c r="DEK80" s="85"/>
      <c r="DEL80" s="85"/>
      <c r="DEM80" s="85"/>
      <c r="DEN80" s="85"/>
      <c r="DEO80" s="85"/>
      <c r="DEP80" s="85"/>
      <c r="DEQ80" s="85"/>
      <c r="DER80" s="85"/>
      <c r="DES80" s="85"/>
      <c r="DET80" s="85"/>
      <c r="DEU80" s="85"/>
      <c r="DEV80" s="85"/>
      <c r="DEW80" s="85"/>
      <c r="DEX80" s="85"/>
      <c r="DEY80" s="85"/>
      <c r="DEZ80" s="85"/>
      <c r="DFA80" s="85"/>
      <c r="DFB80" s="85"/>
      <c r="DFC80" s="85"/>
      <c r="DFD80" s="85"/>
      <c r="DFE80" s="85"/>
      <c r="DFF80" s="85"/>
      <c r="DFG80" s="85"/>
      <c r="DFH80" s="85"/>
      <c r="DFI80" s="85"/>
      <c r="DFJ80" s="85"/>
      <c r="DFK80" s="85"/>
      <c r="DFL80" s="85"/>
      <c r="DFM80" s="85"/>
      <c r="DFN80" s="85"/>
      <c r="DFO80" s="85"/>
      <c r="DFP80" s="85"/>
      <c r="DFQ80" s="85"/>
      <c r="DFR80" s="85"/>
      <c r="DFS80" s="85"/>
      <c r="DFT80" s="85"/>
      <c r="DFU80" s="85"/>
      <c r="DFV80" s="85"/>
      <c r="DFW80" s="85"/>
      <c r="DFX80" s="85"/>
      <c r="DFY80" s="85"/>
      <c r="DFZ80" s="85"/>
      <c r="DGA80" s="85"/>
      <c r="DGB80" s="85"/>
      <c r="DGC80" s="85"/>
      <c r="DGD80" s="85"/>
      <c r="DGE80" s="85"/>
      <c r="DGF80" s="85"/>
      <c r="DGG80" s="85"/>
      <c r="DGH80" s="85"/>
      <c r="DGI80" s="85"/>
      <c r="DGJ80" s="85"/>
      <c r="DGK80" s="85"/>
      <c r="DGL80" s="85"/>
      <c r="DGM80" s="85"/>
      <c r="DGN80" s="85"/>
      <c r="DGO80" s="85"/>
      <c r="DGP80" s="85"/>
      <c r="DGQ80" s="85"/>
      <c r="DGR80" s="85"/>
      <c r="DGS80" s="85"/>
      <c r="DGT80" s="85"/>
      <c r="DGU80" s="85"/>
      <c r="DGV80" s="85"/>
      <c r="DGW80" s="85"/>
      <c r="DGX80" s="85"/>
      <c r="DGY80" s="85"/>
      <c r="DGZ80" s="85"/>
      <c r="DHA80" s="85"/>
      <c r="DHB80" s="85"/>
      <c r="DHC80" s="85"/>
      <c r="DHD80" s="85"/>
      <c r="DHE80" s="85"/>
      <c r="DHF80" s="85"/>
      <c r="DHG80" s="85"/>
      <c r="DHH80" s="85"/>
      <c r="DHI80" s="85"/>
      <c r="DHJ80" s="85"/>
      <c r="DHK80" s="85"/>
      <c r="DHL80" s="85"/>
      <c r="DHM80" s="85"/>
      <c r="DHN80" s="85"/>
      <c r="DHO80" s="85"/>
      <c r="DHP80" s="85"/>
      <c r="DHQ80" s="85"/>
      <c r="DHR80" s="85"/>
      <c r="DHS80" s="85"/>
      <c r="DHT80" s="85"/>
      <c r="DHU80" s="85"/>
      <c r="DHV80" s="85"/>
      <c r="DHW80" s="85"/>
      <c r="DHX80" s="85"/>
      <c r="DHY80" s="85"/>
      <c r="DHZ80" s="85"/>
      <c r="DIA80" s="85"/>
      <c r="DIB80" s="85"/>
      <c r="DIC80" s="85"/>
      <c r="DID80" s="85"/>
      <c r="DIE80" s="85"/>
      <c r="DIF80" s="85"/>
      <c r="DIG80" s="85"/>
      <c r="DIH80" s="85"/>
      <c r="DII80" s="85"/>
      <c r="DIJ80" s="85"/>
      <c r="DIK80" s="85"/>
      <c r="DIL80" s="85"/>
      <c r="DIM80" s="85"/>
      <c r="DIN80" s="85"/>
      <c r="DIO80" s="85"/>
      <c r="DIP80" s="85"/>
      <c r="DIQ80" s="85"/>
      <c r="DIR80" s="85"/>
      <c r="DIS80" s="85"/>
      <c r="DIT80" s="85"/>
      <c r="DIU80" s="85"/>
      <c r="DIV80" s="85"/>
      <c r="DIW80" s="85"/>
      <c r="DIX80" s="85"/>
      <c r="DIY80" s="85"/>
      <c r="DIZ80" s="85"/>
      <c r="DJA80" s="85"/>
      <c r="DJB80" s="85"/>
      <c r="DJC80" s="85"/>
      <c r="DJD80" s="85"/>
      <c r="DJE80" s="85"/>
      <c r="DJF80" s="85"/>
      <c r="DJG80" s="85"/>
      <c r="DJH80" s="85"/>
      <c r="DJI80" s="85"/>
      <c r="DJJ80" s="85"/>
      <c r="DJK80" s="85"/>
      <c r="DJL80" s="85"/>
      <c r="DJM80" s="85"/>
      <c r="DJN80" s="85"/>
      <c r="DJO80" s="85"/>
      <c r="DJP80" s="85"/>
      <c r="DJQ80" s="85"/>
      <c r="DJR80" s="85"/>
      <c r="DJS80" s="85"/>
      <c r="DJT80" s="85"/>
      <c r="DJU80" s="85"/>
      <c r="DJV80" s="85"/>
      <c r="DJW80" s="85"/>
      <c r="DJX80" s="85"/>
      <c r="DJY80" s="85"/>
      <c r="DJZ80" s="85"/>
      <c r="DKA80" s="85"/>
      <c r="DKB80" s="85"/>
      <c r="DKC80" s="85"/>
      <c r="DKD80" s="85"/>
      <c r="DKE80" s="85"/>
      <c r="DKF80" s="85"/>
      <c r="DKG80" s="85"/>
      <c r="DKH80" s="85"/>
      <c r="DKI80" s="85"/>
      <c r="DKJ80" s="85"/>
      <c r="DKK80" s="85"/>
      <c r="DKL80" s="85"/>
      <c r="DKM80" s="85"/>
      <c r="DKN80" s="85"/>
      <c r="DKO80" s="85"/>
      <c r="DKP80" s="85"/>
      <c r="DKQ80" s="85"/>
      <c r="DKR80" s="85"/>
      <c r="DKS80" s="85"/>
      <c r="DKT80" s="85"/>
      <c r="DKU80" s="85"/>
      <c r="DKV80" s="85"/>
      <c r="DKW80" s="85"/>
      <c r="DKX80" s="85"/>
      <c r="DKY80" s="85"/>
      <c r="DKZ80" s="85"/>
      <c r="DLA80" s="85"/>
      <c r="DLB80" s="85"/>
      <c r="DLC80" s="85"/>
      <c r="DLD80" s="85"/>
      <c r="DLE80" s="85"/>
      <c r="DLF80" s="85"/>
      <c r="DLG80" s="85"/>
      <c r="DLH80" s="85"/>
      <c r="DLI80" s="85"/>
      <c r="DLJ80" s="85"/>
      <c r="DLK80" s="85"/>
      <c r="DLL80" s="85"/>
      <c r="DLM80" s="85"/>
      <c r="DLN80" s="85"/>
      <c r="DLO80" s="85"/>
      <c r="DLP80" s="85"/>
      <c r="DLQ80" s="85"/>
      <c r="DLR80" s="85"/>
      <c r="DLS80" s="85"/>
      <c r="DLT80" s="85"/>
      <c r="DLU80" s="85"/>
      <c r="DLV80" s="85"/>
      <c r="DLW80" s="85"/>
      <c r="DLX80" s="85"/>
      <c r="DLY80" s="85"/>
      <c r="DLZ80" s="85"/>
      <c r="DMA80" s="85"/>
      <c r="DMB80" s="85"/>
      <c r="DMC80" s="85"/>
      <c r="DMD80" s="85"/>
      <c r="DME80" s="85"/>
      <c r="DMF80" s="85"/>
      <c r="DMG80" s="85"/>
      <c r="DMH80" s="85"/>
      <c r="DMI80" s="85"/>
      <c r="DMJ80" s="85"/>
      <c r="DMK80" s="85"/>
      <c r="DML80" s="85"/>
      <c r="DMM80" s="85"/>
      <c r="DMN80" s="85"/>
      <c r="DMO80" s="85"/>
      <c r="DMP80" s="85"/>
      <c r="DMQ80" s="85"/>
      <c r="DMR80" s="85"/>
      <c r="DMS80" s="85"/>
      <c r="DMT80" s="85"/>
      <c r="DMU80" s="85"/>
      <c r="DMV80" s="85"/>
      <c r="DMW80" s="85"/>
      <c r="DMX80" s="85"/>
      <c r="DMY80" s="85"/>
      <c r="DMZ80" s="85"/>
      <c r="DNA80" s="85"/>
      <c r="DNB80" s="85"/>
      <c r="DNC80" s="85"/>
      <c r="DND80" s="85"/>
      <c r="DNE80" s="85"/>
      <c r="DNF80" s="85"/>
      <c r="DNG80" s="85"/>
      <c r="DNH80" s="85"/>
      <c r="DNI80" s="85"/>
      <c r="DNJ80" s="85"/>
      <c r="DNK80" s="85"/>
      <c r="DNL80" s="85"/>
      <c r="DNM80" s="85"/>
      <c r="DNN80" s="85"/>
      <c r="DNO80" s="85"/>
      <c r="DNP80" s="85"/>
      <c r="DNQ80" s="85"/>
      <c r="DNR80" s="85"/>
      <c r="DNS80" s="85"/>
      <c r="DNT80" s="85"/>
      <c r="DNU80" s="85"/>
      <c r="DNV80" s="85"/>
      <c r="DNW80" s="85"/>
      <c r="DNX80" s="85"/>
      <c r="DNY80" s="85"/>
      <c r="DNZ80" s="85"/>
      <c r="DOA80" s="85"/>
      <c r="DOB80" s="85"/>
      <c r="DOC80" s="85"/>
      <c r="DOD80" s="85"/>
      <c r="DOE80" s="85"/>
      <c r="DOF80" s="85"/>
      <c r="DOG80" s="85"/>
      <c r="DOH80" s="85"/>
      <c r="DOI80" s="85"/>
      <c r="DOJ80" s="85"/>
      <c r="DOK80" s="85"/>
      <c r="DOL80" s="85"/>
      <c r="DOM80" s="85"/>
      <c r="DON80" s="85"/>
      <c r="DOO80" s="85"/>
      <c r="DOP80" s="85"/>
      <c r="DOQ80" s="85"/>
      <c r="DOR80" s="85"/>
      <c r="DOS80" s="85"/>
      <c r="DOT80" s="85"/>
      <c r="DOU80" s="85"/>
      <c r="DOV80" s="85"/>
      <c r="DOW80" s="85"/>
      <c r="DOX80" s="85"/>
      <c r="DOY80" s="85"/>
      <c r="DOZ80" s="85"/>
      <c r="DPA80" s="85"/>
      <c r="DPB80" s="85"/>
      <c r="DPC80" s="85"/>
      <c r="DPD80" s="85"/>
      <c r="DPE80" s="85"/>
      <c r="DPF80" s="85"/>
      <c r="DPG80" s="85"/>
      <c r="DPH80" s="85"/>
      <c r="DPI80" s="85"/>
      <c r="DPJ80" s="85"/>
      <c r="DPK80" s="85"/>
      <c r="DPL80" s="85"/>
      <c r="DPM80" s="85"/>
      <c r="DPN80" s="85"/>
      <c r="DPO80" s="85"/>
      <c r="DPP80" s="85"/>
      <c r="DPQ80" s="85"/>
      <c r="DPR80" s="85"/>
      <c r="DPS80" s="85"/>
      <c r="DPT80" s="85"/>
      <c r="DPU80" s="85"/>
      <c r="DPV80" s="85"/>
      <c r="DPW80" s="85"/>
      <c r="DPX80" s="85"/>
      <c r="DPY80" s="85"/>
      <c r="DPZ80" s="85"/>
      <c r="DQA80" s="85"/>
      <c r="DQB80" s="85"/>
      <c r="DQC80" s="85"/>
      <c r="DQD80" s="85"/>
      <c r="DQE80" s="85"/>
      <c r="DQF80" s="85"/>
      <c r="DQG80" s="85"/>
      <c r="DQH80" s="85"/>
      <c r="DQI80" s="85"/>
      <c r="DQJ80" s="85"/>
      <c r="DQK80" s="85"/>
      <c r="DQL80" s="85"/>
      <c r="DQM80" s="85"/>
      <c r="DQN80" s="85"/>
      <c r="DQO80" s="85"/>
      <c r="DQP80" s="85"/>
      <c r="DQQ80" s="85"/>
      <c r="DQR80" s="85"/>
      <c r="DQS80" s="85"/>
      <c r="DQT80" s="85"/>
      <c r="DQU80" s="85"/>
      <c r="DQV80" s="85"/>
      <c r="DQW80" s="85"/>
      <c r="DQX80" s="85"/>
      <c r="DQY80" s="85"/>
      <c r="DQZ80" s="85"/>
      <c r="DRA80" s="85"/>
      <c r="DRB80" s="85"/>
      <c r="DRC80" s="85"/>
      <c r="DRD80" s="85"/>
      <c r="DRE80" s="85"/>
      <c r="DRF80" s="85"/>
      <c r="DRG80" s="85"/>
      <c r="DRH80" s="85"/>
      <c r="DRI80" s="85"/>
      <c r="DRJ80" s="85"/>
      <c r="DRK80" s="85"/>
      <c r="DRL80" s="85"/>
      <c r="DRM80" s="85"/>
      <c r="DRN80" s="85"/>
      <c r="DRO80" s="85"/>
      <c r="DRP80" s="85"/>
      <c r="DRQ80" s="85"/>
      <c r="DRR80" s="85"/>
      <c r="DRS80" s="85"/>
      <c r="DRT80" s="85"/>
      <c r="DRU80" s="85"/>
      <c r="DRV80" s="85"/>
      <c r="DRW80" s="85"/>
      <c r="DRX80" s="85"/>
      <c r="DRY80" s="85"/>
      <c r="DRZ80" s="85"/>
      <c r="DSA80" s="85"/>
      <c r="DSB80" s="85"/>
      <c r="DSC80" s="85"/>
      <c r="DSD80" s="85"/>
      <c r="DSE80" s="85"/>
      <c r="DSF80" s="85"/>
      <c r="DSG80" s="85"/>
      <c r="DSH80" s="85"/>
      <c r="DSI80" s="85"/>
      <c r="DSJ80" s="85"/>
      <c r="DSK80" s="85"/>
      <c r="DSL80" s="85"/>
      <c r="DSM80" s="85"/>
      <c r="DSN80" s="85"/>
      <c r="DSO80" s="85"/>
      <c r="DSP80" s="85"/>
      <c r="DSQ80" s="85"/>
      <c r="DSR80" s="85"/>
      <c r="DSS80" s="85"/>
      <c r="DST80" s="85"/>
      <c r="DSU80" s="85"/>
      <c r="DSV80" s="85"/>
      <c r="DSW80" s="85"/>
      <c r="DSX80" s="85"/>
      <c r="DSY80" s="85"/>
      <c r="DSZ80" s="85"/>
      <c r="DTA80" s="85"/>
      <c r="DTB80" s="85"/>
      <c r="DTC80" s="85"/>
      <c r="DTD80" s="85"/>
      <c r="DTE80" s="85"/>
      <c r="DTF80" s="85"/>
      <c r="DTG80" s="85"/>
      <c r="DTH80" s="85"/>
      <c r="DTI80" s="85"/>
      <c r="DTJ80" s="85"/>
      <c r="DTK80" s="85"/>
      <c r="DTL80" s="85"/>
      <c r="DTM80" s="85"/>
      <c r="DTN80" s="85"/>
      <c r="DTO80" s="85"/>
      <c r="DTP80" s="85"/>
      <c r="DTQ80" s="85"/>
      <c r="DTR80" s="85"/>
      <c r="DTS80" s="85"/>
      <c r="DTT80" s="85"/>
      <c r="DTU80" s="85"/>
      <c r="DTV80" s="85"/>
      <c r="DTW80" s="85"/>
      <c r="DTX80" s="85"/>
      <c r="DTY80" s="85"/>
      <c r="DTZ80" s="85"/>
      <c r="DUA80" s="85"/>
      <c r="DUB80" s="85"/>
      <c r="DUC80" s="85"/>
      <c r="DUD80" s="85"/>
      <c r="DUE80" s="85"/>
      <c r="DUF80" s="85"/>
      <c r="DUG80" s="85"/>
      <c r="DUH80" s="85"/>
      <c r="DUI80" s="85"/>
      <c r="DUJ80" s="85"/>
      <c r="DUK80" s="85"/>
      <c r="DUL80" s="85"/>
      <c r="DUM80" s="85"/>
      <c r="DUN80" s="85"/>
      <c r="DUO80" s="85"/>
      <c r="DUP80" s="85"/>
      <c r="DUQ80" s="85"/>
      <c r="DUR80" s="85"/>
      <c r="DUS80" s="85"/>
      <c r="DUT80" s="85"/>
      <c r="DUU80" s="85"/>
      <c r="DUV80" s="85"/>
      <c r="DUW80" s="85"/>
      <c r="DUX80" s="85"/>
      <c r="DUY80" s="85"/>
      <c r="DUZ80" s="85"/>
      <c r="DVA80" s="85"/>
      <c r="DVB80" s="85"/>
      <c r="DVC80" s="85"/>
      <c r="DVD80" s="85"/>
      <c r="DVE80" s="85"/>
      <c r="DVF80" s="85"/>
      <c r="DVG80" s="85"/>
      <c r="DVH80" s="85"/>
      <c r="DVI80" s="85"/>
      <c r="DVJ80" s="85"/>
      <c r="DVK80" s="85"/>
      <c r="DVL80" s="85"/>
      <c r="DVM80" s="85"/>
      <c r="DVN80" s="85"/>
      <c r="DVO80" s="85"/>
      <c r="DVP80" s="85"/>
      <c r="DVQ80" s="85"/>
      <c r="DVR80" s="85"/>
      <c r="DVS80" s="85"/>
      <c r="DVT80" s="85"/>
      <c r="DVU80" s="85"/>
      <c r="DVV80" s="85"/>
      <c r="DVW80" s="85"/>
      <c r="DVX80" s="85"/>
      <c r="DVY80" s="85"/>
      <c r="DVZ80" s="85"/>
      <c r="DWA80" s="85"/>
      <c r="DWB80" s="85"/>
      <c r="DWC80" s="85"/>
      <c r="DWD80" s="85"/>
      <c r="DWE80" s="85"/>
      <c r="DWF80" s="85"/>
      <c r="DWG80" s="85"/>
      <c r="DWH80" s="85"/>
      <c r="DWI80" s="85"/>
      <c r="DWJ80" s="85"/>
      <c r="DWK80" s="85"/>
      <c r="DWL80" s="85"/>
      <c r="DWM80" s="85"/>
      <c r="DWN80" s="85"/>
      <c r="DWO80" s="85"/>
      <c r="DWP80" s="85"/>
      <c r="DWQ80" s="85"/>
      <c r="DWR80" s="85"/>
      <c r="DWS80" s="85"/>
      <c r="DWT80" s="85"/>
      <c r="DWU80" s="85"/>
      <c r="DWV80" s="85"/>
      <c r="DWW80" s="85"/>
      <c r="DWX80" s="85"/>
      <c r="DWY80" s="85"/>
      <c r="DWZ80" s="85"/>
      <c r="DXA80" s="85"/>
      <c r="DXB80" s="85"/>
      <c r="DXC80" s="85"/>
      <c r="DXD80" s="85"/>
      <c r="DXE80" s="85"/>
      <c r="DXF80" s="85"/>
      <c r="DXG80" s="85"/>
      <c r="DXH80" s="85"/>
      <c r="DXI80" s="85"/>
      <c r="DXJ80" s="85"/>
      <c r="DXK80" s="85"/>
      <c r="DXL80" s="85"/>
      <c r="DXM80" s="85"/>
      <c r="DXN80" s="85"/>
      <c r="DXO80" s="85"/>
      <c r="DXP80" s="85"/>
      <c r="DXQ80" s="85"/>
      <c r="DXR80" s="85"/>
      <c r="DXS80" s="85"/>
      <c r="DXT80" s="85"/>
      <c r="DXU80" s="85"/>
      <c r="DXV80" s="85"/>
      <c r="DXW80" s="85"/>
      <c r="DXX80" s="85"/>
      <c r="DXY80" s="85"/>
      <c r="DXZ80" s="85"/>
      <c r="DYA80" s="85"/>
      <c r="DYB80" s="85"/>
      <c r="DYC80" s="85"/>
      <c r="DYD80" s="85"/>
      <c r="DYE80" s="85"/>
      <c r="DYF80" s="85"/>
      <c r="DYG80" s="85"/>
      <c r="DYH80" s="85"/>
      <c r="DYI80" s="85"/>
      <c r="DYJ80" s="85"/>
      <c r="DYK80" s="85"/>
      <c r="DYL80" s="85"/>
      <c r="DYM80" s="85"/>
      <c r="DYN80" s="85"/>
      <c r="DYO80" s="85"/>
      <c r="DYP80" s="85"/>
      <c r="DYQ80" s="85"/>
      <c r="DYR80" s="85"/>
      <c r="DYS80" s="85"/>
      <c r="DYT80" s="85"/>
      <c r="DYU80" s="85"/>
      <c r="DYV80" s="85"/>
      <c r="DYW80" s="85"/>
      <c r="DYX80" s="85"/>
      <c r="DYY80" s="85"/>
      <c r="DYZ80" s="85"/>
      <c r="DZA80" s="85"/>
      <c r="DZB80" s="85"/>
      <c r="DZC80" s="85"/>
      <c r="DZD80" s="85"/>
      <c r="DZE80" s="85"/>
      <c r="DZF80" s="85"/>
      <c r="DZG80" s="85"/>
      <c r="DZH80" s="85"/>
      <c r="DZI80" s="85"/>
      <c r="DZJ80" s="85"/>
      <c r="DZK80" s="85"/>
      <c r="DZL80" s="85"/>
      <c r="DZM80" s="85"/>
      <c r="DZN80" s="85"/>
      <c r="DZO80" s="85"/>
      <c r="DZP80" s="85"/>
      <c r="DZQ80" s="85"/>
      <c r="DZR80" s="85"/>
      <c r="DZS80" s="85"/>
      <c r="DZT80" s="85"/>
      <c r="DZU80" s="85"/>
      <c r="DZV80" s="85"/>
      <c r="DZW80" s="85"/>
      <c r="DZX80" s="85"/>
      <c r="DZY80" s="85"/>
      <c r="DZZ80" s="85"/>
      <c r="EAA80" s="85"/>
      <c r="EAB80" s="85"/>
      <c r="EAC80" s="85"/>
      <c r="EAD80" s="85"/>
      <c r="EAE80" s="85"/>
      <c r="EAF80" s="85"/>
      <c r="EAG80" s="85"/>
      <c r="EAH80" s="85"/>
      <c r="EAI80" s="85"/>
      <c r="EAJ80" s="85"/>
      <c r="EAK80" s="85"/>
      <c r="EAL80" s="85"/>
      <c r="EAM80" s="85"/>
      <c r="EAN80" s="85"/>
      <c r="EAO80" s="85"/>
      <c r="EAP80" s="85"/>
      <c r="EAQ80" s="85"/>
      <c r="EAR80" s="85"/>
      <c r="EAS80" s="85"/>
      <c r="EAT80" s="85"/>
      <c r="EAU80" s="85"/>
      <c r="EAV80" s="85"/>
      <c r="EAW80" s="85"/>
      <c r="EAX80" s="85"/>
      <c r="EAY80" s="85"/>
      <c r="EAZ80" s="85"/>
      <c r="EBA80" s="85"/>
      <c r="EBB80" s="85"/>
      <c r="EBC80" s="85"/>
      <c r="EBD80" s="85"/>
      <c r="EBE80" s="85"/>
      <c r="EBF80" s="85"/>
      <c r="EBG80" s="85"/>
      <c r="EBH80" s="85"/>
      <c r="EBI80" s="85"/>
      <c r="EBJ80" s="85"/>
      <c r="EBK80" s="85"/>
      <c r="EBL80" s="85"/>
      <c r="EBM80" s="85"/>
      <c r="EBN80" s="85"/>
      <c r="EBO80" s="85"/>
      <c r="EBP80" s="85"/>
      <c r="EBQ80" s="85"/>
      <c r="EBR80" s="85"/>
      <c r="EBS80" s="85"/>
      <c r="EBT80" s="85"/>
      <c r="EBU80" s="85"/>
      <c r="EBV80" s="85"/>
      <c r="EBW80" s="85"/>
      <c r="EBX80" s="85"/>
      <c r="EBY80" s="85"/>
      <c r="EBZ80" s="85"/>
      <c r="ECA80" s="85"/>
      <c r="ECB80" s="85"/>
      <c r="ECC80" s="85"/>
      <c r="ECD80" s="85"/>
      <c r="ECE80" s="85"/>
      <c r="ECF80" s="85"/>
      <c r="ECG80" s="85"/>
      <c r="ECH80" s="85"/>
      <c r="ECI80" s="85"/>
      <c r="ECJ80" s="85"/>
      <c r="ECK80" s="85"/>
      <c r="ECL80" s="85"/>
      <c r="ECM80" s="85"/>
      <c r="ECN80" s="85"/>
      <c r="ECO80" s="85"/>
      <c r="ECP80" s="85"/>
      <c r="ECQ80" s="85"/>
      <c r="ECR80" s="85"/>
      <c r="ECS80" s="85"/>
      <c r="ECT80" s="85"/>
      <c r="ECU80" s="85"/>
      <c r="ECV80" s="85"/>
      <c r="ECW80" s="85"/>
      <c r="ECX80" s="85"/>
      <c r="ECY80" s="85"/>
      <c r="ECZ80" s="85"/>
      <c r="EDA80" s="85"/>
      <c r="EDB80" s="85"/>
      <c r="EDC80" s="85"/>
      <c r="EDD80" s="85"/>
      <c r="EDE80" s="85"/>
      <c r="EDF80" s="85"/>
      <c r="EDG80" s="85"/>
      <c r="EDH80" s="85"/>
      <c r="EDI80" s="85"/>
      <c r="EDJ80" s="85"/>
      <c r="EDK80" s="85"/>
      <c r="EDL80" s="85"/>
      <c r="EDM80" s="85"/>
      <c r="EDN80" s="85"/>
      <c r="EDO80" s="85"/>
      <c r="EDP80" s="85"/>
      <c r="EDQ80" s="85"/>
      <c r="EDR80" s="85"/>
      <c r="EDS80" s="85"/>
      <c r="EDT80" s="85"/>
      <c r="EDU80" s="85"/>
      <c r="EDV80" s="85"/>
      <c r="EDW80" s="85"/>
      <c r="EDX80" s="85"/>
      <c r="EDY80" s="85"/>
      <c r="EDZ80" s="85"/>
      <c r="EEA80" s="85"/>
      <c r="EEB80" s="85"/>
      <c r="EEC80" s="85"/>
      <c r="EED80" s="85"/>
      <c r="EEE80" s="85"/>
      <c r="EEF80" s="85"/>
      <c r="EEG80" s="85"/>
      <c r="EEH80" s="85"/>
      <c r="EEI80" s="85"/>
      <c r="EEJ80" s="85"/>
      <c r="EEK80" s="85"/>
      <c r="EEL80" s="85"/>
      <c r="EEM80" s="85"/>
      <c r="EEN80" s="85"/>
      <c r="EEO80" s="85"/>
      <c r="EEP80" s="85"/>
      <c r="EEQ80" s="85"/>
      <c r="EER80" s="85"/>
      <c r="EES80" s="85"/>
      <c r="EET80" s="85"/>
      <c r="EEU80" s="85"/>
      <c r="EEV80" s="85"/>
      <c r="EEW80" s="85"/>
      <c r="EEX80" s="85"/>
      <c r="EEY80" s="85"/>
      <c r="EEZ80" s="85"/>
      <c r="EFA80" s="85"/>
      <c r="EFB80" s="85"/>
      <c r="EFC80" s="85"/>
      <c r="EFD80" s="85"/>
      <c r="EFE80" s="85"/>
      <c r="EFF80" s="85"/>
      <c r="EFG80" s="85"/>
      <c r="EFH80" s="85"/>
      <c r="EFI80" s="85"/>
      <c r="EFJ80" s="85"/>
      <c r="EFK80" s="85"/>
      <c r="EFL80" s="85"/>
      <c r="EFM80" s="85"/>
      <c r="EFN80" s="85"/>
      <c r="EFO80" s="85"/>
      <c r="EFP80" s="85"/>
      <c r="EFQ80" s="85"/>
      <c r="EFR80" s="85"/>
      <c r="EFS80" s="85"/>
      <c r="EFT80" s="85"/>
      <c r="EFU80" s="85"/>
      <c r="EFV80" s="85"/>
      <c r="EFW80" s="85"/>
      <c r="EFX80" s="85"/>
      <c r="EFY80" s="85"/>
      <c r="EFZ80" s="85"/>
      <c r="EGA80" s="85"/>
      <c r="EGB80" s="85"/>
      <c r="EGC80" s="85"/>
      <c r="EGD80" s="85"/>
      <c r="EGE80" s="85"/>
      <c r="EGF80" s="85"/>
      <c r="EGG80" s="85"/>
      <c r="EGH80" s="85"/>
      <c r="EGI80" s="85"/>
      <c r="EGJ80" s="85"/>
      <c r="EGK80" s="85"/>
      <c r="EGL80" s="85"/>
      <c r="EGM80" s="85"/>
      <c r="EGN80" s="85"/>
      <c r="EGO80" s="85"/>
      <c r="EGP80" s="85"/>
      <c r="EGQ80" s="85"/>
      <c r="EGR80" s="85"/>
      <c r="EGS80" s="85"/>
      <c r="EGT80" s="85"/>
      <c r="EGU80" s="85"/>
      <c r="EGV80" s="85"/>
      <c r="EGW80" s="85"/>
      <c r="EGX80" s="85"/>
      <c r="EGY80" s="85"/>
      <c r="EGZ80" s="85"/>
      <c r="EHA80" s="85"/>
      <c r="EHB80" s="85"/>
      <c r="EHC80" s="85"/>
      <c r="EHD80" s="85"/>
      <c r="EHE80" s="85"/>
      <c r="EHF80" s="85"/>
      <c r="EHG80" s="85"/>
      <c r="EHH80" s="85"/>
      <c r="EHI80" s="85"/>
      <c r="EHJ80" s="85"/>
      <c r="EHK80" s="85"/>
      <c r="EHL80" s="85"/>
      <c r="EHM80" s="85"/>
      <c r="EHN80" s="85"/>
      <c r="EHO80" s="85"/>
      <c r="EHP80" s="85"/>
      <c r="EHQ80" s="85"/>
      <c r="EHR80" s="85"/>
      <c r="EHS80" s="85"/>
      <c r="EHT80" s="85"/>
      <c r="EHU80" s="85"/>
      <c r="EHV80" s="85"/>
      <c r="EHW80" s="85"/>
      <c r="EHX80" s="85"/>
      <c r="EHY80" s="85"/>
      <c r="EHZ80" s="85"/>
      <c r="EIA80" s="85"/>
      <c r="EIB80" s="85"/>
      <c r="EIC80" s="85"/>
      <c r="EID80" s="85"/>
      <c r="EIE80" s="85"/>
      <c r="EIF80" s="85"/>
      <c r="EIG80" s="85"/>
      <c r="EIH80" s="85"/>
      <c r="EII80" s="85"/>
      <c r="EIJ80" s="85"/>
      <c r="EIK80" s="85"/>
      <c r="EIL80" s="85"/>
      <c r="EIM80" s="85"/>
      <c r="EIN80" s="85"/>
      <c r="EIO80" s="85"/>
      <c r="EIP80" s="85"/>
      <c r="EIQ80" s="85"/>
      <c r="EIR80" s="85"/>
      <c r="EIS80" s="85"/>
      <c r="EIT80" s="85"/>
      <c r="EIU80" s="85"/>
      <c r="EIV80" s="85"/>
      <c r="EIW80" s="85"/>
      <c r="EIX80" s="85"/>
      <c r="EIY80" s="85"/>
      <c r="EIZ80" s="85"/>
      <c r="EJA80" s="85"/>
      <c r="EJB80" s="85"/>
      <c r="EJC80" s="85"/>
      <c r="EJD80" s="85"/>
      <c r="EJE80" s="85"/>
      <c r="EJF80" s="85"/>
      <c r="EJG80" s="85"/>
      <c r="EJH80" s="85"/>
      <c r="EJI80" s="85"/>
      <c r="EJJ80" s="85"/>
      <c r="EJK80" s="85"/>
      <c r="EJL80" s="85"/>
      <c r="EJM80" s="85"/>
      <c r="EJN80" s="85"/>
      <c r="EJO80" s="85"/>
      <c r="EJP80" s="85"/>
      <c r="EJQ80" s="85"/>
      <c r="EJR80" s="85"/>
      <c r="EJS80" s="85"/>
      <c r="EJT80" s="85"/>
      <c r="EJU80" s="85"/>
      <c r="EJV80" s="85"/>
      <c r="EJW80" s="85"/>
      <c r="EJX80" s="85"/>
      <c r="EJY80" s="85"/>
      <c r="EJZ80" s="85"/>
      <c r="EKA80" s="85"/>
      <c r="EKB80" s="85"/>
      <c r="EKC80" s="85"/>
      <c r="EKD80" s="85"/>
      <c r="EKE80" s="85"/>
      <c r="EKF80" s="85"/>
      <c r="EKG80" s="85"/>
      <c r="EKH80" s="85"/>
      <c r="EKI80" s="85"/>
      <c r="EKJ80" s="85"/>
      <c r="EKK80" s="85"/>
      <c r="EKL80" s="85"/>
      <c r="EKM80" s="85"/>
      <c r="EKN80" s="85"/>
      <c r="EKO80" s="85"/>
      <c r="EKP80" s="85"/>
      <c r="EKQ80" s="85"/>
      <c r="EKR80" s="85"/>
      <c r="EKS80" s="85"/>
      <c r="EKT80" s="85"/>
      <c r="EKU80" s="85"/>
      <c r="EKV80" s="85"/>
      <c r="EKW80" s="85"/>
      <c r="EKX80" s="85"/>
      <c r="EKY80" s="85"/>
      <c r="EKZ80" s="85"/>
      <c r="ELA80" s="85"/>
      <c r="ELB80" s="85"/>
      <c r="ELC80" s="85"/>
      <c r="ELD80" s="85"/>
      <c r="ELE80" s="85"/>
      <c r="ELF80" s="85"/>
      <c r="ELG80" s="85"/>
      <c r="ELH80" s="85"/>
      <c r="ELI80" s="85"/>
      <c r="ELJ80" s="85"/>
      <c r="ELK80" s="85"/>
      <c r="ELL80" s="85"/>
      <c r="ELM80" s="85"/>
      <c r="ELN80" s="85"/>
      <c r="ELO80" s="85"/>
      <c r="ELP80" s="85"/>
      <c r="ELQ80" s="85"/>
      <c r="ELR80" s="85"/>
      <c r="ELS80" s="85"/>
      <c r="ELT80" s="85"/>
      <c r="ELU80" s="85"/>
      <c r="ELV80" s="85"/>
      <c r="ELW80" s="85"/>
      <c r="ELX80" s="85"/>
      <c r="ELY80" s="85"/>
      <c r="ELZ80" s="85"/>
      <c r="EMA80" s="85"/>
      <c r="EMB80" s="85"/>
      <c r="EMC80" s="85"/>
      <c r="EMD80" s="85"/>
      <c r="EME80" s="85"/>
      <c r="EMF80" s="85"/>
      <c r="EMG80" s="85"/>
      <c r="EMH80" s="85"/>
      <c r="EMI80" s="85"/>
      <c r="EMJ80" s="85"/>
      <c r="EMK80" s="85"/>
      <c r="EML80" s="85"/>
      <c r="EMM80" s="85"/>
      <c r="EMN80" s="85"/>
      <c r="EMO80" s="85"/>
      <c r="EMP80" s="85"/>
      <c r="EMQ80" s="85"/>
      <c r="EMR80" s="85"/>
      <c r="EMS80" s="85"/>
      <c r="EMT80" s="85"/>
      <c r="EMU80" s="85"/>
      <c r="EMV80" s="85"/>
      <c r="EMW80" s="85"/>
      <c r="EMX80" s="85"/>
      <c r="EMY80" s="85"/>
      <c r="EMZ80" s="85"/>
      <c r="ENA80" s="85"/>
      <c r="ENB80" s="85"/>
      <c r="ENC80" s="85"/>
      <c r="END80" s="85"/>
      <c r="ENE80" s="85"/>
      <c r="ENF80" s="85"/>
      <c r="ENG80" s="85"/>
      <c r="ENH80" s="85"/>
      <c r="ENI80" s="85"/>
      <c r="ENJ80" s="85"/>
      <c r="ENK80" s="85"/>
      <c r="ENL80" s="85"/>
      <c r="ENM80" s="85"/>
      <c r="ENN80" s="85"/>
      <c r="ENO80" s="85"/>
      <c r="ENP80" s="85"/>
      <c r="ENQ80" s="85"/>
      <c r="ENR80" s="85"/>
      <c r="ENS80" s="85"/>
      <c r="ENT80" s="85"/>
      <c r="ENU80" s="85"/>
      <c r="ENV80" s="85"/>
      <c r="ENW80" s="85"/>
      <c r="ENX80" s="85"/>
      <c r="ENY80" s="85"/>
      <c r="ENZ80" s="85"/>
      <c r="EOA80" s="85"/>
      <c r="EOB80" s="85"/>
      <c r="EOC80" s="85"/>
      <c r="EOD80" s="85"/>
      <c r="EOE80" s="85"/>
      <c r="EOF80" s="85"/>
      <c r="EOG80" s="85"/>
      <c r="EOH80" s="85"/>
      <c r="EOI80" s="85"/>
      <c r="EOJ80" s="85"/>
      <c r="EOK80" s="85"/>
      <c r="EOL80" s="85"/>
      <c r="EOM80" s="85"/>
      <c r="EON80" s="85"/>
      <c r="EOO80" s="85"/>
      <c r="EOP80" s="85"/>
      <c r="EOQ80" s="85"/>
      <c r="EOR80" s="85"/>
      <c r="EOS80" s="85"/>
      <c r="EOT80" s="85"/>
      <c r="EOU80" s="85"/>
      <c r="EOV80" s="85"/>
      <c r="EOW80" s="85"/>
      <c r="EOX80" s="85"/>
      <c r="EOY80" s="85"/>
      <c r="EOZ80" s="85"/>
      <c r="EPA80" s="85"/>
      <c r="EPB80" s="85"/>
      <c r="EPC80" s="85"/>
      <c r="EPD80" s="85"/>
      <c r="EPE80" s="85"/>
      <c r="EPF80" s="85"/>
      <c r="EPG80" s="85"/>
      <c r="EPH80" s="85"/>
      <c r="EPI80" s="85"/>
      <c r="EPJ80" s="85"/>
      <c r="EPK80" s="85"/>
      <c r="EPL80" s="85"/>
      <c r="EPM80" s="85"/>
      <c r="EPN80" s="85"/>
      <c r="EPO80" s="85"/>
      <c r="EPP80" s="85"/>
      <c r="EPQ80" s="85"/>
      <c r="EPR80" s="85"/>
      <c r="EPS80" s="85"/>
      <c r="EPT80" s="85"/>
      <c r="EPU80" s="85"/>
      <c r="EPV80" s="85"/>
      <c r="EPW80" s="85"/>
      <c r="EPX80" s="85"/>
      <c r="EPY80" s="85"/>
      <c r="EPZ80" s="85"/>
      <c r="EQA80" s="85"/>
      <c r="EQB80" s="85"/>
      <c r="EQC80" s="85"/>
      <c r="EQD80" s="85"/>
      <c r="EQE80" s="85"/>
      <c r="EQF80" s="85"/>
      <c r="EQG80" s="85"/>
      <c r="EQH80" s="85"/>
      <c r="EQI80" s="85"/>
      <c r="EQJ80" s="85"/>
      <c r="EQK80" s="85"/>
      <c r="EQL80" s="85"/>
      <c r="EQM80" s="85"/>
      <c r="EQN80" s="85"/>
      <c r="EQO80" s="85"/>
      <c r="EQP80" s="85"/>
      <c r="EQQ80" s="85"/>
      <c r="EQR80" s="85"/>
      <c r="EQS80" s="85"/>
      <c r="EQT80" s="85"/>
      <c r="EQU80" s="85"/>
      <c r="EQV80" s="85"/>
      <c r="EQW80" s="85"/>
      <c r="EQX80" s="85"/>
      <c r="EQY80" s="85"/>
      <c r="EQZ80" s="85"/>
      <c r="ERA80" s="85"/>
      <c r="ERB80" s="85"/>
      <c r="ERC80" s="85"/>
      <c r="ERD80" s="85"/>
      <c r="ERE80" s="85"/>
      <c r="ERF80" s="85"/>
      <c r="ERG80" s="85"/>
      <c r="ERH80" s="85"/>
      <c r="ERI80" s="85"/>
      <c r="ERJ80" s="85"/>
      <c r="ERK80" s="85"/>
      <c r="ERL80" s="85"/>
      <c r="ERM80" s="85"/>
      <c r="ERN80" s="85"/>
      <c r="ERO80" s="85"/>
      <c r="ERP80" s="85"/>
      <c r="ERQ80" s="85"/>
      <c r="ERR80" s="85"/>
      <c r="ERS80" s="85"/>
      <c r="ERT80" s="85"/>
      <c r="ERU80" s="85"/>
      <c r="ERV80" s="85"/>
      <c r="ERW80" s="85"/>
      <c r="ERX80" s="85"/>
      <c r="ERY80" s="85"/>
      <c r="ERZ80" s="85"/>
      <c r="ESA80" s="85"/>
      <c r="ESB80" s="85"/>
      <c r="ESC80" s="85"/>
      <c r="ESD80" s="85"/>
      <c r="ESE80" s="85"/>
      <c r="ESF80" s="85"/>
      <c r="ESG80" s="85"/>
      <c r="ESH80" s="85"/>
      <c r="ESI80" s="85"/>
      <c r="ESJ80" s="85"/>
      <c r="ESK80" s="85"/>
      <c r="ESL80" s="85"/>
      <c r="ESM80" s="85"/>
      <c r="ESN80" s="85"/>
      <c r="ESO80" s="85"/>
      <c r="ESP80" s="85"/>
      <c r="ESQ80" s="85"/>
      <c r="ESR80" s="85"/>
      <c r="ESS80" s="85"/>
      <c r="EST80" s="85"/>
      <c r="ESU80" s="85"/>
      <c r="ESV80" s="85"/>
      <c r="ESW80" s="85"/>
      <c r="ESX80" s="85"/>
      <c r="ESY80" s="85"/>
      <c r="ESZ80" s="85"/>
      <c r="ETA80" s="85"/>
      <c r="ETB80" s="85"/>
      <c r="ETC80" s="85"/>
      <c r="ETD80" s="85"/>
      <c r="ETE80" s="85"/>
      <c r="ETF80" s="85"/>
      <c r="ETG80" s="85"/>
      <c r="ETH80" s="85"/>
      <c r="ETI80" s="85"/>
      <c r="ETJ80" s="85"/>
      <c r="ETK80" s="85"/>
      <c r="ETL80" s="85"/>
      <c r="ETM80" s="85"/>
      <c r="ETN80" s="85"/>
      <c r="ETO80" s="85"/>
      <c r="ETP80" s="85"/>
      <c r="ETQ80" s="85"/>
      <c r="ETR80" s="85"/>
      <c r="ETS80" s="85"/>
      <c r="ETT80" s="85"/>
      <c r="ETU80" s="85"/>
      <c r="ETV80" s="85"/>
      <c r="ETW80" s="85"/>
      <c r="ETX80" s="85"/>
      <c r="ETY80" s="85"/>
      <c r="ETZ80" s="85"/>
      <c r="EUA80" s="85"/>
      <c r="EUB80" s="85"/>
      <c r="EUC80" s="85"/>
      <c r="EUD80" s="85"/>
      <c r="EUE80" s="85"/>
      <c r="EUF80" s="85"/>
      <c r="EUG80" s="85"/>
      <c r="EUH80" s="85"/>
      <c r="EUI80" s="85"/>
      <c r="EUJ80" s="85"/>
      <c r="EUK80" s="85"/>
      <c r="EUL80" s="85"/>
      <c r="EUM80" s="85"/>
      <c r="EUN80" s="85"/>
      <c r="EUO80" s="85"/>
      <c r="EUP80" s="85"/>
      <c r="EUQ80" s="85"/>
      <c r="EUR80" s="85"/>
      <c r="EUS80" s="85"/>
      <c r="EUT80" s="85"/>
      <c r="EUU80" s="85"/>
      <c r="EUV80" s="85"/>
      <c r="EUW80" s="85"/>
      <c r="EUX80" s="85"/>
      <c r="EUY80" s="85"/>
      <c r="EUZ80" s="85"/>
      <c r="EVA80" s="85"/>
      <c r="EVB80" s="85"/>
      <c r="EVC80" s="85"/>
      <c r="EVD80" s="85"/>
      <c r="EVE80" s="85"/>
      <c r="EVF80" s="85"/>
      <c r="EVG80" s="85"/>
      <c r="EVH80" s="85"/>
      <c r="EVI80" s="85"/>
      <c r="EVJ80" s="85"/>
      <c r="EVK80" s="85"/>
      <c r="EVL80" s="85"/>
      <c r="EVM80" s="85"/>
      <c r="EVN80" s="85"/>
      <c r="EVO80" s="85"/>
      <c r="EVP80" s="85"/>
      <c r="EVQ80" s="85"/>
      <c r="EVR80" s="85"/>
      <c r="EVS80" s="85"/>
      <c r="EVT80" s="85"/>
      <c r="EVU80" s="85"/>
      <c r="EVV80" s="85"/>
      <c r="EVW80" s="85"/>
      <c r="EVX80" s="85"/>
      <c r="EVY80" s="85"/>
      <c r="EVZ80" s="85"/>
      <c r="EWA80" s="85"/>
      <c r="EWB80" s="85"/>
      <c r="EWC80" s="85"/>
      <c r="EWD80" s="85"/>
      <c r="EWE80" s="85"/>
      <c r="EWF80" s="85"/>
      <c r="EWG80" s="85"/>
      <c r="EWH80" s="85"/>
      <c r="EWI80" s="85"/>
      <c r="EWJ80" s="85"/>
      <c r="EWK80" s="85"/>
      <c r="EWL80" s="85"/>
      <c r="EWM80" s="85"/>
      <c r="EWN80" s="85"/>
      <c r="EWO80" s="85"/>
      <c r="EWP80" s="85"/>
      <c r="EWQ80" s="85"/>
      <c r="EWR80" s="85"/>
      <c r="EWS80" s="85"/>
      <c r="EWT80" s="85"/>
      <c r="EWU80" s="85"/>
      <c r="EWV80" s="85"/>
      <c r="EWW80" s="85"/>
      <c r="EWX80" s="85"/>
      <c r="EWY80" s="85"/>
      <c r="EWZ80" s="85"/>
      <c r="EXA80" s="85"/>
      <c r="EXB80" s="85"/>
      <c r="EXC80" s="85"/>
      <c r="EXD80" s="85"/>
      <c r="EXE80" s="85"/>
      <c r="EXF80" s="85"/>
      <c r="EXG80" s="85"/>
      <c r="EXH80" s="85"/>
      <c r="EXI80" s="85"/>
      <c r="EXJ80" s="85"/>
      <c r="EXK80" s="85"/>
      <c r="EXL80" s="85"/>
      <c r="EXM80" s="85"/>
      <c r="EXN80" s="85"/>
      <c r="EXO80" s="85"/>
      <c r="EXP80" s="85"/>
      <c r="EXQ80" s="85"/>
      <c r="EXR80" s="85"/>
      <c r="EXS80" s="85"/>
      <c r="EXT80" s="85"/>
      <c r="EXU80" s="85"/>
      <c r="EXV80" s="85"/>
      <c r="EXW80" s="85"/>
      <c r="EXX80" s="85"/>
      <c r="EXY80" s="85"/>
      <c r="EXZ80" s="85"/>
      <c r="EYA80" s="85"/>
      <c r="EYB80" s="85"/>
      <c r="EYC80" s="85"/>
      <c r="EYD80" s="85"/>
      <c r="EYE80" s="85"/>
      <c r="EYF80" s="85"/>
      <c r="EYG80" s="85"/>
      <c r="EYH80" s="85"/>
      <c r="EYI80" s="85"/>
      <c r="EYJ80" s="85"/>
      <c r="EYK80" s="85"/>
      <c r="EYL80" s="85"/>
      <c r="EYM80" s="85"/>
      <c r="EYN80" s="85"/>
      <c r="EYO80" s="85"/>
      <c r="EYP80" s="85"/>
      <c r="EYQ80" s="85"/>
      <c r="EYR80" s="85"/>
      <c r="EYS80" s="85"/>
      <c r="EYT80" s="85"/>
      <c r="EYU80" s="85"/>
      <c r="EYV80" s="85"/>
      <c r="EYW80" s="85"/>
      <c r="EYX80" s="85"/>
      <c r="EYY80" s="85"/>
      <c r="EYZ80" s="85"/>
      <c r="EZA80" s="85"/>
      <c r="EZB80" s="85"/>
      <c r="EZC80" s="85"/>
      <c r="EZD80" s="85"/>
      <c r="EZE80" s="85"/>
      <c r="EZF80" s="85"/>
      <c r="EZG80" s="85"/>
      <c r="EZH80" s="85"/>
      <c r="EZI80" s="85"/>
      <c r="EZJ80" s="85"/>
      <c r="EZK80" s="85"/>
      <c r="EZL80" s="85"/>
      <c r="EZM80" s="85"/>
      <c r="EZN80" s="85"/>
      <c r="EZO80" s="85"/>
      <c r="EZP80" s="85"/>
      <c r="EZQ80" s="85"/>
      <c r="EZR80" s="85"/>
      <c r="EZS80" s="85"/>
      <c r="EZT80" s="85"/>
      <c r="EZU80" s="85"/>
      <c r="EZV80" s="85"/>
      <c r="EZW80" s="85"/>
      <c r="EZX80" s="85"/>
      <c r="EZY80" s="85"/>
      <c r="EZZ80" s="85"/>
      <c r="FAA80" s="85"/>
      <c r="FAB80" s="85"/>
      <c r="FAC80" s="85"/>
      <c r="FAD80" s="85"/>
      <c r="FAE80" s="85"/>
      <c r="FAF80" s="85"/>
      <c r="FAG80" s="85"/>
      <c r="FAH80" s="85"/>
      <c r="FAI80" s="85"/>
      <c r="FAJ80" s="85"/>
      <c r="FAK80" s="85"/>
      <c r="FAL80" s="85"/>
      <c r="FAM80" s="85"/>
      <c r="FAN80" s="85"/>
      <c r="FAO80" s="85"/>
      <c r="FAP80" s="85"/>
      <c r="FAQ80" s="85"/>
      <c r="FAR80" s="85"/>
      <c r="FAS80" s="85"/>
      <c r="FAT80" s="85"/>
      <c r="FAU80" s="85"/>
      <c r="FAV80" s="85"/>
      <c r="FAW80" s="85"/>
      <c r="FAX80" s="85"/>
      <c r="FAY80" s="85"/>
      <c r="FAZ80" s="85"/>
      <c r="FBA80" s="85"/>
      <c r="FBB80" s="85"/>
      <c r="FBC80" s="85"/>
      <c r="FBD80" s="85"/>
      <c r="FBE80" s="85"/>
      <c r="FBF80" s="85"/>
      <c r="FBG80" s="85"/>
      <c r="FBH80" s="85"/>
      <c r="FBI80" s="85"/>
      <c r="FBJ80" s="85"/>
      <c r="FBK80" s="85"/>
      <c r="FBL80" s="85"/>
      <c r="FBM80" s="85"/>
      <c r="FBN80" s="85"/>
      <c r="FBO80" s="85"/>
      <c r="FBP80" s="85"/>
      <c r="FBQ80" s="85"/>
      <c r="FBR80" s="85"/>
      <c r="FBS80" s="85"/>
      <c r="FBT80" s="85"/>
      <c r="FBU80" s="85"/>
      <c r="FBV80" s="85"/>
      <c r="FBW80" s="85"/>
      <c r="FBX80" s="85"/>
      <c r="FBY80" s="85"/>
      <c r="FBZ80" s="85"/>
      <c r="FCA80" s="85"/>
      <c r="FCB80" s="85"/>
      <c r="FCC80" s="85"/>
      <c r="FCD80" s="85"/>
      <c r="FCE80" s="85"/>
      <c r="FCF80" s="85"/>
      <c r="FCG80" s="85"/>
      <c r="FCH80" s="85"/>
      <c r="FCI80" s="85"/>
      <c r="FCJ80" s="85"/>
      <c r="FCK80" s="85"/>
      <c r="FCL80" s="85"/>
      <c r="FCM80" s="85"/>
      <c r="FCN80" s="85"/>
      <c r="FCO80" s="85"/>
      <c r="FCP80" s="85"/>
      <c r="FCQ80" s="85"/>
      <c r="FCR80" s="85"/>
      <c r="FCS80" s="85"/>
      <c r="FCT80" s="85"/>
      <c r="FCU80" s="85"/>
      <c r="FCV80" s="85"/>
      <c r="FCW80" s="85"/>
      <c r="FCX80" s="85"/>
      <c r="FCY80" s="85"/>
      <c r="FCZ80" s="85"/>
      <c r="FDA80" s="85"/>
      <c r="FDB80" s="85"/>
      <c r="FDC80" s="85"/>
      <c r="FDD80" s="85"/>
      <c r="FDE80" s="85"/>
      <c r="FDF80" s="85"/>
      <c r="FDG80" s="85"/>
      <c r="FDH80" s="85"/>
      <c r="FDI80" s="85"/>
      <c r="FDJ80" s="85"/>
      <c r="FDK80" s="85"/>
      <c r="FDL80" s="85"/>
      <c r="FDM80" s="85"/>
      <c r="FDN80" s="85"/>
      <c r="FDO80" s="85"/>
      <c r="FDP80" s="85"/>
      <c r="FDQ80" s="85"/>
      <c r="FDR80" s="85"/>
      <c r="FDS80" s="85"/>
      <c r="FDT80" s="85"/>
      <c r="FDU80" s="85"/>
      <c r="FDV80" s="85"/>
      <c r="FDW80" s="85"/>
      <c r="FDX80" s="85"/>
      <c r="FDY80" s="85"/>
      <c r="FDZ80" s="85"/>
      <c r="FEA80" s="85"/>
      <c r="FEB80" s="85"/>
      <c r="FEC80" s="85"/>
      <c r="FED80" s="85"/>
      <c r="FEE80" s="85"/>
      <c r="FEF80" s="85"/>
      <c r="FEG80" s="85"/>
      <c r="FEH80" s="85"/>
      <c r="FEI80" s="85"/>
      <c r="FEJ80" s="85"/>
      <c r="FEK80" s="85"/>
      <c r="FEL80" s="85"/>
      <c r="FEM80" s="85"/>
      <c r="FEN80" s="85"/>
      <c r="FEO80" s="85"/>
      <c r="FEP80" s="85"/>
      <c r="FEQ80" s="85"/>
      <c r="FER80" s="85"/>
      <c r="FES80" s="85"/>
      <c r="FET80" s="85"/>
      <c r="FEU80" s="85"/>
      <c r="FEV80" s="85"/>
      <c r="FEW80" s="85"/>
      <c r="FEX80" s="85"/>
      <c r="FEY80" s="85"/>
      <c r="FEZ80" s="85"/>
      <c r="FFA80" s="85"/>
      <c r="FFB80" s="85"/>
      <c r="FFC80" s="85"/>
      <c r="FFD80" s="85"/>
      <c r="FFE80" s="85"/>
      <c r="FFF80" s="85"/>
      <c r="FFG80" s="85"/>
      <c r="FFH80" s="85"/>
      <c r="FFI80" s="85"/>
      <c r="FFJ80" s="85"/>
      <c r="FFK80" s="85"/>
      <c r="FFL80" s="85"/>
      <c r="FFM80" s="85"/>
      <c r="FFN80" s="85"/>
      <c r="FFO80" s="85"/>
      <c r="FFP80" s="85"/>
      <c r="FFQ80" s="85"/>
      <c r="FFR80" s="85"/>
      <c r="FFS80" s="85"/>
      <c r="FFT80" s="85"/>
      <c r="FFU80" s="85"/>
      <c r="FFV80" s="85"/>
      <c r="FFW80" s="85"/>
      <c r="FFX80" s="85"/>
      <c r="FFY80" s="85"/>
      <c r="FFZ80" s="85"/>
      <c r="FGA80" s="85"/>
      <c r="FGB80" s="85"/>
      <c r="FGC80" s="85"/>
      <c r="FGD80" s="85"/>
      <c r="FGE80" s="85"/>
      <c r="FGF80" s="85"/>
      <c r="FGG80" s="85"/>
      <c r="FGH80" s="85"/>
      <c r="FGI80" s="85"/>
      <c r="FGJ80" s="85"/>
      <c r="FGK80" s="85"/>
      <c r="FGL80" s="85"/>
      <c r="FGM80" s="85"/>
      <c r="FGN80" s="85"/>
      <c r="FGO80" s="85"/>
      <c r="FGP80" s="85"/>
      <c r="FGQ80" s="85"/>
      <c r="FGR80" s="85"/>
      <c r="FGS80" s="85"/>
      <c r="FGT80" s="85"/>
      <c r="FGU80" s="85"/>
      <c r="FGV80" s="85"/>
      <c r="FGW80" s="85"/>
      <c r="FGX80" s="85"/>
      <c r="FGY80" s="85"/>
      <c r="FGZ80" s="85"/>
      <c r="FHA80" s="85"/>
      <c r="FHB80" s="85"/>
      <c r="FHC80" s="85"/>
      <c r="FHD80" s="85"/>
      <c r="FHE80" s="85"/>
      <c r="FHF80" s="85"/>
      <c r="FHG80" s="85"/>
      <c r="FHH80" s="85"/>
      <c r="FHI80" s="85"/>
      <c r="FHJ80" s="85"/>
      <c r="FHK80" s="85"/>
      <c r="FHL80" s="85"/>
      <c r="FHM80" s="85"/>
      <c r="FHN80" s="85"/>
      <c r="FHO80" s="85"/>
      <c r="FHP80" s="85"/>
      <c r="FHQ80" s="85"/>
      <c r="FHR80" s="85"/>
      <c r="FHS80" s="85"/>
      <c r="FHT80" s="85"/>
      <c r="FHU80" s="85"/>
      <c r="FHV80" s="85"/>
      <c r="FHW80" s="85"/>
      <c r="FHX80" s="85"/>
      <c r="FHY80" s="85"/>
      <c r="FHZ80" s="85"/>
      <c r="FIA80" s="85"/>
      <c r="FIB80" s="85"/>
      <c r="FIC80" s="85"/>
      <c r="FID80" s="85"/>
      <c r="FIE80" s="85"/>
      <c r="FIF80" s="85"/>
      <c r="FIG80" s="85"/>
      <c r="FIH80" s="85"/>
      <c r="FII80" s="85"/>
      <c r="FIJ80" s="85"/>
      <c r="FIK80" s="85"/>
      <c r="FIL80" s="85"/>
      <c r="FIM80" s="85"/>
      <c r="FIN80" s="85"/>
      <c r="FIO80" s="85"/>
      <c r="FIP80" s="85"/>
      <c r="FIQ80" s="85"/>
      <c r="FIR80" s="85"/>
      <c r="FIS80" s="85"/>
      <c r="FIT80" s="85"/>
      <c r="FIU80" s="85"/>
      <c r="FIV80" s="85"/>
      <c r="FIW80" s="85"/>
      <c r="FIX80" s="85"/>
      <c r="FIY80" s="85"/>
      <c r="FIZ80" s="85"/>
      <c r="FJA80" s="85"/>
      <c r="FJB80" s="85"/>
      <c r="FJC80" s="85"/>
      <c r="FJD80" s="85"/>
      <c r="FJE80" s="85"/>
      <c r="FJF80" s="85"/>
      <c r="FJG80" s="85"/>
      <c r="FJH80" s="85"/>
      <c r="FJI80" s="85"/>
      <c r="FJJ80" s="85"/>
      <c r="FJK80" s="85"/>
      <c r="FJL80" s="85"/>
      <c r="FJM80" s="85"/>
      <c r="FJN80" s="85"/>
      <c r="FJO80" s="85"/>
      <c r="FJP80" s="85"/>
      <c r="FJQ80" s="85"/>
      <c r="FJR80" s="85"/>
      <c r="FJS80" s="85"/>
      <c r="FJT80" s="85"/>
      <c r="FJU80" s="85"/>
      <c r="FJV80" s="85"/>
      <c r="FJW80" s="85"/>
      <c r="FJX80" s="85"/>
      <c r="FJY80" s="85"/>
      <c r="FJZ80" s="85"/>
      <c r="FKA80" s="85"/>
      <c r="FKB80" s="85"/>
      <c r="FKC80" s="85"/>
      <c r="FKD80" s="85"/>
      <c r="FKE80" s="85"/>
      <c r="FKF80" s="85"/>
      <c r="FKG80" s="85"/>
      <c r="FKH80" s="85"/>
      <c r="FKI80" s="85"/>
      <c r="FKJ80" s="85"/>
      <c r="FKK80" s="85"/>
      <c r="FKL80" s="85"/>
      <c r="FKM80" s="85"/>
      <c r="FKN80" s="85"/>
      <c r="FKO80" s="85"/>
      <c r="FKP80" s="85"/>
      <c r="FKQ80" s="85"/>
      <c r="FKR80" s="85"/>
      <c r="FKS80" s="85"/>
      <c r="FKT80" s="85"/>
      <c r="FKU80" s="85"/>
      <c r="FKV80" s="85"/>
      <c r="FKW80" s="85"/>
      <c r="FKX80" s="85"/>
      <c r="FKY80" s="85"/>
      <c r="FKZ80" s="85"/>
      <c r="FLA80" s="85"/>
      <c r="FLB80" s="85"/>
      <c r="FLC80" s="85"/>
      <c r="FLD80" s="85"/>
      <c r="FLE80" s="85"/>
      <c r="FLF80" s="85"/>
      <c r="FLG80" s="85"/>
      <c r="FLH80" s="85"/>
      <c r="FLI80" s="85"/>
      <c r="FLJ80" s="85"/>
      <c r="FLK80" s="85"/>
      <c r="FLL80" s="85"/>
      <c r="FLM80" s="85"/>
      <c r="FLN80" s="85"/>
      <c r="FLO80" s="85"/>
      <c r="FLP80" s="85"/>
      <c r="FLQ80" s="85"/>
      <c r="FLR80" s="85"/>
      <c r="FLS80" s="85"/>
      <c r="FLT80" s="85"/>
      <c r="FLU80" s="85"/>
      <c r="FLV80" s="85"/>
      <c r="FLW80" s="85"/>
      <c r="FLX80" s="85"/>
      <c r="FLY80" s="85"/>
      <c r="FLZ80" s="85"/>
      <c r="FMA80" s="85"/>
      <c r="FMB80" s="85"/>
      <c r="FMC80" s="85"/>
      <c r="FMD80" s="85"/>
      <c r="FME80" s="85"/>
      <c r="FMF80" s="85"/>
      <c r="FMG80" s="85"/>
      <c r="FMH80" s="85"/>
      <c r="FMI80" s="85"/>
      <c r="FMJ80" s="85"/>
      <c r="FMK80" s="85"/>
      <c r="FML80" s="85"/>
      <c r="FMM80" s="85"/>
      <c r="FMN80" s="85"/>
      <c r="FMO80" s="85"/>
      <c r="FMP80" s="85"/>
      <c r="FMQ80" s="85"/>
      <c r="FMR80" s="85"/>
      <c r="FMS80" s="85"/>
      <c r="FMT80" s="85"/>
      <c r="FMU80" s="85"/>
      <c r="FMV80" s="85"/>
      <c r="FMW80" s="85"/>
      <c r="FMX80" s="85"/>
      <c r="FMY80" s="85"/>
      <c r="FMZ80" s="85"/>
      <c r="FNA80" s="85"/>
      <c r="FNB80" s="85"/>
      <c r="FNC80" s="85"/>
      <c r="FND80" s="85"/>
      <c r="FNE80" s="85"/>
      <c r="FNF80" s="85"/>
      <c r="FNG80" s="85"/>
      <c r="FNH80" s="85"/>
      <c r="FNI80" s="85"/>
      <c r="FNJ80" s="85"/>
      <c r="FNK80" s="85"/>
      <c r="FNL80" s="85"/>
      <c r="FNM80" s="85"/>
      <c r="FNN80" s="85"/>
      <c r="FNO80" s="85"/>
      <c r="FNP80" s="85"/>
      <c r="FNQ80" s="85"/>
      <c r="FNR80" s="85"/>
      <c r="FNS80" s="85"/>
      <c r="FNT80" s="85"/>
      <c r="FNU80" s="85"/>
      <c r="FNV80" s="85"/>
      <c r="FNW80" s="85"/>
      <c r="FNX80" s="85"/>
      <c r="FNY80" s="85"/>
      <c r="FNZ80" s="85"/>
      <c r="FOA80" s="85"/>
      <c r="FOB80" s="85"/>
      <c r="FOC80" s="85"/>
      <c r="FOD80" s="85"/>
      <c r="FOE80" s="85"/>
      <c r="FOF80" s="85"/>
      <c r="FOG80" s="85"/>
      <c r="FOH80" s="85"/>
      <c r="FOI80" s="85"/>
      <c r="FOJ80" s="85"/>
      <c r="FOK80" s="85"/>
      <c r="FOL80" s="85"/>
      <c r="FOM80" s="85"/>
      <c r="FON80" s="85"/>
      <c r="FOO80" s="85"/>
      <c r="FOP80" s="85"/>
      <c r="FOQ80" s="85"/>
      <c r="FOR80" s="85"/>
      <c r="FOS80" s="85"/>
      <c r="FOT80" s="85"/>
      <c r="FOU80" s="85"/>
      <c r="FOV80" s="85"/>
      <c r="FOW80" s="85"/>
      <c r="FOX80" s="85"/>
      <c r="FOY80" s="85"/>
      <c r="FOZ80" s="85"/>
      <c r="FPA80" s="85"/>
      <c r="FPB80" s="85"/>
      <c r="FPC80" s="85"/>
      <c r="FPD80" s="85"/>
      <c r="FPE80" s="85"/>
      <c r="FPF80" s="85"/>
      <c r="FPG80" s="85"/>
      <c r="FPH80" s="85"/>
      <c r="FPI80" s="85"/>
      <c r="FPJ80" s="85"/>
      <c r="FPK80" s="85"/>
      <c r="FPL80" s="85"/>
      <c r="FPM80" s="85"/>
      <c r="FPN80" s="85"/>
      <c r="FPO80" s="85"/>
      <c r="FPP80" s="85"/>
      <c r="FPQ80" s="85"/>
      <c r="FPR80" s="85"/>
      <c r="FPS80" s="85"/>
      <c r="FPT80" s="85"/>
      <c r="FPU80" s="85"/>
      <c r="FPV80" s="85"/>
      <c r="FPW80" s="85"/>
      <c r="FPX80" s="85"/>
      <c r="FPY80" s="85"/>
      <c r="FPZ80" s="85"/>
      <c r="FQA80" s="85"/>
      <c r="FQB80" s="85"/>
      <c r="FQC80" s="85"/>
      <c r="FQD80" s="85"/>
      <c r="FQE80" s="85"/>
      <c r="FQF80" s="85"/>
      <c r="FQG80" s="85"/>
      <c r="FQH80" s="85"/>
      <c r="FQI80" s="85"/>
      <c r="FQJ80" s="85"/>
      <c r="FQK80" s="85"/>
      <c r="FQL80" s="85"/>
      <c r="FQM80" s="85"/>
      <c r="FQN80" s="85"/>
      <c r="FQO80" s="85"/>
      <c r="FQP80" s="85"/>
      <c r="FQQ80" s="85"/>
      <c r="FQR80" s="85"/>
      <c r="FQS80" s="85"/>
      <c r="FQT80" s="85"/>
      <c r="FQU80" s="85"/>
      <c r="FQV80" s="85"/>
      <c r="FQW80" s="85"/>
      <c r="FQX80" s="85"/>
      <c r="FQY80" s="85"/>
      <c r="FQZ80" s="85"/>
      <c r="FRA80" s="85"/>
      <c r="FRB80" s="85"/>
      <c r="FRC80" s="85"/>
      <c r="FRD80" s="85"/>
      <c r="FRE80" s="85"/>
      <c r="FRF80" s="85"/>
      <c r="FRG80" s="85"/>
      <c r="FRH80" s="85"/>
      <c r="FRI80" s="85"/>
      <c r="FRJ80" s="85"/>
      <c r="FRK80" s="85"/>
      <c r="FRL80" s="85"/>
      <c r="FRM80" s="85"/>
      <c r="FRN80" s="85"/>
      <c r="FRO80" s="85"/>
      <c r="FRP80" s="85"/>
      <c r="FRQ80" s="85"/>
      <c r="FRR80" s="85"/>
      <c r="FRS80" s="85"/>
      <c r="FRT80" s="85"/>
      <c r="FRU80" s="85"/>
      <c r="FRV80" s="85"/>
      <c r="FRW80" s="85"/>
      <c r="FRX80" s="85"/>
      <c r="FRY80" s="85"/>
      <c r="FRZ80" s="85"/>
      <c r="FSA80" s="85"/>
      <c r="FSB80" s="85"/>
      <c r="FSC80" s="85"/>
      <c r="FSD80" s="85"/>
      <c r="FSE80" s="85"/>
      <c r="FSF80" s="85"/>
      <c r="FSG80" s="85"/>
      <c r="FSH80" s="85"/>
      <c r="FSI80" s="85"/>
      <c r="FSJ80" s="85"/>
      <c r="FSK80" s="85"/>
      <c r="FSL80" s="85"/>
      <c r="FSM80" s="85"/>
      <c r="FSN80" s="85"/>
      <c r="FSO80" s="85"/>
      <c r="FSP80" s="85"/>
      <c r="FSQ80" s="85"/>
      <c r="FSR80" s="85"/>
      <c r="FSS80" s="85"/>
      <c r="FST80" s="85"/>
      <c r="FSU80" s="85"/>
      <c r="FSV80" s="85"/>
      <c r="FSW80" s="85"/>
      <c r="FSX80" s="85"/>
      <c r="FSY80" s="85"/>
      <c r="FSZ80" s="85"/>
      <c r="FTA80" s="85"/>
      <c r="FTB80" s="85"/>
      <c r="FTC80" s="85"/>
      <c r="FTD80" s="85"/>
      <c r="FTE80" s="85"/>
      <c r="FTF80" s="85"/>
      <c r="FTG80" s="85"/>
      <c r="FTH80" s="85"/>
      <c r="FTI80" s="85"/>
      <c r="FTJ80" s="85"/>
      <c r="FTK80" s="85"/>
      <c r="FTL80" s="85"/>
      <c r="FTM80" s="85"/>
      <c r="FTN80" s="85"/>
      <c r="FTO80" s="85"/>
      <c r="FTP80" s="85"/>
      <c r="FTQ80" s="85"/>
      <c r="FTR80" s="85"/>
      <c r="FTS80" s="85"/>
      <c r="FTT80" s="85"/>
      <c r="FTU80" s="85"/>
      <c r="FTV80" s="85"/>
      <c r="FTW80" s="85"/>
      <c r="FTX80" s="85"/>
      <c r="FTY80" s="85"/>
      <c r="FTZ80" s="85"/>
      <c r="FUA80" s="85"/>
      <c r="FUB80" s="85"/>
      <c r="FUC80" s="85"/>
      <c r="FUD80" s="85"/>
      <c r="FUE80" s="85"/>
      <c r="FUF80" s="85"/>
      <c r="FUG80" s="85"/>
      <c r="FUH80" s="85"/>
      <c r="FUI80" s="85"/>
      <c r="FUJ80" s="85"/>
      <c r="FUK80" s="85"/>
      <c r="FUL80" s="85"/>
      <c r="FUM80" s="85"/>
      <c r="FUN80" s="85"/>
      <c r="FUO80" s="85"/>
      <c r="FUP80" s="85"/>
      <c r="FUQ80" s="85"/>
      <c r="FUR80" s="85"/>
      <c r="FUS80" s="85"/>
      <c r="FUT80" s="85"/>
      <c r="FUU80" s="85"/>
      <c r="FUV80" s="85"/>
      <c r="FUW80" s="85"/>
      <c r="FUX80" s="85"/>
      <c r="FUY80" s="85"/>
      <c r="FUZ80" s="85"/>
      <c r="FVA80" s="85"/>
      <c r="FVB80" s="85"/>
      <c r="FVC80" s="85"/>
      <c r="FVD80" s="85"/>
      <c r="FVE80" s="85"/>
      <c r="FVF80" s="85"/>
      <c r="FVG80" s="85"/>
      <c r="FVH80" s="85"/>
      <c r="FVI80" s="85"/>
      <c r="FVJ80" s="85"/>
      <c r="FVK80" s="85"/>
      <c r="FVL80" s="85"/>
      <c r="FVM80" s="85"/>
      <c r="FVN80" s="85"/>
      <c r="FVO80" s="85"/>
      <c r="FVP80" s="85"/>
      <c r="FVQ80" s="85"/>
      <c r="FVR80" s="85"/>
      <c r="FVS80" s="85"/>
      <c r="FVT80" s="85"/>
      <c r="FVU80" s="85"/>
      <c r="FVV80" s="85"/>
      <c r="FVW80" s="85"/>
      <c r="FVX80" s="85"/>
      <c r="FVY80" s="85"/>
      <c r="FVZ80" s="85"/>
      <c r="FWA80" s="85"/>
      <c r="FWB80" s="85"/>
      <c r="FWC80" s="85"/>
      <c r="FWD80" s="85"/>
      <c r="FWE80" s="85"/>
      <c r="FWF80" s="85"/>
      <c r="FWG80" s="85"/>
      <c r="FWH80" s="85"/>
      <c r="FWI80" s="85"/>
      <c r="FWJ80" s="85"/>
      <c r="FWK80" s="85"/>
      <c r="FWL80" s="85"/>
      <c r="FWM80" s="85"/>
      <c r="FWN80" s="85"/>
      <c r="FWO80" s="85"/>
      <c r="FWP80" s="85"/>
      <c r="FWQ80" s="85"/>
      <c r="FWR80" s="85"/>
      <c r="FWS80" s="85"/>
      <c r="FWT80" s="85"/>
      <c r="FWU80" s="85"/>
      <c r="FWV80" s="85"/>
      <c r="FWW80" s="85"/>
      <c r="FWX80" s="85"/>
      <c r="FWY80" s="85"/>
      <c r="FWZ80" s="85"/>
      <c r="FXA80" s="85"/>
      <c r="FXB80" s="85"/>
      <c r="FXC80" s="85"/>
      <c r="FXD80" s="85"/>
      <c r="FXE80" s="85"/>
      <c r="FXF80" s="85"/>
      <c r="FXG80" s="85"/>
      <c r="FXH80" s="85"/>
      <c r="FXI80" s="85"/>
      <c r="FXJ80" s="85"/>
      <c r="FXK80" s="85"/>
      <c r="FXL80" s="85"/>
      <c r="FXM80" s="85"/>
      <c r="FXN80" s="85"/>
      <c r="FXO80" s="85"/>
      <c r="FXP80" s="85"/>
      <c r="FXQ80" s="85"/>
      <c r="FXR80" s="85"/>
      <c r="FXS80" s="85"/>
      <c r="FXT80" s="85"/>
      <c r="FXU80" s="85"/>
      <c r="FXV80" s="85"/>
      <c r="FXW80" s="85"/>
      <c r="FXX80" s="85"/>
      <c r="FXY80" s="85"/>
      <c r="FXZ80" s="85"/>
      <c r="FYA80" s="85"/>
      <c r="FYB80" s="85"/>
      <c r="FYC80" s="85"/>
      <c r="FYD80" s="85"/>
      <c r="FYE80" s="85"/>
      <c r="FYF80" s="85"/>
      <c r="FYG80" s="85"/>
      <c r="FYH80" s="85"/>
      <c r="FYI80" s="85"/>
      <c r="FYJ80" s="85"/>
      <c r="FYK80" s="85"/>
      <c r="FYL80" s="85"/>
      <c r="FYM80" s="85"/>
      <c r="FYN80" s="85"/>
      <c r="FYO80" s="85"/>
      <c r="FYP80" s="85"/>
      <c r="FYQ80" s="85"/>
      <c r="FYR80" s="85"/>
      <c r="FYS80" s="85"/>
      <c r="FYT80" s="85"/>
      <c r="FYU80" s="85"/>
      <c r="FYV80" s="85"/>
      <c r="FYW80" s="85"/>
      <c r="FYX80" s="85"/>
      <c r="FYY80" s="85"/>
      <c r="FYZ80" s="85"/>
      <c r="FZA80" s="85"/>
      <c r="FZB80" s="85"/>
      <c r="FZC80" s="85"/>
      <c r="FZD80" s="85"/>
      <c r="FZE80" s="85"/>
      <c r="FZF80" s="85"/>
      <c r="FZG80" s="85"/>
      <c r="FZH80" s="85"/>
      <c r="FZI80" s="85"/>
      <c r="FZJ80" s="85"/>
      <c r="FZK80" s="85"/>
      <c r="FZL80" s="85"/>
      <c r="FZM80" s="85"/>
      <c r="FZN80" s="85"/>
      <c r="FZO80" s="85"/>
      <c r="FZP80" s="85"/>
      <c r="FZQ80" s="85"/>
      <c r="FZR80" s="85"/>
      <c r="FZS80" s="85"/>
      <c r="FZT80" s="85"/>
      <c r="FZU80" s="85"/>
      <c r="FZV80" s="85"/>
      <c r="FZW80" s="85"/>
      <c r="FZX80" s="85"/>
      <c r="FZY80" s="85"/>
      <c r="FZZ80" s="85"/>
      <c r="GAA80" s="85"/>
      <c r="GAB80" s="85"/>
      <c r="GAC80" s="85"/>
      <c r="GAD80" s="85"/>
      <c r="GAE80" s="85"/>
      <c r="GAF80" s="85"/>
      <c r="GAG80" s="85"/>
      <c r="GAH80" s="85"/>
      <c r="GAI80" s="85"/>
      <c r="GAJ80" s="85"/>
      <c r="GAK80" s="85"/>
      <c r="GAL80" s="85"/>
      <c r="GAM80" s="85"/>
      <c r="GAN80" s="85"/>
      <c r="GAO80" s="85"/>
      <c r="GAP80" s="85"/>
      <c r="GAQ80" s="85"/>
      <c r="GAR80" s="85"/>
      <c r="GAS80" s="85"/>
      <c r="GAT80" s="85"/>
      <c r="GAU80" s="85"/>
      <c r="GAV80" s="85"/>
      <c r="GAW80" s="85"/>
      <c r="GAX80" s="85"/>
      <c r="GAY80" s="85"/>
      <c r="GAZ80" s="85"/>
      <c r="GBA80" s="85"/>
      <c r="GBB80" s="85"/>
      <c r="GBC80" s="85"/>
      <c r="GBD80" s="85"/>
      <c r="GBE80" s="85"/>
      <c r="GBF80" s="85"/>
      <c r="GBG80" s="85"/>
      <c r="GBH80" s="85"/>
      <c r="GBI80" s="85"/>
      <c r="GBJ80" s="85"/>
      <c r="GBK80" s="85"/>
      <c r="GBL80" s="85"/>
      <c r="GBM80" s="85"/>
      <c r="GBN80" s="85"/>
      <c r="GBO80" s="85"/>
      <c r="GBP80" s="85"/>
      <c r="GBQ80" s="85"/>
      <c r="GBR80" s="85"/>
      <c r="GBS80" s="85"/>
      <c r="GBT80" s="85"/>
      <c r="GBU80" s="85"/>
      <c r="GBV80" s="85"/>
      <c r="GBW80" s="85"/>
      <c r="GBX80" s="85"/>
      <c r="GBY80" s="85"/>
      <c r="GBZ80" s="85"/>
      <c r="GCA80" s="85"/>
      <c r="GCB80" s="85"/>
      <c r="GCC80" s="85"/>
      <c r="GCD80" s="85"/>
      <c r="GCE80" s="85"/>
      <c r="GCF80" s="85"/>
      <c r="GCG80" s="85"/>
      <c r="GCH80" s="85"/>
      <c r="GCI80" s="85"/>
      <c r="GCJ80" s="85"/>
      <c r="GCK80" s="85"/>
      <c r="GCL80" s="85"/>
      <c r="GCM80" s="85"/>
      <c r="GCN80" s="85"/>
      <c r="GCO80" s="85"/>
      <c r="GCP80" s="85"/>
      <c r="GCQ80" s="85"/>
      <c r="GCR80" s="85"/>
      <c r="GCS80" s="85"/>
      <c r="GCT80" s="85"/>
      <c r="GCU80" s="85"/>
      <c r="GCV80" s="85"/>
      <c r="GCW80" s="85"/>
      <c r="GCX80" s="85"/>
      <c r="GCY80" s="85"/>
      <c r="GCZ80" s="85"/>
      <c r="GDA80" s="85"/>
      <c r="GDB80" s="85"/>
      <c r="GDC80" s="85"/>
      <c r="GDD80" s="85"/>
      <c r="GDE80" s="85"/>
      <c r="GDF80" s="85"/>
      <c r="GDG80" s="85"/>
      <c r="GDH80" s="85"/>
      <c r="GDI80" s="85"/>
      <c r="GDJ80" s="85"/>
      <c r="GDK80" s="85"/>
      <c r="GDL80" s="85"/>
      <c r="GDM80" s="85"/>
      <c r="GDN80" s="85"/>
      <c r="GDO80" s="85"/>
      <c r="GDP80" s="85"/>
      <c r="GDQ80" s="85"/>
      <c r="GDR80" s="85"/>
      <c r="GDS80" s="85"/>
      <c r="GDT80" s="85"/>
      <c r="GDU80" s="85"/>
      <c r="GDV80" s="85"/>
      <c r="GDW80" s="85"/>
      <c r="GDX80" s="85"/>
      <c r="GDY80" s="85"/>
      <c r="GDZ80" s="85"/>
      <c r="GEA80" s="85"/>
      <c r="GEB80" s="85"/>
      <c r="GEC80" s="85"/>
      <c r="GED80" s="85"/>
      <c r="GEE80" s="85"/>
      <c r="GEF80" s="85"/>
      <c r="GEG80" s="85"/>
      <c r="GEH80" s="85"/>
      <c r="GEI80" s="85"/>
      <c r="GEJ80" s="85"/>
      <c r="GEK80" s="85"/>
      <c r="GEL80" s="85"/>
      <c r="GEM80" s="85"/>
      <c r="GEN80" s="85"/>
      <c r="GEO80" s="85"/>
      <c r="GEP80" s="85"/>
      <c r="GEQ80" s="85"/>
      <c r="GER80" s="85"/>
      <c r="GES80" s="85"/>
      <c r="GET80" s="85"/>
      <c r="GEU80" s="85"/>
      <c r="GEV80" s="85"/>
      <c r="GEW80" s="85"/>
      <c r="GEX80" s="85"/>
      <c r="GEY80" s="85"/>
      <c r="GEZ80" s="85"/>
      <c r="GFA80" s="85"/>
      <c r="GFB80" s="85"/>
      <c r="GFC80" s="85"/>
      <c r="GFD80" s="85"/>
      <c r="GFE80" s="85"/>
      <c r="GFF80" s="85"/>
      <c r="GFG80" s="85"/>
      <c r="GFH80" s="85"/>
      <c r="GFI80" s="85"/>
      <c r="GFJ80" s="85"/>
      <c r="GFK80" s="85"/>
      <c r="GFL80" s="85"/>
      <c r="GFM80" s="85"/>
      <c r="GFN80" s="85"/>
      <c r="GFO80" s="85"/>
      <c r="GFP80" s="85"/>
      <c r="GFQ80" s="85"/>
      <c r="GFR80" s="85"/>
      <c r="GFS80" s="85"/>
      <c r="GFT80" s="85"/>
      <c r="GFU80" s="85"/>
      <c r="GFV80" s="85"/>
      <c r="GFW80" s="85"/>
      <c r="GFX80" s="85"/>
      <c r="GFY80" s="85"/>
      <c r="GFZ80" s="85"/>
      <c r="GGA80" s="85"/>
      <c r="GGB80" s="85"/>
      <c r="GGC80" s="85"/>
      <c r="GGD80" s="85"/>
      <c r="GGE80" s="85"/>
      <c r="GGF80" s="85"/>
      <c r="GGG80" s="85"/>
      <c r="GGH80" s="85"/>
      <c r="GGI80" s="85"/>
      <c r="GGJ80" s="85"/>
      <c r="GGK80" s="85"/>
      <c r="GGL80" s="85"/>
      <c r="GGM80" s="85"/>
      <c r="GGN80" s="85"/>
      <c r="GGO80" s="85"/>
      <c r="GGP80" s="85"/>
      <c r="GGQ80" s="85"/>
      <c r="GGR80" s="85"/>
      <c r="GGS80" s="85"/>
      <c r="GGT80" s="85"/>
      <c r="GGU80" s="85"/>
      <c r="GGV80" s="85"/>
      <c r="GGW80" s="85"/>
      <c r="GGX80" s="85"/>
      <c r="GGY80" s="85"/>
      <c r="GGZ80" s="85"/>
      <c r="GHA80" s="85"/>
      <c r="GHB80" s="85"/>
      <c r="GHC80" s="85"/>
      <c r="GHD80" s="85"/>
      <c r="GHE80" s="85"/>
      <c r="GHF80" s="85"/>
      <c r="GHG80" s="85"/>
      <c r="GHH80" s="85"/>
      <c r="GHI80" s="85"/>
      <c r="GHJ80" s="85"/>
      <c r="GHK80" s="85"/>
      <c r="GHL80" s="85"/>
      <c r="GHM80" s="85"/>
      <c r="GHN80" s="85"/>
      <c r="GHO80" s="85"/>
      <c r="GHP80" s="85"/>
      <c r="GHQ80" s="85"/>
      <c r="GHR80" s="85"/>
      <c r="GHS80" s="85"/>
      <c r="GHT80" s="85"/>
      <c r="GHU80" s="85"/>
      <c r="GHV80" s="85"/>
      <c r="GHW80" s="85"/>
      <c r="GHX80" s="85"/>
      <c r="GHY80" s="85"/>
      <c r="GHZ80" s="85"/>
      <c r="GIA80" s="85"/>
      <c r="GIB80" s="85"/>
      <c r="GIC80" s="85"/>
      <c r="GID80" s="85"/>
      <c r="GIE80" s="85"/>
      <c r="GIF80" s="85"/>
      <c r="GIG80" s="85"/>
      <c r="GIH80" s="85"/>
      <c r="GII80" s="85"/>
      <c r="GIJ80" s="85"/>
      <c r="GIK80" s="85"/>
      <c r="GIL80" s="85"/>
      <c r="GIM80" s="85"/>
      <c r="GIN80" s="85"/>
      <c r="GIO80" s="85"/>
      <c r="GIP80" s="85"/>
      <c r="GIQ80" s="85"/>
      <c r="GIR80" s="85"/>
      <c r="GIS80" s="85"/>
      <c r="GIT80" s="85"/>
      <c r="GIU80" s="85"/>
      <c r="GIV80" s="85"/>
      <c r="GIW80" s="85"/>
      <c r="GIX80" s="85"/>
      <c r="GIY80" s="85"/>
      <c r="GIZ80" s="85"/>
      <c r="GJA80" s="85"/>
      <c r="GJB80" s="85"/>
      <c r="GJC80" s="85"/>
      <c r="GJD80" s="85"/>
      <c r="GJE80" s="85"/>
      <c r="GJF80" s="85"/>
      <c r="GJG80" s="85"/>
      <c r="GJH80" s="85"/>
      <c r="GJI80" s="85"/>
      <c r="GJJ80" s="85"/>
      <c r="GJK80" s="85"/>
      <c r="GJL80" s="85"/>
      <c r="GJM80" s="85"/>
      <c r="GJN80" s="85"/>
      <c r="GJO80" s="85"/>
      <c r="GJP80" s="85"/>
      <c r="GJQ80" s="85"/>
      <c r="GJR80" s="85"/>
      <c r="GJS80" s="85"/>
      <c r="GJT80" s="85"/>
      <c r="GJU80" s="85"/>
      <c r="GJV80" s="85"/>
      <c r="GJW80" s="85"/>
      <c r="GJX80" s="85"/>
      <c r="GJY80" s="85"/>
      <c r="GJZ80" s="85"/>
      <c r="GKA80" s="85"/>
      <c r="GKB80" s="85"/>
      <c r="GKC80" s="85"/>
      <c r="GKD80" s="85"/>
      <c r="GKE80" s="85"/>
      <c r="GKF80" s="85"/>
      <c r="GKG80" s="85"/>
      <c r="GKH80" s="85"/>
      <c r="GKI80" s="85"/>
      <c r="GKJ80" s="85"/>
      <c r="GKK80" s="85"/>
      <c r="GKL80" s="85"/>
      <c r="GKM80" s="85"/>
      <c r="GKN80" s="85"/>
      <c r="GKO80" s="85"/>
      <c r="GKP80" s="85"/>
      <c r="GKQ80" s="85"/>
      <c r="GKR80" s="85"/>
      <c r="GKS80" s="85"/>
      <c r="GKT80" s="85"/>
      <c r="GKU80" s="85"/>
      <c r="GKV80" s="85"/>
      <c r="GKW80" s="85"/>
      <c r="GKX80" s="85"/>
      <c r="GKY80" s="85"/>
      <c r="GKZ80" s="85"/>
      <c r="GLA80" s="85"/>
      <c r="GLB80" s="85"/>
      <c r="GLC80" s="85"/>
      <c r="GLD80" s="85"/>
      <c r="GLE80" s="85"/>
      <c r="GLF80" s="85"/>
      <c r="GLG80" s="85"/>
      <c r="GLH80" s="85"/>
      <c r="GLI80" s="85"/>
      <c r="GLJ80" s="85"/>
      <c r="GLK80" s="85"/>
      <c r="GLL80" s="85"/>
      <c r="GLM80" s="85"/>
      <c r="GLN80" s="85"/>
      <c r="GLO80" s="85"/>
      <c r="GLP80" s="85"/>
      <c r="GLQ80" s="85"/>
      <c r="GLR80" s="85"/>
      <c r="GLS80" s="85"/>
      <c r="GLT80" s="85"/>
      <c r="GLU80" s="85"/>
      <c r="GLV80" s="85"/>
      <c r="GLW80" s="85"/>
      <c r="GLX80" s="85"/>
      <c r="GLY80" s="85"/>
      <c r="GLZ80" s="85"/>
      <c r="GMA80" s="85"/>
      <c r="GMB80" s="85"/>
      <c r="GMC80" s="85"/>
      <c r="GMD80" s="85"/>
      <c r="GME80" s="85"/>
      <c r="GMF80" s="85"/>
      <c r="GMG80" s="85"/>
      <c r="GMH80" s="85"/>
      <c r="GMI80" s="85"/>
      <c r="GMJ80" s="85"/>
      <c r="GMK80" s="85"/>
      <c r="GML80" s="85"/>
      <c r="GMM80" s="85"/>
      <c r="GMN80" s="85"/>
      <c r="GMO80" s="85"/>
      <c r="GMP80" s="85"/>
      <c r="GMQ80" s="85"/>
      <c r="GMR80" s="85"/>
      <c r="GMS80" s="85"/>
      <c r="GMT80" s="85"/>
      <c r="GMU80" s="85"/>
      <c r="GMV80" s="85"/>
      <c r="GMW80" s="85"/>
      <c r="GMX80" s="85"/>
      <c r="GMY80" s="85"/>
      <c r="GMZ80" s="85"/>
      <c r="GNA80" s="85"/>
      <c r="GNB80" s="85"/>
      <c r="GNC80" s="85"/>
      <c r="GND80" s="85"/>
      <c r="GNE80" s="85"/>
      <c r="GNF80" s="85"/>
      <c r="GNG80" s="85"/>
      <c r="GNH80" s="85"/>
      <c r="GNI80" s="85"/>
      <c r="GNJ80" s="85"/>
      <c r="GNK80" s="85"/>
      <c r="GNL80" s="85"/>
      <c r="GNM80" s="85"/>
      <c r="GNN80" s="85"/>
      <c r="GNO80" s="85"/>
      <c r="GNP80" s="85"/>
      <c r="GNQ80" s="85"/>
      <c r="GNR80" s="85"/>
      <c r="GNS80" s="85"/>
      <c r="GNT80" s="85"/>
      <c r="GNU80" s="85"/>
      <c r="GNV80" s="85"/>
      <c r="GNW80" s="85"/>
      <c r="GNX80" s="85"/>
      <c r="GNY80" s="85"/>
      <c r="GNZ80" s="85"/>
      <c r="GOA80" s="85"/>
      <c r="GOB80" s="85"/>
      <c r="GOC80" s="85"/>
      <c r="GOD80" s="85"/>
      <c r="GOE80" s="85"/>
      <c r="GOF80" s="85"/>
      <c r="GOG80" s="85"/>
      <c r="GOH80" s="85"/>
      <c r="GOI80" s="85"/>
      <c r="GOJ80" s="85"/>
      <c r="GOK80" s="85"/>
      <c r="GOL80" s="85"/>
      <c r="GOM80" s="85"/>
      <c r="GON80" s="85"/>
      <c r="GOO80" s="85"/>
      <c r="GOP80" s="85"/>
      <c r="GOQ80" s="85"/>
      <c r="GOR80" s="85"/>
      <c r="GOS80" s="85"/>
      <c r="GOT80" s="85"/>
      <c r="GOU80" s="85"/>
      <c r="GOV80" s="85"/>
      <c r="GOW80" s="85"/>
      <c r="GOX80" s="85"/>
      <c r="GOY80" s="85"/>
      <c r="GOZ80" s="85"/>
      <c r="GPA80" s="85"/>
      <c r="GPB80" s="85"/>
      <c r="GPC80" s="85"/>
      <c r="GPD80" s="85"/>
      <c r="GPE80" s="85"/>
      <c r="GPF80" s="85"/>
      <c r="GPG80" s="85"/>
      <c r="GPH80" s="85"/>
      <c r="GPI80" s="85"/>
      <c r="GPJ80" s="85"/>
      <c r="GPK80" s="85"/>
      <c r="GPL80" s="85"/>
      <c r="GPM80" s="85"/>
      <c r="GPN80" s="85"/>
      <c r="GPO80" s="85"/>
      <c r="GPP80" s="85"/>
      <c r="GPQ80" s="85"/>
      <c r="GPR80" s="85"/>
      <c r="GPS80" s="85"/>
      <c r="GPT80" s="85"/>
      <c r="GPU80" s="85"/>
      <c r="GPV80" s="85"/>
      <c r="GPW80" s="85"/>
      <c r="GPX80" s="85"/>
      <c r="GPY80" s="85"/>
      <c r="GPZ80" s="85"/>
      <c r="GQA80" s="85"/>
      <c r="GQB80" s="85"/>
      <c r="GQC80" s="85"/>
      <c r="GQD80" s="85"/>
      <c r="GQE80" s="85"/>
      <c r="GQF80" s="85"/>
      <c r="GQG80" s="85"/>
      <c r="GQH80" s="85"/>
      <c r="GQI80" s="85"/>
      <c r="GQJ80" s="85"/>
      <c r="GQK80" s="85"/>
      <c r="GQL80" s="85"/>
      <c r="GQM80" s="85"/>
      <c r="GQN80" s="85"/>
      <c r="GQO80" s="85"/>
      <c r="GQP80" s="85"/>
      <c r="GQQ80" s="85"/>
      <c r="GQR80" s="85"/>
      <c r="GQS80" s="85"/>
      <c r="GQT80" s="85"/>
      <c r="GQU80" s="85"/>
      <c r="GQV80" s="85"/>
      <c r="GQW80" s="85"/>
      <c r="GQX80" s="85"/>
      <c r="GQY80" s="85"/>
      <c r="GQZ80" s="85"/>
      <c r="GRA80" s="85"/>
      <c r="GRB80" s="85"/>
      <c r="GRC80" s="85"/>
      <c r="GRD80" s="85"/>
      <c r="GRE80" s="85"/>
      <c r="GRF80" s="85"/>
      <c r="GRG80" s="85"/>
      <c r="GRH80" s="85"/>
      <c r="GRI80" s="85"/>
      <c r="GRJ80" s="85"/>
      <c r="GRK80" s="85"/>
      <c r="GRL80" s="85"/>
      <c r="GRM80" s="85"/>
      <c r="GRN80" s="85"/>
      <c r="GRO80" s="85"/>
      <c r="GRP80" s="85"/>
      <c r="GRQ80" s="85"/>
      <c r="GRR80" s="85"/>
      <c r="GRS80" s="85"/>
      <c r="GRT80" s="85"/>
      <c r="GRU80" s="85"/>
      <c r="GRV80" s="85"/>
      <c r="GRW80" s="85"/>
      <c r="GRX80" s="85"/>
      <c r="GRY80" s="85"/>
      <c r="GRZ80" s="85"/>
      <c r="GSA80" s="85"/>
      <c r="GSB80" s="85"/>
      <c r="GSC80" s="85"/>
      <c r="GSD80" s="85"/>
      <c r="GSE80" s="85"/>
      <c r="GSF80" s="85"/>
      <c r="GSG80" s="85"/>
      <c r="GSH80" s="85"/>
      <c r="GSI80" s="85"/>
      <c r="GSJ80" s="85"/>
      <c r="GSK80" s="85"/>
      <c r="GSL80" s="85"/>
      <c r="GSM80" s="85"/>
      <c r="GSN80" s="85"/>
      <c r="GSO80" s="85"/>
      <c r="GSP80" s="85"/>
      <c r="GSQ80" s="85"/>
      <c r="GSR80" s="85"/>
      <c r="GSS80" s="85"/>
      <c r="GST80" s="85"/>
      <c r="GSU80" s="85"/>
      <c r="GSV80" s="85"/>
      <c r="GSW80" s="85"/>
      <c r="GSX80" s="85"/>
      <c r="GSY80" s="85"/>
      <c r="GSZ80" s="85"/>
      <c r="GTA80" s="85"/>
      <c r="GTB80" s="85"/>
      <c r="GTC80" s="85"/>
      <c r="GTD80" s="85"/>
      <c r="GTE80" s="85"/>
      <c r="GTF80" s="85"/>
      <c r="GTG80" s="85"/>
      <c r="GTH80" s="85"/>
      <c r="GTI80" s="85"/>
      <c r="GTJ80" s="85"/>
      <c r="GTK80" s="85"/>
      <c r="GTL80" s="85"/>
      <c r="GTM80" s="85"/>
      <c r="GTN80" s="85"/>
      <c r="GTO80" s="85"/>
      <c r="GTP80" s="85"/>
      <c r="GTQ80" s="85"/>
      <c r="GTR80" s="85"/>
      <c r="GTS80" s="85"/>
      <c r="GTT80" s="85"/>
      <c r="GTU80" s="85"/>
      <c r="GTV80" s="85"/>
      <c r="GTW80" s="85"/>
      <c r="GTX80" s="85"/>
      <c r="GTY80" s="85"/>
      <c r="GTZ80" s="85"/>
      <c r="GUA80" s="85"/>
      <c r="GUB80" s="85"/>
      <c r="GUC80" s="85"/>
      <c r="GUD80" s="85"/>
      <c r="GUE80" s="85"/>
      <c r="GUF80" s="85"/>
      <c r="GUG80" s="85"/>
      <c r="GUH80" s="85"/>
      <c r="GUI80" s="85"/>
      <c r="GUJ80" s="85"/>
      <c r="GUK80" s="85"/>
      <c r="GUL80" s="85"/>
      <c r="GUM80" s="85"/>
      <c r="GUN80" s="85"/>
      <c r="GUO80" s="85"/>
      <c r="GUP80" s="85"/>
      <c r="GUQ80" s="85"/>
      <c r="GUR80" s="85"/>
      <c r="GUS80" s="85"/>
      <c r="GUT80" s="85"/>
      <c r="GUU80" s="85"/>
      <c r="GUV80" s="85"/>
      <c r="GUW80" s="85"/>
      <c r="GUX80" s="85"/>
      <c r="GUY80" s="85"/>
      <c r="GUZ80" s="85"/>
      <c r="GVA80" s="85"/>
      <c r="GVB80" s="85"/>
      <c r="GVC80" s="85"/>
      <c r="GVD80" s="85"/>
      <c r="GVE80" s="85"/>
      <c r="GVF80" s="85"/>
      <c r="GVG80" s="85"/>
      <c r="GVH80" s="85"/>
      <c r="GVI80" s="85"/>
      <c r="GVJ80" s="85"/>
      <c r="GVK80" s="85"/>
      <c r="GVL80" s="85"/>
      <c r="GVM80" s="85"/>
      <c r="GVN80" s="85"/>
      <c r="GVO80" s="85"/>
      <c r="GVP80" s="85"/>
      <c r="GVQ80" s="85"/>
      <c r="GVR80" s="85"/>
      <c r="GVS80" s="85"/>
      <c r="GVT80" s="85"/>
      <c r="GVU80" s="85"/>
      <c r="GVV80" s="85"/>
      <c r="GVW80" s="85"/>
      <c r="GVX80" s="85"/>
      <c r="GVY80" s="85"/>
      <c r="GVZ80" s="85"/>
      <c r="GWA80" s="85"/>
      <c r="GWB80" s="85"/>
      <c r="GWC80" s="85"/>
      <c r="GWD80" s="85"/>
      <c r="GWE80" s="85"/>
      <c r="GWF80" s="85"/>
      <c r="GWG80" s="85"/>
      <c r="GWH80" s="85"/>
      <c r="GWI80" s="85"/>
      <c r="GWJ80" s="85"/>
      <c r="GWK80" s="85"/>
      <c r="GWL80" s="85"/>
      <c r="GWM80" s="85"/>
      <c r="GWN80" s="85"/>
      <c r="GWO80" s="85"/>
      <c r="GWP80" s="85"/>
      <c r="GWQ80" s="85"/>
      <c r="GWR80" s="85"/>
      <c r="GWS80" s="85"/>
      <c r="GWT80" s="85"/>
      <c r="GWU80" s="85"/>
      <c r="GWV80" s="85"/>
      <c r="GWW80" s="85"/>
      <c r="GWX80" s="85"/>
      <c r="GWY80" s="85"/>
      <c r="GWZ80" s="85"/>
      <c r="GXA80" s="85"/>
      <c r="GXB80" s="85"/>
      <c r="GXC80" s="85"/>
      <c r="GXD80" s="85"/>
      <c r="GXE80" s="85"/>
      <c r="GXF80" s="85"/>
      <c r="GXG80" s="85"/>
      <c r="GXH80" s="85"/>
      <c r="GXI80" s="85"/>
      <c r="GXJ80" s="85"/>
      <c r="GXK80" s="85"/>
      <c r="GXL80" s="85"/>
      <c r="GXM80" s="85"/>
      <c r="GXN80" s="85"/>
      <c r="GXO80" s="85"/>
      <c r="GXP80" s="85"/>
      <c r="GXQ80" s="85"/>
      <c r="GXR80" s="85"/>
      <c r="GXS80" s="85"/>
      <c r="GXT80" s="85"/>
      <c r="GXU80" s="85"/>
      <c r="GXV80" s="85"/>
      <c r="GXW80" s="85"/>
      <c r="GXX80" s="85"/>
      <c r="GXY80" s="85"/>
      <c r="GXZ80" s="85"/>
      <c r="GYA80" s="85"/>
      <c r="GYB80" s="85"/>
      <c r="GYC80" s="85"/>
      <c r="GYD80" s="85"/>
      <c r="GYE80" s="85"/>
      <c r="GYF80" s="85"/>
      <c r="GYG80" s="85"/>
      <c r="GYH80" s="85"/>
      <c r="GYI80" s="85"/>
      <c r="GYJ80" s="85"/>
      <c r="GYK80" s="85"/>
      <c r="GYL80" s="85"/>
      <c r="GYM80" s="85"/>
      <c r="GYN80" s="85"/>
      <c r="GYO80" s="85"/>
      <c r="GYP80" s="85"/>
      <c r="GYQ80" s="85"/>
      <c r="GYR80" s="85"/>
      <c r="GYS80" s="85"/>
      <c r="GYT80" s="85"/>
      <c r="GYU80" s="85"/>
      <c r="GYV80" s="85"/>
      <c r="GYW80" s="85"/>
      <c r="GYX80" s="85"/>
      <c r="GYY80" s="85"/>
      <c r="GYZ80" s="85"/>
      <c r="GZA80" s="85"/>
      <c r="GZB80" s="85"/>
      <c r="GZC80" s="85"/>
      <c r="GZD80" s="85"/>
      <c r="GZE80" s="85"/>
      <c r="GZF80" s="85"/>
      <c r="GZG80" s="85"/>
      <c r="GZH80" s="85"/>
      <c r="GZI80" s="85"/>
      <c r="GZJ80" s="85"/>
      <c r="GZK80" s="85"/>
      <c r="GZL80" s="85"/>
      <c r="GZM80" s="85"/>
      <c r="GZN80" s="85"/>
      <c r="GZO80" s="85"/>
      <c r="GZP80" s="85"/>
      <c r="GZQ80" s="85"/>
      <c r="GZR80" s="85"/>
      <c r="GZS80" s="85"/>
      <c r="GZT80" s="85"/>
      <c r="GZU80" s="85"/>
      <c r="GZV80" s="85"/>
      <c r="GZW80" s="85"/>
      <c r="GZX80" s="85"/>
      <c r="GZY80" s="85"/>
      <c r="GZZ80" s="85"/>
      <c r="HAA80" s="85"/>
      <c r="HAB80" s="85"/>
      <c r="HAC80" s="85"/>
      <c r="HAD80" s="85"/>
      <c r="HAE80" s="85"/>
      <c r="HAF80" s="85"/>
      <c r="HAG80" s="85"/>
      <c r="HAH80" s="85"/>
      <c r="HAI80" s="85"/>
      <c r="HAJ80" s="85"/>
      <c r="HAK80" s="85"/>
      <c r="HAL80" s="85"/>
      <c r="HAM80" s="85"/>
      <c r="HAN80" s="85"/>
      <c r="HAO80" s="85"/>
      <c r="HAP80" s="85"/>
      <c r="HAQ80" s="85"/>
      <c r="HAR80" s="85"/>
      <c r="HAS80" s="85"/>
      <c r="HAT80" s="85"/>
      <c r="HAU80" s="85"/>
      <c r="HAV80" s="85"/>
      <c r="HAW80" s="85"/>
      <c r="HAX80" s="85"/>
      <c r="HAY80" s="85"/>
      <c r="HAZ80" s="85"/>
      <c r="HBA80" s="85"/>
      <c r="HBB80" s="85"/>
      <c r="HBC80" s="85"/>
      <c r="HBD80" s="85"/>
      <c r="HBE80" s="85"/>
      <c r="HBF80" s="85"/>
      <c r="HBG80" s="85"/>
      <c r="HBH80" s="85"/>
      <c r="HBI80" s="85"/>
      <c r="HBJ80" s="85"/>
      <c r="HBK80" s="85"/>
      <c r="HBL80" s="85"/>
      <c r="HBM80" s="85"/>
      <c r="HBN80" s="85"/>
      <c r="HBO80" s="85"/>
      <c r="HBP80" s="85"/>
      <c r="HBQ80" s="85"/>
      <c r="HBR80" s="85"/>
      <c r="HBS80" s="85"/>
      <c r="HBT80" s="85"/>
      <c r="HBU80" s="85"/>
      <c r="HBV80" s="85"/>
      <c r="HBW80" s="85"/>
      <c r="HBX80" s="85"/>
      <c r="HBY80" s="85"/>
      <c r="HBZ80" s="85"/>
      <c r="HCA80" s="85"/>
      <c r="HCB80" s="85"/>
      <c r="HCC80" s="85"/>
      <c r="HCD80" s="85"/>
      <c r="HCE80" s="85"/>
      <c r="HCF80" s="85"/>
      <c r="HCG80" s="85"/>
      <c r="HCH80" s="85"/>
      <c r="HCI80" s="85"/>
      <c r="HCJ80" s="85"/>
      <c r="HCK80" s="85"/>
      <c r="HCL80" s="85"/>
      <c r="HCM80" s="85"/>
      <c r="HCN80" s="85"/>
      <c r="HCO80" s="85"/>
      <c r="HCP80" s="85"/>
      <c r="HCQ80" s="85"/>
      <c r="HCR80" s="85"/>
      <c r="HCS80" s="85"/>
      <c r="HCT80" s="85"/>
      <c r="HCU80" s="85"/>
      <c r="HCV80" s="85"/>
      <c r="HCW80" s="85"/>
      <c r="HCX80" s="85"/>
      <c r="HCY80" s="85"/>
      <c r="HCZ80" s="85"/>
      <c r="HDA80" s="85"/>
      <c r="HDB80" s="85"/>
      <c r="HDC80" s="85"/>
      <c r="HDD80" s="85"/>
      <c r="HDE80" s="85"/>
      <c r="HDF80" s="85"/>
      <c r="HDG80" s="85"/>
      <c r="HDH80" s="85"/>
      <c r="HDI80" s="85"/>
      <c r="HDJ80" s="85"/>
      <c r="HDK80" s="85"/>
      <c r="HDL80" s="85"/>
      <c r="HDM80" s="85"/>
      <c r="HDN80" s="85"/>
      <c r="HDO80" s="85"/>
      <c r="HDP80" s="85"/>
      <c r="HDQ80" s="85"/>
      <c r="HDR80" s="85"/>
      <c r="HDS80" s="85"/>
      <c r="HDT80" s="85"/>
      <c r="HDU80" s="85"/>
      <c r="HDV80" s="85"/>
      <c r="HDW80" s="85"/>
      <c r="HDX80" s="85"/>
      <c r="HDY80" s="85"/>
      <c r="HDZ80" s="85"/>
      <c r="HEA80" s="85"/>
      <c r="HEB80" s="85"/>
      <c r="HEC80" s="85"/>
      <c r="HED80" s="85"/>
      <c r="HEE80" s="85"/>
      <c r="HEF80" s="85"/>
      <c r="HEG80" s="85"/>
      <c r="HEH80" s="85"/>
      <c r="HEI80" s="85"/>
      <c r="HEJ80" s="85"/>
      <c r="HEK80" s="85"/>
      <c r="HEL80" s="85"/>
      <c r="HEM80" s="85"/>
      <c r="HEN80" s="85"/>
      <c r="HEO80" s="85"/>
      <c r="HEP80" s="85"/>
      <c r="HEQ80" s="85"/>
      <c r="HER80" s="85"/>
      <c r="HES80" s="85"/>
      <c r="HET80" s="85"/>
      <c r="HEU80" s="85"/>
      <c r="HEV80" s="85"/>
      <c r="HEW80" s="85"/>
      <c r="HEX80" s="85"/>
      <c r="HEY80" s="85"/>
      <c r="HEZ80" s="85"/>
      <c r="HFA80" s="85"/>
      <c r="HFB80" s="85"/>
      <c r="HFC80" s="85"/>
      <c r="HFD80" s="85"/>
      <c r="HFE80" s="85"/>
      <c r="HFF80" s="85"/>
      <c r="HFG80" s="85"/>
      <c r="HFH80" s="85"/>
      <c r="HFI80" s="85"/>
      <c r="HFJ80" s="85"/>
      <c r="HFK80" s="85"/>
      <c r="HFL80" s="85"/>
      <c r="HFM80" s="85"/>
      <c r="HFN80" s="85"/>
      <c r="HFO80" s="85"/>
      <c r="HFP80" s="85"/>
      <c r="HFQ80" s="85"/>
      <c r="HFR80" s="85"/>
      <c r="HFS80" s="85"/>
      <c r="HFT80" s="85"/>
      <c r="HFU80" s="85"/>
      <c r="HFV80" s="85"/>
      <c r="HFW80" s="85"/>
      <c r="HFX80" s="85"/>
      <c r="HFY80" s="85"/>
      <c r="HFZ80" s="85"/>
      <c r="HGA80" s="85"/>
      <c r="HGB80" s="85"/>
      <c r="HGC80" s="85"/>
      <c r="HGD80" s="85"/>
      <c r="HGE80" s="85"/>
      <c r="HGF80" s="85"/>
      <c r="HGG80" s="85"/>
      <c r="HGH80" s="85"/>
      <c r="HGI80" s="85"/>
      <c r="HGJ80" s="85"/>
      <c r="HGK80" s="85"/>
      <c r="HGL80" s="85"/>
      <c r="HGM80" s="85"/>
      <c r="HGN80" s="85"/>
      <c r="HGO80" s="85"/>
      <c r="HGP80" s="85"/>
      <c r="HGQ80" s="85"/>
      <c r="HGR80" s="85"/>
      <c r="HGS80" s="85"/>
      <c r="HGT80" s="85"/>
      <c r="HGU80" s="85"/>
      <c r="HGV80" s="85"/>
      <c r="HGW80" s="85"/>
      <c r="HGX80" s="85"/>
      <c r="HGY80" s="85"/>
      <c r="HGZ80" s="85"/>
      <c r="HHA80" s="85"/>
      <c r="HHB80" s="85"/>
      <c r="HHC80" s="85"/>
      <c r="HHD80" s="85"/>
      <c r="HHE80" s="85"/>
      <c r="HHF80" s="85"/>
      <c r="HHG80" s="85"/>
      <c r="HHH80" s="85"/>
      <c r="HHI80" s="85"/>
      <c r="HHJ80" s="85"/>
      <c r="HHK80" s="85"/>
      <c r="HHL80" s="85"/>
      <c r="HHM80" s="85"/>
      <c r="HHN80" s="85"/>
      <c r="HHO80" s="85"/>
      <c r="HHP80" s="85"/>
      <c r="HHQ80" s="85"/>
      <c r="HHR80" s="85"/>
      <c r="HHS80" s="85"/>
      <c r="HHT80" s="85"/>
      <c r="HHU80" s="85"/>
      <c r="HHV80" s="85"/>
      <c r="HHW80" s="85"/>
      <c r="HHX80" s="85"/>
      <c r="HHY80" s="85"/>
      <c r="HHZ80" s="85"/>
      <c r="HIA80" s="85"/>
      <c r="HIB80" s="85"/>
      <c r="HIC80" s="85"/>
      <c r="HID80" s="85"/>
      <c r="HIE80" s="85"/>
      <c r="HIF80" s="85"/>
      <c r="HIG80" s="85"/>
      <c r="HIH80" s="85"/>
      <c r="HII80" s="85"/>
      <c r="HIJ80" s="85"/>
      <c r="HIK80" s="85"/>
      <c r="HIL80" s="85"/>
      <c r="HIM80" s="85"/>
      <c r="HIN80" s="85"/>
      <c r="HIO80" s="85"/>
      <c r="HIP80" s="85"/>
      <c r="HIQ80" s="85"/>
      <c r="HIR80" s="85"/>
      <c r="HIS80" s="85"/>
      <c r="HIT80" s="85"/>
      <c r="HIU80" s="85"/>
      <c r="HIV80" s="85"/>
      <c r="HIW80" s="85"/>
      <c r="HIX80" s="85"/>
      <c r="HIY80" s="85"/>
      <c r="HIZ80" s="85"/>
      <c r="HJA80" s="85"/>
      <c r="HJB80" s="85"/>
      <c r="HJC80" s="85"/>
      <c r="HJD80" s="85"/>
      <c r="HJE80" s="85"/>
      <c r="HJF80" s="85"/>
      <c r="HJG80" s="85"/>
      <c r="HJH80" s="85"/>
      <c r="HJI80" s="85"/>
      <c r="HJJ80" s="85"/>
      <c r="HJK80" s="85"/>
      <c r="HJL80" s="85"/>
      <c r="HJM80" s="85"/>
      <c r="HJN80" s="85"/>
      <c r="HJO80" s="85"/>
      <c r="HJP80" s="85"/>
      <c r="HJQ80" s="85"/>
      <c r="HJR80" s="85"/>
      <c r="HJS80" s="85"/>
      <c r="HJT80" s="85"/>
      <c r="HJU80" s="85"/>
      <c r="HJV80" s="85"/>
      <c r="HJW80" s="85"/>
      <c r="HJX80" s="85"/>
      <c r="HJY80" s="85"/>
      <c r="HJZ80" s="85"/>
      <c r="HKA80" s="85"/>
      <c r="HKB80" s="85"/>
      <c r="HKC80" s="85"/>
      <c r="HKD80" s="85"/>
      <c r="HKE80" s="85"/>
      <c r="HKF80" s="85"/>
      <c r="HKG80" s="85"/>
      <c r="HKH80" s="85"/>
      <c r="HKI80" s="85"/>
      <c r="HKJ80" s="85"/>
      <c r="HKK80" s="85"/>
      <c r="HKL80" s="85"/>
      <c r="HKM80" s="85"/>
      <c r="HKN80" s="85"/>
      <c r="HKO80" s="85"/>
      <c r="HKP80" s="85"/>
      <c r="HKQ80" s="85"/>
      <c r="HKR80" s="85"/>
      <c r="HKS80" s="85"/>
      <c r="HKT80" s="85"/>
      <c r="HKU80" s="85"/>
      <c r="HKV80" s="85"/>
      <c r="HKW80" s="85"/>
      <c r="HKX80" s="85"/>
      <c r="HKY80" s="85"/>
      <c r="HKZ80" s="85"/>
      <c r="HLA80" s="85"/>
      <c r="HLB80" s="85"/>
      <c r="HLC80" s="85"/>
      <c r="HLD80" s="85"/>
      <c r="HLE80" s="85"/>
      <c r="HLF80" s="85"/>
      <c r="HLG80" s="85"/>
      <c r="HLH80" s="85"/>
      <c r="HLI80" s="85"/>
      <c r="HLJ80" s="85"/>
      <c r="HLK80" s="85"/>
      <c r="HLL80" s="85"/>
      <c r="HLM80" s="85"/>
      <c r="HLN80" s="85"/>
      <c r="HLO80" s="85"/>
      <c r="HLP80" s="85"/>
      <c r="HLQ80" s="85"/>
      <c r="HLR80" s="85"/>
      <c r="HLS80" s="85"/>
      <c r="HLT80" s="85"/>
      <c r="HLU80" s="85"/>
      <c r="HLV80" s="85"/>
      <c r="HLW80" s="85"/>
      <c r="HLX80" s="85"/>
      <c r="HLY80" s="85"/>
      <c r="HLZ80" s="85"/>
      <c r="HMA80" s="85"/>
      <c r="HMB80" s="85"/>
      <c r="HMC80" s="85"/>
      <c r="HMD80" s="85"/>
      <c r="HME80" s="85"/>
      <c r="HMF80" s="85"/>
      <c r="HMG80" s="85"/>
      <c r="HMH80" s="85"/>
      <c r="HMI80" s="85"/>
      <c r="HMJ80" s="85"/>
      <c r="HMK80" s="85"/>
      <c r="HML80" s="85"/>
      <c r="HMM80" s="85"/>
      <c r="HMN80" s="85"/>
      <c r="HMO80" s="85"/>
      <c r="HMP80" s="85"/>
      <c r="HMQ80" s="85"/>
      <c r="HMR80" s="85"/>
      <c r="HMS80" s="85"/>
      <c r="HMT80" s="85"/>
      <c r="HMU80" s="85"/>
      <c r="HMV80" s="85"/>
      <c r="HMW80" s="85"/>
      <c r="HMX80" s="85"/>
      <c r="HMY80" s="85"/>
      <c r="HMZ80" s="85"/>
      <c r="HNA80" s="85"/>
      <c r="HNB80" s="85"/>
      <c r="HNC80" s="85"/>
      <c r="HND80" s="85"/>
      <c r="HNE80" s="85"/>
      <c r="HNF80" s="85"/>
      <c r="HNG80" s="85"/>
      <c r="HNH80" s="85"/>
      <c r="HNI80" s="85"/>
      <c r="HNJ80" s="85"/>
      <c r="HNK80" s="85"/>
      <c r="HNL80" s="85"/>
      <c r="HNM80" s="85"/>
      <c r="HNN80" s="85"/>
      <c r="HNO80" s="85"/>
      <c r="HNP80" s="85"/>
      <c r="HNQ80" s="85"/>
      <c r="HNR80" s="85"/>
      <c r="HNS80" s="85"/>
      <c r="HNT80" s="85"/>
      <c r="HNU80" s="85"/>
      <c r="HNV80" s="85"/>
      <c r="HNW80" s="85"/>
      <c r="HNX80" s="85"/>
      <c r="HNY80" s="85"/>
      <c r="HNZ80" s="85"/>
      <c r="HOA80" s="85"/>
      <c r="HOB80" s="85"/>
      <c r="HOC80" s="85"/>
      <c r="HOD80" s="85"/>
      <c r="HOE80" s="85"/>
      <c r="HOF80" s="85"/>
      <c r="HOG80" s="85"/>
      <c r="HOH80" s="85"/>
      <c r="HOI80" s="85"/>
      <c r="HOJ80" s="85"/>
      <c r="HOK80" s="85"/>
      <c r="HOL80" s="85"/>
      <c r="HOM80" s="85"/>
      <c r="HON80" s="85"/>
      <c r="HOO80" s="85"/>
      <c r="HOP80" s="85"/>
      <c r="HOQ80" s="85"/>
      <c r="HOR80" s="85"/>
      <c r="HOS80" s="85"/>
      <c r="HOT80" s="85"/>
      <c r="HOU80" s="85"/>
      <c r="HOV80" s="85"/>
      <c r="HOW80" s="85"/>
      <c r="HOX80" s="85"/>
      <c r="HOY80" s="85"/>
      <c r="HOZ80" s="85"/>
      <c r="HPA80" s="85"/>
      <c r="HPB80" s="85"/>
      <c r="HPC80" s="85"/>
      <c r="HPD80" s="85"/>
      <c r="HPE80" s="85"/>
      <c r="HPF80" s="85"/>
      <c r="HPG80" s="85"/>
      <c r="HPH80" s="85"/>
      <c r="HPI80" s="85"/>
      <c r="HPJ80" s="85"/>
      <c r="HPK80" s="85"/>
      <c r="HPL80" s="85"/>
      <c r="HPM80" s="85"/>
      <c r="HPN80" s="85"/>
      <c r="HPO80" s="85"/>
      <c r="HPP80" s="85"/>
      <c r="HPQ80" s="85"/>
      <c r="HPR80" s="85"/>
      <c r="HPS80" s="85"/>
      <c r="HPT80" s="85"/>
      <c r="HPU80" s="85"/>
      <c r="HPV80" s="85"/>
      <c r="HPW80" s="85"/>
      <c r="HPX80" s="85"/>
      <c r="HPY80" s="85"/>
      <c r="HPZ80" s="85"/>
      <c r="HQA80" s="85"/>
      <c r="HQB80" s="85"/>
      <c r="HQC80" s="85"/>
      <c r="HQD80" s="85"/>
      <c r="HQE80" s="85"/>
      <c r="HQF80" s="85"/>
      <c r="HQG80" s="85"/>
      <c r="HQH80" s="85"/>
      <c r="HQI80" s="85"/>
      <c r="HQJ80" s="85"/>
      <c r="HQK80" s="85"/>
      <c r="HQL80" s="85"/>
      <c r="HQM80" s="85"/>
      <c r="HQN80" s="85"/>
      <c r="HQO80" s="85"/>
      <c r="HQP80" s="85"/>
      <c r="HQQ80" s="85"/>
      <c r="HQR80" s="85"/>
      <c r="HQS80" s="85"/>
      <c r="HQT80" s="85"/>
      <c r="HQU80" s="85"/>
      <c r="HQV80" s="85"/>
      <c r="HQW80" s="85"/>
      <c r="HQX80" s="85"/>
      <c r="HQY80" s="85"/>
      <c r="HQZ80" s="85"/>
      <c r="HRA80" s="85"/>
      <c r="HRB80" s="85"/>
      <c r="HRC80" s="85"/>
      <c r="HRD80" s="85"/>
      <c r="HRE80" s="85"/>
      <c r="HRF80" s="85"/>
      <c r="HRG80" s="85"/>
      <c r="HRH80" s="85"/>
      <c r="HRI80" s="85"/>
      <c r="HRJ80" s="85"/>
      <c r="HRK80" s="85"/>
      <c r="HRL80" s="85"/>
      <c r="HRM80" s="85"/>
      <c r="HRN80" s="85"/>
      <c r="HRO80" s="85"/>
      <c r="HRP80" s="85"/>
      <c r="HRQ80" s="85"/>
      <c r="HRR80" s="85"/>
      <c r="HRS80" s="85"/>
      <c r="HRT80" s="85"/>
      <c r="HRU80" s="85"/>
      <c r="HRV80" s="85"/>
      <c r="HRW80" s="85"/>
      <c r="HRX80" s="85"/>
      <c r="HRY80" s="85"/>
      <c r="HRZ80" s="85"/>
      <c r="HSA80" s="85"/>
      <c r="HSB80" s="85"/>
      <c r="HSC80" s="85"/>
      <c r="HSD80" s="85"/>
      <c r="HSE80" s="85"/>
      <c r="HSF80" s="85"/>
      <c r="HSG80" s="85"/>
      <c r="HSH80" s="85"/>
      <c r="HSI80" s="85"/>
      <c r="HSJ80" s="85"/>
      <c r="HSK80" s="85"/>
      <c r="HSL80" s="85"/>
      <c r="HSM80" s="85"/>
      <c r="HSN80" s="85"/>
      <c r="HSO80" s="85"/>
      <c r="HSP80" s="85"/>
      <c r="HSQ80" s="85"/>
      <c r="HSR80" s="85"/>
      <c r="HSS80" s="85"/>
      <c r="HST80" s="85"/>
      <c r="HSU80" s="85"/>
      <c r="HSV80" s="85"/>
      <c r="HSW80" s="85"/>
      <c r="HSX80" s="85"/>
      <c r="HSY80" s="85"/>
      <c r="HSZ80" s="85"/>
      <c r="HTA80" s="85"/>
      <c r="HTB80" s="85"/>
      <c r="HTC80" s="85"/>
      <c r="HTD80" s="85"/>
      <c r="HTE80" s="85"/>
      <c r="HTF80" s="85"/>
      <c r="HTG80" s="85"/>
      <c r="HTH80" s="85"/>
      <c r="HTI80" s="85"/>
      <c r="HTJ80" s="85"/>
      <c r="HTK80" s="85"/>
      <c r="HTL80" s="85"/>
      <c r="HTM80" s="85"/>
      <c r="HTN80" s="85"/>
      <c r="HTO80" s="85"/>
      <c r="HTP80" s="85"/>
      <c r="HTQ80" s="85"/>
      <c r="HTR80" s="85"/>
      <c r="HTS80" s="85"/>
      <c r="HTT80" s="85"/>
      <c r="HTU80" s="85"/>
      <c r="HTV80" s="85"/>
      <c r="HTW80" s="85"/>
      <c r="HTX80" s="85"/>
      <c r="HTY80" s="85"/>
      <c r="HTZ80" s="85"/>
      <c r="HUA80" s="85"/>
      <c r="HUB80" s="85"/>
      <c r="HUC80" s="85"/>
      <c r="HUD80" s="85"/>
      <c r="HUE80" s="85"/>
      <c r="HUF80" s="85"/>
      <c r="HUG80" s="85"/>
      <c r="HUH80" s="85"/>
      <c r="HUI80" s="85"/>
      <c r="HUJ80" s="85"/>
      <c r="HUK80" s="85"/>
      <c r="HUL80" s="85"/>
      <c r="HUM80" s="85"/>
      <c r="HUN80" s="85"/>
      <c r="HUO80" s="85"/>
      <c r="HUP80" s="85"/>
      <c r="HUQ80" s="85"/>
      <c r="HUR80" s="85"/>
      <c r="HUS80" s="85"/>
      <c r="HUT80" s="85"/>
      <c r="HUU80" s="85"/>
      <c r="HUV80" s="85"/>
      <c r="HUW80" s="85"/>
      <c r="HUX80" s="85"/>
      <c r="HUY80" s="85"/>
      <c r="HUZ80" s="85"/>
      <c r="HVA80" s="85"/>
      <c r="HVB80" s="85"/>
      <c r="HVC80" s="85"/>
      <c r="HVD80" s="85"/>
      <c r="HVE80" s="85"/>
      <c r="HVF80" s="85"/>
      <c r="HVG80" s="85"/>
      <c r="HVH80" s="85"/>
      <c r="HVI80" s="85"/>
      <c r="HVJ80" s="85"/>
      <c r="HVK80" s="85"/>
      <c r="HVL80" s="85"/>
      <c r="HVM80" s="85"/>
      <c r="HVN80" s="85"/>
      <c r="HVO80" s="85"/>
      <c r="HVP80" s="85"/>
      <c r="HVQ80" s="85"/>
      <c r="HVR80" s="85"/>
      <c r="HVS80" s="85"/>
      <c r="HVT80" s="85"/>
      <c r="HVU80" s="85"/>
      <c r="HVV80" s="85"/>
      <c r="HVW80" s="85"/>
      <c r="HVX80" s="85"/>
      <c r="HVY80" s="85"/>
      <c r="HVZ80" s="85"/>
      <c r="HWA80" s="85"/>
      <c r="HWB80" s="85"/>
      <c r="HWC80" s="85"/>
      <c r="HWD80" s="85"/>
      <c r="HWE80" s="85"/>
      <c r="HWF80" s="85"/>
      <c r="HWG80" s="85"/>
      <c r="HWH80" s="85"/>
      <c r="HWI80" s="85"/>
      <c r="HWJ80" s="85"/>
      <c r="HWK80" s="85"/>
      <c r="HWL80" s="85"/>
      <c r="HWM80" s="85"/>
      <c r="HWN80" s="85"/>
      <c r="HWO80" s="85"/>
      <c r="HWP80" s="85"/>
      <c r="HWQ80" s="85"/>
      <c r="HWR80" s="85"/>
      <c r="HWS80" s="85"/>
      <c r="HWT80" s="85"/>
      <c r="HWU80" s="85"/>
      <c r="HWV80" s="85"/>
      <c r="HWW80" s="85"/>
      <c r="HWX80" s="85"/>
      <c r="HWY80" s="85"/>
      <c r="HWZ80" s="85"/>
      <c r="HXA80" s="85"/>
      <c r="HXB80" s="85"/>
      <c r="HXC80" s="85"/>
      <c r="HXD80" s="85"/>
      <c r="HXE80" s="85"/>
      <c r="HXF80" s="85"/>
      <c r="HXG80" s="85"/>
      <c r="HXH80" s="85"/>
      <c r="HXI80" s="85"/>
      <c r="HXJ80" s="85"/>
      <c r="HXK80" s="85"/>
      <c r="HXL80" s="85"/>
      <c r="HXM80" s="85"/>
      <c r="HXN80" s="85"/>
      <c r="HXO80" s="85"/>
      <c r="HXP80" s="85"/>
      <c r="HXQ80" s="85"/>
      <c r="HXR80" s="85"/>
      <c r="HXS80" s="85"/>
      <c r="HXT80" s="85"/>
      <c r="HXU80" s="85"/>
      <c r="HXV80" s="85"/>
      <c r="HXW80" s="85"/>
      <c r="HXX80" s="85"/>
      <c r="HXY80" s="85"/>
      <c r="HXZ80" s="85"/>
      <c r="HYA80" s="85"/>
      <c r="HYB80" s="85"/>
      <c r="HYC80" s="85"/>
      <c r="HYD80" s="85"/>
      <c r="HYE80" s="85"/>
      <c r="HYF80" s="85"/>
      <c r="HYG80" s="85"/>
      <c r="HYH80" s="85"/>
      <c r="HYI80" s="85"/>
      <c r="HYJ80" s="85"/>
      <c r="HYK80" s="85"/>
      <c r="HYL80" s="85"/>
      <c r="HYM80" s="85"/>
      <c r="HYN80" s="85"/>
      <c r="HYO80" s="85"/>
      <c r="HYP80" s="85"/>
      <c r="HYQ80" s="85"/>
      <c r="HYR80" s="85"/>
      <c r="HYS80" s="85"/>
      <c r="HYT80" s="85"/>
      <c r="HYU80" s="85"/>
      <c r="HYV80" s="85"/>
      <c r="HYW80" s="85"/>
      <c r="HYX80" s="85"/>
      <c r="HYY80" s="85"/>
      <c r="HYZ80" s="85"/>
      <c r="HZA80" s="85"/>
      <c r="HZB80" s="85"/>
      <c r="HZC80" s="85"/>
      <c r="HZD80" s="85"/>
      <c r="HZE80" s="85"/>
      <c r="HZF80" s="85"/>
      <c r="HZG80" s="85"/>
      <c r="HZH80" s="85"/>
      <c r="HZI80" s="85"/>
      <c r="HZJ80" s="85"/>
      <c r="HZK80" s="85"/>
      <c r="HZL80" s="85"/>
      <c r="HZM80" s="85"/>
      <c r="HZN80" s="85"/>
      <c r="HZO80" s="85"/>
      <c r="HZP80" s="85"/>
      <c r="HZQ80" s="85"/>
      <c r="HZR80" s="85"/>
      <c r="HZS80" s="85"/>
      <c r="HZT80" s="85"/>
      <c r="HZU80" s="85"/>
      <c r="HZV80" s="85"/>
      <c r="HZW80" s="85"/>
      <c r="HZX80" s="85"/>
      <c r="HZY80" s="85"/>
      <c r="HZZ80" s="85"/>
      <c r="IAA80" s="85"/>
      <c r="IAB80" s="85"/>
      <c r="IAC80" s="85"/>
      <c r="IAD80" s="85"/>
      <c r="IAE80" s="85"/>
      <c r="IAF80" s="85"/>
      <c r="IAG80" s="85"/>
      <c r="IAH80" s="85"/>
      <c r="IAI80" s="85"/>
      <c r="IAJ80" s="85"/>
      <c r="IAK80" s="85"/>
      <c r="IAL80" s="85"/>
      <c r="IAM80" s="85"/>
      <c r="IAN80" s="85"/>
      <c r="IAO80" s="85"/>
      <c r="IAP80" s="85"/>
      <c r="IAQ80" s="85"/>
      <c r="IAR80" s="85"/>
      <c r="IAS80" s="85"/>
      <c r="IAT80" s="85"/>
      <c r="IAU80" s="85"/>
      <c r="IAV80" s="85"/>
      <c r="IAW80" s="85"/>
      <c r="IAX80" s="85"/>
      <c r="IAY80" s="85"/>
      <c r="IAZ80" s="85"/>
      <c r="IBA80" s="85"/>
      <c r="IBB80" s="85"/>
      <c r="IBC80" s="85"/>
      <c r="IBD80" s="85"/>
      <c r="IBE80" s="85"/>
      <c r="IBF80" s="85"/>
      <c r="IBG80" s="85"/>
      <c r="IBH80" s="85"/>
      <c r="IBI80" s="85"/>
      <c r="IBJ80" s="85"/>
      <c r="IBK80" s="85"/>
      <c r="IBL80" s="85"/>
      <c r="IBM80" s="85"/>
      <c r="IBN80" s="85"/>
      <c r="IBO80" s="85"/>
      <c r="IBP80" s="85"/>
      <c r="IBQ80" s="85"/>
      <c r="IBR80" s="85"/>
      <c r="IBS80" s="85"/>
      <c r="IBT80" s="85"/>
      <c r="IBU80" s="85"/>
      <c r="IBV80" s="85"/>
      <c r="IBW80" s="85"/>
      <c r="IBX80" s="85"/>
      <c r="IBY80" s="85"/>
      <c r="IBZ80" s="85"/>
      <c r="ICA80" s="85"/>
      <c r="ICB80" s="85"/>
      <c r="ICC80" s="85"/>
      <c r="ICD80" s="85"/>
      <c r="ICE80" s="85"/>
      <c r="ICF80" s="85"/>
      <c r="ICG80" s="85"/>
      <c r="ICH80" s="85"/>
      <c r="ICI80" s="85"/>
      <c r="ICJ80" s="85"/>
      <c r="ICK80" s="85"/>
      <c r="ICL80" s="85"/>
      <c r="ICM80" s="85"/>
      <c r="ICN80" s="85"/>
      <c r="ICO80" s="85"/>
      <c r="ICP80" s="85"/>
      <c r="ICQ80" s="85"/>
      <c r="ICR80" s="85"/>
      <c r="ICS80" s="85"/>
      <c r="ICT80" s="85"/>
      <c r="ICU80" s="85"/>
      <c r="ICV80" s="85"/>
      <c r="ICW80" s="85"/>
      <c r="ICX80" s="85"/>
      <c r="ICY80" s="85"/>
      <c r="ICZ80" s="85"/>
      <c r="IDA80" s="85"/>
      <c r="IDB80" s="85"/>
      <c r="IDC80" s="85"/>
      <c r="IDD80" s="85"/>
      <c r="IDE80" s="85"/>
      <c r="IDF80" s="85"/>
      <c r="IDG80" s="85"/>
      <c r="IDH80" s="85"/>
      <c r="IDI80" s="85"/>
      <c r="IDJ80" s="85"/>
      <c r="IDK80" s="85"/>
      <c r="IDL80" s="85"/>
      <c r="IDM80" s="85"/>
      <c r="IDN80" s="85"/>
      <c r="IDO80" s="85"/>
      <c r="IDP80" s="85"/>
      <c r="IDQ80" s="85"/>
      <c r="IDR80" s="85"/>
      <c r="IDS80" s="85"/>
      <c r="IDT80" s="85"/>
      <c r="IDU80" s="85"/>
      <c r="IDV80" s="85"/>
      <c r="IDW80" s="85"/>
      <c r="IDX80" s="85"/>
      <c r="IDY80" s="85"/>
      <c r="IDZ80" s="85"/>
      <c r="IEA80" s="85"/>
      <c r="IEB80" s="85"/>
      <c r="IEC80" s="85"/>
      <c r="IED80" s="85"/>
      <c r="IEE80" s="85"/>
      <c r="IEF80" s="85"/>
      <c r="IEG80" s="85"/>
      <c r="IEH80" s="85"/>
      <c r="IEI80" s="85"/>
      <c r="IEJ80" s="85"/>
      <c r="IEK80" s="85"/>
      <c r="IEL80" s="85"/>
      <c r="IEM80" s="85"/>
      <c r="IEN80" s="85"/>
      <c r="IEO80" s="85"/>
      <c r="IEP80" s="85"/>
      <c r="IEQ80" s="85"/>
      <c r="IER80" s="85"/>
      <c r="IES80" s="85"/>
      <c r="IET80" s="85"/>
      <c r="IEU80" s="85"/>
      <c r="IEV80" s="85"/>
      <c r="IEW80" s="85"/>
      <c r="IEX80" s="85"/>
      <c r="IEY80" s="85"/>
      <c r="IEZ80" s="85"/>
      <c r="IFA80" s="85"/>
      <c r="IFB80" s="85"/>
      <c r="IFC80" s="85"/>
      <c r="IFD80" s="85"/>
      <c r="IFE80" s="85"/>
      <c r="IFF80" s="85"/>
      <c r="IFG80" s="85"/>
      <c r="IFH80" s="85"/>
      <c r="IFI80" s="85"/>
      <c r="IFJ80" s="85"/>
      <c r="IFK80" s="85"/>
      <c r="IFL80" s="85"/>
      <c r="IFM80" s="85"/>
      <c r="IFN80" s="85"/>
      <c r="IFO80" s="85"/>
      <c r="IFP80" s="85"/>
      <c r="IFQ80" s="85"/>
      <c r="IFR80" s="85"/>
      <c r="IFS80" s="85"/>
      <c r="IFT80" s="85"/>
      <c r="IFU80" s="85"/>
      <c r="IFV80" s="85"/>
      <c r="IFW80" s="85"/>
      <c r="IFX80" s="85"/>
      <c r="IFY80" s="85"/>
      <c r="IFZ80" s="85"/>
      <c r="IGA80" s="85"/>
      <c r="IGB80" s="85"/>
      <c r="IGC80" s="85"/>
      <c r="IGD80" s="85"/>
      <c r="IGE80" s="85"/>
      <c r="IGF80" s="85"/>
      <c r="IGG80" s="85"/>
      <c r="IGH80" s="85"/>
      <c r="IGI80" s="85"/>
      <c r="IGJ80" s="85"/>
      <c r="IGK80" s="85"/>
      <c r="IGL80" s="85"/>
      <c r="IGM80" s="85"/>
      <c r="IGN80" s="85"/>
      <c r="IGO80" s="85"/>
      <c r="IGP80" s="85"/>
      <c r="IGQ80" s="85"/>
      <c r="IGR80" s="85"/>
      <c r="IGS80" s="85"/>
      <c r="IGT80" s="85"/>
      <c r="IGU80" s="85"/>
      <c r="IGV80" s="85"/>
      <c r="IGW80" s="85"/>
      <c r="IGX80" s="85"/>
      <c r="IGY80" s="85"/>
      <c r="IGZ80" s="85"/>
      <c r="IHA80" s="85"/>
      <c r="IHB80" s="85"/>
      <c r="IHC80" s="85"/>
      <c r="IHD80" s="85"/>
      <c r="IHE80" s="85"/>
      <c r="IHF80" s="85"/>
      <c r="IHG80" s="85"/>
      <c r="IHH80" s="85"/>
      <c r="IHI80" s="85"/>
      <c r="IHJ80" s="85"/>
      <c r="IHK80" s="85"/>
      <c r="IHL80" s="85"/>
      <c r="IHM80" s="85"/>
      <c r="IHN80" s="85"/>
      <c r="IHO80" s="85"/>
      <c r="IHP80" s="85"/>
      <c r="IHQ80" s="85"/>
      <c r="IHR80" s="85"/>
      <c r="IHS80" s="85"/>
      <c r="IHT80" s="85"/>
      <c r="IHU80" s="85"/>
      <c r="IHV80" s="85"/>
      <c r="IHW80" s="85"/>
      <c r="IHX80" s="85"/>
      <c r="IHY80" s="85"/>
      <c r="IHZ80" s="85"/>
      <c r="IIA80" s="85"/>
      <c r="IIB80" s="85"/>
      <c r="IIC80" s="85"/>
      <c r="IID80" s="85"/>
      <c r="IIE80" s="85"/>
      <c r="IIF80" s="85"/>
      <c r="IIG80" s="85"/>
      <c r="IIH80" s="85"/>
      <c r="III80" s="85"/>
      <c r="IIJ80" s="85"/>
      <c r="IIK80" s="85"/>
      <c r="IIL80" s="85"/>
      <c r="IIM80" s="85"/>
      <c r="IIN80" s="85"/>
      <c r="IIO80" s="85"/>
      <c r="IIP80" s="85"/>
      <c r="IIQ80" s="85"/>
      <c r="IIR80" s="85"/>
      <c r="IIS80" s="85"/>
      <c r="IIT80" s="85"/>
      <c r="IIU80" s="85"/>
      <c r="IIV80" s="85"/>
      <c r="IIW80" s="85"/>
      <c r="IIX80" s="85"/>
      <c r="IIY80" s="85"/>
      <c r="IIZ80" s="85"/>
      <c r="IJA80" s="85"/>
      <c r="IJB80" s="85"/>
      <c r="IJC80" s="85"/>
      <c r="IJD80" s="85"/>
      <c r="IJE80" s="85"/>
      <c r="IJF80" s="85"/>
      <c r="IJG80" s="85"/>
      <c r="IJH80" s="85"/>
      <c r="IJI80" s="85"/>
      <c r="IJJ80" s="85"/>
      <c r="IJK80" s="85"/>
      <c r="IJL80" s="85"/>
      <c r="IJM80" s="85"/>
      <c r="IJN80" s="85"/>
      <c r="IJO80" s="85"/>
      <c r="IJP80" s="85"/>
      <c r="IJQ80" s="85"/>
      <c r="IJR80" s="85"/>
      <c r="IJS80" s="85"/>
      <c r="IJT80" s="85"/>
      <c r="IJU80" s="85"/>
      <c r="IJV80" s="85"/>
      <c r="IJW80" s="85"/>
      <c r="IJX80" s="85"/>
      <c r="IJY80" s="85"/>
      <c r="IJZ80" s="85"/>
      <c r="IKA80" s="85"/>
      <c r="IKB80" s="85"/>
      <c r="IKC80" s="85"/>
      <c r="IKD80" s="85"/>
      <c r="IKE80" s="85"/>
      <c r="IKF80" s="85"/>
      <c r="IKG80" s="85"/>
      <c r="IKH80" s="85"/>
      <c r="IKI80" s="85"/>
      <c r="IKJ80" s="85"/>
      <c r="IKK80" s="85"/>
      <c r="IKL80" s="85"/>
      <c r="IKM80" s="85"/>
      <c r="IKN80" s="85"/>
      <c r="IKO80" s="85"/>
      <c r="IKP80" s="85"/>
      <c r="IKQ80" s="85"/>
      <c r="IKR80" s="85"/>
      <c r="IKS80" s="85"/>
      <c r="IKT80" s="85"/>
      <c r="IKU80" s="85"/>
      <c r="IKV80" s="85"/>
      <c r="IKW80" s="85"/>
      <c r="IKX80" s="85"/>
      <c r="IKY80" s="85"/>
      <c r="IKZ80" s="85"/>
      <c r="ILA80" s="85"/>
      <c r="ILB80" s="85"/>
      <c r="ILC80" s="85"/>
      <c r="ILD80" s="85"/>
      <c r="ILE80" s="85"/>
      <c r="ILF80" s="85"/>
      <c r="ILG80" s="85"/>
      <c r="ILH80" s="85"/>
      <c r="ILI80" s="85"/>
      <c r="ILJ80" s="85"/>
      <c r="ILK80" s="85"/>
      <c r="ILL80" s="85"/>
      <c r="ILM80" s="85"/>
      <c r="ILN80" s="85"/>
      <c r="ILO80" s="85"/>
      <c r="ILP80" s="85"/>
      <c r="ILQ80" s="85"/>
      <c r="ILR80" s="85"/>
      <c r="ILS80" s="85"/>
      <c r="ILT80" s="85"/>
      <c r="ILU80" s="85"/>
      <c r="ILV80" s="85"/>
      <c r="ILW80" s="85"/>
      <c r="ILX80" s="85"/>
      <c r="ILY80" s="85"/>
      <c r="ILZ80" s="85"/>
      <c r="IMA80" s="85"/>
      <c r="IMB80" s="85"/>
      <c r="IMC80" s="85"/>
      <c r="IMD80" s="85"/>
      <c r="IME80" s="85"/>
      <c r="IMF80" s="85"/>
      <c r="IMG80" s="85"/>
      <c r="IMH80" s="85"/>
      <c r="IMI80" s="85"/>
      <c r="IMJ80" s="85"/>
      <c r="IMK80" s="85"/>
      <c r="IML80" s="85"/>
      <c r="IMM80" s="85"/>
      <c r="IMN80" s="85"/>
      <c r="IMO80" s="85"/>
      <c r="IMP80" s="85"/>
      <c r="IMQ80" s="85"/>
      <c r="IMR80" s="85"/>
      <c r="IMS80" s="85"/>
      <c r="IMT80" s="85"/>
      <c r="IMU80" s="85"/>
      <c r="IMV80" s="85"/>
      <c r="IMW80" s="85"/>
      <c r="IMX80" s="85"/>
      <c r="IMY80" s="85"/>
      <c r="IMZ80" s="85"/>
      <c r="INA80" s="85"/>
      <c r="INB80" s="85"/>
      <c r="INC80" s="85"/>
      <c r="IND80" s="85"/>
      <c r="INE80" s="85"/>
      <c r="INF80" s="85"/>
      <c r="ING80" s="85"/>
      <c r="INH80" s="85"/>
      <c r="INI80" s="85"/>
      <c r="INJ80" s="85"/>
      <c r="INK80" s="85"/>
      <c r="INL80" s="85"/>
      <c r="INM80" s="85"/>
      <c r="INN80" s="85"/>
      <c r="INO80" s="85"/>
      <c r="INP80" s="85"/>
      <c r="INQ80" s="85"/>
      <c r="INR80" s="85"/>
      <c r="INS80" s="85"/>
      <c r="INT80" s="85"/>
      <c r="INU80" s="85"/>
      <c r="INV80" s="85"/>
      <c r="INW80" s="85"/>
      <c r="INX80" s="85"/>
      <c r="INY80" s="85"/>
      <c r="INZ80" s="85"/>
      <c r="IOA80" s="85"/>
      <c r="IOB80" s="85"/>
      <c r="IOC80" s="85"/>
      <c r="IOD80" s="85"/>
      <c r="IOE80" s="85"/>
      <c r="IOF80" s="85"/>
      <c r="IOG80" s="85"/>
      <c r="IOH80" s="85"/>
      <c r="IOI80" s="85"/>
      <c r="IOJ80" s="85"/>
      <c r="IOK80" s="85"/>
      <c r="IOL80" s="85"/>
      <c r="IOM80" s="85"/>
      <c r="ION80" s="85"/>
      <c r="IOO80" s="85"/>
      <c r="IOP80" s="85"/>
      <c r="IOQ80" s="85"/>
      <c r="IOR80" s="85"/>
      <c r="IOS80" s="85"/>
      <c r="IOT80" s="85"/>
      <c r="IOU80" s="85"/>
      <c r="IOV80" s="85"/>
      <c r="IOW80" s="85"/>
      <c r="IOX80" s="85"/>
      <c r="IOY80" s="85"/>
      <c r="IOZ80" s="85"/>
      <c r="IPA80" s="85"/>
      <c r="IPB80" s="85"/>
      <c r="IPC80" s="85"/>
      <c r="IPD80" s="85"/>
      <c r="IPE80" s="85"/>
      <c r="IPF80" s="85"/>
      <c r="IPG80" s="85"/>
      <c r="IPH80" s="85"/>
      <c r="IPI80" s="85"/>
      <c r="IPJ80" s="85"/>
      <c r="IPK80" s="85"/>
      <c r="IPL80" s="85"/>
      <c r="IPM80" s="85"/>
      <c r="IPN80" s="85"/>
      <c r="IPO80" s="85"/>
      <c r="IPP80" s="85"/>
      <c r="IPQ80" s="85"/>
      <c r="IPR80" s="85"/>
      <c r="IPS80" s="85"/>
      <c r="IPT80" s="85"/>
      <c r="IPU80" s="85"/>
      <c r="IPV80" s="85"/>
      <c r="IPW80" s="85"/>
      <c r="IPX80" s="85"/>
      <c r="IPY80" s="85"/>
      <c r="IPZ80" s="85"/>
      <c r="IQA80" s="85"/>
      <c r="IQB80" s="85"/>
      <c r="IQC80" s="85"/>
      <c r="IQD80" s="85"/>
      <c r="IQE80" s="85"/>
      <c r="IQF80" s="85"/>
      <c r="IQG80" s="85"/>
      <c r="IQH80" s="85"/>
      <c r="IQI80" s="85"/>
      <c r="IQJ80" s="85"/>
      <c r="IQK80" s="85"/>
      <c r="IQL80" s="85"/>
      <c r="IQM80" s="85"/>
      <c r="IQN80" s="85"/>
      <c r="IQO80" s="85"/>
      <c r="IQP80" s="85"/>
      <c r="IQQ80" s="85"/>
      <c r="IQR80" s="85"/>
      <c r="IQS80" s="85"/>
      <c r="IQT80" s="85"/>
      <c r="IQU80" s="85"/>
      <c r="IQV80" s="85"/>
      <c r="IQW80" s="85"/>
      <c r="IQX80" s="85"/>
      <c r="IQY80" s="85"/>
      <c r="IQZ80" s="85"/>
      <c r="IRA80" s="85"/>
      <c r="IRB80" s="85"/>
      <c r="IRC80" s="85"/>
      <c r="IRD80" s="85"/>
      <c r="IRE80" s="85"/>
      <c r="IRF80" s="85"/>
      <c r="IRG80" s="85"/>
      <c r="IRH80" s="85"/>
      <c r="IRI80" s="85"/>
      <c r="IRJ80" s="85"/>
      <c r="IRK80" s="85"/>
      <c r="IRL80" s="85"/>
      <c r="IRM80" s="85"/>
      <c r="IRN80" s="85"/>
      <c r="IRO80" s="85"/>
      <c r="IRP80" s="85"/>
      <c r="IRQ80" s="85"/>
      <c r="IRR80" s="85"/>
      <c r="IRS80" s="85"/>
      <c r="IRT80" s="85"/>
      <c r="IRU80" s="85"/>
      <c r="IRV80" s="85"/>
      <c r="IRW80" s="85"/>
      <c r="IRX80" s="85"/>
      <c r="IRY80" s="85"/>
      <c r="IRZ80" s="85"/>
      <c r="ISA80" s="85"/>
      <c r="ISB80" s="85"/>
      <c r="ISC80" s="85"/>
      <c r="ISD80" s="85"/>
      <c r="ISE80" s="85"/>
      <c r="ISF80" s="85"/>
      <c r="ISG80" s="85"/>
      <c r="ISH80" s="85"/>
      <c r="ISI80" s="85"/>
      <c r="ISJ80" s="85"/>
      <c r="ISK80" s="85"/>
      <c r="ISL80" s="85"/>
      <c r="ISM80" s="85"/>
      <c r="ISN80" s="85"/>
      <c r="ISO80" s="85"/>
      <c r="ISP80" s="85"/>
      <c r="ISQ80" s="85"/>
      <c r="ISR80" s="85"/>
      <c r="ISS80" s="85"/>
      <c r="IST80" s="85"/>
      <c r="ISU80" s="85"/>
      <c r="ISV80" s="85"/>
      <c r="ISW80" s="85"/>
      <c r="ISX80" s="85"/>
      <c r="ISY80" s="85"/>
      <c r="ISZ80" s="85"/>
      <c r="ITA80" s="85"/>
      <c r="ITB80" s="85"/>
      <c r="ITC80" s="85"/>
      <c r="ITD80" s="85"/>
      <c r="ITE80" s="85"/>
      <c r="ITF80" s="85"/>
      <c r="ITG80" s="85"/>
      <c r="ITH80" s="85"/>
      <c r="ITI80" s="85"/>
      <c r="ITJ80" s="85"/>
      <c r="ITK80" s="85"/>
      <c r="ITL80" s="85"/>
      <c r="ITM80" s="85"/>
      <c r="ITN80" s="85"/>
      <c r="ITO80" s="85"/>
      <c r="ITP80" s="85"/>
      <c r="ITQ80" s="85"/>
      <c r="ITR80" s="85"/>
      <c r="ITS80" s="85"/>
      <c r="ITT80" s="85"/>
      <c r="ITU80" s="85"/>
      <c r="ITV80" s="85"/>
      <c r="ITW80" s="85"/>
      <c r="ITX80" s="85"/>
      <c r="ITY80" s="85"/>
      <c r="ITZ80" s="85"/>
      <c r="IUA80" s="85"/>
      <c r="IUB80" s="85"/>
      <c r="IUC80" s="85"/>
      <c r="IUD80" s="85"/>
      <c r="IUE80" s="85"/>
      <c r="IUF80" s="85"/>
      <c r="IUG80" s="85"/>
      <c r="IUH80" s="85"/>
      <c r="IUI80" s="85"/>
      <c r="IUJ80" s="85"/>
      <c r="IUK80" s="85"/>
      <c r="IUL80" s="85"/>
      <c r="IUM80" s="85"/>
      <c r="IUN80" s="85"/>
      <c r="IUO80" s="85"/>
      <c r="IUP80" s="85"/>
      <c r="IUQ80" s="85"/>
      <c r="IUR80" s="85"/>
      <c r="IUS80" s="85"/>
      <c r="IUT80" s="85"/>
      <c r="IUU80" s="85"/>
      <c r="IUV80" s="85"/>
      <c r="IUW80" s="85"/>
      <c r="IUX80" s="85"/>
      <c r="IUY80" s="85"/>
      <c r="IUZ80" s="85"/>
      <c r="IVA80" s="85"/>
      <c r="IVB80" s="85"/>
      <c r="IVC80" s="85"/>
      <c r="IVD80" s="85"/>
      <c r="IVE80" s="85"/>
      <c r="IVF80" s="85"/>
      <c r="IVG80" s="85"/>
      <c r="IVH80" s="85"/>
      <c r="IVI80" s="85"/>
      <c r="IVJ80" s="85"/>
      <c r="IVK80" s="85"/>
      <c r="IVL80" s="85"/>
      <c r="IVM80" s="85"/>
      <c r="IVN80" s="85"/>
      <c r="IVO80" s="85"/>
      <c r="IVP80" s="85"/>
      <c r="IVQ80" s="85"/>
      <c r="IVR80" s="85"/>
      <c r="IVS80" s="85"/>
      <c r="IVT80" s="85"/>
      <c r="IVU80" s="85"/>
      <c r="IVV80" s="85"/>
      <c r="IVW80" s="85"/>
      <c r="IVX80" s="85"/>
      <c r="IVY80" s="85"/>
      <c r="IVZ80" s="85"/>
      <c r="IWA80" s="85"/>
      <c r="IWB80" s="85"/>
      <c r="IWC80" s="85"/>
      <c r="IWD80" s="85"/>
      <c r="IWE80" s="85"/>
      <c r="IWF80" s="85"/>
      <c r="IWG80" s="85"/>
      <c r="IWH80" s="85"/>
      <c r="IWI80" s="85"/>
      <c r="IWJ80" s="85"/>
      <c r="IWK80" s="85"/>
      <c r="IWL80" s="85"/>
      <c r="IWM80" s="85"/>
      <c r="IWN80" s="85"/>
      <c r="IWO80" s="85"/>
      <c r="IWP80" s="85"/>
      <c r="IWQ80" s="85"/>
      <c r="IWR80" s="85"/>
      <c r="IWS80" s="85"/>
      <c r="IWT80" s="85"/>
      <c r="IWU80" s="85"/>
      <c r="IWV80" s="85"/>
      <c r="IWW80" s="85"/>
      <c r="IWX80" s="85"/>
      <c r="IWY80" s="85"/>
      <c r="IWZ80" s="85"/>
      <c r="IXA80" s="85"/>
      <c r="IXB80" s="85"/>
      <c r="IXC80" s="85"/>
      <c r="IXD80" s="85"/>
      <c r="IXE80" s="85"/>
      <c r="IXF80" s="85"/>
      <c r="IXG80" s="85"/>
      <c r="IXH80" s="85"/>
      <c r="IXI80" s="85"/>
      <c r="IXJ80" s="85"/>
      <c r="IXK80" s="85"/>
      <c r="IXL80" s="85"/>
      <c r="IXM80" s="85"/>
      <c r="IXN80" s="85"/>
      <c r="IXO80" s="85"/>
      <c r="IXP80" s="85"/>
      <c r="IXQ80" s="85"/>
      <c r="IXR80" s="85"/>
      <c r="IXS80" s="85"/>
      <c r="IXT80" s="85"/>
      <c r="IXU80" s="85"/>
      <c r="IXV80" s="85"/>
      <c r="IXW80" s="85"/>
      <c r="IXX80" s="85"/>
      <c r="IXY80" s="85"/>
      <c r="IXZ80" s="85"/>
      <c r="IYA80" s="85"/>
      <c r="IYB80" s="85"/>
      <c r="IYC80" s="85"/>
      <c r="IYD80" s="85"/>
      <c r="IYE80" s="85"/>
      <c r="IYF80" s="85"/>
      <c r="IYG80" s="85"/>
      <c r="IYH80" s="85"/>
      <c r="IYI80" s="85"/>
      <c r="IYJ80" s="85"/>
      <c r="IYK80" s="85"/>
      <c r="IYL80" s="85"/>
      <c r="IYM80" s="85"/>
      <c r="IYN80" s="85"/>
      <c r="IYO80" s="85"/>
      <c r="IYP80" s="85"/>
      <c r="IYQ80" s="85"/>
      <c r="IYR80" s="85"/>
      <c r="IYS80" s="85"/>
      <c r="IYT80" s="85"/>
      <c r="IYU80" s="85"/>
      <c r="IYV80" s="85"/>
      <c r="IYW80" s="85"/>
      <c r="IYX80" s="85"/>
      <c r="IYY80" s="85"/>
      <c r="IYZ80" s="85"/>
      <c r="IZA80" s="85"/>
      <c r="IZB80" s="85"/>
      <c r="IZC80" s="85"/>
      <c r="IZD80" s="85"/>
      <c r="IZE80" s="85"/>
      <c r="IZF80" s="85"/>
      <c r="IZG80" s="85"/>
      <c r="IZH80" s="85"/>
      <c r="IZI80" s="85"/>
      <c r="IZJ80" s="85"/>
      <c r="IZK80" s="85"/>
      <c r="IZL80" s="85"/>
      <c r="IZM80" s="85"/>
      <c r="IZN80" s="85"/>
      <c r="IZO80" s="85"/>
      <c r="IZP80" s="85"/>
      <c r="IZQ80" s="85"/>
      <c r="IZR80" s="85"/>
      <c r="IZS80" s="85"/>
      <c r="IZT80" s="85"/>
      <c r="IZU80" s="85"/>
      <c r="IZV80" s="85"/>
      <c r="IZW80" s="85"/>
      <c r="IZX80" s="85"/>
      <c r="IZY80" s="85"/>
      <c r="IZZ80" s="85"/>
      <c r="JAA80" s="85"/>
      <c r="JAB80" s="85"/>
      <c r="JAC80" s="85"/>
      <c r="JAD80" s="85"/>
      <c r="JAE80" s="85"/>
      <c r="JAF80" s="85"/>
      <c r="JAG80" s="85"/>
      <c r="JAH80" s="85"/>
      <c r="JAI80" s="85"/>
      <c r="JAJ80" s="85"/>
      <c r="JAK80" s="85"/>
      <c r="JAL80" s="85"/>
      <c r="JAM80" s="85"/>
      <c r="JAN80" s="85"/>
      <c r="JAO80" s="85"/>
      <c r="JAP80" s="85"/>
      <c r="JAQ80" s="85"/>
      <c r="JAR80" s="85"/>
      <c r="JAS80" s="85"/>
      <c r="JAT80" s="85"/>
      <c r="JAU80" s="85"/>
      <c r="JAV80" s="85"/>
      <c r="JAW80" s="85"/>
      <c r="JAX80" s="85"/>
      <c r="JAY80" s="85"/>
      <c r="JAZ80" s="85"/>
      <c r="JBA80" s="85"/>
      <c r="JBB80" s="85"/>
      <c r="JBC80" s="85"/>
      <c r="JBD80" s="85"/>
      <c r="JBE80" s="85"/>
      <c r="JBF80" s="85"/>
      <c r="JBG80" s="85"/>
      <c r="JBH80" s="85"/>
      <c r="JBI80" s="85"/>
      <c r="JBJ80" s="85"/>
      <c r="JBK80" s="85"/>
      <c r="JBL80" s="85"/>
      <c r="JBM80" s="85"/>
      <c r="JBN80" s="85"/>
      <c r="JBO80" s="85"/>
      <c r="JBP80" s="85"/>
      <c r="JBQ80" s="85"/>
      <c r="JBR80" s="85"/>
      <c r="JBS80" s="85"/>
      <c r="JBT80" s="85"/>
      <c r="JBU80" s="85"/>
      <c r="JBV80" s="85"/>
      <c r="JBW80" s="85"/>
      <c r="JBX80" s="85"/>
      <c r="JBY80" s="85"/>
      <c r="JBZ80" s="85"/>
      <c r="JCA80" s="85"/>
      <c r="JCB80" s="85"/>
      <c r="JCC80" s="85"/>
      <c r="JCD80" s="85"/>
      <c r="JCE80" s="85"/>
      <c r="JCF80" s="85"/>
      <c r="JCG80" s="85"/>
      <c r="JCH80" s="85"/>
      <c r="JCI80" s="85"/>
      <c r="JCJ80" s="85"/>
      <c r="JCK80" s="85"/>
      <c r="JCL80" s="85"/>
      <c r="JCM80" s="85"/>
      <c r="JCN80" s="85"/>
      <c r="JCO80" s="85"/>
      <c r="JCP80" s="85"/>
      <c r="JCQ80" s="85"/>
      <c r="JCR80" s="85"/>
      <c r="JCS80" s="85"/>
      <c r="JCT80" s="85"/>
      <c r="JCU80" s="85"/>
      <c r="JCV80" s="85"/>
      <c r="JCW80" s="85"/>
      <c r="JCX80" s="85"/>
      <c r="JCY80" s="85"/>
      <c r="JCZ80" s="85"/>
      <c r="JDA80" s="85"/>
      <c r="JDB80" s="85"/>
      <c r="JDC80" s="85"/>
      <c r="JDD80" s="85"/>
      <c r="JDE80" s="85"/>
      <c r="JDF80" s="85"/>
      <c r="JDG80" s="85"/>
      <c r="JDH80" s="85"/>
      <c r="JDI80" s="85"/>
      <c r="JDJ80" s="85"/>
      <c r="JDK80" s="85"/>
      <c r="JDL80" s="85"/>
      <c r="JDM80" s="85"/>
      <c r="JDN80" s="85"/>
      <c r="JDO80" s="85"/>
      <c r="JDP80" s="85"/>
      <c r="JDQ80" s="85"/>
      <c r="JDR80" s="85"/>
      <c r="JDS80" s="85"/>
      <c r="JDT80" s="85"/>
      <c r="JDU80" s="85"/>
      <c r="JDV80" s="85"/>
      <c r="JDW80" s="85"/>
      <c r="JDX80" s="85"/>
      <c r="JDY80" s="85"/>
      <c r="JDZ80" s="85"/>
      <c r="JEA80" s="85"/>
      <c r="JEB80" s="85"/>
      <c r="JEC80" s="85"/>
      <c r="JED80" s="85"/>
      <c r="JEE80" s="85"/>
      <c r="JEF80" s="85"/>
      <c r="JEG80" s="85"/>
      <c r="JEH80" s="85"/>
      <c r="JEI80" s="85"/>
      <c r="JEJ80" s="85"/>
      <c r="JEK80" s="85"/>
      <c r="JEL80" s="85"/>
      <c r="JEM80" s="85"/>
      <c r="JEN80" s="85"/>
      <c r="JEO80" s="85"/>
      <c r="JEP80" s="85"/>
      <c r="JEQ80" s="85"/>
      <c r="JER80" s="85"/>
      <c r="JES80" s="85"/>
      <c r="JET80" s="85"/>
      <c r="JEU80" s="85"/>
      <c r="JEV80" s="85"/>
      <c r="JEW80" s="85"/>
      <c r="JEX80" s="85"/>
      <c r="JEY80" s="85"/>
      <c r="JEZ80" s="85"/>
      <c r="JFA80" s="85"/>
      <c r="JFB80" s="85"/>
      <c r="JFC80" s="85"/>
      <c r="JFD80" s="85"/>
      <c r="JFE80" s="85"/>
      <c r="JFF80" s="85"/>
      <c r="JFG80" s="85"/>
      <c r="JFH80" s="85"/>
      <c r="JFI80" s="85"/>
      <c r="JFJ80" s="85"/>
      <c r="JFK80" s="85"/>
      <c r="JFL80" s="85"/>
      <c r="JFM80" s="85"/>
      <c r="JFN80" s="85"/>
      <c r="JFO80" s="85"/>
      <c r="JFP80" s="85"/>
      <c r="JFQ80" s="85"/>
      <c r="JFR80" s="85"/>
      <c r="JFS80" s="85"/>
      <c r="JFT80" s="85"/>
      <c r="JFU80" s="85"/>
      <c r="JFV80" s="85"/>
      <c r="JFW80" s="85"/>
      <c r="JFX80" s="85"/>
      <c r="JFY80" s="85"/>
      <c r="JFZ80" s="85"/>
      <c r="JGA80" s="85"/>
      <c r="JGB80" s="85"/>
      <c r="JGC80" s="85"/>
      <c r="JGD80" s="85"/>
      <c r="JGE80" s="85"/>
      <c r="JGF80" s="85"/>
      <c r="JGG80" s="85"/>
      <c r="JGH80" s="85"/>
      <c r="JGI80" s="85"/>
      <c r="JGJ80" s="85"/>
      <c r="JGK80" s="85"/>
      <c r="JGL80" s="85"/>
      <c r="JGM80" s="85"/>
      <c r="JGN80" s="85"/>
      <c r="JGO80" s="85"/>
      <c r="JGP80" s="85"/>
      <c r="JGQ80" s="85"/>
      <c r="JGR80" s="85"/>
      <c r="JGS80" s="85"/>
      <c r="JGT80" s="85"/>
      <c r="JGU80" s="85"/>
      <c r="JGV80" s="85"/>
      <c r="JGW80" s="85"/>
      <c r="JGX80" s="85"/>
      <c r="JGY80" s="85"/>
      <c r="JGZ80" s="85"/>
      <c r="JHA80" s="85"/>
      <c r="JHB80" s="85"/>
      <c r="JHC80" s="85"/>
      <c r="JHD80" s="85"/>
      <c r="JHE80" s="85"/>
      <c r="JHF80" s="85"/>
      <c r="JHG80" s="85"/>
      <c r="JHH80" s="85"/>
      <c r="JHI80" s="85"/>
      <c r="JHJ80" s="85"/>
      <c r="JHK80" s="85"/>
      <c r="JHL80" s="85"/>
      <c r="JHM80" s="85"/>
      <c r="JHN80" s="85"/>
      <c r="JHO80" s="85"/>
      <c r="JHP80" s="85"/>
      <c r="JHQ80" s="85"/>
      <c r="JHR80" s="85"/>
      <c r="JHS80" s="85"/>
      <c r="JHT80" s="85"/>
      <c r="JHU80" s="85"/>
      <c r="JHV80" s="85"/>
      <c r="JHW80" s="85"/>
      <c r="JHX80" s="85"/>
      <c r="JHY80" s="85"/>
      <c r="JHZ80" s="85"/>
      <c r="JIA80" s="85"/>
      <c r="JIB80" s="85"/>
      <c r="JIC80" s="85"/>
      <c r="JID80" s="85"/>
      <c r="JIE80" s="85"/>
      <c r="JIF80" s="85"/>
      <c r="JIG80" s="85"/>
      <c r="JIH80" s="85"/>
      <c r="JII80" s="85"/>
      <c r="JIJ80" s="85"/>
      <c r="JIK80" s="85"/>
      <c r="JIL80" s="85"/>
      <c r="JIM80" s="85"/>
      <c r="JIN80" s="85"/>
      <c r="JIO80" s="85"/>
      <c r="JIP80" s="85"/>
      <c r="JIQ80" s="85"/>
      <c r="JIR80" s="85"/>
      <c r="JIS80" s="85"/>
      <c r="JIT80" s="85"/>
      <c r="JIU80" s="85"/>
      <c r="JIV80" s="85"/>
      <c r="JIW80" s="85"/>
      <c r="JIX80" s="85"/>
      <c r="JIY80" s="85"/>
      <c r="JIZ80" s="85"/>
      <c r="JJA80" s="85"/>
      <c r="JJB80" s="85"/>
      <c r="JJC80" s="85"/>
      <c r="JJD80" s="85"/>
      <c r="JJE80" s="85"/>
      <c r="JJF80" s="85"/>
      <c r="JJG80" s="85"/>
      <c r="JJH80" s="85"/>
      <c r="JJI80" s="85"/>
      <c r="JJJ80" s="85"/>
      <c r="JJK80" s="85"/>
      <c r="JJL80" s="85"/>
      <c r="JJM80" s="85"/>
      <c r="JJN80" s="85"/>
      <c r="JJO80" s="85"/>
      <c r="JJP80" s="85"/>
      <c r="JJQ80" s="85"/>
      <c r="JJR80" s="85"/>
      <c r="JJS80" s="85"/>
      <c r="JJT80" s="85"/>
      <c r="JJU80" s="85"/>
      <c r="JJV80" s="85"/>
      <c r="JJW80" s="85"/>
      <c r="JJX80" s="85"/>
      <c r="JJY80" s="85"/>
      <c r="JJZ80" s="85"/>
      <c r="JKA80" s="85"/>
      <c r="JKB80" s="85"/>
      <c r="JKC80" s="85"/>
      <c r="JKD80" s="85"/>
      <c r="JKE80" s="85"/>
      <c r="JKF80" s="85"/>
      <c r="JKG80" s="85"/>
      <c r="JKH80" s="85"/>
      <c r="JKI80" s="85"/>
      <c r="JKJ80" s="85"/>
      <c r="JKK80" s="85"/>
      <c r="JKL80" s="85"/>
      <c r="JKM80" s="85"/>
      <c r="JKN80" s="85"/>
      <c r="JKO80" s="85"/>
      <c r="JKP80" s="85"/>
      <c r="JKQ80" s="85"/>
      <c r="JKR80" s="85"/>
      <c r="JKS80" s="85"/>
      <c r="JKT80" s="85"/>
      <c r="JKU80" s="85"/>
      <c r="JKV80" s="85"/>
      <c r="JKW80" s="85"/>
      <c r="JKX80" s="85"/>
      <c r="JKY80" s="85"/>
      <c r="JKZ80" s="85"/>
      <c r="JLA80" s="85"/>
      <c r="JLB80" s="85"/>
      <c r="JLC80" s="85"/>
      <c r="JLD80" s="85"/>
      <c r="JLE80" s="85"/>
      <c r="JLF80" s="85"/>
      <c r="JLG80" s="85"/>
      <c r="JLH80" s="85"/>
      <c r="JLI80" s="85"/>
      <c r="JLJ80" s="85"/>
      <c r="JLK80" s="85"/>
      <c r="JLL80" s="85"/>
      <c r="JLM80" s="85"/>
      <c r="JLN80" s="85"/>
      <c r="JLO80" s="85"/>
      <c r="JLP80" s="85"/>
      <c r="JLQ80" s="85"/>
      <c r="JLR80" s="85"/>
      <c r="JLS80" s="85"/>
      <c r="JLT80" s="85"/>
      <c r="JLU80" s="85"/>
      <c r="JLV80" s="85"/>
      <c r="JLW80" s="85"/>
      <c r="JLX80" s="85"/>
      <c r="JLY80" s="85"/>
      <c r="JLZ80" s="85"/>
      <c r="JMA80" s="85"/>
      <c r="JMB80" s="85"/>
      <c r="JMC80" s="85"/>
      <c r="JMD80" s="85"/>
      <c r="JME80" s="85"/>
      <c r="JMF80" s="85"/>
      <c r="JMG80" s="85"/>
      <c r="JMH80" s="85"/>
      <c r="JMI80" s="85"/>
      <c r="JMJ80" s="85"/>
      <c r="JMK80" s="85"/>
      <c r="JML80" s="85"/>
      <c r="JMM80" s="85"/>
      <c r="JMN80" s="85"/>
      <c r="JMO80" s="85"/>
      <c r="JMP80" s="85"/>
      <c r="JMQ80" s="85"/>
      <c r="JMR80" s="85"/>
      <c r="JMS80" s="85"/>
      <c r="JMT80" s="85"/>
      <c r="JMU80" s="85"/>
      <c r="JMV80" s="85"/>
      <c r="JMW80" s="85"/>
      <c r="JMX80" s="85"/>
      <c r="JMY80" s="85"/>
      <c r="JMZ80" s="85"/>
      <c r="JNA80" s="85"/>
      <c r="JNB80" s="85"/>
      <c r="JNC80" s="85"/>
      <c r="JND80" s="85"/>
      <c r="JNE80" s="85"/>
      <c r="JNF80" s="85"/>
      <c r="JNG80" s="85"/>
      <c r="JNH80" s="85"/>
      <c r="JNI80" s="85"/>
      <c r="JNJ80" s="85"/>
      <c r="JNK80" s="85"/>
      <c r="JNL80" s="85"/>
      <c r="JNM80" s="85"/>
      <c r="JNN80" s="85"/>
      <c r="JNO80" s="85"/>
      <c r="JNP80" s="85"/>
      <c r="JNQ80" s="85"/>
      <c r="JNR80" s="85"/>
      <c r="JNS80" s="85"/>
      <c r="JNT80" s="85"/>
      <c r="JNU80" s="85"/>
      <c r="JNV80" s="85"/>
      <c r="JNW80" s="85"/>
      <c r="JNX80" s="85"/>
      <c r="JNY80" s="85"/>
      <c r="JNZ80" s="85"/>
      <c r="JOA80" s="85"/>
      <c r="JOB80" s="85"/>
      <c r="JOC80" s="85"/>
      <c r="JOD80" s="85"/>
      <c r="JOE80" s="85"/>
      <c r="JOF80" s="85"/>
      <c r="JOG80" s="85"/>
      <c r="JOH80" s="85"/>
      <c r="JOI80" s="85"/>
      <c r="JOJ80" s="85"/>
      <c r="JOK80" s="85"/>
      <c r="JOL80" s="85"/>
      <c r="JOM80" s="85"/>
      <c r="JON80" s="85"/>
      <c r="JOO80" s="85"/>
      <c r="JOP80" s="85"/>
      <c r="JOQ80" s="85"/>
      <c r="JOR80" s="85"/>
      <c r="JOS80" s="85"/>
      <c r="JOT80" s="85"/>
      <c r="JOU80" s="85"/>
      <c r="JOV80" s="85"/>
      <c r="JOW80" s="85"/>
      <c r="JOX80" s="85"/>
      <c r="JOY80" s="85"/>
      <c r="JOZ80" s="85"/>
      <c r="JPA80" s="85"/>
      <c r="JPB80" s="85"/>
      <c r="JPC80" s="85"/>
      <c r="JPD80" s="85"/>
      <c r="JPE80" s="85"/>
      <c r="JPF80" s="85"/>
      <c r="JPG80" s="85"/>
      <c r="JPH80" s="85"/>
      <c r="JPI80" s="85"/>
      <c r="JPJ80" s="85"/>
      <c r="JPK80" s="85"/>
      <c r="JPL80" s="85"/>
      <c r="JPM80" s="85"/>
      <c r="JPN80" s="85"/>
      <c r="JPO80" s="85"/>
      <c r="JPP80" s="85"/>
      <c r="JPQ80" s="85"/>
      <c r="JPR80" s="85"/>
      <c r="JPS80" s="85"/>
      <c r="JPT80" s="85"/>
      <c r="JPU80" s="85"/>
      <c r="JPV80" s="85"/>
      <c r="JPW80" s="85"/>
      <c r="JPX80" s="85"/>
      <c r="JPY80" s="85"/>
      <c r="JPZ80" s="85"/>
      <c r="JQA80" s="85"/>
      <c r="JQB80" s="85"/>
      <c r="JQC80" s="85"/>
      <c r="JQD80" s="85"/>
      <c r="JQE80" s="85"/>
      <c r="JQF80" s="85"/>
      <c r="JQG80" s="85"/>
      <c r="JQH80" s="85"/>
      <c r="JQI80" s="85"/>
      <c r="JQJ80" s="85"/>
      <c r="JQK80" s="85"/>
      <c r="JQL80" s="85"/>
      <c r="JQM80" s="85"/>
      <c r="JQN80" s="85"/>
      <c r="JQO80" s="85"/>
      <c r="JQP80" s="85"/>
      <c r="JQQ80" s="85"/>
      <c r="JQR80" s="85"/>
      <c r="JQS80" s="85"/>
      <c r="JQT80" s="85"/>
      <c r="JQU80" s="85"/>
      <c r="JQV80" s="85"/>
      <c r="JQW80" s="85"/>
      <c r="JQX80" s="85"/>
      <c r="JQY80" s="85"/>
      <c r="JQZ80" s="85"/>
      <c r="JRA80" s="85"/>
      <c r="JRB80" s="85"/>
      <c r="JRC80" s="85"/>
      <c r="JRD80" s="85"/>
      <c r="JRE80" s="85"/>
      <c r="JRF80" s="85"/>
      <c r="JRG80" s="85"/>
      <c r="JRH80" s="85"/>
      <c r="JRI80" s="85"/>
      <c r="JRJ80" s="85"/>
      <c r="JRK80" s="85"/>
      <c r="JRL80" s="85"/>
      <c r="JRM80" s="85"/>
      <c r="JRN80" s="85"/>
      <c r="JRO80" s="85"/>
      <c r="JRP80" s="85"/>
      <c r="JRQ80" s="85"/>
      <c r="JRR80" s="85"/>
      <c r="JRS80" s="85"/>
      <c r="JRT80" s="85"/>
      <c r="JRU80" s="85"/>
      <c r="JRV80" s="85"/>
      <c r="JRW80" s="85"/>
      <c r="JRX80" s="85"/>
      <c r="JRY80" s="85"/>
      <c r="JRZ80" s="85"/>
      <c r="JSA80" s="85"/>
      <c r="JSB80" s="85"/>
      <c r="JSC80" s="85"/>
      <c r="JSD80" s="85"/>
      <c r="JSE80" s="85"/>
      <c r="JSF80" s="85"/>
      <c r="JSG80" s="85"/>
      <c r="JSH80" s="85"/>
      <c r="JSI80" s="85"/>
      <c r="JSJ80" s="85"/>
      <c r="JSK80" s="85"/>
      <c r="JSL80" s="85"/>
      <c r="JSM80" s="85"/>
      <c r="JSN80" s="85"/>
      <c r="JSO80" s="85"/>
      <c r="JSP80" s="85"/>
      <c r="JSQ80" s="85"/>
      <c r="JSR80" s="85"/>
      <c r="JSS80" s="85"/>
      <c r="JST80" s="85"/>
      <c r="JSU80" s="85"/>
      <c r="JSV80" s="85"/>
      <c r="JSW80" s="85"/>
      <c r="JSX80" s="85"/>
      <c r="JSY80" s="85"/>
      <c r="JSZ80" s="85"/>
      <c r="JTA80" s="85"/>
      <c r="JTB80" s="85"/>
      <c r="JTC80" s="85"/>
      <c r="JTD80" s="85"/>
      <c r="JTE80" s="85"/>
      <c r="JTF80" s="85"/>
      <c r="JTG80" s="85"/>
      <c r="JTH80" s="85"/>
      <c r="JTI80" s="85"/>
      <c r="JTJ80" s="85"/>
      <c r="JTK80" s="85"/>
      <c r="JTL80" s="85"/>
      <c r="JTM80" s="85"/>
      <c r="JTN80" s="85"/>
      <c r="JTO80" s="85"/>
      <c r="JTP80" s="85"/>
      <c r="JTQ80" s="85"/>
      <c r="JTR80" s="85"/>
      <c r="JTS80" s="85"/>
      <c r="JTT80" s="85"/>
      <c r="JTU80" s="85"/>
      <c r="JTV80" s="85"/>
      <c r="JTW80" s="85"/>
      <c r="JTX80" s="85"/>
      <c r="JTY80" s="85"/>
      <c r="JTZ80" s="85"/>
      <c r="JUA80" s="85"/>
      <c r="JUB80" s="85"/>
      <c r="JUC80" s="85"/>
      <c r="JUD80" s="85"/>
      <c r="JUE80" s="85"/>
      <c r="JUF80" s="85"/>
      <c r="JUG80" s="85"/>
      <c r="JUH80" s="85"/>
      <c r="JUI80" s="85"/>
      <c r="JUJ80" s="85"/>
      <c r="JUK80" s="85"/>
      <c r="JUL80" s="85"/>
      <c r="JUM80" s="85"/>
      <c r="JUN80" s="85"/>
      <c r="JUO80" s="85"/>
      <c r="JUP80" s="85"/>
      <c r="JUQ80" s="85"/>
      <c r="JUR80" s="85"/>
      <c r="JUS80" s="85"/>
      <c r="JUT80" s="85"/>
      <c r="JUU80" s="85"/>
      <c r="JUV80" s="85"/>
      <c r="JUW80" s="85"/>
      <c r="JUX80" s="85"/>
      <c r="JUY80" s="85"/>
      <c r="JUZ80" s="85"/>
      <c r="JVA80" s="85"/>
      <c r="JVB80" s="85"/>
      <c r="JVC80" s="85"/>
      <c r="JVD80" s="85"/>
      <c r="JVE80" s="85"/>
      <c r="JVF80" s="85"/>
      <c r="JVG80" s="85"/>
      <c r="JVH80" s="85"/>
      <c r="JVI80" s="85"/>
      <c r="JVJ80" s="85"/>
      <c r="JVK80" s="85"/>
      <c r="JVL80" s="85"/>
      <c r="JVM80" s="85"/>
      <c r="JVN80" s="85"/>
      <c r="JVO80" s="85"/>
      <c r="JVP80" s="85"/>
      <c r="JVQ80" s="85"/>
      <c r="JVR80" s="85"/>
      <c r="JVS80" s="85"/>
      <c r="JVT80" s="85"/>
      <c r="JVU80" s="85"/>
      <c r="JVV80" s="85"/>
      <c r="JVW80" s="85"/>
      <c r="JVX80" s="85"/>
      <c r="JVY80" s="85"/>
      <c r="JVZ80" s="85"/>
      <c r="JWA80" s="85"/>
      <c r="JWB80" s="85"/>
      <c r="JWC80" s="85"/>
      <c r="JWD80" s="85"/>
      <c r="JWE80" s="85"/>
      <c r="JWF80" s="85"/>
      <c r="JWG80" s="85"/>
      <c r="JWH80" s="85"/>
      <c r="JWI80" s="85"/>
      <c r="JWJ80" s="85"/>
      <c r="JWK80" s="85"/>
      <c r="JWL80" s="85"/>
      <c r="JWM80" s="85"/>
      <c r="JWN80" s="85"/>
      <c r="JWO80" s="85"/>
      <c r="JWP80" s="85"/>
      <c r="JWQ80" s="85"/>
      <c r="JWR80" s="85"/>
      <c r="JWS80" s="85"/>
      <c r="JWT80" s="85"/>
      <c r="JWU80" s="85"/>
      <c r="JWV80" s="85"/>
      <c r="JWW80" s="85"/>
      <c r="JWX80" s="85"/>
      <c r="JWY80" s="85"/>
      <c r="JWZ80" s="85"/>
      <c r="JXA80" s="85"/>
      <c r="JXB80" s="85"/>
      <c r="JXC80" s="85"/>
      <c r="JXD80" s="85"/>
      <c r="JXE80" s="85"/>
      <c r="JXF80" s="85"/>
      <c r="JXG80" s="85"/>
      <c r="JXH80" s="85"/>
      <c r="JXI80" s="85"/>
      <c r="JXJ80" s="85"/>
      <c r="JXK80" s="85"/>
      <c r="JXL80" s="85"/>
      <c r="JXM80" s="85"/>
      <c r="JXN80" s="85"/>
      <c r="JXO80" s="85"/>
      <c r="JXP80" s="85"/>
      <c r="JXQ80" s="85"/>
      <c r="JXR80" s="85"/>
      <c r="JXS80" s="85"/>
      <c r="JXT80" s="85"/>
      <c r="JXU80" s="85"/>
      <c r="JXV80" s="85"/>
      <c r="JXW80" s="85"/>
      <c r="JXX80" s="85"/>
      <c r="JXY80" s="85"/>
      <c r="JXZ80" s="85"/>
      <c r="JYA80" s="85"/>
      <c r="JYB80" s="85"/>
      <c r="JYC80" s="85"/>
      <c r="JYD80" s="85"/>
      <c r="JYE80" s="85"/>
      <c r="JYF80" s="85"/>
      <c r="JYG80" s="85"/>
      <c r="JYH80" s="85"/>
      <c r="JYI80" s="85"/>
      <c r="JYJ80" s="85"/>
      <c r="JYK80" s="85"/>
      <c r="JYL80" s="85"/>
      <c r="JYM80" s="85"/>
      <c r="JYN80" s="85"/>
      <c r="JYO80" s="85"/>
      <c r="JYP80" s="85"/>
      <c r="JYQ80" s="85"/>
      <c r="JYR80" s="85"/>
      <c r="JYS80" s="85"/>
      <c r="JYT80" s="85"/>
      <c r="JYU80" s="85"/>
      <c r="JYV80" s="85"/>
      <c r="JYW80" s="85"/>
      <c r="JYX80" s="85"/>
      <c r="JYY80" s="85"/>
      <c r="JYZ80" s="85"/>
      <c r="JZA80" s="85"/>
      <c r="JZB80" s="85"/>
      <c r="JZC80" s="85"/>
      <c r="JZD80" s="85"/>
      <c r="JZE80" s="85"/>
      <c r="JZF80" s="85"/>
      <c r="JZG80" s="85"/>
      <c r="JZH80" s="85"/>
      <c r="JZI80" s="85"/>
      <c r="JZJ80" s="85"/>
      <c r="JZK80" s="85"/>
      <c r="JZL80" s="85"/>
      <c r="JZM80" s="85"/>
      <c r="JZN80" s="85"/>
      <c r="JZO80" s="85"/>
      <c r="JZP80" s="85"/>
      <c r="JZQ80" s="85"/>
      <c r="JZR80" s="85"/>
      <c r="JZS80" s="85"/>
      <c r="JZT80" s="85"/>
      <c r="JZU80" s="85"/>
      <c r="JZV80" s="85"/>
      <c r="JZW80" s="85"/>
      <c r="JZX80" s="85"/>
      <c r="JZY80" s="85"/>
      <c r="JZZ80" s="85"/>
      <c r="KAA80" s="85"/>
      <c r="KAB80" s="85"/>
      <c r="KAC80" s="85"/>
      <c r="KAD80" s="85"/>
      <c r="KAE80" s="85"/>
      <c r="KAF80" s="85"/>
      <c r="KAG80" s="85"/>
      <c r="KAH80" s="85"/>
      <c r="KAI80" s="85"/>
      <c r="KAJ80" s="85"/>
      <c r="KAK80" s="85"/>
      <c r="KAL80" s="85"/>
      <c r="KAM80" s="85"/>
      <c r="KAN80" s="85"/>
      <c r="KAO80" s="85"/>
      <c r="KAP80" s="85"/>
      <c r="KAQ80" s="85"/>
      <c r="KAR80" s="85"/>
      <c r="KAS80" s="85"/>
      <c r="KAT80" s="85"/>
      <c r="KAU80" s="85"/>
      <c r="KAV80" s="85"/>
      <c r="KAW80" s="85"/>
      <c r="KAX80" s="85"/>
      <c r="KAY80" s="85"/>
      <c r="KAZ80" s="85"/>
      <c r="KBA80" s="85"/>
      <c r="KBB80" s="85"/>
      <c r="KBC80" s="85"/>
      <c r="KBD80" s="85"/>
      <c r="KBE80" s="85"/>
      <c r="KBF80" s="85"/>
      <c r="KBG80" s="85"/>
      <c r="KBH80" s="85"/>
      <c r="KBI80" s="85"/>
      <c r="KBJ80" s="85"/>
      <c r="KBK80" s="85"/>
      <c r="KBL80" s="85"/>
      <c r="KBM80" s="85"/>
      <c r="KBN80" s="85"/>
      <c r="KBO80" s="85"/>
      <c r="KBP80" s="85"/>
      <c r="KBQ80" s="85"/>
      <c r="KBR80" s="85"/>
      <c r="KBS80" s="85"/>
      <c r="KBT80" s="85"/>
      <c r="KBU80" s="85"/>
      <c r="KBV80" s="85"/>
      <c r="KBW80" s="85"/>
      <c r="KBX80" s="85"/>
      <c r="KBY80" s="85"/>
      <c r="KBZ80" s="85"/>
      <c r="KCA80" s="85"/>
      <c r="KCB80" s="85"/>
      <c r="KCC80" s="85"/>
      <c r="KCD80" s="85"/>
      <c r="KCE80" s="85"/>
      <c r="KCF80" s="85"/>
      <c r="KCG80" s="85"/>
      <c r="KCH80" s="85"/>
      <c r="KCI80" s="85"/>
      <c r="KCJ80" s="85"/>
      <c r="KCK80" s="85"/>
      <c r="KCL80" s="85"/>
      <c r="KCM80" s="85"/>
      <c r="KCN80" s="85"/>
      <c r="KCO80" s="85"/>
      <c r="KCP80" s="85"/>
      <c r="KCQ80" s="85"/>
      <c r="KCR80" s="85"/>
      <c r="KCS80" s="85"/>
      <c r="KCT80" s="85"/>
      <c r="KCU80" s="85"/>
      <c r="KCV80" s="85"/>
      <c r="KCW80" s="85"/>
      <c r="KCX80" s="85"/>
      <c r="KCY80" s="85"/>
      <c r="KCZ80" s="85"/>
      <c r="KDA80" s="85"/>
      <c r="KDB80" s="85"/>
      <c r="KDC80" s="85"/>
      <c r="KDD80" s="85"/>
      <c r="KDE80" s="85"/>
      <c r="KDF80" s="85"/>
      <c r="KDG80" s="85"/>
      <c r="KDH80" s="85"/>
      <c r="KDI80" s="85"/>
      <c r="KDJ80" s="85"/>
      <c r="KDK80" s="85"/>
      <c r="KDL80" s="85"/>
      <c r="KDM80" s="85"/>
      <c r="KDN80" s="85"/>
      <c r="KDO80" s="85"/>
      <c r="KDP80" s="85"/>
      <c r="KDQ80" s="85"/>
      <c r="KDR80" s="85"/>
      <c r="KDS80" s="85"/>
      <c r="KDT80" s="85"/>
      <c r="KDU80" s="85"/>
      <c r="KDV80" s="85"/>
      <c r="KDW80" s="85"/>
      <c r="KDX80" s="85"/>
      <c r="KDY80" s="85"/>
      <c r="KDZ80" s="85"/>
      <c r="KEA80" s="85"/>
      <c r="KEB80" s="85"/>
      <c r="KEC80" s="85"/>
      <c r="KED80" s="85"/>
      <c r="KEE80" s="85"/>
      <c r="KEF80" s="85"/>
      <c r="KEG80" s="85"/>
      <c r="KEH80" s="85"/>
      <c r="KEI80" s="85"/>
      <c r="KEJ80" s="85"/>
      <c r="KEK80" s="85"/>
      <c r="KEL80" s="85"/>
      <c r="KEM80" s="85"/>
      <c r="KEN80" s="85"/>
      <c r="KEO80" s="85"/>
      <c r="KEP80" s="85"/>
      <c r="KEQ80" s="85"/>
      <c r="KER80" s="85"/>
      <c r="KES80" s="85"/>
      <c r="KET80" s="85"/>
      <c r="KEU80" s="85"/>
      <c r="KEV80" s="85"/>
      <c r="KEW80" s="85"/>
      <c r="KEX80" s="85"/>
      <c r="KEY80" s="85"/>
      <c r="KEZ80" s="85"/>
      <c r="KFA80" s="85"/>
      <c r="KFB80" s="85"/>
      <c r="KFC80" s="85"/>
      <c r="KFD80" s="85"/>
      <c r="KFE80" s="85"/>
      <c r="KFF80" s="85"/>
      <c r="KFG80" s="85"/>
      <c r="KFH80" s="85"/>
      <c r="KFI80" s="85"/>
      <c r="KFJ80" s="85"/>
      <c r="KFK80" s="85"/>
      <c r="KFL80" s="85"/>
      <c r="KFM80" s="85"/>
      <c r="KFN80" s="85"/>
      <c r="KFO80" s="85"/>
      <c r="KFP80" s="85"/>
      <c r="KFQ80" s="85"/>
      <c r="KFR80" s="85"/>
      <c r="KFS80" s="85"/>
      <c r="KFT80" s="85"/>
      <c r="KFU80" s="85"/>
      <c r="KFV80" s="85"/>
      <c r="KFW80" s="85"/>
      <c r="KFX80" s="85"/>
      <c r="KFY80" s="85"/>
      <c r="KFZ80" s="85"/>
      <c r="KGA80" s="85"/>
      <c r="KGB80" s="85"/>
      <c r="KGC80" s="85"/>
      <c r="KGD80" s="85"/>
      <c r="KGE80" s="85"/>
      <c r="KGF80" s="85"/>
      <c r="KGG80" s="85"/>
      <c r="KGH80" s="85"/>
      <c r="KGI80" s="85"/>
      <c r="KGJ80" s="85"/>
      <c r="KGK80" s="85"/>
      <c r="KGL80" s="85"/>
      <c r="KGM80" s="85"/>
      <c r="KGN80" s="85"/>
      <c r="KGO80" s="85"/>
      <c r="KGP80" s="85"/>
      <c r="KGQ80" s="85"/>
      <c r="KGR80" s="85"/>
      <c r="KGS80" s="85"/>
      <c r="KGT80" s="85"/>
      <c r="KGU80" s="85"/>
      <c r="KGV80" s="85"/>
      <c r="KGW80" s="85"/>
      <c r="KGX80" s="85"/>
      <c r="KGY80" s="85"/>
      <c r="KGZ80" s="85"/>
      <c r="KHA80" s="85"/>
      <c r="KHB80" s="85"/>
      <c r="KHC80" s="85"/>
      <c r="KHD80" s="85"/>
      <c r="KHE80" s="85"/>
      <c r="KHF80" s="85"/>
      <c r="KHG80" s="85"/>
      <c r="KHH80" s="85"/>
      <c r="KHI80" s="85"/>
      <c r="KHJ80" s="85"/>
      <c r="KHK80" s="85"/>
      <c r="KHL80" s="85"/>
      <c r="KHM80" s="85"/>
      <c r="KHN80" s="85"/>
      <c r="KHO80" s="85"/>
      <c r="KHP80" s="85"/>
      <c r="KHQ80" s="85"/>
      <c r="KHR80" s="85"/>
      <c r="KHS80" s="85"/>
      <c r="KHT80" s="85"/>
      <c r="KHU80" s="85"/>
      <c r="KHV80" s="85"/>
      <c r="KHW80" s="85"/>
      <c r="KHX80" s="85"/>
      <c r="KHY80" s="85"/>
      <c r="KHZ80" s="85"/>
      <c r="KIA80" s="85"/>
      <c r="KIB80" s="85"/>
      <c r="KIC80" s="85"/>
      <c r="KID80" s="85"/>
      <c r="KIE80" s="85"/>
      <c r="KIF80" s="85"/>
      <c r="KIG80" s="85"/>
      <c r="KIH80" s="85"/>
      <c r="KII80" s="85"/>
      <c r="KIJ80" s="85"/>
      <c r="KIK80" s="85"/>
      <c r="KIL80" s="85"/>
      <c r="KIM80" s="85"/>
      <c r="KIN80" s="85"/>
      <c r="KIO80" s="85"/>
      <c r="KIP80" s="85"/>
      <c r="KIQ80" s="85"/>
      <c r="KIR80" s="85"/>
      <c r="KIS80" s="85"/>
      <c r="KIT80" s="85"/>
      <c r="KIU80" s="85"/>
      <c r="KIV80" s="85"/>
      <c r="KIW80" s="85"/>
      <c r="KIX80" s="85"/>
      <c r="KIY80" s="85"/>
      <c r="KIZ80" s="85"/>
      <c r="KJA80" s="85"/>
      <c r="KJB80" s="85"/>
      <c r="KJC80" s="85"/>
      <c r="KJD80" s="85"/>
      <c r="KJE80" s="85"/>
      <c r="KJF80" s="85"/>
      <c r="KJG80" s="85"/>
      <c r="KJH80" s="85"/>
      <c r="KJI80" s="85"/>
      <c r="KJJ80" s="85"/>
      <c r="KJK80" s="85"/>
      <c r="KJL80" s="85"/>
      <c r="KJM80" s="85"/>
      <c r="KJN80" s="85"/>
      <c r="KJO80" s="85"/>
      <c r="KJP80" s="85"/>
      <c r="KJQ80" s="85"/>
      <c r="KJR80" s="85"/>
      <c r="KJS80" s="85"/>
      <c r="KJT80" s="85"/>
      <c r="KJU80" s="85"/>
      <c r="KJV80" s="85"/>
      <c r="KJW80" s="85"/>
      <c r="KJX80" s="85"/>
      <c r="KJY80" s="85"/>
      <c r="KJZ80" s="85"/>
      <c r="KKA80" s="85"/>
      <c r="KKB80" s="85"/>
      <c r="KKC80" s="85"/>
      <c r="KKD80" s="85"/>
      <c r="KKE80" s="85"/>
      <c r="KKF80" s="85"/>
      <c r="KKG80" s="85"/>
      <c r="KKH80" s="85"/>
      <c r="KKI80" s="85"/>
      <c r="KKJ80" s="85"/>
      <c r="KKK80" s="85"/>
      <c r="KKL80" s="85"/>
      <c r="KKM80" s="85"/>
      <c r="KKN80" s="85"/>
      <c r="KKO80" s="85"/>
      <c r="KKP80" s="85"/>
      <c r="KKQ80" s="85"/>
      <c r="KKR80" s="85"/>
      <c r="KKS80" s="85"/>
      <c r="KKT80" s="85"/>
      <c r="KKU80" s="85"/>
      <c r="KKV80" s="85"/>
      <c r="KKW80" s="85"/>
      <c r="KKX80" s="85"/>
      <c r="KKY80" s="85"/>
      <c r="KKZ80" s="85"/>
      <c r="KLA80" s="85"/>
      <c r="KLB80" s="85"/>
      <c r="KLC80" s="85"/>
      <c r="KLD80" s="85"/>
      <c r="KLE80" s="85"/>
      <c r="KLF80" s="85"/>
      <c r="KLG80" s="85"/>
      <c r="KLH80" s="85"/>
      <c r="KLI80" s="85"/>
      <c r="KLJ80" s="85"/>
      <c r="KLK80" s="85"/>
      <c r="KLL80" s="85"/>
      <c r="KLM80" s="85"/>
      <c r="KLN80" s="85"/>
      <c r="KLO80" s="85"/>
      <c r="KLP80" s="85"/>
      <c r="KLQ80" s="85"/>
      <c r="KLR80" s="85"/>
      <c r="KLS80" s="85"/>
      <c r="KLT80" s="85"/>
      <c r="KLU80" s="85"/>
      <c r="KLV80" s="85"/>
      <c r="KLW80" s="85"/>
      <c r="KLX80" s="85"/>
      <c r="KLY80" s="85"/>
      <c r="KLZ80" s="85"/>
      <c r="KMA80" s="85"/>
      <c r="KMB80" s="85"/>
      <c r="KMC80" s="85"/>
      <c r="KMD80" s="85"/>
      <c r="KME80" s="85"/>
      <c r="KMF80" s="85"/>
      <c r="KMG80" s="85"/>
      <c r="KMH80" s="85"/>
      <c r="KMI80" s="85"/>
      <c r="KMJ80" s="85"/>
      <c r="KMK80" s="85"/>
      <c r="KML80" s="85"/>
      <c r="KMM80" s="85"/>
      <c r="KMN80" s="85"/>
      <c r="KMO80" s="85"/>
      <c r="KMP80" s="85"/>
      <c r="KMQ80" s="85"/>
      <c r="KMR80" s="85"/>
      <c r="KMS80" s="85"/>
      <c r="KMT80" s="85"/>
      <c r="KMU80" s="85"/>
      <c r="KMV80" s="85"/>
      <c r="KMW80" s="85"/>
      <c r="KMX80" s="85"/>
      <c r="KMY80" s="85"/>
      <c r="KMZ80" s="85"/>
      <c r="KNA80" s="85"/>
      <c r="KNB80" s="85"/>
      <c r="KNC80" s="85"/>
      <c r="KND80" s="85"/>
      <c r="KNE80" s="85"/>
      <c r="KNF80" s="85"/>
      <c r="KNG80" s="85"/>
      <c r="KNH80" s="85"/>
      <c r="KNI80" s="85"/>
      <c r="KNJ80" s="85"/>
      <c r="KNK80" s="85"/>
      <c r="KNL80" s="85"/>
      <c r="KNM80" s="85"/>
      <c r="KNN80" s="85"/>
      <c r="KNO80" s="85"/>
      <c r="KNP80" s="85"/>
      <c r="KNQ80" s="85"/>
      <c r="KNR80" s="85"/>
      <c r="KNS80" s="85"/>
      <c r="KNT80" s="85"/>
      <c r="KNU80" s="85"/>
      <c r="KNV80" s="85"/>
      <c r="KNW80" s="85"/>
      <c r="KNX80" s="85"/>
      <c r="KNY80" s="85"/>
      <c r="KNZ80" s="85"/>
      <c r="KOA80" s="85"/>
      <c r="KOB80" s="85"/>
      <c r="KOC80" s="85"/>
      <c r="KOD80" s="85"/>
      <c r="KOE80" s="85"/>
      <c r="KOF80" s="85"/>
      <c r="KOG80" s="85"/>
      <c r="KOH80" s="85"/>
      <c r="KOI80" s="85"/>
      <c r="KOJ80" s="85"/>
      <c r="KOK80" s="85"/>
      <c r="KOL80" s="85"/>
      <c r="KOM80" s="85"/>
      <c r="KON80" s="85"/>
      <c r="KOO80" s="85"/>
      <c r="KOP80" s="85"/>
      <c r="KOQ80" s="85"/>
      <c r="KOR80" s="85"/>
      <c r="KOS80" s="85"/>
      <c r="KOT80" s="85"/>
      <c r="KOU80" s="85"/>
      <c r="KOV80" s="85"/>
      <c r="KOW80" s="85"/>
      <c r="KOX80" s="85"/>
      <c r="KOY80" s="85"/>
      <c r="KOZ80" s="85"/>
      <c r="KPA80" s="85"/>
      <c r="KPB80" s="85"/>
      <c r="KPC80" s="85"/>
      <c r="KPD80" s="85"/>
      <c r="KPE80" s="85"/>
      <c r="KPF80" s="85"/>
      <c r="KPG80" s="85"/>
      <c r="KPH80" s="85"/>
      <c r="KPI80" s="85"/>
      <c r="KPJ80" s="85"/>
      <c r="KPK80" s="85"/>
      <c r="KPL80" s="85"/>
      <c r="KPM80" s="85"/>
      <c r="KPN80" s="85"/>
      <c r="KPO80" s="85"/>
      <c r="KPP80" s="85"/>
      <c r="KPQ80" s="85"/>
      <c r="KPR80" s="85"/>
      <c r="KPS80" s="85"/>
      <c r="KPT80" s="85"/>
      <c r="KPU80" s="85"/>
      <c r="KPV80" s="85"/>
      <c r="KPW80" s="85"/>
      <c r="KPX80" s="85"/>
      <c r="KPY80" s="85"/>
      <c r="KPZ80" s="85"/>
      <c r="KQA80" s="85"/>
      <c r="KQB80" s="85"/>
      <c r="KQC80" s="85"/>
      <c r="KQD80" s="85"/>
      <c r="KQE80" s="85"/>
      <c r="KQF80" s="85"/>
      <c r="KQG80" s="85"/>
      <c r="KQH80" s="85"/>
      <c r="KQI80" s="85"/>
      <c r="KQJ80" s="85"/>
      <c r="KQK80" s="85"/>
      <c r="KQL80" s="85"/>
      <c r="KQM80" s="85"/>
      <c r="KQN80" s="85"/>
      <c r="KQO80" s="85"/>
      <c r="KQP80" s="85"/>
      <c r="KQQ80" s="85"/>
      <c r="KQR80" s="85"/>
      <c r="KQS80" s="85"/>
      <c r="KQT80" s="85"/>
      <c r="KQU80" s="85"/>
      <c r="KQV80" s="85"/>
      <c r="KQW80" s="85"/>
      <c r="KQX80" s="85"/>
      <c r="KQY80" s="85"/>
      <c r="KQZ80" s="85"/>
      <c r="KRA80" s="85"/>
      <c r="KRB80" s="85"/>
      <c r="KRC80" s="85"/>
      <c r="KRD80" s="85"/>
      <c r="KRE80" s="85"/>
      <c r="KRF80" s="85"/>
      <c r="KRG80" s="85"/>
      <c r="KRH80" s="85"/>
      <c r="KRI80" s="85"/>
      <c r="KRJ80" s="85"/>
      <c r="KRK80" s="85"/>
      <c r="KRL80" s="85"/>
      <c r="KRM80" s="85"/>
      <c r="KRN80" s="85"/>
      <c r="KRO80" s="85"/>
      <c r="KRP80" s="85"/>
      <c r="KRQ80" s="85"/>
      <c r="KRR80" s="85"/>
      <c r="KRS80" s="85"/>
      <c r="KRT80" s="85"/>
      <c r="KRU80" s="85"/>
      <c r="KRV80" s="85"/>
      <c r="KRW80" s="85"/>
      <c r="KRX80" s="85"/>
      <c r="KRY80" s="85"/>
      <c r="KRZ80" s="85"/>
      <c r="KSA80" s="85"/>
      <c r="KSB80" s="85"/>
      <c r="KSC80" s="85"/>
      <c r="KSD80" s="85"/>
      <c r="KSE80" s="85"/>
      <c r="KSF80" s="85"/>
      <c r="KSG80" s="85"/>
      <c r="KSH80" s="85"/>
      <c r="KSI80" s="85"/>
      <c r="KSJ80" s="85"/>
      <c r="KSK80" s="85"/>
      <c r="KSL80" s="85"/>
      <c r="KSM80" s="85"/>
      <c r="KSN80" s="85"/>
      <c r="KSO80" s="85"/>
      <c r="KSP80" s="85"/>
      <c r="KSQ80" s="85"/>
      <c r="KSR80" s="85"/>
      <c r="KSS80" s="85"/>
      <c r="KST80" s="85"/>
      <c r="KSU80" s="85"/>
      <c r="KSV80" s="85"/>
      <c r="KSW80" s="85"/>
      <c r="KSX80" s="85"/>
      <c r="KSY80" s="85"/>
      <c r="KSZ80" s="85"/>
      <c r="KTA80" s="85"/>
      <c r="KTB80" s="85"/>
      <c r="KTC80" s="85"/>
      <c r="KTD80" s="85"/>
      <c r="KTE80" s="85"/>
      <c r="KTF80" s="85"/>
      <c r="KTG80" s="85"/>
      <c r="KTH80" s="85"/>
      <c r="KTI80" s="85"/>
      <c r="KTJ80" s="85"/>
      <c r="KTK80" s="85"/>
      <c r="KTL80" s="85"/>
      <c r="KTM80" s="85"/>
      <c r="KTN80" s="85"/>
      <c r="KTO80" s="85"/>
      <c r="KTP80" s="85"/>
      <c r="KTQ80" s="85"/>
      <c r="KTR80" s="85"/>
      <c r="KTS80" s="85"/>
      <c r="KTT80" s="85"/>
      <c r="KTU80" s="85"/>
      <c r="KTV80" s="85"/>
      <c r="KTW80" s="85"/>
      <c r="KTX80" s="85"/>
      <c r="KTY80" s="85"/>
      <c r="KTZ80" s="85"/>
      <c r="KUA80" s="85"/>
      <c r="KUB80" s="85"/>
      <c r="KUC80" s="85"/>
      <c r="KUD80" s="85"/>
      <c r="KUE80" s="85"/>
      <c r="KUF80" s="85"/>
      <c r="KUG80" s="85"/>
      <c r="KUH80" s="85"/>
      <c r="KUI80" s="85"/>
      <c r="KUJ80" s="85"/>
      <c r="KUK80" s="85"/>
      <c r="KUL80" s="85"/>
      <c r="KUM80" s="85"/>
      <c r="KUN80" s="85"/>
      <c r="KUO80" s="85"/>
      <c r="KUP80" s="85"/>
      <c r="KUQ80" s="85"/>
      <c r="KUR80" s="85"/>
      <c r="KUS80" s="85"/>
      <c r="KUT80" s="85"/>
      <c r="KUU80" s="85"/>
      <c r="KUV80" s="85"/>
      <c r="KUW80" s="85"/>
      <c r="KUX80" s="85"/>
      <c r="KUY80" s="85"/>
      <c r="KUZ80" s="85"/>
      <c r="KVA80" s="85"/>
      <c r="KVB80" s="85"/>
      <c r="KVC80" s="85"/>
      <c r="KVD80" s="85"/>
      <c r="KVE80" s="85"/>
      <c r="KVF80" s="85"/>
      <c r="KVG80" s="85"/>
      <c r="KVH80" s="85"/>
      <c r="KVI80" s="85"/>
      <c r="KVJ80" s="85"/>
      <c r="KVK80" s="85"/>
      <c r="KVL80" s="85"/>
      <c r="KVM80" s="85"/>
      <c r="KVN80" s="85"/>
      <c r="KVO80" s="85"/>
      <c r="KVP80" s="85"/>
      <c r="KVQ80" s="85"/>
      <c r="KVR80" s="85"/>
      <c r="KVS80" s="85"/>
      <c r="KVT80" s="85"/>
      <c r="KVU80" s="85"/>
      <c r="KVV80" s="85"/>
      <c r="KVW80" s="85"/>
      <c r="KVX80" s="85"/>
      <c r="KVY80" s="85"/>
      <c r="KVZ80" s="85"/>
      <c r="KWA80" s="85"/>
      <c r="KWB80" s="85"/>
      <c r="KWC80" s="85"/>
      <c r="KWD80" s="85"/>
      <c r="KWE80" s="85"/>
      <c r="KWF80" s="85"/>
      <c r="KWG80" s="85"/>
      <c r="KWH80" s="85"/>
      <c r="KWI80" s="85"/>
      <c r="KWJ80" s="85"/>
      <c r="KWK80" s="85"/>
      <c r="KWL80" s="85"/>
      <c r="KWM80" s="85"/>
      <c r="KWN80" s="85"/>
      <c r="KWO80" s="85"/>
      <c r="KWP80" s="85"/>
      <c r="KWQ80" s="85"/>
      <c r="KWR80" s="85"/>
      <c r="KWS80" s="85"/>
      <c r="KWT80" s="85"/>
      <c r="KWU80" s="85"/>
      <c r="KWV80" s="85"/>
      <c r="KWW80" s="85"/>
      <c r="KWX80" s="85"/>
      <c r="KWY80" s="85"/>
      <c r="KWZ80" s="85"/>
      <c r="KXA80" s="85"/>
      <c r="KXB80" s="85"/>
      <c r="KXC80" s="85"/>
      <c r="KXD80" s="85"/>
      <c r="KXE80" s="85"/>
      <c r="KXF80" s="85"/>
      <c r="KXG80" s="85"/>
      <c r="KXH80" s="85"/>
      <c r="KXI80" s="85"/>
      <c r="KXJ80" s="85"/>
      <c r="KXK80" s="85"/>
      <c r="KXL80" s="85"/>
      <c r="KXM80" s="85"/>
      <c r="KXN80" s="85"/>
      <c r="KXO80" s="85"/>
      <c r="KXP80" s="85"/>
      <c r="KXQ80" s="85"/>
      <c r="KXR80" s="85"/>
      <c r="KXS80" s="85"/>
      <c r="KXT80" s="85"/>
      <c r="KXU80" s="85"/>
      <c r="KXV80" s="85"/>
      <c r="KXW80" s="85"/>
      <c r="KXX80" s="85"/>
      <c r="KXY80" s="85"/>
      <c r="KXZ80" s="85"/>
      <c r="KYA80" s="85"/>
      <c r="KYB80" s="85"/>
      <c r="KYC80" s="85"/>
      <c r="KYD80" s="85"/>
      <c r="KYE80" s="85"/>
      <c r="KYF80" s="85"/>
      <c r="KYG80" s="85"/>
      <c r="KYH80" s="85"/>
      <c r="KYI80" s="85"/>
      <c r="KYJ80" s="85"/>
      <c r="KYK80" s="85"/>
      <c r="KYL80" s="85"/>
      <c r="KYM80" s="85"/>
      <c r="KYN80" s="85"/>
      <c r="KYO80" s="85"/>
      <c r="KYP80" s="85"/>
      <c r="KYQ80" s="85"/>
      <c r="KYR80" s="85"/>
      <c r="KYS80" s="85"/>
      <c r="KYT80" s="85"/>
      <c r="KYU80" s="85"/>
      <c r="KYV80" s="85"/>
      <c r="KYW80" s="85"/>
      <c r="KYX80" s="85"/>
      <c r="KYY80" s="85"/>
      <c r="KYZ80" s="85"/>
      <c r="KZA80" s="85"/>
      <c r="KZB80" s="85"/>
      <c r="KZC80" s="85"/>
      <c r="KZD80" s="85"/>
      <c r="KZE80" s="85"/>
      <c r="KZF80" s="85"/>
      <c r="KZG80" s="85"/>
      <c r="KZH80" s="85"/>
      <c r="KZI80" s="85"/>
      <c r="KZJ80" s="85"/>
      <c r="KZK80" s="85"/>
      <c r="KZL80" s="85"/>
      <c r="KZM80" s="85"/>
      <c r="KZN80" s="85"/>
      <c r="KZO80" s="85"/>
      <c r="KZP80" s="85"/>
      <c r="KZQ80" s="85"/>
      <c r="KZR80" s="85"/>
      <c r="KZS80" s="85"/>
      <c r="KZT80" s="85"/>
      <c r="KZU80" s="85"/>
      <c r="KZV80" s="85"/>
      <c r="KZW80" s="85"/>
      <c r="KZX80" s="85"/>
      <c r="KZY80" s="85"/>
      <c r="KZZ80" s="85"/>
      <c r="LAA80" s="85"/>
      <c r="LAB80" s="85"/>
      <c r="LAC80" s="85"/>
      <c r="LAD80" s="85"/>
      <c r="LAE80" s="85"/>
      <c r="LAF80" s="85"/>
      <c r="LAG80" s="85"/>
      <c r="LAH80" s="85"/>
      <c r="LAI80" s="85"/>
      <c r="LAJ80" s="85"/>
      <c r="LAK80" s="85"/>
      <c r="LAL80" s="85"/>
      <c r="LAM80" s="85"/>
      <c r="LAN80" s="85"/>
      <c r="LAO80" s="85"/>
      <c r="LAP80" s="85"/>
      <c r="LAQ80" s="85"/>
      <c r="LAR80" s="85"/>
      <c r="LAS80" s="85"/>
      <c r="LAT80" s="85"/>
      <c r="LAU80" s="85"/>
      <c r="LAV80" s="85"/>
      <c r="LAW80" s="85"/>
      <c r="LAX80" s="85"/>
      <c r="LAY80" s="85"/>
      <c r="LAZ80" s="85"/>
      <c r="LBA80" s="85"/>
      <c r="LBB80" s="85"/>
      <c r="LBC80" s="85"/>
      <c r="LBD80" s="85"/>
      <c r="LBE80" s="85"/>
      <c r="LBF80" s="85"/>
      <c r="LBG80" s="85"/>
      <c r="LBH80" s="85"/>
      <c r="LBI80" s="85"/>
      <c r="LBJ80" s="85"/>
      <c r="LBK80" s="85"/>
      <c r="LBL80" s="85"/>
      <c r="LBM80" s="85"/>
      <c r="LBN80" s="85"/>
      <c r="LBO80" s="85"/>
      <c r="LBP80" s="85"/>
      <c r="LBQ80" s="85"/>
      <c r="LBR80" s="85"/>
      <c r="LBS80" s="85"/>
      <c r="LBT80" s="85"/>
      <c r="LBU80" s="85"/>
      <c r="LBV80" s="85"/>
      <c r="LBW80" s="85"/>
      <c r="LBX80" s="85"/>
      <c r="LBY80" s="85"/>
      <c r="LBZ80" s="85"/>
      <c r="LCA80" s="85"/>
      <c r="LCB80" s="85"/>
      <c r="LCC80" s="85"/>
      <c r="LCD80" s="85"/>
      <c r="LCE80" s="85"/>
      <c r="LCF80" s="85"/>
      <c r="LCG80" s="85"/>
      <c r="LCH80" s="85"/>
      <c r="LCI80" s="85"/>
      <c r="LCJ80" s="85"/>
      <c r="LCK80" s="85"/>
      <c r="LCL80" s="85"/>
      <c r="LCM80" s="85"/>
      <c r="LCN80" s="85"/>
      <c r="LCO80" s="85"/>
      <c r="LCP80" s="85"/>
      <c r="LCQ80" s="85"/>
      <c r="LCR80" s="85"/>
      <c r="LCS80" s="85"/>
      <c r="LCT80" s="85"/>
      <c r="LCU80" s="85"/>
      <c r="LCV80" s="85"/>
      <c r="LCW80" s="85"/>
      <c r="LCX80" s="85"/>
      <c r="LCY80" s="85"/>
      <c r="LCZ80" s="85"/>
      <c r="LDA80" s="85"/>
      <c r="LDB80" s="85"/>
      <c r="LDC80" s="85"/>
      <c r="LDD80" s="85"/>
      <c r="LDE80" s="85"/>
      <c r="LDF80" s="85"/>
      <c r="LDG80" s="85"/>
      <c r="LDH80" s="85"/>
      <c r="LDI80" s="85"/>
      <c r="LDJ80" s="85"/>
      <c r="LDK80" s="85"/>
      <c r="LDL80" s="85"/>
      <c r="LDM80" s="85"/>
      <c r="LDN80" s="85"/>
      <c r="LDO80" s="85"/>
      <c r="LDP80" s="85"/>
      <c r="LDQ80" s="85"/>
      <c r="LDR80" s="85"/>
      <c r="LDS80" s="85"/>
      <c r="LDT80" s="85"/>
      <c r="LDU80" s="85"/>
      <c r="LDV80" s="85"/>
      <c r="LDW80" s="85"/>
      <c r="LDX80" s="85"/>
      <c r="LDY80" s="85"/>
      <c r="LDZ80" s="85"/>
      <c r="LEA80" s="85"/>
      <c r="LEB80" s="85"/>
      <c r="LEC80" s="85"/>
      <c r="LED80" s="85"/>
      <c r="LEE80" s="85"/>
      <c r="LEF80" s="85"/>
      <c r="LEG80" s="85"/>
      <c r="LEH80" s="85"/>
      <c r="LEI80" s="85"/>
      <c r="LEJ80" s="85"/>
      <c r="LEK80" s="85"/>
      <c r="LEL80" s="85"/>
      <c r="LEM80" s="85"/>
      <c r="LEN80" s="85"/>
      <c r="LEO80" s="85"/>
      <c r="LEP80" s="85"/>
      <c r="LEQ80" s="85"/>
      <c r="LER80" s="85"/>
      <c r="LES80" s="85"/>
      <c r="LET80" s="85"/>
      <c r="LEU80" s="85"/>
      <c r="LEV80" s="85"/>
      <c r="LEW80" s="85"/>
      <c r="LEX80" s="85"/>
      <c r="LEY80" s="85"/>
      <c r="LEZ80" s="85"/>
      <c r="LFA80" s="85"/>
      <c r="LFB80" s="85"/>
      <c r="LFC80" s="85"/>
      <c r="LFD80" s="85"/>
      <c r="LFE80" s="85"/>
      <c r="LFF80" s="85"/>
      <c r="LFG80" s="85"/>
      <c r="LFH80" s="85"/>
      <c r="LFI80" s="85"/>
      <c r="LFJ80" s="85"/>
      <c r="LFK80" s="85"/>
      <c r="LFL80" s="85"/>
      <c r="LFM80" s="85"/>
      <c r="LFN80" s="85"/>
      <c r="LFO80" s="85"/>
      <c r="LFP80" s="85"/>
      <c r="LFQ80" s="85"/>
      <c r="LFR80" s="85"/>
      <c r="LFS80" s="85"/>
      <c r="LFT80" s="85"/>
      <c r="LFU80" s="85"/>
      <c r="LFV80" s="85"/>
      <c r="LFW80" s="85"/>
      <c r="LFX80" s="85"/>
      <c r="LFY80" s="85"/>
      <c r="LFZ80" s="85"/>
      <c r="LGA80" s="85"/>
      <c r="LGB80" s="85"/>
      <c r="LGC80" s="85"/>
      <c r="LGD80" s="85"/>
      <c r="LGE80" s="85"/>
      <c r="LGF80" s="85"/>
      <c r="LGG80" s="85"/>
      <c r="LGH80" s="85"/>
      <c r="LGI80" s="85"/>
      <c r="LGJ80" s="85"/>
      <c r="LGK80" s="85"/>
      <c r="LGL80" s="85"/>
      <c r="LGM80" s="85"/>
      <c r="LGN80" s="85"/>
      <c r="LGO80" s="85"/>
      <c r="LGP80" s="85"/>
      <c r="LGQ80" s="85"/>
      <c r="LGR80" s="85"/>
      <c r="LGS80" s="85"/>
      <c r="LGT80" s="85"/>
      <c r="LGU80" s="85"/>
      <c r="LGV80" s="85"/>
      <c r="LGW80" s="85"/>
      <c r="LGX80" s="85"/>
      <c r="LGY80" s="85"/>
      <c r="LGZ80" s="85"/>
      <c r="LHA80" s="85"/>
      <c r="LHB80" s="85"/>
      <c r="LHC80" s="85"/>
      <c r="LHD80" s="85"/>
      <c r="LHE80" s="85"/>
      <c r="LHF80" s="85"/>
      <c r="LHG80" s="85"/>
      <c r="LHH80" s="85"/>
      <c r="LHI80" s="85"/>
      <c r="LHJ80" s="85"/>
      <c r="LHK80" s="85"/>
      <c r="LHL80" s="85"/>
      <c r="LHM80" s="85"/>
      <c r="LHN80" s="85"/>
      <c r="LHO80" s="85"/>
      <c r="LHP80" s="85"/>
      <c r="LHQ80" s="85"/>
      <c r="LHR80" s="85"/>
      <c r="LHS80" s="85"/>
      <c r="LHT80" s="85"/>
      <c r="LHU80" s="85"/>
      <c r="LHV80" s="85"/>
      <c r="LHW80" s="85"/>
      <c r="LHX80" s="85"/>
      <c r="LHY80" s="85"/>
      <c r="LHZ80" s="85"/>
      <c r="LIA80" s="85"/>
      <c r="LIB80" s="85"/>
      <c r="LIC80" s="85"/>
      <c r="LID80" s="85"/>
      <c r="LIE80" s="85"/>
      <c r="LIF80" s="85"/>
      <c r="LIG80" s="85"/>
      <c r="LIH80" s="85"/>
      <c r="LII80" s="85"/>
      <c r="LIJ80" s="85"/>
      <c r="LIK80" s="85"/>
      <c r="LIL80" s="85"/>
      <c r="LIM80" s="85"/>
      <c r="LIN80" s="85"/>
      <c r="LIO80" s="85"/>
      <c r="LIP80" s="85"/>
      <c r="LIQ80" s="85"/>
      <c r="LIR80" s="85"/>
      <c r="LIS80" s="85"/>
      <c r="LIT80" s="85"/>
      <c r="LIU80" s="85"/>
      <c r="LIV80" s="85"/>
      <c r="LIW80" s="85"/>
      <c r="LIX80" s="85"/>
      <c r="LIY80" s="85"/>
      <c r="LIZ80" s="85"/>
      <c r="LJA80" s="85"/>
      <c r="LJB80" s="85"/>
      <c r="LJC80" s="85"/>
      <c r="LJD80" s="85"/>
      <c r="LJE80" s="85"/>
      <c r="LJF80" s="85"/>
      <c r="LJG80" s="85"/>
      <c r="LJH80" s="85"/>
      <c r="LJI80" s="85"/>
      <c r="LJJ80" s="85"/>
      <c r="LJK80" s="85"/>
      <c r="LJL80" s="85"/>
      <c r="LJM80" s="85"/>
      <c r="LJN80" s="85"/>
      <c r="LJO80" s="85"/>
      <c r="LJP80" s="85"/>
      <c r="LJQ80" s="85"/>
      <c r="LJR80" s="85"/>
      <c r="LJS80" s="85"/>
      <c r="LJT80" s="85"/>
      <c r="LJU80" s="85"/>
      <c r="LJV80" s="85"/>
      <c r="LJW80" s="85"/>
      <c r="LJX80" s="85"/>
      <c r="LJY80" s="85"/>
      <c r="LJZ80" s="85"/>
      <c r="LKA80" s="85"/>
      <c r="LKB80" s="85"/>
      <c r="LKC80" s="85"/>
      <c r="LKD80" s="85"/>
      <c r="LKE80" s="85"/>
      <c r="LKF80" s="85"/>
      <c r="LKG80" s="85"/>
      <c r="LKH80" s="85"/>
      <c r="LKI80" s="85"/>
      <c r="LKJ80" s="85"/>
      <c r="LKK80" s="85"/>
      <c r="LKL80" s="85"/>
      <c r="LKM80" s="85"/>
      <c r="LKN80" s="85"/>
      <c r="LKO80" s="85"/>
      <c r="LKP80" s="85"/>
      <c r="LKQ80" s="85"/>
      <c r="LKR80" s="85"/>
      <c r="LKS80" s="85"/>
      <c r="LKT80" s="85"/>
      <c r="LKU80" s="85"/>
      <c r="LKV80" s="85"/>
      <c r="LKW80" s="85"/>
      <c r="LKX80" s="85"/>
      <c r="LKY80" s="85"/>
      <c r="LKZ80" s="85"/>
      <c r="LLA80" s="85"/>
      <c r="LLB80" s="85"/>
      <c r="LLC80" s="85"/>
      <c r="LLD80" s="85"/>
      <c r="LLE80" s="85"/>
      <c r="LLF80" s="85"/>
      <c r="LLG80" s="85"/>
      <c r="LLH80" s="85"/>
      <c r="LLI80" s="85"/>
      <c r="LLJ80" s="85"/>
      <c r="LLK80" s="85"/>
      <c r="LLL80" s="85"/>
      <c r="LLM80" s="85"/>
      <c r="LLN80" s="85"/>
      <c r="LLO80" s="85"/>
      <c r="LLP80" s="85"/>
      <c r="LLQ80" s="85"/>
      <c r="LLR80" s="85"/>
      <c r="LLS80" s="85"/>
      <c r="LLT80" s="85"/>
      <c r="LLU80" s="85"/>
      <c r="LLV80" s="85"/>
      <c r="LLW80" s="85"/>
      <c r="LLX80" s="85"/>
      <c r="LLY80" s="85"/>
      <c r="LLZ80" s="85"/>
      <c r="LMA80" s="85"/>
      <c r="LMB80" s="85"/>
      <c r="LMC80" s="85"/>
      <c r="LMD80" s="85"/>
      <c r="LME80" s="85"/>
      <c r="LMF80" s="85"/>
      <c r="LMG80" s="85"/>
      <c r="LMH80" s="85"/>
      <c r="LMI80" s="85"/>
      <c r="LMJ80" s="85"/>
      <c r="LMK80" s="85"/>
      <c r="LML80" s="85"/>
      <c r="LMM80" s="85"/>
      <c r="LMN80" s="85"/>
      <c r="LMO80" s="85"/>
      <c r="LMP80" s="85"/>
      <c r="LMQ80" s="85"/>
      <c r="LMR80" s="85"/>
      <c r="LMS80" s="85"/>
      <c r="LMT80" s="85"/>
      <c r="LMU80" s="85"/>
      <c r="LMV80" s="85"/>
      <c r="LMW80" s="85"/>
      <c r="LMX80" s="85"/>
      <c r="LMY80" s="85"/>
      <c r="LMZ80" s="85"/>
      <c r="LNA80" s="85"/>
      <c r="LNB80" s="85"/>
      <c r="LNC80" s="85"/>
      <c r="LND80" s="85"/>
      <c r="LNE80" s="85"/>
      <c r="LNF80" s="85"/>
      <c r="LNG80" s="85"/>
      <c r="LNH80" s="85"/>
      <c r="LNI80" s="85"/>
      <c r="LNJ80" s="85"/>
      <c r="LNK80" s="85"/>
      <c r="LNL80" s="85"/>
      <c r="LNM80" s="85"/>
      <c r="LNN80" s="85"/>
      <c r="LNO80" s="85"/>
      <c r="LNP80" s="85"/>
      <c r="LNQ80" s="85"/>
      <c r="LNR80" s="85"/>
      <c r="LNS80" s="85"/>
      <c r="LNT80" s="85"/>
      <c r="LNU80" s="85"/>
      <c r="LNV80" s="85"/>
      <c r="LNW80" s="85"/>
      <c r="LNX80" s="85"/>
      <c r="LNY80" s="85"/>
      <c r="LNZ80" s="85"/>
      <c r="LOA80" s="85"/>
      <c r="LOB80" s="85"/>
      <c r="LOC80" s="85"/>
      <c r="LOD80" s="85"/>
      <c r="LOE80" s="85"/>
      <c r="LOF80" s="85"/>
      <c r="LOG80" s="85"/>
      <c r="LOH80" s="85"/>
      <c r="LOI80" s="85"/>
      <c r="LOJ80" s="85"/>
      <c r="LOK80" s="85"/>
      <c r="LOL80" s="85"/>
      <c r="LOM80" s="85"/>
      <c r="LON80" s="85"/>
      <c r="LOO80" s="85"/>
      <c r="LOP80" s="85"/>
      <c r="LOQ80" s="85"/>
      <c r="LOR80" s="85"/>
      <c r="LOS80" s="85"/>
      <c r="LOT80" s="85"/>
      <c r="LOU80" s="85"/>
      <c r="LOV80" s="85"/>
      <c r="LOW80" s="85"/>
      <c r="LOX80" s="85"/>
      <c r="LOY80" s="85"/>
      <c r="LOZ80" s="85"/>
      <c r="LPA80" s="85"/>
      <c r="LPB80" s="85"/>
      <c r="LPC80" s="85"/>
      <c r="LPD80" s="85"/>
      <c r="LPE80" s="85"/>
      <c r="LPF80" s="85"/>
      <c r="LPG80" s="85"/>
      <c r="LPH80" s="85"/>
      <c r="LPI80" s="85"/>
      <c r="LPJ80" s="85"/>
      <c r="LPK80" s="85"/>
      <c r="LPL80" s="85"/>
      <c r="LPM80" s="85"/>
      <c r="LPN80" s="85"/>
      <c r="LPO80" s="85"/>
      <c r="LPP80" s="85"/>
      <c r="LPQ80" s="85"/>
      <c r="LPR80" s="85"/>
      <c r="LPS80" s="85"/>
      <c r="LPT80" s="85"/>
      <c r="LPU80" s="85"/>
      <c r="LPV80" s="85"/>
      <c r="LPW80" s="85"/>
      <c r="LPX80" s="85"/>
      <c r="LPY80" s="85"/>
      <c r="LPZ80" s="85"/>
      <c r="LQA80" s="85"/>
      <c r="LQB80" s="85"/>
      <c r="LQC80" s="85"/>
      <c r="LQD80" s="85"/>
      <c r="LQE80" s="85"/>
      <c r="LQF80" s="85"/>
      <c r="LQG80" s="85"/>
      <c r="LQH80" s="85"/>
      <c r="LQI80" s="85"/>
      <c r="LQJ80" s="85"/>
      <c r="LQK80" s="85"/>
      <c r="LQL80" s="85"/>
      <c r="LQM80" s="85"/>
      <c r="LQN80" s="85"/>
      <c r="LQO80" s="85"/>
      <c r="LQP80" s="85"/>
      <c r="LQQ80" s="85"/>
      <c r="LQR80" s="85"/>
      <c r="LQS80" s="85"/>
      <c r="LQT80" s="85"/>
      <c r="LQU80" s="85"/>
      <c r="LQV80" s="85"/>
      <c r="LQW80" s="85"/>
      <c r="LQX80" s="85"/>
      <c r="LQY80" s="85"/>
      <c r="LQZ80" s="85"/>
      <c r="LRA80" s="85"/>
      <c r="LRB80" s="85"/>
      <c r="LRC80" s="85"/>
      <c r="LRD80" s="85"/>
      <c r="LRE80" s="85"/>
      <c r="LRF80" s="85"/>
      <c r="LRG80" s="85"/>
      <c r="LRH80" s="85"/>
      <c r="LRI80" s="85"/>
      <c r="LRJ80" s="85"/>
      <c r="LRK80" s="85"/>
      <c r="LRL80" s="85"/>
      <c r="LRM80" s="85"/>
      <c r="LRN80" s="85"/>
      <c r="LRO80" s="85"/>
      <c r="LRP80" s="85"/>
      <c r="LRQ80" s="85"/>
      <c r="LRR80" s="85"/>
      <c r="LRS80" s="85"/>
      <c r="LRT80" s="85"/>
      <c r="LRU80" s="85"/>
      <c r="LRV80" s="85"/>
      <c r="LRW80" s="85"/>
      <c r="LRX80" s="85"/>
      <c r="LRY80" s="85"/>
      <c r="LRZ80" s="85"/>
      <c r="LSA80" s="85"/>
      <c r="LSB80" s="85"/>
      <c r="LSC80" s="85"/>
      <c r="LSD80" s="85"/>
      <c r="LSE80" s="85"/>
      <c r="LSF80" s="85"/>
      <c r="LSG80" s="85"/>
      <c r="LSH80" s="85"/>
      <c r="LSI80" s="85"/>
      <c r="LSJ80" s="85"/>
      <c r="LSK80" s="85"/>
      <c r="LSL80" s="85"/>
      <c r="LSM80" s="85"/>
      <c r="LSN80" s="85"/>
      <c r="LSO80" s="85"/>
      <c r="LSP80" s="85"/>
      <c r="LSQ80" s="85"/>
      <c r="LSR80" s="85"/>
      <c r="LSS80" s="85"/>
      <c r="LST80" s="85"/>
      <c r="LSU80" s="85"/>
      <c r="LSV80" s="85"/>
      <c r="LSW80" s="85"/>
      <c r="LSX80" s="85"/>
      <c r="LSY80" s="85"/>
      <c r="LSZ80" s="85"/>
      <c r="LTA80" s="85"/>
      <c r="LTB80" s="85"/>
      <c r="LTC80" s="85"/>
      <c r="LTD80" s="85"/>
      <c r="LTE80" s="85"/>
      <c r="LTF80" s="85"/>
      <c r="LTG80" s="85"/>
      <c r="LTH80" s="85"/>
      <c r="LTI80" s="85"/>
      <c r="LTJ80" s="85"/>
      <c r="LTK80" s="85"/>
      <c r="LTL80" s="85"/>
      <c r="LTM80" s="85"/>
      <c r="LTN80" s="85"/>
      <c r="LTO80" s="85"/>
      <c r="LTP80" s="85"/>
      <c r="LTQ80" s="85"/>
      <c r="LTR80" s="85"/>
      <c r="LTS80" s="85"/>
      <c r="LTT80" s="85"/>
      <c r="LTU80" s="85"/>
      <c r="LTV80" s="85"/>
      <c r="LTW80" s="85"/>
      <c r="LTX80" s="85"/>
      <c r="LTY80" s="85"/>
      <c r="LTZ80" s="85"/>
      <c r="LUA80" s="85"/>
      <c r="LUB80" s="85"/>
      <c r="LUC80" s="85"/>
      <c r="LUD80" s="85"/>
      <c r="LUE80" s="85"/>
      <c r="LUF80" s="85"/>
      <c r="LUG80" s="85"/>
      <c r="LUH80" s="85"/>
      <c r="LUI80" s="85"/>
      <c r="LUJ80" s="85"/>
      <c r="LUK80" s="85"/>
      <c r="LUL80" s="85"/>
      <c r="LUM80" s="85"/>
      <c r="LUN80" s="85"/>
      <c r="LUO80" s="85"/>
      <c r="LUP80" s="85"/>
      <c r="LUQ80" s="85"/>
      <c r="LUR80" s="85"/>
      <c r="LUS80" s="85"/>
      <c r="LUT80" s="85"/>
      <c r="LUU80" s="85"/>
      <c r="LUV80" s="85"/>
      <c r="LUW80" s="85"/>
      <c r="LUX80" s="85"/>
      <c r="LUY80" s="85"/>
      <c r="LUZ80" s="85"/>
      <c r="LVA80" s="85"/>
      <c r="LVB80" s="85"/>
      <c r="LVC80" s="85"/>
      <c r="LVD80" s="85"/>
      <c r="LVE80" s="85"/>
      <c r="LVF80" s="85"/>
      <c r="LVG80" s="85"/>
      <c r="LVH80" s="85"/>
      <c r="LVI80" s="85"/>
      <c r="LVJ80" s="85"/>
      <c r="LVK80" s="85"/>
      <c r="LVL80" s="85"/>
      <c r="LVM80" s="85"/>
      <c r="LVN80" s="85"/>
      <c r="LVO80" s="85"/>
      <c r="LVP80" s="85"/>
      <c r="LVQ80" s="85"/>
      <c r="LVR80" s="85"/>
      <c r="LVS80" s="85"/>
      <c r="LVT80" s="85"/>
      <c r="LVU80" s="85"/>
      <c r="LVV80" s="85"/>
      <c r="LVW80" s="85"/>
      <c r="LVX80" s="85"/>
      <c r="LVY80" s="85"/>
      <c r="LVZ80" s="85"/>
      <c r="LWA80" s="85"/>
      <c r="LWB80" s="85"/>
      <c r="LWC80" s="85"/>
      <c r="LWD80" s="85"/>
      <c r="LWE80" s="85"/>
      <c r="LWF80" s="85"/>
      <c r="LWG80" s="85"/>
      <c r="LWH80" s="85"/>
      <c r="LWI80" s="85"/>
      <c r="LWJ80" s="85"/>
      <c r="LWK80" s="85"/>
      <c r="LWL80" s="85"/>
      <c r="LWM80" s="85"/>
      <c r="LWN80" s="85"/>
      <c r="LWO80" s="85"/>
      <c r="LWP80" s="85"/>
      <c r="LWQ80" s="85"/>
      <c r="LWR80" s="85"/>
      <c r="LWS80" s="85"/>
      <c r="LWT80" s="85"/>
      <c r="LWU80" s="85"/>
      <c r="LWV80" s="85"/>
      <c r="LWW80" s="85"/>
      <c r="LWX80" s="85"/>
      <c r="LWY80" s="85"/>
      <c r="LWZ80" s="85"/>
      <c r="LXA80" s="85"/>
      <c r="LXB80" s="85"/>
      <c r="LXC80" s="85"/>
      <c r="LXD80" s="85"/>
      <c r="LXE80" s="85"/>
      <c r="LXF80" s="85"/>
      <c r="LXG80" s="85"/>
      <c r="LXH80" s="85"/>
      <c r="LXI80" s="85"/>
      <c r="LXJ80" s="85"/>
      <c r="LXK80" s="85"/>
      <c r="LXL80" s="85"/>
      <c r="LXM80" s="85"/>
      <c r="LXN80" s="85"/>
      <c r="LXO80" s="85"/>
      <c r="LXP80" s="85"/>
      <c r="LXQ80" s="85"/>
      <c r="LXR80" s="85"/>
      <c r="LXS80" s="85"/>
      <c r="LXT80" s="85"/>
      <c r="LXU80" s="85"/>
      <c r="LXV80" s="85"/>
      <c r="LXW80" s="85"/>
      <c r="LXX80" s="85"/>
      <c r="LXY80" s="85"/>
      <c r="LXZ80" s="85"/>
      <c r="LYA80" s="85"/>
      <c r="LYB80" s="85"/>
      <c r="LYC80" s="85"/>
      <c r="LYD80" s="85"/>
      <c r="LYE80" s="85"/>
      <c r="LYF80" s="85"/>
      <c r="LYG80" s="85"/>
      <c r="LYH80" s="85"/>
      <c r="LYI80" s="85"/>
      <c r="LYJ80" s="85"/>
      <c r="LYK80" s="85"/>
      <c r="LYL80" s="85"/>
      <c r="LYM80" s="85"/>
      <c r="LYN80" s="85"/>
      <c r="LYO80" s="85"/>
      <c r="LYP80" s="85"/>
      <c r="LYQ80" s="85"/>
      <c r="LYR80" s="85"/>
      <c r="LYS80" s="85"/>
      <c r="LYT80" s="85"/>
      <c r="LYU80" s="85"/>
      <c r="LYV80" s="85"/>
      <c r="LYW80" s="85"/>
      <c r="LYX80" s="85"/>
      <c r="LYY80" s="85"/>
      <c r="LYZ80" s="85"/>
      <c r="LZA80" s="85"/>
      <c r="LZB80" s="85"/>
      <c r="LZC80" s="85"/>
      <c r="LZD80" s="85"/>
      <c r="LZE80" s="85"/>
      <c r="LZF80" s="85"/>
      <c r="LZG80" s="85"/>
      <c r="LZH80" s="85"/>
      <c r="LZI80" s="85"/>
      <c r="LZJ80" s="85"/>
      <c r="LZK80" s="85"/>
      <c r="LZL80" s="85"/>
      <c r="LZM80" s="85"/>
      <c r="LZN80" s="85"/>
      <c r="LZO80" s="85"/>
      <c r="LZP80" s="85"/>
      <c r="LZQ80" s="85"/>
      <c r="LZR80" s="85"/>
      <c r="LZS80" s="85"/>
      <c r="LZT80" s="85"/>
      <c r="LZU80" s="85"/>
      <c r="LZV80" s="85"/>
      <c r="LZW80" s="85"/>
      <c r="LZX80" s="85"/>
      <c r="LZY80" s="85"/>
      <c r="LZZ80" s="85"/>
      <c r="MAA80" s="85"/>
      <c r="MAB80" s="85"/>
      <c r="MAC80" s="85"/>
      <c r="MAD80" s="85"/>
      <c r="MAE80" s="85"/>
      <c r="MAF80" s="85"/>
      <c r="MAG80" s="85"/>
      <c r="MAH80" s="85"/>
      <c r="MAI80" s="85"/>
      <c r="MAJ80" s="85"/>
      <c r="MAK80" s="85"/>
      <c r="MAL80" s="85"/>
      <c r="MAM80" s="85"/>
      <c r="MAN80" s="85"/>
      <c r="MAO80" s="85"/>
      <c r="MAP80" s="85"/>
      <c r="MAQ80" s="85"/>
      <c r="MAR80" s="85"/>
      <c r="MAS80" s="85"/>
      <c r="MAT80" s="85"/>
      <c r="MAU80" s="85"/>
      <c r="MAV80" s="85"/>
      <c r="MAW80" s="85"/>
      <c r="MAX80" s="85"/>
      <c r="MAY80" s="85"/>
      <c r="MAZ80" s="85"/>
      <c r="MBA80" s="85"/>
      <c r="MBB80" s="85"/>
      <c r="MBC80" s="85"/>
      <c r="MBD80" s="85"/>
      <c r="MBE80" s="85"/>
      <c r="MBF80" s="85"/>
      <c r="MBG80" s="85"/>
      <c r="MBH80" s="85"/>
      <c r="MBI80" s="85"/>
      <c r="MBJ80" s="85"/>
      <c r="MBK80" s="85"/>
      <c r="MBL80" s="85"/>
      <c r="MBM80" s="85"/>
      <c r="MBN80" s="85"/>
      <c r="MBO80" s="85"/>
      <c r="MBP80" s="85"/>
      <c r="MBQ80" s="85"/>
      <c r="MBR80" s="85"/>
      <c r="MBS80" s="85"/>
      <c r="MBT80" s="85"/>
      <c r="MBU80" s="85"/>
      <c r="MBV80" s="85"/>
      <c r="MBW80" s="85"/>
      <c r="MBX80" s="85"/>
      <c r="MBY80" s="85"/>
      <c r="MBZ80" s="85"/>
      <c r="MCA80" s="85"/>
      <c r="MCB80" s="85"/>
      <c r="MCC80" s="85"/>
      <c r="MCD80" s="85"/>
      <c r="MCE80" s="85"/>
      <c r="MCF80" s="85"/>
      <c r="MCG80" s="85"/>
      <c r="MCH80" s="85"/>
      <c r="MCI80" s="85"/>
      <c r="MCJ80" s="85"/>
      <c r="MCK80" s="85"/>
      <c r="MCL80" s="85"/>
      <c r="MCM80" s="85"/>
      <c r="MCN80" s="85"/>
      <c r="MCO80" s="85"/>
      <c r="MCP80" s="85"/>
      <c r="MCQ80" s="85"/>
      <c r="MCR80" s="85"/>
      <c r="MCS80" s="85"/>
      <c r="MCT80" s="85"/>
      <c r="MCU80" s="85"/>
      <c r="MCV80" s="85"/>
      <c r="MCW80" s="85"/>
      <c r="MCX80" s="85"/>
      <c r="MCY80" s="85"/>
      <c r="MCZ80" s="85"/>
      <c r="MDA80" s="85"/>
      <c r="MDB80" s="85"/>
      <c r="MDC80" s="85"/>
      <c r="MDD80" s="85"/>
      <c r="MDE80" s="85"/>
      <c r="MDF80" s="85"/>
      <c r="MDG80" s="85"/>
      <c r="MDH80" s="85"/>
      <c r="MDI80" s="85"/>
      <c r="MDJ80" s="85"/>
      <c r="MDK80" s="85"/>
      <c r="MDL80" s="85"/>
      <c r="MDM80" s="85"/>
      <c r="MDN80" s="85"/>
      <c r="MDO80" s="85"/>
      <c r="MDP80" s="85"/>
      <c r="MDQ80" s="85"/>
      <c r="MDR80" s="85"/>
      <c r="MDS80" s="85"/>
      <c r="MDT80" s="85"/>
      <c r="MDU80" s="85"/>
      <c r="MDV80" s="85"/>
      <c r="MDW80" s="85"/>
      <c r="MDX80" s="85"/>
      <c r="MDY80" s="85"/>
      <c r="MDZ80" s="85"/>
      <c r="MEA80" s="85"/>
      <c r="MEB80" s="85"/>
      <c r="MEC80" s="85"/>
      <c r="MED80" s="85"/>
      <c r="MEE80" s="85"/>
      <c r="MEF80" s="85"/>
      <c r="MEG80" s="85"/>
      <c r="MEH80" s="85"/>
      <c r="MEI80" s="85"/>
      <c r="MEJ80" s="85"/>
      <c r="MEK80" s="85"/>
      <c r="MEL80" s="85"/>
      <c r="MEM80" s="85"/>
      <c r="MEN80" s="85"/>
      <c r="MEO80" s="85"/>
      <c r="MEP80" s="85"/>
      <c r="MEQ80" s="85"/>
      <c r="MER80" s="85"/>
      <c r="MES80" s="85"/>
      <c r="MET80" s="85"/>
      <c r="MEU80" s="85"/>
      <c r="MEV80" s="85"/>
      <c r="MEW80" s="85"/>
      <c r="MEX80" s="85"/>
      <c r="MEY80" s="85"/>
      <c r="MEZ80" s="85"/>
      <c r="MFA80" s="85"/>
      <c r="MFB80" s="85"/>
      <c r="MFC80" s="85"/>
      <c r="MFD80" s="85"/>
      <c r="MFE80" s="85"/>
      <c r="MFF80" s="85"/>
      <c r="MFG80" s="85"/>
      <c r="MFH80" s="85"/>
      <c r="MFI80" s="85"/>
      <c r="MFJ80" s="85"/>
      <c r="MFK80" s="85"/>
      <c r="MFL80" s="85"/>
      <c r="MFM80" s="85"/>
      <c r="MFN80" s="85"/>
      <c r="MFO80" s="85"/>
      <c r="MFP80" s="85"/>
      <c r="MFQ80" s="85"/>
      <c r="MFR80" s="85"/>
      <c r="MFS80" s="85"/>
      <c r="MFT80" s="85"/>
      <c r="MFU80" s="85"/>
      <c r="MFV80" s="85"/>
      <c r="MFW80" s="85"/>
      <c r="MFX80" s="85"/>
      <c r="MFY80" s="85"/>
      <c r="MFZ80" s="85"/>
      <c r="MGA80" s="85"/>
      <c r="MGB80" s="85"/>
      <c r="MGC80" s="85"/>
      <c r="MGD80" s="85"/>
      <c r="MGE80" s="85"/>
      <c r="MGF80" s="85"/>
      <c r="MGG80" s="85"/>
      <c r="MGH80" s="85"/>
      <c r="MGI80" s="85"/>
      <c r="MGJ80" s="85"/>
      <c r="MGK80" s="85"/>
      <c r="MGL80" s="85"/>
      <c r="MGM80" s="85"/>
      <c r="MGN80" s="85"/>
      <c r="MGO80" s="85"/>
      <c r="MGP80" s="85"/>
      <c r="MGQ80" s="85"/>
      <c r="MGR80" s="85"/>
      <c r="MGS80" s="85"/>
      <c r="MGT80" s="85"/>
      <c r="MGU80" s="85"/>
      <c r="MGV80" s="85"/>
      <c r="MGW80" s="85"/>
      <c r="MGX80" s="85"/>
      <c r="MGY80" s="85"/>
      <c r="MGZ80" s="85"/>
      <c r="MHA80" s="85"/>
      <c r="MHB80" s="85"/>
      <c r="MHC80" s="85"/>
      <c r="MHD80" s="85"/>
      <c r="MHE80" s="85"/>
      <c r="MHF80" s="85"/>
      <c r="MHG80" s="85"/>
      <c r="MHH80" s="85"/>
      <c r="MHI80" s="85"/>
      <c r="MHJ80" s="85"/>
      <c r="MHK80" s="85"/>
      <c r="MHL80" s="85"/>
      <c r="MHM80" s="85"/>
      <c r="MHN80" s="85"/>
      <c r="MHO80" s="85"/>
      <c r="MHP80" s="85"/>
      <c r="MHQ80" s="85"/>
      <c r="MHR80" s="85"/>
      <c r="MHS80" s="85"/>
      <c r="MHT80" s="85"/>
      <c r="MHU80" s="85"/>
      <c r="MHV80" s="85"/>
      <c r="MHW80" s="85"/>
      <c r="MHX80" s="85"/>
      <c r="MHY80" s="85"/>
      <c r="MHZ80" s="85"/>
      <c r="MIA80" s="85"/>
      <c r="MIB80" s="85"/>
      <c r="MIC80" s="85"/>
      <c r="MID80" s="85"/>
      <c r="MIE80" s="85"/>
      <c r="MIF80" s="85"/>
      <c r="MIG80" s="85"/>
      <c r="MIH80" s="85"/>
      <c r="MII80" s="85"/>
      <c r="MIJ80" s="85"/>
      <c r="MIK80" s="85"/>
      <c r="MIL80" s="85"/>
      <c r="MIM80" s="85"/>
      <c r="MIN80" s="85"/>
      <c r="MIO80" s="85"/>
      <c r="MIP80" s="85"/>
      <c r="MIQ80" s="85"/>
      <c r="MIR80" s="85"/>
      <c r="MIS80" s="85"/>
      <c r="MIT80" s="85"/>
      <c r="MIU80" s="85"/>
      <c r="MIV80" s="85"/>
      <c r="MIW80" s="85"/>
      <c r="MIX80" s="85"/>
      <c r="MIY80" s="85"/>
      <c r="MIZ80" s="85"/>
      <c r="MJA80" s="85"/>
      <c r="MJB80" s="85"/>
      <c r="MJC80" s="85"/>
      <c r="MJD80" s="85"/>
      <c r="MJE80" s="85"/>
      <c r="MJF80" s="85"/>
      <c r="MJG80" s="85"/>
      <c r="MJH80" s="85"/>
      <c r="MJI80" s="85"/>
      <c r="MJJ80" s="85"/>
      <c r="MJK80" s="85"/>
      <c r="MJL80" s="85"/>
      <c r="MJM80" s="85"/>
      <c r="MJN80" s="85"/>
      <c r="MJO80" s="85"/>
      <c r="MJP80" s="85"/>
      <c r="MJQ80" s="85"/>
      <c r="MJR80" s="85"/>
      <c r="MJS80" s="85"/>
      <c r="MJT80" s="85"/>
      <c r="MJU80" s="85"/>
      <c r="MJV80" s="85"/>
      <c r="MJW80" s="85"/>
      <c r="MJX80" s="85"/>
      <c r="MJY80" s="85"/>
      <c r="MJZ80" s="85"/>
      <c r="MKA80" s="85"/>
      <c r="MKB80" s="85"/>
      <c r="MKC80" s="85"/>
      <c r="MKD80" s="85"/>
      <c r="MKE80" s="85"/>
      <c r="MKF80" s="85"/>
      <c r="MKG80" s="85"/>
      <c r="MKH80" s="85"/>
      <c r="MKI80" s="85"/>
      <c r="MKJ80" s="85"/>
      <c r="MKK80" s="85"/>
      <c r="MKL80" s="85"/>
      <c r="MKM80" s="85"/>
      <c r="MKN80" s="85"/>
      <c r="MKO80" s="85"/>
      <c r="MKP80" s="85"/>
      <c r="MKQ80" s="85"/>
      <c r="MKR80" s="85"/>
      <c r="MKS80" s="85"/>
      <c r="MKT80" s="85"/>
      <c r="MKU80" s="85"/>
      <c r="MKV80" s="85"/>
      <c r="MKW80" s="85"/>
      <c r="MKX80" s="85"/>
      <c r="MKY80" s="85"/>
      <c r="MKZ80" s="85"/>
      <c r="MLA80" s="85"/>
      <c r="MLB80" s="85"/>
      <c r="MLC80" s="85"/>
      <c r="MLD80" s="85"/>
      <c r="MLE80" s="85"/>
      <c r="MLF80" s="85"/>
      <c r="MLG80" s="85"/>
      <c r="MLH80" s="85"/>
      <c r="MLI80" s="85"/>
      <c r="MLJ80" s="85"/>
      <c r="MLK80" s="85"/>
      <c r="MLL80" s="85"/>
      <c r="MLM80" s="85"/>
      <c r="MLN80" s="85"/>
      <c r="MLO80" s="85"/>
      <c r="MLP80" s="85"/>
      <c r="MLQ80" s="85"/>
      <c r="MLR80" s="85"/>
      <c r="MLS80" s="85"/>
      <c r="MLT80" s="85"/>
      <c r="MLU80" s="85"/>
      <c r="MLV80" s="85"/>
      <c r="MLW80" s="85"/>
      <c r="MLX80" s="85"/>
      <c r="MLY80" s="85"/>
      <c r="MLZ80" s="85"/>
      <c r="MMA80" s="85"/>
      <c r="MMB80" s="85"/>
      <c r="MMC80" s="85"/>
      <c r="MMD80" s="85"/>
      <c r="MME80" s="85"/>
      <c r="MMF80" s="85"/>
      <c r="MMG80" s="85"/>
      <c r="MMH80" s="85"/>
      <c r="MMI80" s="85"/>
      <c r="MMJ80" s="85"/>
      <c r="MMK80" s="85"/>
      <c r="MML80" s="85"/>
      <c r="MMM80" s="85"/>
      <c r="MMN80" s="85"/>
      <c r="MMO80" s="85"/>
      <c r="MMP80" s="85"/>
      <c r="MMQ80" s="85"/>
      <c r="MMR80" s="85"/>
      <c r="MMS80" s="85"/>
      <c r="MMT80" s="85"/>
      <c r="MMU80" s="85"/>
      <c r="MMV80" s="85"/>
      <c r="MMW80" s="85"/>
      <c r="MMX80" s="85"/>
      <c r="MMY80" s="85"/>
      <c r="MMZ80" s="85"/>
      <c r="MNA80" s="85"/>
      <c r="MNB80" s="85"/>
      <c r="MNC80" s="85"/>
      <c r="MND80" s="85"/>
      <c r="MNE80" s="85"/>
      <c r="MNF80" s="85"/>
      <c r="MNG80" s="85"/>
      <c r="MNH80" s="85"/>
      <c r="MNI80" s="85"/>
      <c r="MNJ80" s="85"/>
      <c r="MNK80" s="85"/>
      <c r="MNL80" s="85"/>
      <c r="MNM80" s="85"/>
      <c r="MNN80" s="85"/>
      <c r="MNO80" s="85"/>
      <c r="MNP80" s="85"/>
      <c r="MNQ80" s="85"/>
      <c r="MNR80" s="85"/>
      <c r="MNS80" s="85"/>
      <c r="MNT80" s="85"/>
      <c r="MNU80" s="85"/>
      <c r="MNV80" s="85"/>
      <c r="MNW80" s="85"/>
      <c r="MNX80" s="85"/>
      <c r="MNY80" s="85"/>
      <c r="MNZ80" s="85"/>
      <c r="MOA80" s="85"/>
      <c r="MOB80" s="85"/>
      <c r="MOC80" s="85"/>
      <c r="MOD80" s="85"/>
      <c r="MOE80" s="85"/>
      <c r="MOF80" s="85"/>
      <c r="MOG80" s="85"/>
      <c r="MOH80" s="85"/>
      <c r="MOI80" s="85"/>
      <c r="MOJ80" s="85"/>
      <c r="MOK80" s="85"/>
      <c r="MOL80" s="85"/>
      <c r="MOM80" s="85"/>
      <c r="MON80" s="85"/>
      <c r="MOO80" s="85"/>
      <c r="MOP80" s="85"/>
      <c r="MOQ80" s="85"/>
      <c r="MOR80" s="85"/>
      <c r="MOS80" s="85"/>
      <c r="MOT80" s="85"/>
      <c r="MOU80" s="85"/>
      <c r="MOV80" s="85"/>
      <c r="MOW80" s="85"/>
      <c r="MOX80" s="85"/>
      <c r="MOY80" s="85"/>
      <c r="MOZ80" s="85"/>
      <c r="MPA80" s="85"/>
      <c r="MPB80" s="85"/>
      <c r="MPC80" s="85"/>
      <c r="MPD80" s="85"/>
      <c r="MPE80" s="85"/>
      <c r="MPF80" s="85"/>
      <c r="MPG80" s="85"/>
      <c r="MPH80" s="85"/>
      <c r="MPI80" s="85"/>
      <c r="MPJ80" s="85"/>
      <c r="MPK80" s="85"/>
      <c r="MPL80" s="85"/>
      <c r="MPM80" s="85"/>
      <c r="MPN80" s="85"/>
      <c r="MPO80" s="85"/>
      <c r="MPP80" s="85"/>
      <c r="MPQ80" s="85"/>
      <c r="MPR80" s="85"/>
      <c r="MPS80" s="85"/>
      <c r="MPT80" s="85"/>
      <c r="MPU80" s="85"/>
      <c r="MPV80" s="85"/>
      <c r="MPW80" s="85"/>
      <c r="MPX80" s="85"/>
      <c r="MPY80" s="85"/>
      <c r="MPZ80" s="85"/>
      <c r="MQA80" s="85"/>
      <c r="MQB80" s="85"/>
      <c r="MQC80" s="85"/>
      <c r="MQD80" s="85"/>
      <c r="MQE80" s="85"/>
      <c r="MQF80" s="85"/>
      <c r="MQG80" s="85"/>
      <c r="MQH80" s="85"/>
      <c r="MQI80" s="85"/>
      <c r="MQJ80" s="85"/>
      <c r="MQK80" s="85"/>
      <c r="MQL80" s="85"/>
      <c r="MQM80" s="85"/>
      <c r="MQN80" s="85"/>
      <c r="MQO80" s="85"/>
      <c r="MQP80" s="85"/>
      <c r="MQQ80" s="85"/>
      <c r="MQR80" s="85"/>
      <c r="MQS80" s="85"/>
      <c r="MQT80" s="85"/>
      <c r="MQU80" s="85"/>
      <c r="MQV80" s="85"/>
      <c r="MQW80" s="85"/>
      <c r="MQX80" s="85"/>
      <c r="MQY80" s="85"/>
      <c r="MQZ80" s="85"/>
      <c r="MRA80" s="85"/>
      <c r="MRB80" s="85"/>
      <c r="MRC80" s="85"/>
      <c r="MRD80" s="85"/>
      <c r="MRE80" s="85"/>
      <c r="MRF80" s="85"/>
      <c r="MRG80" s="85"/>
      <c r="MRH80" s="85"/>
      <c r="MRI80" s="85"/>
      <c r="MRJ80" s="85"/>
      <c r="MRK80" s="85"/>
      <c r="MRL80" s="85"/>
      <c r="MRM80" s="85"/>
      <c r="MRN80" s="85"/>
      <c r="MRO80" s="85"/>
      <c r="MRP80" s="85"/>
      <c r="MRQ80" s="85"/>
      <c r="MRR80" s="85"/>
      <c r="MRS80" s="85"/>
      <c r="MRT80" s="85"/>
      <c r="MRU80" s="85"/>
      <c r="MRV80" s="85"/>
      <c r="MRW80" s="85"/>
      <c r="MRX80" s="85"/>
      <c r="MRY80" s="85"/>
      <c r="MRZ80" s="85"/>
      <c r="MSA80" s="85"/>
      <c r="MSB80" s="85"/>
      <c r="MSC80" s="85"/>
      <c r="MSD80" s="85"/>
      <c r="MSE80" s="85"/>
      <c r="MSF80" s="85"/>
      <c r="MSG80" s="85"/>
      <c r="MSH80" s="85"/>
      <c r="MSI80" s="85"/>
      <c r="MSJ80" s="85"/>
      <c r="MSK80" s="85"/>
      <c r="MSL80" s="85"/>
      <c r="MSM80" s="85"/>
      <c r="MSN80" s="85"/>
      <c r="MSO80" s="85"/>
      <c r="MSP80" s="85"/>
      <c r="MSQ80" s="85"/>
      <c r="MSR80" s="85"/>
      <c r="MSS80" s="85"/>
      <c r="MST80" s="85"/>
      <c r="MSU80" s="85"/>
      <c r="MSV80" s="85"/>
      <c r="MSW80" s="85"/>
      <c r="MSX80" s="85"/>
      <c r="MSY80" s="85"/>
      <c r="MSZ80" s="85"/>
      <c r="MTA80" s="85"/>
      <c r="MTB80" s="85"/>
      <c r="MTC80" s="85"/>
      <c r="MTD80" s="85"/>
      <c r="MTE80" s="85"/>
      <c r="MTF80" s="85"/>
      <c r="MTG80" s="85"/>
      <c r="MTH80" s="85"/>
      <c r="MTI80" s="85"/>
      <c r="MTJ80" s="85"/>
      <c r="MTK80" s="85"/>
      <c r="MTL80" s="85"/>
      <c r="MTM80" s="85"/>
      <c r="MTN80" s="85"/>
      <c r="MTO80" s="85"/>
      <c r="MTP80" s="85"/>
      <c r="MTQ80" s="85"/>
      <c r="MTR80" s="85"/>
      <c r="MTS80" s="85"/>
      <c r="MTT80" s="85"/>
      <c r="MTU80" s="85"/>
      <c r="MTV80" s="85"/>
      <c r="MTW80" s="85"/>
      <c r="MTX80" s="85"/>
      <c r="MTY80" s="85"/>
      <c r="MTZ80" s="85"/>
      <c r="MUA80" s="85"/>
      <c r="MUB80" s="85"/>
      <c r="MUC80" s="85"/>
      <c r="MUD80" s="85"/>
      <c r="MUE80" s="85"/>
      <c r="MUF80" s="85"/>
      <c r="MUG80" s="85"/>
      <c r="MUH80" s="85"/>
      <c r="MUI80" s="85"/>
      <c r="MUJ80" s="85"/>
      <c r="MUK80" s="85"/>
      <c r="MUL80" s="85"/>
      <c r="MUM80" s="85"/>
      <c r="MUN80" s="85"/>
      <c r="MUO80" s="85"/>
      <c r="MUP80" s="85"/>
      <c r="MUQ80" s="85"/>
      <c r="MUR80" s="85"/>
      <c r="MUS80" s="85"/>
      <c r="MUT80" s="85"/>
      <c r="MUU80" s="85"/>
      <c r="MUV80" s="85"/>
      <c r="MUW80" s="85"/>
      <c r="MUX80" s="85"/>
      <c r="MUY80" s="85"/>
      <c r="MUZ80" s="85"/>
      <c r="MVA80" s="85"/>
      <c r="MVB80" s="85"/>
      <c r="MVC80" s="85"/>
      <c r="MVD80" s="85"/>
      <c r="MVE80" s="85"/>
      <c r="MVF80" s="85"/>
      <c r="MVG80" s="85"/>
      <c r="MVH80" s="85"/>
      <c r="MVI80" s="85"/>
      <c r="MVJ80" s="85"/>
      <c r="MVK80" s="85"/>
      <c r="MVL80" s="85"/>
      <c r="MVM80" s="85"/>
      <c r="MVN80" s="85"/>
      <c r="MVO80" s="85"/>
      <c r="MVP80" s="85"/>
      <c r="MVQ80" s="85"/>
      <c r="MVR80" s="85"/>
      <c r="MVS80" s="85"/>
      <c r="MVT80" s="85"/>
      <c r="MVU80" s="85"/>
      <c r="MVV80" s="85"/>
      <c r="MVW80" s="85"/>
      <c r="MVX80" s="85"/>
      <c r="MVY80" s="85"/>
      <c r="MVZ80" s="85"/>
      <c r="MWA80" s="85"/>
      <c r="MWB80" s="85"/>
      <c r="MWC80" s="85"/>
      <c r="MWD80" s="85"/>
      <c r="MWE80" s="85"/>
      <c r="MWF80" s="85"/>
      <c r="MWG80" s="85"/>
      <c r="MWH80" s="85"/>
      <c r="MWI80" s="85"/>
      <c r="MWJ80" s="85"/>
      <c r="MWK80" s="85"/>
      <c r="MWL80" s="85"/>
      <c r="MWM80" s="85"/>
      <c r="MWN80" s="85"/>
      <c r="MWO80" s="85"/>
      <c r="MWP80" s="85"/>
      <c r="MWQ80" s="85"/>
      <c r="MWR80" s="85"/>
      <c r="MWS80" s="85"/>
      <c r="MWT80" s="85"/>
      <c r="MWU80" s="85"/>
      <c r="MWV80" s="85"/>
      <c r="MWW80" s="85"/>
      <c r="MWX80" s="85"/>
      <c r="MWY80" s="85"/>
      <c r="MWZ80" s="85"/>
      <c r="MXA80" s="85"/>
      <c r="MXB80" s="85"/>
      <c r="MXC80" s="85"/>
      <c r="MXD80" s="85"/>
      <c r="MXE80" s="85"/>
      <c r="MXF80" s="85"/>
      <c r="MXG80" s="85"/>
      <c r="MXH80" s="85"/>
      <c r="MXI80" s="85"/>
      <c r="MXJ80" s="85"/>
      <c r="MXK80" s="85"/>
      <c r="MXL80" s="85"/>
      <c r="MXM80" s="85"/>
      <c r="MXN80" s="85"/>
      <c r="MXO80" s="85"/>
      <c r="MXP80" s="85"/>
      <c r="MXQ80" s="85"/>
      <c r="MXR80" s="85"/>
      <c r="MXS80" s="85"/>
      <c r="MXT80" s="85"/>
      <c r="MXU80" s="85"/>
      <c r="MXV80" s="85"/>
      <c r="MXW80" s="85"/>
      <c r="MXX80" s="85"/>
      <c r="MXY80" s="85"/>
      <c r="MXZ80" s="85"/>
      <c r="MYA80" s="85"/>
      <c r="MYB80" s="85"/>
      <c r="MYC80" s="85"/>
      <c r="MYD80" s="85"/>
      <c r="MYE80" s="85"/>
      <c r="MYF80" s="85"/>
      <c r="MYG80" s="85"/>
      <c r="MYH80" s="85"/>
      <c r="MYI80" s="85"/>
      <c r="MYJ80" s="85"/>
      <c r="MYK80" s="85"/>
      <c r="MYL80" s="85"/>
      <c r="MYM80" s="85"/>
      <c r="MYN80" s="85"/>
      <c r="MYO80" s="85"/>
      <c r="MYP80" s="85"/>
      <c r="MYQ80" s="85"/>
      <c r="MYR80" s="85"/>
      <c r="MYS80" s="85"/>
      <c r="MYT80" s="85"/>
      <c r="MYU80" s="85"/>
      <c r="MYV80" s="85"/>
      <c r="MYW80" s="85"/>
      <c r="MYX80" s="85"/>
      <c r="MYY80" s="85"/>
      <c r="MYZ80" s="85"/>
      <c r="MZA80" s="85"/>
      <c r="MZB80" s="85"/>
      <c r="MZC80" s="85"/>
      <c r="MZD80" s="85"/>
      <c r="MZE80" s="85"/>
      <c r="MZF80" s="85"/>
      <c r="MZG80" s="85"/>
      <c r="MZH80" s="85"/>
      <c r="MZI80" s="85"/>
      <c r="MZJ80" s="85"/>
      <c r="MZK80" s="85"/>
      <c r="MZL80" s="85"/>
      <c r="MZM80" s="85"/>
      <c r="MZN80" s="85"/>
      <c r="MZO80" s="85"/>
      <c r="MZP80" s="85"/>
      <c r="MZQ80" s="85"/>
      <c r="MZR80" s="85"/>
      <c r="MZS80" s="85"/>
      <c r="MZT80" s="85"/>
      <c r="MZU80" s="85"/>
      <c r="MZV80" s="85"/>
      <c r="MZW80" s="85"/>
      <c r="MZX80" s="85"/>
      <c r="MZY80" s="85"/>
      <c r="MZZ80" s="85"/>
      <c r="NAA80" s="85"/>
      <c r="NAB80" s="85"/>
      <c r="NAC80" s="85"/>
      <c r="NAD80" s="85"/>
      <c r="NAE80" s="85"/>
      <c r="NAF80" s="85"/>
      <c r="NAG80" s="85"/>
      <c r="NAH80" s="85"/>
      <c r="NAI80" s="85"/>
      <c r="NAJ80" s="85"/>
      <c r="NAK80" s="85"/>
      <c r="NAL80" s="85"/>
      <c r="NAM80" s="85"/>
      <c r="NAN80" s="85"/>
      <c r="NAO80" s="85"/>
      <c r="NAP80" s="85"/>
      <c r="NAQ80" s="85"/>
      <c r="NAR80" s="85"/>
      <c r="NAS80" s="85"/>
      <c r="NAT80" s="85"/>
      <c r="NAU80" s="85"/>
      <c r="NAV80" s="85"/>
      <c r="NAW80" s="85"/>
      <c r="NAX80" s="85"/>
      <c r="NAY80" s="85"/>
      <c r="NAZ80" s="85"/>
      <c r="NBA80" s="85"/>
      <c r="NBB80" s="85"/>
      <c r="NBC80" s="85"/>
      <c r="NBD80" s="85"/>
      <c r="NBE80" s="85"/>
      <c r="NBF80" s="85"/>
      <c r="NBG80" s="85"/>
      <c r="NBH80" s="85"/>
      <c r="NBI80" s="85"/>
      <c r="NBJ80" s="85"/>
      <c r="NBK80" s="85"/>
      <c r="NBL80" s="85"/>
      <c r="NBM80" s="85"/>
      <c r="NBN80" s="85"/>
      <c r="NBO80" s="85"/>
      <c r="NBP80" s="85"/>
      <c r="NBQ80" s="85"/>
      <c r="NBR80" s="85"/>
      <c r="NBS80" s="85"/>
      <c r="NBT80" s="85"/>
      <c r="NBU80" s="85"/>
      <c r="NBV80" s="85"/>
      <c r="NBW80" s="85"/>
      <c r="NBX80" s="85"/>
      <c r="NBY80" s="85"/>
      <c r="NBZ80" s="85"/>
      <c r="NCA80" s="85"/>
      <c r="NCB80" s="85"/>
      <c r="NCC80" s="85"/>
      <c r="NCD80" s="85"/>
      <c r="NCE80" s="85"/>
      <c r="NCF80" s="85"/>
      <c r="NCG80" s="85"/>
      <c r="NCH80" s="85"/>
      <c r="NCI80" s="85"/>
      <c r="NCJ80" s="85"/>
      <c r="NCK80" s="85"/>
      <c r="NCL80" s="85"/>
      <c r="NCM80" s="85"/>
      <c r="NCN80" s="85"/>
      <c r="NCO80" s="85"/>
      <c r="NCP80" s="85"/>
      <c r="NCQ80" s="85"/>
      <c r="NCR80" s="85"/>
      <c r="NCS80" s="85"/>
      <c r="NCT80" s="85"/>
      <c r="NCU80" s="85"/>
      <c r="NCV80" s="85"/>
      <c r="NCW80" s="85"/>
      <c r="NCX80" s="85"/>
      <c r="NCY80" s="85"/>
      <c r="NCZ80" s="85"/>
      <c r="NDA80" s="85"/>
      <c r="NDB80" s="85"/>
      <c r="NDC80" s="85"/>
      <c r="NDD80" s="85"/>
      <c r="NDE80" s="85"/>
      <c r="NDF80" s="85"/>
      <c r="NDG80" s="85"/>
      <c r="NDH80" s="85"/>
      <c r="NDI80" s="85"/>
      <c r="NDJ80" s="85"/>
      <c r="NDK80" s="85"/>
      <c r="NDL80" s="85"/>
      <c r="NDM80" s="85"/>
      <c r="NDN80" s="85"/>
      <c r="NDO80" s="85"/>
      <c r="NDP80" s="85"/>
      <c r="NDQ80" s="85"/>
      <c r="NDR80" s="85"/>
      <c r="NDS80" s="85"/>
      <c r="NDT80" s="85"/>
      <c r="NDU80" s="85"/>
      <c r="NDV80" s="85"/>
      <c r="NDW80" s="85"/>
      <c r="NDX80" s="85"/>
      <c r="NDY80" s="85"/>
      <c r="NDZ80" s="85"/>
      <c r="NEA80" s="85"/>
      <c r="NEB80" s="85"/>
      <c r="NEC80" s="85"/>
      <c r="NED80" s="85"/>
      <c r="NEE80" s="85"/>
      <c r="NEF80" s="85"/>
      <c r="NEG80" s="85"/>
      <c r="NEH80" s="85"/>
      <c r="NEI80" s="85"/>
      <c r="NEJ80" s="85"/>
      <c r="NEK80" s="85"/>
      <c r="NEL80" s="85"/>
      <c r="NEM80" s="85"/>
      <c r="NEN80" s="85"/>
      <c r="NEO80" s="85"/>
      <c r="NEP80" s="85"/>
      <c r="NEQ80" s="85"/>
      <c r="NER80" s="85"/>
      <c r="NES80" s="85"/>
      <c r="NET80" s="85"/>
      <c r="NEU80" s="85"/>
      <c r="NEV80" s="85"/>
      <c r="NEW80" s="85"/>
      <c r="NEX80" s="85"/>
      <c r="NEY80" s="85"/>
      <c r="NEZ80" s="85"/>
      <c r="NFA80" s="85"/>
      <c r="NFB80" s="85"/>
      <c r="NFC80" s="85"/>
      <c r="NFD80" s="85"/>
      <c r="NFE80" s="85"/>
      <c r="NFF80" s="85"/>
      <c r="NFG80" s="85"/>
      <c r="NFH80" s="85"/>
      <c r="NFI80" s="85"/>
      <c r="NFJ80" s="85"/>
      <c r="NFK80" s="85"/>
      <c r="NFL80" s="85"/>
      <c r="NFM80" s="85"/>
      <c r="NFN80" s="85"/>
      <c r="NFO80" s="85"/>
      <c r="NFP80" s="85"/>
      <c r="NFQ80" s="85"/>
      <c r="NFR80" s="85"/>
      <c r="NFS80" s="85"/>
      <c r="NFT80" s="85"/>
      <c r="NFU80" s="85"/>
      <c r="NFV80" s="85"/>
      <c r="NFW80" s="85"/>
      <c r="NFX80" s="85"/>
      <c r="NFY80" s="85"/>
      <c r="NFZ80" s="85"/>
      <c r="NGA80" s="85"/>
      <c r="NGB80" s="85"/>
      <c r="NGC80" s="85"/>
      <c r="NGD80" s="85"/>
      <c r="NGE80" s="85"/>
      <c r="NGF80" s="85"/>
      <c r="NGG80" s="85"/>
      <c r="NGH80" s="85"/>
      <c r="NGI80" s="85"/>
      <c r="NGJ80" s="85"/>
      <c r="NGK80" s="85"/>
      <c r="NGL80" s="85"/>
      <c r="NGM80" s="85"/>
      <c r="NGN80" s="85"/>
      <c r="NGO80" s="85"/>
      <c r="NGP80" s="85"/>
      <c r="NGQ80" s="85"/>
      <c r="NGR80" s="85"/>
      <c r="NGS80" s="85"/>
      <c r="NGT80" s="85"/>
      <c r="NGU80" s="85"/>
      <c r="NGV80" s="85"/>
      <c r="NGW80" s="85"/>
      <c r="NGX80" s="85"/>
      <c r="NGY80" s="85"/>
      <c r="NGZ80" s="85"/>
      <c r="NHA80" s="85"/>
      <c r="NHB80" s="85"/>
      <c r="NHC80" s="85"/>
      <c r="NHD80" s="85"/>
      <c r="NHE80" s="85"/>
      <c r="NHF80" s="85"/>
      <c r="NHG80" s="85"/>
      <c r="NHH80" s="85"/>
      <c r="NHI80" s="85"/>
      <c r="NHJ80" s="85"/>
      <c r="NHK80" s="85"/>
      <c r="NHL80" s="85"/>
      <c r="NHM80" s="85"/>
      <c r="NHN80" s="85"/>
      <c r="NHO80" s="85"/>
      <c r="NHP80" s="85"/>
      <c r="NHQ80" s="85"/>
      <c r="NHR80" s="85"/>
      <c r="NHS80" s="85"/>
      <c r="NHT80" s="85"/>
      <c r="NHU80" s="85"/>
      <c r="NHV80" s="85"/>
      <c r="NHW80" s="85"/>
      <c r="NHX80" s="85"/>
      <c r="NHY80" s="85"/>
      <c r="NHZ80" s="85"/>
      <c r="NIA80" s="85"/>
      <c r="NIB80" s="85"/>
      <c r="NIC80" s="85"/>
      <c r="NID80" s="85"/>
      <c r="NIE80" s="85"/>
      <c r="NIF80" s="85"/>
      <c r="NIG80" s="85"/>
      <c r="NIH80" s="85"/>
      <c r="NII80" s="85"/>
      <c r="NIJ80" s="85"/>
      <c r="NIK80" s="85"/>
      <c r="NIL80" s="85"/>
      <c r="NIM80" s="85"/>
      <c r="NIN80" s="85"/>
      <c r="NIO80" s="85"/>
      <c r="NIP80" s="85"/>
      <c r="NIQ80" s="85"/>
      <c r="NIR80" s="85"/>
      <c r="NIS80" s="85"/>
      <c r="NIT80" s="85"/>
      <c r="NIU80" s="85"/>
      <c r="NIV80" s="85"/>
      <c r="NIW80" s="85"/>
      <c r="NIX80" s="85"/>
      <c r="NIY80" s="85"/>
      <c r="NIZ80" s="85"/>
      <c r="NJA80" s="85"/>
      <c r="NJB80" s="85"/>
      <c r="NJC80" s="85"/>
      <c r="NJD80" s="85"/>
      <c r="NJE80" s="85"/>
      <c r="NJF80" s="85"/>
      <c r="NJG80" s="85"/>
      <c r="NJH80" s="85"/>
      <c r="NJI80" s="85"/>
      <c r="NJJ80" s="85"/>
      <c r="NJK80" s="85"/>
      <c r="NJL80" s="85"/>
      <c r="NJM80" s="85"/>
      <c r="NJN80" s="85"/>
      <c r="NJO80" s="85"/>
      <c r="NJP80" s="85"/>
      <c r="NJQ80" s="85"/>
      <c r="NJR80" s="85"/>
      <c r="NJS80" s="85"/>
      <c r="NJT80" s="85"/>
      <c r="NJU80" s="85"/>
      <c r="NJV80" s="85"/>
      <c r="NJW80" s="85"/>
      <c r="NJX80" s="85"/>
      <c r="NJY80" s="85"/>
      <c r="NJZ80" s="85"/>
      <c r="NKA80" s="85"/>
      <c r="NKB80" s="85"/>
      <c r="NKC80" s="85"/>
      <c r="NKD80" s="85"/>
      <c r="NKE80" s="85"/>
      <c r="NKF80" s="85"/>
      <c r="NKG80" s="85"/>
      <c r="NKH80" s="85"/>
      <c r="NKI80" s="85"/>
      <c r="NKJ80" s="85"/>
      <c r="NKK80" s="85"/>
      <c r="NKL80" s="85"/>
      <c r="NKM80" s="85"/>
      <c r="NKN80" s="85"/>
      <c r="NKO80" s="85"/>
      <c r="NKP80" s="85"/>
      <c r="NKQ80" s="85"/>
      <c r="NKR80" s="85"/>
      <c r="NKS80" s="85"/>
      <c r="NKT80" s="85"/>
      <c r="NKU80" s="85"/>
      <c r="NKV80" s="85"/>
      <c r="NKW80" s="85"/>
      <c r="NKX80" s="85"/>
      <c r="NKY80" s="85"/>
      <c r="NKZ80" s="85"/>
      <c r="NLA80" s="85"/>
      <c r="NLB80" s="85"/>
      <c r="NLC80" s="85"/>
      <c r="NLD80" s="85"/>
      <c r="NLE80" s="85"/>
      <c r="NLF80" s="85"/>
      <c r="NLG80" s="85"/>
      <c r="NLH80" s="85"/>
      <c r="NLI80" s="85"/>
      <c r="NLJ80" s="85"/>
      <c r="NLK80" s="85"/>
      <c r="NLL80" s="85"/>
      <c r="NLM80" s="85"/>
      <c r="NLN80" s="85"/>
      <c r="NLO80" s="85"/>
      <c r="NLP80" s="85"/>
      <c r="NLQ80" s="85"/>
      <c r="NLR80" s="85"/>
      <c r="NLS80" s="85"/>
      <c r="NLT80" s="85"/>
      <c r="NLU80" s="85"/>
      <c r="NLV80" s="85"/>
      <c r="NLW80" s="85"/>
      <c r="NLX80" s="85"/>
      <c r="NLY80" s="85"/>
      <c r="NLZ80" s="85"/>
      <c r="NMA80" s="85"/>
      <c r="NMB80" s="85"/>
      <c r="NMC80" s="85"/>
      <c r="NMD80" s="85"/>
      <c r="NME80" s="85"/>
      <c r="NMF80" s="85"/>
      <c r="NMG80" s="85"/>
      <c r="NMH80" s="85"/>
      <c r="NMI80" s="85"/>
      <c r="NMJ80" s="85"/>
      <c r="NMK80" s="85"/>
      <c r="NML80" s="85"/>
      <c r="NMM80" s="85"/>
      <c r="NMN80" s="85"/>
      <c r="NMO80" s="85"/>
      <c r="NMP80" s="85"/>
      <c r="NMQ80" s="85"/>
      <c r="NMR80" s="85"/>
      <c r="NMS80" s="85"/>
      <c r="NMT80" s="85"/>
      <c r="NMU80" s="85"/>
      <c r="NMV80" s="85"/>
      <c r="NMW80" s="85"/>
      <c r="NMX80" s="85"/>
      <c r="NMY80" s="85"/>
      <c r="NMZ80" s="85"/>
      <c r="NNA80" s="85"/>
      <c r="NNB80" s="85"/>
      <c r="NNC80" s="85"/>
      <c r="NND80" s="85"/>
      <c r="NNE80" s="85"/>
      <c r="NNF80" s="85"/>
      <c r="NNG80" s="85"/>
      <c r="NNH80" s="85"/>
      <c r="NNI80" s="85"/>
      <c r="NNJ80" s="85"/>
      <c r="NNK80" s="85"/>
      <c r="NNL80" s="85"/>
      <c r="NNM80" s="85"/>
      <c r="NNN80" s="85"/>
      <c r="NNO80" s="85"/>
      <c r="NNP80" s="85"/>
      <c r="NNQ80" s="85"/>
      <c r="NNR80" s="85"/>
      <c r="NNS80" s="85"/>
      <c r="NNT80" s="85"/>
      <c r="NNU80" s="85"/>
      <c r="NNV80" s="85"/>
      <c r="NNW80" s="85"/>
      <c r="NNX80" s="85"/>
      <c r="NNY80" s="85"/>
      <c r="NNZ80" s="85"/>
      <c r="NOA80" s="85"/>
      <c r="NOB80" s="85"/>
      <c r="NOC80" s="85"/>
      <c r="NOD80" s="85"/>
      <c r="NOE80" s="85"/>
      <c r="NOF80" s="85"/>
      <c r="NOG80" s="85"/>
      <c r="NOH80" s="85"/>
      <c r="NOI80" s="85"/>
      <c r="NOJ80" s="85"/>
      <c r="NOK80" s="85"/>
      <c r="NOL80" s="85"/>
      <c r="NOM80" s="85"/>
      <c r="NON80" s="85"/>
      <c r="NOO80" s="85"/>
      <c r="NOP80" s="85"/>
      <c r="NOQ80" s="85"/>
      <c r="NOR80" s="85"/>
      <c r="NOS80" s="85"/>
      <c r="NOT80" s="85"/>
      <c r="NOU80" s="85"/>
      <c r="NOV80" s="85"/>
      <c r="NOW80" s="85"/>
      <c r="NOX80" s="85"/>
      <c r="NOY80" s="85"/>
      <c r="NOZ80" s="85"/>
      <c r="NPA80" s="85"/>
      <c r="NPB80" s="85"/>
      <c r="NPC80" s="85"/>
      <c r="NPD80" s="85"/>
      <c r="NPE80" s="85"/>
      <c r="NPF80" s="85"/>
      <c r="NPG80" s="85"/>
      <c r="NPH80" s="85"/>
      <c r="NPI80" s="85"/>
      <c r="NPJ80" s="85"/>
      <c r="NPK80" s="85"/>
      <c r="NPL80" s="85"/>
      <c r="NPM80" s="85"/>
      <c r="NPN80" s="85"/>
      <c r="NPO80" s="85"/>
      <c r="NPP80" s="85"/>
      <c r="NPQ80" s="85"/>
      <c r="NPR80" s="85"/>
      <c r="NPS80" s="85"/>
      <c r="NPT80" s="85"/>
      <c r="NPU80" s="85"/>
      <c r="NPV80" s="85"/>
      <c r="NPW80" s="85"/>
      <c r="NPX80" s="85"/>
      <c r="NPY80" s="85"/>
      <c r="NPZ80" s="85"/>
      <c r="NQA80" s="85"/>
      <c r="NQB80" s="85"/>
      <c r="NQC80" s="85"/>
      <c r="NQD80" s="85"/>
      <c r="NQE80" s="85"/>
      <c r="NQF80" s="85"/>
      <c r="NQG80" s="85"/>
      <c r="NQH80" s="85"/>
      <c r="NQI80" s="85"/>
      <c r="NQJ80" s="85"/>
      <c r="NQK80" s="85"/>
      <c r="NQL80" s="85"/>
      <c r="NQM80" s="85"/>
      <c r="NQN80" s="85"/>
      <c r="NQO80" s="85"/>
      <c r="NQP80" s="85"/>
      <c r="NQQ80" s="85"/>
      <c r="NQR80" s="85"/>
      <c r="NQS80" s="85"/>
      <c r="NQT80" s="85"/>
      <c r="NQU80" s="85"/>
      <c r="NQV80" s="85"/>
      <c r="NQW80" s="85"/>
      <c r="NQX80" s="85"/>
      <c r="NQY80" s="85"/>
      <c r="NQZ80" s="85"/>
      <c r="NRA80" s="85"/>
      <c r="NRB80" s="85"/>
      <c r="NRC80" s="85"/>
      <c r="NRD80" s="85"/>
      <c r="NRE80" s="85"/>
      <c r="NRF80" s="85"/>
      <c r="NRG80" s="85"/>
      <c r="NRH80" s="85"/>
      <c r="NRI80" s="85"/>
      <c r="NRJ80" s="85"/>
      <c r="NRK80" s="85"/>
      <c r="NRL80" s="85"/>
      <c r="NRM80" s="85"/>
      <c r="NRN80" s="85"/>
      <c r="NRO80" s="85"/>
      <c r="NRP80" s="85"/>
      <c r="NRQ80" s="85"/>
      <c r="NRR80" s="85"/>
      <c r="NRS80" s="85"/>
      <c r="NRT80" s="85"/>
      <c r="NRU80" s="85"/>
      <c r="NRV80" s="85"/>
      <c r="NRW80" s="85"/>
      <c r="NRX80" s="85"/>
      <c r="NRY80" s="85"/>
      <c r="NRZ80" s="85"/>
      <c r="NSA80" s="85"/>
      <c r="NSB80" s="85"/>
      <c r="NSC80" s="85"/>
      <c r="NSD80" s="85"/>
      <c r="NSE80" s="85"/>
      <c r="NSF80" s="85"/>
      <c r="NSG80" s="85"/>
      <c r="NSH80" s="85"/>
      <c r="NSI80" s="85"/>
      <c r="NSJ80" s="85"/>
      <c r="NSK80" s="85"/>
      <c r="NSL80" s="85"/>
      <c r="NSM80" s="85"/>
      <c r="NSN80" s="85"/>
      <c r="NSO80" s="85"/>
      <c r="NSP80" s="85"/>
      <c r="NSQ80" s="85"/>
      <c r="NSR80" s="85"/>
      <c r="NSS80" s="85"/>
      <c r="NST80" s="85"/>
      <c r="NSU80" s="85"/>
      <c r="NSV80" s="85"/>
      <c r="NSW80" s="85"/>
      <c r="NSX80" s="85"/>
      <c r="NSY80" s="85"/>
      <c r="NSZ80" s="85"/>
      <c r="NTA80" s="85"/>
      <c r="NTB80" s="85"/>
      <c r="NTC80" s="85"/>
      <c r="NTD80" s="85"/>
      <c r="NTE80" s="85"/>
      <c r="NTF80" s="85"/>
      <c r="NTG80" s="85"/>
      <c r="NTH80" s="85"/>
      <c r="NTI80" s="85"/>
      <c r="NTJ80" s="85"/>
      <c r="NTK80" s="85"/>
      <c r="NTL80" s="85"/>
      <c r="NTM80" s="85"/>
      <c r="NTN80" s="85"/>
      <c r="NTO80" s="85"/>
      <c r="NTP80" s="85"/>
      <c r="NTQ80" s="85"/>
      <c r="NTR80" s="85"/>
      <c r="NTS80" s="85"/>
      <c r="NTT80" s="85"/>
      <c r="NTU80" s="85"/>
      <c r="NTV80" s="85"/>
      <c r="NTW80" s="85"/>
      <c r="NTX80" s="85"/>
      <c r="NTY80" s="85"/>
      <c r="NTZ80" s="85"/>
      <c r="NUA80" s="85"/>
      <c r="NUB80" s="85"/>
      <c r="NUC80" s="85"/>
      <c r="NUD80" s="85"/>
      <c r="NUE80" s="85"/>
      <c r="NUF80" s="85"/>
      <c r="NUG80" s="85"/>
      <c r="NUH80" s="85"/>
      <c r="NUI80" s="85"/>
      <c r="NUJ80" s="85"/>
      <c r="NUK80" s="85"/>
      <c r="NUL80" s="85"/>
      <c r="NUM80" s="85"/>
      <c r="NUN80" s="85"/>
      <c r="NUO80" s="85"/>
      <c r="NUP80" s="85"/>
      <c r="NUQ80" s="85"/>
      <c r="NUR80" s="85"/>
      <c r="NUS80" s="85"/>
      <c r="NUT80" s="85"/>
      <c r="NUU80" s="85"/>
      <c r="NUV80" s="85"/>
      <c r="NUW80" s="85"/>
      <c r="NUX80" s="85"/>
      <c r="NUY80" s="85"/>
      <c r="NUZ80" s="85"/>
      <c r="NVA80" s="85"/>
      <c r="NVB80" s="85"/>
      <c r="NVC80" s="85"/>
      <c r="NVD80" s="85"/>
      <c r="NVE80" s="85"/>
      <c r="NVF80" s="85"/>
      <c r="NVG80" s="85"/>
      <c r="NVH80" s="85"/>
      <c r="NVI80" s="85"/>
      <c r="NVJ80" s="85"/>
      <c r="NVK80" s="85"/>
      <c r="NVL80" s="85"/>
      <c r="NVM80" s="85"/>
      <c r="NVN80" s="85"/>
      <c r="NVO80" s="85"/>
      <c r="NVP80" s="85"/>
      <c r="NVQ80" s="85"/>
      <c r="NVR80" s="85"/>
      <c r="NVS80" s="85"/>
      <c r="NVT80" s="85"/>
      <c r="NVU80" s="85"/>
      <c r="NVV80" s="85"/>
      <c r="NVW80" s="85"/>
      <c r="NVX80" s="85"/>
      <c r="NVY80" s="85"/>
      <c r="NVZ80" s="85"/>
      <c r="NWA80" s="85"/>
      <c r="NWB80" s="85"/>
      <c r="NWC80" s="85"/>
      <c r="NWD80" s="85"/>
      <c r="NWE80" s="85"/>
      <c r="NWF80" s="85"/>
      <c r="NWG80" s="85"/>
      <c r="NWH80" s="85"/>
      <c r="NWI80" s="85"/>
      <c r="NWJ80" s="85"/>
      <c r="NWK80" s="85"/>
      <c r="NWL80" s="85"/>
      <c r="NWM80" s="85"/>
      <c r="NWN80" s="85"/>
      <c r="NWO80" s="85"/>
      <c r="NWP80" s="85"/>
      <c r="NWQ80" s="85"/>
      <c r="NWR80" s="85"/>
      <c r="NWS80" s="85"/>
      <c r="NWT80" s="85"/>
      <c r="NWU80" s="85"/>
      <c r="NWV80" s="85"/>
      <c r="NWW80" s="85"/>
      <c r="NWX80" s="85"/>
      <c r="NWY80" s="85"/>
      <c r="NWZ80" s="85"/>
      <c r="NXA80" s="85"/>
      <c r="NXB80" s="85"/>
      <c r="NXC80" s="85"/>
      <c r="NXD80" s="85"/>
      <c r="NXE80" s="85"/>
      <c r="NXF80" s="85"/>
      <c r="NXG80" s="85"/>
      <c r="NXH80" s="85"/>
      <c r="NXI80" s="85"/>
      <c r="NXJ80" s="85"/>
      <c r="NXK80" s="85"/>
      <c r="NXL80" s="85"/>
      <c r="NXM80" s="85"/>
      <c r="NXN80" s="85"/>
      <c r="NXO80" s="85"/>
      <c r="NXP80" s="85"/>
      <c r="NXQ80" s="85"/>
      <c r="NXR80" s="85"/>
      <c r="NXS80" s="85"/>
      <c r="NXT80" s="85"/>
      <c r="NXU80" s="85"/>
      <c r="NXV80" s="85"/>
      <c r="NXW80" s="85"/>
      <c r="NXX80" s="85"/>
      <c r="NXY80" s="85"/>
      <c r="NXZ80" s="85"/>
      <c r="NYA80" s="85"/>
      <c r="NYB80" s="85"/>
      <c r="NYC80" s="85"/>
      <c r="NYD80" s="85"/>
      <c r="NYE80" s="85"/>
      <c r="NYF80" s="85"/>
      <c r="NYG80" s="85"/>
      <c r="NYH80" s="85"/>
      <c r="NYI80" s="85"/>
      <c r="NYJ80" s="85"/>
      <c r="NYK80" s="85"/>
      <c r="NYL80" s="85"/>
      <c r="NYM80" s="85"/>
      <c r="NYN80" s="85"/>
      <c r="NYO80" s="85"/>
      <c r="NYP80" s="85"/>
      <c r="NYQ80" s="85"/>
      <c r="NYR80" s="85"/>
      <c r="NYS80" s="85"/>
      <c r="NYT80" s="85"/>
      <c r="NYU80" s="85"/>
      <c r="NYV80" s="85"/>
      <c r="NYW80" s="85"/>
      <c r="NYX80" s="85"/>
      <c r="NYY80" s="85"/>
      <c r="NYZ80" s="85"/>
      <c r="NZA80" s="85"/>
      <c r="NZB80" s="85"/>
      <c r="NZC80" s="85"/>
      <c r="NZD80" s="85"/>
      <c r="NZE80" s="85"/>
      <c r="NZF80" s="85"/>
      <c r="NZG80" s="85"/>
      <c r="NZH80" s="85"/>
      <c r="NZI80" s="85"/>
      <c r="NZJ80" s="85"/>
      <c r="NZK80" s="85"/>
      <c r="NZL80" s="85"/>
      <c r="NZM80" s="85"/>
      <c r="NZN80" s="85"/>
      <c r="NZO80" s="85"/>
      <c r="NZP80" s="85"/>
      <c r="NZQ80" s="85"/>
      <c r="NZR80" s="85"/>
      <c r="NZS80" s="85"/>
      <c r="NZT80" s="85"/>
      <c r="NZU80" s="85"/>
      <c r="NZV80" s="85"/>
      <c r="NZW80" s="85"/>
      <c r="NZX80" s="85"/>
      <c r="NZY80" s="85"/>
      <c r="NZZ80" s="85"/>
      <c r="OAA80" s="85"/>
      <c r="OAB80" s="85"/>
      <c r="OAC80" s="85"/>
      <c r="OAD80" s="85"/>
      <c r="OAE80" s="85"/>
      <c r="OAF80" s="85"/>
      <c r="OAG80" s="85"/>
      <c r="OAH80" s="85"/>
      <c r="OAI80" s="85"/>
      <c r="OAJ80" s="85"/>
      <c r="OAK80" s="85"/>
      <c r="OAL80" s="85"/>
      <c r="OAM80" s="85"/>
      <c r="OAN80" s="85"/>
      <c r="OAO80" s="85"/>
      <c r="OAP80" s="85"/>
      <c r="OAQ80" s="85"/>
      <c r="OAR80" s="85"/>
      <c r="OAS80" s="85"/>
      <c r="OAT80" s="85"/>
      <c r="OAU80" s="85"/>
      <c r="OAV80" s="85"/>
      <c r="OAW80" s="85"/>
      <c r="OAX80" s="85"/>
      <c r="OAY80" s="85"/>
      <c r="OAZ80" s="85"/>
      <c r="OBA80" s="85"/>
      <c r="OBB80" s="85"/>
      <c r="OBC80" s="85"/>
      <c r="OBD80" s="85"/>
      <c r="OBE80" s="85"/>
      <c r="OBF80" s="85"/>
      <c r="OBG80" s="85"/>
      <c r="OBH80" s="85"/>
      <c r="OBI80" s="85"/>
      <c r="OBJ80" s="85"/>
      <c r="OBK80" s="85"/>
      <c r="OBL80" s="85"/>
      <c r="OBM80" s="85"/>
      <c r="OBN80" s="85"/>
      <c r="OBO80" s="85"/>
      <c r="OBP80" s="85"/>
      <c r="OBQ80" s="85"/>
      <c r="OBR80" s="85"/>
      <c r="OBS80" s="85"/>
      <c r="OBT80" s="85"/>
      <c r="OBU80" s="85"/>
      <c r="OBV80" s="85"/>
      <c r="OBW80" s="85"/>
      <c r="OBX80" s="85"/>
      <c r="OBY80" s="85"/>
      <c r="OBZ80" s="85"/>
      <c r="OCA80" s="85"/>
      <c r="OCB80" s="85"/>
      <c r="OCC80" s="85"/>
      <c r="OCD80" s="85"/>
      <c r="OCE80" s="85"/>
      <c r="OCF80" s="85"/>
      <c r="OCG80" s="85"/>
      <c r="OCH80" s="85"/>
      <c r="OCI80" s="85"/>
      <c r="OCJ80" s="85"/>
      <c r="OCK80" s="85"/>
      <c r="OCL80" s="85"/>
      <c r="OCM80" s="85"/>
      <c r="OCN80" s="85"/>
      <c r="OCO80" s="85"/>
      <c r="OCP80" s="85"/>
      <c r="OCQ80" s="85"/>
      <c r="OCR80" s="85"/>
      <c r="OCS80" s="85"/>
      <c r="OCT80" s="85"/>
      <c r="OCU80" s="85"/>
      <c r="OCV80" s="85"/>
      <c r="OCW80" s="85"/>
      <c r="OCX80" s="85"/>
      <c r="OCY80" s="85"/>
      <c r="OCZ80" s="85"/>
      <c r="ODA80" s="85"/>
      <c r="ODB80" s="85"/>
      <c r="ODC80" s="85"/>
      <c r="ODD80" s="85"/>
      <c r="ODE80" s="85"/>
      <c r="ODF80" s="85"/>
      <c r="ODG80" s="85"/>
      <c r="ODH80" s="85"/>
      <c r="ODI80" s="85"/>
      <c r="ODJ80" s="85"/>
      <c r="ODK80" s="85"/>
      <c r="ODL80" s="85"/>
      <c r="ODM80" s="85"/>
      <c r="ODN80" s="85"/>
      <c r="ODO80" s="85"/>
      <c r="ODP80" s="85"/>
      <c r="ODQ80" s="85"/>
      <c r="ODR80" s="85"/>
      <c r="ODS80" s="85"/>
      <c r="ODT80" s="85"/>
      <c r="ODU80" s="85"/>
      <c r="ODV80" s="85"/>
      <c r="ODW80" s="85"/>
      <c r="ODX80" s="85"/>
      <c r="ODY80" s="85"/>
      <c r="ODZ80" s="85"/>
      <c r="OEA80" s="85"/>
      <c r="OEB80" s="85"/>
      <c r="OEC80" s="85"/>
      <c r="OED80" s="85"/>
      <c r="OEE80" s="85"/>
      <c r="OEF80" s="85"/>
      <c r="OEG80" s="85"/>
      <c r="OEH80" s="85"/>
      <c r="OEI80" s="85"/>
      <c r="OEJ80" s="85"/>
      <c r="OEK80" s="85"/>
      <c r="OEL80" s="85"/>
      <c r="OEM80" s="85"/>
      <c r="OEN80" s="85"/>
      <c r="OEO80" s="85"/>
      <c r="OEP80" s="85"/>
      <c r="OEQ80" s="85"/>
      <c r="OER80" s="85"/>
      <c r="OES80" s="85"/>
      <c r="OET80" s="85"/>
      <c r="OEU80" s="85"/>
      <c r="OEV80" s="85"/>
      <c r="OEW80" s="85"/>
      <c r="OEX80" s="85"/>
      <c r="OEY80" s="85"/>
      <c r="OEZ80" s="85"/>
      <c r="OFA80" s="85"/>
      <c r="OFB80" s="85"/>
      <c r="OFC80" s="85"/>
      <c r="OFD80" s="85"/>
      <c r="OFE80" s="85"/>
      <c r="OFF80" s="85"/>
      <c r="OFG80" s="85"/>
      <c r="OFH80" s="85"/>
      <c r="OFI80" s="85"/>
      <c r="OFJ80" s="85"/>
      <c r="OFK80" s="85"/>
      <c r="OFL80" s="85"/>
      <c r="OFM80" s="85"/>
      <c r="OFN80" s="85"/>
      <c r="OFO80" s="85"/>
      <c r="OFP80" s="85"/>
      <c r="OFQ80" s="85"/>
      <c r="OFR80" s="85"/>
      <c r="OFS80" s="85"/>
      <c r="OFT80" s="85"/>
      <c r="OFU80" s="85"/>
      <c r="OFV80" s="85"/>
      <c r="OFW80" s="85"/>
      <c r="OFX80" s="85"/>
      <c r="OFY80" s="85"/>
      <c r="OFZ80" s="85"/>
      <c r="OGA80" s="85"/>
      <c r="OGB80" s="85"/>
      <c r="OGC80" s="85"/>
      <c r="OGD80" s="85"/>
      <c r="OGE80" s="85"/>
      <c r="OGF80" s="85"/>
      <c r="OGG80" s="85"/>
      <c r="OGH80" s="85"/>
      <c r="OGI80" s="85"/>
      <c r="OGJ80" s="85"/>
      <c r="OGK80" s="85"/>
      <c r="OGL80" s="85"/>
      <c r="OGM80" s="85"/>
      <c r="OGN80" s="85"/>
      <c r="OGO80" s="85"/>
      <c r="OGP80" s="85"/>
      <c r="OGQ80" s="85"/>
      <c r="OGR80" s="85"/>
      <c r="OGS80" s="85"/>
      <c r="OGT80" s="85"/>
      <c r="OGU80" s="85"/>
      <c r="OGV80" s="85"/>
      <c r="OGW80" s="85"/>
      <c r="OGX80" s="85"/>
      <c r="OGY80" s="85"/>
      <c r="OGZ80" s="85"/>
      <c r="OHA80" s="85"/>
      <c r="OHB80" s="85"/>
      <c r="OHC80" s="85"/>
      <c r="OHD80" s="85"/>
      <c r="OHE80" s="85"/>
      <c r="OHF80" s="85"/>
      <c r="OHG80" s="85"/>
      <c r="OHH80" s="85"/>
      <c r="OHI80" s="85"/>
      <c r="OHJ80" s="85"/>
      <c r="OHK80" s="85"/>
      <c r="OHL80" s="85"/>
      <c r="OHM80" s="85"/>
      <c r="OHN80" s="85"/>
      <c r="OHO80" s="85"/>
      <c r="OHP80" s="85"/>
      <c r="OHQ80" s="85"/>
      <c r="OHR80" s="85"/>
      <c r="OHS80" s="85"/>
      <c r="OHT80" s="85"/>
      <c r="OHU80" s="85"/>
      <c r="OHV80" s="85"/>
      <c r="OHW80" s="85"/>
      <c r="OHX80" s="85"/>
      <c r="OHY80" s="85"/>
      <c r="OHZ80" s="85"/>
      <c r="OIA80" s="85"/>
      <c r="OIB80" s="85"/>
      <c r="OIC80" s="85"/>
      <c r="OID80" s="85"/>
      <c r="OIE80" s="85"/>
      <c r="OIF80" s="85"/>
      <c r="OIG80" s="85"/>
      <c r="OIH80" s="85"/>
      <c r="OII80" s="85"/>
      <c r="OIJ80" s="85"/>
      <c r="OIK80" s="85"/>
      <c r="OIL80" s="85"/>
      <c r="OIM80" s="85"/>
      <c r="OIN80" s="85"/>
      <c r="OIO80" s="85"/>
      <c r="OIP80" s="85"/>
      <c r="OIQ80" s="85"/>
      <c r="OIR80" s="85"/>
      <c r="OIS80" s="85"/>
      <c r="OIT80" s="85"/>
      <c r="OIU80" s="85"/>
      <c r="OIV80" s="85"/>
      <c r="OIW80" s="85"/>
      <c r="OIX80" s="85"/>
      <c r="OIY80" s="85"/>
      <c r="OIZ80" s="85"/>
      <c r="OJA80" s="85"/>
      <c r="OJB80" s="85"/>
      <c r="OJC80" s="85"/>
      <c r="OJD80" s="85"/>
      <c r="OJE80" s="85"/>
      <c r="OJF80" s="85"/>
      <c r="OJG80" s="85"/>
      <c r="OJH80" s="85"/>
      <c r="OJI80" s="85"/>
      <c r="OJJ80" s="85"/>
      <c r="OJK80" s="85"/>
      <c r="OJL80" s="85"/>
      <c r="OJM80" s="85"/>
      <c r="OJN80" s="85"/>
      <c r="OJO80" s="85"/>
      <c r="OJP80" s="85"/>
      <c r="OJQ80" s="85"/>
      <c r="OJR80" s="85"/>
      <c r="OJS80" s="85"/>
      <c r="OJT80" s="85"/>
      <c r="OJU80" s="85"/>
      <c r="OJV80" s="85"/>
      <c r="OJW80" s="85"/>
      <c r="OJX80" s="85"/>
      <c r="OJY80" s="85"/>
      <c r="OJZ80" s="85"/>
      <c r="OKA80" s="85"/>
      <c r="OKB80" s="85"/>
      <c r="OKC80" s="85"/>
      <c r="OKD80" s="85"/>
      <c r="OKE80" s="85"/>
      <c r="OKF80" s="85"/>
      <c r="OKG80" s="85"/>
      <c r="OKH80" s="85"/>
      <c r="OKI80" s="85"/>
      <c r="OKJ80" s="85"/>
      <c r="OKK80" s="85"/>
      <c r="OKL80" s="85"/>
      <c r="OKM80" s="85"/>
      <c r="OKN80" s="85"/>
      <c r="OKO80" s="85"/>
      <c r="OKP80" s="85"/>
      <c r="OKQ80" s="85"/>
      <c r="OKR80" s="85"/>
      <c r="OKS80" s="85"/>
      <c r="OKT80" s="85"/>
      <c r="OKU80" s="85"/>
      <c r="OKV80" s="85"/>
      <c r="OKW80" s="85"/>
      <c r="OKX80" s="85"/>
      <c r="OKY80" s="85"/>
      <c r="OKZ80" s="85"/>
      <c r="OLA80" s="85"/>
      <c r="OLB80" s="85"/>
      <c r="OLC80" s="85"/>
      <c r="OLD80" s="85"/>
      <c r="OLE80" s="85"/>
      <c r="OLF80" s="85"/>
      <c r="OLG80" s="85"/>
      <c r="OLH80" s="85"/>
      <c r="OLI80" s="85"/>
      <c r="OLJ80" s="85"/>
      <c r="OLK80" s="85"/>
      <c r="OLL80" s="85"/>
      <c r="OLM80" s="85"/>
      <c r="OLN80" s="85"/>
      <c r="OLO80" s="85"/>
      <c r="OLP80" s="85"/>
      <c r="OLQ80" s="85"/>
      <c r="OLR80" s="85"/>
      <c r="OLS80" s="85"/>
      <c r="OLT80" s="85"/>
      <c r="OLU80" s="85"/>
      <c r="OLV80" s="85"/>
      <c r="OLW80" s="85"/>
      <c r="OLX80" s="85"/>
      <c r="OLY80" s="85"/>
      <c r="OLZ80" s="85"/>
      <c r="OMA80" s="85"/>
      <c r="OMB80" s="85"/>
      <c r="OMC80" s="85"/>
      <c r="OMD80" s="85"/>
      <c r="OME80" s="85"/>
      <c r="OMF80" s="85"/>
      <c r="OMG80" s="85"/>
      <c r="OMH80" s="85"/>
      <c r="OMI80" s="85"/>
      <c r="OMJ80" s="85"/>
      <c r="OMK80" s="85"/>
      <c r="OML80" s="85"/>
      <c r="OMM80" s="85"/>
      <c r="OMN80" s="85"/>
      <c r="OMO80" s="85"/>
      <c r="OMP80" s="85"/>
      <c r="OMQ80" s="85"/>
      <c r="OMR80" s="85"/>
      <c r="OMS80" s="85"/>
      <c r="OMT80" s="85"/>
      <c r="OMU80" s="85"/>
      <c r="OMV80" s="85"/>
      <c r="OMW80" s="85"/>
      <c r="OMX80" s="85"/>
      <c r="OMY80" s="85"/>
      <c r="OMZ80" s="85"/>
      <c r="ONA80" s="85"/>
      <c r="ONB80" s="85"/>
      <c r="ONC80" s="85"/>
      <c r="OND80" s="85"/>
      <c r="ONE80" s="85"/>
      <c r="ONF80" s="85"/>
      <c r="ONG80" s="85"/>
      <c r="ONH80" s="85"/>
      <c r="ONI80" s="85"/>
      <c r="ONJ80" s="85"/>
      <c r="ONK80" s="85"/>
      <c r="ONL80" s="85"/>
      <c r="ONM80" s="85"/>
      <c r="ONN80" s="85"/>
      <c r="ONO80" s="85"/>
      <c r="ONP80" s="85"/>
      <c r="ONQ80" s="85"/>
      <c r="ONR80" s="85"/>
      <c r="ONS80" s="85"/>
      <c r="ONT80" s="85"/>
      <c r="ONU80" s="85"/>
      <c r="ONV80" s="85"/>
      <c r="ONW80" s="85"/>
      <c r="ONX80" s="85"/>
      <c r="ONY80" s="85"/>
      <c r="ONZ80" s="85"/>
      <c r="OOA80" s="85"/>
      <c r="OOB80" s="85"/>
      <c r="OOC80" s="85"/>
      <c r="OOD80" s="85"/>
      <c r="OOE80" s="85"/>
      <c r="OOF80" s="85"/>
      <c r="OOG80" s="85"/>
      <c r="OOH80" s="85"/>
      <c r="OOI80" s="85"/>
      <c r="OOJ80" s="85"/>
      <c r="OOK80" s="85"/>
      <c r="OOL80" s="85"/>
      <c r="OOM80" s="85"/>
      <c r="OON80" s="85"/>
      <c r="OOO80" s="85"/>
      <c r="OOP80" s="85"/>
      <c r="OOQ80" s="85"/>
      <c r="OOR80" s="85"/>
      <c r="OOS80" s="85"/>
      <c r="OOT80" s="85"/>
      <c r="OOU80" s="85"/>
      <c r="OOV80" s="85"/>
      <c r="OOW80" s="85"/>
      <c r="OOX80" s="85"/>
      <c r="OOY80" s="85"/>
      <c r="OOZ80" s="85"/>
      <c r="OPA80" s="85"/>
      <c r="OPB80" s="85"/>
      <c r="OPC80" s="85"/>
      <c r="OPD80" s="85"/>
      <c r="OPE80" s="85"/>
      <c r="OPF80" s="85"/>
      <c r="OPG80" s="85"/>
      <c r="OPH80" s="85"/>
      <c r="OPI80" s="85"/>
      <c r="OPJ80" s="85"/>
      <c r="OPK80" s="85"/>
      <c r="OPL80" s="85"/>
      <c r="OPM80" s="85"/>
      <c r="OPN80" s="85"/>
      <c r="OPO80" s="85"/>
      <c r="OPP80" s="85"/>
      <c r="OPQ80" s="85"/>
      <c r="OPR80" s="85"/>
      <c r="OPS80" s="85"/>
      <c r="OPT80" s="85"/>
      <c r="OPU80" s="85"/>
      <c r="OPV80" s="85"/>
      <c r="OPW80" s="85"/>
      <c r="OPX80" s="85"/>
      <c r="OPY80" s="85"/>
      <c r="OPZ80" s="85"/>
      <c r="OQA80" s="85"/>
      <c r="OQB80" s="85"/>
      <c r="OQC80" s="85"/>
      <c r="OQD80" s="85"/>
      <c r="OQE80" s="85"/>
      <c r="OQF80" s="85"/>
      <c r="OQG80" s="85"/>
      <c r="OQH80" s="85"/>
      <c r="OQI80" s="85"/>
      <c r="OQJ80" s="85"/>
      <c r="OQK80" s="85"/>
      <c r="OQL80" s="85"/>
      <c r="OQM80" s="85"/>
      <c r="OQN80" s="85"/>
      <c r="OQO80" s="85"/>
      <c r="OQP80" s="85"/>
      <c r="OQQ80" s="85"/>
      <c r="OQR80" s="85"/>
      <c r="OQS80" s="85"/>
      <c r="OQT80" s="85"/>
      <c r="OQU80" s="85"/>
      <c r="OQV80" s="85"/>
      <c r="OQW80" s="85"/>
      <c r="OQX80" s="85"/>
      <c r="OQY80" s="85"/>
      <c r="OQZ80" s="85"/>
      <c r="ORA80" s="85"/>
      <c r="ORB80" s="85"/>
      <c r="ORC80" s="85"/>
      <c r="ORD80" s="85"/>
      <c r="ORE80" s="85"/>
      <c r="ORF80" s="85"/>
      <c r="ORG80" s="85"/>
      <c r="ORH80" s="85"/>
      <c r="ORI80" s="85"/>
      <c r="ORJ80" s="85"/>
      <c r="ORK80" s="85"/>
      <c r="ORL80" s="85"/>
      <c r="ORM80" s="85"/>
      <c r="ORN80" s="85"/>
      <c r="ORO80" s="85"/>
      <c r="ORP80" s="85"/>
      <c r="ORQ80" s="85"/>
      <c r="ORR80" s="85"/>
      <c r="ORS80" s="85"/>
      <c r="ORT80" s="85"/>
      <c r="ORU80" s="85"/>
      <c r="ORV80" s="85"/>
      <c r="ORW80" s="85"/>
      <c r="ORX80" s="85"/>
      <c r="ORY80" s="85"/>
      <c r="ORZ80" s="85"/>
      <c r="OSA80" s="85"/>
      <c r="OSB80" s="85"/>
      <c r="OSC80" s="85"/>
      <c r="OSD80" s="85"/>
      <c r="OSE80" s="85"/>
      <c r="OSF80" s="85"/>
      <c r="OSG80" s="85"/>
      <c r="OSH80" s="85"/>
      <c r="OSI80" s="85"/>
      <c r="OSJ80" s="85"/>
      <c r="OSK80" s="85"/>
      <c r="OSL80" s="85"/>
      <c r="OSM80" s="85"/>
      <c r="OSN80" s="85"/>
      <c r="OSO80" s="85"/>
      <c r="OSP80" s="85"/>
      <c r="OSQ80" s="85"/>
      <c r="OSR80" s="85"/>
      <c r="OSS80" s="85"/>
      <c r="OST80" s="85"/>
      <c r="OSU80" s="85"/>
      <c r="OSV80" s="85"/>
      <c r="OSW80" s="85"/>
      <c r="OSX80" s="85"/>
      <c r="OSY80" s="85"/>
      <c r="OSZ80" s="85"/>
      <c r="OTA80" s="85"/>
      <c r="OTB80" s="85"/>
      <c r="OTC80" s="85"/>
      <c r="OTD80" s="85"/>
      <c r="OTE80" s="85"/>
      <c r="OTF80" s="85"/>
      <c r="OTG80" s="85"/>
      <c r="OTH80" s="85"/>
      <c r="OTI80" s="85"/>
      <c r="OTJ80" s="85"/>
      <c r="OTK80" s="85"/>
      <c r="OTL80" s="85"/>
      <c r="OTM80" s="85"/>
      <c r="OTN80" s="85"/>
      <c r="OTO80" s="85"/>
      <c r="OTP80" s="85"/>
      <c r="OTQ80" s="85"/>
      <c r="OTR80" s="85"/>
      <c r="OTS80" s="85"/>
      <c r="OTT80" s="85"/>
      <c r="OTU80" s="85"/>
      <c r="OTV80" s="85"/>
      <c r="OTW80" s="85"/>
      <c r="OTX80" s="85"/>
      <c r="OTY80" s="85"/>
      <c r="OTZ80" s="85"/>
      <c r="OUA80" s="85"/>
      <c r="OUB80" s="85"/>
      <c r="OUC80" s="85"/>
      <c r="OUD80" s="85"/>
      <c r="OUE80" s="85"/>
      <c r="OUF80" s="85"/>
      <c r="OUG80" s="85"/>
      <c r="OUH80" s="85"/>
      <c r="OUI80" s="85"/>
      <c r="OUJ80" s="85"/>
      <c r="OUK80" s="85"/>
      <c r="OUL80" s="85"/>
      <c r="OUM80" s="85"/>
      <c r="OUN80" s="85"/>
      <c r="OUO80" s="85"/>
      <c r="OUP80" s="85"/>
      <c r="OUQ80" s="85"/>
      <c r="OUR80" s="85"/>
      <c r="OUS80" s="85"/>
      <c r="OUT80" s="85"/>
      <c r="OUU80" s="85"/>
      <c r="OUV80" s="85"/>
      <c r="OUW80" s="85"/>
      <c r="OUX80" s="85"/>
      <c r="OUY80" s="85"/>
      <c r="OUZ80" s="85"/>
      <c r="OVA80" s="85"/>
      <c r="OVB80" s="85"/>
      <c r="OVC80" s="85"/>
      <c r="OVD80" s="85"/>
      <c r="OVE80" s="85"/>
      <c r="OVF80" s="85"/>
      <c r="OVG80" s="85"/>
      <c r="OVH80" s="85"/>
      <c r="OVI80" s="85"/>
      <c r="OVJ80" s="85"/>
      <c r="OVK80" s="85"/>
      <c r="OVL80" s="85"/>
      <c r="OVM80" s="85"/>
      <c r="OVN80" s="85"/>
      <c r="OVO80" s="85"/>
      <c r="OVP80" s="85"/>
      <c r="OVQ80" s="85"/>
      <c r="OVR80" s="85"/>
      <c r="OVS80" s="85"/>
      <c r="OVT80" s="85"/>
      <c r="OVU80" s="85"/>
      <c r="OVV80" s="85"/>
      <c r="OVW80" s="85"/>
      <c r="OVX80" s="85"/>
      <c r="OVY80" s="85"/>
      <c r="OVZ80" s="85"/>
      <c r="OWA80" s="85"/>
      <c r="OWB80" s="85"/>
      <c r="OWC80" s="85"/>
      <c r="OWD80" s="85"/>
      <c r="OWE80" s="85"/>
      <c r="OWF80" s="85"/>
      <c r="OWG80" s="85"/>
      <c r="OWH80" s="85"/>
      <c r="OWI80" s="85"/>
      <c r="OWJ80" s="85"/>
      <c r="OWK80" s="85"/>
      <c r="OWL80" s="85"/>
      <c r="OWM80" s="85"/>
      <c r="OWN80" s="85"/>
      <c r="OWO80" s="85"/>
      <c r="OWP80" s="85"/>
      <c r="OWQ80" s="85"/>
      <c r="OWR80" s="85"/>
      <c r="OWS80" s="85"/>
      <c r="OWT80" s="85"/>
      <c r="OWU80" s="85"/>
      <c r="OWV80" s="85"/>
      <c r="OWW80" s="85"/>
      <c r="OWX80" s="85"/>
      <c r="OWY80" s="85"/>
      <c r="OWZ80" s="85"/>
      <c r="OXA80" s="85"/>
      <c r="OXB80" s="85"/>
      <c r="OXC80" s="85"/>
      <c r="OXD80" s="85"/>
      <c r="OXE80" s="85"/>
      <c r="OXF80" s="85"/>
      <c r="OXG80" s="85"/>
      <c r="OXH80" s="85"/>
      <c r="OXI80" s="85"/>
      <c r="OXJ80" s="85"/>
      <c r="OXK80" s="85"/>
      <c r="OXL80" s="85"/>
      <c r="OXM80" s="85"/>
      <c r="OXN80" s="85"/>
      <c r="OXO80" s="85"/>
      <c r="OXP80" s="85"/>
      <c r="OXQ80" s="85"/>
      <c r="OXR80" s="85"/>
      <c r="OXS80" s="85"/>
      <c r="OXT80" s="85"/>
      <c r="OXU80" s="85"/>
      <c r="OXV80" s="85"/>
      <c r="OXW80" s="85"/>
      <c r="OXX80" s="85"/>
      <c r="OXY80" s="85"/>
      <c r="OXZ80" s="85"/>
      <c r="OYA80" s="85"/>
      <c r="OYB80" s="85"/>
      <c r="OYC80" s="85"/>
      <c r="OYD80" s="85"/>
      <c r="OYE80" s="85"/>
      <c r="OYF80" s="85"/>
      <c r="OYG80" s="85"/>
      <c r="OYH80" s="85"/>
      <c r="OYI80" s="85"/>
      <c r="OYJ80" s="85"/>
      <c r="OYK80" s="85"/>
      <c r="OYL80" s="85"/>
      <c r="OYM80" s="85"/>
      <c r="OYN80" s="85"/>
      <c r="OYO80" s="85"/>
      <c r="OYP80" s="85"/>
      <c r="OYQ80" s="85"/>
      <c r="OYR80" s="85"/>
      <c r="OYS80" s="85"/>
      <c r="OYT80" s="85"/>
      <c r="OYU80" s="85"/>
      <c r="OYV80" s="85"/>
      <c r="OYW80" s="85"/>
      <c r="OYX80" s="85"/>
      <c r="OYY80" s="85"/>
      <c r="OYZ80" s="85"/>
      <c r="OZA80" s="85"/>
      <c r="OZB80" s="85"/>
      <c r="OZC80" s="85"/>
      <c r="OZD80" s="85"/>
      <c r="OZE80" s="85"/>
      <c r="OZF80" s="85"/>
      <c r="OZG80" s="85"/>
      <c r="OZH80" s="85"/>
      <c r="OZI80" s="85"/>
      <c r="OZJ80" s="85"/>
      <c r="OZK80" s="85"/>
      <c r="OZL80" s="85"/>
      <c r="OZM80" s="85"/>
      <c r="OZN80" s="85"/>
      <c r="OZO80" s="85"/>
      <c r="OZP80" s="85"/>
      <c r="OZQ80" s="85"/>
      <c r="OZR80" s="85"/>
      <c r="OZS80" s="85"/>
      <c r="OZT80" s="85"/>
      <c r="OZU80" s="85"/>
      <c r="OZV80" s="85"/>
      <c r="OZW80" s="85"/>
      <c r="OZX80" s="85"/>
      <c r="OZY80" s="85"/>
      <c r="OZZ80" s="85"/>
      <c r="PAA80" s="85"/>
      <c r="PAB80" s="85"/>
      <c r="PAC80" s="85"/>
      <c r="PAD80" s="85"/>
      <c r="PAE80" s="85"/>
      <c r="PAF80" s="85"/>
      <c r="PAG80" s="85"/>
      <c r="PAH80" s="85"/>
      <c r="PAI80" s="85"/>
      <c r="PAJ80" s="85"/>
      <c r="PAK80" s="85"/>
      <c r="PAL80" s="85"/>
      <c r="PAM80" s="85"/>
      <c r="PAN80" s="85"/>
      <c r="PAO80" s="85"/>
      <c r="PAP80" s="85"/>
      <c r="PAQ80" s="85"/>
      <c r="PAR80" s="85"/>
      <c r="PAS80" s="85"/>
      <c r="PAT80" s="85"/>
      <c r="PAU80" s="85"/>
      <c r="PAV80" s="85"/>
      <c r="PAW80" s="85"/>
      <c r="PAX80" s="85"/>
      <c r="PAY80" s="85"/>
      <c r="PAZ80" s="85"/>
      <c r="PBA80" s="85"/>
      <c r="PBB80" s="85"/>
      <c r="PBC80" s="85"/>
      <c r="PBD80" s="85"/>
      <c r="PBE80" s="85"/>
      <c r="PBF80" s="85"/>
      <c r="PBG80" s="85"/>
      <c r="PBH80" s="85"/>
      <c r="PBI80" s="85"/>
      <c r="PBJ80" s="85"/>
      <c r="PBK80" s="85"/>
      <c r="PBL80" s="85"/>
      <c r="PBM80" s="85"/>
      <c r="PBN80" s="85"/>
      <c r="PBO80" s="85"/>
      <c r="PBP80" s="85"/>
      <c r="PBQ80" s="85"/>
      <c r="PBR80" s="85"/>
      <c r="PBS80" s="85"/>
      <c r="PBT80" s="85"/>
      <c r="PBU80" s="85"/>
      <c r="PBV80" s="85"/>
      <c r="PBW80" s="85"/>
      <c r="PBX80" s="85"/>
      <c r="PBY80" s="85"/>
      <c r="PBZ80" s="85"/>
      <c r="PCA80" s="85"/>
      <c r="PCB80" s="85"/>
      <c r="PCC80" s="85"/>
      <c r="PCD80" s="85"/>
      <c r="PCE80" s="85"/>
      <c r="PCF80" s="85"/>
      <c r="PCG80" s="85"/>
      <c r="PCH80" s="85"/>
      <c r="PCI80" s="85"/>
      <c r="PCJ80" s="85"/>
      <c r="PCK80" s="85"/>
      <c r="PCL80" s="85"/>
      <c r="PCM80" s="85"/>
      <c r="PCN80" s="85"/>
      <c r="PCO80" s="85"/>
      <c r="PCP80" s="85"/>
      <c r="PCQ80" s="85"/>
      <c r="PCR80" s="85"/>
      <c r="PCS80" s="85"/>
      <c r="PCT80" s="85"/>
      <c r="PCU80" s="85"/>
      <c r="PCV80" s="85"/>
      <c r="PCW80" s="85"/>
      <c r="PCX80" s="85"/>
      <c r="PCY80" s="85"/>
      <c r="PCZ80" s="85"/>
      <c r="PDA80" s="85"/>
      <c r="PDB80" s="85"/>
      <c r="PDC80" s="85"/>
      <c r="PDD80" s="85"/>
      <c r="PDE80" s="85"/>
      <c r="PDF80" s="85"/>
      <c r="PDG80" s="85"/>
      <c r="PDH80" s="85"/>
      <c r="PDI80" s="85"/>
      <c r="PDJ80" s="85"/>
      <c r="PDK80" s="85"/>
      <c r="PDL80" s="85"/>
      <c r="PDM80" s="85"/>
      <c r="PDN80" s="85"/>
      <c r="PDO80" s="85"/>
      <c r="PDP80" s="85"/>
      <c r="PDQ80" s="85"/>
      <c r="PDR80" s="85"/>
      <c r="PDS80" s="85"/>
      <c r="PDT80" s="85"/>
      <c r="PDU80" s="85"/>
      <c r="PDV80" s="85"/>
      <c r="PDW80" s="85"/>
      <c r="PDX80" s="85"/>
      <c r="PDY80" s="85"/>
      <c r="PDZ80" s="85"/>
      <c r="PEA80" s="85"/>
      <c r="PEB80" s="85"/>
      <c r="PEC80" s="85"/>
      <c r="PED80" s="85"/>
      <c r="PEE80" s="85"/>
      <c r="PEF80" s="85"/>
      <c r="PEG80" s="85"/>
      <c r="PEH80" s="85"/>
      <c r="PEI80" s="85"/>
      <c r="PEJ80" s="85"/>
      <c r="PEK80" s="85"/>
      <c r="PEL80" s="85"/>
      <c r="PEM80" s="85"/>
      <c r="PEN80" s="85"/>
      <c r="PEO80" s="85"/>
      <c r="PEP80" s="85"/>
      <c r="PEQ80" s="85"/>
      <c r="PER80" s="85"/>
      <c r="PES80" s="85"/>
      <c r="PET80" s="85"/>
      <c r="PEU80" s="85"/>
      <c r="PEV80" s="85"/>
      <c r="PEW80" s="85"/>
      <c r="PEX80" s="85"/>
      <c r="PEY80" s="85"/>
      <c r="PEZ80" s="85"/>
      <c r="PFA80" s="85"/>
      <c r="PFB80" s="85"/>
      <c r="PFC80" s="85"/>
      <c r="PFD80" s="85"/>
      <c r="PFE80" s="85"/>
      <c r="PFF80" s="85"/>
      <c r="PFG80" s="85"/>
      <c r="PFH80" s="85"/>
      <c r="PFI80" s="85"/>
      <c r="PFJ80" s="85"/>
      <c r="PFK80" s="85"/>
      <c r="PFL80" s="85"/>
      <c r="PFM80" s="85"/>
      <c r="PFN80" s="85"/>
      <c r="PFO80" s="85"/>
      <c r="PFP80" s="85"/>
      <c r="PFQ80" s="85"/>
      <c r="PFR80" s="85"/>
      <c r="PFS80" s="85"/>
      <c r="PFT80" s="85"/>
      <c r="PFU80" s="85"/>
      <c r="PFV80" s="85"/>
      <c r="PFW80" s="85"/>
      <c r="PFX80" s="85"/>
      <c r="PFY80" s="85"/>
      <c r="PFZ80" s="85"/>
      <c r="PGA80" s="85"/>
      <c r="PGB80" s="85"/>
      <c r="PGC80" s="85"/>
      <c r="PGD80" s="85"/>
      <c r="PGE80" s="85"/>
      <c r="PGF80" s="85"/>
      <c r="PGG80" s="85"/>
      <c r="PGH80" s="85"/>
      <c r="PGI80" s="85"/>
      <c r="PGJ80" s="85"/>
      <c r="PGK80" s="85"/>
      <c r="PGL80" s="85"/>
      <c r="PGM80" s="85"/>
      <c r="PGN80" s="85"/>
      <c r="PGO80" s="85"/>
      <c r="PGP80" s="85"/>
      <c r="PGQ80" s="85"/>
      <c r="PGR80" s="85"/>
      <c r="PGS80" s="85"/>
      <c r="PGT80" s="85"/>
      <c r="PGU80" s="85"/>
      <c r="PGV80" s="85"/>
      <c r="PGW80" s="85"/>
      <c r="PGX80" s="85"/>
      <c r="PGY80" s="85"/>
      <c r="PGZ80" s="85"/>
      <c r="PHA80" s="85"/>
      <c r="PHB80" s="85"/>
      <c r="PHC80" s="85"/>
      <c r="PHD80" s="85"/>
      <c r="PHE80" s="85"/>
      <c r="PHF80" s="85"/>
      <c r="PHG80" s="85"/>
      <c r="PHH80" s="85"/>
      <c r="PHI80" s="85"/>
      <c r="PHJ80" s="85"/>
      <c r="PHK80" s="85"/>
      <c r="PHL80" s="85"/>
      <c r="PHM80" s="85"/>
      <c r="PHN80" s="85"/>
      <c r="PHO80" s="85"/>
      <c r="PHP80" s="85"/>
      <c r="PHQ80" s="85"/>
      <c r="PHR80" s="85"/>
      <c r="PHS80" s="85"/>
      <c r="PHT80" s="85"/>
      <c r="PHU80" s="85"/>
      <c r="PHV80" s="85"/>
      <c r="PHW80" s="85"/>
      <c r="PHX80" s="85"/>
      <c r="PHY80" s="85"/>
      <c r="PHZ80" s="85"/>
      <c r="PIA80" s="85"/>
      <c r="PIB80" s="85"/>
      <c r="PIC80" s="85"/>
      <c r="PID80" s="85"/>
      <c r="PIE80" s="85"/>
      <c r="PIF80" s="85"/>
      <c r="PIG80" s="85"/>
      <c r="PIH80" s="85"/>
      <c r="PII80" s="85"/>
      <c r="PIJ80" s="85"/>
      <c r="PIK80" s="85"/>
      <c r="PIL80" s="85"/>
      <c r="PIM80" s="85"/>
      <c r="PIN80" s="85"/>
      <c r="PIO80" s="85"/>
      <c r="PIP80" s="85"/>
      <c r="PIQ80" s="85"/>
      <c r="PIR80" s="85"/>
      <c r="PIS80" s="85"/>
      <c r="PIT80" s="85"/>
      <c r="PIU80" s="85"/>
      <c r="PIV80" s="85"/>
      <c r="PIW80" s="85"/>
      <c r="PIX80" s="85"/>
      <c r="PIY80" s="85"/>
      <c r="PIZ80" s="85"/>
      <c r="PJA80" s="85"/>
      <c r="PJB80" s="85"/>
      <c r="PJC80" s="85"/>
      <c r="PJD80" s="85"/>
      <c r="PJE80" s="85"/>
      <c r="PJF80" s="85"/>
      <c r="PJG80" s="85"/>
      <c r="PJH80" s="85"/>
      <c r="PJI80" s="85"/>
      <c r="PJJ80" s="85"/>
      <c r="PJK80" s="85"/>
      <c r="PJL80" s="85"/>
      <c r="PJM80" s="85"/>
      <c r="PJN80" s="85"/>
      <c r="PJO80" s="85"/>
      <c r="PJP80" s="85"/>
      <c r="PJQ80" s="85"/>
      <c r="PJR80" s="85"/>
      <c r="PJS80" s="85"/>
      <c r="PJT80" s="85"/>
      <c r="PJU80" s="85"/>
      <c r="PJV80" s="85"/>
      <c r="PJW80" s="85"/>
      <c r="PJX80" s="85"/>
      <c r="PJY80" s="85"/>
      <c r="PJZ80" s="85"/>
      <c r="PKA80" s="85"/>
      <c r="PKB80" s="85"/>
      <c r="PKC80" s="85"/>
      <c r="PKD80" s="85"/>
      <c r="PKE80" s="85"/>
      <c r="PKF80" s="85"/>
      <c r="PKG80" s="85"/>
      <c r="PKH80" s="85"/>
      <c r="PKI80" s="85"/>
      <c r="PKJ80" s="85"/>
      <c r="PKK80" s="85"/>
      <c r="PKL80" s="85"/>
      <c r="PKM80" s="85"/>
      <c r="PKN80" s="85"/>
      <c r="PKO80" s="85"/>
      <c r="PKP80" s="85"/>
      <c r="PKQ80" s="85"/>
      <c r="PKR80" s="85"/>
      <c r="PKS80" s="85"/>
      <c r="PKT80" s="85"/>
      <c r="PKU80" s="85"/>
      <c r="PKV80" s="85"/>
      <c r="PKW80" s="85"/>
      <c r="PKX80" s="85"/>
      <c r="PKY80" s="85"/>
      <c r="PKZ80" s="85"/>
      <c r="PLA80" s="85"/>
      <c r="PLB80" s="85"/>
      <c r="PLC80" s="85"/>
      <c r="PLD80" s="85"/>
      <c r="PLE80" s="85"/>
      <c r="PLF80" s="85"/>
      <c r="PLG80" s="85"/>
      <c r="PLH80" s="85"/>
      <c r="PLI80" s="85"/>
      <c r="PLJ80" s="85"/>
      <c r="PLK80" s="85"/>
      <c r="PLL80" s="85"/>
      <c r="PLM80" s="85"/>
      <c r="PLN80" s="85"/>
      <c r="PLO80" s="85"/>
      <c r="PLP80" s="85"/>
      <c r="PLQ80" s="85"/>
      <c r="PLR80" s="85"/>
      <c r="PLS80" s="85"/>
      <c r="PLT80" s="85"/>
      <c r="PLU80" s="85"/>
      <c r="PLV80" s="85"/>
      <c r="PLW80" s="85"/>
      <c r="PLX80" s="85"/>
      <c r="PLY80" s="85"/>
      <c r="PLZ80" s="85"/>
      <c r="PMA80" s="85"/>
      <c r="PMB80" s="85"/>
      <c r="PMC80" s="85"/>
      <c r="PMD80" s="85"/>
      <c r="PME80" s="85"/>
      <c r="PMF80" s="85"/>
      <c r="PMG80" s="85"/>
      <c r="PMH80" s="85"/>
      <c r="PMI80" s="85"/>
      <c r="PMJ80" s="85"/>
      <c r="PMK80" s="85"/>
      <c r="PML80" s="85"/>
      <c r="PMM80" s="85"/>
      <c r="PMN80" s="85"/>
      <c r="PMO80" s="85"/>
      <c r="PMP80" s="85"/>
      <c r="PMQ80" s="85"/>
      <c r="PMR80" s="85"/>
      <c r="PMS80" s="85"/>
      <c r="PMT80" s="85"/>
      <c r="PMU80" s="85"/>
      <c r="PMV80" s="85"/>
      <c r="PMW80" s="85"/>
      <c r="PMX80" s="85"/>
      <c r="PMY80" s="85"/>
      <c r="PMZ80" s="85"/>
      <c r="PNA80" s="85"/>
      <c r="PNB80" s="85"/>
      <c r="PNC80" s="85"/>
      <c r="PND80" s="85"/>
      <c r="PNE80" s="85"/>
      <c r="PNF80" s="85"/>
      <c r="PNG80" s="85"/>
      <c r="PNH80" s="85"/>
      <c r="PNI80" s="85"/>
      <c r="PNJ80" s="85"/>
      <c r="PNK80" s="85"/>
      <c r="PNL80" s="85"/>
      <c r="PNM80" s="85"/>
      <c r="PNN80" s="85"/>
      <c r="PNO80" s="85"/>
      <c r="PNP80" s="85"/>
      <c r="PNQ80" s="85"/>
      <c r="PNR80" s="85"/>
      <c r="PNS80" s="85"/>
      <c r="PNT80" s="85"/>
      <c r="PNU80" s="85"/>
      <c r="PNV80" s="85"/>
      <c r="PNW80" s="85"/>
      <c r="PNX80" s="85"/>
      <c r="PNY80" s="85"/>
      <c r="PNZ80" s="85"/>
      <c r="POA80" s="85"/>
      <c r="POB80" s="85"/>
      <c r="POC80" s="85"/>
      <c r="POD80" s="85"/>
      <c r="POE80" s="85"/>
      <c r="POF80" s="85"/>
      <c r="POG80" s="85"/>
      <c r="POH80" s="85"/>
      <c r="POI80" s="85"/>
      <c r="POJ80" s="85"/>
      <c r="POK80" s="85"/>
      <c r="POL80" s="85"/>
      <c r="POM80" s="85"/>
      <c r="PON80" s="85"/>
      <c r="POO80" s="85"/>
      <c r="POP80" s="85"/>
      <c r="POQ80" s="85"/>
      <c r="POR80" s="85"/>
      <c r="POS80" s="85"/>
      <c r="POT80" s="85"/>
      <c r="POU80" s="85"/>
      <c r="POV80" s="85"/>
      <c r="POW80" s="85"/>
      <c r="POX80" s="85"/>
      <c r="POY80" s="85"/>
      <c r="POZ80" s="85"/>
      <c r="PPA80" s="85"/>
      <c r="PPB80" s="85"/>
      <c r="PPC80" s="85"/>
      <c r="PPD80" s="85"/>
      <c r="PPE80" s="85"/>
      <c r="PPF80" s="85"/>
      <c r="PPG80" s="85"/>
      <c r="PPH80" s="85"/>
      <c r="PPI80" s="85"/>
      <c r="PPJ80" s="85"/>
      <c r="PPK80" s="85"/>
      <c r="PPL80" s="85"/>
      <c r="PPM80" s="85"/>
      <c r="PPN80" s="85"/>
      <c r="PPO80" s="85"/>
      <c r="PPP80" s="85"/>
      <c r="PPQ80" s="85"/>
      <c r="PPR80" s="85"/>
      <c r="PPS80" s="85"/>
      <c r="PPT80" s="85"/>
      <c r="PPU80" s="85"/>
      <c r="PPV80" s="85"/>
      <c r="PPW80" s="85"/>
      <c r="PPX80" s="85"/>
      <c r="PPY80" s="85"/>
      <c r="PPZ80" s="85"/>
      <c r="PQA80" s="85"/>
      <c r="PQB80" s="85"/>
      <c r="PQC80" s="85"/>
      <c r="PQD80" s="85"/>
      <c r="PQE80" s="85"/>
      <c r="PQF80" s="85"/>
      <c r="PQG80" s="85"/>
      <c r="PQH80" s="85"/>
      <c r="PQI80" s="85"/>
      <c r="PQJ80" s="85"/>
      <c r="PQK80" s="85"/>
      <c r="PQL80" s="85"/>
      <c r="PQM80" s="85"/>
      <c r="PQN80" s="85"/>
      <c r="PQO80" s="85"/>
      <c r="PQP80" s="85"/>
      <c r="PQQ80" s="85"/>
      <c r="PQR80" s="85"/>
      <c r="PQS80" s="85"/>
      <c r="PQT80" s="85"/>
      <c r="PQU80" s="85"/>
      <c r="PQV80" s="85"/>
      <c r="PQW80" s="85"/>
      <c r="PQX80" s="85"/>
      <c r="PQY80" s="85"/>
      <c r="PQZ80" s="85"/>
      <c r="PRA80" s="85"/>
      <c r="PRB80" s="85"/>
      <c r="PRC80" s="85"/>
      <c r="PRD80" s="85"/>
      <c r="PRE80" s="85"/>
      <c r="PRF80" s="85"/>
      <c r="PRG80" s="85"/>
      <c r="PRH80" s="85"/>
      <c r="PRI80" s="85"/>
      <c r="PRJ80" s="85"/>
      <c r="PRK80" s="85"/>
      <c r="PRL80" s="85"/>
      <c r="PRM80" s="85"/>
      <c r="PRN80" s="85"/>
      <c r="PRO80" s="85"/>
      <c r="PRP80" s="85"/>
      <c r="PRQ80" s="85"/>
      <c r="PRR80" s="85"/>
      <c r="PRS80" s="85"/>
      <c r="PRT80" s="85"/>
      <c r="PRU80" s="85"/>
      <c r="PRV80" s="85"/>
      <c r="PRW80" s="85"/>
      <c r="PRX80" s="85"/>
      <c r="PRY80" s="85"/>
      <c r="PRZ80" s="85"/>
      <c r="PSA80" s="85"/>
      <c r="PSB80" s="85"/>
      <c r="PSC80" s="85"/>
      <c r="PSD80" s="85"/>
      <c r="PSE80" s="85"/>
      <c r="PSF80" s="85"/>
      <c r="PSG80" s="85"/>
      <c r="PSH80" s="85"/>
      <c r="PSI80" s="85"/>
      <c r="PSJ80" s="85"/>
      <c r="PSK80" s="85"/>
      <c r="PSL80" s="85"/>
      <c r="PSM80" s="85"/>
      <c r="PSN80" s="85"/>
      <c r="PSO80" s="85"/>
      <c r="PSP80" s="85"/>
      <c r="PSQ80" s="85"/>
      <c r="PSR80" s="85"/>
      <c r="PSS80" s="85"/>
      <c r="PST80" s="85"/>
      <c r="PSU80" s="85"/>
      <c r="PSV80" s="85"/>
      <c r="PSW80" s="85"/>
      <c r="PSX80" s="85"/>
      <c r="PSY80" s="85"/>
      <c r="PSZ80" s="85"/>
      <c r="PTA80" s="85"/>
      <c r="PTB80" s="85"/>
      <c r="PTC80" s="85"/>
      <c r="PTD80" s="85"/>
      <c r="PTE80" s="85"/>
      <c r="PTF80" s="85"/>
      <c r="PTG80" s="85"/>
      <c r="PTH80" s="85"/>
      <c r="PTI80" s="85"/>
      <c r="PTJ80" s="85"/>
      <c r="PTK80" s="85"/>
      <c r="PTL80" s="85"/>
      <c r="PTM80" s="85"/>
      <c r="PTN80" s="85"/>
      <c r="PTO80" s="85"/>
      <c r="PTP80" s="85"/>
      <c r="PTQ80" s="85"/>
      <c r="PTR80" s="85"/>
      <c r="PTS80" s="85"/>
      <c r="PTT80" s="85"/>
      <c r="PTU80" s="85"/>
      <c r="PTV80" s="85"/>
      <c r="PTW80" s="85"/>
      <c r="PTX80" s="85"/>
      <c r="PTY80" s="85"/>
      <c r="PTZ80" s="85"/>
      <c r="PUA80" s="85"/>
      <c r="PUB80" s="85"/>
      <c r="PUC80" s="85"/>
      <c r="PUD80" s="85"/>
      <c r="PUE80" s="85"/>
      <c r="PUF80" s="85"/>
      <c r="PUG80" s="85"/>
      <c r="PUH80" s="85"/>
      <c r="PUI80" s="85"/>
      <c r="PUJ80" s="85"/>
      <c r="PUK80" s="85"/>
      <c r="PUL80" s="85"/>
      <c r="PUM80" s="85"/>
      <c r="PUN80" s="85"/>
      <c r="PUO80" s="85"/>
      <c r="PUP80" s="85"/>
      <c r="PUQ80" s="85"/>
      <c r="PUR80" s="85"/>
      <c r="PUS80" s="85"/>
      <c r="PUT80" s="85"/>
      <c r="PUU80" s="85"/>
      <c r="PUV80" s="85"/>
      <c r="PUW80" s="85"/>
      <c r="PUX80" s="85"/>
      <c r="PUY80" s="85"/>
      <c r="PUZ80" s="85"/>
      <c r="PVA80" s="85"/>
      <c r="PVB80" s="85"/>
      <c r="PVC80" s="85"/>
      <c r="PVD80" s="85"/>
      <c r="PVE80" s="85"/>
      <c r="PVF80" s="85"/>
      <c r="PVG80" s="85"/>
      <c r="PVH80" s="85"/>
      <c r="PVI80" s="85"/>
      <c r="PVJ80" s="85"/>
      <c r="PVK80" s="85"/>
      <c r="PVL80" s="85"/>
      <c r="PVM80" s="85"/>
      <c r="PVN80" s="85"/>
      <c r="PVO80" s="85"/>
      <c r="PVP80" s="85"/>
      <c r="PVQ80" s="85"/>
      <c r="PVR80" s="85"/>
      <c r="PVS80" s="85"/>
      <c r="PVT80" s="85"/>
      <c r="PVU80" s="85"/>
      <c r="PVV80" s="85"/>
      <c r="PVW80" s="85"/>
      <c r="PVX80" s="85"/>
      <c r="PVY80" s="85"/>
      <c r="PVZ80" s="85"/>
      <c r="PWA80" s="85"/>
      <c r="PWB80" s="85"/>
      <c r="PWC80" s="85"/>
      <c r="PWD80" s="85"/>
      <c r="PWE80" s="85"/>
      <c r="PWF80" s="85"/>
      <c r="PWG80" s="85"/>
      <c r="PWH80" s="85"/>
      <c r="PWI80" s="85"/>
      <c r="PWJ80" s="85"/>
      <c r="PWK80" s="85"/>
      <c r="PWL80" s="85"/>
      <c r="PWM80" s="85"/>
      <c r="PWN80" s="85"/>
      <c r="PWO80" s="85"/>
      <c r="PWP80" s="85"/>
      <c r="PWQ80" s="85"/>
      <c r="PWR80" s="85"/>
      <c r="PWS80" s="85"/>
      <c r="PWT80" s="85"/>
      <c r="PWU80" s="85"/>
      <c r="PWV80" s="85"/>
      <c r="PWW80" s="85"/>
      <c r="PWX80" s="85"/>
      <c r="PWY80" s="85"/>
      <c r="PWZ80" s="85"/>
      <c r="PXA80" s="85"/>
      <c r="PXB80" s="85"/>
      <c r="PXC80" s="85"/>
      <c r="PXD80" s="85"/>
      <c r="PXE80" s="85"/>
      <c r="PXF80" s="85"/>
      <c r="PXG80" s="85"/>
      <c r="PXH80" s="85"/>
      <c r="PXI80" s="85"/>
      <c r="PXJ80" s="85"/>
      <c r="PXK80" s="85"/>
      <c r="PXL80" s="85"/>
      <c r="PXM80" s="85"/>
      <c r="PXN80" s="85"/>
      <c r="PXO80" s="85"/>
      <c r="PXP80" s="85"/>
      <c r="PXQ80" s="85"/>
      <c r="PXR80" s="85"/>
      <c r="PXS80" s="85"/>
      <c r="PXT80" s="85"/>
      <c r="PXU80" s="85"/>
      <c r="PXV80" s="85"/>
      <c r="PXW80" s="85"/>
      <c r="PXX80" s="85"/>
      <c r="PXY80" s="85"/>
      <c r="PXZ80" s="85"/>
      <c r="PYA80" s="85"/>
      <c r="PYB80" s="85"/>
      <c r="PYC80" s="85"/>
      <c r="PYD80" s="85"/>
      <c r="PYE80" s="85"/>
      <c r="PYF80" s="85"/>
      <c r="PYG80" s="85"/>
      <c r="PYH80" s="85"/>
      <c r="PYI80" s="85"/>
      <c r="PYJ80" s="85"/>
      <c r="PYK80" s="85"/>
      <c r="PYL80" s="85"/>
      <c r="PYM80" s="85"/>
      <c r="PYN80" s="85"/>
      <c r="PYO80" s="85"/>
      <c r="PYP80" s="85"/>
      <c r="PYQ80" s="85"/>
      <c r="PYR80" s="85"/>
      <c r="PYS80" s="85"/>
      <c r="PYT80" s="85"/>
      <c r="PYU80" s="85"/>
      <c r="PYV80" s="85"/>
      <c r="PYW80" s="85"/>
      <c r="PYX80" s="85"/>
      <c r="PYY80" s="85"/>
      <c r="PYZ80" s="85"/>
      <c r="PZA80" s="85"/>
      <c r="PZB80" s="85"/>
      <c r="PZC80" s="85"/>
      <c r="PZD80" s="85"/>
      <c r="PZE80" s="85"/>
      <c r="PZF80" s="85"/>
      <c r="PZG80" s="85"/>
      <c r="PZH80" s="85"/>
      <c r="PZI80" s="85"/>
      <c r="PZJ80" s="85"/>
      <c r="PZK80" s="85"/>
      <c r="PZL80" s="85"/>
      <c r="PZM80" s="85"/>
      <c r="PZN80" s="85"/>
      <c r="PZO80" s="85"/>
      <c r="PZP80" s="85"/>
      <c r="PZQ80" s="85"/>
      <c r="PZR80" s="85"/>
      <c r="PZS80" s="85"/>
      <c r="PZT80" s="85"/>
      <c r="PZU80" s="85"/>
      <c r="PZV80" s="85"/>
      <c r="PZW80" s="85"/>
      <c r="PZX80" s="85"/>
      <c r="PZY80" s="85"/>
      <c r="PZZ80" s="85"/>
      <c r="QAA80" s="85"/>
      <c r="QAB80" s="85"/>
      <c r="QAC80" s="85"/>
      <c r="QAD80" s="85"/>
      <c r="QAE80" s="85"/>
      <c r="QAF80" s="85"/>
      <c r="QAG80" s="85"/>
      <c r="QAH80" s="85"/>
      <c r="QAI80" s="85"/>
      <c r="QAJ80" s="85"/>
      <c r="QAK80" s="85"/>
      <c r="QAL80" s="85"/>
      <c r="QAM80" s="85"/>
      <c r="QAN80" s="85"/>
      <c r="QAO80" s="85"/>
      <c r="QAP80" s="85"/>
      <c r="QAQ80" s="85"/>
      <c r="QAR80" s="85"/>
      <c r="QAS80" s="85"/>
      <c r="QAT80" s="85"/>
      <c r="QAU80" s="85"/>
      <c r="QAV80" s="85"/>
      <c r="QAW80" s="85"/>
      <c r="QAX80" s="85"/>
      <c r="QAY80" s="85"/>
      <c r="QAZ80" s="85"/>
      <c r="QBA80" s="85"/>
      <c r="QBB80" s="85"/>
      <c r="QBC80" s="85"/>
      <c r="QBD80" s="85"/>
      <c r="QBE80" s="85"/>
      <c r="QBF80" s="85"/>
      <c r="QBG80" s="85"/>
      <c r="QBH80" s="85"/>
      <c r="QBI80" s="85"/>
      <c r="QBJ80" s="85"/>
      <c r="QBK80" s="85"/>
      <c r="QBL80" s="85"/>
      <c r="QBM80" s="85"/>
      <c r="QBN80" s="85"/>
      <c r="QBO80" s="85"/>
      <c r="QBP80" s="85"/>
      <c r="QBQ80" s="85"/>
      <c r="QBR80" s="85"/>
      <c r="QBS80" s="85"/>
      <c r="QBT80" s="85"/>
      <c r="QBU80" s="85"/>
      <c r="QBV80" s="85"/>
      <c r="QBW80" s="85"/>
      <c r="QBX80" s="85"/>
      <c r="QBY80" s="85"/>
      <c r="QBZ80" s="85"/>
      <c r="QCA80" s="85"/>
      <c r="QCB80" s="85"/>
      <c r="QCC80" s="85"/>
      <c r="QCD80" s="85"/>
      <c r="QCE80" s="85"/>
      <c r="QCF80" s="85"/>
      <c r="QCG80" s="85"/>
      <c r="QCH80" s="85"/>
      <c r="QCI80" s="85"/>
      <c r="QCJ80" s="85"/>
      <c r="QCK80" s="85"/>
      <c r="QCL80" s="85"/>
      <c r="QCM80" s="85"/>
      <c r="QCN80" s="85"/>
      <c r="QCO80" s="85"/>
      <c r="QCP80" s="85"/>
      <c r="QCQ80" s="85"/>
      <c r="QCR80" s="85"/>
      <c r="QCS80" s="85"/>
      <c r="QCT80" s="85"/>
      <c r="QCU80" s="85"/>
      <c r="QCV80" s="85"/>
      <c r="QCW80" s="85"/>
      <c r="QCX80" s="85"/>
      <c r="QCY80" s="85"/>
      <c r="QCZ80" s="85"/>
      <c r="QDA80" s="85"/>
      <c r="QDB80" s="85"/>
      <c r="QDC80" s="85"/>
      <c r="QDD80" s="85"/>
      <c r="QDE80" s="85"/>
      <c r="QDF80" s="85"/>
      <c r="QDG80" s="85"/>
      <c r="QDH80" s="85"/>
      <c r="QDI80" s="85"/>
      <c r="QDJ80" s="85"/>
      <c r="QDK80" s="85"/>
      <c r="QDL80" s="85"/>
      <c r="QDM80" s="85"/>
      <c r="QDN80" s="85"/>
      <c r="QDO80" s="85"/>
      <c r="QDP80" s="85"/>
      <c r="QDQ80" s="85"/>
      <c r="QDR80" s="85"/>
      <c r="QDS80" s="85"/>
      <c r="QDT80" s="85"/>
      <c r="QDU80" s="85"/>
      <c r="QDV80" s="85"/>
      <c r="QDW80" s="85"/>
      <c r="QDX80" s="85"/>
      <c r="QDY80" s="85"/>
      <c r="QDZ80" s="85"/>
      <c r="QEA80" s="85"/>
      <c r="QEB80" s="85"/>
      <c r="QEC80" s="85"/>
      <c r="QED80" s="85"/>
      <c r="QEE80" s="85"/>
      <c r="QEF80" s="85"/>
      <c r="QEG80" s="85"/>
      <c r="QEH80" s="85"/>
      <c r="QEI80" s="85"/>
      <c r="QEJ80" s="85"/>
      <c r="QEK80" s="85"/>
      <c r="QEL80" s="85"/>
      <c r="QEM80" s="85"/>
      <c r="QEN80" s="85"/>
      <c r="QEO80" s="85"/>
      <c r="QEP80" s="85"/>
      <c r="QEQ80" s="85"/>
      <c r="QER80" s="85"/>
      <c r="QES80" s="85"/>
      <c r="QET80" s="85"/>
      <c r="QEU80" s="85"/>
      <c r="QEV80" s="85"/>
      <c r="QEW80" s="85"/>
      <c r="QEX80" s="85"/>
      <c r="QEY80" s="85"/>
      <c r="QEZ80" s="85"/>
      <c r="QFA80" s="85"/>
      <c r="QFB80" s="85"/>
      <c r="QFC80" s="85"/>
      <c r="QFD80" s="85"/>
      <c r="QFE80" s="85"/>
      <c r="QFF80" s="85"/>
      <c r="QFG80" s="85"/>
      <c r="QFH80" s="85"/>
      <c r="QFI80" s="85"/>
      <c r="QFJ80" s="85"/>
      <c r="QFK80" s="85"/>
      <c r="QFL80" s="85"/>
      <c r="QFM80" s="85"/>
      <c r="QFN80" s="85"/>
      <c r="QFO80" s="85"/>
      <c r="QFP80" s="85"/>
      <c r="QFQ80" s="85"/>
      <c r="QFR80" s="85"/>
      <c r="QFS80" s="85"/>
      <c r="QFT80" s="85"/>
      <c r="QFU80" s="85"/>
      <c r="QFV80" s="85"/>
      <c r="QFW80" s="85"/>
      <c r="QFX80" s="85"/>
      <c r="QFY80" s="85"/>
      <c r="QFZ80" s="85"/>
      <c r="QGA80" s="85"/>
      <c r="QGB80" s="85"/>
      <c r="QGC80" s="85"/>
      <c r="QGD80" s="85"/>
      <c r="QGE80" s="85"/>
      <c r="QGF80" s="85"/>
      <c r="QGG80" s="85"/>
      <c r="QGH80" s="85"/>
      <c r="QGI80" s="85"/>
      <c r="QGJ80" s="85"/>
      <c r="QGK80" s="85"/>
      <c r="QGL80" s="85"/>
      <c r="QGM80" s="85"/>
      <c r="QGN80" s="85"/>
      <c r="QGO80" s="85"/>
      <c r="QGP80" s="85"/>
      <c r="QGQ80" s="85"/>
      <c r="QGR80" s="85"/>
      <c r="QGS80" s="85"/>
      <c r="QGT80" s="85"/>
      <c r="QGU80" s="85"/>
      <c r="QGV80" s="85"/>
      <c r="QGW80" s="85"/>
      <c r="QGX80" s="85"/>
      <c r="QGY80" s="85"/>
      <c r="QGZ80" s="85"/>
      <c r="QHA80" s="85"/>
      <c r="QHB80" s="85"/>
      <c r="QHC80" s="85"/>
      <c r="QHD80" s="85"/>
      <c r="QHE80" s="85"/>
      <c r="QHF80" s="85"/>
      <c r="QHG80" s="85"/>
      <c r="QHH80" s="85"/>
      <c r="QHI80" s="85"/>
      <c r="QHJ80" s="85"/>
      <c r="QHK80" s="85"/>
      <c r="QHL80" s="85"/>
      <c r="QHM80" s="85"/>
      <c r="QHN80" s="85"/>
      <c r="QHO80" s="85"/>
      <c r="QHP80" s="85"/>
      <c r="QHQ80" s="85"/>
      <c r="QHR80" s="85"/>
      <c r="QHS80" s="85"/>
      <c r="QHT80" s="85"/>
      <c r="QHU80" s="85"/>
      <c r="QHV80" s="85"/>
      <c r="QHW80" s="85"/>
      <c r="QHX80" s="85"/>
      <c r="QHY80" s="85"/>
      <c r="QHZ80" s="85"/>
      <c r="QIA80" s="85"/>
      <c r="QIB80" s="85"/>
      <c r="QIC80" s="85"/>
      <c r="QID80" s="85"/>
      <c r="QIE80" s="85"/>
      <c r="QIF80" s="85"/>
      <c r="QIG80" s="85"/>
      <c r="QIH80" s="85"/>
      <c r="QII80" s="85"/>
      <c r="QIJ80" s="85"/>
      <c r="QIK80" s="85"/>
      <c r="QIL80" s="85"/>
      <c r="QIM80" s="85"/>
      <c r="QIN80" s="85"/>
      <c r="QIO80" s="85"/>
      <c r="QIP80" s="85"/>
      <c r="QIQ80" s="85"/>
      <c r="QIR80" s="85"/>
      <c r="QIS80" s="85"/>
      <c r="QIT80" s="85"/>
      <c r="QIU80" s="85"/>
      <c r="QIV80" s="85"/>
      <c r="QIW80" s="85"/>
      <c r="QIX80" s="85"/>
      <c r="QIY80" s="85"/>
      <c r="QIZ80" s="85"/>
      <c r="QJA80" s="85"/>
      <c r="QJB80" s="85"/>
      <c r="QJC80" s="85"/>
      <c r="QJD80" s="85"/>
      <c r="QJE80" s="85"/>
      <c r="QJF80" s="85"/>
      <c r="QJG80" s="85"/>
      <c r="QJH80" s="85"/>
      <c r="QJI80" s="85"/>
      <c r="QJJ80" s="85"/>
      <c r="QJK80" s="85"/>
      <c r="QJL80" s="85"/>
      <c r="QJM80" s="85"/>
      <c r="QJN80" s="85"/>
      <c r="QJO80" s="85"/>
      <c r="QJP80" s="85"/>
      <c r="QJQ80" s="85"/>
      <c r="QJR80" s="85"/>
      <c r="QJS80" s="85"/>
      <c r="QJT80" s="85"/>
      <c r="QJU80" s="85"/>
      <c r="QJV80" s="85"/>
      <c r="QJW80" s="85"/>
      <c r="QJX80" s="85"/>
      <c r="QJY80" s="85"/>
      <c r="QJZ80" s="85"/>
      <c r="QKA80" s="85"/>
      <c r="QKB80" s="85"/>
      <c r="QKC80" s="85"/>
      <c r="QKD80" s="85"/>
      <c r="QKE80" s="85"/>
      <c r="QKF80" s="85"/>
      <c r="QKG80" s="85"/>
      <c r="QKH80" s="85"/>
      <c r="QKI80" s="85"/>
      <c r="QKJ80" s="85"/>
      <c r="QKK80" s="85"/>
      <c r="QKL80" s="85"/>
      <c r="QKM80" s="85"/>
      <c r="QKN80" s="85"/>
      <c r="QKO80" s="85"/>
      <c r="QKP80" s="85"/>
      <c r="QKQ80" s="85"/>
      <c r="QKR80" s="85"/>
      <c r="QKS80" s="85"/>
      <c r="QKT80" s="85"/>
      <c r="QKU80" s="85"/>
      <c r="QKV80" s="85"/>
      <c r="QKW80" s="85"/>
      <c r="QKX80" s="85"/>
      <c r="QKY80" s="85"/>
      <c r="QKZ80" s="85"/>
      <c r="QLA80" s="85"/>
      <c r="QLB80" s="85"/>
      <c r="QLC80" s="85"/>
      <c r="QLD80" s="85"/>
      <c r="QLE80" s="85"/>
      <c r="QLF80" s="85"/>
      <c r="QLG80" s="85"/>
      <c r="QLH80" s="85"/>
      <c r="QLI80" s="85"/>
      <c r="QLJ80" s="85"/>
      <c r="QLK80" s="85"/>
      <c r="QLL80" s="85"/>
      <c r="QLM80" s="85"/>
      <c r="QLN80" s="85"/>
      <c r="QLO80" s="85"/>
      <c r="QLP80" s="85"/>
      <c r="QLQ80" s="85"/>
      <c r="QLR80" s="85"/>
      <c r="QLS80" s="85"/>
      <c r="QLT80" s="85"/>
      <c r="QLU80" s="85"/>
      <c r="QLV80" s="85"/>
      <c r="QLW80" s="85"/>
      <c r="QLX80" s="85"/>
      <c r="QLY80" s="85"/>
      <c r="QLZ80" s="85"/>
      <c r="QMA80" s="85"/>
      <c r="QMB80" s="85"/>
      <c r="QMC80" s="85"/>
      <c r="QMD80" s="85"/>
      <c r="QME80" s="85"/>
      <c r="QMF80" s="85"/>
      <c r="QMG80" s="85"/>
      <c r="QMH80" s="85"/>
      <c r="QMI80" s="85"/>
      <c r="QMJ80" s="85"/>
      <c r="QMK80" s="85"/>
      <c r="QML80" s="85"/>
      <c r="QMM80" s="85"/>
      <c r="QMN80" s="85"/>
      <c r="QMO80" s="85"/>
      <c r="QMP80" s="85"/>
      <c r="QMQ80" s="85"/>
      <c r="QMR80" s="85"/>
      <c r="QMS80" s="85"/>
      <c r="QMT80" s="85"/>
      <c r="QMU80" s="85"/>
      <c r="QMV80" s="85"/>
      <c r="QMW80" s="85"/>
      <c r="QMX80" s="85"/>
      <c r="QMY80" s="85"/>
      <c r="QMZ80" s="85"/>
      <c r="QNA80" s="85"/>
      <c r="QNB80" s="85"/>
      <c r="QNC80" s="85"/>
      <c r="QND80" s="85"/>
      <c r="QNE80" s="85"/>
      <c r="QNF80" s="85"/>
      <c r="QNG80" s="85"/>
      <c r="QNH80" s="85"/>
      <c r="QNI80" s="85"/>
      <c r="QNJ80" s="85"/>
      <c r="QNK80" s="85"/>
      <c r="QNL80" s="85"/>
      <c r="QNM80" s="85"/>
      <c r="QNN80" s="85"/>
      <c r="QNO80" s="85"/>
      <c r="QNP80" s="85"/>
      <c r="QNQ80" s="85"/>
      <c r="QNR80" s="85"/>
      <c r="QNS80" s="85"/>
      <c r="QNT80" s="85"/>
      <c r="QNU80" s="85"/>
      <c r="QNV80" s="85"/>
      <c r="QNW80" s="85"/>
      <c r="QNX80" s="85"/>
      <c r="QNY80" s="85"/>
      <c r="QNZ80" s="85"/>
      <c r="QOA80" s="85"/>
      <c r="QOB80" s="85"/>
      <c r="QOC80" s="85"/>
      <c r="QOD80" s="85"/>
      <c r="QOE80" s="85"/>
      <c r="QOF80" s="85"/>
      <c r="QOG80" s="85"/>
      <c r="QOH80" s="85"/>
      <c r="QOI80" s="85"/>
      <c r="QOJ80" s="85"/>
      <c r="QOK80" s="85"/>
      <c r="QOL80" s="85"/>
      <c r="QOM80" s="85"/>
      <c r="QON80" s="85"/>
      <c r="QOO80" s="85"/>
      <c r="QOP80" s="85"/>
      <c r="QOQ80" s="85"/>
      <c r="QOR80" s="85"/>
      <c r="QOS80" s="85"/>
      <c r="QOT80" s="85"/>
      <c r="QOU80" s="85"/>
      <c r="QOV80" s="85"/>
      <c r="QOW80" s="85"/>
      <c r="QOX80" s="85"/>
      <c r="QOY80" s="85"/>
      <c r="QOZ80" s="85"/>
      <c r="QPA80" s="85"/>
      <c r="QPB80" s="85"/>
      <c r="QPC80" s="85"/>
      <c r="QPD80" s="85"/>
      <c r="QPE80" s="85"/>
      <c r="QPF80" s="85"/>
      <c r="QPG80" s="85"/>
      <c r="QPH80" s="85"/>
      <c r="QPI80" s="85"/>
      <c r="QPJ80" s="85"/>
      <c r="QPK80" s="85"/>
      <c r="QPL80" s="85"/>
      <c r="QPM80" s="85"/>
      <c r="QPN80" s="85"/>
      <c r="QPO80" s="85"/>
      <c r="QPP80" s="85"/>
      <c r="QPQ80" s="85"/>
      <c r="QPR80" s="85"/>
      <c r="QPS80" s="85"/>
      <c r="QPT80" s="85"/>
      <c r="QPU80" s="85"/>
      <c r="QPV80" s="85"/>
      <c r="QPW80" s="85"/>
      <c r="QPX80" s="85"/>
      <c r="QPY80" s="85"/>
      <c r="QPZ80" s="85"/>
      <c r="QQA80" s="85"/>
      <c r="QQB80" s="85"/>
      <c r="QQC80" s="85"/>
      <c r="QQD80" s="85"/>
      <c r="QQE80" s="85"/>
      <c r="QQF80" s="85"/>
      <c r="QQG80" s="85"/>
      <c r="QQH80" s="85"/>
      <c r="QQI80" s="85"/>
      <c r="QQJ80" s="85"/>
      <c r="QQK80" s="85"/>
      <c r="QQL80" s="85"/>
      <c r="QQM80" s="85"/>
      <c r="QQN80" s="85"/>
      <c r="QQO80" s="85"/>
      <c r="QQP80" s="85"/>
      <c r="QQQ80" s="85"/>
      <c r="QQR80" s="85"/>
      <c r="QQS80" s="85"/>
      <c r="QQT80" s="85"/>
      <c r="QQU80" s="85"/>
      <c r="QQV80" s="85"/>
      <c r="QQW80" s="85"/>
      <c r="QQX80" s="85"/>
      <c r="QQY80" s="85"/>
      <c r="QQZ80" s="85"/>
      <c r="QRA80" s="85"/>
      <c r="QRB80" s="85"/>
      <c r="QRC80" s="85"/>
      <c r="QRD80" s="85"/>
      <c r="QRE80" s="85"/>
      <c r="QRF80" s="85"/>
      <c r="QRG80" s="85"/>
      <c r="QRH80" s="85"/>
      <c r="QRI80" s="85"/>
      <c r="QRJ80" s="85"/>
      <c r="QRK80" s="85"/>
      <c r="QRL80" s="85"/>
      <c r="QRM80" s="85"/>
      <c r="QRN80" s="85"/>
      <c r="QRO80" s="85"/>
      <c r="QRP80" s="85"/>
      <c r="QRQ80" s="85"/>
      <c r="QRR80" s="85"/>
      <c r="QRS80" s="85"/>
      <c r="QRT80" s="85"/>
      <c r="QRU80" s="85"/>
      <c r="QRV80" s="85"/>
      <c r="QRW80" s="85"/>
      <c r="QRX80" s="85"/>
      <c r="QRY80" s="85"/>
      <c r="QRZ80" s="85"/>
      <c r="QSA80" s="85"/>
      <c r="QSB80" s="85"/>
      <c r="QSC80" s="85"/>
      <c r="QSD80" s="85"/>
      <c r="QSE80" s="85"/>
      <c r="QSF80" s="85"/>
      <c r="QSG80" s="85"/>
      <c r="QSH80" s="85"/>
      <c r="QSI80" s="85"/>
      <c r="QSJ80" s="85"/>
      <c r="QSK80" s="85"/>
      <c r="QSL80" s="85"/>
      <c r="QSM80" s="85"/>
      <c r="QSN80" s="85"/>
      <c r="QSO80" s="85"/>
      <c r="QSP80" s="85"/>
      <c r="QSQ80" s="85"/>
      <c r="QSR80" s="85"/>
      <c r="QSS80" s="85"/>
      <c r="QST80" s="85"/>
      <c r="QSU80" s="85"/>
      <c r="QSV80" s="85"/>
      <c r="QSW80" s="85"/>
      <c r="QSX80" s="85"/>
      <c r="QSY80" s="85"/>
      <c r="QSZ80" s="85"/>
      <c r="QTA80" s="85"/>
      <c r="QTB80" s="85"/>
      <c r="QTC80" s="85"/>
      <c r="QTD80" s="85"/>
      <c r="QTE80" s="85"/>
      <c r="QTF80" s="85"/>
      <c r="QTG80" s="85"/>
      <c r="QTH80" s="85"/>
      <c r="QTI80" s="85"/>
      <c r="QTJ80" s="85"/>
      <c r="QTK80" s="85"/>
      <c r="QTL80" s="85"/>
      <c r="QTM80" s="85"/>
      <c r="QTN80" s="85"/>
      <c r="QTO80" s="85"/>
      <c r="QTP80" s="85"/>
      <c r="QTQ80" s="85"/>
      <c r="QTR80" s="85"/>
      <c r="QTS80" s="85"/>
      <c r="QTT80" s="85"/>
      <c r="QTU80" s="85"/>
      <c r="QTV80" s="85"/>
      <c r="QTW80" s="85"/>
      <c r="QTX80" s="85"/>
      <c r="QTY80" s="85"/>
      <c r="QTZ80" s="85"/>
      <c r="QUA80" s="85"/>
      <c r="QUB80" s="85"/>
      <c r="QUC80" s="85"/>
      <c r="QUD80" s="85"/>
      <c r="QUE80" s="85"/>
      <c r="QUF80" s="85"/>
      <c r="QUG80" s="85"/>
      <c r="QUH80" s="85"/>
      <c r="QUI80" s="85"/>
      <c r="QUJ80" s="85"/>
      <c r="QUK80" s="85"/>
      <c r="QUL80" s="85"/>
      <c r="QUM80" s="85"/>
      <c r="QUN80" s="85"/>
      <c r="QUO80" s="85"/>
      <c r="QUP80" s="85"/>
      <c r="QUQ80" s="85"/>
      <c r="QUR80" s="85"/>
      <c r="QUS80" s="85"/>
      <c r="QUT80" s="85"/>
      <c r="QUU80" s="85"/>
      <c r="QUV80" s="85"/>
      <c r="QUW80" s="85"/>
      <c r="QUX80" s="85"/>
      <c r="QUY80" s="85"/>
      <c r="QUZ80" s="85"/>
      <c r="QVA80" s="85"/>
      <c r="QVB80" s="85"/>
      <c r="QVC80" s="85"/>
      <c r="QVD80" s="85"/>
      <c r="QVE80" s="85"/>
      <c r="QVF80" s="85"/>
      <c r="QVG80" s="85"/>
      <c r="QVH80" s="85"/>
      <c r="QVI80" s="85"/>
      <c r="QVJ80" s="85"/>
      <c r="QVK80" s="85"/>
      <c r="QVL80" s="85"/>
      <c r="QVM80" s="85"/>
      <c r="QVN80" s="85"/>
      <c r="QVO80" s="85"/>
      <c r="QVP80" s="85"/>
      <c r="QVQ80" s="85"/>
      <c r="QVR80" s="85"/>
      <c r="QVS80" s="85"/>
      <c r="QVT80" s="85"/>
      <c r="QVU80" s="85"/>
      <c r="QVV80" s="85"/>
      <c r="QVW80" s="85"/>
      <c r="QVX80" s="85"/>
      <c r="QVY80" s="85"/>
      <c r="QVZ80" s="85"/>
      <c r="QWA80" s="85"/>
      <c r="QWB80" s="85"/>
      <c r="QWC80" s="85"/>
      <c r="QWD80" s="85"/>
      <c r="QWE80" s="85"/>
      <c r="QWF80" s="85"/>
      <c r="QWG80" s="85"/>
      <c r="QWH80" s="85"/>
      <c r="QWI80" s="85"/>
      <c r="QWJ80" s="85"/>
      <c r="QWK80" s="85"/>
      <c r="QWL80" s="85"/>
      <c r="QWM80" s="85"/>
      <c r="QWN80" s="85"/>
      <c r="QWO80" s="85"/>
      <c r="QWP80" s="85"/>
      <c r="QWQ80" s="85"/>
      <c r="QWR80" s="85"/>
      <c r="QWS80" s="85"/>
      <c r="QWT80" s="85"/>
      <c r="QWU80" s="85"/>
      <c r="QWV80" s="85"/>
      <c r="QWW80" s="85"/>
      <c r="QWX80" s="85"/>
      <c r="QWY80" s="85"/>
      <c r="QWZ80" s="85"/>
      <c r="QXA80" s="85"/>
      <c r="QXB80" s="85"/>
      <c r="QXC80" s="85"/>
      <c r="QXD80" s="85"/>
      <c r="QXE80" s="85"/>
      <c r="QXF80" s="85"/>
      <c r="QXG80" s="85"/>
      <c r="QXH80" s="85"/>
      <c r="QXI80" s="85"/>
      <c r="QXJ80" s="85"/>
      <c r="QXK80" s="85"/>
      <c r="QXL80" s="85"/>
      <c r="QXM80" s="85"/>
      <c r="QXN80" s="85"/>
      <c r="QXO80" s="85"/>
      <c r="QXP80" s="85"/>
      <c r="QXQ80" s="85"/>
      <c r="QXR80" s="85"/>
      <c r="QXS80" s="85"/>
      <c r="QXT80" s="85"/>
      <c r="QXU80" s="85"/>
      <c r="QXV80" s="85"/>
      <c r="QXW80" s="85"/>
      <c r="QXX80" s="85"/>
      <c r="QXY80" s="85"/>
      <c r="QXZ80" s="85"/>
      <c r="QYA80" s="85"/>
      <c r="QYB80" s="85"/>
      <c r="QYC80" s="85"/>
      <c r="QYD80" s="85"/>
      <c r="QYE80" s="85"/>
      <c r="QYF80" s="85"/>
      <c r="QYG80" s="85"/>
      <c r="QYH80" s="85"/>
      <c r="QYI80" s="85"/>
      <c r="QYJ80" s="85"/>
      <c r="QYK80" s="85"/>
      <c r="QYL80" s="85"/>
      <c r="QYM80" s="85"/>
      <c r="QYN80" s="85"/>
      <c r="QYO80" s="85"/>
      <c r="QYP80" s="85"/>
      <c r="QYQ80" s="85"/>
      <c r="QYR80" s="85"/>
      <c r="QYS80" s="85"/>
      <c r="QYT80" s="85"/>
      <c r="QYU80" s="85"/>
      <c r="QYV80" s="85"/>
      <c r="QYW80" s="85"/>
      <c r="QYX80" s="85"/>
      <c r="QYY80" s="85"/>
      <c r="QYZ80" s="85"/>
      <c r="QZA80" s="85"/>
      <c r="QZB80" s="85"/>
      <c r="QZC80" s="85"/>
      <c r="QZD80" s="85"/>
      <c r="QZE80" s="85"/>
      <c r="QZF80" s="85"/>
      <c r="QZG80" s="85"/>
      <c r="QZH80" s="85"/>
      <c r="QZI80" s="85"/>
      <c r="QZJ80" s="85"/>
      <c r="QZK80" s="85"/>
      <c r="QZL80" s="85"/>
      <c r="QZM80" s="85"/>
      <c r="QZN80" s="85"/>
      <c r="QZO80" s="85"/>
      <c r="QZP80" s="85"/>
      <c r="QZQ80" s="85"/>
      <c r="QZR80" s="85"/>
      <c r="QZS80" s="85"/>
      <c r="QZT80" s="85"/>
      <c r="QZU80" s="85"/>
      <c r="QZV80" s="85"/>
      <c r="QZW80" s="85"/>
      <c r="QZX80" s="85"/>
      <c r="QZY80" s="85"/>
      <c r="QZZ80" s="85"/>
      <c r="RAA80" s="85"/>
      <c r="RAB80" s="85"/>
      <c r="RAC80" s="85"/>
      <c r="RAD80" s="85"/>
      <c r="RAE80" s="85"/>
      <c r="RAF80" s="85"/>
      <c r="RAG80" s="85"/>
      <c r="RAH80" s="85"/>
      <c r="RAI80" s="85"/>
      <c r="RAJ80" s="85"/>
      <c r="RAK80" s="85"/>
      <c r="RAL80" s="85"/>
      <c r="RAM80" s="85"/>
      <c r="RAN80" s="85"/>
      <c r="RAO80" s="85"/>
      <c r="RAP80" s="85"/>
      <c r="RAQ80" s="85"/>
      <c r="RAR80" s="85"/>
      <c r="RAS80" s="85"/>
      <c r="RAT80" s="85"/>
      <c r="RAU80" s="85"/>
      <c r="RAV80" s="85"/>
      <c r="RAW80" s="85"/>
      <c r="RAX80" s="85"/>
      <c r="RAY80" s="85"/>
      <c r="RAZ80" s="85"/>
      <c r="RBA80" s="85"/>
      <c r="RBB80" s="85"/>
      <c r="RBC80" s="85"/>
      <c r="RBD80" s="85"/>
      <c r="RBE80" s="85"/>
      <c r="RBF80" s="85"/>
      <c r="RBG80" s="85"/>
      <c r="RBH80" s="85"/>
      <c r="RBI80" s="85"/>
      <c r="RBJ80" s="85"/>
      <c r="RBK80" s="85"/>
      <c r="RBL80" s="85"/>
      <c r="RBM80" s="85"/>
      <c r="RBN80" s="85"/>
      <c r="RBO80" s="85"/>
      <c r="RBP80" s="85"/>
      <c r="RBQ80" s="85"/>
      <c r="RBR80" s="85"/>
      <c r="RBS80" s="85"/>
      <c r="RBT80" s="85"/>
      <c r="RBU80" s="85"/>
      <c r="RBV80" s="85"/>
      <c r="RBW80" s="85"/>
      <c r="RBX80" s="85"/>
      <c r="RBY80" s="85"/>
      <c r="RBZ80" s="85"/>
      <c r="RCA80" s="85"/>
      <c r="RCB80" s="85"/>
      <c r="RCC80" s="85"/>
      <c r="RCD80" s="85"/>
      <c r="RCE80" s="85"/>
      <c r="RCF80" s="85"/>
      <c r="RCG80" s="85"/>
      <c r="RCH80" s="85"/>
      <c r="RCI80" s="85"/>
      <c r="RCJ80" s="85"/>
      <c r="RCK80" s="85"/>
      <c r="RCL80" s="85"/>
      <c r="RCM80" s="85"/>
      <c r="RCN80" s="85"/>
      <c r="RCO80" s="85"/>
      <c r="RCP80" s="85"/>
      <c r="RCQ80" s="85"/>
      <c r="RCR80" s="85"/>
      <c r="RCS80" s="85"/>
      <c r="RCT80" s="85"/>
      <c r="RCU80" s="85"/>
      <c r="RCV80" s="85"/>
      <c r="RCW80" s="85"/>
      <c r="RCX80" s="85"/>
      <c r="RCY80" s="85"/>
      <c r="RCZ80" s="85"/>
      <c r="RDA80" s="85"/>
      <c r="RDB80" s="85"/>
      <c r="RDC80" s="85"/>
      <c r="RDD80" s="85"/>
      <c r="RDE80" s="85"/>
      <c r="RDF80" s="85"/>
      <c r="RDG80" s="85"/>
      <c r="RDH80" s="85"/>
      <c r="RDI80" s="85"/>
      <c r="RDJ80" s="85"/>
      <c r="RDK80" s="85"/>
      <c r="RDL80" s="85"/>
      <c r="RDM80" s="85"/>
      <c r="RDN80" s="85"/>
      <c r="RDO80" s="85"/>
      <c r="RDP80" s="85"/>
      <c r="RDQ80" s="85"/>
      <c r="RDR80" s="85"/>
      <c r="RDS80" s="85"/>
      <c r="RDT80" s="85"/>
      <c r="RDU80" s="85"/>
      <c r="RDV80" s="85"/>
      <c r="RDW80" s="85"/>
      <c r="RDX80" s="85"/>
      <c r="RDY80" s="85"/>
      <c r="RDZ80" s="85"/>
      <c r="REA80" s="85"/>
      <c r="REB80" s="85"/>
      <c r="REC80" s="85"/>
      <c r="RED80" s="85"/>
      <c r="REE80" s="85"/>
      <c r="REF80" s="85"/>
      <c r="REG80" s="85"/>
      <c r="REH80" s="85"/>
      <c r="REI80" s="85"/>
      <c r="REJ80" s="85"/>
      <c r="REK80" s="85"/>
      <c r="REL80" s="85"/>
      <c r="REM80" s="85"/>
      <c r="REN80" s="85"/>
      <c r="REO80" s="85"/>
      <c r="REP80" s="85"/>
      <c r="REQ80" s="85"/>
      <c r="RER80" s="85"/>
      <c r="RES80" s="85"/>
      <c r="RET80" s="85"/>
      <c r="REU80" s="85"/>
      <c r="REV80" s="85"/>
      <c r="REW80" s="85"/>
      <c r="REX80" s="85"/>
      <c r="REY80" s="85"/>
      <c r="REZ80" s="85"/>
      <c r="RFA80" s="85"/>
      <c r="RFB80" s="85"/>
      <c r="RFC80" s="85"/>
      <c r="RFD80" s="85"/>
      <c r="RFE80" s="85"/>
      <c r="RFF80" s="85"/>
      <c r="RFG80" s="85"/>
      <c r="RFH80" s="85"/>
      <c r="RFI80" s="85"/>
      <c r="RFJ80" s="85"/>
      <c r="RFK80" s="85"/>
      <c r="RFL80" s="85"/>
      <c r="RFM80" s="85"/>
      <c r="RFN80" s="85"/>
      <c r="RFO80" s="85"/>
      <c r="RFP80" s="85"/>
      <c r="RFQ80" s="85"/>
      <c r="RFR80" s="85"/>
      <c r="RFS80" s="85"/>
      <c r="RFT80" s="85"/>
      <c r="RFU80" s="85"/>
      <c r="RFV80" s="85"/>
      <c r="RFW80" s="85"/>
      <c r="RFX80" s="85"/>
      <c r="RFY80" s="85"/>
      <c r="RFZ80" s="85"/>
      <c r="RGA80" s="85"/>
      <c r="RGB80" s="85"/>
      <c r="RGC80" s="85"/>
      <c r="RGD80" s="85"/>
      <c r="RGE80" s="85"/>
      <c r="RGF80" s="85"/>
      <c r="RGG80" s="85"/>
      <c r="RGH80" s="85"/>
      <c r="RGI80" s="85"/>
      <c r="RGJ80" s="85"/>
      <c r="RGK80" s="85"/>
      <c r="RGL80" s="85"/>
      <c r="RGM80" s="85"/>
      <c r="RGN80" s="85"/>
      <c r="RGO80" s="85"/>
      <c r="RGP80" s="85"/>
      <c r="RGQ80" s="85"/>
      <c r="RGR80" s="85"/>
      <c r="RGS80" s="85"/>
      <c r="RGT80" s="85"/>
      <c r="RGU80" s="85"/>
      <c r="RGV80" s="85"/>
      <c r="RGW80" s="85"/>
      <c r="RGX80" s="85"/>
      <c r="RGY80" s="85"/>
      <c r="RGZ80" s="85"/>
      <c r="RHA80" s="85"/>
      <c r="RHB80" s="85"/>
      <c r="RHC80" s="85"/>
      <c r="RHD80" s="85"/>
      <c r="RHE80" s="85"/>
      <c r="RHF80" s="85"/>
      <c r="RHG80" s="85"/>
      <c r="RHH80" s="85"/>
      <c r="RHI80" s="85"/>
      <c r="RHJ80" s="85"/>
      <c r="RHK80" s="85"/>
      <c r="RHL80" s="85"/>
      <c r="RHM80" s="85"/>
      <c r="RHN80" s="85"/>
      <c r="RHO80" s="85"/>
      <c r="RHP80" s="85"/>
      <c r="RHQ80" s="85"/>
      <c r="RHR80" s="85"/>
      <c r="RHS80" s="85"/>
      <c r="RHT80" s="85"/>
      <c r="RHU80" s="85"/>
      <c r="RHV80" s="85"/>
      <c r="RHW80" s="85"/>
      <c r="RHX80" s="85"/>
      <c r="RHY80" s="85"/>
      <c r="RHZ80" s="85"/>
      <c r="RIA80" s="85"/>
      <c r="RIB80" s="85"/>
      <c r="RIC80" s="85"/>
      <c r="RID80" s="85"/>
      <c r="RIE80" s="85"/>
      <c r="RIF80" s="85"/>
      <c r="RIG80" s="85"/>
      <c r="RIH80" s="85"/>
      <c r="RII80" s="85"/>
      <c r="RIJ80" s="85"/>
      <c r="RIK80" s="85"/>
      <c r="RIL80" s="85"/>
      <c r="RIM80" s="85"/>
      <c r="RIN80" s="85"/>
      <c r="RIO80" s="85"/>
      <c r="RIP80" s="85"/>
      <c r="RIQ80" s="85"/>
      <c r="RIR80" s="85"/>
      <c r="RIS80" s="85"/>
      <c r="RIT80" s="85"/>
      <c r="RIU80" s="85"/>
      <c r="RIV80" s="85"/>
      <c r="RIW80" s="85"/>
      <c r="RIX80" s="85"/>
      <c r="RIY80" s="85"/>
      <c r="RIZ80" s="85"/>
      <c r="RJA80" s="85"/>
      <c r="RJB80" s="85"/>
      <c r="RJC80" s="85"/>
      <c r="RJD80" s="85"/>
      <c r="RJE80" s="85"/>
      <c r="RJF80" s="85"/>
      <c r="RJG80" s="85"/>
      <c r="RJH80" s="85"/>
      <c r="RJI80" s="85"/>
      <c r="RJJ80" s="85"/>
      <c r="RJK80" s="85"/>
      <c r="RJL80" s="85"/>
      <c r="RJM80" s="85"/>
      <c r="RJN80" s="85"/>
      <c r="RJO80" s="85"/>
      <c r="RJP80" s="85"/>
      <c r="RJQ80" s="85"/>
      <c r="RJR80" s="85"/>
      <c r="RJS80" s="85"/>
      <c r="RJT80" s="85"/>
      <c r="RJU80" s="85"/>
      <c r="RJV80" s="85"/>
      <c r="RJW80" s="85"/>
      <c r="RJX80" s="85"/>
      <c r="RJY80" s="85"/>
      <c r="RJZ80" s="85"/>
      <c r="RKA80" s="85"/>
      <c r="RKB80" s="85"/>
      <c r="RKC80" s="85"/>
      <c r="RKD80" s="85"/>
      <c r="RKE80" s="85"/>
      <c r="RKF80" s="85"/>
      <c r="RKG80" s="85"/>
      <c r="RKH80" s="85"/>
      <c r="RKI80" s="85"/>
      <c r="RKJ80" s="85"/>
      <c r="RKK80" s="85"/>
      <c r="RKL80" s="85"/>
      <c r="RKM80" s="85"/>
      <c r="RKN80" s="85"/>
      <c r="RKO80" s="85"/>
      <c r="RKP80" s="85"/>
      <c r="RKQ80" s="85"/>
      <c r="RKR80" s="85"/>
      <c r="RKS80" s="85"/>
      <c r="RKT80" s="85"/>
      <c r="RKU80" s="85"/>
      <c r="RKV80" s="85"/>
      <c r="RKW80" s="85"/>
      <c r="RKX80" s="85"/>
      <c r="RKY80" s="85"/>
      <c r="RKZ80" s="85"/>
      <c r="RLA80" s="85"/>
      <c r="RLB80" s="85"/>
      <c r="RLC80" s="85"/>
      <c r="RLD80" s="85"/>
      <c r="RLE80" s="85"/>
      <c r="RLF80" s="85"/>
      <c r="RLG80" s="85"/>
      <c r="RLH80" s="85"/>
      <c r="RLI80" s="85"/>
      <c r="RLJ80" s="85"/>
      <c r="RLK80" s="85"/>
      <c r="RLL80" s="85"/>
      <c r="RLM80" s="85"/>
      <c r="RLN80" s="85"/>
      <c r="RLO80" s="85"/>
      <c r="RLP80" s="85"/>
      <c r="RLQ80" s="85"/>
      <c r="RLR80" s="85"/>
      <c r="RLS80" s="85"/>
      <c r="RLT80" s="85"/>
      <c r="RLU80" s="85"/>
      <c r="RLV80" s="85"/>
      <c r="RLW80" s="85"/>
      <c r="RLX80" s="85"/>
      <c r="RLY80" s="85"/>
      <c r="RLZ80" s="85"/>
      <c r="RMA80" s="85"/>
      <c r="RMB80" s="85"/>
      <c r="RMC80" s="85"/>
      <c r="RMD80" s="85"/>
      <c r="RME80" s="85"/>
      <c r="RMF80" s="85"/>
      <c r="RMG80" s="85"/>
      <c r="RMH80" s="85"/>
      <c r="RMI80" s="85"/>
      <c r="RMJ80" s="85"/>
      <c r="RMK80" s="85"/>
      <c r="RML80" s="85"/>
      <c r="RMM80" s="85"/>
      <c r="RMN80" s="85"/>
      <c r="RMO80" s="85"/>
      <c r="RMP80" s="85"/>
      <c r="RMQ80" s="85"/>
      <c r="RMR80" s="85"/>
      <c r="RMS80" s="85"/>
      <c r="RMT80" s="85"/>
      <c r="RMU80" s="85"/>
      <c r="RMV80" s="85"/>
      <c r="RMW80" s="85"/>
      <c r="RMX80" s="85"/>
      <c r="RMY80" s="85"/>
      <c r="RMZ80" s="85"/>
      <c r="RNA80" s="85"/>
      <c r="RNB80" s="85"/>
      <c r="RNC80" s="85"/>
      <c r="RND80" s="85"/>
      <c r="RNE80" s="85"/>
      <c r="RNF80" s="85"/>
      <c r="RNG80" s="85"/>
      <c r="RNH80" s="85"/>
      <c r="RNI80" s="85"/>
      <c r="RNJ80" s="85"/>
      <c r="RNK80" s="85"/>
      <c r="RNL80" s="85"/>
      <c r="RNM80" s="85"/>
      <c r="RNN80" s="85"/>
      <c r="RNO80" s="85"/>
      <c r="RNP80" s="85"/>
      <c r="RNQ80" s="85"/>
      <c r="RNR80" s="85"/>
      <c r="RNS80" s="85"/>
      <c r="RNT80" s="85"/>
      <c r="RNU80" s="85"/>
      <c r="RNV80" s="85"/>
      <c r="RNW80" s="85"/>
      <c r="RNX80" s="85"/>
      <c r="RNY80" s="85"/>
      <c r="RNZ80" s="85"/>
      <c r="ROA80" s="85"/>
      <c r="ROB80" s="85"/>
      <c r="ROC80" s="85"/>
      <c r="ROD80" s="85"/>
      <c r="ROE80" s="85"/>
      <c r="ROF80" s="85"/>
      <c r="ROG80" s="85"/>
      <c r="ROH80" s="85"/>
      <c r="ROI80" s="85"/>
      <c r="ROJ80" s="85"/>
      <c r="ROK80" s="85"/>
      <c r="ROL80" s="85"/>
      <c r="ROM80" s="85"/>
      <c r="RON80" s="85"/>
      <c r="ROO80" s="85"/>
      <c r="ROP80" s="85"/>
      <c r="ROQ80" s="85"/>
      <c r="ROR80" s="85"/>
      <c r="ROS80" s="85"/>
      <c r="ROT80" s="85"/>
      <c r="ROU80" s="85"/>
      <c r="ROV80" s="85"/>
      <c r="ROW80" s="85"/>
      <c r="ROX80" s="85"/>
      <c r="ROY80" s="85"/>
      <c r="ROZ80" s="85"/>
      <c r="RPA80" s="85"/>
      <c r="RPB80" s="85"/>
      <c r="RPC80" s="85"/>
      <c r="RPD80" s="85"/>
      <c r="RPE80" s="85"/>
      <c r="RPF80" s="85"/>
      <c r="RPG80" s="85"/>
      <c r="RPH80" s="85"/>
      <c r="RPI80" s="85"/>
      <c r="RPJ80" s="85"/>
      <c r="RPK80" s="85"/>
      <c r="RPL80" s="85"/>
      <c r="RPM80" s="85"/>
      <c r="RPN80" s="85"/>
      <c r="RPO80" s="85"/>
      <c r="RPP80" s="85"/>
      <c r="RPQ80" s="85"/>
      <c r="RPR80" s="85"/>
      <c r="RPS80" s="85"/>
      <c r="RPT80" s="85"/>
      <c r="RPU80" s="85"/>
      <c r="RPV80" s="85"/>
      <c r="RPW80" s="85"/>
      <c r="RPX80" s="85"/>
      <c r="RPY80" s="85"/>
      <c r="RPZ80" s="85"/>
      <c r="RQA80" s="85"/>
      <c r="RQB80" s="85"/>
      <c r="RQC80" s="85"/>
      <c r="RQD80" s="85"/>
      <c r="RQE80" s="85"/>
      <c r="RQF80" s="85"/>
      <c r="RQG80" s="85"/>
      <c r="RQH80" s="85"/>
      <c r="RQI80" s="85"/>
      <c r="RQJ80" s="85"/>
      <c r="RQK80" s="85"/>
      <c r="RQL80" s="85"/>
      <c r="RQM80" s="85"/>
      <c r="RQN80" s="85"/>
      <c r="RQO80" s="85"/>
      <c r="RQP80" s="85"/>
      <c r="RQQ80" s="85"/>
      <c r="RQR80" s="85"/>
      <c r="RQS80" s="85"/>
      <c r="RQT80" s="85"/>
      <c r="RQU80" s="85"/>
      <c r="RQV80" s="85"/>
      <c r="RQW80" s="85"/>
      <c r="RQX80" s="85"/>
      <c r="RQY80" s="85"/>
      <c r="RQZ80" s="85"/>
      <c r="RRA80" s="85"/>
      <c r="RRB80" s="85"/>
      <c r="RRC80" s="85"/>
      <c r="RRD80" s="85"/>
      <c r="RRE80" s="85"/>
      <c r="RRF80" s="85"/>
      <c r="RRG80" s="85"/>
      <c r="RRH80" s="85"/>
      <c r="RRI80" s="85"/>
      <c r="RRJ80" s="85"/>
      <c r="RRK80" s="85"/>
      <c r="RRL80" s="85"/>
      <c r="RRM80" s="85"/>
      <c r="RRN80" s="85"/>
      <c r="RRO80" s="85"/>
      <c r="RRP80" s="85"/>
      <c r="RRQ80" s="85"/>
      <c r="RRR80" s="85"/>
      <c r="RRS80" s="85"/>
      <c r="RRT80" s="85"/>
      <c r="RRU80" s="85"/>
      <c r="RRV80" s="85"/>
      <c r="RRW80" s="85"/>
      <c r="RRX80" s="85"/>
      <c r="RRY80" s="85"/>
      <c r="RRZ80" s="85"/>
      <c r="RSA80" s="85"/>
      <c r="RSB80" s="85"/>
      <c r="RSC80" s="85"/>
      <c r="RSD80" s="85"/>
      <c r="RSE80" s="85"/>
      <c r="RSF80" s="85"/>
      <c r="RSG80" s="85"/>
      <c r="RSH80" s="85"/>
      <c r="RSI80" s="85"/>
      <c r="RSJ80" s="85"/>
      <c r="RSK80" s="85"/>
      <c r="RSL80" s="85"/>
      <c r="RSM80" s="85"/>
      <c r="RSN80" s="85"/>
      <c r="RSO80" s="85"/>
      <c r="RSP80" s="85"/>
      <c r="RSQ80" s="85"/>
      <c r="RSR80" s="85"/>
      <c r="RSS80" s="85"/>
      <c r="RST80" s="85"/>
      <c r="RSU80" s="85"/>
      <c r="RSV80" s="85"/>
      <c r="RSW80" s="85"/>
      <c r="RSX80" s="85"/>
      <c r="RSY80" s="85"/>
      <c r="RSZ80" s="85"/>
      <c r="RTA80" s="85"/>
      <c r="RTB80" s="85"/>
      <c r="RTC80" s="85"/>
      <c r="RTD80" s="85"/>
      <c r="RTE80" s="85"/>
      <c r="RTF80" s="85"/>
      <c r="RTG80" s="85"/>
      <c r="RTH80" s="85"/>
      <c r="RTI80" s="85"/>
      <c r="RTJ80" s="85"/>
      <c r="RTK80" s="85"/>
      <c r="RTL80" s="85"/>
      <c r="RTM80" s="85"/>
      <c r="RTN80" s="85"/>
      <c r="RTO80" s="85"/>
      <c r="RTP80" s="85"/>
      <c r="RTQ80" s="85"/>
      <c r="RTR80" s="85"/>
      <c r="RTS80" s="85"/>
      <c r="RTT80" s="85"/>
      <c r="RTU80" s="85"/>
      <c r="RTV80" s="85"/>
      <c r="RTW80" s="85"/>
      <c r="RTX80" s="85"/>
      <c r="RTY80" s="85"/>
      <c r="RTZ80" s="85"/>
      <c r="RUA80" s="85"/>
      <c r="RUB80" s="85"/>
      <c r="RUC80" s="85"/>
      <c r="RUD80" s="85"/>
      <c r="RUE80" s="85"/>
      <c r="RUF80" s="85"/>
      <c r="RUG80" s="85"/>
      <c r="RUH80" s="85"/>
      <c r="RUI80" s="85"/>
      <c r="RUJ80" s="85"/>
      <c r="RUK80" s="85"/>
      <c r="RUL80" s="85"/>
      <c r="RUM80" s="85"/>
      <c r="RUN80" s="85"/>
      <c r="RUO80" s="85"/>
      <c r="RUP80" s="85"/>
      <c r="RUQ80" s="85"/>
      <c r="RUR80" s="85"/>
      <c r="RUS80" s="85"/>
      <c r="RUT80" s="85"/>
      <c r="RUU80" s="85"/>
      <c r="RUV80" s="85"/>
      <c r="RUW80" s="85"/>
      <c r="RUX80" s="85"/>
      <c r="RUY80" s="85"/>
      <c r="RUZ80" s="85"/>
      <c r="RVA80" s="85"/>
      <c r="RVB80" s="85"/>
      <c r="RVC80" s="85"/>
      <c r="RVD80" s="85"/>
      <c r="RVE80" s="85"/>
      <c r="RVF80" s="85"/>
      <c r="RVG80" s="85"/>
      <c r="RVH80" s="85"/>
      <c r="RVI80" s="85"/>
      <c r="RVJ80" s="85"/>
      <c r="RVK80" s="85"/>
      <c r="RVL80" s="85"/>
      <c r="RVM80" s="85"/>
      <c r="RVN80" s="85"/>
      <c r="RVO80" s="85"/>
      <c r="RVP80" s="85"/>
      <c r="RVQ80" s="85"/>
      <c r="RVR80" s="85"/>
      <c r="RVS80" s="85"/>
      <c r="RVT80" s="85"/>
      <c r="RVU80" s="85"/>
      <c r="RVV80" s="85"/>
      <c r="RVW80" s="85"/>
      <c r="RVX80" s="85"/>
      <c r="RVY80" s="85"/>
      <c r="RVZ80" s="85"/>
      <c r="RWA80" s="85"/>
      <c r="RWB80" s="85"/>
      <c r="RWC80" s="85"/>
      <c r="RWD80" s="85"/>
      <c r="RWE80" s="85"/>
      <c r="RWF80" s="85"/>
      <c r="RWG80" s="85"/>
      <c r="RWH80" s="85"/>
      <c r="RWI80" s="85"/>
      <c r="RWJ80" s="85"/>
      <c r="RWK80" s="85"/>
      <c r="RWL80" s="85"/>
      <c r="RWM80" s="85"/>
      <c r="RWN80" s="85"/>
      <c r="RWO80" s="85"/>
      <c r="RWP80" s="85"/>
      <c r="RWQ80" s="85"/>
      <c r="RWR80" s="85"/>
      <c r="RWS80" s="85"/>
      <c r="RWT80" s="85"/>
      <c r="RWU80" s="85"/>
      <c r="RWV80" s="85"/>
      <c r="RWW80" s="85"/>
      <c r="RWX80" s="85"/>
      <c r="RWY80" s="85"/>
      <c r="RWZ80" s="85"/>
      <c r="RXA80" s="85"/>
      <c r="RXB80" s="85"/>
      <c r="RXC80" s="85"/>
      <c r="RXD80" s="85"/>
      <c r="RXE80" s="85"/>
      <c r="RXF80" s="85"/>
      <c r="RXG80" s="85"/>
      <c r="RXH80" s="85"/>
      <c r="RXI80" s="85"/>
      <c r="RXJ80" s="85"/>
      <c r="RXK80" s="85"/>
      <c r="RXL80" s="85"/>
      <c r="RXM80" s="85"/>
      <c r="RXN80" s="85"/>
      <c r="RXO80" s="85"/>
      <c r="RXP80" s="85"/>
      <c r="RXQ80" s="85"/>
      <c r="RXR80" s="85"/>
      <c r="RXS80" s="85"/>
      <c r="RXT80" s="85"/>
      <c r="RXU80" s="85"/>
      <c r="RXV80" s="85"/>
      <c r="RXW80" s="85"/>
      <c r="RXX80" s="85"/>
      <c r="RXY80" s="85"/>
      <c r="RXZ80" s="85"/>
      <c r="RYA80" s="85"/>
      <c r="RYB80" s="85"/>
      <c r="RYC80" s="85"/>
      <c r="RYD80" s="85"/>
      <c r="RYE80" s="85"/>
      <c r="RYF80" s="85"/>
      <c r="RYG80" s="85"/>
      <c r="RYH80" s="85"/>
      <c r="RYI80" s="85"/>
      <c r="RYJ80" s="85"/>
      <c r="RYK80" s="85"/>
      <c r="RYL80" s="85"/>
      <c r="RYM80" s="85"/>
      <c r="RYN80" s="85"/>
      <c r="RYO80" s="85"/>
      <c r="RYP80" s="85"/>
      <c r="RYQ80" s="85"/>
      <c r="RYR80" s="85"/>
      <c r="RYS80" s="85"/>
      <c r="RYT80" s="85"/>
      <c r="RYU80" s="85"/>
      <c r="RYV80" s="85"/>
      <c r="RYW80" s="85"/>
      <c r="RYX80" s="85"/>
      <c r="RYY80" s="85"/>
      <c r="RYZ80" s="85"/>
      <c r="RZA80" s="85"/>
      <c r="RZB80" s="85"/>
      <c r="RZC80" s="85"/>
      <c r="RZD80" s="85"/>
      <c r="RZE80" s="85"/>
      <c r="RZF80" s="85"/>
      <c r="RZG80" s="85"/>
      <c r="RZH80" s="85"/>
      <c r="RZI80" s="85"/>
      <c r="RZJ80" s="85"/>
      <c r="RZK80" s="85"/>
      <c r="RZL80" s="85"/>
      <c r="RZM80" s="85"/>
      <c r="RZN80" s="85"/>
      <c r="RZO80" s="85"/>
      <c r="RZP80" s="85"/>
      <c r="RZQ80" s="85"/>
      <c r="RZR80" s="85"/>
      <c r="RZS80" s="85"/>
      <c r="RZT80" s="85"/>
      <c r="RZU80" s="85"/>
      <c r="RZV80" s="85"/>
      <c r="RZW80" s="85"/>
      <c r="RZX80" s="85"/>
      <c r="RZY80" s="85"/>
      <c r="RZZ80" s="85"/>
      <c r="SAA80" s="85"/>
      <c r="SAB80" s="85"/>
      <c r="SAC80" s="85"/>
      <c r="SAD80" s="85"/>
      <c r="SAE80" s="85"/>
      <c r="SAF80" s="85"/>
      <c r="SAG80" s="85"/>
      <c r="SAH80" s="85"/>
      <c r="SAI80" s="85"/>
      <c r="SAJ80" s="85"/>
      <c r="SAK80" s="85"/>
      <c r="SAL80" s="85"/>
      <c r="SAM80" s="85"/>
      <c r="SAN80" s="85"/>
      <c r="SAO80" s="85"/>
      <c r="SAP80" s="85"/>
      <c r="SAQ80" s="85"/>
      <c r="SAR80" s="85"/>
      <c r="SAS80" s="85"/>
      <c r="SAT80" s="85"/>
      <c r="SAU80" s="85"/>
      <c r="SAV80" s="85"/>
      <c r="SAW80" s="85"/>
      <c r="SAX80" s="85"/>
      <c r="SAY80" s="85"/>
      <c r="SAZ80" s="85"/>
      <c r="SBA80" s="85"/>
      <c r="SBB80" s="85"/>
      <c r="SBC80" s="85"/>
      <c r="SBD80" s="85"/>
      <c r="SBE80" s="85"/>
      <c r="SBF80" s="85"/>
      <c r="SBG80" s="85"/>
      <c r="SBH80" s="85"/>
      <c r="SBI80" s="85"/>
      <c r="SBJ80" s="85"/>
      <c r="SBK80" s="85"/>
      <c r="SBL80" s="85"/>
      <c r="SBM80" s="85"/>
      <c r="SBN80" s="85"/>
      <c r="SBO80" s="85"/>
      <c r="SBP80" s="85"/>
      <c r="SBQ80" s="85"/>
      <c r="SBR80" s="85"/>
      <c r="SBS80" s="85"/>
      <c r="SBT80" s="85"/>
      <c r="SBU80" s="85"/>
      <c r="SBV80" s="85"/>
      <c r="SBW80" s="85"/>
      <c r="SBX80" s="85"/>
      <c r="SBY80" s="85"/>
      <c r="SBZ80" s="85"/>
      <c r="SCA80" s="85"/>
      <c r="SCB80" s="85"/>
      <c r="SCC80" s="85"/>
      <c r="SCD80" s="85"/>
      <c r="SCE80" s="85"/>
      <c r="SCF80" s="85"/>
      <c r="SCG80" s="85"/>
      <c r="SCH80" s="85"/>
      <c r="SCI80" s="85"/>
      <c r="SCJ80" s="85"/>
      <c r="SCK80" s="85"/>
      <c r="SCL80" s="85"/>
      <c r="SCM80" s="85"/>
      <c r="SCN80" s="85"/>
      <c r="SCO80" s="85"/>
      <c r="SCP80" s="85"/>
      <c r="SCQ80" s="85"/>
      <c r="SCR80" s="85"/>
      <c r="SCS80" s="85"/>
      <c r="SCT80" s="85"/>
      <c r="SCU80" s="85"/>
      <c r="SCV80" s="85"/>
      <c r="SCW80" s="85"/>
      <c r="SCX80" s="85"/>
      <c r="SCY80" s="85"/>
      <c r="SCZ80" s="85"/>
      <c r="SDA80" s="85"/>
      <c r="SDB80" s="85"/>
      <c r="SDC80" s="85"/>
      <c r="SDD80" s="85"/>
      <c r="SDE80" s="85"/>
      <c r="SDF80" s="85"/>
      <c r="SDG80" s="85"/>
      <c r="SDH80" s="85"/>
      <c r="SDI80" s="85"/>
      <c r="SDJ80" s="85"/>
      <c r="SDK80" s="85"/>
      <c r="SDL80" s="85"/>
      <c r="SDM80" s="85"/>
      <c r="SDN80" s="85"/>
      <c r="SDO80" s="85"/>
      <c r="SDP80" s="85"/>
      <c r="SDQ80" s="85"/>
      <c r="SDR80" s="85"/>
      <c r="SDS80" s="85"/>
      <c r="SDT80" s="85"/>
      <c r="SDU80" s="85"/>
      <c r="SDV80" s="85"/>
      <c r="SDW80" s="85"/>
      <c r="SDX80" s="85"/>
      <c r="SDY80" s="85"/>
      <c r="SDZ80" s="85"/>
      <c r="SEA80" s="85"/>
      <c r="SEB80" s="85"/>
      <c r="SEC80" s="85"/>
      <c r="SED80" s="85"/>
      <c r="SEE80" s="85"/>
      <c r="SEF80" s="85"/>
      <c r="SEG80" s="85"/>
      <c r="SEH80" s="85"/>
      <c r="SEI80" s="85"/>
      <c r="SEJ80" s="85"/>
      <c r="SEK80" s="85"/>
      <c r="SEL80" s="85"/>
      <c r="SEM80" s="85"/>
      <c r="SEN80" s="85"/>
      <c r="SEO80" s="85"/>
      <c r="SEP80" s="85"/>
      <c r="SEQ80" s="85"/>
      <c r="SER80" s="85"/>
      <c r="SES80" s="85"/>
      <c r="SET80" s="85"/>
      <c r="SEU80" s="85"/>
      <c r="SEV80" s="85"/>
      <c r="SEW80" s="85"/>
      <c r="SEX80" s="85"/>
      <c r="SEY80" s="85"/>
      <c r="SEZ80" s="85"/>
      <c r="SFA80" s="85"/>
      <c r="SFB80" s="85"/>
      <c r="SFC80" s="85"/>
      <c r="SFD80" s="85"/>
      <c r="SFE80" s="85"/>
      <c r="SFF80" s="85"/>
      <c r="SFG80" s="85"/>
      <c r="SFH80" s="85"/>
      <c r="SFI80" s="85"/>
      <c r="SFJ80" s="85"/>
      <c r="SFK80" s="85"/>
      <c r="SFL80" s="85"/>
      <c r="SFM80" s="85"/>
      <c r="SFN80" s="85"/>
      <c r="SFO80" s="85"/>
      <c r="SFP80" s="85"/>
      <c r="SFQ80" s="85"/>
      <c r="SFR80" s="85"/>
      <c r="SFS80" s="85"/>
      <c r="SFT80" s="85"/>
      <c r="SFU80" s="85"/>
      <c r="SFV80" s="85"/>
      <c r="SFW80" s="85"/>
      <c r="SFX80" s="85"/>
      <c r="SFY80" s="85"/>
      <c r="SFZ80" s="85"/>
      <c r="SGA80" s="85"/>
      <c r="SGB80" s="85"/>
      <c r="SGC80" s="85"/>
      <c r="SGD80" s="85"/>
      <c r="SGE80" s="85"/>
      <c r="SGF80" s="85"/>
      <c r="SGG80" s="85"/>
      <c r="SGH80" s="85"/>
      <c r="SGI80" s="85"/>
      <c r="SGJ80" s="85"/>
      <c r="SGK80" s="85"/>
      <c r="SGL80" s="85"/>
      <c r="SGM80" s="85"/>
      <c r="SGN80" s="85"/>
      <c r="SGO80" s="85"/>
      <c r="SGP80" s="85"/>
      <c r="SGQ80" s="85"/>
      <c r="SGR80" s="85"/>
      <c r="SGS80" s="85"/>
      <c r="SGT80" s="85"/>
      <c r="SGU80" s="85"/>
      <c r="SGV80" s="85"/>
      <c r="SGW80" s="85"/>
      <c r="SGX80" s="85"/>
      <c r="SGY80" s="85"/>
      <c r="SGZ80" s="85"/>
      <c r="SHA80" s="85"/>
      <c r="SHB80" s="85"/>
      <c r="SHC80" s="85"/>
      <c r="SHD80" s="85"/>
      <c r="SHE80" s="85"/>
      <c r="SHF80" s="85"/>
      <c r="SHG80" s="85"/>
      <c r="SHH80" s="85"/>
      <c r="SHI80" s="85"/>
      <c r="SHJ80" s="85"/>
      <c r="SHK80" s="85"/>
      <c r="SHL80" s="85"/>
      <c r="SHM80" s="85"/>
      <c r="SHN80" s="85"/>
      <c r="SHO80" s="85"/>
      <c r="SHP80" s="85"/>
      <c r="SHQ80" s="85"/>
      <c r="SHR80" s="85"/>
      <c r="SHS80" s="85"/>
      <c r="SHT80" s="85"/>
      <c r="SHU80" s="85"/>
      <c r="SHV80" s="85"/>
      <c r="SHW80" s="85"/>
      <c r="SHX80" s="85"/>
      <c r="SHY80" s="85"/>
      <c r="SHZ80" s="85"/>
      <c r="SIA80" s="85"/>
      <c r="SIB80" s="85"/>
      <c r="SIC80" s="85"/>
      <c r="SID80" s="85"/>
      <c r="SIE80" s="85"/>
      <c r="SIF80" s="85"/>
      <c r="SIG80" s="85"/>
      <c r="SIH80" s="85"/>
      <c r="SII80" s="85"/>
      <c r="SIJ80" s="85"/>
      <c r="SIK80" s="85"/>
      <c r="SIL80" s="85"/>
      <c r="SIM80" s="85"/>
      <c r="SIN80" s="85"/>
      <c r="SIO80" s="85"/>
      <c r="SIP80" s="85"/>
      <c r="SIQ80" s="85"/>
      <c r="SIR80" s="85"/>
      <c r="SIS80" s="85"/>
      <c r="SIT80" s="85"/>
      <c r="SIU80" s="85"/>
      <c r="SIV80" s="85"/>
      <c r="SIW80" s="85"/>
      <c r="SIX80" s="85"/>
      <c r="SIY80" s="85"/>
      <c r="SIZ80" s="85"/>
      <c r="SJA80" s="85"/>
      <c r="SJB80" s="85"/>
      <c r="SJC80" s="85"/>
      <c r="SJD80" s="85"/>
      <c r="SJE80" s="85"/>
      <c r="SJF80" s="85"/>
      <c r="SJG80" s="85"/>
      <c r="SJH80" s="85"/>
      <c r="SJI80" s="85"/>
      <c r="SJJ80" s="85"/>
      <c r="SJK80" s="85"/>
      <c r="SJL80" s="85"/>
      <c r="SJM80" s="85"/>
      <c r="SJN80" s="85"/>
      <c r="SJO80" s="85"/>
      <c r="SJP80" s="85"/>
      <c r="SJQ80" s="85"/>
      <c r="SJR80" s="85"/>
      <c r="SJS80" s="85"/>
      <c r="SJT80" s="85"/>
      <c r="SJU80" s="85"/>
      <c r="SJV80" s="85"/>
      <c r="SJW80" s="85"/>
      <c r="SJX80" s="85"/>
      <c r="SJY80" s="85"/>
      <c r="SJZ80" s="85"/>
      <c r="SKA80" s="85"/>
      <c r="SKB80" s="85"/>
      <c r="SKC80" s="85"/>
      <c r="SKD80" s="85"/>
      <c r="SKE80" s="85"/>
      <c r="SKF80" s="85"/>
      <c r="SKG80" s="85"/>
      <c r="SKH80" s="85"/>
      <c r="SKI80" s="85"/>
      <c r="SKJ80" s="85"/>
      <c r="SKK80" s="85"/>
      <c r="SKL80" s="85"/>
      <c r="SKM80" s="85"/>
      <c r="SKN80" s="85"/>
      <c r="SKO80" s="85"/>
      <c r="SKP80" s="85"/>
      <c r="SKQ80" s="85"/>
      <c r="SKR80" s="85"/>
      <c r="SKS80" s="85"/>
      <c r="SKT80" s="85"/>
      <c r="SKU80" s="85"/>
      <c r="SKV80" s="85"/>
      <c r="SKW80" s="85"/>
      <c r="SKX80" s="85"/>
      <c r="SKY80" s="85"/>
      <c r="SKZ80" s="85"/>
      <c r="SLA80" s="85"/>
      <c r="SLB80" s="85"/>
      <c r="SLC80" s="85"/>
      <c r="SLD80" s="85"/>
      <c r="SLE80" s="85"/>
      <c r="SLF80" s="85"/>
      <c r="SLG80" s="85"/>
      <c r="SLH80" s="85"/>
      <c r="SLI80" s="85"/>
      <c r="SLJ80" s="85"/>
      <c r="SLK80" s="85"/>
      <c r="SLL80" s="85"/>
      <c r="SLM80" s="85"/>
      <c r="SLN80" s="85"/>
      <c r="SLO80" s="85"/>
      <c r="SLP80" s="85"/>
      <c r="SLQ80" s="85"/>
      <c r="SLR80" s="85"/>
      <c r="SLS80" s="85"/>
      <c r="SLT80" s="85"/>
      <c r="SLU80" s="85"/>
      <c r="SLV80" s="85"/>
      <c r="SLW80" s="85"/>
      <c r="SLX80" s="85"/>
      <c r="SLY80" s="85"/>
      <c r="SLZ80" s="85"/>
      <c r="SMA80" s="85"/>
      <c r="SMB80" s="85"/>
      <c r="SMC80" s="85"/>
      <c r="SMD80" s="85"/>
      <c r="SME80" s="85"/>
      <c r="SMF80" s="85"/>
      <c r="SMG80" s="85"/>
      <c r="SMH80" s="85"/>
      <c r="SMI80" s="85"/>
      <c r="SMJ80" s="85"/>
      <c r="SMK80" s="85"/>
      <c r="SML80" s="85"/>
      <c r="SMM80" s="85"/>
      <c r="SMN80" s="85"/>
      <c r="SMO80" s="85"/>
      <c r="SMP80" s="85"/>
      <c r="SMQ80" s="85"/>
      <c r="SMR80" s="85"/>
      <c r="SMS80" s="85"/>
      <c r="SMT80" s="85"/>
      <c r="SMU80" s="85"/>
      <c r="SMV80" s="85"/>
      <c r="SMW80" s="85"/>
      <c r="SMX80" s="85"/>
      <c r="SMY80" s="85"/>
      <c r="SMZ80" s="85"/>
      <c r="SNA80" s="85"/>
      <c r="SNB80" s="85"/>
      <c r="SNC80" s="85"/>
      <c r="SND80" s="85"/>
      <c r="SNE80" s="85"/>
      <c r="SNF80" s="85"/>
      <c r="SNG80" s="85"/>
      <c r="SNH80" s="85"/>
      <c r="SNI80" s="85"/>
      <c r="SNJ80" s="85"/>
      <c r="SNK80" s="85"/>
      <c r="SNL80" s="85"/>
      <c r="SNM80" s="85"/>
      <c r="SNN80" s="85"/>
      <c r="SNO80" s="85"/>
      <c r="SNP80" s="85"/>
      <c r="SNQ80" s="85"/>
      <c r="SNR80" s="85"/>
      <c r="SNS80" s="85"/>
      <c r="SNT80" s="85"/>
      <c r="SNU80" s="85"/>
      <c r="SNV80" s="85"/>
      <c r="SNW80" s="85"/>
      <c r="SNX80" s="85"/>
      <c r="SNY80" s="85"/>
      <c r="SNZ80" s="85"/>
      <c r="SOA80" s="85"/>
      <c r="SOB80" s="85"/>
      <c r="SOC80" s="85"/>
      <c r="SOD80" s="85"/>
      <c r="SOE80" s="85"/>
      <c r="SOF80" s="85"/>
      <c r="SOG80" s="85"/>
      <c r="SOH80" s="85"/>
      <c r="SOI80" s="85"/>
      <c r="SOJ80" s="85"/>
      <c r="SOK80" s="85"/>
      <c r="SOL80" s="85"/>
      <c r="SOM80" s="85"/>
      <c r="SON80" s="85"/>
      <c r="SOO80" s="85"/>
      <c r="SOP80" s="85"/>
      <c r="SOQ80" s="85"/>
      <c r="SOR80" s="85"/>
      <c r="SOS80" s="85"/>
      <c r="SOT80" s="85"/>
      <c r="SOU80" s="85"/>
      <c r="SOV80" s="85"/>
      <c r="SOW80" s="85"/>
      <c r="SOX80" s="85"/>
      <c r="SOY80" s="85"/>
      <c r="SOZ80" s="85"/>
      <c r="SPA80" s="85"/>
      <c r="SPB80" s="85"/>
      <c r="SPC80" s="85"/>
      <c r="SPD80" s="85"/>
      <c r="SPE80" s="85"/>
      <c r="SPF80" s="85"/>
      <c r="SPG80" s="85"/>
      <c r="SPH80" s="85"/>
      <c r="SPI80" s="85"/>
      <c r="SPJ80" s="85"/>
      <c r="SPK80" s="85"/>
      <c r="SPL80" s="85"/>
      <c r="SPM80" s="85"/>
      <c r="SPN80" s="85"/>
      <c r="SPO80" s="85"/>
      <c r="SPP80" s="85"/>
      <c r="SPQ80" s="85"/>
      <c r="SPR80" s="85"/>
      <c r="SPS80" s="85"/>
      <c r="SPT80" s="85"/>
      <c r="SPU80" s="85"/>
      <c r="SPV80" s="85"/>
      <c r="SPW80" s="85"/>
      <c r="SPX80" s="85"/>
      <c r="SPY80" s="85"/>
      <c r="SPZ80" s="85"/>
      <c r="SQA80" s="85"/>
      <c r="SQB80" s="85"/>
      <c r="SQC80" s="85"/>
      <c r="SQD80" s="85"/>
      <c r="SQE80" s="85"/>
      <c r="SQF80" s="85"/>
      <c r="SQG80" s="85"/>
      <c r="SQH80" s="85"/>
      <c r="SQI80" s="85"/>
      <c r="SQJ80" s="85"/>
      <c r="SQK80" s="85"/>
      <c r="SQL80" s="85"/>
      <c r="SQM80" s="85"/>
      <c r="SQN80" s="85"/>
      <c r="SQO80" s="85"/>
      <c r="SQP80" s="85"/>
      <c r="SQQ80" s="85"/>
      <c r="SQR80" s="85"/>
      <c r="SQS80" s="85"/>
      <c r="SQT80" s="85"/>
      <c r="SQU80" s="85"/>
      <c r="SQV80" s="85"/>
      <c r="SQW80" s="85"/>
      <c r="SQX80" s="85"/>
      <c r="SQY80" s="85"/>
      <c r="SQZ80" s="85"/>
      <c r="SRA80" s="85"/>
      <c r="SRB80" s="85"/>
      <c r="SRC80" s="85"/>
      <c r="SRD80" s="85"/>
      <c r="SRE80" s="85"/>
      <c r="SRF80" s="85"/>
      <c r="SRG80" s="85"/>
      <c r="SRH80" s="85"/>
      <c r="SRI80" s="85"/>
      <c r="SRJ80" s="85"/>
      <c r="SRK80" s="85"/>
      <c r="SRL80" s="85"/>
      <c r="SRM80" s="85"/>
      <c r="SRN80" s="85"/>
      <c r="SRO80" s="85"/>
      <c r="SRP80" s="85"/>
      <c r="SRQ80" s="85"/>
      <c r="SRR80" s="85"/>
      <c r="SRS80" s="85"/>
      <c r="SRT80" s="85"/>
      <c r="SRU80" s="85"/>
      <c r="SRV80" s="85"/>
      <c r="SRW80" s="85"/>
      <c r="SRX80" s="85"/>
      <c r="SRY80" s="85"/>
      <c r="SRZ80" s="85"/>
      <c r="SSA80" s="85"/>
      <c r="SSB80" s="85"/>
      <c r="SSC80" s="85"/>
      <c r="SSD80" s="85"/>
      <c r="SSE80" s="85"/>
      <c r="SSF80" s="85"/>
      <c r="SSG80" s="85"/>
      <c r="SSH80" s="85"/>
      <c r="SSI80" s="85"/>
      <c r="SSJ80" s="85"/>
      <c r="SSK80" s="85"/>
      <c r="SSL80" s="85"/>
      <c r="SSM80" s="85"/>
      <c r="SSN80" s="85"/>
      <c r="SSO80" s="85"/>
      <c r="SSP80" s="85"/>
      <c r="SSQ80" s="85"/>
      <c r="SSR80" s="85"/>
      <c r="SSS80" s="85"/>
      <c r="SST80" s="85"/>
      <c r="SSU80" s="85"/>
      <c r="SSV80" s="85"/>
      <c r="SSW80" s="85"/>
      <c r="SSX80" s="85"/>
      <c r="SSY80" s="85"/>
      <c r="SSZ80" s="85"/>
      <c r="STA80" s="85"/>
      <c r="STB80" s="85"/>
      <c r="STC80" s="85"/>
      <c r="STD80" s="85"/>
      <c r="STE80" s="85"/>
      <c r="STF80" s="85"/>
      <c r="STG80" s="85"/>
      <c r="STH80" s="85"/>
      <c r="STI80" s="85"/>
      <c r="STJ80" s="85"/>
      <c r="STK80" s="85"/>
      <c r="STL80" s="85"/>
      <c r="STM80" s="85"/>
      <c r="STN80" s="85"/>
      <c r="STO80" s="85"/>
      <c r="STP80" s="85"/>
      <c r="STQ80" s="85"/>
      <c r="STR80" s="85"/>
      <c r="STS80" s="85"/>
      <c r="STT80" s="85"/>
      <c r="STU80" s="85"/>
      <c r="STV80" s="85"/>
      <c r="STW80" s="85"/>
      <c r="STX80" s="85"/>
      <c r="STY80" s="85"/>
      <c r="STZ80" s="85"/>
      <c r="SUA80" s="85"/>
      <c r="SUB80" s="85"/>
      <c r="SUC80" s="85"/>
      <c r="SUD80" s="85"/>
      <c r="SUE80" s="85"/>
      <c r="SUF80" s="85"/>
      <c r="SUG80" s="85"/>
      <c r="SUH80" s="85"/>
      <c r="SUI80" s="85"/>
      <c r="SUJ80" s="85"/>
      <c r="SUK80" s="85"/>
      <c r="SUL80" s="85"/>
      <c r="SUM80" s="85"/>
      <c r="SUN80" s="85"/>
      <c r="SUO80" s="85"/>
      <c r="SUP80" s="85"/>
      <c r="SUQ80" s="85"/>
      <c r="SUR80" s="85"/>
      <c r="SUS80" s="85"/>
      <c r="SUT80" s="85"/>
      <c r="SUU80" s="85"/>
      <c r="SUV80" s="85"/>
      <c r="SUW80" s="85"/>
      <c r="SUX80" s="85"/>
      <c r="SUY80" s="85"/>
      <c r="SUZ80" s="85"/>
      <c r="SVA80" s="85"/>
      <c r="SVB80" s="85"/>
      <c r="SVC80" s="85"/>
      <c r="SVD80" s="85"/>
      <c r="SVE80" s="85"/>
      <c r="SVF80" s="85"/>
      <c r="SVG80" s="85"/>
      <c r="SVH80" s="85"/>
      <c r="SVI80" s="85"/>
      <c r="SVJ80" s="85"/>
      <c r="SVK80" s="85"/>
      <c r="SVL80" s="85"/>
      <c r="SVM80" s="85"/>
      <c r="SVN80" s="85"/>
      <c r="SVO80" s="85"/>
      <c r="SVP80" s="85"/>
      <c r="SVQ80" s="85"/>
      <c r="SVR80" s="85"/>
      <c r="SVS80" s="85"/>
      <c r="SVT80" s="85"/>
      <c r="SVU80" s="85"/>
      <c r="SVV80" s="85"/>
      <c r="SVW80" s="85"/>
      <c r="SVX80" s="85"/>
      <c r="SVY80" s="85"/>
      <c r="SVZ80" s="85"/>
      <c r="SWA80" s="85"/>
      <c r="SWB80" s="85"/>
      <c r="SWC80" s="85"/>
      <c r="SWD80" s="85"/>
      <c r="SWE80" s="85"/>
      <c r="SWF80" s="85"/>
      <c r="SWG80" s="85"/>
      <c r="SWH80" s="85"/>
      <c r="SWI80" s="85"/>
      <c r="SWJ80" s="85"/>
      <c r="SWK80" s="85"/>
      <c r="SWL80" s="85"/>
      <c r="SWM80" s="85"/>
      <c r="SWN80" s="85"/>
      <c r="SWO80" s="85"/>
      <c r="SWP80" s="85"/>
      <c r="SWQ80" s="85"/>
      <c r="SWR80" s="85"/>
      <c r="SWS80" s="85"/>
      <c r="SWT80" s="85"/>
      <c r="SWU80" s="85"/>
      <c r="SWV80" s="85"/>
      <c r="SWW80" s="85"/>
      <c r="SWX80" s="85"/>
      <c r="SWY80" s="85"/>
      <c r="SWZ80" s="85"/>
      <c r="SXA80" s="85"/>
      <c r="SXB80" s="85"/>
      <c r="SXC80" s="85"/>
      <c r="SXD80" s="85"/>
      <c r="SXE80" s="85"/>
      <c r="SXF80" s="85"/>
      <c r="SXG80" s="85"/>
      <c r="SXH80" s="85"/>
      <c r="SXI80" s="85"/>
      <c r="SXJ80" s="85"/>
      <c r="SXK80" s="85"/>
      <c r="SXL80" s="85"/>
      <c r="SXM80" s="85"/>
      <c r="SXN80" s="85"/>
      <c r="SXO80" s="85"/>
      <c r="SXP80" s="85"/>
      <c r="SXQ80" s="85"/>
      <c r="SXR80" s="85"/>
      <c r="SXS80" s="85"/>
      <c r="SXT80" s="85"/>
      <c r="SXU80" s="85"/>
      <c r="SXV80" s="85"/>
      <c r="SXW80" s="85"/>
      <c r="SXX80" s="85"/>
      <c r="SXY80" s="85"/>
      <c r="SXZ80" s="85"/>
      <c r="SYA80" s="85"/>
      <c r="SYB80" s="85"/>
      <c r="SYC80" s="85"/>
      <c r="SYD80" s="85"/>
      <c r="SYE80" s="85"/>
      <c r="SYF80" s="85"/>
      <c r="SYG80" s="85"/>
      <c r="SYH80" s="85"/>
      <c r="SYI80" s="85"/>
      <c r="SYJ80" s="85"/>
      <c r="SYK80" s="85"/>
      <c r="SYL80" s="85"/>
      <c r="SYM80" s="85"/>
      <c r="SYN80" s="85"/>
      <c r="SYO80" s="85"/>
      <c r="SYP80" s="85"/>
      <c r="SYQ80" s="85"/>
      <c r="SYR80" s="85"/>
      <c r="SYS80" s="85"/>
      <c r="SYT80" s="85"/>
      <c r="SYU80" s="85"/>
      <c r="SYV80" s="85"/>
      <c r="SYW80" s="85"/>
      <c r="SYX80" s="85"/>
      <c r="SYY80" s="85"/>
      <c r="SYZ80" s="85"/>
      <c r="SZA80" s="85"/>
      <c r="SZB80" s="85"/>
      <c r="SZC80" s="85"/>
      <c r="SZD80" s="85"/>
      <c r="SZE80" s="85"/>
      <c r="SZF80" s="85"/>
      <c r="SZG80" s="85"/>
      <c r="SZH80" s="85"/>
      <c r="SZI80" s="85"/>
      <c r="SZJ80" s="85"/>
      <c r="SZK80" s="85"/>
      <c r="SZL80" s="85"/>
      <c r="SZM80" s="85"/>
      <c r="SZN80" s="85"/>
      <c r="SZO80" s="85"/>
      <c r="SZP80" s="85"/>
      <c r="SZQ80" s="85"/>
      <c r="SZR80" s="85"/>
      <c r="SZS80" s="85"/>
      <c r="SZT80" s="85"/>
      <c r="SZU80" s="85"/>
      <c r="SZV80" s="85"/>
      <c r="SZW80" s="85"/>
      <c r="SZX80" s="85"/>
      <c r="SZY80" s="85"/>
      <c r="SZZ80" s="85"/>
      <c r="TAA80" s="85"/>
      <c r="TAB80" s="85"/>
      <c r="TAC80" s="85"/>
      <c r="TAD80" s="85"/>
      <c r="TAE80" s="85"/>
      <c r="TAF80" s="85"/>
      <c r="TAG80" s="85"/>
      <c r="TAH80" s="85"/>
      <c r="TAI80" s="85"/>
      <c r="TAJ80" s="85"/>
      <c r="TAK80" s="85"/>
      <c r="TAL80" s="85"/>
      <c r="TAM80" s="85"/>
      <c r="TAN80" s="85"/>
      <c r="TAO80" s="85"/>
      <c r="TAP80" s="85"/>
      <c r="TAQ80" s="85"/>
      <c r="TAR80" s="85"/>
      <c r="TAS80" s="85"/>
      <c r="TAT80" s="85"/>
      <c r="TAU80" s="85"/>
      <c r="TAV80" s="85"/>
      <c r="TAW80" s="85"/>
      <c r="TAX80" s="85"/>
      <c r="TAY80" s="85"/>
      <c r="TAZ80" s="85"/>
      <c r="TBA80" s="85"/>
      <c r="TBB80" s="85"/>
      <c r="TBC80" s="85"/>
      <c r="TBD80" s="85"/>
      <c r="TBE80" s="85"/>
      <c r="TBF80" s="85"/>
      <c r="TBG80" s="85"/>
      <c r="TBH80" s="85"/>
      <c r="TBI80" s="85"/>
      <c r="TBJ80" s="85"/>
      <c r="TBK80" s="85"/>
      <c r="TBL80" s="85"/>
      <c r="TBM80" s="85"/>
      <c r="TBN80" s="85"/>
      <c r="TBO80" s="85"/>
      <c r="TBP80" s="85"/>
      <c r="TBQ80" s="85"/>
      <c r="TBR80" s="85"/>
      <c r="TBS80" s="85"/>
      <c r="TBT80" s="85"/>
      <c r="TBU80" s="85"/>
      <c r="TBV80" s="85"/>
      <c r="TBW80" s="85"/>
      <c r="TBX80" s="85"/>
      <c r="TBY80" s="85"/>
      <c r="TBZ80" s="85"/>
      <c r="TCA80" s="85"/>
      <c r="TCB80" s="85"/>
      <c r="TCC80" s="85"/>
      <c r="TCD80" s="85"/>
      <c r="TCE80" s="85"/>
      <c r="TCF80" s="85"/>
      <c r="TCG80" s="85"/>
      <c r="TCH80" s="85"/>
      <c r="TCI80" s="85"/>
      <c r="TCJ80" s="85"/>
      <c r="TCK80" s="85"/>
      <c r="TCL80" s="85"/>
      <c r="TCM80" s="85"/>
      <c r="TCN80" s="85"/>
      <c r="TCO80" s="85"/>
      <c r="TCP80" s="85"/>
      <c r="TCQ80" s="85"/>
      <c r="TCR80" s="85"/>
      <c r="TCS80" s="85"/>
      <c r="TCT80" s="85"/>
      <c r="TCU80" s="85"/>
      <c r="TCV80" s="85"/>
      <c r="TCW80" s="85"/>
      <c r="TCX80" s="85"/>
      <c r="TCY80" s="85"/>
      <c r="TCZ80" s="85"/>
      <c r="TDA80" s="85"/>
      <c r="TDB80" s="85"/>
      <c r="TDC80" s="85"/>
      <c r="TDD80" s="85"/>
      <c r="TDE80" s="85"/>
      <c r="TDF80" s="85"/>
      <c r="TDG80" s="85"/>
      <c r="TDH80" s="85"/>
      <c r="TDI80" s="85"/>
      <c r="TDJ80" s="85"/>
      <c r="TDK80" s="85"/>
      <c r="TDL80" s="85"/>
      <c r="TDM80" s="85"/>
      <c r="TDN80" s="85"/>
      <c r="TDO80" s="85"/>
      <c r="TDP80" s="85"/>
      <c r="TDQ80" s="85"/>
      <c r="TDR80" s="85"/>
      <c r="TDS80" s="85"/>
      <c r="TDT80" s="85"/>
      <c r="TDU80" s="85"/>
      <c r="TDV80" s="85"/>
      <c r="TDW80" s="85"/>
      <c r="TDX80" s="85"/>
      <c r="TDY80" s="85"/>
      <c r="TDZ80" s="85"/>
      <c r="TEA80" s="85"/>
      <c r="TEB80" s="85"/>
      <c r="TEC80" s="85"/>
      <c r="TED80" s="85"/>
      <c r="TEE80" s="85"/>
      <c r="TEF80" s="85"/>
      <c r="TEG80" s="85"/>
      <c r="TEH80" s="85"/>
      <c r="TEI80" s="85"/>
      <c r="TEJ80" s="85"/>
      <c r="TEK80" s="85"/>
      <c r="TEL80" s="85"/>
      <c r="TEM80" s="85"/>
      <c r="TEN80" s="85"/>
      <c r="TEO80" s="85"/>
      <c r="TEP80" s="85"/>
      <c r="TEQ80" s="85"/>
      <c r="TER80" s="85"/>
      <c r="TES80" s="85"/>
      <c r="TET80" s="85"/>
      <c r="TEU80" s="85"/>
      <c r="TEV80" s="85"/>
      <c r="TEW80" s="85"/>
      <c r="TEX80" s="85"/>
      <c r="TEY80" s="85"/>
      <c r="TEZ80" s="85"/>
      <c r="TFA80" s="85"/>
      <c r="TFB80" s="85"/>
      <c r="TFC80" s="85"/>
      <c r="TFD80" s="85"/>
      <c r="TFE80" s="85"/>
      <c r="TFF80" s="85"/>
      <c r="TFG80" s="85"/>
      <c r="TFH80" s="85"/>
      <c r="TFI80" s="85"/>
      <c r="TFJ80" s="85"/>
      <c r="TFK80" s="85"/>
      <c r="TFL80" s="85"/>
      <c r="TFM80" s="85"/>
      <c r="TFN80" s="85"/>
      <c r="TFO80" s="85"/>
      <c r="TFP80" s="85"/>
      <c r="TFQ80" s="85"/>
      <c r="TFR80" s="85"/>
      <c r="TFS80" s="85"/>
      <c r="TFT80" s="85"/>
      <c r="TFU80" s="85"/>
      <c r="TFV80" s="85"/>
      <c r="TFW80" s="85"/>
      <c r="TFX80" s="85"/>
      <c r="TFY80" s="85"/>
      <c r="TFZ80" s="85"/>
      <c r="TGA80" s="85"/>
      <c r="TGB80" s="85"/>
      <c r="TGC80" s="85"/>
      <c r="TGD80" s="85"/>
      <c r="TGE80" s="85"/>
      <c r="TGF80" s="85"/>
      <c r="TGG80" s="85"/>
      <c r="TGH80" s="85"/>
      <c r="TGI80" s="85"/>
      <c r="TGJ80" s="85"/>
      <c r="TGK80" s="85"/>
      <c r="TGL80" s="85"/>
      <c r="TGM80" s="85"/>
      <c r="TGN80" s="85"/>
      <c r="TGO80" s="85"/>
      <c r="TGP80" s="85"/>
      <c r="TGQ80" s="85"/>
      <c r="TGR80" s="85"/>
      <c r="TGS80" s="85"/>
      <c r="TGT80" s="85"/>
      <c r="TGU80" s="85"/>
      <c r="TGV80" s="85"/>
      <c r="TGW80" s="85"/>
      <c r="TGX80" s="85"/>
      <c r="TGY80" s="85"/>
      <c r="TGZ80" s="85"/>
      <c r="THA80" s="85"/>
      <c r="THB80" s="85"/>
      <c r="THC80" s="85"/>
      <c r="THD80" s="85"/>
      <c r="THE80" s="85"/>
      <c r="THF80" s="85"/>
      <c r="THG80" s="85"/>
      <c r="THH80" s="85"/>
      <c r="THI80" s="85"/>
      <c r="THJ80" s="85"/>
      <c r="THK80" s="85"/>
      <c r="THL80" s="85"/>
      <c r="THM80" s="85"/>
      <c r="THN80" s="85"/>
      <c r="THO80" s="85"/>
      <c r="THP80" s="85"/>
      <c r="THQ80" s="85"/>
      <c r="THR80" s="85"/>
      <c r="THS80" s="85"/>
      <c r="THT80" s="85"/>
      <c r="THU80" s="85"/>
      <c r="THV80" s="85"/>
      <c r="THW80" s="85"/>
      <c r="THX80" s="85"/>
      <c r="THY80" s="85"/>
      <c r="THZ80" s="85"/>
      <c r="TIA80" s="85"/>
      <c r="TIB80" s="85"/>
      <c r="TIC80" s="85"/>
      <c r="TID80" s="85"/>
      <c r="TIE80" s="85"/>
      <c r="TIF80" s="85"/>
      <c r="TIG80" s="85"/>
      <c r="TIH80" s="85"/>
      <c r="TII80" s="85"/>
      <c r="TIJ80" s="85"/>
      <c r="TIK80" s="85"/>
      <c r="TIL80" s="85"/>
      <c r="TIM80" s="85"/>
      <c r="TIN80" s="85"/>
      <c r="TIO80" s="85"/>
      <c r="TIP80" s="85"/>
      <c r="TIQ80" s="85"/>
      <c r="TIR80" s="85"/>
      <c r="TIS80" s="85"/>
      <c r="TIT80" s="85"/>
      <c r="TIU80" s="85"/>
      <c r="TIV80" s="85"/>
      <c r="TIW80" s="85"/>
      <c r="TIX80" s="85"/>
      <c r="TIY80" s="85"/>
      <c r="TIZ80" s="85"/>
      <c r="TJA80" s="85"/>
      <c r="TJB80" s="85"/>
      <c r="TJC80" s="85"/>
      <c r="TJD80" s="85"/>
      <c r="TJE80" s="85"/>
      <c r="TJF80" s="85"/>
      <c r="TJG80" s="85"/>
      <c r="TJH80" s="85"/>
      <c r="TJI80" s="85"/>
      <c r="TJJ80" s="85"/>
      <c r="TJK80" s="85"/>
      <c r="TJL80" s="85"/>
      <c r="TJM80" s="85"/>
      <c r="TJN80" s="85"/>
      <c r="TJO80" s="85"/>
      <c r="TJP80" s="85"/>
      <c r="TJQ80" s="85"/>
      <c r="TJR80" s="85"/>
      <c r="TJS80" s="85"/>
      <c r="TJT80" s="85"/>
      <c r="TJU80" s="85"/>
      <c r="TJV80" s="85"/>
      <c r="TJW80" s="85"/>
      <c r="TJX80" s="85"/>
      <c r="TJY80" s="85"/>
      <c r="TJZ80" s="85"/>
      <c r="TKA80" s="85"/>
      <c r="TKB80" s="85"/>
      <c r="TKC80" s="85"/>
      <c r="TKD80" s="85"/>
      <c r="TKE80" s="85"/>
      <c r="TKF80" s="85"/>
      <c r="TKG80" s="85"/>
      <c r="TKH80" s="85"/>
      <c r="TKI80" s="85"/>
      <c r="TKJ80" s="85"/>
      <c r="TKK80" s="85"/>
      <c r="TKL80" s="85"/>
      <c r="TKM80" s="85"/>
      <c r="TKN80" s="85"/>
      <c r="TKO80" s="85"/>
      <c r="TKP80" s="85"/>
      <c r="TKQ80" s="85"/>
      <c r="TKR80" s="85"/>
      <c r="TKS80" s="85"/>
      <c r="TKT80" s="85"/>
      <c r="TKU80" s="85"/>
      <c r="TKV80" s="85"/>
      <c r="TKW80" s="85"/>
      <c r="TKX80" s="85"/>
      <c r="TKY80" s="85"/>
      <c r="TKZ80" s="85"/>
      <c r="TLA80" s="85"/>
      <c r="TLB80" s="85"/>
      <c r="TLC80" s="85"/>
      <c r="TLD80" s="85"/>
      <c r="TLE80" s="85"/>
      <c r="TLF80" s="85"/>
      <c r="TLG80" s="85"/>
      <c r="TLH80" s="85"/>
      <c r="TLI80" s="85"/>
      <c r="TLJ80" s="85"/>
      <c r="TLK80" s="85"/>
      <c r="TLL80" s="85"/>
      <c r="TLM80" s="85"/>
      <c r="TLN80" s="85"/>
      <c r="TLO80" s="85"/>
      <c r="TLP80" s="85"/>
      <c r="TLQ80" s="85"/>
      <c r="TLR80" s="85"/>
      <c r="TLS80" s="85"/>
      <c r="TLT80" s="85"/>
      <c r="TLU80" s="85"/>
      <c r="TLV80" s="85"/>
      <c r="TLW80" s="85"/>
      <c r="TLX80" s="85"/>
      <c r="TLY80" s="85"/>
      <c r="TLZ80" s="85"/>
      <c r="TMA80" s="85"/>
      <c r="TMB80" s="85"/>
      <c r="TMC80" s="85"/>
      <c r="TMD80" s="85"/>
      <c r="TME80" s="85"/>
      <c r="TMF80" s="85"/>
      <c r="TMG80" s="85"/>
      <c r="TMH80" s="85"/>
      <c r="TMI80" s="85"/>
      <c r="TMJ80" s="85"/>
      <c r="TMK80" s="85"/>
      <c r="TML80" s="85"/>
      <c r="TMM80" s="85"/>
      <c r="TMN80" s="85"/>
      <c r="TMO80" s="85"/>
      <c r="TMP80" s="85"/>
      <c r="TMQ80" s="85"/>
      <c r="TMR80" s="85"/>
      <c r="TMS80" s="85"/>
      <c r="TMT80" s="85"/>
      <c r="TMU80" s="85"/>
      <c r="TMV80" s="85"/>
      <c r="TMW80" s="85"/>
      <c r="TMX80" s="85"/>
      <c r="TMY80" s="85"/>
      <c r="TMZ80" s="85"/>
      <c r="TNA80" s="85"/>
      <c r="TNB80" s="85"/>
      <c r="TNC80" s="85"/>
      <c r="TND80" s="85"/>
      <c r="TNE80" s="85"/>
      <c r="TNF80" s="85"/>
      <c r="TNG80" s="85"/>
      <c r="TNH80" s="85"/>
      <c r="TNI80" s="85"/>
      <c r="TNJ80" s="85"/>
      <c r="TNK80" s="85"/>
      <c r="TNL80" s="85"/>
      <c r="TNM80" s="85"/>
      <c r="TNN80" s="85"/>
      <c r="TNO80" s="85"/>
      <c r="TNP80" s="85"/>
      <c r="TNQ80" s="85"/>
      <c r="TNR80" s="85"/>
      <c r="TNS80" s="85"/>
      <c r="TNT80" s="85"/>
      <c r="TNU80" s="85"/>
      <c r="TNV80" s="85"/>
      <c r="TNW80" s="85"/>
      <c r="TNX80" s="85"/>
      <c r="TNY80" s="85"/>
      <c r="TNZ80" s="85"/>
      <c r="TOA80" s="85"/>
      <c r="TOB80" s="85"/>
      <c r="TOC80" s="85"/>
      <c r="TOD80" s="85"/>
      <c r="TOE80" s="85"/>
      <c r="TOF80" s="85"/>
      <c r="TOG80" s="85"/>
      <c r="TOH80" s="85"/>
      <c r="TOI80" s="85"/>
      <c r="TOJ80" s="85"/>
      <c r="TOK80" s="85"/>
      <c r="TOL80" s="85"/>
      <c r="TOM80" s="85"/>
      <c r="TON80" s="85"/>
      <c r="TOO80" s="85"/>
      <c r="TOP80" s="85"/>
      <c r="TOQ80" s="85"/>
      <c r="TOR80" s="85"/>
      <c r="TOS80" s="85"/>
      <c r="TOT80" s="85"/>
      <c r="TOU80" s="85"/>
      <c r="TOV80" s="85"/>
      <c r="TOW80" s="85"/>
      <c r="TOX80" s="85"/>
      <c r="TOY80" s="85"/>
      <c r="TOZ80" s="85"/>
      <c r="TPA80" s="85"/>
      <c r="TPB80" s="85"/>
      <c r="TPC80" s="85"/>
      <c r="TPD80" s="85"/>
      <c r="TPE80" s="85"/>
      <c r="TPF80" s="85"/>
      <c r="TPG80" s="85"/>
      <c r="TPH80" s="85"/>
      <c r="TPI80" s="85"/>
      <c r="TPJ80" s="85"/>
      <c r="TPK80" s="85"/>
      <c r="TPL80" s="85"/>
      <c r="TPM80" s="85"/>
      <c r="TPN80" s="85"/>
      <c r="TPO80" s="85"/>
      <c r="TPP80" s="85"/>
      <c r="TPQ80" s="85"/>
      <c r="TPR80" s="85"/>
      <c r="TPS80" s="85"/>
      <c r="TPT80" s="85"/>
      <c r="TPU80" s="85"/>
      <c r="TPV80" s="85"/>
      <c r="TPW80" s="85"/>
      <c r="TPX80" s="85"/>
      <c r="TPY80" s="85"/>
      <c r="TPZ80" s="85"/>
      <c r="TQA80" s="85"/>
      <c r="TQB80" s="85"/>
      <c r="TQC80" s="85"/>
      <c r="TQD80" s="85"/>
      <c r="TQE80" s="85"/>
      <c r="TQF80" s="85"/>
      <c r="TQG80" s="85"/>
      <c r="TQH80" s="85"/>
      <c r="TQI80" s="85"/>
      <c r="TQJ80" s="85"/>
      <c r="TQK80" s="85"/>
      <c r="TQL80" s="85"/>
      <c r="TQM80" s="85"/>
      <c r="TQN80" s="85"/>
      <c r="TQO80" s="85"/>
      <c r="TQP80" s="85"/>
      <c r="TQQ80" s="85"/>
      <c r="TQR80" s="85"/>
      <c r="TQS80" s="85"/>
      <c r="TQT80" s="85"/>
      <c r="TQU80" s="85"/>
      <c r="TQV80" s="85"/>
      <c r="TQW80" s="85"/>
      <c r="TQX80" s="85"/>
      <c r="TQY80" s="85"/>
      <c r="TQZ80" s="85"/>
      <c r="TRA80" s="85"/>
      <c r="TRB80" s="85"/>
      <c r="TRC80" s="85"/>
      <c r="TRD80" s="85"/>
      <c r="TRE80" s="85"/>
      <c r="TRF80" s="85"/>
      <c r="TRG80" s="85"/>
      <c r="TRH80" s="85"/>
      <c r="TRI80" s="85"/>
      <c r="TRJ80" s="85"/>
      <c r="TRK80" s="85"/>
      <c r="TRL80" s="85"/>
      <c r="TRM80" s="85"/>
      <c r="TRN80" s="85"/>
      <c r="TRO80" s="85"/>
      <c r="TRP80" s="85"/>
      <c r="TRQ80" s="85"/>
      <c r="TRR80" s="85"/>
      <c r="TRS80" s="85"/>
      <c r="TRT80" s="85"/>
      <c r="TRU80" s="85"/>
      <c r="TRV80" s="85"/>
      <c r="TRW80" s="85"/>
      <c r="TRX80" s="85"/>
      <c r="TRY80" s="85"/>
      <c r="TRZ80" s="85"/>
      <c r="TSA80" s="85"/>
      <c r="TSB80" s="85"/>
      <c r="TSC80" s="85"/>
      <c r="TSD80" s="85"/>
      <c r="TSE80" s="85"/>
      <c r="TSF80" s="85"/>
      <c r="TSG80" s="85"/>
      <c r="TSH80" s="85"/>
      <c r="TSI80" s="85"/>
      <c r="TSJ80" s="85"/>
      <c r="TSK80" s="85"/>
      <c r="TSL80" s="85"/>
      <c r="TSM80" s="85"/>
      <c r="TSN80" s="85"/>
      <c r="TSO80" s="85"/>
      <c r="TSP80" s="85"/>
      <c r="TSQ80" s="85"/>
      <c r="TSR80" s="85"/>
      <c r="TSS80" s="85"/>
      <c r="TST80" s="85"/>
      <c r="TSU80" s="85"/>
      <c r="TSV80" s="85"/>
      <c r="TSW80" s="85"/>
      <c r="TSX80" s="85"/>
      <c r="TSY80" s="85"/>
      <c r="TSZ80" s="85"/>
      <c r="TTA80" s="85"/>
      <c r="TTB80" s="85"/>
      <c r="TTC80" s="85"/>
      <c r="TTD80" s="85"/>
      <c r="TTE80" s="85"/>
      <c r="TTF80" s="85"/>
      <c r="TTG80" s="85"/>
      <c r="TTH80" s="85"/>
      <c r="TTI80" s="85"/>
      <c r="TTJ80" s="85"/>
      <c r="TTK80" s="85"/>
      <c r="TTL80" s="85"/>
      <c r="TTM80" s="85"/>
      <c r="TTN80" s="85"/>
      <c r="TTO80" s="85"/>
      <c r="TTP80" s="85"/>
      <c r="TTQ80" s="85"/>
      <c r="TTR80" s="85"/>
      <c r="TTS80" s="85"/>
      <c r="TTT80" s="85"/>
      <c r="TTU80" s="85"/>
      <c r="TTV80" s="85"/>
      <c r="TTW80" s="85"/>
      <c r="TTX80" s="85"/>
      <c r="TTY80" s="85"/>
      <c r="TTZ80" s="85"/>
      <c r="TUA80" s="85"/>
      <c r="TUB80" s="85"/>
      <c r="TUC80" s="85"/>
      <c r="TUD80" s="85"/>
      <c r="TUE80" s="85"/>
      <c r="TUF80" s="85"/>
      <c r="TUG80" s="85"/>
      <c r="TUH80" s="85"/>
      <c r="TUI80" s="85"/>
      <c r="TUJ80" s="85"/>
      <c r="TUK80" s="85"/>
      <c r="TUL80" s="85"/>
      <c r="TUM80" s="85"/>
      <c r="TUN80" s="85"/>
      <c r="TUO80" s="85"/>
      <c r="TUP80" s="85"/>
      <c r="TUQ80" s="85"/>
      <c r="TUR80" s="85"/>
      <c r="TUS80" s="85"/>
      <c r="TUT80" s="85"/>
      <c r="TUU80" s="85"/>
      <c r="TUV80" s="85"/>
      <c r="TUW80" s="85"/>
      <c r="TUX80" s="85"/>
      <c r="TUY80" s="85"/>
      <c r="TUZ80" s="85"/>
      <c r="TVA80" s="85"/>
      <c r="TVB80" s="85"/>
      <c r="TVC80" s="85"/>
      <c r="TVD80" s="85"/>
      <c r="TVE80" s="85"/>
      <c r="TVF80" s="85"/>
      <c r="TVG80" s="85"/>
      <c r="TVH80" s="85"/>
      <c r="TVI80" s="85"/>
      <c r="TVJ80" s="85"/>
      <c r="TVK80" s="85"/>
      <c r="TVL80" s="85"/>
      <c r="TVM80" s="85"/>
      <c r="TVN80" s="85"/>
      <c r="TVO80" s="85"/>
      <c r="TVP80" s="85"/>
      <c r="TVQ80" s="85"/>
      <c r="TVR80" s="85"/>
      <c r="TVS80" s="85"/>
      <c r="TVT80" s="85"/>
      <c r="TVU80" s="85"/>
      <c r="TVV80" s="85"/>
      <c r="TVW80" s="85"/>
      <c r="TVX80" s="85"/>
      <c r="TVY80" s="85"/>
      <c r="TVZ80" s="85"/>
      <c r="TWA80" s="85"/>
      <c r="TWB80" s="85"/>
      <c r="TWC80" s="85"/>
      <c r="TWD80" s="85"/>
      <c r="TWE80" s="85"/>
      <c r="TWF80" s="85"/>
      <c r="TWG80" s="85"/>
      <c r="TWH80" s="85"/>
      <c r="TWI80" s="85"/>
      <c r="TWJ80" s="85"/>
      <c r="TWK80" s="85"/>
      <c r="TWL80" s="85"/>
      <c r="TWM80" s="85"/>
      <c r="TWN80" s="85"/>
      <c r="TWO80" s="85"/>
      <c r="TWP80" s="85"/>
      <c r="TWQ80" s="85"/>
      <c r="TWR80" s="85"/>
      <c r="TWS80" s="85"/>
      <c r="TWT80" s="85"/>
      <c r="TWU80" s="85"/>
      <c r="TWV80" s="85"/>
      <c r="TWW80" s="85"/>
      <c r="TWX80" s="85"/>
      <c r="TWY80" s="85"/>
      <c r="TWZ80" s="85"/>
      <c r="TXA80" s="85"/>
      <c r="TXB80" s="85"/>
      <c r="TXC80" s="85"/>
      <c r="TXD80" s="85"/>
      <c r="TXE80" s="85"/>
      <c r="TXF80" s="85"/>
      <c r="TXG80" s="85"/>
      <c r="TXH80" s="85"/>
      <c r="TXI80" s="85"/>
      <c r="TXJ80" s="85"/>
      <c r="TXK80" s="85"/>
      <c r="TXL80" s="85"/>
      <c r="TXM80" s="85"/>
      <c r="TXN80" s="85"/>
      <c r="TXO80" s="85"/>
      <c r="TXP80" s="85"/>
      <c r="TXQ80" s="85"/>
      <c r="TXR80" s="85"/>
      <c r="TXS80" s="85"/>
      <c r="TXT80" s="85"/>
      <c r="TXU80" s="85"/>
      <c r="TXV80" s="85"/>
      <c r="TXW80" s="85"/>
      <c r="TXX80" s="85"/>
      <c r="TXY80" s="85"/>
      <c r="TXZ80" s="85"/>
      <c r="TYA80" s="85"/>
      <c r="TYB80" s="85"/>
      <c r="TYC80" s="85"/>
      <c r="TYD80" s="85"/>
      <c r="TYE80" s="85"/>
      <c r="TYF80" s="85"/>
      <c r="TYG80" s="85"/>
      <c r="TYH80" s="85"/>
      <c r="TYI80" s="85"/>
      <c r="TYJ80" s="85"/>
      <c r="TYK80" s="85"/>
      <c r="TYL80" s="85"/>
      <c r="TYM80" s="85"/>
      <c r="TYN80" s="85"/>
      <c r="TYO80" s="85"/>
      <c r="TYP80" s="85"/>
      <c r="TYQ80" s="85"/>
      <c r="TYR80" s="85"/>
      <c r="TYS80" s="85"/>
      <c r="TYT80" s="85"/>
      <c r="TYU80" s="85"/>
      <c r="TYV80" s="85"/>
      <c r="TYW80" s="85"/>
      <c r="TYX80" s="85"/>
      <c r="TYY80" s="85"/>
      <c r="TYZ80" s="85"/>
      <c r="TZA80" s="85"/>
      <c r="TZB80" s="85"/>
      <c r="TZC80" s="85"/>
      <c r="TZD80" s="85"/>
      <c r="TZE80" s="85"/>
      <c r="TZF80" s="85"/>
      <c r="TZG80" s="85"/>
      <c r="TZH80" s="85"/>
      <c r="TZI80" s="85"/>
      <c r="TZJ80" s="85"/>
      <c r="TZK80" s="85"/>
      <c r="TZL80" s="85"/>
      <c r="TZM80" s="85"/>
      <c r="TZN80" s="85"/>
      <c r="TZO80" s="85"/>
      <c r="TZP80" s="85"/>
      <c r="TZQ80" s="85"/>
      <c r="TZR80" s="85"/>
      <c r="TZS80" s="85"/>
      <c r="TZT80" s="85"/>
      <c r="TZU80" s="85"/>
      <c r="TZV80" s="85"/>
      <c r="TZW80" s="85"/>
      <c r="TZX80" s="85"/>
      <c r="TZY80" s="85"/>
      <c r="TZZ80" s="85"/>
      <c r="UAA80" s="85"/>
      <c r="UAB80" s="85"/>
      <c r="UAC80" s="85"/>
      <c r="UAD80" s="85"/>
      <c r="UAE80" s="85"/>
      <c r="UAF80" s="85"/>
      <c r="UAG80" s="85"/>
      <c r="UAH80" s="85"/>
      <c r="UAI80" s="85"/>
      <c r="UAJ80" s="85"/>
      <c r="UAK80" s="85"/>
      <c r="UAL80" s="85"/>
      <c r="UAM80" s="85"/>
      <c r="UAN80" s="85"/>
      <c r="UAO80" s="85"/>
      <c r="UAP80" s="85"/>
      <c r="UAQ80" s="85"/>
      <c r="UAR80" s="85"/>
      <c r="UAS80" s="85"/>
      <c r="UAT80" s="85"/>
      <c r="UAU80" s="85"/>
      <c r="UAV80" s="85"/>
      <c r="UAW80" s="85"/>
      <c r="UAX80" s="85"/>
      <c r="UAY80" s="85"/>
      <c r="UAZ80" s="85"/>
      <c r="UBA80" s="85"/>
      <c r="UBB80" s="85"/>
      <c r="UBC80" s="85"/>
      <c r="UBD80" s="85"/>
      <c r="UBE80" s="85"/>
      <c r="UBF80" s="85"/>
      <c r="UBG80" s="85"/>
      <c r="UBH80" s="85"/>
      <c r="UBI80" s="85"/>
      <c r="UBJ80" s="85"/>
      <c r="UBK80" s="85"/>
      <c r="UBL80" s="85"/>
      <c r="UBM80" s="85"/>
      <c r="UBN80" s="85"/>
      <c r="UBO80" s="85"/>
      <c r="UBP80" s="85"/>
      <c r="UBQ80" s="85"/>
      <c r="UBR80" s="85"/>
      <c r="UBS80" s="85"/>
      <c r="UBT80" s="85"/>
      <c r="UBU80" s="85"/>
      <c r="UBV80" s="85"/>
      <c r="UBW80" s="85"/>
      <c r="UBX80" s="85"/>
      <c r="UBY80" s="85"/>
      <c r="UBZ80" s="85"/>
      <c r="UCA80" s="85"/>
      <c r="UCB80" s="85"/>
      <c r="UCC80" s="85"/>
      <c r="UCD80" s="85"/>
      <c r="UCE80" s="85"/>
      <c r="UCF80" s="85"/>
      <c r="UCG80" s="85"/>
      <c r="UCH80" s="85"/>
      <c r="UCI80" s="85"/>
      <c r="UCJ80" s="85"/>
      <c r="UCK80" s="85"/>
      <c r="UCL80" s="85"/>
      <c r="UCM80" s="85"/>
      <c r="UCN80" s="85"/>
      <c r="UCO80" s="85"/>
      <c r="UCP80" s="85"/>
      <c r="UCQ80" s="85"/>
      <c r="UCR80" s="85"/>
      <c r="UCS80" s="85"/>
      <c r="UCT80" s="85"/>
      <c r="UCU80" s="85"/>
      <c r="UCV80" s="85"/>
      <c r="UCW80" s="85"/>
      <c r="UCX80" s="85"/>
      <c r="UCY80" s="85"/>
      <c r="UCZ80" s="85"/>
      <c r="UDA80" s="85"/>
      <c r="UDB80" s="85"/>
      <c r="UDC80" s="85"/>
      <c r="UDD80" s="85"/>
      <c r="UDE80" s="85"/>
      <c r="UDF80" s="85"/>
      <c r="UDG80" s="85"/>
      <c r="UDH80" s="85"/>
      <c r="UDI80" s="85"/>
      <c r="UDJ80" s="85"/>
      <c r="UDK80" s="85"/>
      <c r="UDL80" s="85"/>
      <c r="UDM80" s="85"/>
      <c r="UDN80" s="85"/>
      <c r="UDO80" s="85"/>
      <c r="UDP80" s="85"/>
      <c r="UDQ80" s="85"/>
      <c r="UDR80" s="85"/>
      <c r="UDS80" s="85"/>
      <c r="UDT80" s="85"/>
      <c r="UDU80" s="85"/>
      <c r="UDV80" s="85"/>
      <c r="UDW80" s="85"/>
      <c r="UDX80" s="85"/>
      <c r="UDY80" s="85"/>
      <c r="UDZ80" s="85"/>
      <c r="UEA80" s="85"/>
      <c r="UEB80" s="85"/>
      <c r="UEC80" s="85"/>
      <c r="UED80" s="85"/>
      <c r="UEE80" s="85"/>
      <c r="UEF80" s="85"/>
      <c r="UEG80" s="85"/>
      <c r="UEH80" s="85"/>
      <c r="UEI80" s="85"/>
      <c r="UEJ80" s="85"/>
      <c r="UEK80" s="85"/>
      <c r="UEL80" s="85"/>
      <c r="UEM80" s="85"/>
      <c r="UEN80" s="85"/>
      <c r="UEO80" s="85"/>
      <c r="UEP80" s="85"/>
      <c r="UEQ80" s="85"/>
      <c r="UER80" s="85"/>
      <c r="UES80" s="85"/>
      <c r="UET80" s="85"/>
      <c r="UEU80" s="85"/>
      <c r="UEV80" s="85"/>
      <c r="UEW80" s="85"/>
      <c r="UEX80" s="85"/>
      <c r="UEY80" s="85"/>
      <c r="UEZ80" s="85"/>
      <c r="UFA80" s="85"/>
      <c r="UFB80" s="85"/>
      <c r="UFC80" s="85"/>
      <c r="UFD80" s="85"/>
      <c r="UFE80" s="85"/>
      <c r="UFF80" s="85"/>
      <c r="UFG80" s="85"/>
      <c r="UFH80" s="85"/>
      <c r="UFI80" s="85"/>
      <c r="UFJ80" s="85"/>
      <c r="UFK80" s="85"/>
      <c r="UFL80" s="85"/>
      <c r="UFM80" s="85"/>
      <c r="UFN80" s="85"/>
      <c r="UFO80" s="85"/>
      <c r="UFP80" s="85"/>
      <c r="UFQ80" s="85"/>
      <c r="UFR80" s="85"/>
      <c r="UFS80" s="85"/>
      <c r="UFT80" s="85"/>
      <c r="UFU80" s="85"/>
      <c r="UFV80" s="85"/>
      <c r="UFW80" s="85"/>
      <c r="UFX80" s="85"/>
      <c r="UFY80" s="85"/>
      <c r="UFZ80" s="85"/>
      <c r="UGA80" s="85"/>
      <c r="UGB80" s="85"/>
      <c r="UGC80" s="85"/>
      <c r="UGD80" s="85"/>
      <c r="UGE80" s="85"/>
      <c r="UGF80" s="85"/>
      <c r="UGG80" s="85"/>
      <c r="UGH80" s="85"/>
      <c r="UGI80" s="85"/>
      <c r="UGJ80" s="85"/>
      <c r="UGK80" s="85"/>
      <c r="UGL80" s="85"/>
      <c r="UGM80" s="85"/>
      <c r="UGN80" s="85"/>
      <c r="UGO80" s="85"/>
      <c r="UGP80" s="85"/>
      <c r="UGQ80" s="85"/>
      <c r="UGR80" s="85"/>
      <c r="UGS80" s="85"/>
      <c r="UGT80" s="85"/>
      <c r="UGU80" s="85"/>
      <c r="UGV80" s="85"/>
      <c r="UGW80" s="85"/>
      <c r="UGX80" s="85"/>
      <c r="UGY80" s="85"/>
      <c r="UGZ80" s="85"/>
      <c r="UHA80" s="85"/>
      <c r="UHB80" s="85"/>
      <c r="UHC80" s="85"/>
      <c r="UHD80" s="85"/>
      <c r="UHE80" s="85"/>
      <c r="UHF80" s="85"/>
      <c r="UHG80" s="85"/>
      <c r="UHH80" s="85"/>
      <c r="UHI80" s="85"/>
      <c r="UHJ80" s="85"/>
      <c r="UHK80" s="85"/>
      <c r="UHL80" s="85"/>
      <c r="UHM80" s="85"/>
      <c r="UHN80" s="85"/>
      <c r="UHO80" s="85"/>
      <c r="UHP80" s="85"/>
      <c r="UHQ80" s="85"/>
      <c r="UHR80" s="85"/>
      <c r="UHS80" s="85"/>
      <c r="UHT80" s="85"/>
      <c r="UHU80" s="85"/>
      <c r="UHV80" s="85"/>
      <c r="UHW80" s="85"/>
      <c r="UHX80" s="85"/>
      <c r="UHY80" s="85"/>
      <c r="UHZ80" s="85"/>
      <c r="UIA80" s="85"/>
      <c r="UIB80" s="85"/>
      <c r="UIC80" s="85"/>
      <c r="UID80" s="85"/>
      <c r="UIE80" s="85"/>
      <c r="UIF80" s="85"/>
      <c r="UIG80" s="85"/>
      <c r="UIH80" s="85"/>
      <c r="UII80" s="85"/>
      <c r="UIJ80" s="85"/>
      <c r="UIK80" s="85"/>
      <c r="UIL80" s="85"/>
      <c r="UIM80" s="85"/>
      <c r="UIN80" s="85"/>
      <c r="UIO80" s="85"/>
      <c r="UIP80" s="85"/>
      <c r="UIQ80" s="85"/>
      <c r="UIR80" s="85"/>
      <c r="UIS80" s="85"/>
      <c r="UIT80" s="85"/>
      <c r="UIU80" s="85"/>
      <c r="UIV80" s="85"/>
      <c r="UIW80" s="85"/>
      <c r="UIX80" s="85"/>
      <c r="UIY80" s="85"/>
      <c r="UIZ80" s="85"/>
      <c r="UJA80" s="85"/>
      <c r="UJB80" s="85"/>
      <c r="UJC80" s="85"/>
      <c r="UJD80" s="85"/>
      <c r="UJE80" s="85"/>
      <c r="UJF80" s="85"/>
      <c r="UJG80" s="85"/>
      <c r="UJH80" s="85"/>
      <c r="UJI80" s="85"/>
      <c r="UJJ80" s="85"/>
      <c r="UJK80" s="85"/>
      <c r="UJL80" s="85"/>
      <c r="UJM80" s="85"/>
      <c r="UJN80" s="85"/>
      <c r="UJO80" s="85"/>
      <c r="UJP80" s="85"/>
      <c r="UJQ80" s="85"/>
      <c r="UJR80" s="85"/>
      <c r="UJS80" s="85"/>
      <c r="UJT80" s="85"/>
      <c r="UJU80" s="85"/>
      <c r="UJV80" s="85"/>
      <c r="UJW80" s="85"/>
      <c r="UJX80" s="85"/>
      <c r="UJY80" s="85"/>
      <c r="UJZ80" s="85"/>
      <c r="UKA80" s="85"/>
      <c r="UKB80" s="85"/>
      <c r="UKC80" s="85"/>
      <c r="UKD80" s="85"/>
      <c r="UKE80" s="85"/>
      <c r="UKF80" s="85"/>
      <c r="UKG80" s="85"/>
      <c r="UKH80" s="85"/>
      <c r="UKI80" s="85"/>
      <c r="UKJ80" s="85"/>
      <c r="UKK80" s="85"/>
      <c r="UKL80" s="85"/>
      <c r="UKM80" s="85"/>
      <c r="UKN80" s="85"/>
      <c r="UKO80" s="85"/>
      <c r="UKP80" s="85"/>
      <c r="UKQ80" s="85"/>
      <c r="UKR80" s="85"/>
      <c r="UKS80" s="85"/>
      <c r="UKT80" s="85"/>
      <c r="UKU80" s="85"/>
      <c r="UKV80" s="85"/>
      <c r="UKW80" s="85"/>
      <c r="UKX80" s="85"/>
      <c r="UKY80" s="85"/>
      <c r="UKZ80" s="85"/>
      <c r="ULA80" s="85"/>
      <c r="ULB80" s="85"/>
      <c r="ULC80" s="85"/>
      <c r="ULD80" s="85"/>
      <c r="ULE80" s="85"/>
      <c r="ULF80" s="85"/>
      <c r="ULG80" s="85"/>
      <c r="ULH80" s="85"/>
      <c r="ULI80" s="85"/>
      <c r="ULJ80" s="85"/>
      <c r="ULK80" s="85"/>
      <c r="ULL80" s="85"/>
      <c r="ULM80" s="85"/>
      <c r="ULN80" s="85"/>
      <c r="ULO80" s="85"/>
      <c r="ULP80" s="85"/>
      <c r="ULQ80" s="85"/>
      <c r="ULR80" s="85"/>
      <c r="ULS80" s="85"/>
      <c r="ULT80" s="85"/>
      <c r="ULU80" s="85"/>
      <c r="ULV80" s="85"/>
      <c r="ULW80" s="85"/>
      <c r="ULX80" s="85"/>
      <c r="ULY80" s="85"/>
      <c r="ULZ80" s="85"/>
      <c r="UMA80" s="85"/>
      <c r="UMB80" s="85"/>
      <c r="UMC80" s="85"/>
      <c r="UMD80" s="85"/>
      <c r="UME80" s="85"/>
      <c r="UMF80" s="85"/>
      <c r="UMG80" s="85"/>
      <c r="UMH80" s="85"/>
      <c r="UMI80" s="85"/>
      <c r="UMJ80" s="85"/>
      <c r="UMK80" s="85"/>
      <c r="UML80" s="85"/>
      <c r="UMM80" s="85"/>
      <c r="UMN80" s="85"/>
      <c r="UMO80" s="85"/>
      <c r="UMP80" s="85"/>
      <c r="UMQ80" s="85"/>
      <c r="UMR80" s="85"/>
      <c r="UMS80" s="85"/>
      <c r="UMT80" s="85"/>
      <c r="UMU80" s="85"/>
      <c r="UMV80" s="85"/>
      <c r="UMW80" s="85"/>
      <c r="UMX80" s="85"/>
      <c r="UMY80" s="85"/>
      <c r="UMZ80" s="85"/>
      <c r="UNA80" s="85"/>
      <c r="UNB80" s="85"/>
      <c r="UNC80" s="85"/>
      <c r="UND80" s="85"/>
      <c r="UNE80" s="85"/>
      <c r="UNF80" s="85"/>
      <c r="UNG80" s="85"/>
      <c r="UNH80" s="85"/>
      <c r="UNI80" s="85"/>
      <c r="UNJ80" s="85"/>
      <c r="UNK80" s="85"/>
      <c r="UNL80" s="85"/>
      <c r="UNM80" s="85"/>
      <c r="UNN80" s="85"/>
      <c r="UNO80" s="85"/>
      <c r="UNP80" s="85"/>
      <c r="UNQ80" s="85"/>
      <c r="UNR80" s="85"/>
      <c r="UNS80" s="85"/>
      <c r="UNT80" s="85"/>
      <c r="UNU80" s="85"/>
      <c r="UNV80" s="85"/>
      <c r="UNW80" s="85"/>
      <c r="UNX80" s="85"/>
      <c r="UNY80" s="85"/>
      <c r="UNZ80" s="85"/>
      <c r="UOA80" s="85"/>
      <c r="UOB80" s="85"/>
      <c r="UOC80" s="85"/>
      <c r="UOD80" s="85"/>
      <c r="UOE80" s="85"/>
      <c r="UOF80" s="85"/>
      <c r="UOG80" s="85"/>
      <c r="UOH80" s="85"/>
      <c r="UOI80" s="85"/>
      <c r="UOJ80" s="85"/>
      <c r="UOK80" s="85"/>
      <c r="UOL80" s="85"/>
      <c r="UOM80" s="85"/>
      <c r="UON80" s="85"/>
      <c r="UOO80" s="85"/>
      <c r="UOP80" s="85"/>
      <c r="UOQ80" s="85"/>
      <c r="UOR80" s="85"/>
      <c r="UOS80" s="85"/>
      <c r="UOT80" s="85"/>
      <c r="UOU80" s="85"/>
      <c r="UOV80" s="85"/>
      <c r="UOW80" s="85"/>
      <c r="UOX80" s="85"/>
      <c r="UOY80" s="85"/>
      <c r="UOZ80" s="85"/>
      <c r="UPA80" s="85"/>
      <c r="UPB80" s="85"/>
      <c r="UPC80" s="85"/>
      <c r="UPD80" s="85"/>
      <c r="UPE80" s="85"/>
      <c r="UPF80" s="85"/>
      <c r="UPG80" s="85"/>
      <c r="UPH80" s="85"/>
      <c r="UPI80" s="85"/>
      <c r="UPJ80" s="85"/>
      <c r="UPK80" s="85"/>
      <c r="UPL80" s="85"/>
      <c r="UPM80" s="85"/>
      <c r="UPN80" s="85"/>
      <c r="UPO80" s="85"/>
      <c r="UPP80" s="85"/>
      <c r="UPQ80" s="85"/>
      <c r="UPR80" s="85"/>
      <c r="UPS80" s="85"/>
      <c r="UPT80" s="85"/>
      <c r="UPU80" s="85"/>
      <c r="UPV80" s="85"/>
      <c r="UPW80" s="85"/>
      <c r="UPX80" s="85"/>
      <c r="UPY80" s="85"/>
      <c r="UPZ80" s="85"/>
      <c r="UQA80" s="85"/>
      <c r="UQB80" s="85"/>
      <c r="UQC80" s="85"/>
      <c r="UQD80" s="85"/>
      <c r="UQE80" s="85"/>
      <c r="UQF80" s="85"/>
      <c r="UQG80" s="85"/>
      <c r="UQH80" s="85"/>
      <c r="UQI80" s="85"/>
      <c r="UQJ80" s="85"/>
      <c r="UQK80" s="85"/>
      <c r="UQL80" s="85"/>
      <c r="UQM80" s="85"/>
      <c r="UQN80" s="85"/>
      <c r="UQO80" s="85"/>
      <c r="UQP80" s="85"/>
      <c r="UQQ80" s="85"/>
      <c r="UQR80" s="85"/>
      <c r="UQS80" s="85"/>
      <c r="UQT80" s="85"/>
      <c r="UQU80" s="85"/>
      <c r="UQV80" s="85"/>
      <c r="UQW80" s="85"/>
      <c r="UQX80" s="85"/>
      <c r="UQY80" s="85"/>
      <c r="UQZ80" s="85"/>
      <c r="URA80" s="85"/>
      <c r="URB80" s="85"/>
      <c r="URC80" s="85"/>
      <c r="URD80" s="85"/>
      <c r="URE80" s="85"/>
      <c r="URF80" s="85"/>
      <c r="URG80" s="85"/>
      <c r="URH80" s="85"/>
      <c r="URI80" s="85"/>
      <c r="URJ80" s="85"/>
      <c r="URK80" s="85"/>
      <c r="URL80" s="85"/>
      <c r="URM80" s="85"/>
      <c r="URN80" s="85"/>
      <c r="URO80" s="85"/>
      <c r="URP80" s="85"/>
      <c r="URQ80" s="85"/>
      <c r="URR80" s="85"/>
      <c r="URS80" s="85"/>
      <c r="URT80" s="85"/>
      <c r="URU80" s="85"/>
      <c r="URV80" s="85"/>
      <c r="URW80" s="85"/>
      <c r="URX80" s="85"/>
      <c r="URY80" s="85"/>
      <c r="URZ80" s="85"/>
      <c r="USA80" s="85"/>
      <c r="USB80" s="85"/>
      <c r="USC80" s="85"/>
      <c r="USD80" s="85"/>
      <c r="USE80" s="85"/>
      <c r="USF80" s="85"/>
      <c r="USG80" s="85"/>
      <c r="USH80" s="85"/>
      <c r="USI80" s="85"/>
      <c r="USJ80" s="85"/>
      <c r="USK80" s="85"/>
      <c r="USL80" s="85"/>
      <c r="USM80" s="85"/>
      <c r="USN80" s="85"/>
      <c r="USO80" s="85"/>
      <c r="USP80" s="85"/>
      <c r="USQ80" s="85"/>
      <c r="USR80" s="85"/>
      <c r="USS80" s="85"/>
      <c r="UST80" s="85"/>
      <c r="USU80" s="85"/>
      <c r="USV80" s="85"/>
      <c r="USW80" s="85"/>
      <c r="USX80" s="85"/>
      <c r="USY80" s="85"/>
      <c r="USZ80" s="85"/>
      <c r="UTA80" s="85"/>
      <c r="UTB80" s="85"/>
      <c r="UTC80" s="85"/>
      <c r="UTD80" s="85"/>
      <c r="UTE80" s="85"/>
      <c r="UTF80" s="85"/>
      <c r="UTG80" s="85"/>
      <c r="UTH80" s="85"/>
      <c r="UTI80" s="85"/>
      <c r="UTJ80" s="85"/>
      <c r="UTK80" s="85"/>
      <c r="UTL80" s="85"/>
      <c r="UTM80" s="85"/>
      <c r="UTN80" s="85"/>
      <c r="UTO80" s="85"/>
      <c r="UTP80" s="85"/>
      <c r="UTQ80" s="85"/>
      <c r="UTR80" s="85"/>
      <c r="UTS80" s="85"/>
      <c r="UTT80" s="85"/>
      <c r="UTU80" s="85"/>
      <c r="UTV80" s="85"/>
      <c r="UTW80" s="85"/>
      <c r="UTX80" s="85"/>
      <c r="UTY80" s="85"/>
      <c r="UTZ80" s="85"/>
      <c r="UUA80" s="85"/>
      <c r="UUB80" s="85"/>
      <c r="UUC80" s="85"/>
      <c r="UUD80" s="85"/>
      <c r="UUE80" s="85"/>
      <c r="UUF80" s="85"/>
      <c r="UUG80" s="85"/>
      <c r="UUH80" s="85"/>
      <c r="UUI80" s="85"/>
      <c r="UUJ80" s="85"/>
      <c r="UUK80" s="85"/>
      <c r="UUL80" s="85"/>
      <c r="UUM80" s="85"/>
      <c r="UUN80" s="85"/>
      <c r="UUO80" s="85"/>
      <c r="UUP80" s="85"/>
      <c r="UUQ80" s="85"/>
      <c r="UUR80" s="85"/>
      <c r="UUS80" s="85"/>
      <c r="UUT80" s="85"/>
      <c r="UUU80" s="85"/>
      <c r="UUV80" s="85"/>
      <c r="UUW80" s="85"/>
      <c r="UUX80" s="85"/>
      <c r="UUY80" s="85"/>
      <c r="UUZ80" s="85"/>
      <c r="UVA80" s="85"/>
      <c r="UVB80" s="85"/>
      <c r="UVC80" s="85"/>
      <c r="UVD80" s="85"/>
      <c r="UVE80" s="85"/>
      <c r="UVF80" s="85"/>
      <c r="UVG80" s="85"/>
      <c r="UVH80" s="85"/>
      <c r="UVI80" s="85"/>
      <c r="UVJ80" s="85"/>
      <c r="UVK80" s="85"/>
      <c r="UVL80" s="85"/>
      <c r="UVM80" s="85"/>
      <c r="UVN80" s="85"/>
      <c r="UVO80" s="85"/>
      <c r="UVP80" s="85"/>
      <c r="UVQ80" s="85"/>
      <c r="UVR80" s="85"/>
      <c r="UVS80" s="85"/>
      <c r="UVT80" s="85"/>
      <c r="UVU80" s="85"/>
      <c r="UVV80" s="85"/>
      <c r="UVW80" s="85"/>
      <c r="UVX80" s="85"/>
      <c r="UVY80" s="85"/>
      <c r="UVZ80" s="85"/>
      <c r="UWA80" s="85"/>
      <c r="UWB80" s="85"/>
      <c r="UWC80" s="85"/>
      <c r="UWD80" s="85"/>
      <c r="UWE80" s="85"/>
      <c r="UWF80" s="85"/>
      <c r="UWG80" s="85"/>
      <c r="UWH80" s="85"/>
      <c r="UWI80" s="85"/>
      <c r="UWJ80" s="85"/>
      <c r="UWK80" s="85"/>
      <c r="UWL80" s="85"/>
      <c r="UWM80" s="85"/>
      <c r="UWN80" s="85"/>
      <c r="UWO80" s="85"/>
      <c r="UWP80" s="85"/>
      <c r="UWQ80" s="85"/>
      <c r="UWR80" s="85"/>
      <c r="UWS80" s="85"/>
      <c r="UWT80" s="85"/>
      <c r="UWU80" s="85"/>
      <c r="UWV80" s="85"/>
      <c r="UWW80" s="85"/>
      <c r="UWX80" s="85"/>
      <c r="UWY80" s="85"/>
      <c r="UWZ80" s="85"/>
      <c r="UXA80" s="85"/>
      <c r="UXB80" s="85"/>
      <c r="UXC80" s="85"/>
      <c r="UXD80" s="85"/>
      <c r="UXE80" s="85"/>
      <c r="UXF80" s="85"/>
      <c r="UXG80" s="85"/>
      <c r="UXH80" s="85"/>
      <c r="UXI80" s="85"/>
      <c r="UXJ80" s="85"/>
      <c r="UXK80" s="85"/>
      <c r="UXL80" s="85"/>
      <c r="UXM80" s="85"/>
      <c r="UXN80" s="85"/>
      <c r="UXO80" s="85"/>
      <c r="UXP80" s="85"/>
      <c r="UXQ80" s="85"/>
      <c r="UXR80" s="85"/>
      <c r="UXS80" s="85"/>
      <c r="UXT80" s="85"/>
      <c r="UXU80" s="85"/>
      <c r="UXV80" s="85"/>
      <c r="UXW80" s="85"/>
      <c r="UXX80" s="85"/>
      <c r="UXY80" s="85"/>
      <c r="UXZ80" s="85"/>
      <c r="UYA80" s="85"/>
      <c r="UYB80" s="85"/>
      <c r="UYC80" s="85"/>
      <c r="UYD80" s="85"/>
      <c r="UYE80" s="85"/>
      <c r="UYF80" s="85"/>
      <c r="UYG80" s="85"/>
      <c r="UYH80" s="85"/>
      <c r="UYI80" s="85"/>
      <c r="UYJ80" s="85"/>
      <c r="UYK80" s="85"/>
      <c r="UYL80" s="85"/>
      <c r="UYM80" s="85"/>
      <c r="UYN80" s="85"/>
      <c r="UYO80" s="85"/>
      <c r="UYP80" s="85"/>
      <c r="UYQ80" s="85"/>
      <c r="UYR80" s="85"/>
      <c r="UYS80" s="85"/>
      <c r="UYT80" s="85"/>
      <c r="UYU80" s="85"/>
      <c r="UYV80" s="85"/>
      <c r="UYW80" s="85"/>
      <c r="UYX80" s="85"/>
      <c r="UYY80" s="85"/>
      <c r="UYZ80" s="85"/>
      <c r="UZA80" s="85"/>
      <c r="UZB80" s="85"/>
      <c r="UZC80" s="85"/>
      <c r="UZD80" s="85"/>
      <c r="UZE80" s="85"/>
      <c r="UZF80" s="85"/>
      <c r="UZG80" s="85"/>
      <c r="UZH80" s="85"/>
      <c r="UZI80" s="85"/>
      <c r="UZJ80" s="85"/>
      <c r="UZK80" s="85"/>
      <c r="UZL80" s="85"/>
      <c r="UZM80" s="85"/>
      <c r="UZN80" s="85"/>
      <c r="UZO80" s="85"/>
      <c r="UZP80" s="85"/>
      <c r="UZQ80" s="85"/>
      <c r="UZR80" s="85"/>
      <c r="UZS80" s="85"/>
      <c r="UZT80" s="85"/>
      <c r="UZU80" s="85"/>
      <c r="UZV80" s="85"/>
      <c r="UZW80" s="85"/>
      <c r="UZX80" s="85"/>
      <c r="UZY80" s="85"/>
      <c r="UZZ80" s="85"/>
      <c r="VAA80" s="85"/>
      <c r="VAB80" s="85"/>
      <c r="VAC80" s="85"/>
      <c r="VAD80" s="85"/>
      <c r="VAE80" s="85"/>
      <c r="VAF80" s="85"/>
      <c r="VAG80" s="85"/>
      <c r="VAH80" s="85"/>
      <c r="VAI80" s="85"/>
      <c r="VAJ80" s="85"/>
      <c r="VAK80" s="85"/>
      <c r="VAL80" s="85"/>
      <c r="VAM80" s="85"/>
      <c r="VAN80" s="85"/>
      <c r="VAO80" s="85"/>
      <c r="VAP80" s="85"/>
      <c r="VAQ80" s="85"/>
      <c r="VAR80" s="85"/>
      <c r="VAS80" s="85"/>
      <c r="VAT80" s="85"/>
      <c r="VAU80" s="85"/>
      <c r="VAV80" s="85"/>
      <c r="VAW80" s="85"/>
      <c r="VAX80" s="85"/>
      <c r="VAY80" s="85"/>
      <c r="VAZ80" s="85"/>
      <c r="VBA80" s="85"/>
      <c r="VBB80" s="85"/>
      <c r="VBC80" s="85"/>
      <c r="VBD80" s="85"/>
      <c r="VBE80" s="85"/>
      <c r="VBF80" s="85"/>
      <c r="VBG80" s="85"/>
      <c r="VBH80" s="85"/>
      <c r="VBI80" s="85"/>
      <c r="VBJ80" s="85"/>
      <c r="VBK80" s="85"/>
      <c r="VBL80" s="85"/>
      <c r="VBM80" s="85"/>
      <c r="VBN80" s="85"/>
      <c r="VBO80" s="85"/>
      <c r="VBP80" s="85"/>
      <c r="VBQ80" s="85"/>
      <c r="VBR80" s="85"/>
      <c r="VBS80" s="85"/>
      <c r="VBT80" s="85"/>
      <c r="VBU80" s="85"/>
      <c r="VBV80" s="85"/>
      <c r="VBW80" s="85"/>
      <c r="VBX80" s="85"/>
      <c r="VBY80" s="85"/>
      <c r="VBZ80" s="85"/>
      <c r="VCA80" s="85"/>
      <c r="VCB80" s="85"/>
      <c r="VCC80" s="85"/>
      <c r="VCD80" s="85"/>
      <c r="VCE80" s="85"/>
      <c r="VCF80" s="85"/>
      <c r="VCG80" s="85"/>
      <c r="VCH80" s="85"/>
      <c r="VCI80" s="85"/>
      <c r="VCJ80" s="85"/>
      <c r="VCK80" s="85"/>
      <c r="VCL80" s="85"/>
      <c r="VCM80" s="85"/>
      <c r="VCN80" s="85"/>
      <c r="VCO80" s="85"/>
      <c r="VCP80" s="85"/>
      <c r="VCQ80" s="85"/>
      <c r="VCR80" s="85"/>
      <c r="VCS80" s="85"/>
      <c r="VCT80" s="85"/>
      <c r="VCU80" s="85"/>
      <c r="VCV80" s="85"/>
      <c r="VCW80" s="85"/>
      <c r="VCX80" s="85"/>
      <c r="VCY80" s="85"/>
      <c r="VCZ80" s="85"/>
      <c r="VDA80" s="85"/>
      <c r="VDB80" s="85"/>
      <c r="VDC80" s="85"/>
      <c r="VDD80" s="85"/>
      <c r="VDE80" s="85"/>
      <c r="VDF80" s="85"/>
      <c r="VDG80" s="85"/>
      <c r="VDH80" s="85"/>
      <c r="VDI80" s="85"/>
      <c r="VDJ80" s="85"/>
      <c r="VDK80" s="85"/>
      <c r="VDL80" s="85"/>
      <c r="VDM80" s="85"/>
      <c r="VDN80" s="85"/>
      <c r="VDO80" s="85"/>
      <c r="VDP80" s="85"/>
      <c r="VDQ80" s="85"/>
      <c r="VDR80" s="85"/>
      <c r="VDS80" s="85"/>
      <c r="VDT80" s="85"/>
      <c r="VDU80" s="85"/>
      <c r="VDV80" s="85"/>
      <c r="VDW80" s="85"/>
      <c r="VDX80" s="85"/>
      <c r="VDY80" s="85"/>
      <c r="VDZ80" s="85"/>
      <c r="VEA80" s="85"/>
      <c r="VEB80" s="85"/>
      <c r="VEC80" s="85"/>
      <c r="VED80" s="85"/>
      <c r="VEE80" s="85"/>
      <c r="VEF80" s="85"/>
      <c r="VEG80" s="85"/>
      <c r="VEH80" s="85"/>
      <c r="VEI80" s="85"/>
      <c r="VEJ80" s="85"/>
      <c r="VEK80" s="85"/>
      <c r="VEL80" s="85"/>
      <c r="VEM80" s="85"/>
      <c r="VEN80" s="85"/>
      <c r="VEO80" s="85"/>
      <c r="VEP80" s="85"/>
      <c r="VEQ80" s="85"/>
      <c r="VER80" s="85"/>
      <c r="VES80" s="85"/>
      <c r="VET80" s="85"/>
      <c r="VEU80" s="85"/>
      <c r="VEV80" s="85"/>
      <c r="VEW80" s="85"/>
      <c r="VEX80" s="85"/>
      <c r="VEY80" s="85"/>
      <c r="VEZ80" s="85"/>
      <c r="VFA80" s="85"/>
      <c r="VFB80" s="85"/>
      <c r="VFC80" s="85"/>
      <c r="VFD80" s="85"/>
      <c r="VFE80" s="85"/>
      <c r="VFF80" s="85"/>
      <c r="VFG80" s="85"/>
      <c r="VFH80" s="85"/>
      <c r="VFI80" s="85"/>
      <c r="VFJ80" s="85"/>
      <c r="VFK80" s="85"/>
      <c r="VFL80" s="85"/>
      <c r="VFM80" s="85"/>
      <c r="VFN80" s="85"/>
      <c r="VFO80" s="85"/>
      <c r="VFP80" s="85"/>
      <c r="VFQ80" s="85"/>
      <c r="VFR80" s="85"/>
      <c r="VFS80" s="85"/>
      <c r="VFT80" s="85"/>
      <c r="VFU80" s="85"/>
      <c r="VFV80" s="85"/>
      <c r="VFW80" s="85"/>
      <c r="VFX80" s="85"/>
      <c r="VFY80" s="85"/>
      <c r="VFZ80" s="85"/>
      <c r="VGA80" s="85"/>
      <c r="VGB80" s="85"/>
      <c r="VGC80" s="85"/>
      <c r="VGD80" s="85"/>
      <c r="VGE80" s="85"/>
      <c r="VGF80" s="85"/>
      <c r="VGG80" s="85"/>
      <c r="VGH80" s="85"/>
      <c r="VGI80" s="85"/>
      <c r="VGJ80" s="85"/>
      <c r="VGK80" s="85"/>
      <c r="VGL80" s="85"/>
      <c r="VGM80" s="85"/>
      <c r="VGN80" s="85"/>
      <c r="VGO80" s="85"/>
      <c r="VGP80" s="85"/>
      <c r="VGQ80" s="85"/>
      <c r="VGR80" s="85"/>
      <c r="VGS80" s="85"/>
      <c r="VGT80" s="85"/>
      <c r="VGU80" s="85"/>
      <c r="VGV80" s="85"/>
      <c r="VGW80" s="85"/>
      <c r="VGX80" s="85"/>
      <c r="VGY80" s="85"/>
      <c r="VGZ80" s="85"/>
      <c r="VHA80" s="85"/>
      <c r="VHB80" s="85"/>
      <c r="VHC80" s="85"/>
      <c r="VHD80" s="85"/>
      <c r="VHE80" s="85"/>
      <c r="VHF80" s="85"/>
      <c r="VHG80" s="85"/>
      <c r="VHH80" s="85"/>
      <c r="VHI80" s="85"/>
      <c r="VHJ80" s="85"/>
      <c r="VHK80" s="85"/>
      <c r="VHL80" s="85"/>
      <c r="VHM80" s="85"/>
      <c r="VHN80" s="85"/>
      <c r="VHO80" s="85"/>
      <c r="VHP80" s="85"/>
      <c r="VHQ80" s="85"/>
      <c r="VHR80" s="85"/>
      <c r="VHS80" s="85"/>
      <c r="VHT80" s="85"/>
      <c r="VHU80" s="85"/>
      <c r="VHV80" s="85"/>
      <c r="VHW80" s="85"/>
      <c r="VHX80" s="85"/>
      <c r="VHY80" s="85"/>
      <c r="VHZ80" s="85"/>
      <c r="VIA80" s="85"/>
      <c r="VIB80" s="85"/>
      <c r="VIC80" s="85"/>
      <c r="VID80" s="85"/>
      <c r="VIE80" s="85"/>
      <c r="VIF80" s="85"/>
      <c r="VIG80" s="85"/>
      <c r="VIH80" s="85"/>
      <c r="VII80" s="85"/>
      <c r="VIJ80" s="85"/>
      <c r="VIK80" s="85"/>
      <c r="VIL80" s="85"/>
      <c r="VIM80" s="85"/>
      <c r="VIN80" s="85"/>
      <c r="VIO80" s="85"/>
      <c r="VIP80" s="85"/>
      <c r="VIQ80" s="85"/>
      <c r="VIR80" s="85"/>
      <c r="VIS80" s="85"/>
      <c r="VIT80" s="85"/>
      <c r="VIU80" s="85"/>
      <c r="VIV80" s="85"/>
      <c r="VIW80" s="85"/>
      <c r="VIX80" s="85"/>
      <c r="VIY80" s="85"/>
      <c r="VIZ80" s="85"/>
      <c r="VJA80" s="85"/>
      <c r="VJB80" s="85"/>
      <c r="VJC80" s="85"/>
      <c r="VJD80" s="85"/>
      <c r="VJE80" s="85"/>
      <c r="VJF80" s="85"/>
      <c r="VJG80" s="85"/>
      <c r="VJH80" s="85"/>
      <c r="VJI80" s="85"/>
      <c r="VJJ80" s="85"/>
      <c r="VJK80" s="85"/>
      <c r="VJL80" s="85"/>
      <c r="VJM80" s="85"/>
      <c r="VJN80" s="85"/>
      <c r="VJO80" s="85"/>
      <c r="VJP80" s="85"/>
      <c r="VJQ80" s="85"/>
      <c r="VJR80" s="85"/>
      <c r="VJS80" s="85"/>
      <c r="VJT80" s="85"/>
      <c r="VJU80" s="85"/>
      <c r="VJV80" s="85"/>
      <c r="VJW80" s="85"/>
      <c r="VJX80" s="85"/>
      <c r="VJY80" s="85"/>
      <c r="VJZ80" s="85"/>
      <c r="VKA80" s="85"/>
      <c r="VKB80" s="85"/>
      <c r="VKC80" s="85"/>
      <c r="VKD80" s="85"/>
      <c r="VKE80" s="85"/>
      <c r="VKF80" s="85"/>
      <c r="VKG80" s="85"/>
      <c r="VKH80" s="85"/>
      <c r="VKI80" s="85"/>
      <c r="VKJ80" s="85"/>
      <c r="VKK80" s="85"/>
      <c r="VKL80" s="85"/>
      <c r="VKM80" s="85"/>
      <c r="VKN80" s="85"/>
      <c r="VKO80" s="85"/>
      <c r="VKP80" s="85"/>
      <c r="VKQ80" s="85"/>
      <c r="VKR80" s="85"/>
      <c r="VKS80" s="85"/>
      <c r="VKT80" s="85"/>
      <c r="VKU80" s="85"/>
      <c r="VKV80" s="85"/>
      <c r="VKW80" s="85"/>
      <c r="VKX80" s="85"/>
      <c r="VKY80" s="85"/>
      <c r="VKZ80" s="85"/>
      <c r="VLA80" s="85"/>
      <c r="VLB80" s="85"/>
      <c r="VLC80" s="85"/>
      <c r="VLD80" s="85"/>
      <c r="VLE80" s="85"/>
      <c r="VLF80" s="85"/>
      <c r="VLG80" s="85"/>
      <c r="VLH80" s="85"/>
      <c r="VLI80" s="85"/>
      <c r="VLJ80" s="85"/>
      <c r="VLK80" s="85"/>
      <c r="VLL80" s="85"/>
      <c r="VLM80" s="85"/>
      <c r="VLN80" s="85"/>
      <c r="VLO80" s="85"/>
      <c r="VLP80" s="85"/>
      <c r="VLQ80" s="85"/>
      <c r="VLR80" s="85"/>
      <c r="VLS80" s="85"/>
      <c r="VLT80" s="85"/>
      <c r="VLU80" s="85"/>
      <c r="VLV80" s="85"/>
      <c r="VLW80" s="85"/>
      <c r="VLX80" s="85"/>
      <c r="VLY80" s="85"/>
      <c r="VLZ80" s="85"/>
      <c r="VMA80" s="85"/>
      <c r="VMB80" s="85"/>
      <c r="VMC80" s="85"/>
      <c r="VMD80" s="85"/>
      <c r="VME80" s="85"/>
      <c r="VMF80" s="85"/>
      <c r="VMG80" s="85"/>
      <c r="VMH80" s="85"/>
      <c r="VMI80" s="85"/>
      <c r="VMJ80" s="85"/>
      <c r="VMK80" s="85"/>
      <c r="VML80" s="85"/>
      <c r="VMM80" s="85"/>
      <c r="VMN80" s="85"/>
      <c r="VMO80" s="85"/>
      <c r="VMP80" s="85"/>
      <c r="VMQ80" s="85"/>
      <c r="VMR80" s="85"/>
      <c r="VMS80" s="85"/>
      <c r="VMT80" s="85"/>
      <c r="VMU80" s="85"/>
      <c r="VMV80" s="85"/>
      <c r="VMW80" s="85"/>
      <c r="VMX80" s="85"/>
      <c r="VMY80" s="85"/>
      <c r="VMZ80" s="85"/>
      <c r="VNA80" s="85"/>
      <c r="VNB80" s="85"/>
      <c r="VNC80" s="85"/>
      <c r="VND80" s="85"/>
      <c r="VNE80" s="85"/>
      <c r="VNF80" s="85"/>
      <c r="VNG80" s="85"/>
      <c r="VNH80" s="85"/>
      <c r="VNI80" s="85"/>
      <c r="VNJ80" s="85"/>
      <c r="VNK80" s="85"/>
      <c r="VNL80" s="85"/>
      <c r="VNM80" s="85"/>
      <c r="VNN80" s="85"/>
      <c r="VNO80" s="85"/>
      <c r="VNP80" s="85"/>
      <c r="VNQ80" s="85"/>
      <c r="VNR80" s="85"/>
      <c r="VNS80" s="85"/>
      <c r="VNT80" s="85"/>
      <c r="VNU80" s="85"/>
      <c r="VNV80" s="85"/>
      <c r="VNW80" s="85"/>
      <c r="VNX80" s="85"/>
      <c r="VNY80" s="85"/>
      <c r="VNZ80" s="85"/>
      <c r="VOA80" s="85"/>
      <c r="VOB80" s="85"/>
      <c r="VOC80" s="85"/>
      <c r="VOD80" s="85"/>
      <c r="VOE80" s="85"/>
      <c r="VOF80" s="85"/>
      <c r="VOG80" s="85"/>
      <c r="VOH80" s="85"/>
      <c r="VOI80" s="85"/>
      <c r="VOJ80" s="85"/>
      <c r="VOK80" s="85"/>
      <c r="VOL80" s="85"/>
      <c r="VOM80" s="85"/>
      <c r="VON80" s="85"/>
      <c r="VOO80" s="85"/>
      <c r="VOP80" s="85"/>
      <c r="VOQ80" s="85"/>
      <c r="VOR80" s="85"/>
      <c r="VOS80" s="85"/>
      <c r="VOT80" s="85"/>
      <c r="VOU80" s="85"/>
      <c r="VOV80" s="85"/>
      <c r="VOW80" s="85"/>
      <c r="VOX80" s="85"/>
      <c r="VOY80" s="85"/>
      <c r="VOZ80" s="85"/>
      <c r="VPA80" s="85"/>
      <c r="VPB80" s="85"/>
      <c r="VPC80" s="85"/>
      <c r="VPD80" s="85"/>
      <c r="VPE80" s="85"/>
      <c r="VPF80" s="85"/>
      <c r="VPG80" s="85"/>
      <c r="VPH80" s="85"/>
      <c r="VPI80" s="85"/>
      <c r="VPJ80" s="85"/>
      <c r="VPK80" s="85"/>
      <c r="VPL80" s="85"/>
      <c r="VPM80" s="85"/>
      <c r="VPN80" s="85"/>
      <c r="VPO80" s="85"/>
      <c r="VPP80" s="85"/>
      <c r="VPQ80" s="85"/>
      <c r="VPR80" s="85"/>
      <c r="VPS80" s="85"/>
      <c r="VPT80" s="85"/>
      <c r="VPU80" s="85"/>
      <c r="VPV80" s="85"/>
      <c r="VPW80" s="85"/>
      <c r="VPX80" s="85"/>
      <c r="VPY80" s="85"/>
      <c r="VPZ80" s="85"/>
      <c r="VQA80" s="85"/>
      <c r="VQB80" s="85"/>
      <c r="VQC80" s="85"/>
      <c r="VQD80" s="85"/>
      <c r="VQE80" s="85"/>
      <c r="VQF80" s="85"/>
      <c r="VQG80" s="85"/>
      <c r="VQH80" s="85"/>
      <c r="VQI80" s="85"/>
      <c r="VQJ80" s="85"/>
      <c r="VQK80" s="85"/>
      <c r="VQL80" s="85"/>
      <c r="VQM80" s="85"/>
      <c r="VQN80" s="85"/>
      <c r="VQO80" s="85"/>
      <c r="VQP80" s="85"/>
      <c r="VQQ80" s="85"/>
      <c r="VQR80" s="85"/>
      <c r="VQS80" s="85"/>
      <c r="VQT80" s="85"/>
      <c r="VQU80" s="85"/>
      <c r="VQV80" s="85"/>
      <c r="VQW80" s="85"/>
      <c r="VQX80" s="85"/>
      <c r="VQY80" s="85"/>
      <c r="VQZ80" s="85"/>
      <c r="VRA80" s="85"/>
      <c r="VRB80" s="85"/>
      <c r="VRC80" s="85"/>
      <c r="VRD80" s="85"/>
      <c r="VRE80" s="85"/>
      <c r="VRF80" s="85"/>
      <c r="VRG80" s="85"/>
      <c r="VRH80" s="85"/>
      <c r="VRI80" s="85"/>
      <c r="VRJ80" s="85"/>
      <c r="VRK80" s="85"/>
      <c r="VRL80" s="85"/>
      <c r="VRM80" s="85"/>
      <c r="VRN80" s="85"/>
      <c r="VRO80" s="85"/>
      <c r="VRP80" s="85"/>
      <c r="VRQ80" s="85"/>
      <c r="VRR80" s="85"/>
      <c r="VRS80" s="85"/>
      <c r="VRT80" s="85"/>
      <c r="VRU80" s="85"/>
      <c r="VRV80" s="85"/>
      <c r="VRW80" s="85"/>
      <c r="VRX80" s="85"/>
      <c r="VRY80" s="85"/>
      <c r="VRZ80" s="85"/>
      <c r="VSA80" s="85"/>
      <c r="VSB80" s="85"/>
      <c r="VSC80" s="85"/>
      <c r="VSD80" s="85"/>
      <c r="VSE80" s="85"/>
      <c r="VSF80" s="85"/>
      <c r="VSG80" s="85"/>
      <c r="VSH80" s="85"/>
      <c r="VSI80" s="85"/>
      <c r="VSJ80" s="85"/>
      <c r="VSK80" s="85"/>
      <c r="VSL80" s="85"/>
      <c r="VSM80" s="85"/>
      <c r="VSN80" s="85"/>
      <c r="VSO80" s="85"/>
      <c r="VSP80" s="85"/>
      <c r="VSQ80" s="85"/>
      <c r="VSR80" s="85"/>
      <c r="VSS80" s="85"/>
      <c r="VST80" s="85"/>
      <c r="VSU80" s="85"/>
      <c r="VSV80" s="85"/>
      <c r="VSW80" s="85"/>
      <c r="VSX80" s="85"/>
      <c r="VSY80" s="85"/>
      <c r="VSZ80" s="85"/>
      <c r="VTA80" s="85"/>
      <c r="VTB80" s="85"/>
      <c r="VTC80" s="85"/>
      <c r="VTD80" s="85"/>
      <c r="VTE80" s="85"/>
      <c r="VTF80" s="85"/>
      <c r="VTG80" s="85"/>
      <c r="VTH80" s="85"/>
      <c r="VTI80" s="85"/>
      <c r="VTJ80" s="85"/>
      <c r="VTK80" s="85"/>
      <c r="VTL80" s="85"/>
      <c r="VTM80" s="85"/>
      <c r="VTN80" s="85"/>
      <c r="VTO80" s="85"/>
      <c r="VTP80" s="85"/>
      <c r="VTQ80" s="85"/>
      <c r="VTR80" s="85"/>
      <c r="VTS80" s="85"/>
      <c r="VTT80" s="85"/>
      <c r="VTU80" s="85"/>
      <c r="VTV80" s="85"/>
      <c r="VTW80" s="85"/>
      <c r="VTX80" s="85"/>
      <c r="VTY80" s="85"/>
      <c r="VTZ80" s="85"/>
      <c r="VUA80" s="85"/>
      <c r="VUB80" s="85"/>
      <c r="VUC80" s="85"/>
      <c r="VUD80" s="85"/>
      <c r="VUE80" s="85"/>
      <c r="VUF80" s="85"/>
      <c r="VUG80" s="85"/>
      <c r="VUH80" s="85"/>
      <c r="VUI80" s="85"/>
      <c r="VUJ80" s="85"/>
      <c r="VUK80" s="85"/>
      <c r="VUL80" s="85"/>
      <c r="VUM80" s="85"/>
      <c r="VUN80" s="85"/>
      <c r="VUO80" s="85"/>
      <c r="VUP80" s="85"/>
      <c r="VUQ80" s="85"/>
      <c r="VUR80" s="85"/>
      <c r="VUS80" s="85"/>
      <c r="VUT80" s="85"/>
      <c r="VUU80" s="85"/>
      <c r="VUV80" s="85"/>
      <c r="VUW80" s="85"/>
      <c r="VUX80" s="85"/>
      <c r="VUY80" s="85"/>
      <c r="VUZ80" s="85"/>
      <c r="VVA80" s="85"/>
      <c r="VVB80" s="85"/>
      <c r="VVC80" s="85"/>
      <c r="VVD80" s="85"/>
      <c r="VVE80" s="85"/>
      <c r="VVF80" s="85"/>
      <c r="VVG80" s="85"/>
      <c r="VVH80" s="85"/>
      <c r="VVI80" s="85"/>
      <c r="VVJ80" s="85"/>
      <c r="VVK80" s="85"/>
      <c r="VVL80" s="85"/>
      <c r="VVM80" s="85"/>
      <c r="VVN80" s="85"/>
      <c r="VVO80" s="85"/>
      <c r="VVP80" s="85"/>
      <c r="VVQ80" s="85"/>
      <c r="VVR80" s="85"/>
      <c r="VVS80" s="85"/>
      <c r="VVT80" s="85"/>
      <c r="VVU80" s="85"/>
      <c r="VVV80" s="85"/>
      <c r="VVW80" s="85"/>
      <c r="VVX80" s="85"/>
      <c r="VVY80" s="85"/>
      <c r="VVZ80" s="85"/>
      <c r="VWA80" s="85"/>
      <c r="VWB80" s="85"/>
      <c r="VWC80" s="85"/>
      <c r="VWD80" s="85"/>
      <c r="VWE80" s="85"/>
      <c r="VWF80" s="85"/>
      <c r="VWG80" s="85"/>
      <c r="VWH80" s="85"/>
      <c r="VWI80" s="85"/>
      <c r="VWJ80" s="85"/>
      <c r="VWK80" s="85"/>
      <c r="VWL80" s="85"/>
      <c r="VWM80" s="85"/>
      <c r="VWN80" s="85"/>
      <c r="VWO80" s="85"/>
      <c r="VWP80" s="85"/>
      <c r="VWQ80" s="85"/>
      <c r="VWR80" s="85"/>
      <c r="VWS80" s="85"/>
      <c r="VWT80" s="85"/>
      <c r="VWU80" s="85"/>
      <c r="VWV80" s="85"/>
      <c r="VWW80" s="85"/>
      <c r="VWX80" s="85"/>
      <c r="VWY80" s="85"/>
      <c r="VWZ80" s="85"/>
      <c r="VXA80" s="85"/>
      <c r="VXB80" s="85"/>
      <c r="VXC80" s="85"/>
      <c r="VXD80" s="85"/>
      <c r="VXE80" s="85"/>
      <c r="VXF80" s="85"/>
      <c r="VXG80" s="85"/>
      <c r="VXH80" s="85"/>
      <c r="VXI80" s="85"/>
      <c r="VXJ80" s="85"/>
      <c r="VXK80" s="85"/>
      <c r="VXL80" s="85"/>
      <c r="VXM80" s="85"/>
      <c r="VXN80" s="85"/>
      <c r="VXO80" s="85"/>
      <c r="VXP80" s="85"/>
      <c r="VXQ80" s="85"/>
      <c r="VXR80" s="85"/>
      <c r="VXS80" s="85"/>
      <c r="VXT80" s="85"/>
      <c r="VXU80" s="85"/>
      <c r="VXV80" s="85"/>
      <c r="VXW80" s="85"/>
      <c r="VXX80" s="85"/>
      <c r="VXY80" s="85"/>
      <c r="VXZ80" s="85"/>
      <c r="VYA80" s="85"/>
      <c r="VYB80" s="85"/>
      <c r="VYC80" s="85"/>
      <c r="VYD80" s="85"/>
      <c r="VYE80" s="85"/>
      <c r="VYF80" s="85"/>
      <c r="VYG80" s="85"/>
      <c r="VYH80" s="85"/>
      <c r="VYI80" s="85"/>
      <c r="VYJ80" s="85"/>
      <c r="VYK80" s="85"/>
      <c r="VYL80" s="85"/>
      <c r="VYM80" s="85"/>
      <c r="VYN80" s="85"/>
      <c r="VYO80" s="85"/>
      <c r="VYP80" s="85"/>
      <c r="VYQ80" s="85"/>
      <c r="VYR80" s="85"/>
      <c r="VYS80" s="85"/>
      <c r="VYT80" s="85"/>
      <c r="VYU80" s="85"/>
      <c r="VYV80" s="85"/>
      <c r="VYW80" s="85"/>
      <c r="VYX80" s="85"/>
      <c r="VYY80" s="85"/>
      <c r="VYZ80" s="85"/>
      <c r="VZA80" s="85"/>
      <c r="VZB80" s="85"/>
      <c r="VZC80" s="85"/>
      <c r="VZD80" s="85"/>
      <c r="VZE80" s="85"/>
      <c r="VZF80" s="85"/>
      <c r="VZG80" s="85"/>
      <c r="VZH80" s="85"/>
      <c r="VZI80" s="85"/>
      <c r="VZJ80" s="85"/>
      <c r="VZK80" s="85"/>
      <c r="VZL80" s="85"/>
      <c r="VZM80" s="85"/>
      <c r="VZN80" s="85"/>
      <c r="VZO80" s="85"/>
      <c r="VZP80" s="85"/>
      <c r="VZQ80" s="85"/>
      <c r="VZR80" s="85"/>
      <c r="VZS80" s="85"/>
      <c r="VZT80" s="85"/>
      <c r="VZU80" s="85"/>
      <c r="VZV80" s="85"/>
      <c r="VZW80" s="85"/>
      <c r="VZX80" s="85"/>
      <c r="VZY80" s="85"/>
      <c r="VZZ80" s="85"/>
      <c r="WAA80" s="85"/>
      <c r="WAB80" s="85"/>
      <c r="WAC80" s="85"/>
      <c r="WAD80" s="85"/>
      <c r="WAE80" s="85"/>
      <c r="WAF80" s="85"/>
      <c r="WAG80" s="85"/>
      <c r="WAH80" s="85"/>
      <c r="WAI80" s="85"/>
      <c r="WAJ80" s="85"/>
      <c r="WAK80" s="85"/>
      <c r="WAL80" s="85"/>
      <c r="WAM80" s="85"/>
      <c r="WAN80" s="85"/>
      <c r="WAO80" s="85"/>
      <c r="WAP80" s="85"/>
      <c r="WAQ80" s="85"/>
      <c r="WAR80" s="85"/>
      <c r="WAS80" s="85"/>
      <c r="WAT80" s="85"/>
      <c r="WAU80" s="85"/>
      <c r="WAV80" s="85"/>
      <c r="WAW80" s="85"/>
      <c r="WAX80" s="85"/>
      <c r="WAY80" s="85"/>
      <c r="WAZ80" s="85"/>
      <c r="WBA80" s="85"/>
      <c r="WBB80" s="85"/>
      <c r="WBC80" s="85"/>
      <c r="WBD80" s="85"/>
      <c r="WBE80" s="85"/>
      <c r="WBF80" s="85"/>
      <c r="WBG80" s="85"/>
      <c r="WBH80" s="85"/>
      <c r="WBI80" s="85"/>
      <c r="WBJ80" s="85"/>
      <c r="WBK80" s="85"/>
      <c r="WBL80" s="85"/>
      <c r="WBM80" s="85"/>
      <c r="WBN80" s="85"/>
      <c r="WBO80" s="85"/>
      <c r="WBP80" s="85"/>
      <c r="WBQ80" s="85"/>
      <c r="WBR80" s="85"/>
      <c r="WBS80" s="85"/>
      <c r="WBT80" s="85"/>
      <c r="WBU80" s="85"/>
      <c r="WBV80" s="85"/>
      <c r="WBW80" s="85"/>
      <c r="WBX80" s="85"/>
      <c r="WBY80" s="85"/>
      <c r="WBZ80" s="85"/>
      <c r="WCA80" s="85"/>
      <c r="WCB80" s="85"/>
      <c r="WCC80" s="85"/>
      <c r="WCD80" s="85"/>
      <c r="WCE80" s="85"/>
      <c r="WCF80" s="85"/>
      <c r="WCG80" s="85"/>
      <c r="WCH80" s="85"/>
      <c r="WCI80" s="85"/>
      <c r="WCJ80" s="85"/>
      <c r="WCK80" s="85"/>
      <c r="WCL80" s="85"/>
      <c r="WCM80" s="85"/>
      <c r="WCN80" s="85"/>
      <c r="WCO80" s="85"/>
      <c r="WCP80" s="85"/>
      <c r="WCQ80" s="85"/>
      <c r="WCR80" s="85"/>
      <c r="WCS80" s="85"/>
      <c r="WCT80" s="85"/>
      <c r="WCU80" s="85"/>
      <c r="WCV80" s="85"/>
      <c r="WCW80" s="85"/>
      <c r="WCX80" s="85"/>
      <c r="WCY80" s="85"/>
      <c r="WCZ80" s="85"/>
      <c r="WDA80" s="85"/>
      <c r="WDB80" s="85"/>
      <c r="WDC80" s="85"/>
      <c r="WDD80" s="85"/>
      <c r="WDE80" s="85"/>
      <c r="WDF80" s="85"/>
      <c r="WDG80" s="85"/>
      <c r="WDH80" s="85"/>
      <c r="WDI80" s="85"/>
      <c r="WDJ80" s="85"/>
      <c r="WDK80" s="85"/>
      <c r="WDL80" s="85"/>
      <c r="WDM80" s="85"/>
      <c r="WDN80" s="85"/>
      <c r="WDO80" s="85"/>
      <c r="WDP80" s="85"/>
      <c r="WDQ80" s="85"/>
      <c r="WDR80" s="85"/>
      <c r="WDS80" s="85"/>
      <c r="WDT80" s="85"/>
      <c r="WDU80" s="85"/>
      <c r="WDV80" s="85"/>
      <c r="WDW80" s="85"/>
      <c r="WDX80" s="85"/>
      <c r="WDY80" s="85"/>
      <c r="WDZ80" s="85"/>
      <c r="WEA80" s="85"/>
      <c r="WEB80" s="85"/>
      <c r="WEC80" s="85"/>
      <c r="WED80" s="85"/>
      <c r="WEE80" s="85"/>
      <c r="WEF80" s="85"/>
      <c r="WEG80" s="85"/>
      <c r="WEH80" s="85"/>
      <c r="WEI80" s="85"/>
      <c r="WEJ80" s="85"/>
      <c r="WEK80" s="85"/>
      <c r="WEL80" s="85"/>
      <c r="WEM80" s="85"/>
      <c r="WEN80" s="85"/>
      <c r="WEO80" s="85"/>
      <c r="WEP80" s="85"/>
      <c r="WEQ80" s="85"/>
      <c r="WER80" s="85"/>
      <c r="WES80" s="85"/>
      <c r="WET80" s="85"/>
      <c r="WEU80" s="85"/>
      <c r="WEV80" s="85"/>
      <c r="WEW80" s="85"/>
      <c r="WEX80" s="85"/>
      <c r="WEY80" s="85"/>
      <c r="WEZ80" s="85"/>
      <c r="WFA80" s="85"/>
      <c r="WFB80" s="85"/>
      <c r="WFC80" s="85"/>
      <c r="WFD80" s="85"/>
      <c r="WFE80" s="85"/>
      <c r="WFF80" s="85"/>
      <c r="WFG80" s="85"/>
      <c r="WFH80" s="85"/>
      <c r="WFI80" s="85"/>
      <c r="WFJ80" s="85"/>
      <c r="WFK80" s="85"/>
      <c r="WFL80" s="85"/>
      <c r="WFM80" s="85"/>
      <c r="WFN80" s="85"/>
      <c r="WFO80" s="85"/>
      <c r="WFP80" s="85"/>
      <c r="WFQ80" s="85"/>
      <c r="WFR80" s="85"/>
      <c r="WFS80" s="85"/>
      <c r="WFT80" s="85"/>
      <c r="WFU80" s="85"/>
      <c r="WFV80" s="85"/>
      <c r="WFW80" s="85"/>
      <c r="WFX80" s="85"/>
      <c r="WFY80" s="85"/>
      <c r="WFZ80" s="85"/>
      <c r="WGA80" s="85"/>
      <c r="WGB80" s="85"/>
      <c r="WGC80" s="85"/>
      <c r="WGD80" s="85"/>
      <c r="WGE80" s="85"/>
      <c r="WGF80" s="85"/>
      <c r="WGG80" s="85"/>
      <c r="WGH80" s="85"/>
      <c r="WGI80" s="85"/>
      <c r="WGJ80" s="85"/>
      <c r="WGK80" s="85"/>
      <c r="WGL80" s="85"/>
      <c r="WGM80" s="85"/>
      <c r="WGN80" s="85"/>
      <c r="WGO80" s="85"/>
      <c r="WGP80" s="85"/>
      <c r="WGQ80" s="85"/>
      <c r="WGR80" s="85"/>
      <c r="WGS80" s="85"/>
      <c r="WGT80" s="85"/>
      <c r="WGU80" s="85"/>
      <c r="WGV80" s="85"/>
      <c r="WGW80" s="85"/>
      <c r="WGX80" s="85"/>
      <c r="WGY80" s="85"/>
      <c r="WGZ80" s="85"/>
      <c r="WHA80" s="85"/>
      <c r="WHB80" s="85"/>
      <c r="WHC80" s="85"/>
      <c r="WHD80" s="85"/>
      <c r="WHE80" s="85"/>
      <c r="WHF80" s="85"/>
      <c r="WHG80" s="85"/>
      <c r="WHH80" s="85"/>
      <c r="WHI80" s="85"/>
      <c r="WHJ80" s="85"/>
      <c r="WHK80" s="85"/>
      <c r="WHL80" s="85"/>
      <c r="WHM80" s="85"/>
      <c r="WHN80" s="85"/>
      <c r="WHO80" s="85"/>
      <c r="WHP80" s="85"/>
      <c r="WHQ80" s="85"/>
      <c r="WHR80" s="85"/>
      <c r="WHS80" s="85"/>
      <c r="WHT80" s="85"/>
      <c r="WHU80" s="85"/>
      <c r="WHV80" s="85"/>
      <c r="WHW80" s="85"/>
      <c r="WHX80" s="85"/>
      <c r="WHY80" s="85"/>
      <c r="WHZ80" s="85"/>
      <c r="WIA80" s="85"/>
      <c r="WIB80" s="85"/>
      <c r="WIC80" s="85"/>
      <c r="WID80" s="85"/>
      <c r="WIE80" s="85"/>
      <c r="WIF80" s="85"/>
      <c r="WIG80" s="85"/>
      <c r="WIH80" s="85"/>
      <c r="WII80" s="85"/>
      <c r="WIJ80" s="85"/>
      <c r="WIK80" s="85"/>
      <c r="WIL80" s="85"/>
      <c r="WIM80" s="85"/>
      <c r="WIN80" s="85"/>
      <c r="WIO80" s="85"/>
      <c r="WIP80" s="85"/>
      <c r="WIQ80" s="85"/>
      <c r="WIR80" s="85"/>
      <c r="WIS80" s="85"/>
      <c r="WIT80" s="85"/>
      <c r="WIU80" s="85"/>
      <c r="WIV80" s="85"/>
      <c r="WIW80" s="85"/>
      <c r="WIX80" s="85"/>
      <c r="WIY80" s="85"/>
      <c r="WIZ80" s="85"/>
      <c r="WJA80" s="85"/>
      <c r="WJB80" s="85"/>
      <c r="WJC80" s="85"/>
      <c r="WJD80" s="85"/>
      <c r="WJE80" s="85"/>
      <c r="WJF80" s="85"/>
      <c r="WJG80" s="85"/>
      <c r="WJH80" s="85"/>
      <c r="WJI80" s="85"/>
      <c r="WJJ80" s="85"/>
      <c r="WJK80" s="85"/>
      <c r="WJL80" s="85"/>
      <c r="WJM80" s="85"/>
      <c r="WJN80" s="85"/>
      <c r="WJO80" s="85"/>
      <c r="WJP80" s="85"/>
      <c r="WJQ80" s="85"/>
      <c r="WJR80" s="85"/>
      <c r="WJS80" s="85"/>
      <c r="WJT80" s="85"/>
      <c r="WJU80" s="85"/>
      <c r="WJV80" s="85"/>
      <c r="WJW80" s="85"/>
      <c r="WJX80" s="85"/>
      <c r="WJY80" s="85"/>
      <c r="WJZ80" s="85"/>
      <c r="WKA80" s="85"/>
      <c r="WKB80" s="85"/>
      <c r="WKC80" s="85"/>
      <c r="WKD80" s="85"/>
      <c r="WKE80" s="85"/>
      <c r="WKF80" s="85"/>
      <c r="WKG80" s="85"/>
      <c r="WKH80" s="85"/>
      <c r="WKI80" s="85"/>
      <c r="WKJ80" s="85"/>
      <c r="WKK80" s="85"/>
      <c r="WKL80" s="85"/>
      <c r="WKM80" s="85"/>
      <c r="WKN80" s="85"/>
      <c r="WKO80" s="85"/>
      <c r="WKP80" s="85"/>
      <c r="WKQ80" s="85"/>
      <c r="WKR80" s="85"/>
      <c r="WKS80" s="85"/>
      <c r="WKT80" s="85"/>
      <c r="WKU80" s="85"/>
      <c r="WKV80" s="85"/>
      <c r="WKW80" s="85"/>
      <c r="WKX80" s="85"/>
      <c r="WKY80" s="85"/>
      <c r="WKZ80" s="85"/>
      <c r="WLA80" s="85"/>
      <c r="WLB80" s="85"/>
      <c r="WLC80" s="85"/>
      <c r="WLD80" s="85"/>
      <c r="WLE80" s="85"/>
      <c r="WLF80" s="85"/>
      <c r="WLG80" s="85"/>
      <c r="WLH80" s="85"/>
      <c r="WLI80" s="85"/>
      <c r="WLJ80" s="85"/>
      <c r="WLK80" s="85"/>
      <c r="WLL80" s="85"/>
      <c r="WLM80" s="85"/>
      <c r="WLN80" s="85"/>
      <c r="WLO80" s="85"/>
      <c r="WLP80" s="85"/>
      <c r="WLQ80" s="85"/>
      <c r="WLR80" s="85"/>
      <c r="WLS80" s="85"/>
      <c r="WLT80" s="85"/>
      <c r="WLU80" s="85"/>
      <c r="WLV80" s="85"/>
      <c r="WLW80" s="85"/>
      <c r="WLX80" s="85"/>
      <c r="WLY80" s="85"/>
      <c r="WLZ80" s="85"/>
      <c r="WMA80" s="85"/>
      <c r="WMB80" s="85"/>
      <c r="WMC80" s="85"/>
      <c r="WMD80" s="85"/>
      <c r="WME80" s="85"/>
      <c r="WMF80" s="85"/>
      <c r="WMG80" s="85"/>
      <c r="WMH80" s="85"/>
      <c r="WMI80" s="85"/>
      <c r="WMJ80" s="85"/>
      <c r="WMK80" s="85"/>
      <c r="WML80" s="85"/>
      <c r="WMM80" s="85"/>
      <c r="WMN80" s="85"/>
      <c r="WMO80" s="85"/>
      <c r="WMP80" s="85"/>
      <c r="WMQ80" s="85"/>
      <c r="WMR80" s="85"/>
      <c r="WMS80" s="85"/>
      <c r="WMT80" s="85"/>
      <c r="WMU80" s="85"/>
      <c r="WMV80" s="85"/>
      <c r="WMW80" s="85"/>
      <c r="WMX80" s="85"/>
      <c r="WMY80" s="85"/>
      <c r="WMZ80" s="85"/>
      <c r="WNA80" s="85"/>
      <c r="WNB80" s="85"/>
      <c r="WNC80" s="85"/>
      <c r="WND80" s="85"/>
      <c r="WNE80" s="85"/>
      <c r="WNF80" s="85"/>
      <c r="WNG80" s="85"/>
      <c r="WNH80" s="85"/>
      <c r="WNI80" s="85"/>
      <c r="WNJ80" s="85"/>
      <c r="WNK80" s="85"/>
      <c r="WNL80" s="85"/>
      <c r="WNM80" s="85"/>
      <c r="WNN80" s="85"/>
      <c r="WNO80" s="85"/>
      <c r="WNP80" s="85"/>
      <c r="WNQ80" s="85"/>
      <c r="WNR80" s="85"/>
      <c r="WNS80" s="85"/>
      <c r="WNT80" s="85"/>
      <c r="WNU80" s="85"/>
      <c r="WNV80" s="85"/>
      <c r="WNW80" s="85"/>
      <c r="WNX80" s="85"/>
      <c r="WNY80" s="85"/>
      <c r="WNZ80" s="85"/>
      <c r="WOA80" s="85"/>
      <c r="WOB80" s="85"/>
      <c r="WOC80" s="85"/>
      <c r="WOD80" s="85"/>
      <c r="WOE80" s="85"/>
      <c r="WOF80" s="85"/>
      <c r="WOG80" s="85"/>
      <c r="WOH80" s="85"/>
      <c r="WOI80" s="85"/>
      <c r="WOJ80" s="85"/>
      <c r="WOK80" s="85"/>
      <c r="WOL80" s="85"/>
      <c r="WOM80" s="85"/>
      <c r="WON80" s="85"/>
      <c r="WOO80" s="85"/>
      <c r="WOP80" s="85"/>
      <c r="WOQ80" s="85"/>
      <c r="WOR80" s="85"/>
      <c r="WOS80" s="85"/>
      <c r="WOT80" s="85"/>
      <c r="WOU80" s="85"/>
      <c r="WOV80" s="85"/>
      <c r="WOW80" s="85"/>
      <c r="WOX80" s="85"/>
      <c r="WOY80" s="85"/>
      <c r="WOZ80" s="85"/>
      <c r="WPA80" s="85"/>
      <c r="WPB80" s="85"/>
      <c r="WPC80" s="85"/>
      <c r="WPD80" s="85"/>
      <c r="WPE80" s="85"/>
      <c r="WPF80" s="85"/>
      <c r="WPG80" s="85"/>
      <c r="WPH80" s="85"/>
      <c r="WPI80" s="85"/>
      <c r="WPJ80" s="85"/>
      <c r="WPK80" s="85"/>
      <c r="WPL80" s="85"/>
      <c r="WPM80" s="85"/>
      <c r="WPN80" s="85"/>
      <c r="WPO80" s="85"/>
      <c r="WPP80" s="85"/>
      <c r="WPQ80" s="85"/>
      <c r="WPR80" s="85"/>
      <c r="WPS80" s="85"/>
      <c r="WPT80" s="85"/>
      <c r="WPU80" s="85"/>
      <c r="WPV80" s="85"/>
      <c r="WPW80" s="85"/>
      <c r="WPX80" s="85"/>
      <c r="WPY80" s="85"/>
      <c r="WPZ80" s="85"/>
      <c r="WQA80" s="85"/>
      <c r="WQB80" s="85"/>
      <c r="WQC80" s="85"/>
      <c r="WQD80" s="85"/>
      <c r="WQE80" s="85"/>
      <c r="WQF80" s="85"/>
      <c r="WQG80" s="85"/>
      <c r="WQH80" s="85"/>
      <c r="WQI80" s="85"/>
      <c r="WQJ80" s="85"/>
      <c r="WQK80" s="85"/>
      <c r="WQL80" s="85"/>
      <c r="WQM80" s="85"/>
      <c r="WQN80" s="85"/>
      <c r="WQO80" s="85"/>
      <c r="WQP80" s="85"/>
      <c r="WQQ80" s="85"/>
      <c r="WQR80" s="85"/>
      <c r="WQS80" s="85"/>
      <c r="WQT80" s="85"/>
      <c r="WQU80" s="85"/>
      <c r="WQV80" s="85"/>
      <c r="WQW80" s="85"/>
      <c r="WQX80" s="85"/>
      <c r="WQY80" s="85"/>
      <c r="WQZ80" s="85"/>
      <c r="WRA80" s="85"/>
      <c r="WRB80" s="85"/>
      <c r="WRC80" s="85"/>
      <c r="WRD80" s="85"/>
      <c r="WRE80" s="85"/>
      <c r="WRF80" s="85"/>
      <c r="WRG80" s="85"/>
      <c r="WRH80" s="85"/>
      <c r="WRI80" s="85"/>
      <c r="WRJ80" s="85"/>
      <c r="WRK80" s="85"/>
      <c r="WRL80" s="85"/>
      <c r="WRM80" s="85"/>
      <c r="WRN80" s="85"/>
      <c r="WRO80" s="85"/>
      <c r="WRP80" s="85"/>
      <c r="WRQ80" s="85"/>
      <c r="WRR80" s="85"/>
      <c r="WRS80" s="85"/>
      <c r="WRT80" s="85"/>
      <c r="WRU80" s="85"/>
      <c r="WRV80" s="85"/>
      <c r="WRW80" s="85"/>
      <c r="WRX80" s="85"/>
      <c r="WRY80" s="85"/>
      <c r="WRZ80" s="85"/>
      <c r="WSA80" s="85"/>
      <c r="WSB80" s="85"/>
      <c r="WSC80" s="85"/>
      <c r="WSD80" s="85"/>
      <c r="WSE80" s="85"/>
      <c r="WSF80" s="85"/>
      <c r="WSG80" s="85"/>
      <c r="WSH80" s="85"/>
      <c r="WSI80" s="85"/>
      <c r="WSJ80" s="85"/>
      <c r="WSK80" s="85"/>
      <c r="WSL80" s="85"/>
      <c r="WSM80" s="85"/>
      <c r="WSN80" s="85"/>
      <c r="WSO80" s="85"/>
      <c r="WSP80" s="85"/>
      <c r="WSQ80" s="85"/>
      <c r="WSR80" s="85"/>
      <c r="WSS80" s="85"/>
      <c r="WST80" s="85"/>
      <c r="WSU80" s="85"/>
      <c r="WSV80" s="85"/>
      <c r="WSW80" s="85"/>
      <c r="WSX80" s="85"/>
      <c r="WSY80" s="85"/>
      <c r="WSZ80" s="85"/>
      <c r="WTA80" s="85"/>
      <c r="WTB80" s="85"/>
      <c r="WTC80" s="85"/>
      <c r="WTD80" s="85"/>
      <c r="WTE80" s="85"/>
      <c r="WTF80" s="85"/>
      <c r="WTG80" s="85"/>
      <c r="WTH80" s="85"/>
      <c r="WTI80" s="85"/>
      <c r="WTJ80" s="85"/>
      <c r="WTK80" s="85"/>
      <c r="WTL80" s="85"/>
      <c r="WTM80" s="85"/>
      <c r="WTN80" s="85"/>
      <c r="WTO80" s="85"/>
      <c r="WTP80" s="85"/>
      <c r="WTQ80" s="85"/>
      <c r="WTR80" s="85"/>
      <c r="WTS80" s="85"/>
      <c r="WTT80" s="85"/>
      <c r="WTU80" s="85"/>
      <c r="WTV80" s="85"/>
      <c r="WTW80" s="85"/>
      <c r="WTX80" s="85"/>
      <c r="WTY80" s="85"/>
      <c r="WTZ80" s="85"/>
      <c r="WUA80" s="85"/>
      <c r="WUB80" s="85"/>
      <c r="WUC80" s="85"/>
      <c r="WUD80" s="85"/>
      <c r="WUE80" s="85"/>
      <c r="WUF80" s="85"/>
      <c r="WUG80" s="85"/>
      <c r="WUH80" s="85"/>
      <c r="WUI80" s="85"/>
      <c r="WUJ80" s="85"/>
      <c r="WUK80" s="85"/>
      <c r="WUL80" s="85"/>
      <c r="WUM80" s="85"/>
      <c r="WUN80" s="85"/>
      <c r="WUO80" s="85"/>
      <c r="WUP80" s="85"/>
      <c r="WUQ80" s="85"/>
      <c r="WUR80" s="85"/>
      <c r="WUS80" s="85"/>
      <c r="WUT80" s="85"/>
      <c r="WUU80" s="85"/>
      <c r="WUV80" s="85"/>
      <c r="WUW80" s="85"/>
      <c r="WUX80" s="85"/>
      <c r="WUY80" s="85"/>
      <c r="WUZ80" s="85"/>
      <c r="WVA80" s="85"/>
      <c r="WVB80" s="85"/>
      <c r="WVC80" s="85"/>
      <c r="WVD80" s="85"/>
      <c r="WVE80" s="85"/>
      <c r="WVF80" s="85"/>
      <c r="WVG80" s="85"/>
      <c r="WVH80" s="85"/>
      <c r="WVI80" s="85"/>
      <c r="WVJ80" s="85"/>
      <c r="WVK80" s="85"/>
      <c r="WVL80" s="85"/>
      <c r="WVM80" s="85"/>
      <c r="WVN80" s="85"/>
      <c r="WVO80" s="85"/>
      <c r="WVP80" s="85"/>
      <c r="WVQ80" s="85"/>
      <c r="WVR80" s="85"/>
      <c r="WVS80" s="85"/>
      <c r="WVT80" s="85"/>
      <c r="WVU80" s="85"/>
      <c r="WVV80" s="85"/>
      <c r="WVW80" s="85"/>
      <c r="WVX80" s="85"/>
      <c r="WVY80" s="85"/>
      <c r="WVZ80" s="85"/>
      <c r="WWA80" s="85"/>
      <c r="WWB80" s="85"/>
    </row>
    <row r="81" spans="1:16148" s="86" customFormat="1" ht="12.75" customHeight="1" thickBot="1" x14ac:dyDescent="0.25">
      <c r="A81" s="262">
        <f>+E79*144/E80/3.1416*4</f>
        <v>229.91596638655463</v>
      </c>
      <c r="B81" s="100"/>
      <c r="C81" s="85"/>
      <c r="D81" s="85"/>
      <c r="E81" s="85"/>
      <c r="F81" s="101"/>
      <c r="G81" s="102"/>
      <c r="H81" s="102"/>
      <c r="I81" s="103"/>
      <c r="J81" s="85"/>
      <c r="K81" s="85"/>
      <c r="L81" s="85"/>
      <c r="P81" s="85"/>
      <c r="Q81" s="88"/>
      <c r="R81" s="88"/>
      <c r="S81" s="89"/>
      <c r="T81" s="89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5"/>
      <c r="GM81" s="85"/>
      <c r="GN81" s="85"/>
      <c r="GO81" s="85"/>
      <c r="GP81" s="85"/>
      <c r="GQ81" s="85"/>
      <c r="GR81" s="85"/>
      <c r="GS81" s="85"/>
      <c r="GT81" s="85"/>
      <c r="GU81" s="85"/>
      <c r="GV81" s="85"/>
      <c r="GW81" s="85"/>
      <c r="GX81" s="85"/>
      <c r="GY81" s="85"/>
      <c r="GZ81" s="85"/>
      <c r="HA81" s="85"/>
      <c r="HB81" s="85"/>
      <c r="HC81" s="85"/>
      <c r="HD81" s="85"/>
      <c r="HE81" s="85"/>
      <c r="HF81" s="85"/>
      <c r="HG81" s="85"/>
      <c r="HH81" s="85"/>
      <c r="HI81" s="85"/>
      <c r="HJ81" s="85"/>
      <c r="HK81" s="85"/>
      <c r="HL81" s="85"/>
      <c r="HM81" s="85"/>
      <c r="HN81" s="85"/>
      <c r="HO81" s="85"/>
      <c r="HP81" s="85"/>
      <c r="HQ81" s="85"/>
      <c r="HR81" s="85"/>
      <c r="HS81" s="85"/>
      <c r="HT81" s="85"/>
      <c r="HU81" s="85"/>
      <c r="HV81" s="85"/>
      <c r="HW81" s="85"/>
      <c r="HX81" s="85"/>
      <c r="HY81" s="85"/>
      <c r="HZ81" s="85"/>
      <c r="IA81" s="85"/>
      <c r="IB81" s="85"/>
      <c r="IC81" s="85"/>
      <c r="ID81" s="85"/>
      <c r="IE81" s="85"/>
      <c r="IF81" s="85"/>
      <c r="IG81" s="85"/>
      <c r="IH81" s="85"/>
      <c r="II81" s="85"/>
      <c r="IJ81" s="85"/>
      <c r="IK81" s="85"/>
      <c r="IL81" s="85"/>
      <c r="IM81" s="85"/>
      <c r="IN81" s="85"/>
      <c r="IO81" s="85"/>
      <c r="IP81" s="85"/>
      <c r="IQ81" s="85"/>
      <c r="IR81" s="85"/>
      <c r="IS81" s="85"/>
      <c r="IT81" s="85"/>
      <c r="IU81" s="85"/>
      <c r="IV81" s="85"/>
      <c r="IW81" s="85"/>
      <c r="IX81" s="85"/>
      <c r="IY81" s="85"/>
      <c r="IZ81" s="85"/>
      <c r="JA81" s="85"/>
      <c r="JB81" s="85"/>
      <c r="JC81" s="85"/>
      <c r="JD81" s="85"/>
      <c r="JE81" s="85"/>
      <c r="JF81" s="85"/>
      <c r="JG81" s="85"/>
      <c r="JH81" s="85"/>
      <c r="JI81" s="85"/>
      <c r="JJ81" s="85"/>
      <c r="JK81" s="85"/>
      <c r="JL81" s="85"/>
      <c r="JM81" s="85"/>
      <c r="JN81" s="85"/>
      <c r="JO81" s="85"/>
      <c r="JP81" s="85"/>
      <c r="JQ81" s="85"/>
      <c r="JR81" s="85"/>
      <c r="JS81" s="85"/>
      <c r="JT81" s="85"/>
      <c r="JU81" s="85"/>
      <c r="JV81" s="85"/>
      <c r="JW81" s="85"/>
      <c r="JX81" s="85"/>
      <c r="JY81" s="85"/>
      <c r="JZ81" s="85"/>
      <c r="KA81" s="85"/>
      <c r="KB81" s="85"/>
      <c r="KC81" s="85"/>
      <c r="KD81" s="85"/>
      <c r="KE81" s="85"/>
      <c r="KF81" s="85"/>
      <c r="KG81" s="85"/>
      <c r="KH81" s="85"/>
      <c r="KI81" s="85"/>
      <c r="KJ81" s="85"/>
      <c r="KK81" s="85"/>
      <c r="KL81" s="85"/>
      <c r="KM81" s="85"/>
      <c r="KN81" s="85"/>
      <c r="KO81" s="85"/>
      <c r="KP81" s="85"/>
      <c r="KQ81" s="85"/>
      <c r="KR81" s="85"/>
      <c r="KS81" s="85"/>
      <c r="KT81" s="85"/>
      <c r="KU81" s="85"/>
      <c r="KV81" s="85"/>
      <c r="KW81" s="85"/>
      <c r="KX81" s="85"/>
      <c r="KY81" s="85"/>
      <c r="KZ81" s="85"/>
      <c r="LA81" s="85"/>
      <c r="LB81" s="85"/>
      <c r="LC81" s="85"/>
      <c r="LD81" s="85"/>
      <c r="LE81" s="85"/>
      <c r="LF81" s="85"/>
      <c r="LG81" s="85"/>
      <c r="LH81" s="85"/>
      <c r="LI81" s="85"/>
      <c r="LJ81" s="85"/>
      <c r="LK81" s="85"/>
      <c r="LL81" s="85"/>
      <c r="LM81" s="85"/>
      <c r="LN81" s="85"/>
      <c r="LO81" s="85"/>
      <c r="LP81" s="85"/>
      <c r="LQ81" s="85"/>
      <c r="LR81" s="85"/>
      <c r="LS81" s="85"/>
      <c r="LT81" s="85"/>
      <c r="LU81" s="85"/>
      <c r="LV81" s="85"/>
      <c r="LW81" s="85"/>
      <c r="LX81" s="85"/>
      <c r="LY81" s="85"/>
      <c r="LZ81" s="85"/>
      <c r="MA81" s="85"/>
      <c r="MB81" s="85"/>
      <c r="MC81" s="85"/>
      <c r="MD81" s="85"/>
      <c r="ME81" s="85"/>
      <c r="MF81" s="85"/>
      <c r="MG81" s="85"/>
      <c r="MH81" s="85"/>
      <c r="MI81" s="85"/>
      <c r="MJ81" s="85"/>
      <c r="MK81" s="85"/>
      <c r="ML81" s="85"/>
      <c r="MM81" s="85"/>
      <c r="MN81" s="85"/>
      <c r="MO81" s="85"/>
      <c r="MP81" s="85"/>
      <c r="MQ81" s="85"/>
      <c r="MR81" s="85"/>
      <c r="MS81" s="85"/>
      <c r="MT81" s="85"/>
      <c r="MU81" s="85"/>
      <c r="MV81" s="85"/>
      <c r="MW81" s="85"/>
      <c r="MX81" s="85"/>
      <c r="MY81" s="85"/>
      <c r="MZ81" s="85"/>
      <c r="NA81" s="85"/>
      <c r="NB81" s="85"/>
      <c r="NC81" s="85"/>
      <c r="ND81" s="85"/>
      <c r="NE81" s="85"/>
      <c r="NF81" s="85"/>
      <c r="NG81" s="85"/>
      <c r="NH81" s="85"/>
      <c r="NI81" s="85"/>
      <c r="NJ81" s="85"/>
      <c r="NK81" s="85"/>
      <c r="NL81" s="85"/>
      <c r="NM81" s="85"/>
      <c r="NN81" s="85"/>
      <c r="NO81" s="85"/>
      <c r="NP81" s="85"/>
      <c r="NQ81" s="85"/>
      <c r="NR81" s="85"/>
      <c r="NS81" s="85"/>
      <c r="NT81" s="85"/>
      <c r="NU81" s="85"/>
      <c r="NV81" s="85"/>
      <c r="NW81" s="85"/>
      <c r="NX81" s="85"/>
      <c r="NY81" s="85"/>
      <c r="NZ81" s="85"/>
      <c r="OA81" s="85"/>
      <c r="OB81" s="85"/>
      <c r="OC81" s="85"/>
      <c r="OD81" s="85"/>
      <c r="OE81" s="85"/>
      <c r="OF81" s="85"/>
      <c r="OG81" s="85"/>
      <c r="OH81" s="85"/>
      <c r="OI81" s="85"/>
      <c r="OJ81" s="85"/>
      <c r="OK81" s="85"/>
      <c r="OL81" s="85"/>
      <c r="OM81" s="85"/>
      <c r="ON81" s="85"/>
      <c r="OO81" s="85"/>
      <c r="OP81" s="85"/>
      <c r="OQ81" s="85"/>
      <c r="OR81" s="85"/>
      <c r="OS81" s="85"/>
      <c r="OT81" s="85"/>
      <c r="OU81" s="85"/>
      <c r="OV81" s="85"/>
      <c r="OW81" s="85"/>
      <c r="OX81" s="85"/>
      <c r="OY81" s="85"/>
      <c r="OZ81" s="85"/>
      <c r="PA81" s="85"/>
      <c r="PB81" s="85"/>
      <c r="PC81" s="85"/>
      <c r="PD81" s="85"/>
      <c r="PE81" s="85"/>
      <c r="PF81" s="85"/>
      <c r="PG81" s="85"/>
      <c r="PH81" s="85"/>
      <c r="PI81" s="85"/>
      <c r="PJ81" s="85"/>
      <c r="PK81" s="85"/>
      <c r="PL81" s="85"/>
      <c r="PM81" s="85"/>
      <c r="PN81" s="85"/>
      <c r="PO81" s="85"/>
      <c r="PP81" s="85"/>
      <c r="PQ81" s="85"/>
      <c r="PR81" s="85"/>
      <c r="PS81" s="85"/>
      <c r="PT81" s="85"/>
      <c r="PU81" s="85"/>
      <c r="PV81" s="85"/>
      <c r="PW81" s="85"/>
      <c r="PX81" s="85"/>
      <c r="PY81" s="85"/>
      <c r="PZ81" s="85"/>
      <c r="QA81" s="85"/>
      <c r="QB81" s="85"/>
      <c r="QC81" s="85"/>
      <c r="QD81" s="85"/>
      <c r="QE81" s="85"/>
      <c r="QF81" s="85"/>
      <c r="QG81" s="85"/>
      <c r="QH81" s="85"/>
      <c r="QI81" s="85"/>
      <c r="QJ81" s="85"/>
      <c r="QK81" s="85"/>
      <c r="QL81" s="85"/>
      <c r="QM81" s="85"/>
      <c r="QN81" s="85"/>
      <c r="QO81" s="85"/>
      <c r="QP81" s="85"/>
      <c r="QQ81" s="85"/>
      <c r="QR81" s="85"/>
      <c r="QS81" s="85"/>
      <c r="QT81" s="85"/>
      <c r="QU81" s="85"/>
      <c r="QV81" s="85"/>
      <c r="QW81" s="85"/>
      <c r="QX81" s="85"/>
      <c r="QY81" s="85"/>
      <c r="QZ81" s="85"/>
      <c r="RA81" s="85"/>
      <c r="RB81" s="85"/>
      <c r="RC81" s="85"/>
      <c r="RD81" s="85"/>
      <c r="RE81" s="85"/>
      <c r="RF81" s="85"/>
      <c r="RG81" s="85"/>
      <c r="RH81" s="85"/>
      <c r="RI81" s="85"/>
      <c r="RJ81" s="85"/>
      <c r="RK81" s="85"/>
      <c r="RL81" s="85"/>
      <c r="RM81" s="85"/>
      <c r="RN81" s="85"/>
      <c r="RO81" s="85"/>
      <c r="RP81" s="85"/>
      <c r="RQ81" s="85"/>
      <c r="RR81" s="85"/>
      <c r="RS81" s="85"/>
      <c r="RT81" s="85"/>
      <c r="RU81" s="85"/>
      <c r="RV81" s="85"/>
      <c r="RW81" s="85"/>
      <c r="RX81" s="85"/>
      <c r="RY81" s="85"/>
      <c r="RZ81" s="85"/>
      <c r="SA81" s="85"/>
      <c r="SB81" s="85"/>
      <c r="SC81" s="85"/>
      <c r="SD81" s="85"/>
      <c r="SE81" s="85"/>
      <c r="SF81" s="85"/>
      <c r="SG81" s="85"/>
      <c r="SH81" s="85"/>
      <c r="SI81" s="85"/>
      <c r="SJ81" s="85"/>
      <c r="SK81" s="85"/>
      <c r="SL81" s="85"/>
      <c r="SM81" s="85"/>
      <c r="SN81" s="85"/>
      <c r="SO81" s="85"/>
      <c r="SP81" s="85"/>
      <c r="SQ81" s="85"/>
      <c r="SR81" s="85"/>
      <c r="SS81" s="85"/>
      <c r="ST81" s="85"/>
      <c r="SU81" s="85"/>
      <c r="SV81" s="85"/>
      <c r="SW81" s="85"/>
      <c r="SX81" s="85"/>
      <c r="SY81" s="85"/>
      <c r="SZ81" s="85"/>
      <c r="TA81" s="85"/>
      <c r="TB81" s="85"/>
      <c r="TC81" s="85"/>
      <c r="TD81" s="85"/>
      <c r="TE81" s="85"/>
      <c r="TF81" s="85"/>
      <c r="TG81" s="85"/>
      <c r="TH81" s="85"/>
      <c r="TI81" s="85"/>
      <c r="TJ81" s="85"/>
      <c r="TK81" s="85"/>
      <c r="TL81" s="85"/>
      <c r="TM81" s="85"/>
      <c r="TN81" s="85"/>
      <c r="TO81" s="85"/>
      <c r="TP81" s="85"/>
      <c r="TQ81" s="85"/>
      <c r="TR81" s="85"/>
      <c r="TS81" s="85"/>
      <c r="TT81" s="85"/>
      <c r="TU81" s="85"/>
      <c r="TV81" s="85"/>
      <c r="TW81" s="85"/>
      <c r="TX81" s="85"/>
      <c r="TY81" s="85"/>
      <c r="TZ81" s="85"/>
      <c r="UA81" s="85"/>
      <c r="UB81" s="85"/>
      <c r="UC81" s="85"/>
      <c r="UD81" s="85"/>
      <c r="UE81" s="85"/>
      <c r="UF81" s="85"/>
      <c r="UG81" s="85"/>
      <c r="UH81" s="85"/>
      <c r="UI81" s="85"/>
      <c r="UJ81" s="85"/>
      <c r="UK81" s="85"/>
      <c r="UL81" s="85"/>
      <c r="UM81" s="85"/>
      <c r="UN81" s="85"/>
      <c r="UO81" s="85"/>
      <c r="UP81" s="85"/>
      <c r="UQ81" s="85"/>
      <c r="UR81" s="85"/>
      <c r="US81" s="85"/>
      <c r="UT81" s="85"/>
      <c r="UU81" s="85"/>
      <c r="UV81" s="85"/>
      <c r="UW81" s="85"/>
      <c r="UX81" s="85"/>
      <c r="UY81" s="85"/>
      <c r="UZ81" s="85"/>
      <c r="VA81" s="85"/>
      <c r="VB81" s="85"/>
      <c r="VC81" s="85"/>
      <c r="VD81" s="85"/>
      <c r="VE81" s="85"/>
      <c r="VF81" s="85"/>
      <c r="VG81" s="85"/>
      <c r="VH81" s="85"/>
      <c r="VI81" s="85"/>
      <c r="VJ81" s="85"/>
      <c r="VK81" s="85"/>
      <c r="VL81" s="85"/>
      <c r="VM81" s="85"/>
      <c r="VN81" s="85"/>
      <c r="VO81" s="85"/>
      <c r="VP81" s="85"/>
      <c r="VQ81" s="85"/>
      <c r="VR81" s="85"/>
      <c r="VS81" s="85"/>
      <c r="VT81" s="85"/>
      <c r="VU81" s="85"/>
      <c r="VV81" s="85"/>
      <c r="VW81" s="85"/>
      <c r="VX81" s="85"/>
      <c r="VY81" s="85"/>
      <c r="VZ81" s="85"/>
      <c r="WA81" s="85"/>
      <c r="WB81" s="85"/>
      <c r="WC81" s="85"/>
      <c r="WD81" s="85"/>
      <c r="WE81" s="85"/>
      <c r="WF81" s="85"/>
      <c r="WG81" s="85"/>
      <c r="WH81" s="85"/>
      <c r="WI81" s="85"/>
      <c r="WJ81" s="85"/>
      <c r="WK81" s="85"/>
      <c r="WL81" s="85"/>
      <c r="WM81" s="85"/>
      <c r="WN81" s="85"/>
      <c r="WO81" s="85"/>
      <c r="WP81" s="85"/>
      <c r="WQ81" s="85"/>
      <c r="WR81" s="85"/>
      <c r="WS81" s="85"/>
      <c r="WT81" s="85"/>
      <c r="WU81" s="85"/>
      <c r="WV81" s="85"/>
      <c r="WW81" s="85"/>
      <c r="WX81" s="85"/>
      <c r="WY81" s="85"/>
      <c r="WZ81" s="85"/>
      <c r="XA81" s="85"/>
      <c r="XB81" s="85"/>
      <c r="XC81" s="85"/>
      <c r="XD81" s="85"/>
      <c r="XE81" s="85"/>
      <c r="XF81" s="85"/>
      <c r="XG81" s="85"/>
      <c r="XH81" s="85"/>
      <c r="XI81" s="85"/>
      <c r="XJ81" s="85"/>
      <c r="XK81" s="85"/>
      <c r="XL81" s="85"/>
      <c r="XM81" s="85"/>
      <c r="XN81" s="85"/>
      <c r="XO81" s="85"/>
      <c r="XP81" s="85"/>
      <c r="XQ81" s="85"/>
      <c r="XR81" s="85"/>
      <c r="XS81" s="85"/>
      <c r="XT81" s="85"/>
      <c r="XU81" s="85"/>
      <c r="XV81" s="85"/>
      <c r="XW81" s="85"/>
      <c r="XX81" s="85"/>
      <c r="XY81" s="85"/>
      <c r="XZ81" s="85"/>
      <c r="YA81" s="85"/>
      <c r="YB81" s="85"/>
      <c r="YC81" s="85"/>
      <c r="YD81" s="85"/>
      <c r="YE81" s="85"/>
      <c r="YF81" s="85"/>
      <c r="YG81" s="85"/>
      <c r="YH81" s="85"/>
      <c r="YI81" s="85"/>
      <c r="YJ81" s="85"/>
      <c r="YK81" s="85"/>
      <c r="YL81" s="85"/>
      <c r="YM81" s="85"/>
      <c r="YN81" s="85"/>
      <c r="YO81" s="85"/>
      <c r="YP81" s="85"/>
      <c r="YQ81" s="85"/>
      <c r="YR81" s="85"/>
      <c r="YS81" s="85"/>
      <c r="YT81" s="85"/>
      <c r="YU81" s="85"/>
      <c r="YV81" s="85"/>
      <c r="YW81" s="85"/>
      <c r="YX81" s="85"/>
      <c r="YY81" s="85"/>
      <c r="YZ81" s="85"/>
      <c r="ZA81" s="85"/>
      <c r="ZB81" s="85"/>
      <c r="ZC81" s="85"/>
      <c r="ZD81" s="85"/>
      <c r="ZE81" s="85"/>
      <c r="ZF81" s="85"/>
      <c r="ZG81" s="85"/>
      <c r="ZH81" s="85"/>
      <c r="ZI81" s="85"/>
      <c r="ZJ81" s="85"/>
      <c r="ZK81" s="85"/>
      <c r="ZL81" s="85"/>
      <c r="ZM81" s="85"/>
      <c r="ZN81" s="85"/>
      <c r="ZO81" s="85"/>
      <c r="ZP81" s="85"/>
      <c r="ZQ81" s="85"/>
      <c r="ZR81" s="85"/>
      <c r="ZS81" s="85"/>
      <c r="ZT81" s="85"/>
      <c r="ZU81" s="85"/>
      <c r="ZV81" s="85"/>
      <c r="ZW81" s="85"/>
      <c r="ZX81" s="85"/>
      <c r="ZY81" s="85"/>
      <c r="ZZ81" s="85"/>
      <c r="AAA81" s="85"/>
      <c r="AAB81" s="85"/>
      <c r="AAC81" s="85"/>
      <c r="AAD81" s="85"/>
      <c r="AAE81" s="85"/>
      <c r="AAF81" s="85"/>
      <c r="AAG81" s="85"/>
      <c r="AAH81" s="85"/>
      <c r="AAI81" s="85"/>
      <c r="AAJ81" s="85"/>
      <c r="AAK81" s="85"/>
      <c r="AAL81" s="85"/>
      <c r="AAM81" s="85"/>
      <c r="AAN81" s="85"/>
      <c r="AAO81" s="85"/>
      <c r="AAP81" s="85"/>
      <c r="AAQ81" s="85"/>
      <c r="AAR81" s="85"/>
      <c r="AAS81" s="85"/>
      <c r="AAT81" s="85"/>
      <c r="AAU81" s="85"/>
      <c r="AAV81" s="85"/>
      <c r="AAW81" s="85"/>
      <c r="AAX81" s="85"/>
      <c r="AAY81" s="85"/>
      <c r="AAZ81" s="85"/>
      <c r="ABA81" s="85"/>
      <c r="ABB81" s="85"/>
      <c r="ABC81" s="85"/>
      <c r="ABD81" s="85"/>
      <c r="ABE81" s="85"/>
      <c r="ABF81" s="85"/>
      <c r="ABG81" s="85"/>
      <c r="ABH81" s="85"/>
      <c r="ABI81" s="85"/>
      <c r="ABJ81" s="85"/>
      <c r="ABK81" s="85"/>
      <c r="ABL81" s="85"/>
      <c r="ABM81" s="85"/>
      <c r="ABN81" s="85"/>
      <c r="ABO81" s="85"/>
      <c r="ABP81" s="85"/>
      <c r="ABQ81" s="85"/>
      <c r="ABR81" s="85"/>
      <c r="ABS81" s="85"/>
      <c r="ABT81" s="85"/>
      <c r="ABU81" s="85"/>
      <c r="ABV81" s="85"/>
      <c r="ABW81" s="85"/>
      <c r="ABX81" s="85"/>
      <c r="ABY81" s="85"/>
      <c r="ABZ81" s="85"/>
      <c r="ACA81" s="85"/>
      <c r="ACB81" s="85"/>
      <c r="ACC81" s="85"/>
      <c r="ACD81" s="85"/>
      <c r="ACE81" s="85"/>
      <c r="ACF81" s="85"/>
      <c r="ACG81" s="85"/>
      <c r="ACH81" s="85"/>
      <c r="ACI81" s="85"/>
      <c r="ACJ81" s="85"/>
      <c r="ACK81" s="85"/>
      <c r="ACL81" s="85"/>
      <c r="ACM81" s="85"/>
      <c r="ACN81" s="85"/>
      <c r="ACO81" s="85"/>
      <c r="ACP81" s="85"/>
      <c r="ACQ81" s="85"/>
      <c r="ACR81" s="85"/>
      <c r="ACS81" s="85"/>
      <c r="ACT81" s="85"/>
      <c r="ACU81" s="85"/>
      <c r="ACV81" s="85"/>
      <c r="ACW81" s="85"/>
      <c r="ACX81" s="85"/>
      <c r="ACY81" s="85"/>
      <c r="ACZ81" s="85"/>
      <c r="ADA81" s="85"/>
      <c r="ADB81" s="85"/>
      <c r="ADC81" s="85"/>
      <c r="ADD81" s="85"/>
      <c r="ADE81" s="85"/>
      <c r="ADF81" s="85"/>
      <c r="ADG81" s="85"/>
      <c r="ADH81" s="85"/>
      <c r="ADI81" s="85"/>
      <c r="ADJ81" s="85"/>
      <c r="ADK81" s="85"/>
      <c r="ADL81" s="85"/>
      <c r="ADM81" s="85"/>
      <c r="ADN81" s="85"/>
      <c r="ADO81" s="85"/>
      <c r="ADP81" s="85"/>
      <c r="ADQ81" s="85"/>
      <c r="ADR81" s="85"/>
      <c r="ADS81" s="85"/>
      <c r="ADT81" s="85"/>
      <c r="ADU81" s="85"/>
      <c r="ADV81" s="85"/>
      <c r="ADW81" s="85"/>
      <c r="ADX81" s="85"/>
      <c r="ADY81" s="85"/>
      <c r="ADZ81" s="85"/>
      <c r="AEA81" s="85"/>
      <c r="AEB81" s="85"/>
      <c r="AEC81" s="85"/>
      <c r="AED81" s="85"/>
      <c r="AEE81" s="85"/>
      <c r="AEF81" s="85"/>
      <c r="AEG81" s="85"/>
      <c r="AEH81" s="85"/>
      <c r="AEI81" s="85"/>
      <c r="AEJ81" s="85"/>
      <c r="AEK81" s="85"/>
      <c r="AEL81" s="85"/>
      <c r="AEM81" s="85"/>
      <c r="AEN81" s="85"/>
      <c r="AEO81" s="85"/>
      <c r="AEP81" s="85"/>
      <c r="AEQ81" s="85"/>
      <c r="AER81" s="85"/>
      <c r="AES81" s="85"/>
      <c r="AET81" s="85"/>
      <c r="AEU81" s="85"/>
      <c r="AEV81" s="85"/>
      <c r="AEW81" s="85"/>
      <c r="AEX81" s="85"/>
      <c r="AEY81" s="85"/>
      <c r="AEZ81" s="85"/>
      <c r="AFA81" s="85"/>
      <c r="AFB81" s="85"/>
      <c r="AFC81" s="85"/>
      <c r="AFD81" s="85"/>
      <c r="AFE81" s="85"/>
      <c r="AFF81" s="85"/>
      <c r="AFG81" s="85"/>
      <c r="AFH81" s="85"/>
      <c r="AFI81" s="85"/>
      <c r="AFJ81" s="85"/>
      <c r="AFK81" s="85"/>
      <c r="AFL81" s="85"/>
      <c r="AFM81" s="85"/>
      <c r="AFN81" s="85"/>
      <c r="AFO81" s="85"/>
      <c r="AFP81" s="85"/>
      <c r="AFQ81" s="85"/>
      <c r="AFR81" s="85"/>
      <c r="AFS81" s="85"/>
      <c r="AFT81" s="85"/>
      <c r="AFU81" s="85"/>
      <c r="AFV81" s="85"/>
      <c r="AFW81" s="85"/>
      <c r="AFX81" s="85"/>
      <c r="AFY81" s="85"/>
      <c r="AFZ81" s="85"/>
      <c r="AGA81" s="85"/>
      <c r="AGB81" s="85"/>
      <c r="AGC81" s="85"/>
      <c r="AGD81" s="85"/>
      <c r="AGE81" s="85"/>
      <c r="AGF81" s="85"/>
      <c r="AGG81" s="85"/>
      <c r="AGH81" s="85"/>
      <c r="AGI81" s="85"/>
      <c r="AGJ81" s="85"/>
      <c r="AGK81" s="85"/>
      <c r="AGL81" s="85"/>
      <c r="AGM81" s="85"/>
      <c r="AGN81" s="85"/>
      <c r="AGO81" s="85"/>
      <c r="AGP81" s="85"/>
      <c r="AGQ81" s="85"/>
      <c r="AGR81" s="85"/>
      <c r="AGS81" s="85"/>
      <c r="AGT81" s="85"/>
      <c r="AGU81" s="85"/>
      <c r="AGV81" s="85"/>
      <c r="AGW81" s="85"/>
      <c r="AGX81" s="85"/>
      <c r="AGY81" s="85"/>
      <c r="AGZ81" s="85"/>
      <c r="AHA81" s="85"/>
      <c r="AHB81" s="85"/>
      <c r="AHC81" s="85"/>
      <c r="AHD81" s="85"/>
      <c r="AHE81" s="85"/>
      <c r="AHF81" s="85"/>
      <c r="AHG81" s="85"/>
      <c r="AHH81" s="85"/>
      <c r="AHI81" s="85"/>
      <c r="AHJ81" s="85"/>
      <c r="AHK81" s="85"/>
      <c r="AHL81" s="85"/>
      <c r="AHM81" s="85"/>
      <c r="AHN81" s="85"/>
      <c r="AHO81" s="85"/>
      <c r="AHP81" s="85"/>
      <c r="AHQ81" s="85"/>
      <c r="AHR81" s="85"/>
      <c r="AHS81" s="85"/>
      <c r="AHT81" s="85"/>
      <c r="AHU81" s="85"/>
      <c r="AHV81" s="85"/>
      <c r="AHW81" s="85"/>
      <c r="AHX81" s="85"/>
      <c r="AHY81" s="85"/>
      <c r="AHZ81" s="85"/>
      <c r="AIA81" s="85"/>
      <c r="AIB81" s="85"/>
      <c r="AIC81" s="85"/>
      <c r="AID81" s="85"/>
      <c r="AIE81" s="85"/>
      <c r="AIF81" s="85"/>
      <c r="AIG81" s="85"/>
      <c r="AIH81" s="85"/>
      <c r="AII81" s="85"/>
      <c r="AIJ81" s="85"/>
      <c r="AIK81" s="85"/>
      <c r="AIL81" s="85"/>
      <c r="AIM81" s="85"/>
      <c r="AIN81" s="85"/>
      <c r="AIO81" s="85"/>
      <c r="AIP81" s="85"/>
      <c r="AIQ81" s="85"/>
      <c r="AIR81" s="85"/>
      <c r="AIS81" s="85"/>
      <c r="AIT81" s="85"/>
      <c r="AIU81" s="85"/>
      <c r="AIV81" s="85"/>
      <c r="AIW81" s="85"/>
      <c r="AIX81" s="85"/>
      <c r="AIY81" s="85"/>
      <c r="AIZ81" s="85"/>
      <c r="AJA81" s="85"/>
      <c r="AJB81" s="85"/>
      <c r="AJC81" s="85"/>
      <c r="AJD81" s="85"/>
      <c r="AJE81" s="85"/>
      <c r="AJF81" s="85"/>
      <c r="AJG81" s="85"/>
      <c r="AJH81" s="85"/>
      <c r="AJI81" s="85"/>
      <c r="AJJ81" s="85"/>
      <c r="AJK81" s="85"/>
      <c r="AJL81" s="85"/>
      <c r="AJM81" s="85"/>
      <c r="AJN81" s="85"/>
      <c r="AJO81" s="85"/>
      <c r="AJP81" s="85"/>
      <c r="AJQ81" s="85"/>
      <c r="AJR81" s="85"/>
      <c r="AJS81" s="85"/>
      <c r="AJT81" s="85"/>
      <c r="AJU81" s="85"/>
      <c r="AJV81" s="85"/>
      <c r="AJW81" s="85"/>
      <c r="AJX81" s="85"/>
      <c r="AJY81" s="85"/>
      <c r="AJZ81" s="85"/>
      <c r="AKA81" s="85"/>
      <c r="AKB81" s="85"/>
      <c r="AKC81" s="85"/>
      <c r="AKD81" s="85"/>
      <c r="AKE81" s="85"/>
      <c r="AKF81" s="85"/>
      <c r="AKG81" s="85"/>
      <c r="AKH81" s="85"/>
      <c r="AKI81" s="85"/>
      <c r="AKJ81" s="85"/>
      <c r="AKK81" s="85"/>
      <c r="AKL81" s="85"/>
      <c r="AKM81" s="85"/>
      <c r="AKN81" s="85"/>
      <c r="AKO81" s="85"/>
      <c r="AKP81" s="85"/>
      <c r="AKQ81" s="85"/>
      <c r="AKR81" s="85"/>
      <c r="AKS81" s="85"/>
      <c r="AKT81" s="85"/>
      <c r="AKU81" s="85"/>
      <c r="AKV81" s="85"/>
      <c r="AKW81" s="85"/>
      <c r="AKX81" s="85"/>
      <c r="AKY81" s="85"/>
      <c r="AKZ81" s="85"/>
      <c r="ALA81" s="85"/>
      <c r="ALB81" s="85"/>
      <c r="ALC81" s="85"/>
      <c r="ALD81" s="85"/>
      <c r="ALE81" s="85"/>
      <c r="ALF81" s="85"/>
      <c r="ALG81" s="85"/>
      <c r="ALH81" s="85"/>
      <c r="ALI81" s="85"/>
      <c r="ALJ81" s="85"/>
      <c r="ALK81" s="85"/>
      <c r="ALL81" s="85"/>
      <c r="ALM81" s="85"/>
      <c r="ALN81" s="85"/>
      <c r="ALO81" s="85"/>
      <c r="ALP81" s="85"/>
      <c r="ALQ81" s="85"/>
      <c r="ALR81" s="85"/>
      <c r="ALS81" s="85"/>
      <c r="ALT81" s="85"/>
      <c r="ALU81" s="85"/>
      <c r="ALV81" s="85"/>
      <c r="ALW81" s="85"/>
      <c r="ALX81" s="85"/>
      <c r="ALY81" s="85"/>
      <c r="ALZ81" s="85"/>
      <c r="AMA81" s="85"/>
      <c r="AMB81" s="85"/>
      <c r="AMC81" s="85"/>
      <c r="AMD81" s="85"/>
      <c r="AME81" s="85"/>
      <c r="AMF81" s="85"/>
      <c r="AMG81" s="85"/>
      <c r="AMH81" s="85"/>
      <c r="AMI81" s="85"/>
      <c r="AMJ81" s="85"/>
      <c r="AMK81" s="85"/>
      <c r="AML81" s="85"/>
      <c r="AMM81" s="85"/>
      <c r="AMN81" s="85"/>
      <c r="AMO81" s="85"/>
      <c r="AMP81" s="85"/>
      <c r="AMQ81" s="85"/>
      <c r="AMR81" s="85"/>
      <c r="AMS81" s="85"/>
      <c r="AMT81" s="85"/>
      <c r="AMU81" s="85"/>
      <c r="AMV81" s="85"/>
      <c r="AMW81" s="85"/>
      <c r="AMX81" s="85"/>
      <c r="AMY81" s="85"/>
      <c r="AMZ81" s="85"/>
      <c r="ANA81" s="85"/>
      <c r="ANB81" s="85"/>
      <c r="ANC81" s="85"/>
      <c r="AND81" s="85"/>
      <c r="ANE81" s="85"/>
      <c r="ANF81" s="85"/>
      <c r="ANG81" s="85"/>
      <c r="ANH81" s="85"/>
      <c r="ANI81" s="85"/>
      <c r="ANJ81" s="85"/>
      <c r="ANK81" s="85"/>
      <c r="ANL81" s="85"/>
      <c r="ANM81" s="85"/>
      <c r="ANN81" s="85"/>
      <c r="ANO81" s="85"/>
      <c r="ANP81" s="85"/>
      <c r="ANQ81" s="85"/>
      <c r="ANR81" s="85"/>
      <c r="ANS81" s="85"/>
      <c r="ANT81" s="85"/>
      <c r="ANU81" s="85"/>
      <c r="ANV81" s="85"/>
      <c r="ANW81" s="85"/>
      <c r="ANX81" s="85"/>
      <c r="ANY81" s="85"/>
      <c r="ANZ81" s="85"/>
      <c r="AOA81" s="85"/>
      <c r="AOB81" s="85"/>
      <c r="AOC81" s="85"/>
      <c r="AOD81" s="85"/>
      <c r="AOE81" s="85"/>
      <c r="AOF81" s="85"/>
      <c r="AOG81" s="85"/>
      <c r="AOH81" s="85"/>
      <c r="AOI81" s="85"/>
      <c r="AOJ81" s="85"/>
      <c r="AOK81" s="85"/>
      <c r="AOL81" s="85"/>
      <c r="AOM81" s="85"/>
      <c r="AON81" s="85"/>
      <c r="AOO81" s="85"/>
      <c r="AOP81" s="85"/>
      <c r="AOQ81" s="85"/>
      <c r="AOR81" s="85"/>
      <c r="AOS81" s="85"/>
      <c r="AOT81" s="85"/>
      <c r="AOU81" s="85"/>
      <c r="AOV81" s="85"/>
      <c r="AOW81" s="85"/>
      <c r="AOX81" s="85"/>
      <c r="AOY81" s="85"/>
      <c r="AOZ81" s="85"/>
      <c r="APA81" s="85"/>
      <c r="APB81" s="85"/>
      <c r="APC81" s="85"/>
      <c r="APD81" s="85"/>
      <c r="APE81" s="85"/>
      <c r="APF81" s="85"/>
      <c r="APG81" s="85"/>
      <c r="APH81" s="85"/>
      <c r="API81" s="85"/>
      <c r="APJ81" s="85"/>
      <c r="APK81" s="85"/>
      <c r="APL81" s="85"/>
      <c r="APM81" s="85"/>
      <c r="APN81" s="85"/>
      <c r="APO81" s="85"/>
      <c r="APP81" s="85"/>
      <c r="APQ81" s="85"/>
      <c r="APR81" s="85"/>
      <c r="APS81" s="85"/>
      <c r="APT81" s="85"/>
      <c r="APU81" s="85"/>
      <c r="APV81" s="85"/>
      <c r="APW81" s="85"/>
      <c r="APX81" s="85"/>
      <c r="APY81" s="85"/>
      <c r="APZ81" s="85"/>
      <c r="AQA81" s="85"/>
      <c r="AQB81" s="85"/>
      <c r="AQC81" s="85"/>
      <c r="AQD81" s="85"/>
      <c r="AQE81" s="85"/>
      <c r="AQF81" s="85"/>
      <c r="AQG81" s="85"/>
      <c r="AQH81" s="85"/>
      <c r="AQI81" s="85"/>
      <c r="AQJ81" s="85"/>
      <c r="AQK81" s="85"/>
      <c r="AQL81" s="85"/>
      <c r="AQM81" s="85"/>
      <c r="AQN81" s="85"/>
      <c r="AQO81" s="85"/>
      <c r="AQP81" s="85"/>
      <c r="AQQ81" s="85"/>
      <c r="AQR81" s="85"/>
      <c r="AQS81" s="85"/>
      <c r="AQT81" s="85"/>
      <c r="AQU81" s="85"/>
      <c r="AQV81" s="85"/>
      <c r="AQW81" s="85"/>
      <c r="AQX81" s="85"/>
      <c r="AQY81" s="85"/>
      <c r="AQZ81" s="85"/>
      <c r="ARA81" s="85"/>
      <c r="ARB81" s="85"/>
      <c r="ARC81" s="85"/>
      <c r="ARD81" s="85"/>
      <c r="ARE81" s="85"/>
      <c r="ARF81" s="85"/>
      <c r="ARG81" s="85"/>
      <c r="ARH81" s="85"/>
      <c r="ARI81" s="85"/>
      <c r="ARJ81" s="85"/>
      <c r="ARK81" s="85"/>
      <c r="ARL81" s="85"/>
      <c r="ARM81" s="85"/>
      <c r="ARN81" s="85"/>
      <c r="ARO81" s="85"/>
      <c r="ARP81" s="85"/>
      <c r="ARQ81" s="85"/>
      <c r="ARR81" s="85"/>
      <c r="ARS81" s="85"/>
      <c r="ART81" s="85"/>
      <c r="ARU81" s="85"/>
      <c r="ARV81" s="85"/>
      <c r="ARW81" s="85"/>
      <c r="ARX81" s="85"/>
      <c r="ARY81" s="85"/>
      <c r="ARZ81" s="85"/>
      <c r="ASA81" s="85"/>
      <c r="ASB81" s="85"/>
      <c r="ASC81" s="85"/>
      <c r="ASD81" s="85"/>
      <c r="ASE81" s="85"/>
      <c r="ASF81" s="85"/>
      <c r="ASG81" s="85"/>
      <c r="ASH81" s="85"/>
      <c r="ASI81" s="85"/>
      <c r="ASJ81" s="85"/>
      <c r="ASK81" s="85"/>
      <c r="ASL81" s="85"/>
      <c r="ASM81" s="85"/>
      <c r="ASN81" s="85"/>
      <c r="ASO81" s="85"/>
      <c r="ASP81" s="85"/>
      <c r="ASQ81" s="85"/>
      <c r="ASR81" s="85"/>
      <c r="ASS81" s="85"/>
      <c r="AST81" s="85"/>
      <c r="ASU81" s="85"/>
      <c r="ASV81" s="85"/>
      <c r="ASW81" s="85"/>
      <c r="ASX81" s="85"/>
      <c r="ASY81" s="85"/>
      <c r="ASZ81" s="85"/>
      <c r="ATA81" s="85"/>
      <c r="ATB81" s="85"/>
      <c r="ATC81" s="85"/>
      <c r="ATD81" s="85"/>
      <c r="ATE81" s="85"/>
      <c r="ATF81" s="85"/>
      <c r="ATG81" s="85"/>
      <c r="ATH81" s="85"/>
      <c r="ATI81" s="85"/>
      <c r="ATJ81" s="85"/>
      <c r="ATK81" s="85"/>
      <c r="ATL81" s="85"/>
      <c r="ATM81" s="85"/>
      <c r="ATN81" s="85"/>
      <c r="ATO81" s="85"/>
      <c r="ATP81" s="85"/>
      <c r="ATQ81" s="85"/>
      <c r="ATR81" s="85"/>
      <c r="ATS81" s="85"/>
      <c r="ATT81" s="85"/>
      <c r="ATU81" s="85"/>
      <c r="ATV81" s="85"/>
      <c r="ATW81" s="85"/>
      <c r="ATX81" s="85"/>
      <c r="ATY81" s="85"/>
      <c r="ATZ81" s="85"/>
      <c r="AUA81" s="85"/>
      <c r="AUB81" s="85"/>
      <c r="AUC81" s="85"/>
      <c r="AUD81" s="85"/>
      <c r="AUE81" s="85"/>
      <c r="AUF81" s="85"/>
      <c r="AUG81" s="85"/>
      <c r="AUH81" s="85"/>
      <c r="AUI81" s="85"/>
      <c r="AUJ81" s="85"/>
      <c r="AUK81" s="85"/>
      <c r="AUL81" s="85"/>
      <c r="AUM81" s="85"/>
      <c r="AUN81" s="85"/>
      <c r="AUO81" s="85"/>
      <c r="AUP81" s="85"/>
      <c r="AUQ81" s="85"/>
      <c r="AUR81" s="85"/>
      <c r="AUS81" s="85"/>
      <c r="AUT81" s="85"/>
      <c r="AUU81" s="85"/>
      <c r="AUV81" s="85"/>
      <c r="AUW81" s="85"/>
      <c r="AUX81" s="85"/>
      <c r="AUY81" s="85"/>
      <c r="AUZ81" s="85"/>
      <c r="AVA81" s="85"/>
      <c r="AVB81" s="85"/>
      <c r="AVC81" s="85"/>
      <c r="AVD81" s="85"/>
      <c r="AVE81" s="85"/>
      <c r="AVF81" s="85"/>
      <c r="AVG81" s="85"/>
      <c r="AVH81" s="85"/>
      <c r="AVI81" s="85"/>
      <c r="AVJ81" s="85"/>
      <c r="AVK81" s="85"/>
      <c r="AVL81" s="85"/>
      <c r="AVM81" s="85"/>
      <c r="AVN81" s="85"/>
      <c r="AVO81" s="85"/>
      <c r="AVP81" s="85"/>
      <c r="AVQ81" s="85"/>
      <c r="AVR81" s="85"/>
      <c r="AVS81" s="85"/>
      <c r="AVT81" s="85"/>
      <c r="AVU81" s="85"/>
      <c r="AVV81" s="85"/>
      <c r="AVW81" s="85"/>
      <c r="AVX81" s="85"/>
      <c r="AVY81" s="85"/>
      <c r="AVZ81" s="85"/>
      <c r="AWA81" s="85"/>
      <c r="AWB81" s="85"/>
      <c r="AWC81" s="85"/>
      <c r="AWD81" s="85"/>
      <c r="AWE81" s="85"/>
      <c r="AWF81" s="85"/>
      <c r="AWG81" s="85"/>
      <c r="AWH81" s="85"/>
      <c r="AWI81" s="85"/>
      <c r="AWJ81" s="85"/>
      <c r="AWK81" s="85"/>
      <c r="AWL81" s="85"/>
      <c r="AWM81" s="85"/>
      <c r="AWN81" s="85"/>
      <c r="AWO81" s="85"/>
      <c r="AWP81" s="85"/>
      <c r="AWQ81" s="85"/>
      <c r="AWR81" s="85"/>
      <c r="AWS81" s="85"/>
      <c r="AWT81" s="85"/>
      <c r="AWU81" s="85"/>
      <c r="AWV81" s="85"/>
      <c r="AWW81" s="85"/>
      <c r="AWX81" s="85"/>
      <c r="AWY81" s="85"/>
      <c r="AWZ81" s="85"/>
      <c r="AXA81" s="85"/>
      <c r="AXB81" s="85"/>
      <c r="AXC81" s="85"/>
      <c r="AXD81" s="85"/>
      <c r="AXE81" s="85"/>
      <c r="AXF81" s="85"/>
      <c r="AXG81" s="85"/>
      <c r="AXH81" s="85"/>
      <c r="AXI81" s="85"/>
      <c r="AXJ81" s="85"/>
      <c r="AXK81" s="85"/>
      <c r="AXL81" s="85"/>
      <c r="AXM81" s="85"/>
      <c r="AXN81" s="85"/>
      <c r="AXO81" s="85"/>
      <c r="AXP81" s="85"/>
      <c r="AXQ81" s="85"/>
      <c r="AXR81" s="85"/>
      <c r="AXS81" s="85"/>
      <c r="AXT81" s="85"/>
      <c r="AXU81" s="85"/>
      <c r="AXV81" s="85"/>
      <c r="AXW81" s="85"/>
      <c r="AXX81" s="85"/>
      <c r="AXY81" s="85"/>
      <c r="AXZ81" s="85"/>
      <c r="AYA81" s="85"/>
      <c r="AYB81" s="85"/>
      <c r="AYC81" s="85"/>
      <c r="AYD81" s="85"/>
      <c r="AYE81" s="85"/>
      <c r="AYF81" s="85"/>
      <c r="AYG81" s="85"/>
      <c r="AYH81" s="85"/>
      <c r="AYI81" s="85"/>
      <c r="AYJ81" s="85"/>
      <c r="AYK81" s="85"/>
      <c r="AYL81" s="85"/>
      <c r="AYM81" s="85"/>
      <c r="AYN81" s="85"/>
      <c r="AYO81" s="85"/>
      <c r="AYP81" s="85"/>
      <c r="AYQ81" s="85"/>
      <c r="AYR81" s="85"/>
      <c r="AYS81" s="85"/>
      <c r="AYT81" s="85"/>
      <c r="AYU81" s="85"/>
      <c r="AYV81" s="85"/>
      <c r="AYW81" s="85"/>
      <c r="AYX81" s="85"/>
      <c r="AYY81" s="85"/>
      <c r="AYZ81" s="85"/>
      <c r="AZA81" s="85"/>
      <c r="AZB81" s="85"/>
      <c r="AZC81" s="85"/>
      <c r="AZD81" s="85"/>
      <c r="AZE81" s="85"/>
      <c r="AZF81" s="85"/>
      <c r="AZG81" s="85"/>
      <c r="AZH81" s="85"/>
      <c r="AZI81" s="85"/>
      <c r="AZJ81" s="85"/>
      <c r="AZK81" s="85"/>
      <c r="AZL81" s="85"/>
      <c r="AZM81" s="85"/>
      <c r="AZN81" s="85"/>
      <c r="AZO81" s="85"/>
      <c r="AZP81" s="85"/>
      <c r="AZQ81" s="85"/>
      <c r="AZR81" s="85"/>
      <c r="AZS81" s="85"/>
      <c r="AZT81" s="85"/>
      <c r="AZU81" s="85"/>
      <c r="AZV81" s="85"/>
      <c r="AZW81" s="85"/>
      <c r="AZX81" s="85"/>
      <c r="AZY81" s="85"/>
      <c r="AZZ81" s="85"/>
      <c r="BAA81" s="85"/>
      <c r="BAB81" s="85"/>
      <c r="BAC81" s="85"/>
      <c r="BAD81" s="85"/>
      <c r="BAE81" s="85"/>
      <c r="BAF81" s="85"/>
      <c r="BAG81" s="85"/>
      <c r="BAH81" s="85"/>
      <c r="BAI81" s="85"/>
      <c r="BAJ81" s="85"/>
      <c r="BAK81" s="85"/>
      <c r="BAL81" s="85"/>
      <c r="BAM81" s="85"/>
      <c r="BAN81" s="85"/>
      <c r="BAO81" s="85"/>
      <c r="BAP81" s="85"/>
      <c r="BAQ81" s="85"/>
      <c r="BAR81" s="85"/>
      <c r="BAS81" s="85"/>
      <c r="BAT81" s="85"/>
      <c r="BAU81" s="85"/>
      <c r="BAV81" s="85"/>
      <c r="BAW81" s="85"/>
      <c r="BAX81" s="85"/>
      <c r="BAY81" s="85"/>
      <c r="BAZ81" s="85"/>
      <c r="BBA81" s="85"/>
      <c r="BBB81" s="85"/>
      <c r="BBC81" s="85"/>
      <c r="BBD81" s="85"/>
      <c r="BBE81" s="85"/>
      <c r="BBF81" s="85"/>
      <c r="BBG81" s="85"/>
      <c r="BBH81" s="85"/>
      <c r="BBI81" s="85"/>
      <c r="BBJ81" s="85"/>
      <c r="BBK81" s="85"/>
      <c r="BBL81" s="85"/>
      <c r="BBM81" s="85"/>
      <c r="BBN81" s="85"/>
      <c r="BBO81" s="85"/>
      <c r="BBP81" s="85"/>
      <c r="BBQ81" s="85"/>
      <c r="BBR81" s="85"/>
      <c r="BBS81" s="85"/>
      <c r="BBT81" s="85"/>
      <c r="BBU81" s="85"/>
      <c r="BBV81" s="85"/>
      <c r="BBW81" s="85"/>
      <c r="BBX81" s="85"/>
      <c r="BBY81" s="85"/>
      <c r="BBZ81" s="85"/>
      <c r="BCA81" s="85"/>
      <c r="BCB81" s="85"/>
      <c r="BCC81" s="85"/>
      <c r="BCD81" s="85"/>
      <c r="BCE81" s="85"/>
      <c r="BCF81" s="85"/>
      <c r="BCG81" s="85"/>
      <c r="BCH81" s="85"/>
      <c r="BCI81" s="85"/>
      <c r="BCJ81" s="85"/>
      <c r="BCK81" s="85"/>
      <c r="BCL81" s="85"/>
      <c r="BCM81" s="85"/>
      <c r="BCN81" s="85"/>
      <c r="BCO81" s="85"/>
      <c r="BCP81" s="85"/>
      <c r="BCQ81" s="85"/>
      <c r="BCR81" s="85"/>
      <c r="BCS81" s="85"/>
      <c r="BCT81" s="85"/>
      <c r="BCU81" s="85"/>
      <c r="BCV81" s="85"/>
      <c r="BCW81" s="85"/>
      <c r="BCX81" s="85"/>
      <c r="BCY81" s="85"/>
      <c r="BCZ81" s="85"/>
      <c r="BDA81" s="85"/>
      <c r="BDB81" s="85"/>
      <c r="BDC81" s="85"/>
      <c r="BDD81" s="85"/>
      <c r="BDE81" s="85"/>
      <c r="BDF81" s="85"/>
      <c r="BDG81" s="85"/>
      <c r="BDH81" s="85"/>
      <c r="BDI81" s="85"/>
      <c r="BDJ81" s="85"/>
      <c r="BDK81" s="85"/>
      <c r="BDL81" s="85"/>
      <c r="BDM81" s="85"/>
      <c r="BDN81" s="85"/>
      <c r="BDO81" s="85"/>
      <c r="BDP81" s="85"/>
      <c r="BDQ81" s="85"/>
      <c r="BDR81" s="85"/>
      <c r="BDS81" s="85"/>
      <c r="BDT81" s="85"/>
      <c r="BDU81" s="85"/>
      <c r="BDV81" s="85"/>
      <c r="BDW81" s="85"/>
      <c r="BDX81" s="85"/>
      <c r="BDY81" s="85"/>
      <c r="BDZ81" s="85"/>
      <c r="BEA81" s="85"/>
      <c r="BEB81" s="85"/>
      <c r="BEC81" s="85"/>
      <c r="BED81" s="85"/>
      <c r="BEE81" s="85"/>
      <c r="BEF81" s="85"/>
      <c r="BEG81" s="85"/>
      <c r="BEH81" s="85"/>
      <c r="BEI81" s="85"/>
      <c r="BEJ81" s="85"/>
      <c r="BEK81" s="85"/>
      <c r="BEL81" s="85"/>
      <c r="BEM81" s="85"/>
      <c r="BEN81" s="85"/>
      <c r="BEO81" s="85"/>
      <c r="BEP81" s="85"/>
      <c r="BEQ81" s="85"/>
      <c r="BER81" s="85"/>
      <c r="BES81" s="85"/>
      <c r="BET81" s="85"/>
      <c r="BEU81" s="85"/>
      <c r="BEV81" s="85"/>
      <c r="BEW81" s="85"/>
      <c r="BEX81" s="85"/>
      <c r="BEY81" s="85"/>
      <c r="BEZ81" s="85"/>
      <c r="BFA81" s="85"/>
      <c r="BFB81" s="85"/>
      <c r="BFC81" s="85"/>
      <c r="BFD81" s="85"/>
      <c r="BFE81" s="85"/>
      <c r="BFF81" s="85"/>
      <c r="BFG81" s="85"/>
      <c r="BFH81" s="85"/>
      <c r="BFI81" s="85"/>
      <c r="BFJ81" s="85"/>
      <c r="BFK81" s="85"/>
      <c r="BFL81" s="85"/>
      <c r="BFM81" s="85"/>
      <c r="BFN81" s="85"/>
      <c r="BFO81" s="85"/>
      <c r="BFP81" s="85"/>
      <c r="BFQ81" s="85"/>
      <c r="BFR81" s="85"/>
      <c r="BFS81" s="85"/>
      <c r="BFT81" s="85"/>
      <c r="BFU81" s="85"/>
      <c r="BFV81" s="85"/>
      <c r="BFW81" s="85"/>
      <c r="BFX81" s="85"/>
      <c r="BFY81" s="85"/>
      <c r="BFZ81" s="85"/>
      <c r="BGA81" s="85"/>
      <c r="BGB81" s="85"/>
      <c r="BGC81" s="85"/>
      <c r="BGD81" s="85"/>
      <c r="BGE81" s="85"/>
      <c r="BGF81" s="85"/>
      <c r="BGG81" s="85"/>
      <c r="BGH81" s="85"/>
      <c r="BGI81" s="85"/>
      <c r="BGJ81" s="85"/>
      <c r="BGK81" s="85"/>
      <c r="BGL81" s="85"/>
      <c r="BGM81" s="85"/>
      <c r="BGN81" s="85"/>
      <c r="BGO81" s="85"/>
      <c r="BGP81" s="85"/>
      <c r="BGQ81" s="85"/>
      <c r="BGR81" s="85"/>
      <c r="BGS81" s="85"/>
      <c r="BGT81" s="85"/>
      <c r="BGU81" s="85"/>
      <c r="BGV81" s="85"/>
      <c r="BGW81" s="85"/>
      <c r="BGX81" s="85"/>
      <c r="BGY81" s="85"/>
      <c r="BGZ81" s="85"/>
      <c r="BHA81" s="85"/>
      <c r="BHB81" s="85"/>
      <c r="BHC81" s="85"/>
      <c r="BHD81" s="85"/>
      <c r="BHE81" s="85"/>
      <c r="BHF81" s="85"/>
      <c r="BHG81" s="85"/>
      <c r="BHH81" s="85"/>
      <c r="BHI81" s="85"/>
      <c r="BHJ81" s="85"/>
      <c r="BHK81" s="85"/>
      <c r="BHL81" s="85"/>
      <c r="BHM81" s="85"/>
      <c r="BHN81" s="85"/>
      <c r="BHO81" s="85"/>
      <c r="BHP81" s="85"/>
      <c r="BHQ81" s="85"/>
      <c r="BHR81" s="85"/>
      <c r="BHS81" s="85"/>
      <c r="BHT81" s="85"/>
      <c r="BHU81" s="85"/>
      <c r="BHV81" s="85"/>
      <c r="BHW81" s="85"/>
      <c r="BHX81" s="85"/>
      <c r="BHY81" s="85"/>
      <c r="BHZ81" s="85"/>
      <c r="BIA81" s="85"/>
      <c r="BIB81" s="85"/>
      <c r="BIC81" s="85"/>
      <c r="BID81" s="85"/>
      <c r="BIE81" s="85"/>
      <c r="BIF81" s="85"/>
      <c r="BIG81" s="85"/>
      <c r="BIH81" s="85"/>
      <c r="BII81" s="85"/>
      <c r="BIJ81" s="85"/>
      <c r="BIK81" s="85"/>
      <c r="BIL81" s="85"/>
      <c r="BIM81" s="85"/>
      <c r="BIN81" s="85"/>
      <c r="BIO81" s="85"/>
      <c r="BIP81" s="85"/>
      <c r="BIQ81" s="85"/>
      <c r="BIR81" s="85"/>
      <c r="BIS81" s="85"/>
      <c r="BIT81" s="85"/>
      <c r="BIU81" s="85"/>
      <c r="BIV81" s="85"/>
      <c r="BIW81" s="85"/>
      <c r="BIX81" s="85"/>
      <c r="BIY81" s="85"/>
      <c r="BIZ81" s="85"/>
      <c r="BJA81" s="85"/>
      <c r="BJB81" s="85"/>
      <c r="BJC81" s="85"/>
      <c r="BJD81" s="85"/>
      <c r="BJE81" s="85"/>
      <c r="BJF81" s="85"/>
      <c r="BJG81" s="85"/>
      <c r="BJH81" s="85"/>
      <c r="BJI81" s="85"/>
      <c r="BJJ81" s="85"/>
      <c r="BJK81" s="85"/>
      <c r="BJL81" s="85"/>
      <c r="BJM81" s="85"/>
      <c r="BJN81" s="85"/>
      <c r="BJO81" s="85"/>
      <c r="BJP81" s="85"/>
      <c r="BJQ81" s="85"/>
      <c r="BJR81" s="85"/>
      <c r="BJS81" s="85"/>
      <c r="BJT81" s="85"/>
      <c r="BJU81" s="85"/>
      <c r="BJV81" s="85"/>
      <c r="BJW81" s="85"/>
      <c r="BJX81" s="85"/>
      <c r="BJY81" s="85"/>
      <c r="BJZ81" s="85"/>
      <c r="BKA81" s="85"/>
      <c r="BKB81" s="85"/>
      <c r="BKC81" s="85"/>
      <c r="BKD81" s="85"/>
      <c r="BKE81" s="85"/>
      <c r="BKF81" s="85"/>
      <c r="BKG81" s="85"/>
      <c r="BKH81" s="85"/>
      <c r="BKI81" s="85"/>
      <c r="BKJ81" s="85"/>
      <c r="BKK81" s="85"/>
      <c r="BKL81" s="85"/>
      <c r="BKM81" s="85"/>
      <c r="BKN81" s="85"/>
      <c r="BKO81" s="85"/>
      <c r="BKP81" s="85"/>
      <c r="BKQ81" s="85"/>
      <c r="BKR81" s="85"/>
      <c r="BKS81" s="85"/>
      <c r="BKT81" s="85"/>
      <c r="BKU81" s="85"/>
      <c r="BKV81" s="85"/>
      <c r="BKW81" s="85"/>
      <c r="BKX81" s="85"/>
      <c r="BKY81" s="85"/>
      <c r="BKZ81" s="85"/>
      <c r="BLA81" s="85"/>
      <c r="BLB81" s="85"/>
      <c r="BLC81" s="85"/>
      <c r="BLD81" s="85"/>
      <c r="BLE81" s="85"/>
      <c r="BLF81" s="85"/>
      <c r="BLG81" s="85"/>
      <c r="BLH81" s="85"/>
      <c r="BLI81" s="85"/>
      <c r="BLJ81" s="85"/>
      <c r="BLK81" s="85"/>
      <c r="BLL81" s="85"/>
      <c r="BLM81" s="85"/>
      <c r="BLN81" s="85"/>
      <c r="BLO81" s="85"/>
      <c r="BLP81" s="85"/>
      <c r="BLQ81" s="85"/>
      <c r="BLR81" s="85"/>
      <c r="BLS81" s="85"/>
      <c r="BLT81" s="85"/>
      <c r="BLU81" s="85"/>
      <c r="BLV81" s="85"/>
      <c r="BLW81" s="85"/>
      <c r="BLX81" s="85"/>
      <c r="BLY81" s="85"/>
      <c r="BLZ81" s="85"/>
      <c r="BMA81" s="85"/>
      <c r="BMB81" s="85"/>
      <c r="BMC81" s="85"/>
      <c r="BMD81" s="85"/>
      <c r="BME81" s="85"/>
      <c r="BMF81" s="85"/>
      <c r="BMG81" s="85"/>
      <c r="BMH81" s="85"/>
      <c r="BMI81" s="85"/>
      <c r="BMJ81" s="85"/>
      <c r="BMK81" s="85"/>
      <c r="BML81" s="85"/>
      <c r="BMM81" s="85"/>
      <c r="BMN81" s="85"/>
      <c r="BMO81" s="85"/>
      <c r="BMP81" s="85"/>
      <c r="BMQ81" s="85"/>
      <c r="BMR81" s="85"/>
      <c r="BMS81" s="85"/>
      <c r="BMT81" s="85"/>
      <c r="BMU81" s="85"/>
      <c r="BMV81" s="85"/>
      <c r="BMW81" s="85"/>
      <c r="BMX81" s="85"/>
      <c r="BMY81" s="85"/>
      <c r="BMZ81" s="85"/>
      <c r="BNA81" s="85"/>
      <c r="BNB81" s="85"/>
      <c r="BNC81" s="85"/>
      <c r="BND81" s="85"/>
      <c r="BNE81" s="85"/>
      <c r="BNF81" s="85"/>
      <c r="BNG81" s="85"/>
      <c r="BNH81" s="85"/>
      <c r="BNI81" s="85"/>
      <c r="BNJ81" s="85"/>
      <c r="BNK81" s="85"/>
      <c r="BNL81" s="85"/>
      <c r="BNM81" s="85"/>
      <c r="BNN81" s="85"/>
      <c r="BNO81" s="85"/>
      <c r="BNP81" s="85"/>
      <c r="BNQ81" s="85"/>
      <c r="BNR81" s="85"/>
      <c r="BNS81" s="85"/>
      <c r="BNT81" s="85"/>
      <c r="BNU81" s="85"/>
      <c r="BNV81" s="85"/>
      <c r="BNW81" s="85"/>
      <c r="BNX81" s="85"/>
      <c r="BNY81" s="85"/>
      <c r="BNZ81" s="85"/>
      <c r="BOA81" s="85"/>
      <c r="BOB81" s="85"/>
      <c r="BOC81" s="85"/>
      <c r="BOD81" s="85"/>
      <c r="BOE81" s="85"/>
      <c r="BOF81" s="85"/>
      <c r="BOG81" s="85"/>
      <c r="BOH81" s="85"/>
      <c r="BOI81" s="85"/>
      <c r="BOJ81" s="85"/>
      <c r="BOK81" s="85"/>
      <c r="BOL81" s="85"/>
      <c r="BOM81" s="85"/>
      <c r="BON81" s="85"/>
      <c r="BOO81" s="85"/>
      <c r="BOP81" s="85"/>
      <c r="BOQ81" s="85"/>
      <c r="BOR81" s="85"/>
      <c r="BOS81" s="85"/>
      <c r="BOT81" s="85"/>
      <c r="BOU81" s="85"/>
      <c r="BOV81" s="85"/>
      <c r="BOW81" s="85"/>
      <c r="BOX81" s="85"/>
      <c r="BOY81" s="85"/>
      <c r="BOZ81" s="85"/>
      <c r="BPA81" s="85"/>
      <c r="BPB81" s="85"/>
      <c r="BPC81" s="85"/>
      <c r="BPD81" s="85"/>
      <c r="BPE81" s="85"/>
      <c r="BPF81" s="85"/>
      <c r="BPG81" s="85"/>
      <c r="BPH81" s="85"/>
      <c r="BPI81" s="85"/>
      <c r="BPJ81" s="85"/>
      <c r="BPK81" s="85"/>
      <c r="BPL81" s="85"/>
      <c r="BPM81" s="85"/>
      <c r="BPN81" s="85"/>
      <c r="BPO81" s="85"/>
      <c r="BPP81" s="85"/>
      <c r="BPQ81" s="85"/>
      <c r="BPR81" s="85"/>
      <c r="BPS81" s="85"/>
      <c r="BPT81" s="85"/>
      <c r="BPU81" s="85"/>
      <c r="BPV81" s="85"/>
      <c r="BPW81" s="85"/>
      <c r="BPX81" s="85"/>
      <c r="BPY81" s="85"/>
      <c r="BPZ81" s="85"/>
      <c r="BQA81" s="85"/>
      <c r="BQB81" s="85"/>
      <c r="BQC81" s="85"/>
      <c r="BQD81" s="85"/>
      <c r="BQE81" s="85"/>
      <c r="BQF81" s="85"/>
      <c r="BQG81" s="85"/>
      <c r="BQH81" s="85"/>
      <c r="BQI81" s="85"/>
      <c r="BQJ81" s="85"/>
      <c r="BQK81" s="85"/>
      <c r="BQL81" s="85"/>
      <c r="BQM81" s="85"/>
      <c r="BQN81" s="85"/>
      <c r="BQO81" s="85"/>
      <c r="BQP81" s="85"/>
      <c r="BQQ81" s="85"/>
      <c r="BQR81" s="85"/>
      <c r="BQS81" s="85"/>
      <c r="BQT81" s="85"/>
      <c r="BQU81" s="85"/>
      <c r="BQV81" s="85"/>
      <c r="BQW81" s="85"/>
      <c r="BQX81" s="85"/>
      <c r="BQY81" s="85"/>
      <c r="BQZ81" s="85"/>
      <c r="BRA81" s="85"/>
      <c r="BRB81" s="85"/>
      <c r="BRC81" s="85"/>
      <c r="BRD81" s="85"/>
      <c r="BRE81" s="85"/>
      <c r="BRF81" s="85"/>
      <c r="BRG81" s="85"/>
      <c r="BRH81" s="85"/>
      <c r="BRI81" s="85"/>
      <c r="BRJ81" s="85"/>
      <c r="BRK81" s="85"/>
      <c r="BRL81" s="85"/>
      <c r="BRM81" s="85"/>
      <c r="BRN81" s="85"/>
      <c r="BRO81" s="85"/>
      <c r="BRP81" s="85"/>
      <c r="BRQ81" s="85"/>
      <c r="BRR81" s="85"/>
      <c r="BRS81" s="85"/>
      <c r="BRT81" s="85"/>
      <c r="BRU81" s="85"/>
      <c r="BRV81" s="85"/>
      <c r="BRW81" s="85"/>
      <c r="BRX81" s="85"/>
      <c r="BRY81" s="85"/>
      <c r="BRZ81" s="85"/>
      <c r="BSA81" s="85"/>
      <c r="BSB81" s="85"/>
      <c r="BSC81" s="85"/>
      <c r="BSD81" s="85"/>
      <c r="BSE81" s="85"/>
      <c r="BSF81" s="85"/>
      <c r="BSG81" s="85"/>
      <c r="BSH81" s="85"/>
      <c r="BSI81" s="85"/>
      <c r="BSJ81" s="85"/>
      <c r="BSK81" s="85"/>
      <c r="BSL81" s="85"/>
      <c r="BSM81" s="85"/>
      <c r="BSN81" s="85"/>
      <c r="BSO81" s="85"/>
      <c r="BSP81" s="85"/>
      <c r="BSQ81" s="85"/>
      <c r="BSR81" s="85"/>
      <c r="BSS81" s="85"/>
      <c r="BST81" s="85"/>
      <c r="BSU81" s="85"/>
      <c r="BSV81" s="85"/>
      <c r="BSW81" s="85"/>
      <c r="BSX81" s="85"/>
      <c r="BSY81" s="85"/>
      <c r="BSZ81" s="85"/>
      <c r="BTA81" s="85"/>
      <c r="BTB81" s="85"/>
      <c r="BTC81" s="85"/>
      <c r="BTD81" s="85"/>
      <c r="BTE81" s="85"/>
      <c r="BTF81" s="85"/>
      <c r="BTG81" s="85"/>
      <c r="BTH81" s="85"/>
      <c r="BTI81" s="85"/>
      <c r="BTJ81" s="85"/>
      <c r="BTK81" s="85"/>
      <c r="BTL81" s="85"/>
      <c r="BTM81" s="85"/>
      <c r="BTN81" s="85"/>
      <c r="BTO81" s="85"/>
      <c r="BTP81" s="85"/>
      <c r="BTQ81" s="85"/>
      <c r="BTR81" s="85"/>
      <c r="BTS81" s="85"/>
      <c r="BTT81" s="85"/>
      <c r="BTU81" s="85"/>
      <c r="BTV81" s="85"/>
      <c r="BTW81" s="85"/>
      <c r="BTX81" s="85"/>
      <c r="BTY81" s="85"/>
      <c r="BTZ81" s="85"/>
      <c r="BUA81" s="85"/>
      <c r="BUB81" s="85"/>
      <c r="BUC81" s="85"/>
      <c r="BUD81" s="85"/>
      <c r="BUE81" s="85"/>
      <c r="BUF81" s="85"/>
      <c r="BUG81" s="85"/>
      <c r="BUH81" s="85"/>
      <c r="BUI81" s="85"/>
      <c r="BUJ81" s="85"/>
      <c r="BUK81" s="85"/>
      <c r="BUL81" s="85"/>
      <c r="BUM81" s="85"/>
      <c r="BUN81" s="85"/>
      <c r="BUO81" s="85"/>
      <c r="BUP81" s="85"/>
      <c r="BUQ81" s="85"/>
      <c r="BUR81" s="85"/>
      <c r="BUS81" s="85"/>
      <c r="BUT81" s="85"/>
      <c r="BUU81" s="85"/>
      <c r="BUV81" s="85"/>
      <c r="BUW81" s="85"/>
      <c r="BUX81" s="85"/>
      <c r="BUY81" s="85"/>
      <c r="BUZ81" s="85"/>
      <c r="BVA81" s="85"/>
      <c r="BVB81" s="85"/>
      <c r="BVC81" s="85"/>
      <c r="BVD81" s="85"/>
      <c r="BVE81" s="85"/>
      <c r="BVF81" s="85"/>
      <c r="BVG81" s="85"/>
      <c r="BVH81" s="85"/>
      <c r="BVI81" s="85"/>
      <c r="BVJ81" s="85"/>
      <c r="BVK81" s="85"/>
      <c r="BVL81" s="85"/>
      <c r="BVM81" s="85"/>
      <c r="BVN81" s="85"/>
      <c r="BVO81" s="85"/>
      <c r="BVP81" s="85"/>
      <c r="BVQ81" s="85"/>
      <c r="BVR81" s="85"/>
      <c r="BVS81" s="85"/>
      <c r="BVT81" s="85"/>
      <c r="BVU81" s="85"/>
      <c r="BVV81" s="85"/>
      <c r="BVW81" s="85"/>
      <c r="BVX81" s="85"/>
      <c r="BVY81" s="85"/>
      <c r="BVZ81" s="85"/>
      <c r="BWA81" s="85"/>
      <c r="BWB81" s="85"/>
      <c r="BWC81" s="85"/>
      <c r="BWD81" s="85"/>
      <c r="BWE81" s="85"/>
      <c r="BWF81" s="85"/>
      <c r="BWG81" s="85"/>
      <c r="BWH81" s="85"/>
      <c r="BWI81" s="85"/>
      <c r="BWJ81" s="85"/>
      <c r="BWK81" s="85"/>
      <c r="BWL81" s="85"/>
      <c r="BWM81" s="85"/>
      <c r="BWN81" s="85"/>
      <c r="BWO81" s="85"/>
      <c r="BWP81" s="85"/>
      <c r="BWQ81" s="85"/>
      <c r="BWR81" s="85"/>
      <c r="BWS81" s="85"/>
      <c r="BWT81" s="85"/>
      <c r="BWU81" s="85"/>
      <c r="BWV81" s="85"/>
      <c r="BWW81" s="85"/>
      <c r="BWX81" s="85"/>
      <c r="BWY81" s="85"/>
      <c r="BWZ81" s="85"/>
      <c r="BXA81" s="85"/>
      <c r="BXB81" s="85"/>
      <c r="BXC81" s="85"/>
      <c r="BXD81" s="85"/>
      <c r="BXE81" s="85"/>
      <c r="BXF81" s="85"/>
      <c r="BXG81" s="85"/>
      <c r="BXH81" s="85"/>
      <c r="BXI81" s="85"/>
      <c r="BXJ81" s="85"/>
      <c r="BXK81" s="85"/>
      <c r="BXL81" s="85"/>
      <c r="BXM81" s="85"/>
      <c r="BXN81" s="85"/>
      <c r="BXO81" s="85"/>
      <c r="BXP81" s="85"/>
      <c r="BXQ81" s="85"/>
      <c r="BXR81" s="85"/>
      <c r="BXS81" s="85"/>
      <c r="BXT81" s="85"/>
      <c r="BXU81" s="85"/>
      <c r="BXV81" s="85"/>
      <c r="BXW81" s="85"/>
      <c r="BXX81" s="85"/>
      <c r="BXY81" s="85"/>
      <c r="BXZ81" s="85"/>
      <c r="BYA81" s="85"/>
      <c r="BYB81" s="85"/>
      <c r="BYC81" s="85"/>
      <c r="BYD81" s="85"/>
      <c r="BYE81" s="85"/>
      <c r="BYF81" s="85"/>
      <c r="BYG81" s="85"/>
      <c r="BYH81" s="85"/>
      <c r="BYI81" s="85"/>
      <c r="BYJ81" s="85"/>
      <c r="BYK81" s="85"/>
      <c r="BYL81" s="85"/>
      <c r="BYM81" s="85"/>
      <c r="BYN81" s="85"/>
      <c r="BYO81" s="85"/>
      <c r="BYP81" s="85"/>
      <c r="BYQ81" s="85"/>
      <c r="BYR81" s="85"/>
      <c r="BYS81" s="85"/>
      <c r="BYT81" s="85"/>
      <c r="BYU81" s="85"/>
      <c r="BYV81" s="85"/>
      <c r="BYW81" s="85"/>
      <c r="BYX81" s="85"/>
      <c r="BYY81" s="85"/>
      <c r="BYZ81" s="85"/>
      <c r="BZA81" s="85"/>
      <c r="BZB81" s="85"/>
      <c r="BZC81" s="85"/>
      <c r="BZD81" s="85"/>
      <c r="BZE81" s="85"/>
      <c r="BZF81" s="85"/>
      <c r="BZG81" s="85"/>
      <c r="BZH81" s="85"/>
      <c r="BZI81" s="85"/>
      <c r="BZJ81" s="85"/>
      <c r="BZK81" s="85"/>
      <c r="BZL81" s="85"/>
      <c r="BZM81" s="85"/>
      <c r="BZN81" s="85"/>
      <c r="BZO81" s="85"/>
      <c r="BZP81" s="85"/>
      <c r="BZQ81" s="85"/>
      <c r="BZR81" s="85"/>
      <c r="BZS81" s="85"/>
      <c r="BZT81" s="85"/>
      <c r="BZU81" s="85"/>
      <c r="BZV81" s="85"/>
      <c r="BZW81" s="85"/>
      <c r="BZX81" s="85"/>
      <c r="BZY81" s="85"/>
      <c r="BZZ81" s="85"/>
      <c r="CAA81" s="85"/>
      <c r="CAB81" s="85"/>
      <c r="CAC81" s="85"/>
      <c r="CAD81" s="85"/>
      <c r="CAE81" s="85"/>
      <c r="CAF81" s="85"/>
      <c r="CAG81" s="85"/>
      <c r="CAH81" s="85"/>
      <c r="CAI81" s="85"/>
      <c r="CAJ81" s="85"/>
      <c r="CAK81" s="85"/>
      <c r="CAL81" s="85"/>
      <c r="CAM81" s="85"/>
      <c r="CAN81" s="85"/>
      <c r="CAO81" s="85"/>
      <c r="CAP81" s="85"/>
      <c r="CAQ81" s="85"/>
      <c r="CAR81" s="85"/>
      <c r="CAS81" s="85"/>
      <c r="CAT81" s="85"/>
      <c r="CAU81" s="85"/>
      <c r="CAV81" s="85"/>
      <c r="CAW81" s="85"/>
      <c r="CAX81" s="85"/>
      <c r="CAY81" s="85"/>
      <c r="CAZ81" s="85"/>
      <c r="CBA81" s="85"/>
      <c r="CBB81" s="85"/>
      <c r="CBC81" s="85"/>
      <c r="CBD81" s="85"/>
      <c r="CBE81" s="85"/>
      <c r="CBF81" s="85"/>
      <c r="CBG81" s="85"/>
      <c r="CBH81" s="85"/>
      <c r="CBI81" s="85"/>
      <c r="CBJ81" s="85"/>
      <c r="CBK81" s="85"/>
      <c r="CBL81" s="85"/>
      <c r="CBM81" s="85"/>
      <c r="CBN81" s="85"/>
      <c r="CBO81" s="85"/>
      <c r="CBP81" s="85"/>
      <c r="CBQ81" s="85"/>
      <c r="CBR81" s="85"/>
      <c r="CBS81" s="85"/>
      <c r="CBT81" s="85"/>
      <c r="CBU81" s="85"/>
      <c r="CBV81" s="85"/>
      <c r="CBW81" s="85"/>
      <c r="CBX81" s="85"/>
      <c r="CBY81" s="85"/>
      <c r="CBZ81" s="85"/>
      <c r="CCA81" s="85"/>
      <c r="CCB81" s="85"/>
      <c r="CCC81" s="85"/>
      <c r="CCD81" s="85"/>
      <c r="CCE81" s="85"/>
      <c r="CCF81" s="85"/>
      <c r="CCG81" s="85"/>
      <c r="CCH81" s="85"/>
      <c r="CCI81" s="85"/>
      <c r="CCJ81" s="85"/>
      <c r="CCK81" s="85"/>
      <c r="CCL81" s="85"/>
      <c r="CCM81" s="85"/>
      <c r="CCN81" s="85"/>
      <c r="CCO81" s="85"/>
      <c r="CCP81" s="85"/>
      <c r="CCQ81" s="85"/>
      <c r="CCR81" s="85"/>
      <c r="CCS81" s="85"/>
      <c r="CCT81" s="85"/>
      <c r="CCU81" s="85"/>
      <c r="CCV81" s="85"/>
      <c r="CCW81" s="85"/>
      <c r="CCX81" s="85"/>
      <c r="CCY81" s="85"/>
      <c r="CCZ81" s="85"/>
      <c r="CDA81" s="85"/>
      <c r="CDB81" s="85"/>
      <c r="CDC81" s="85"/>
      <c r="CDD81" s="85"/>
      <c r="CDE81" s="85"/>
      <c r="CDF81" s="85"/>
      <c r="CDG81" s="85"/>
      <c r="CDH81" s="85"/>
      <c r="CDI81" s="85"/>
      <c r="CDJ81" s="85"/>
      <c r="CDK81" s="85"/>
      <c r="CDL81" s="85"/>
      <c r="CDM81" s="85"/>
      <c r="CDN81" s="85"/>
      <c r="CDO81" s="85"/>
      <c r="CDP81" s="85"/>
      <c r="CDQ81" s="85"/>
      <c r="CDR81" s="85"/>
      <c r="CDS81" s="85"/>
      <c r="CDT81" s="85"/>
      <c r="CDU81" s="85"/>
      <c r="CDV81" s="85"/>
      <c r="CDW81" s="85"/>
      <c r="CDX81" s="85"/>
      <c r="CDY81" s="85"/>
      <c r="CDZ81" s="85"/>
      <c r="CEA81" s="85"/>
      <c r="CEB81" s="85"/>
      <c r="CEC81" s="85"/>
      <c r="CED81" s="85"/>
      <c r="CEE81" s="85"/>
      <c r="CEF81" s="85"/>
      <c r="CEG81" s="85"/>
      <c r="CEH81" s="85"/>
      <c r="CEI81" s="85"/>
      <c r="CEJ81" s="85"/>
      <c r="CEK81" s="85"/>
      <c r="CEL81" s="85"/>
      <c r="CEM81" s="85"/>
      <c r="CEN81" s="85"/>
      <c r="CEO81" s="85"/>
      <c r="CEP81" s="85"/>
      <c r="CEQ81" s="85"/>
      <c r="CER81" s="85"/>
      <c r="CES81" s="85"/>
      <c r="CET81" s="85"/>
      <c r="CEU81" s="85"/>
      <c r="CEV81" s="85"/>
      <c r="CEW81" s="85"/>
      <c r="CEX81" s="85"/>
      <c r="CEY81" s="85"/>
      <c r="CEZ81" s="85"/>
      <c r="CFA81" s="85"/>
      <c r="CFB81" s="85"/>
      <c r="CFC81" s="85"/>
      <c r="CFD81" s="85"/>
      <c r="CFE81" s="85"/>
      <c r="CFF81" s="85"/>
      <c r="CFG81" s="85"/>
      <c r="CFH81" s="85"/>
      <c r="CFI81" s="85"/>
      <c r="CFJ81" s="85"/>
      <c r="CFK81" s="85"/>
      <c r="CFL81" s="85"/>
      <c r="CFM81" s="85"/>
      <c r="CFN81" s="85"/>
      <c r="CFO81" s="85"/>
      <c r="CFP81" s="85"/>
      <c r="CFQ81" s="85"/>
      <c r="CFR81" s="85"/>
      <c r="CFS81" s="85"/>
      <c r="CFT81" s="85"/>
      <c r="CFU81" s="85"/>
      <c r="CFV81" s="85"/>
      <c r="CFW81" s="85"/>
      <c r="CFX81" s="85"/>
      <c r="CFY81" s="85"/>
      <c r="CFZ81" s="85"/>
      <c r="CGA81" s="85"/>
      <c r="CGB81" s="85"/>
      <c r="CGC81" s="85"/>
      <c r="CGD81" s="85"/>
      <c r="CGE81" s="85"/>
      <c r="CGF81" s="85"/>
      <c r="CGG81" s="85"/>
      <c r="CGH81" s="85"/>
      <c r="CGI81" s="85"/>
      <c r="CGJ81" s="85"/>
      <c r="CGK81" s="85"/>
      <c r="CGL81" s="85"/>
      <c r="CGM81" s="85"/>
      <c r="CGN81" s="85"/>
      <c r="CGO81" s="85"/>
      <c r="CGP81" s="85"/>
      <c r="CGQ81" s="85"/>
      <c r="CGR81" s="85"/>
      <c r="CGS81" s="85"/>
      <c r="CGT81" s="85"/>
      <c r="CGU81" s="85"/>
      <c r="CGV81" s="85"/>
      <c r="CGW81" s="85"/>
      <c r="CGX81" s="85"/>
      <c r="CGY81" s="85"/>
      <c r="CGZ81" s="85"/>
      <c r="CHA81" s="85"/>
      <c r="CHB81" s="85"/>
      <c r="CHC81" s="85"/>
      <c r="CHD81" s="85"/>
      <c r="CHE81" s="85"/>
      <c r="CHF81" s="85"/>
      <c r="CHG81" s="85"/>
      <c r="CHH81" s="85"/>
      <c r="CHI81" s="85"/>
      <c r="CHJ81" s="85"/>
      <c r="CHK81" s="85"/>
      <c r="CHL81" s="85"/>
      <c r="CHM81" s="85"/>
      <c r="CHN81" s="85"/>
      <c r="CHO81" s="85"/>
      <c r="CHP81" s="85"/>
      <c r="CHQ81" s="85"/>
      <c r="CHR81" s="85"/>
      <c r="CHS81" s="85"/>
      <c r="CHT81" s="85"/>
      <c r="CHU81" s="85"/>
      <c r="CHV81" s="85"/>
      <c r="CHW81" s="85"/>
      <c r="CHX81" s="85"/>
      <c r="CHY81" s="85"/>
      <c r="CHZ81" s="85"/>
      <c r="CIA81" s="85"/>
      <c r="CIB81" s="85"/>
      <c r="CIC81" s="85"/>
      <c r="CID81" s="85"/>
      <c r="CIE81" s="85"/>
      <c r="CIF81" s="85"/>
      <c r="CIG81" s="85"/>
      <c r="CIH81" s="85"/>
      <c r="CII81" s="85"/>
      <c r="CIJ81" s="85"/>
      <c r="CIK81" s="85"/>
      <c r="CIL81" s="85"/>
      <c r="CIM81" s="85"/>
      <c r="CIN81" s="85"/>
      <c r="CIO81" s="85"/>
      <c r="CIP81" s="85"/>
      <c r="CIQ81" s="85"/>
      <c r="CIR81" s="85"/>
      <c r="CIS81" s="85"/>
      <c r="CIT81" s="85"/>
      <c r="CIU81" s="85"/>
      <c r="CIV81" s="85"/>
      <c r="CIW81" s="85"/>
      <c r="CIX81" s="85"/>
      <c r="CIY81" s="85"/>
      <c r="CIZ81" s="85"/>
      <c r="CJA81" s="85"/>
      <c r="CJB81" s="85"/>
      <c r="CJC81" s="85"/>
      <c r="CJD81" s="85"/>
      <c r="CJE81" s="85"/>
      <c r="CJF81" s="85"/>
      <c r="CJG81" s="85"/>
      <c r="CJH81" s="85"/>
      <c r="CJI81" s="85"/>
      <c r="CJJ81" s="85"/>
      <c r="CJK81" s="85"/>
      <c r="CJL81" s="85"/>
      <c r="CJM81" s="85"/>
      <c r="CJN81" s="85"/>
      <c r="CJO81" s="85"/>
      <c r="CJP81" s="85"/>
      <c r="CJQ81" s="85"/>
      <c r="CJR81" s="85"/>
      <c r="CJS81" s="85"/>
      <c r="CJT81" s="85"/>
      <c r="CJU81" s="85"/>
      <c r="CJV81" s="85"/>
      <c r="CJW81" s="85"/>
      <c r="CJX81" s="85"/>
      <c r="CJY81" s="85"/>
      <c r="CJZ81" s="85"/>
      <c r="CKA81" s="85"/>
      <c r="CKB81" s="85"/>
      <c r="CKC81" s="85"/>
      <c r="CKD81" s="85"/>
      <c r="CKE81" s="85"/>
      <c r="CKF81" s="85"/>
      <c r="CKG81" s="85"/>
      <c r="CKH81" s="85"/>
      <c r="CKI81" s="85"/>
      <c r="CKJ81" s="85"/>
      <c r="CKK81" s="85"/>
      <c r="CKL81" s="85"/>
      <c r="CKM81" s="85"/>
      <c r="CKN81" s="85"/>
      <c r="CKO81" s="85"/>
      <c r="CKP81" s="85"/>
      <c r="CKQ81" s="85"/>
      <c r="CKR81" s="85"/>
      <c r="CKS81" s="85"/>
      <c r="CKT81" s="85"/>
      <c r="CKU81" s="85"/>
      <c r="CKV81" s="85"/>
      <c r="CKW81" s="85"/>
      <c r="CKX81" s="85"/>
      <c r="CKY81" s="85"/>
      <c r="CKZ81" s="85"/>
      <c r="CLA81" s="85"/>
      <c r="CLB81" s="85"/>
      <c r="CLC81" s="85"/>
      <c r="CLD81" s="85"/>
      <c r="CLE81" s="85"/>
      <c r="CLF81" s="85"/>
      <c r="CLG81" s="85"/>
      <c r="CLH81" s="85"/>
      <c r="CLI81" s="85"/>
      <c r="CLJ81" s="85"/>
      <c r="CLK81" s="85"/>
      <c r="CLL81" s="85"/>
      <c r="CLM81" s="85"/>
      <c r="CLN81" s="85"/>
      <c r="CLO81" s="85"/>
      <c r="CLP81" s="85"/>
      <c r="CLQ81" s="85"/>
      <c r="CLR81" s="85"/>
      <c r="CLS81" s="85"/>
      <c r="CLT81" s="85"/>
      <c r="CLU81" s="85"/>
      <c r="CLV81" s="85"/>
      <c r="CLW81" s="85"/>
      <c r="CLX81" s="85"/>
      <c r="CLY81" s="85"/>
      <c r="CLZ81" s="85"/>
      <c r="CMA81" s="85"/>
      <c r="CMB81" s="85"/>
      <c r="CMC81" s="85"/>
      <c r="CMD81" s="85"/>
      <c r="CME81" s="85"/>
      <c r="CMF81" s="85"/>
      <c r="CMG81" s="85"/>
      <c r="CMH81" s="85"/>
      <c r="CMI81" s="85"/>
      <c r="CMJ81" s="85"/>
      <c r="CMK81" s="85"/>
      <c r="CML81" s="85"/>
      <c r="CMM81" s="85"/>
      <c r="CMN81" s="85"/>
      <c r="CMO81" s="85"/>
      <c r="CMP81" s="85"/>
      <c r="CMQ81" s="85"/>
      <c r="CMR81" s="85"/>
      <c r="CMS81" s="85"/>
      <c r="CMT81" s="85"/>
      <c r="CMU81" s="85"/>
      <c r="CMV81" s="85"/>
      <c r="CMW81" s="85"/>
      <c r="CMX81" s="85"/>
      <c r="CMY81" s="85"/>
      <c r="CMZ81" s="85"/>
      <c r="CNA81" s="85"/>
      <c r="CNB81" s="85"/>
      <c r="CNC81" s="85"/>
      <c r="CND81" s="85"/>
      <c r="CNE81" s="85"/>
      <c r="CNF81" s="85"/>
      <c r="CNG81" s="85"/>
      <c r="CNH81" s="85"/>
      <c r="CNI81" s="85"/>
      <c r="CNJ81" s="85"/>
      <c r="CNK81" s="85"/>
      <c r="CNL81" s="85"/>
      <c r="CNM81" s="85"/>
      <c r="CNN81" s="85"/>
      <c r="CNO81" s="85"/>
      <c r="CNP81" s="85"/>
      <c r="CNQ81" s="85"/>
      <c r="CNR81" s="85"/>
      <c r="CNS81" s="85"/>
      <c r="CNT81" s="85"/>
      <c r="CNU81" s="85"/>
      <c r="CNV81" s="85"/>
      <c r="CNW81" s="85"/>
      <c r="CNX81" s="85"/>
      <c r="CNY81" s="85"/>
      <c r="CNZ81" s="85"/>
      <c r="COA81" s="85"/>
      <c r="COB81" s="85"/>
      <c r="COC81" s="85"/>
      <c r="COD81" s="85"/>
      <c r="COE81" s="85"/>
      <c r="COF81" s="85"/>
      <c r="COG81" s="85"/>
      <c r="COH81" s="85"/>
      <c r="COI81" s="85"/>
      <c r="COJ81" s="85"/>
      <c r="COK81" s="85"/>
      <c r="COL81" s="85"/>
      <c r="COM81" s="85"/>
      <c r="CON81" s="85"/>
      <c r="COO81" s="85"/>
      <c r="COP81" s="85"/>
      <c r="COQ81" s="85"/>
      <c r="COR81" s="85"/>
      <c r="COS81" s="85"/>
      <c r="COT81" s="85"/>
      <c r="COU81" s="85"/>
      <c r="COV81" s="85"/>
      <c r="COW81" s="85"/>
      <c r="COX81" s="85"/>
      <c r="COY81" s="85"/>
      <c r="COZ81" s="85"/>
      <c r="CPA81" s="85"/>
      <c r="CPB81" s="85"/>
      <c r="CPC81" s="85"/>
      <c r="CPD81" s="85"/>
      <c r="CPE81" s="85"/>
      <c r="CPF81" s="85"/>
      <c r="CPG81" s="85"/>
      <c r="CPH81" s="85"/>
      <c r="CPI81" s="85"/>
      <c r="CPJ81" s="85"/>
      <c r="CPK81" s="85"/>
      <c r="CPL81" s="85"/>
      <c r="CPM81" s="85"/>
      <c r="CPN81" s="85"/>
      <c r="CPO81" s="85"/>
      <c r="CPP81" s="85"/>
      <c r="CPQ81" s="85"/>
      <c r="CPR81" s="85"/>
      <c r="CPS81" s="85"/>
      <c r="CPT81" s="85"/>
      <c r="CPU81" s="85"/>
      <c r="CPV81" s="85"/>
      <c r="CPW81" s="85"/>
      <c r="CPX81" s="85"/>
      <c r="CPY81" s="85"/>
      <c r="CPZ81" s="85"/>
      <c r="CQA81" s="85"/>
      <c r="CQB81" s="85"/>
      <c r="CQC81" s="85"/>
      <c r="CQD81" s="85"/>
      <c r="CQE81" s="85"/>
      <c r="CQF81" s="85"/>
      <c r="CQG81" s="85"/>
      <c r="CQH81" s="85"/>
      <c r="CQI81" s="85"/>
      <c r="CQJ81" s="85"/>
      <c r="CQK81" s="85"/>
      <c r="CQL81" s="85"/>
      <c r="CQM81" s="85"/>
      <c r="CQN81" s="85"/>
      <c r="CQO81" s="85"/>
      <c r="CQP81" s="85"/>
      <c r="CQQ81" s="85"/>
      <c r="CQR81" s="85"/>
      <c r="CQS81" s="85"/>
      <c r="CQT81" s="85"/>
      <c r="CQU81" s="85"/>
      <c r="CQV81" s="85"/>
      <c r="CQW81" s="85"/>
      <c r="CQX81" s="85"/>
      <c r="CQY81" s="85"/>
      <c r="CQZ81" s="85"/>
      <c r="CRA81" s="85"/>
      <c r="CRB81" s="85"/>
      <c r="CRC81" s="85"/>
      <c r="CRD81" s="85"/>
      <c r="CRE81" s="85"/>
      <c r="CRF81" s="85"/>
      <c r="CRG81" s="85"/>
      <c r="CRH81" s="85"/>
      <c r="CRI81" s="85"/>
      <c r="CRJ81" s="85"/>
      <c r="CRK81" s="85"/>
      <c r="CRL81" s="85"/>
      <c r="CRM81" s="85"/>
      <c r="CRN81" s="85"/>
      <c r="CRO81" s="85"/>
      <c r="CRP81" s="85"/>
      <c r="CRQ81" s="85"/>
      <c r="CRR81" s="85"/>
      <c r="CRS81" s="85"/>
      <c r="CRT81" s="85"/>
      <c r="CRU81" s="85"/>
      <c r="CRV81" s="85"/>
      <c r="CRW81" s="85"/>
      <c r="CRX81" s="85"/>
      <c r="CRY81" s="85"/>
      <c r="CRZ81" s="85"/>
      <c r="CSA81" s="85"/>
      <c r="CSB81" s="85"/>
      <c r="CSC81" s="85"/>
      <c r="CSD81" s="85"/>
      <c r="CSE81" s="85"/>
      <c r="CSF81" s="85"/>
      <c r="CSG81" s="85"/>
      <c r="CSH81" s="85"/>
      <c r="CSI81" s="85"/>
      <c r="CSJ81" s="85"/>
      <c r="CSK81" s="85"/>
      <c r="CSL81" s="85"/>
      <c r="CSM81" s="85"/>
      <c r="CSN81" s="85"/>
      <c r="CSO81" s="85"/>
      <c r="CSP81" s="85"/>
      <c r="CSQ81" s="85"/>
      <c r="CSR81" s="85"/>
      <c r="CSS81" s="85"/>
      <c r="CST81" s="85"/>
      <c r="CSU81" s="85"/>
      <c r="CSV81" s="85"/>
      <c r="CSW81" s="85"/>
      <c r="CSX81" s="85"/>
      <c r="CSY81" s="85"/>
      <c r="CSZ81" s="85"/>
      <c r="CTA81" s="85"/>
      <c r="CTB81" s="85"/>
      <c r="CTC81" s="85"/>
      <c r="CTD81" s="85"/>
      <c r="CTE81" s="85"/>
      <c r="CTF81" s="85"/>
      <c r="CTG81" s="85"/>
      <c r="CTH81" s="85"/>
      <c r="CTI81" s="85"/>
      <c r="CTJ81" s="85"/>
      <c r="CTK81" s="85"/>
      <c r="CTL81" s="85"/>
      <c r="CTM81" s="85"/>
      <c r="CTN81" s="85"/>
      <c r="CTO81" s="85"/>
      <c r="CTP81" s="85"/>
      <c r="CTQ81" s="85"/>
      <c r="CTR81" s="85"/>
      <c r="CTS81" s="85"/>
      <c r="CTT81" s="85"/>
      <c r="CTU81" s="85"/>
      <c r="CTV81" s="85"/>
      <c r="CTW81" s="85"/>
      <c r="CTX81" s="85"/>
      <c r="CTY81" s="85"/>
      <c r="CTZ81" s="85"/>
      <c r="CUA81" s="85"/>
      <c r="CUB81" s="85"/>
      <c r="CUC81" s="85"/>
      <c r="CUD81" s="85"/>
      <c r="CUE81" s="85"/>
      <c r="CUF81" s="85"/>
      <c r="CUG81" s="85"/>
      <c r="CUH81" s="85"/>
      <c r="CUI81" s="85"/>
      <c r="CUJ81" s="85"/>
      <c r="CUK81" s="85"/>
      <c r="CUL81" s="85"/>
      <c r="CUM81" s="85"/>
      <c r="CUN81" s="85"/>
      <c r="CUO81" s="85"/>
      <c r="CUP81" s="85"/>
      <c r="CUQ81" s="85"/>
      <c r="CUR81" s="85"/>
      <c r="CUS81" s="85"/>
      <c r="CUT81" s="85"/>
      <c r="CUU81" s="85"/>
      <c r="CUV81" s="85"/>
      <c r="CUW81" s="85"/>
      <c r="CUX81" s="85"/>
      <c r="CUY81" s="85"/>
      <c r="CUZ81" s="85"/>
      <c r="CVA81" s="85"/>
      <c r="CVB81" s="85"/>
      <c r="CVC81" s="85"/>
      <c r="CVD81" s="85"/>
      <c r="CVE81" s="85"/>
      <c r="CVF81" s="85"/>
      <c r="CVG81" s="85"/>
      <c r="CVH81" s="85"/>
      <c r="CVI81" s="85"/>
      <c r="CVJ81" s="85"/>
      <c r="CVK81" s="85"/>
      <c r="CVL81" s="85"/>
      <c r="CVM81" s="85"/>
      <c r="CVN81" s="85"/>
      <c r="CVO81" s="85"/>
      <c r="CVP81" s="85"/>
      <c r="CVQ81" s="85"/>
      <c r="CVR81" s="85"/>
      <c r="CVS81" s="85"/>
      <c r="CVT81" s="85"/>
      <c r="CVU81" s="85"/>
      <c r="CVV81" s="85"/>
      <c r="CVW81" s="85"/>
      <c r="CVX81" s="85"/>
      <c r="CVY81" s="85"/>
      <c r="CVZ81" s="85"/>
      <c r="CWA81" s="85"/>
      <c r="CWB81" s="85"/>
      <c r="CWC81" s="85"/>
      <c r="CWD81" s="85"/>
      <c r="CWE81" s="85"/>
      <c r="CWF81" s="85"/>
      <c r="CWG81" s="85"/>
      <c r="CWH81" s="85"/>
      <c r="CWI81" s="85"/>
      <c r="CWJ81" s="85"/>
      <c r="CWK81" s="85"/>
      <c r="CWL81" s="85"/>
      <c r="CWM81" s="85"/>
      <c r="CWN81" s="85"/>
      <c r="CWO81" s="85"/>
      <c r="CWP81" s="85"/>
      <c r="CWQ81" s="85"/>
      <c r="CWR81" s="85"/>
      <c r="CWS81" s="85"/>
      <c r="CWT81" s="85"/>
      <c r="CWU81" s="85"/>
      <c r="CWV81" s="85"/>
      <c r="CWW81" s="85"/>
      <c r="CWX81" s="85"/>
      <c r="CWY81" s="85"/>
      <c r="CWZ81" s="85"/>
      <c r="CXA81" s="85"/>
      <c r="CXB81" s="85"/>
      <c r="CXC81" s="85"/>
      <c r="CXD81" s="85"/>
      <c r="CXE81" s="85"/>
      <c r="CXF81" s="85"/>
      <c r="CXG81" s="85"/>
      <c r="CXH81" s="85"/>
      <c r="CXI81" s="85"/>
      <c r="CXJ81" s="85"/>
      <c r="CXK81" s="85"/>
      <c r="CXL81" s="85"/>
      <c r="CXM81" s="85"/>
      <c r="CXN81" s="85"/>
      <c r="CXO81" s="85"/>
      <c r="CXP81" s="85"/>
      <c r="CXQ81" s="85"/>
      <c r="CXR81" s="85"/>
      <c r="CXS81" s="85"/>
      <c r="CXT81" s="85"/>
      <c r="CXU81" s="85"/>
      <c r="CXV81" s="85"/>
      <c r="CXW81" s="85"/>
      <c r="CXX81" s="85"/>
      <c r="CXY81" s="85"/>
      <c r="CXZ81" s="85"/>
      <c r="CYA81" s="85"/>
      <c r="CYB81" s="85"/>
      <c r="CYC81" s="85"/>
      <c r="CYD81" s="85"/>
      <c r="CYE81" s="85"/>
      <c r="CYF81" s="85"/>
      <c r="CYG81" s="85"/>
      <c r="CYH81" s="85"/>
      <c r="CYI81" s="85"/>
      <c r="CYJ81" s="85"/>
      <c r="CYK81" s="85"/>
      <c r="CYL81" s="85"/>
      <c r="CYM81" s="85"/>
      <c r="CYN81" s="85"/>
      <c r="CYO81" s="85"/>
      <c r="CYP81" s="85"/>
      <c r="CYQ81" s="85"/>
      <c r="CYR81" s="85"/>
      <c r="CYS81" s="85"/>
      <c r="CYT81" s="85"/>
      <c r="CYU81" s="85"/>
      <c r="CYV81" s="85"/>
      <c r="CYW81" s="85"/>
      <c r="CYX81" s="85"/>
      <c r="CYY81" s="85"/>
      <c r="CYZ81" s="85"/>
      <c r="CZA81" s="85"/>
      <c r="CZB81" s="85"/>
      <c r="CZC81" s="85"/>
      <c r="CZD81" s="85"/>
      <c r="CZE81" s="85"/>
      <c r="CZF81" s="85"/>
      <c r="CZG81" s="85"/>
      <c r="CZH81" s="85"/>
      <c r="CZI81" s="85"/>
      <c r="CZJ81" s="85"/>
      <c r="CZK81" s="85"/>
      <c r="CZL81" s="85"/>
      <c r="CZM81" s="85"/>
      <c r="CZN81" s="85"/>
      <c r="CZO81" s="85"/>
      <c r="CZP81" s="85"/>
      <c r="CZQ81" s="85"/>
      <c r="CZR81" s="85"/>
      <c r="CZS81" s="85"/>
      <c r="CZT81" s="85"/>
      <c r="CZU81" s="85"/>
      <c r="CZV81" s="85"/>
      <c r="CZW81" s="85"/>
      <c r="CZX81" s="85"/>
      <c r="CZY81" s="85"/>
      <c r="CZZ81" s="85"/>
      <c r="DAA81" s="85"/>
      <c r="DAB81" s="85"/>
      <c r="DAC81" s="85"/>
      <c r="DAD81" s="85"/>
      <c r="DAE81" s="85"/>
      <c r="DAF81" s="85"/>
      <c r="DAG81" s="85"/>
      <c r="DAH81" s="85"/>
      <c r="DAI81" s="85"/>
      <c r="DAJ81" s="85"/>
      <c r="DAK81" s="85"/>
      <c r="DAL81" s="85"/>
      <c r="DAM81" s="85"/>
      <c r="DAN81" s="85"/>
      <c r="DAO81" s="85"/>
      <c r="DAP81" s="85"/>
      <c r="DAQ81" s="85"/>
      <c r="DAR81" s="85"/>
      <c r="DAS81" s="85"/>
      <c r="DAT81" s="85"/>
      <c r="DAU81" s="85"/>
      <c r="DAV81" s="85"/>
      <c r="DAW81" s="85"/>
      <c r="DAX81" s="85"/>
      <c r="DAY81" s="85"/>
      <c r="DAZ81" s="85"/>
      <c r="DBA81" s="85"/>
      <c r="DBB81" s="85"/>
      <c r="DBC81" s="85"/>
      <c r="DBD81" s="85"/>
      <c r="DBE81" s="85"/>
      <c r="DBF81" s="85"/>
      <c r="DBG81" s="85"/>
      <c r="DBH81" s="85"/>
      <c r="DBI81" s="85"/>
      <c r="DBJ81" s="85"/>
      <c r="DBK81" s="85"/>
      <c r="DBL81" s="85"/>
      <c r="DBM81" s="85"/>
      <c r="DBN81" s="85"/>
      <c r="DBO81" s="85"/>
      <c r="DBP81" s="85"/>
      <c r="DBQ81" s="85"/>
      <c r="DBR81" s="85"/>
      <c r="DBS81" s="85"/>
      <c r="DBT81" s="85"/>
      <c r="DBU81" s="85"/>
      <c r="DBV81" s="85"/>
      <c r="DBW81" s="85"/>
      <c r="DBX81" s="85"/>
      <c r="DBY81" s="85"/>
      <c r="DBZ81" s="85"/>
      <c r="DCA81" s="85"/>
      <c r="DCB81" s="85"/>
      <c r="DCC81" s="85"/>
      <c r="DCD81" s="85"/>
      <c r="DCE81" s="85"/>
      <c r="DCF81" s="85"/>
      <c r="DCG81" s="85"/>
      <c r="DCH81" s="85"/>
      <c r="DCI81" s="85"/>
      <c r="DCJ81" s="85"/>
      <c r="DCK81" s="85"/>
      <c r="DCL81" s="85"/>
      <c r="DCM81" s="85"/>
      <c r="DCN81" s="85"/>
      <c r="DCO81" s="85"/>
      <c r="DCP81" s="85"/>
      <c r="DCQ81" s="85"/>
      <c r="DCR81" s="85"/>
      <c r="DCS81" s="85"/>
      <c r="DCT81" s="85"/>
      <c r="DCU81" s="85"/>
      <c r="DCV81" s="85"/>
      <c r="DCW81" s="85"/>
      <c r="DCX81" s="85"/>
      <c r="DCY81" s="85"/>
      <c r="DCZ81" s="85"/>
      <c r="DDA81" s="85"/>
      <c r="DDB81" s="85"/>
      <c r="DDC81" s="85"/>
      <c r="DDD81" s="85"/>
      <c r="DDE81" s="85"/>
      <c r="DDF81" s="85"/>
      <c r="DDG81" s="85"/>
      <c r="DDH81" s="85"/>
      <c r="DDI81" s="85"/>
      <c r="DDJ81" s="85"/>
      <c r="DDK81" s="85"/>
      <c r="DDL81" s="85"/>
      <c r="DDM81" s="85"/>
      <c r="DDN81" s="85"/>
      <c r="DDO81" s="85"/>
      <c r="DDP81" s="85"/>
      <c r="DDQ81" s="85"/>
      <c r="DDR81" s="85"/>
      <c r="DDS81" s="85"/>
      <c r="DDT81" s="85"/>
      <c r="DDU81" s="85"/>
      <c r="DDV81" s="85"/>
      <c r="DDW81" s="85"/>
      <c r="DDX81" s="85"/>
      <c r="DDY81" s="85"/>
      <c r="DDZ81" s="85"/>
      <c r="DEA81" s="85"/>
      <c r="DEB81" s="85"/>
      <c r="DEC81" s="85"/>
      <c r="DED81" s="85"/>
      <c r="DEE81" s="85"/>
      <c r="DEF81" s="85"/>
      <c r="DEG81" s="85"/>
      <c r="DEH81" s="85"/>
      <c r="DEI81" s="85"/>
      <c r="DEJ81" s="85"/>
      <c r="DEK81" s="85"/>
      <c r="DEL81" s="85"/>
      <c r="DEM81" s="85"/>
      <c r="DEN81" s="85"/>
      <c r="DEO81" s="85"/>
      <c r="DEP81" s="85"/>
      <c r="DEQ81" s="85"/>
      <c r="DER81" s="85"/>
      <c r="DES81" s="85"/>
      <c r="DET81" s="85"/>
      <c r="DEU81" s="85"/>
      <c r="DEV81" s="85"/>
      <c r="DEW81" s="85"/>
      <c r="DEX81" s="85"/>
      <c r="DEY81" s="85"/>
      <c r="DEZ81" s="85"/>
      <c r="DFA81" s="85"/>
      <c r="DFB81" s="85"/>
      <c r="DFC81" s="85"/>
      <c r="DFD81" s="85"/>
      <c r="DFE81" s="85"/>
      <c r="DFF81" s="85"/>
      <c r="DFG81" s="85"/>
      <c r="DFH81" s="85"/>
      <c r="DFI81" s="85"/>
      <c r="DFJ81" s="85"/>
      <c r="DFK81" s="85"/>
      <c r="DFL81" s="85"/>
      <c r="DFM81" s="85"/>
      <c r="DFN81" s="85"/>
      <c r="DFO81" s="85"/>
      <c r="DFP81" s="85"/>
      <c r="DFQ81" s="85"/>
      <c r="DFR81" s="85"/>
      <c r="DFS81" s="85"/>
      <c r="DFT81" s="85"/>
      <c r="DFU81" s="85"/>
      <c r="DFV81" s="85"/>
      <c r="DFW81" s="85"/>
      <c r="DFX81" s="85"/>
      <c r="DFY81" s="85"/>
      <c r="DFZ81" s="85"/>
      <c r="DGA81" s="85"/>
      <c r="DGB81" s="85"/>
      <c r="DGC81" s="85"/>
      <c r="DGD81" s="85"/>
      <c r="DGE81" s="85"/>
      <c r="DGF81" s="85"/>
      <c r="DGG81" s="85"/>
      <c r="DGH81" s="85"/>
      <c r="DGI81" s="85"/>
      <c r="DGJ81" s="85"/>
      <c r="DGK81" s="85"/>
      <c r="DGL81" s="85"/>
      <c r="DGM81" s="85"/>
      <c r="DGN81" s="85"/>
      <c r="DGO81" s="85"/>
      <c r="DGP81" s="85"/>
      <c r="DGQ81" s="85"/>
      <c r="DGR81" s="85"/>
      <c r="DGS81" s="85"/>
      <c r="DGT81" s="85"/>
      <c r="DGU81" s="85"/>
      <c r="DGV81" s="85"/>
      <c r="DGW81" s="85"/>
      <c r="DGX81" s="85"/>
      <c r="DGY81" s="85"/>
      <c r="DGZ81" s="85"/>
      <c r="DHA81" s="85"/>
      <c r="DHB81" s="85"/>
      <c r="DHC81" s="85"/>
      <c r="DHD81" s="85"/>
      <c r="DHE81" s="85"/>
      <c r="DHF81" s="85"/>
      <c r="DHG81" s="85"/>
      <c r="DHH81" s="85"/>
      <c r="DHI81" s="85"/>
      <c r="DHJ81" s="85"/>
      <c r="DHK81" s="85"/>
      <c r="DHL81" s="85"/>
      <c r="DHM81" s="85"/>
      <c r="DHN81" s="85"/>
      <c r="DHO81" s="85"/>
      <c r="DHP81" s="85"/>
      <c r="DHQ81" s="85"/>
      <c r="DHR81" s="85"/>
      <c r="DHS81" s="85"/>
      <c r="DHT81" s="85"/>
      <c r="DHU81" s="85"/>
      <c r="DHV81" s="85"/>
      <c r="DHW81" s="85"/>
      <c r="DHX81" s="85"/>
      <c r="DHY81" s="85"/>
      <c r="DHZ81" s="85"/>
      <c r="DIA81" s="85"/>
      <c r="DIB81" s="85"/>
      <c r="DIC81" s="85"/>
      <c r="DID81" s="85"/>
      <c r="DIE81" s="85"/>
      <c r="DIF81" s="85"/>
      <c r="DIG81" s="85"/>
      <c r="DIH81" s="85"/>
      <c r="DII81" s="85"/>
      <c r="DIJ81" s="85"/>
      <c r="DIK81" s="85"/>
      <c r="DIL81" s="85"/>
      <c r="DIM81" s="85"/>
      <c r="DIN81" s="85"/>
      <c r="DIO81" s="85"/>
      <c r="DIP81" s="85"/>
      <c r="DIQ81" s="85"/>
      <c r="DIR81" s="85"/>
      <c r="DIS81" s="85"/>
      <c r="DIT81" s="85"/>
      <c r="DIU81" s="85"/>
      <c r="DIV81" s="85"/>
      <c r="DIW81" s="85"/>
      <c r="DIX81" s="85"/>
      <c r="DIY81" s="85"/>
      <c r="DIZ81" s="85"/>
      <c r="DJA81" s="85"/>
      <c r="DJB81" s="85"/>
      <c r="DJC81" s="85"/>
      <c r="DJD81" s="85"/>
      <c r="DJE81" s="85"/>
      <c r="DJF81" s="85"/>
      <c r="DJG81" s="85"/>
      <c r="DJH81" s="85"/>
      <c r="DJI81" s="85"/>
      <c r="DJJ81" s="85"/>
      <c r="DJK81" s="85"/>
      <c r="DJL81" s="85"/>
      <c r="DJM81" s="85"/>
      <c r="DJN81" s="85"/>
      <c r="DJO81" s="85"/>
      <c r="DJP81" s="85"/>
      <c r="DJQ81" s="85"/>
      <c r="DJR81" s="85"/>
      <c r="DJS81" s="85"/>
      <c r="DJT81" s="85"/>
      <c r="DJU81" s="85"/>
      <c r="DJV81" s="85"/>
      <c r="DJW81" s="85"/>
      <c r="DJX81" s="85"/>
      <c r="DJY81" s="85"/>
      <c r="DJZ81" s="85"/>
      <c r="DKA81" s="85"/>
      <c r="DKB81" s="85"/>
      <c r="DKC81" s="85"/>
      <c r="DKD81" s="85"/>
      <c r="DKE81" s="85"/>
      <c r="DKF81" s="85"/>
      <c r="DKG81" s="85"/>
      <c r="DKH81" s="85"/>
      <c r="DKI81" s="85"/>
      <c r="DKJ81" s="85"/>
      <c r="DKK81" s="85"/>
      <c r="DKL81" s="85"/>
      <c r="DKM81" s="85"/>
      <c r="DKN81" s="85"/>
      <c r="DKO81" s="85"/>
      <c r="DKP81" s="85"/>
      <c r="DKQ81" s="85"/>
      <c r="DKR81" s="85"/>
      <c r="DKS81" s="85"/>
      <c r="DKT81" s="85"/>
      <c r="DKU81" s="85"/>
      <c r="DKV81" s="85"/>
      <c r="DKW81" s="85"/>
      <c r="DKX81" s="85"/>
      <c r="DKY81" s="85"/>
      <c r="DKZ81" s="85"/>
      <c r="DLA81" s="85"/>
      <c r="DLB81" s="85"/>
      <c r="DLC81" s="85"/>
      <c r="DLD81" s="85"/>
      <c r="DLE81" s="85"/>
      <c r="DLF81" s="85"/>
      <c r="DLG81" s="85"/>
      <c r="DLH81" s="85"/>
      <c r="DLI81" s="85"/>
      <c r="DLJ81" s="85"/>
      <c r="DLK81" s="85"/>
      <c r="DLL81" s="85"/>
      <c r="DLM81" s="85"/>
      <c r="DLN81" s="85"/>
      <c r="DLO81" s="85"/>
      <c r="DLP81" s="85"/>
      <c r="DLQ81" s="85"/>
      <c r="DLR81" s="85"/>
      <c r="DLS81" s="85"/>
      <c r="DLT81" s="85"/>
      <c r="DLU81" s="85"/>
      <c r="DLV81" s="85"/>
      <c r="DLW81" s="85"/>
      <c r="DLX81" s="85"/>
      <c r="DLY81" s="85"/>
      <c r="DLZ81" s="85"/>
      <c r="DMA81" s="85"/>
      <c r="DMB81" s="85"/>
      <c r="DMC81" s="85"/>
      <c r="DMD81" s="85"/>
      <c r="DME81" s="85"/>
      <c r="DMF81" s="85"/>
      <c r="DMG81" s="85"/>
      <c r="DMH81" s="85"/>
      <c r="DMI81" s="85"/>
      <c r="DMJ81" s="85"/>
      <c r="DMK81" s="85"/>
      <c r="DML81" s="85"/>
      <c r="DMM81" s="85"/>
      <c r="DMN81" s="85"/>
      <c r="DMO81" s="85"/>
      <c r="DMP81" s="85"/>
      <c r="DMQ81" s="85"/>
      <c r="DMR81" s="85"/>
      <c r="DMS81" s="85"/>
      <c r="DMT81" s="85"/>
      <c r="DMU81" s="85"/>
      <c r="DMV81" s="85"/>
      <c r="DMW81" s="85"/>
      <c r="DMX81" s="85"/>
      <c r="DMY81" s="85"/>
      <c r="DMZ81" s="85"/>
      <c r="DNA81" s="85"/>
      <c r="DNB81" s="85"/>
      <c r="DNC81" s="85"/>
      <c r="DND81" s="85"/>
      <c r="DNE81" s="85"/>
      <c r="DNF81" s="85"/>
      <c r="DNG81" s="85"/>
      <c r="DNH81" s="85"/>
      <c r="DNI81" s="85"/>
      <c r="DNJ81" s="85"/>
      <c r="DNK81" s="85"/>
      <c r="DNL81" s="85"/>
      <c r="DNM81" s="85"/>
      <c r="DNN81" s="85"/>
      <c r="DNO81" s="85"/>
      <c r="DNP81" s="85"/>
      <c r="DNQ81" s="85"/>
      <c r="DNR81" s="85"/>
      <c r="DNS81" s="85"/>
      <c r="DNT81" s="85"/>
      <c r="DNU81" s="85"/>
      <c r="DNV81" s="85"/>
      <c r="DNW81" s="85"/>
      <c r="DNX81" s="85"/>
      <c r="DNY81" s="85"/>
      <c r="DNZ81" s="85"/>
      <c r="DOA81" s="85"/>
      <c r="DOB81" s="85"/>
      <c r="DOC81" s="85"/>
      <c r="DOD81" s="85"/>
      <c r="DOE81" s="85"/>
      <c r="DOF81" s="85"/>
      <c r="DOG81" s="85"/>
      <c r="DOH81" s="85"/>
      <c r="DOI81" s="85"/>
      <c r="DOJ81" s="85"/>
      <c r="DOK81" s="85"/>
      <c r="DOL81" s="85"/>
      <c r="DOM81" s="85"/>
      <c r="DON81" s="85"/>
      <c r="DOO81" s="85"/>
      <c r="DOP81" s="85"/>
      <c r="DOQ81" s="85"/>
      <c r="DOR81" s="85"/>
      <c r="DOS81" s="85"/>
      <c r="DOT81" s="85"/>
      <c r="DOU81" s="85"/>
      <c r="DOV81" s="85"/>
      <c r="DOW81" s="85"/>
      <c r="DOX81" s="85"/>
      <c r="DOY81" s="85"/>
      <c r="DOZ81" s="85"/>
      <c r="DPA81" s="85"/>
      <c r="DPB81" s="85"/>
      <c r="DPC81" s="85"/>
      <c r="DPD81" s="85"/>
      <c r="DPE81" s="85"/>
      <c r="DPF81" s="85"/>
      <c r="DPG81" s="85"/>
      <c r="DPH81" s="85"/>
      <c r="DPI81" s="85"/>
      <c r="DPJ81" s="85"/>
      <c r="DPK81" s="85"/>
      <c r="DPL81" s="85"/>
      <c r="DPM81" s="85"/>
      <c r="DPN81" s="85"/>
      <c r="DPO81" s="85"/>
      <c r="DPP81" s="85"/>
      <c r="DPQ81" s="85"/>
      <c r="DPR81" s="85"/>
      <c r="DPS81" s="85"/>
      <c r="DPT81" s="85"/>
      <c r="DPU81" s="85"/>
      <c r="DPV81" s="85"/>
      <c r="DPW81" s="85"/>
      <c r="DPX81" s="85"/>
      <c r="DPY81" s="85"/>
      <c r="DPZ81" s="85"/>
      <c r="DQA81" s="85"/>
      <c r="DQB81" s="85"/>
      <c r="DQC81" s="85"/>
      <c r="DQD81" s="85"/>
      <c r="DQE81" s="85"/>
      <c r="DQF81" s="85"/>
      <c r="DQG81" s="85"/>
      <c r="DQH81" s="85"/>
      <c r="DQI81" s="85"/>
      <c r="DQJ81" s="85"/>
      <c r="DQK81" s="85"/>
      <c r="DQL81" s="85"/>
      <c r="DQM81" s="85"/>
      <c r="DQN81" s="85"/>
      <c r="DQO81" s="85"/>
      <c r="DQP81" s="85"/>
      <c r="DQQ81" s="85"/>
      <c r="DQR81" s="85"/>
      <c r="DQS81" s="85"/>
      <c r="DQT81" s="85"/>
      <c r="DQU81" s="85"/>
      <c r="DQV81" s="85"/>
      <c r="DQW81" s="85"/>
      <c r="DQX81" s="85"/>
      <c r="DQY81" s="85"/>
      <c r="DQZ81" s="85"/>
      <c r="DRA81" s="85"/>
      <c r="DRB81" s="85"/>
      <c r="DRC81" s="85"/>
      <c r="DRD81" s="85"/>
      <c r="DRE81" s="85"/>
      <c r="DRF81" s="85"/>
      <c r="DRG81" s="85"/>
      <c r="DRH81" s="85"/>
      <c r="DRI81" s="85"/>
      <c r="DRJ81" s="85"/>
      <c r="DRK81" s="85"/>
      <c r="DRL81" s="85"/>
      <c r="DRM81" s="85"/>
      <c r="DRN81" s="85"/>
      <c r="DRO81" s="85"/>
      <c r="DRP81" s="85"/>
      <c r="DRQ81" s="85"/>
      <c r="DRR81" s="85"/>
      <c r="DRS81" s="85"/>
      <c r="DRT81" s="85"/>
      <c r="DRU81" s="85"/>
      <c r="DRV81" s="85"/>
      <c r="DRW81" s="85"/>
      <c r="DRX81" s="85"/>
      <c r="DRY81" s="85"/>
      <c r="DRZ81" s="85"/>
      <c r="DSA81" s="85"/>
      <c r="DSB81" s="85"/>
      <c r="DSC81" s="85"/>
      <c r="DSD81" s="85"/>
      <c r="DSE81" s="85"/>
      <c r="DSF81" s="85"/>
      <c r="DSG81" s="85"/>
      <c r="DSH81" s="85"/>
      <c r="DSI81" s="85"/>
      <c r="DSJ81" s="85"/>
      <c r="DSK81" s="85"/>
      <c r="DSL81" s="85"/>
      <c r="DSM81" s="85"/>
      <c r="DSN81" s="85"/>
      <c r="DSO81" s="85"/>
      <c r="DSP81" s="85"/>
      <c r="DSQ81" s="85"/>
      <c r="DSR81" s="85"/>
      <c r="DSS81" s="85"/>
      <c r="DST81" s="85"/>
      <c r="DSU81" s="85"/>
      <c r="DSV81" s="85"/>
      <c r="DSW81" s="85"/>
      <c r="DSX81" s="85"/>
      <c r="DSY81" s="85"/>
      <c r="DSZ81" s="85"/>
      <c r="DTA81" s="85"/>
      <c r="DTB81" s="85"/>
      <c r="DTC81" s="85"/>
      <c r="DTD81" s="85"/>
      <c r="DTE81" s="85"/>
      <c r="DTF81" s="85"/>
      <c r="DTG81" s="85"/>
      <c r="DTH81" s="85"/>
      <c r="DTI81" s="85"/>
      <c r="DTJ81" s="85"/>
      <c r="DTK81" s="85"/>
      <c r="DTL81" s="85"/>
      <c r="DTM81" s="85"/>
      <c r="DTN81" s="85"/>
      <c r="DTO81" s="85"/>
      <c r="DTP81" s="85"/>
      <c r="DTQ81" s="85"/>
      <c r="DTR81" s="85"/>
      <c r="DTS81" s="85"/>
      <c r="DTT81" s="85"/>
      <c r="DTU81" s="85"/>
      <c r="DTV81" s="85"/>
      <c r="DTW81" s="85"/>
      <c r="DTX81" s="85"/>
      <c r="DTY81" s="85"/>
      <c r="DTZ81" s="85"/>
      <c r="DUA81" s="85"/>
      <c r="DUB81" s="85"/>
      <c r="DUC81" s="85"/>
      <c r="DUD81" s="85"/>
      <c r="DUE81" s="85"/>
      <c r="DUF81" s="85"/>
      <c r="DUG81" s="85"/>
      <c r="DUH81" s="85"/>
      <c r="DUI81" s="85"/>
      <c r="DUJ81" s="85"/>
      <c r="DUK81" s="85"/>
      <c r="DUL81" s="85"/>
      <c r="DUM81" s="85"/>
      <c r="DUN81" s="85"/>
      <c r="DUO81" s="85"/>
      <c r="DUP81" s="85"/>
      <c r="DUQ81" s="85"/>
      <c r="DUR81" s="85"/>
      <c r="DUS81" s="85"/>
      <c r="DUT81" s="85"/>
      <c r="DUU81" s="85"/>
      <c r="DUV81" s="85"/>
      <c r="DUW81" s="85"/>
      <c r="DUX81" s="85"/>
      <c r="DUY81" s="85"/>
      <c r="DUZ81" s="85"/>
      <c r="DVA81" s="85"/>
      <c r="DVB81" s="85"/>
      <c r="DVC81" s="85"/>
      <c r="DVD81" s="85"/>
      <c r="DVE81" s="85"/>
      <c r="DVF81" s="85"/>
      <c r="DVG81" s="85"/>
      <c r="DVH81" s="85"/>
      <c r="DVI81" s="85"/>
      <c r="DVJ81" s="85"/>
      <c r="DVK81" s="85"/>
      <c r="DVL81" s="85"/>
      <c r="DVM81" s="85"/>
      <c r="DVN81" s="85"/>
      <c r="DVO81" s="85"/>
      <c r="DVP81" s="85"/>
      <c r="DVQ81" s="85"/>
      <c r="DVR81" s="85"/>
      <c r="DVS81" s="85"/>
      <c r="DVT81" s="85"/>
      <c r="DVU81" s="85"/>
      <c r="DVV81" s="85"/>
      <c r="DVW81" s="85"/>
      <c r="DVX81" s="85"/>
      <c r="DVY81" s="85"/>
      <c r="DVZ81" s="85"/>
      <c r="DWA81" s="85"/>
      <c r="DWB81" s="85"/>
      <c r="DWC81" s="85"/>
      <c r="DWD81" s="85"/>
      <c r="DWE81" s="85"/>
      <c r="DWF81" s="85"/>
      <c r="DWG81" s="85"/>
      <c r="DWH81" s="85"/>
      <c r="DWI81" s="85"/>
      <c r="DWJ81" s="85"/>
      <c r="DWK81" s="85"/>
      <c r="DWL81" s="85"/>
      <c r="DWM81" s="85"/>
      <c r="DWN81" s="85"/>
      <c r="DWO81" s="85"/>
      <c r="DWP81" s="85"/>
      <c r="DWQ81" s="85"/>
      <c r="DWR81" s="85"/>
      <c r="DWS81" s="85"/>
      <c r="DWT81" s="85"/>
      <c r="DWU81" s="85"/>
      <c r="DWV81" s="85"/>
      <c r="DWW81" s="85"/>
      <c r="DWX81" s="85"/>
      <c r="DWY81" s="85"/>
      <c r="DWZ81" s="85"/>
      <c r="DXA81" s="85"/>
      <c r="DXB81" s="85"/>
      <c r="DXC81" s="85"/>
      <c r="DXD81" s="85"/>
      <c r="DXE81" s="85"/>
      <c r="DXF81" s="85"/>
      <c r="DXG81" s="85"/>
      <c r="DXH81" s="85"/>
      <c r="DXI81" s="85"/>
      <c r="DXJ81" s="85"/>
      <c r="DXK81" s="85"/>
      <c r="DXL81" s="85"/>
      <c r="DXM81" s="85"/>
      <c r="DXN81" s="85"/>
      <c r="DXO81" s="85"/>
      <c r="DXP81" s="85"/>
      <c r="DXQ81" s="85"/>
      <c r="DXR81" s="85"/>
      <c r="DXS81" s="85"/>
      <c r="DXT81" s="85"/>
      <c r="DXU81" s="85"/>
      <c r="DXV81" s="85"/>
      <c r="DXW81" s="85"/>
      <c r="DXX81" s="85"/>
      <c r="DXY81" s="85"/>
      <c r="DXZ81" s="85"/>
      <c r="DYA81" s="85"/>
      <c r="DYB81" s="85"/>
      <c r="DYC81" s="85"/>
      <c r="DYD81" s="85"/>
      <c r="DYE81" s="85"/>
      <c r="DYF81" s="85"/>
      <c r="DYG81" s="85"/>
      <c r="DYH81" s="85"/>
      <c r="DYI81" s="85"/>
      <c r="DYJ81" s="85"/>
      <c r="DYK81" s="85"/>
      <c r="DYL81" s="85"/>
      <c r="DYM81" s="85"/>
      <c r="DYN81" s="85"/>
      <c r="DYO81" s="85"/>
      <c r="DYP81" s="85"/>
      <c r="DYQ81" s="85"/>
      <c r="DYR81" s="85"/>
      <c r="DYS81" s="85"/>
      <c r="DYT81" s="85"/>
      <c r="DYU81" s="85"/>
      <c r="DYV81" s="85"/>
      <c r="DYW81" s="85"/>
      <c r="DYX81" s="85"/>
      <c r="DYY81" s="85"/>
      <c r="DYZ81" s="85"/>
      <c r="DZA81" s="85"/>
      <c r="DZB81" s="85"/>
      <c r="DZC81" s="85"/>
      <c r="DZD81" s="85"/>
      <c r="DZE81" s="85"/>
      <c r="DZF81" s="85"/>
      <c r="DZG81" s="85"/>
      <c r="DZH81" s="85"/>
      <c r="DZI81" s="85"/>
      <c r="DZJ81" s="85"/>
      <c r="DZK81" s="85"/>
      <c r="DZL81" s="85"/>
      <c r="DZM81" s="85"/>
      <c r="DZN81" s="85"/>
      <c r="DZO81" s="85"/>
      <c r="DZP81" s="85"/>
      <c r="DZQ81" s="85"/>
      <c r="DZR81" s="85"/>
      <c r="DZS81" s="85"/>
      <c r="DZT81" s="85"/>
      <c r="DZU81" s="85"/>
      <c r="DZV81" s="85"/>
      <c r="DZW81" s="85"/>
      <c r="DZX81" s="85"/>
      <c r="DZY81" s="85"/>
      <c r="DZZ81" s="85"/>
      <c r="EAA81" s="85"/>
      <c r="EAB81" s="85"/>
      <c r="EAC81" s="85"/>
      <c r="EAD81" s="85"/>
      <c r="EAE81" s="85"/>
      <c r="EAF81" s="85"/>
      <c r="EAG81" s="85"/>
      <c r="EAH81" s="85"/>
      <c r="EAI81" s="85"/>
      <c r="EAJ81" s="85"/>
      <c r="EAK81" s="85"/>
      <c r="EAL81" s="85"/>
      <c r="EAM81" s="85"/>
      <c r="EAN81" s="85"/>
      <c r="EAO81" s="85"/>
      <c r="EAP81" s="85"/>
      <c r="EAQ81" s="85"/>
      <c r="EAR81" s="85"/>
      <c r="EAS81" s="85"/>
      <c r="EAT81" s="85"/>
      <c r="EAU81" s="85"/>
      <c r="EAV81" s="85"/>
      <c r="EAW81" s="85"/>
      <c r="EAX81" s="85"/>
      <c r="EAY81" s="85"/>
      <c r="EAZ81" s="85"/>
      <c r="EBA81" s="85"/>
      <c r="EBB81" s="85"/>
      <c r="EBC81" s="85"/>
      <c r="EBD81" s="85"/>
      <c r="EBE81" s="85"/>
      <c r="EBF81" s="85"/>
      <c r="EBG81" s="85"/>
      <c r="EBH81" s="85"/>
      <c r="EBI81" s="85"/>
      <c r="EBJ81" s="85"/>
      <c r="EBK81" s="85"/>
      <c r="EBL81" s="85"/>
      <c r="EBM81" s="85"/>
      <c r="EBN81" s="85"/>
      <c r="EBO81" s="85"/>
      <c r="EBP81" s="85"/>
      <c r="EBQ81" s="85"/>
      <c r="EBR81" s="85"/>
      <c r="EBS81" s="85"/>
      <c r="EBT81" s="85"/>
      <c r="EBU81" s="85"/>
      <c r="EBV81" s="85"/>
      <c r="EBW81" s="85"/>
      <c r="EBX81" s="85"/>
      <c r="EBY81" s="85"/>
      <c r="EBZ81" s="85"/>
      <c r="ECA81" s="85"/>
      <c r="ECB81" s="85"/>
      <c r="ECC81" s="85"/>
      <c r="ECD81" s="85"/>
      <c r="ECE81" s="85"/>
      <c r="ECF81" s="85"/>
      <c r="ECG81" s="85"/>
      <c r="ECH81" s="85"/>
      <c r="ECI81" s="85"/>
      <c r="ECJ81" s="85"/>
      <c r="ECK81" s="85"/>
      <c r="ECL81" s="85"/>
      <c r="ECM81" s="85"/>
      <c r="ECN81" s="85"/>
      <c r="ECO81" s="85"/>
      <c r="ECP81" s="85"/>
      <c r="ECQ81" s="85"/>
      <c r="ECR81" s="85"/>
      <c r="ECS81" s="85"/>
      <c r="ECT81" s="85"/>
      <c r="ECU81" s="85"/>
      <c r="ECV81" s="85"/>
      <c r="ECW81" s="85"/>
      <c r="ECX81" s="85"/>
      <c r="ECY81" s="85"/>
      <c r="ECZ81" s="85"/>
      <c r="EDA81" s="85"/>
      <c r="EDB81" s="85"/>
      <c r="EDC81" s="85"/>
      <c r="EDD81" s="85"/>
      <c r="EDE81" s="85"/>
      <c r="EDF81" s="85"/>
      <c r="EDG81" s="85"/>
      <c r="EDH81" s="85"/>
      <c r="EDI81" s="85"/>
      <c r="EDJ81" s="85"/>
      <c r="EDK81" s="85"/>
      <c r="EDL81" s="85"/>
      <c r="EDM81" s="85"/>
      <c r="EDN81" s="85"/>
      <c r="EDO81" s="85"/>
      <c r="EDP81" s="85"/>
      <c r="EDQ81" s="85"/>
      <c r="EDR81" s="85"/>
      <c r="EDS81" s="85"/>
      <c r="EDT81" s="85"/>
      <c r="EDU81" s="85"/>
      <c r="EDV81" s="85"/>
      <c r="EDW81" s="85"/>
      <c r="EDX81" s="85"/>
      <c r="EDY81" s="85"/>
      <c r="EDZ81" s="85"/>
      <c r="EEA81" s="85"/>
      <c r="EEB81" s="85"/>
      <c r="EEC81" s="85"/>
      <c r="EED81" s="85"/>
      <c r="EEE81" s="85"/>
      <c r="EEF81" s="85"/>
      <c r="EEG81" s="85"/>
      <c r="EEH81" s="85"/>
      <c r="EEI81" s="85"/>
      <c r="EEJ81" s="85"/>
      <c r="EEK81" s="85"/>
      <c r="EEL81" s="85"/>
      <c r="EEM81" s="85"/>
      <c r="EEN81" s="85"/>
      <c r="EEO81" s="85"/>
      <c r="EEP81" s="85"/>
      <c r="EEQ81" s="85"/>
      <c r="EER81" s="85"/>
      <c r="EES81" s="85"/>
      <c r="EET81" s="85"/>
      <c r="EEU81" s="85"/>
      <c r="EEV81" s="85"/>
      <c r="EEW81" s="85"/>
      <c r="EEX81" s="85"/>
      <c r="EEY81" s="85"/>
      <c r="EEZ81" s="85"/>
      <c r="EFA81" s="85"/>
      <c r="EFB81" s="85"/>
      <c r="EFC81" s="85"/>
      <c r="EFD81" s="85"/>
      <c r="EFE81" s="85"/>
      <c r="EFF81" s="85"/>
      <c r="EFG81" s="85"/>
      <c r="EFH81" s="85"/>
      <c r="EFI81" s="85"/>
      <c r="EFJ81" s="85"/>
      <c r="EFK81" s="85"/>
      <c r="EFL81" s="85"/>
      <c r="EFM81" s="85"/>
      <c r="EFN81" s="85"/>
      <c r="EFO81" s="85"/>
      <c r="EFP81" s="85"/>
      <c r="EFQ81" s="85"/>
      <c r="EFR81" s="85"/>
      <c r="EFS81" s="85"/>
      <c r="EFT81" s="85"/>
      <c r="EFU81" s="85"/>
      <c r="EFV81" s="85"/>
      <c r="EFW81" s="85"/>
      <c r="EFX81" s="85"/>
      <c r="EFY81" s="85"/>
      <c r="EFZ81" s="85"/>
      <c r="EGA81" s="85"/>
      <c r="EGB81" s="85"/>
      <c r="EGC81" s="85"/>
      <c r="EGD81" s="85"/>
      <c r="EGE81" s="85"/>
      <c r="EGF81" s="85"/>
      <c r="EGG81" s="85"/>
      <c r="EGH81" s="85"/>
      <c r="EGI81" s="85"/>
      <c r="EGJ81" s="85"/>
      <c r="EGK81" s="85"/>
      <c r="EGL81" s="85"/>
      <c r="EGM81" s="85"/>
      <c r="EGN81" s="85"/>
      <c r="EGO81" s="85"/>
      <c r="EGP81" s="85"/>
      <c r="EGQ81" s="85"/>
      <c r="EGR81" s="85"/>
      <c r="EGS81" s="85"/>
      <c r="EGT81" s="85"/>
      <c r="EGU81" s="85"/>
      <c r="EGV81" s="85"/>
      <c r="EGW81" s="85"/>
      <c r="EGX81" s="85"/>
      <c r="EGY81" s="85"/>
      <c r="EGZ81" s="85"/>
      <c r="EHA81" s="85"/>
      <c r="EHB81" s="85"/>
      <c r="EHC81" s="85"/>
      <c r="EHD81" s="85"/>
      <c r="EHE81" s="85"/>
      <c r="EHF81" s="85"/>
      <c r="EHG81" s="85"/>
      <c r="EHH81" s="85"/>
      <c r="EHI81" s="85"/>
      <c r="EHJ81" s="85"/>
      <c r="EHK81" s="85"/>
      <c r="EHL81" s="85"/>
      <c r="EHM81" s="85"/>
      <c r="EHN81" s="85"/>
      <c r="EHO81" s="85"/>
      <c r="EHP81" s="85"/>
      <c r="EHQ81" s="85"/>
      <c r="EHR81" s="85"/>
      <c r="EHS81" s="85"/>
      <c r="EHT81" s="85"/>
      <c r="EHU81" s="85"/>
      <c r="EHV81" s="85"/>
      <c r="EHW81" s="85"/>
      <c r="EHX81" s="85"/>
      <c r="EHY81" s="85"/>
      <c r="EHZ81" s="85"/>
      <c r="EIA81" s="85"/>
      <c r="EIB81" s="85"/>
      <c r="EIC81" s="85"/>
      <c r="EID81" s="85"/>
      <c r="EIE81" s="85"/>
      <c r="EIF81" s="85"/>
      <c r="EIG81" s="85"/>
      <c r="EIH81" s="85"/>
      <c r="EII81" s="85"/>
      <c r="EIJ81" s="85"/>
      <c r="EIK81" s="85"/>
      <c r="EIL81" s="85"/>
      <c r="EIM81" s="85"/>
      <c r="EIN81" s="85"/>
      <c r="EIO81" s="85"/>
      <c r="EIP81" s="85"/>
      <c r="EIQ81" s="85"/>
      <c r="EIR81" s="85"/>
      <c r="EIS81" s="85"/>
      <c r="EIT81" s="85"/>
      <c r="EIU81" s="85"/>
      <c r="EIV81" s="85"/>
      <c r="EIW81" s="85"/>
      <c r="EIX81" s="85"/>
      <c r="EIY81" s="85"/>
      <c r="EIZ81" s="85"/>
      <c r="EJA81" s="85"/>
      <c r="EJB81" s="85"/>
      <c r="EJC81" s="85"/>
      <c r="EJD81" s="85"/>
      <c r="EJE81" s="85"/>
      <c r="EJF81" s="85"/>
      <c r="EJG81" s="85"/>
      <c r="EJH81" s="85"/>
      <c r="EJI81" s="85"/>
      <c r="EJJ81" s="85"/>
      <c r="EJK81" s="85"/>
      <c r="EJL81" s="85"/>
      <c r="EJM81" s="85"/>
      <c r="EJN81" s="85"/>
      <c r="EJO81" s="85"/>
      <c r="EJP81" s="85"/>
      <c r="EJQ81" s="85"/>
      <c r="EJR81" s="85"/>
      <c r="EJS81" s="85"/>
      <c r="EJT81" s="85"/>
      <c r="EJU81" s="85"/>
      <c r="EJV81" s="85"/>
      <c r="EJW81" s="85"/>
      <c r="EJX81" s="85"/>
      <c r="EJY81" s="85"/>
      <c r="EJZ81" s="85"/>
      <c r="EKA81" s="85"/>
      <c r="EKB81" s="85"/>
      <c r="EKC81" s="85"/>
      <c r="EKD81" s="85"/>
      <c r="EKE81" s="85"/>
      <c r="EKF81" s="85"/>
      <c r="EKG81" s="85"/>
      <c r="EKH81" s="85"/>
      <c r="EKI81" s="85"/>
      <c r="EKJ81" s="85"/>
      <c r="EKK81" s="85"/>
      <c r="EKL81" s="85"/>
      <c r="EKM81" s="85"/>
      <c r="EKN81" s="85"/>
      <c r="EKO81" s="85"/>
      <c r="EKP81" s="85"/>
      <c r="EKQ81" s="85"/>
      <c r="EKR81" s="85"/>
      <c r="EKS81" s="85"/>
      <c r="EKT81" s="85"/>
      <c r="EKU81" s="85"/>
      <c r="EKV81" s="85"/>
      <c r="EKW81" s="85"/>
      <c r="EKX81" s="85"/>
      <c r="EKY81" s="85"/>
      <c r="EKZ81" s="85"/>
      <c r="ELA81" s="85"/>
      <c r="ELB81" s="85"/>
      <c r="ELC81" s="85"/>
      <c r="ELD81" s="85"/>
      <c r="ELE81" s="85"/>
      <c r="ELF81" s="85"/>
      <c r="ELG81" s="85"/>
      <c r="ELH81" s="85"/>
      <c r="ELI81" s="85"/>
      <c r="ELJ81" s="85"/>
      <c r="ELK81" s="85"/>
      <c r="ELL81" s="85"/>
      <c r="ELM81" s="85"/>
      <c r="ELN81" s="85"/>
      <c r="ELO81" s="85"/>
      <c r="ELP81" s="85"/>
      <c r="ELQ81" s="85"/>
      <c r="ELR81" s="85"/>
      <c r="ELS81" s="85"/>
      <c r="ELT81" s="85"/>
      <c r="ELU81" s="85"/>
      <c r="ELV81" s="85"/>
      <c r="ELW81" s="85"/>
      <c r="ELX81" s="85"/>
      <c r="ELY81" s="85"/>
      <c r="ELZ81" s="85"/>
      <c r="EMA81" s="85"/>
      <c r="EMB81" s="85"/>
      <c r="EMC81" s="85"/>
      <c r="EMD81" s="85"/>
      <c r="EME81" s="85"/>
      <c r="EMF81" s="85"/>
      <c r="EMG81" s="85"/>
      <c r="EMH81" s="85"/>
      <c r="EMI81" s="85"/>
      <c r="EMJ81" s="85"/>
      <c r="EMK81" s="85"/>
      <c r="EML81" s="85"/>
      <c r="EMM81" s="85"/>
      <c r="EMN81" s="85"/>
      <c r="EMO81" s="85"/>
      <c r="EMP81" s="85"/>
      <c r="EMQ81" s="85"/>
      <c r="EMR81" s="85"/>
      <c r="EMS81" s="85"/>
      <c r="EMT81" s="85"/>
      <c r="EMU81" s="85"/>
      <c r="EMV81" s="85"/>
      <c r="EMW81" s="85"/>
      <c r="EMX81" s="85"/>
      <c r="EMY81" s="85"/>
      <c r="EMZ81" s="85"/>
      <c r="ENA81" s="85"/>
      <c r="ENB81" s="85"/>
      <c r="ENC81" s="85"/>
      <c r="END81" s="85"/>
      <c r="ENE81" s="85"/>
      <c r="ENF81" s="85"/>
      <c r="ENG81" s="85"/>
      <c r="ENH81" s="85"/>
      <c r="ENI81" s="85"/>
      <c r="ENJ81" s="85"/>
      <c r="ENK81" s="85"/>
      <c r="ENL81" s="85"/>
      <c r="ENM81" s="85"/>
      <c r="ENN81" s="85"/>
      <c r="ENO81" s="85"/>
      <c r="ENP81" s="85"/>
      <c r="ENQ81" s="85"/>
      <c r="ENR81" s="85"/>
      <c r="ENS81" s="85"/>
      <c r="ENT81" s="85"/>
      <c r="ENU81" s="85"/>
      <c r="ENV81" s="85"/>
      <c r="ENW81" s="85"/>
      <c r="ENX81" s="85"/>
      <c r="ENY81" s="85"/>
      <c r="ENZ81" s="85"/>
      <c r="EOA81" s="85"/>
      <c r="EOB81" s="85"/>
      <c r="EOC81" s="85"/>
      <c r="EOD81" s="85"/>
      <c r="EOE81" s="85"/>
      <c r="EOF81" s="85"/>
      <c r="EOG81" s="85"/>
      <c r="EOH81" s="85"/>
      <c r="EOI81" s="85"/>
      <c r="EOJ81" s="85"/>
      <c r="EOK81" s="85"/>
      <c r="EOL81" s="85"/>
      <c r="EOM81" s="85"/>
      <c r="EON81" s="85"/>
      <c r="EOO81" s="85"/>
      <c r="EOP81" s="85"/>
      <c r="EOQ81" s="85"/>
      <c r="EOR81" s="85"/>
      <c r="EOS81" s="85"/>
      <c r="EOT81" s="85"/>
      <c r="EOU81" s="85"/>
      <c r="EOV81" s="85"/>
      <c r="EOW81" s="85"/>
      <c r="EOX81" s="85"/>
      <c r="EOY81" s="85"/>
      <c r="EOZ81" s="85"/>
      <c r="EPA81" s="85"/>
      <c r="EPB81" s="85"/>
      <c r="EPC81" s="85"/>
      <c r="EPD81" s="85"/>
      <c r="EPE81" s="85"/>
      <c r="EPF81" s="85"/>
      <c r="EPG81" s="85"/>
      <c r="EPH81" s="85"/>
      <c r="EPI81" s="85"/>
      <c r="EPJ81" s="85"/>
      <c r="EPK81" s="85"/>
      <c r="EPL81" s="85"/>
      <c r="EPM81" s="85"/>
      <c r="EPN81" s="85"/>
      <c r="EPO81" s="85"/>
      <c r="EPP81" s="85"/>
      <c r="EPQ81" s="85"/>
      <c r="EPR81" s="85"/>
      <c r="EPS81" s="85"/>
      <c r="EPT81" s="85"/>
      <c r="EPU81" s="85"/>
      <c r="EPV81" s="85"/>
      <c r="EPW81" s="85"/>
      <c r="EPX81" s="85"/>
      <c r="EPY81" s="85"/>
      <c r="EPZ81" s="85"/>
      <c r="EQA81" s="85"/>
      <c r="EQB81" s="85"/>
      <c r="EQC81" s="85"/>
      <c r="EQD81" s="85"/>
      <c r="EQE81" s="85"/>
      <c r="EQF81" s="85"/>
      <c r="EQG81" s="85"/>
      <c r="EQH81" s="85"/>
      <c r="EQI81" s="85"/>
      <c r="EQJ81" s="85"/>
      <c r="EQK81" s="85"/>
      <c r="EQL81" s="85"/>
      <c r="EQM81" s="85"/>
      <c r="EQN81" s="85"/>
      <c r="EQO81" s="85"/>
      <c r="EQP81" s="85"/>
      <c r="EQQ81" s="85"/>
      <c r="EQR81" s="85"/>
      <c r="EQS81" s="85"/>
      <c r="EQT81" s="85"/>
      <c r="EQU81" s="85"/>
      <c r="EQV81" s="85"/>
      <c r="EQW81" s="85"/>
      <c r="EQX81" s="85"/>
      <c r="EQY81" s="85"/>
      <c r="EQZ81" s="85"/>
      <c r="ERA81" s="85"/>
      <c r="ERB81" s="85"/>
      <c r="ERC81" s="85"/>
      <c r="ERD81" s="85"/>
      <c r="ERE81" s="85"/>
      <c r="ERF81" s="85"/>
      <c r="ERG81" s="85"/>
      <c r="ERH81" s="85"/>
      <c r="ERI81" s="85"/>
      <c r="ERJ81" s="85"/>
      <c r="ERK81" s="85"/>
      <c r="ERL81" s="85"/>
      <c r="ERM81" s="85"/>
      <c r="ERN81" s="85"/>
      <c r="ERO81" s="85"/>
      <c r="ERP81" s="85"/>
      <c r="ERQ81" s="85"/>
      <c r="ERR81" s="85"/>
      <c r="ERS81" s="85"/>
      <c r="ERT81" s="85"/>
      <c r="ERU81" s="85"/>
      <c r="ERV81" s="85"/>
      <c r="ERW81" s="85"/>
      <c r="ERX81" s="85"/>
      <c r="ERY81" s="85"/>
      <c r="ERZ81" s="85"/>
      <c r="ESA81" s="85"/>
      <c r="ESB81" s="85"/>
      <c r="ESC81" s="85"/>
      <c r="ESD81" s="85"/>
      <c r="ESE81" s="85"/>
      <c r="ESF81" s="85"/>
      <c r="ESG81" s="85"/>
      <c r="ESH81" s="85"/>
      <c r="ESI81" s="85"/>
      <c r="ESJ81" s="85"/>
      <c r="ESK81" s="85"/>
      <c r="ESL81" s="85"/>
      <c r="ESM81" s="85"/>
      <c r="ESN81" s="85"/>
      <c r="ESO81" s="85"/>
      <c r="ESP81" s="85"/>
      <c r="ESQ81" s="85"/>
      <c r="ESR81" s="85"/>
      <c r="ESS81" s="85"/>
      <c r="EST81" s="85"/>
      <c r="ESU81" s="85"/>
      <c r="ESV81" s="85"/>
      <c r="ESW81" s="85"/>
      <c r="ESX81" s="85"/>
      <c r="ESY81" s="85"/>
      <c r="ESZ81" s="85"/>
      <c r="ETA81" s="85"/>
      <c r="ETB81" s="85"/>
      <c r="ETC81" s="85"/>
      <c r="ETD81" s="85"/>
      <c r="ETE81" s="85"/>
      <c r="ETF81" s="85"/>
      <c r="ETG81" s="85"/>
      <c r="ETH81" s="85"/>
      <c r="ETI81" s="85"/>
      <c r="ETJ81" s="85"/>
      <c r="ETK81" s="85"/>
      <c r="ETL81" s="85"/>
      <c r="ETM81" s="85"/>
      <c r="ETN81" s="85"/>
      <c r="ETO81" s="85"/>
      <c r="ETP81" s="85"/>
      <c r="ETQ81" s="85"/>
      <c r="ETR81" s="85"/>
      <c r="ETS81" s="85"/>
      <c r="ETT81" s="85"/>
      <c r="ETU81" s="85"/>
      <c r="ETV81" s="85"/>
      <c r="ETW81" s="85"/>
      <c r="ETX81" s="85"/>
      <c r="ETY81" s="85"/>
      <c r="ETZ81" s="85"/>
      <c r="EUA81" s="85"/>
      <c r="EUB81" s="85"/>
      <c r="EUC81" s="85"/>
      <c r="EUD81" s="85"/>
      <c r="EUE81" s="85"/>
      <c r="EUF81" s="85"/>
      <c r="EUG81" s="85"/>
      <c r="EUH81" s="85"/>
      <c r="EUI81" s="85"/>
      <c r="EUJ81" s="85"/>
      <c r="EUK81" s="85"/>
      <c r="EUL81" s="85"/>
      <c r="EUM81" s="85"/>
      <c r="EUN81" s="85"/>
      <c r="EUO81" s="85"/>
      <c r="EUP81" s="85"/>
      <c r="EUQ81" s="85"/>
      <c r="EUR81" s="85"/>
      <c r="EUS81" s="85"/>
      <c r="EUT81" s="85"/>
      <c r="EUU81" s="85"/>
      <c r="EUV81" s="85"/>
      <c r="EUW81" s="85"/>
      <c r="EUX81" s="85"/>
      <c r="EUY81" s="85"/>
      <c r="EUZ81" s="85"/>
      <c r="EVA81" s="85"/>
      <c r="EVB81" s="85"/>
      <c r="EVC81" s="85"/>
      <c r="EVD81" s="85"/>
      <c r="EVE81" s="85"/>
      <c r="EVF81" s="85"/>
      <c r="EVG81" s="85"/>
      <c r="EVH81" s="85"/>
      <c r="EVI81" s="85"/>
      <c r="EVJ81" s="85"/>
      <c r="EVK81" s="85"/>
      <c r="EVL81" s="85"/>
      <c r="EVM81" s="85"/>
      <c r="EVN81" s="85"/>
      <c r="EVO81" s="85"/>
      <c r="EVP81" s="85"/>
      <c r="EVQ81" s="85"/>
      <c r="EVR81" s="85"/>
      <c r="EVS81" s="85"/>
      <c r="EVT81" s="85"/>
      <c r="EVU81" s="85"/>
      <c r="EVV81" s="85"/>
      <c r="EVW81" s="85"/>
      <c r="EVX81" s="85"/>
      <c r="EVY81" s="85"/>
      <c r="EVZ81" s="85"/>
      <c r="EWA81" s="85"/>
      <c r="EWB81" s="85"/>
      <c r="EWC81" s="85"/>
      <c r="EWD81" s="85"/>
      <c r="EWE81" s="85"/>
      <c r="EWF81" s="85"/>
      <c r="EWG81" s="85"/>
      <c r="EWH81" s="85"/>
      <c r="EWI81" s="85"/>
      <c r="EWJ81" s="85"/>
      <c r="EWK81" s="85"/>
      <c r="EWL81" s="85"/>
      <c r="EWM81" s="85"/>
      <c r="EWN81" s="85"/>
      <c r="EWO81" s="85"/>
      <c r="EWP81" s="85"/>
      <c r="EWQ81" s="85"/>
      <c r="EWR81" s="85"/>
      <c r="EWS81" s="85"/>
      <c r="EWT81" s="85"/>
      <c r="EWU81" s="85"/>
      <c r="EWV81" s="85"/>
      <c r="EWW81" s="85"/>
      <c r="EWX81" s="85"/>
      <c r="EWY81" s="85"/>
      <c r="EWZ81" s="85"/>
      <c r="EXA81" s="85"/>
      <c r="EXB81" s="85"/>
      <c r="EXC81" s="85"/>
      <c r="EXD81" s="85"/>
      <c r="EXE81" s="85"/>
      <c r="EXF81" s="85"/>
      <c r="EXG81" s="85"/>
      <c r="EXH81" s="85"/>
      <c r="EXI81" s="85"/>
      <c r="EXJ81" s="85"/>
      <c r="EXK81" s="85"/>
      <c r="EXL81" s="85"/>
      <c r="EXM81" s="85"/>
      <c r="EXN81" s="85"/>
      <c r="EXO81" s="85"/>
      <c r="EXP81" s="85"/>
      <c r="EXQ81" s="85"/>
      <c r="EXR81" s="85"/>
      <c r="EXS81" s="85"/>
      <c r="EXT81" s="85"/>
      <c r="EXU81" s="85"/>
      <c r="EXV81" s="85"/>
      <c r="EXW81" s="85"/>
      <c r="EXX81" s="85"/>
      <c r="EXY81" s="85"/>
      <c r="EXZ81" s="85"/>
      <c r="EYA81" s="85"/>
      <c r="EYB81" s="85"/>
      <c r="EYC81" s="85"/>
      <c r="EYD81" s="85"/>
      <c r="EYE81" s="85"/>
      <c r="EYF81" s="85"/>
      <c r="EYG81" s="85"/>
      <c r="EYH81" s="85"/>
      <c r="EYI81" s="85"/>
      <c r="EYJ81" s="85"/>
      <c r="EYK81" s="85"/>
      <c r="EYL81" s="85"/>
      <c r="EYM81" s="85"/>
      <c r="EYN81" s="85"/>
      <c r="EYO81" s="85"/>
      <c r="EYP81" s="85"/>
      <c r="EYQ81" s="85"/>
      <c r="EYR81" s="85"/>
      <c r="EYS81" s="85"/>
      <c r="EYT81" s="85"/>
      <c r="EYU81" s="85"/>
      <c r="EYV81" s="85"/>
      <c r="EYW81" s="85"/>
      <c r="EYX81" s="85"/>
      <c r="EYY81" s="85"/>
      <c r="EYZ81" s="85"/>
      <c r="EZA81" s="85"/>
      <c r="EZB81" s="85"/>
      <c r="EZC81" s="85"/>
      <c r="EZD81" s="85"/>
      <c r="EZE81" s="85"/>
      <c r="EZF81" s="85"/>
      <c r="EZG81" s="85"/>
      <c r="EZH81" s="85"/>
      <c r="EZI81" s="85"/>
      <c r="EZJ81" s="85"/>
      <c r="EZK81" s="85"/>
      <c r="EZL81" s="85"/>
      <c r="EZM81" s="85"/>
      <c r="EZN81" s="85"/>
      <c r="EZO81" s="85"/>
      <c r="EZP81" s="85"/>
      <c r="EZQ81" s="85"/>
      <c r="EZR81" s="85"/>
      <c r="EZS81" s="85"/>
      <c r="EZT81" s="85"/>
      <c r="EZU81" s="85"/>
      <c r="EZV81" s="85"/>
      <c r="EZW81" s="85"/>
      <c r="EZX81" s="85"/>
      <c r="EZY81" s="85"/>
      <c r="EZZ81" s="85"/>
      <c r="FAA81" s="85"/>
      <c r="FAB81" s="85"/>
      <c r="FAC81" s="85"/>
      <c r="FAD81" s="85"/>
      <c r="FAE81" s="85"/>
      <c r="FAF81" s="85"/>
      <c r="FAG81" s="85"/>
      <c r="FAH81" s="85"/>
      <c r="FAI81" s="85"/>
      <c r="FAJ81" s="85"/>
      <c r="FAK81" s="85"/>
      <c r="FAL81" s="85"/>
      <c r="FAM81" s="85"/>
      <c r="FAN81" s="85"/>
      <c r="FAO81" s="85"/>
      <c r="FAP81" s="85"/>
      <c r="FAQ81" s="85"/>
      <c r="FAR81" s="85"/>
      <c r="FAS81" s="85"/>
      <c r="FAT81" s="85"/>
      <c r="FAU81" s="85"/>
      <c r="FAV81" s="85"/>
      <c r="FAW81" s="85"/>
      <c r="FAX81" s="85"/>
      <c r="FAY81" s="85"/>
      <c r="FAZ81" s="85"/>
      <c r="FBA81" s="85"/>
      <c r="FBB81" s="85"/>
      <c r="FBC81" s="85"/>
      <c r="FBD81" s="85"/>
      <c r="FBE81" s="85"/>
      <c r="FBF81" s="85"/>
      <c r="FBG81" s="85"/>
      <c r="FBH81" s="85"/>
      <c r="FBI81" s="85"/>
      <c r="FBJ81" s="85"/>
      <c r="FBK81" s="85"/>
      <c r="FBL81" s="85"/>
      <c r="FBM81" s="85"/>
      <c r="FBN81" s="85"/>
      <c r="FBO81" s="85"/>
      <c r="FBP81" s="85"/>
      <c r="FBQ81" s="85"/>
      <c r="FBR81" s="85"/>
      <c r="FBS81" s="85"/>
      <c r="FBT81" s="85"/>
      <c r="FBU81" s="85"/>
      <c r="FBV81" s="85"/>
      <c r="FBW81" s="85"/>
      <c r="FBX81" s="85"/>
      <c r="FBY81" s="85"/>
      <c r="FBZ81" s="85"/>
      <c r="FCA81" s="85"/>
      <c r="FCB81" s="85"/>
      <c r="FCC81" s="85"/>
      <c r="FCD81" s="85"/>
      <c r="FCE81" s="85"/>
      <c r="FCF81" s="85"/>
      <c r="FCG81" s="85"/>
      <c r="FCH81" s="85"/>
      <c r="FCI81" s="85"/>
      <c r="FCJ81" s="85"/>
      <c r="FCK81" s="85"/>
      <c r="FCL81" s="85"/>
      <c r="FCM81" s="85"/>
      <c r="FCN81" s="85"/>
      <c r="FCO81" s="85"/>
      <c r="FCP81" s="85"/>
      <c r="FCQ81" s="85"/>
      <c r="FCR81" s="85"/>
      <c r="FCS81" s="85"/>
      <c r="FCT81" s="85"/>
      <c r="FCU81" s="85"/>
      <c r="FCV81" s="85"/>
      <c r="FCW81" s="85"/>
      <c r="FCX81" s="85"/>
      <c r="FCY81" s="85"/>
      <c r="FCZ81" s="85"/>
      <c r="FDA81" s="85"/>
      <c r="FDB81" s="85"/>
      <c r="FDC81" s="85"/>
      <c r="FDD81" s="85"/>
      <c r="FDE81" s="85"/>
      <c r="FDF81" s="85"/>
      <c r="FDG81" s="85"/>
      <c r="FDH81" s="85"/>
      <c r="FDI81" s="85"/>
      <c r="FDJ81" s="85"/>
      <c r="FDK81" s="85"/>
      <c r="FDL81" s="85"/>
      <c r="FDM81" s="85"/>
      <c r="FDN81" s="85"/>
      <c r="FDO81" s="85"/>
      <c r="FDP81" s="85"/>
      <c r="FDQ81" s="85"/>
      <c r="FDR81" s="85"/>
      <c r="FDS81" s="85"/>
      <c r="FDT81" s="85"/>
      <c r="FDU81" s="85"/>
      <c r="FDV81" s="85"/>
      <c r="FDW81" s="85"/>
      <c r="FDX81" s="85"/>
      <c r="FDY81" s="85"/>
      <c r="FDZ81" s="85"/>
      <c r="FEA81" s="85"/>
      <c r="FEB81" s="85"/>
      <c r="FEC81" s="85"/>
      <c r="FED81" s="85"/>
      <c r="FEE81" s="85"/>
      <c r="FEF81" s="85"/>
      <c r="FEG81" s="85"/>
      <c r="FEH81" s="85"/>
      <c r="FEI81" s="85"/>
      <c r="FEJ81" s="85"/>
      <c r="FEK81" s="85"/>
      <c r="FEL81" s="85"/>
      <c r="FEM81" s="85"/>
      <c r="FEN81" s="85"/>
      <c r="FEO81" s="85"/>
      <c r="FEP81" s="85"/>
      <c r="FEQ81" s="85"/>
      <c r="FER81" s="85"/>
      <c r="FES81" s="85"/>
      <c r="FET81" s="85"/>
      <c r="FEU81" s="85"/>
      <c r="FEV81" s="85"/>
      <c r="FEW81" s="85"/>
      <c r="FEX81" s="85"/>
      <c r="FEY81" s="85"/>
      <c r="FEZ81" s="85"/>
      <c r="FFA81" s="85"/>
      <c r="FFB81" s="85"/>
      <c r="FFC81" s="85"/>
      <c r="FFD81" s="85"/>
      <c r="FFE81" s="85"/>
      <c r="FFF81" s="85"/>
      <c r="FFG81" s="85"/>
      <c r="FFH81" s="85"/>
      <c r="FFI81" s="85"/>
      <c r="FFJ81" s="85"/>
      <c r="FFK81" s="85"/>
      <c r="FFL81" s="85"/>
      <c r="FFM81" s="85"/>
      <c r="FFN81" s="85"/>
      <c r="FFO81" s="85"/>
      <c r="FFP81" s="85"/>
      <c r="FFQ81" s="85"/>
      <c r="FFR81" s="85"/>
      <c r="FFS81" s="85"/>
      <c r="FFT81" s="85"/>
      <c r="FFU81" s="85"/>
      <c r="FFV81" s="85"/>
      <c r="FFW81" s="85"/>
      <c r="FFX81" s="85"/>
      <c r="FFY81" s="85"/>
      <c r="FFZ81" s="85"/>
      <c r="FGA81" s="85"/>
      <c r="FGB81" s="85"/>
      <c r="FGC81" s="85"/>
      <c r="FGD81" s="85"/>
      <c r="FGE81" s="85"/>
      <c r="FGF81" s="85"/>
      <c r="FGG81" s="85"/>
      <c r="FGH81" s="85"/>
      <c r="FGI81" s="85"/>
      <c r="FGJ81" s="85"/>
      <c r="FGK81" s="85"/>
      <c r="FGL81" s="85"/>
      <c r="FGM81" s="85"/>
      <c r="FGN81" s="85"/>
      <c r="FGO81" s="85"/>
      <c r="FGP81" s="85"/>
      <c r="FGQ81" s="85"/>
      <c r="FGR81" s="85"/>
      <c r="FGS81" s="85"/>
      <c r="FGT81" s="85"/>
      <c r="FGU81" s="85"/>
      <c r="FGV81" s="85"/>
      <c r="FGW81" s="85"/>
      <c r="FGX81" s="85"/>
      <c r="FGY81" s="85"/>
      <c r="FGZ81" s="85"/>
      <c r="FHA81" s="85"/>
      <c r="FHB81" s="85"/>
      <c r="FHC81" s="85"/>
      <c r="FHD81" s="85"/>
      <c r="FHE81" s="85"/>
      <c r="FHF81" s="85"/>
      <c r="FHG81" s="85"/>
      <c r="FHH81" s="85"/>
      <c r="FHI81" s="85"/>
      <c r="FHJ81" s="85"/>
      <c r="FHK81" s="85"/>
      <c r="FHL81" s="85"/>
      <c r="FHM81" s="85"/>
      <c r="FHN81" s="85"/>
      <c r="FHO81" s="85"/>
      <c r="FHP81" s="85"/>
      <c r="FHQ81" s="85"/>
      <c r="FHR81" s="85"/>
      <c r="FHS81" s="85"/>
      <c r="FHT81" s="85"/>
      <c r="FHU81" s="85"/>
      <c r="FHV81" s="85"/>
      <c r="FHW81" s="85"/>
      <c r="FHX81" s="85"/>
      <c r="FHY81" s="85"/>
      <c r="FHZ81" s="85"/>
      <c r="FIA81" s="85"/>
      <c r="FIB81" s="85"/>
      <c r="FIC81" s="85"/>
      <c r="FID81" s="85"/>
      <c r="FIE81" s="85"/>
      <c r="FIF81" s="85"/>
      <c r="FIG81" s="85"/>
      <c r="FIH81" s="85"/>
      <c r="FII81" s="85"/>
      <c r="FIJ81" s="85"/>
      <c r="FIK81" s="85"/>
      <c r="FIL81" s="85"/>
      <c r="FIM81" s="85"/>
      <c r="FIN81" s="85"/>
      <c r="FIO81" s="85"/>
      <c r="FIP81" s="85"/>
      <c r="FIQ81" s="85"/>
      <c r="FIR81" s="85"/>
      <c r="FIS81" s="85"/>
      <c r="FIT81" s="85"/>
      <c r="FIU81" s="85"/>
      <c r="FIV81" s="85"/>
      <c r="FIW81" s="85"/>
      <c r="FIX81" s="85"/>
      <c r="FIY81" s="85"/>
      <c r="FIZ81" s="85"/>
      <c r="FJA81" s="85"/>
      <c r="FJB81" s="85"/>
      <c r="FJC81" s="85"/>
      <c r="FJD81" s="85"/>
      <c r="FJE81" s="85"/>
      <c r="FJF81" s="85"/>
      <c r="FJG81" s="85"/>
      <c r="FJH81" s="85"/>
      <c r="FJI81" s="85"/>
      <c r="FJJ81" s="85"/>
      <c r="FJK81" s="85"/>
      <c r="FJL81" s="85"/>
      <c r="FJM81" s="85"/>
      <c r="FJN81" s="85"/>
      <c r="FJO81" s="85"/>
      <c r="FJP81" s="85"/>
      <c r="FJQ81" s="85"/>
      <c r="FJR81" s="85"/>
      <c r="FJS81" s="85"/>
      <c r="FJT81" s="85"/>
      <c r="FJU81" s="85"/>
      <c r="FJV81" s="85"/>
      <c r="FJW81" s="85"/>
      <c r="FJX81" s="85"/>
      <c r="FJY81" s="85"/>
      <c r="FJZ81" s="85"/>
      <c r="FKA81" s="85"/>
      <c r="FKB81" s="85"/>
      <c r="FKC81" s="85"/>
      <c r="FKD81" s="85"/>
      <c r="FKE81" s="85"/>
      <c r="FKF81" s="85"/>
      <c r="FKG81" s="85"/>
      <c r="FKH81" s="85"/>
      <c r="FKI81" s="85"/>
      <c r="FKJ81" s="85"/>
      <c r="FKK81" s="85"/>
      <c r="FKL81" s="85"/>
      <c r="FKM81" s="85"/>
      <c r="FKN81" s="85"/>
      <c r="FKO81" s="85"/>
      <c r="FKP81" s="85"/>
      <c r="FKQ81" s="85"/>
      <c r="FKR81" s="85"/>
      <c r="FKS81" s="85"/>
      <c r="FKT81" s="85"/>
      <c r="FKU81" s="85"/>
      <c r="FKV81" s="85"/>
      <c r="FKW81" s="85"/>
      <c r="FKX81" s="85"/>
      <c r="FKY81" s="85"/>
      <c r="FKZ81" s="85"/>
      <c r="FLA81" s="85"/>
      <c r="FLB81" s="85"/>
      <c r="FLC81" s="85"/>
      <c r="FLD81" s="85"/>
      <c r="FLE81" s="85"/>
      <c r="FLF81" s="85"/>
      <c r="FLG81" s="85"/>
      <c r="FLH81" s="85"/>
      <c r="FLI81" s="85"/>
      <c r="FLJ81" s="85"/>
      <c r="FLK81" s="85"/>
      <c r="FLL81" s="85"/>
      <c r="FLM81" s="85"/>
      <c r="FLN81" s="85"/>
      <c r="FLO81" s="85"/>
      <c r="FLP81" s="85"/>
      <c r="FLQ81" s="85"/>
      <c r="FLR81" s="85"/>
      <c r="FLS81" s="85"/>
      <c r="FLT81" s="85"/>
      <c r="FLU81" s="85"/>
      <c r="FLV81" s="85"/>
      <c r="FLW81" s="85"/>
      <c r="FLX81" s="85"/>
      <c r="FLY81" s="85"/>
      <c r="FLZ81" s="85"/>
      <c r="FMA81" s="85"/>
      <c r="FMB81" s="85"/>
      <c r="FMC81" s="85"/>
      <c r="FMD81" s="85"/>
      <c r="FME81" s="85"/>
      <c r="FMF81" s="85"/>
      <c r="FMG81" s="85"/>
      <c r="FMH81" s="85"/>
      <c r="FMI81" s="85"/>
      <c r="FMJ81" s="85"/>
      <c r="FMK81" s="85"/>
      <c r="FML81" s="85"/>
      <c r="FMM81" s="85"/>
      <c r="FMN81" s="85"/>
      <c r="FMO81" s="85"/>
      <c r="FMP81" s="85"/>
      <c r="FMQ81" s="85"/>
      <c r="FMR81" s="85"/>
      <c r="FMS81" s="85"/>
      <c r="FMT81" s="85"/>
      <c r="FMU81" s="85"/>
      <c r="FMV81" s="85"/>
      <c r="FMW81" s="85"/>
      <c r="FMX81" s="85"/>
      <c r="FMY81" s="85"/>
      <c r="FMZ81" s="85"/>
      <c r="FNA81" s="85"/>
      <c r="FNB81" s="85"/>
      <c r="FNC81" s="85"/>
      <c r="FND81" s="85"/>
      <c r="FNE81" s="85"/>
      <c r="FNF81" s="85"/>
      <c r="FNG81" s="85"/>
      <c r="FNH81" s="85"/>
      <c r="FNI81" s="85"/>
      <c r="FNJ81" s="85"/>
      <c r="FNK81" s="85"/>
      <c r="FNL81" s="85"/>
      <c r="FNM81" s="85"/>
      <c r="FNN81" s="85"/>
      <c r="FNO81" s="85"/>
      <c r="FNP81" s="85"/>
      <c r="FNQ81" s="85"/>
      <c r="FNR81" s="85"/>
      <c r="FNS81" s="85"/>
      <c r="FNT81" s="85"/>
      <c r="FNU81" s="85"/>
      <c r="FNV81" s="85"/>
      <c r="FNW81" s="85"/>
      <c r="FNX81" s="85"/>
      <c r="FNY81" s="85"/>
      <c r="FNZ81" s="85"/>
      <c r="FOA81" s="85"/>
      <c r="FOB81" s="85"/>
      <c r="FOC81" s="85"/>
      <c r="FOD81" s="85"/>
      <c r="FOE81" s="85"/>
      <c r="FOF81" s="85"/>
      <c r="FOG81" s="85"/>
      <c r="FOH81" s="85"/>
      <c r="FOI81" s="85"/>
      <c r="FOJ81" s="85"/>
      <c r="FOK81" s="85"/>
      <c r="FOL81" s="85"/>
      <c r="FOM81" s="85"/>
      <c r="FON81" s="85"/>
      <c r="FOO81" s="85"/>
      <c r="FOP81" s="85"/>
      <c r="FOQ81" s="85"/>
      <c r="FOR81" s="85"/>
      <c r="FOS81" s="85"/>
      <c r="FOT81" s="85"/>
      <c r="FOU81" s="85"/>
      <c r="FOV81" s="85"/>
      <c r="FOW81" s="85"/>
      <c r="FOX81" s="85"/>
      <c r="FOY81" s="85"/>
      <c r="FOZ81" s="85"/>
      <c r="FPA81" s="85"/>
      <c r="FPB81" s="85"/>
      <c r="FPC81" s="85"/>
      <c r="FPD81" s="85"/>
      <c r="FPE81" s="85"/>
      <c r="FPF81" s="85"/>
      <c r="FPG81" s="85"/>
      <c r="FPH81" s="85"/>
      <c r="FPI81" s="85"/>
      <c r="FPJ81" s="85"/>
      <c r="FPK81" s="85"/>
      <c r="FPL81" s="85"/>
      <c r="FPM81" s="85"/>
      <c r="FPN81" s="85"/>
      <c r="FPO81" s="85"/>
      <c r="FPP81" s="85"/>
      <c r="FPQ81" s="85"/>
      <c r="FPR81" s="85"/>
      <c r="FPS81" s="85"/>
      <c r="FPT81" s="85"/>
      <c r="FPU81" s="85"/>
      <c r="FPV81" s="85"/>
      <c r="FPW81" s="85"/>
      <c r="FPX81" s="85"/>
      <c r="FPY81" s="85"/>
      <c r="FPZ81" s="85"/>
      <c r="FQA81" s="85"/>
      <c r="FQB81" s="85"/>
      <c r="FQC81" s="85"/>
      <c r="FQD81" s="85"/>
      <c r="FQE81" s="85"/>
      <c r="FQF81" s="85"/>
      <c r="FQG81" s="85"/>
      <c r="FQH81" s="85"/>
      <c r="FQI81" s="85"/>
      <c r="FQJ81" s="85"/>
      <c r="FQK81" s="85"/>
      <c r="FQL81" s="85"/>
      <c r="FQM81" s="85"/>
      <c r="FQN81" s="85"/>
      <c r="FQO81" s="85"/>
      <c r="FQP81" s="85"/>
      <c r="FQQ81" s="85"/>
      <c r="FQR81" s="85"/>
      <c r="FQS81" s="85"/>
      <c r="FQT81" s="85"/>
      <c r="FQU81" s="85"/>
      <c r="FQV81" s="85"/>
      <c r="FQW81" s="85"/>
      <c r="FQX81" s="85"/>
      <c r="FQY81" s="85"/>
      <c r="FQZ81" s="85"/>
      <c r="FRA81" s="85"/>
      <c r="FRB81" s="85"/>
      <c r="FRC81" s="85"/>
      <c r="FRD81" s="85"/>
      <c r="FRE81" s="85"/>
      <c r="FRF81" s="85"/>
      <c r="FRG81" s="85"/>
      <c r="FRH81" s="85"/>
      <c r="FRI81" s="85"/>
      <c r="FRJ81" s="85"/>
      <c r="FRK81" s="85"/>
      <c r="FRL81" s="85"/>
      <c r="FRM81" s="85"/>
      <c r="FRN81" s="85"/>
      <c r="FRO81" s="85"/>
      <c r="FRP81" s="85"/>
      <c r="FRQ81" s="85"/>
      <c r="FRR81" s="85"/>
      <c r="FRS81" s="85"/>
      <c r="FRT81" s="85"/>
      <c r="FRU81" s="85"/>
      <c r="FRV81" s="85"/>
      <c r="FRW81" s="85"/>
      <c r="FRX81" s="85"/>
      <c r="FRY81" s="85"/>
      <c r="FRZ81" s="85"/>
      <c r="FSA81" s="85"/>
      <c r="FSB81" s="85"/>
      <c r="FSC81" s="85"/>
      <c r="FSD81" s="85"/>
      <c r="FSE81" s="85"/>
      <c r="FSF81" s="85"/>
      <c r="FSG81" s="85"/>
      <c r="FSH81" s="85"/>
      <c r="FSI81" s="85"/>
      <c r="FSJ81" s="85"/>
      <c r="FSK81" s="85"/>
      <c r="FSL81" s="85"/>
      <c r="FSM81" s="85"/>
      <c r="FSN81" s="85"/>
      <c r="FSO81" s="85"/>
      <c r="FSP81" s="85"/>
      <c r="FSQ81" s="85"/>
      <c r="FSR81" s="85"/>
      <c r="FSS81" s="85"/>
      <c r="FST81" s="85"/>
      <c r="FSU81" s="85"/>
      <c r="FSV81" s="85"/>
      <c r="FSW81" s="85"/>
      <c r="FSX81" s="85"/>
      <c r="FSY81" s="85"/>
      <c r="FSZ81" s="85"/>
      <c r="FTA81" s="85"/>
      <c r="FTB81" s="85"/>
      <c r="FTC81" s="85"/>
      <c r="FTD81" s="85"/>
      <c r="FTE81" s="85"/>
      <c r="FTF81" s="85"/>
      <c r="FTG81" s="85"/>
      <c r="FTH81" s="85"/>
      <c r="FTI81" s="85"/>
      <c r="FTJ81" s="85"/>
      <c r="FTK81" s="85"/>
      <c r="FTL81" s="85"/>
      <c r="FTM81" s="85"/>
      <c r="FTN81" s="85"/>
      <c r="FTO81" s="85"/>
      <c r="FTP81" s="85"/>
      <c r="FTQ81" s="85"/>
      <c r="FTR81" s="85"/>
      <c r="FTS81" s="85"/>
      <c r="FTT81" s="85"/>
      <c r="FTU81" s="85"/>
      <c r="FTV81" s="85"/>
      <c r="FTW81" s="85"/>
      <c r="FTX81" s="85"/>
      <c r="FTY81" s="85"/>
      <c r="FTZ81" s="85"/>
      <c r="FUA81" s="85"/>
      <c r="FUB81" s="85"/>
      <c r="FUC81" s="85"/>
      <c r="FUD81" s="85"/>
      <c r="FUE81" s="85"/>
      <c r="FUF81" s="85"/>
      <c r="FUG81" s="85"/>
      <c r="FUH81" s="85"/>
      <c r="FUI81" s="85"/>
      <c r="FUJ81" s="85"/>
      <c r="FUK81" s="85"/>
      <c r="FUL81" s="85"/>
      <c r="FUM81" s="85"/>
      <c r="FUN81" s="85"/>
      <c r="FUO81" s="85"/>
      <c r="FUP81" s="85"/>
      <c r="FUQ81" s="85"/>
      <c r="FUR81" s="85"/>
      <c r="FUS81" s="85"/>
      <c r="FUT81" s="85"/>
      <c r="FUU81" s="85"/>
      <c r="FUV81" s="85"/>
      <c r="FUW81" s="85"/>
      <c r="FUX81" s="85"/>
      <c r="FUY81" s="85"/>
      <c r="FUZ81" s="85"/>
      <c r="FVA81" s="85"/>
      <c r="FVB81" s="85"/>
      <c r="FVC81" s="85"/>
      <c r="FVD81" s="85"/>
      <c r="FVE81" s="85"/>
      <c r="FVF81" s="85"/>
      <c r="FVG81" s="85"/>
      <c r="FVH81" s="85"/>
      <c r="FVI81" s="85"/>
      <c r="FVJ81" s="85"/>
      <c r="FVK81" s="85"/>
      <c r="FVL81" s="85"/>
      <c r="FVM81" s="85"/>
      <c r="FVN81" s="85"/>
      <c r="FVO81" s="85"/>
      <c r="FVP81" s="85"/>
      <c r="FVQ81" s="85"/>
      <c r="FVR81" s="85"/>
      <c r="FVS81" s="85"/>
      <c r="FVT81" s="85"/>
      <c r="FVU81" s="85"/>
      <c r="FVV81" s="85"/>
      <c r="FVW81" s="85"/>
      <c r="FVX81" s="85"/>
      <c r="FVY81" s="85"/>
      <c r="FVZ81" s="85"/>
      <c r="FWA81" s="85"/>
      <c r="FWB81" s="85"/>
      <c r="FWC81" s="85"/>
      <c r="FWD81" s="85"/>
      <c r="FWE81" s="85"/>
      <c r="FWF81" s="85"/>
      <c r="FWG81" s="85"/>
      <c r="FWH81" s="85"/>
      <c r="FWI81" s="85"/>
      <c r="FWJ81" s="85"/>
      <c r="FWK81" s="85"/>
      <c r="FWL81" s="85"/>
      <c r="FWM81" s="85"/>
      <c r="FWN81" s="85"/>
      <c r="FWO81" s="85"/>
      <c r="FWP81" s="85"/>
      <c r="FWQ81" s="85"/>
      <c r="FWR81" s="85"/>
      <c r="FWS81" s="85"/>
      <c r="FWT81" s="85"/>
      <c r="FWU81" s="85"/>
      <c r="FWV81" s="85"/>
      <c r="FWW81" s="85"/>
      <c r="FWX81" s="85"/>
      <c r="FWY81" s="85"/>
      <c r="FWZ81" s="85"/>
      <c r="FXA81" s="85"/>
      <c r="FXB81" s="85"/>
      <c r="FXC81" s="85"/>
      <c r="FXD81" s="85"/>
      <c r="FXE81" s="85"/>
      <c r="FXF81" s="85"/>
      <c r="FXG81" s="85"/>
      <c r="FXH81" s="85"/>
      <c r="FXI81" s="85"/>
      <c r="FXJ81" s="85"/>
      <c r="FXK81" s="85"/>
      <c r="FXL81" s="85"/>
      <c r="FXM81" s="85"/>
      <c r="FXN81" s="85"/>
      <c r="FXO81" s="85"/>
      <c r="FXP81" s="85"/>
      <c r="FXQ81" s="85"/>
      <c r="FXR81" s="85"/>
      <c r="FXS81" s="85"/>
      <c r="FXT81" s="85"/>
      <c r="FXU81" s="85"/>
      <c r="FXV81" s="85"/>
      <c r="FXW81" s="85"/>
      <c r="FXX81" s="85"/>
      <c r="FXY81" s="85"/>
      <c r="FXZ81" s="85"/>
      <c r="FYA81" s="85"/>
      <c r="FYB81" s="85"/>
      <c r="FYC81" s="85"/>
      <c r="FYD81" s="85"/>
      <c r="FYE81" s="85"/>
      <c r="FYF81" s="85"/>
      <c r="FYG81" s="85"/>
      <c r="FYH81" s="85"/>
      <c r="FYI81" s="85"/>
      <c r="FYJ81" s="85"/>
      <c r="FYK81" s="85"/>
      <c r="FYL81" s="85"/>
      <c r="FYM81" s="85"/>
      <c r="FYN81" s="85"/>
      <c r="FYO81" s="85"/>
      <c r="FYP81" s="85"/>
      <c r="FYQ81" s="85"/>
      <c r="FYR81" s="85"/>
      <c r="FYS81" s="85"/>
      <c r="FYT81" s="85"/>
      <c r="FYU81" s="85"/>
      <c r="FYV81" s="85"/>
      <c r="FYW81" s="85"/>
      <c r="FYX81" s="85"/>
      <c r="FYY81" s="85"/>
      <c r="FYZ81" s="85"/>
      <c r="FZA81" s="85"/>
      <c r="FZB81" s="85"/>
      <c r="FZC81" s="85"/>
      <c r="FZD81" s="85"/>
      <c r="FZE81" s="85"/>
      <c r="FZF81" s="85"/>
      <c r="FZG81" s="85"/>
      <c r="FZH81" s="85"/>
      <c r="FZI81" s="85"/>
      <c r="FZJ81" s="85"/>
      <c r="FZK81" s="85"/>
      <c r="FZL81" s="85"/>
      <c r="FZM81" s="85"/>
      <c r="FZN81" s="85"/>
      <c r="FZO81" s="85"/>
      <c r="FZP81" s="85"/>
      <c r="FZQ81" s="85"/>
      <c r="FZR81" s="85"/>
      <c r="FZS81" s="85"/>
      <c r="FZT81" s="85"/>
      <c r="FZU81" s="85"/>
      <c r="FZV81" s="85"/>
      <c r="FZW81" s="85"/>
      <c r="FZX81" s="85"/>
      <c r="FZY81" s="85"/>
      <c r="FZZ81" s="85"/>
      <c r="GAA81" s="85"/>
      <c r="GAB81" s="85"/>
      <c r="GAC81" s="85"/>
      <c r="GAD81" s="85"/>
      <c r="GAE81" s="85"/>
      <c r="GAF81" s="85"/>
      <c r="GAG81" s="85"/>
      <c r="GAH81" s="85"/>
      <c r="GAI81" s="85"/>
      <c r="GAJ81" s="85"/>
      <c r="GAK81" s="85"/>
      <c r="GAL81" s="85"/>
      <c r="GAM81" s="85"/>
      <c r="GAN81" s="85"/>
      <c r="GAO81" s="85"/>
      <c r="GAP81" s="85"/>
      <c r="GAQ81" s="85"/>
      <c r="GAR81" s="85"/>
      <c r="GAS81" s="85"/>
      <c r="GAT81" s="85"/>
      <c r="GAU81" s="85"/>
      <c r="GAV81" s="85"/>
      <c r="GAW81" s="85"/>
      <c r="GAX81" s="85"/>
      <c r="GAY81" s="85"/>
      <c r="GAZ81" s="85"/>
      <c r="GBA81" s="85"/>
      <c r="GBB81" s="85"/>
      <c r="GBC81" s="85"/>
      <c r="GBD81" s="85"/>
      <c r="GBE81" s="85"/>
      <c r="GBF81" s="85"/>
      <c r="GBG81" s="85"/>
      <c r="GBH81" s="85"/>
      <c r="GBI81" s="85"/>
      <c r="GBJ81" s="85"/>
      <c r="GBK81" s="85"/>
      <c r="GBL81" s="85"/>
      <c r="GBM81" s="85"/>
      <c r="GBN81" s="85"/>
      <c r="GBO81" s="85"/>
      <c r="GBP81" s="85"/>
      <c r="GBQ81" s="85"/>
      <c r="GBR81" s="85"/>
      <c r="GBS81" s="85"/>
      <c r="GBT81" s="85"/>
      <c r="GBU81" s="85"/>
      <c r="GBV81" s="85"/>
      <c r="GBW81" s="85"/>
      <c r="GBX81" s="85"/>
      <c r="GBY81" s="85"/>
      <c r="GBZ81" s="85"/>
      <c r="GCA81" s="85"/>
      <c r="GCB81" s="85"/>
      <c r="GCC81" s="85"/>
      <c r="GCD81" s="85"/>
      <c r="GCE81" s="85"/>
      <c r="GCF81" s="85"/>
      <c r="GCG81" s="85"/>
      <c r="GCH81" s="85"/>
      <c r="GCI81" s="85"/>
      <c r="GCJ81" s="85"/>
      <c r="GCK81" s="85"/>
      <c r="GCL81" s="85"/>
      <c r="GCM81" s="85"/>
      <c r="GCN81" s="85"/>
      <c r="GCO81" s="85"/>
      <c r="GCP81" s="85"/>
      <c r="GCQ81" s="85"/>
      <c r="GCR81" s="85"/>
      <c r="GCS81" s="85"/>
      <c r="GCT81" s="85"/>
      <c r="GCU81" s="85"/>
      <c r="GCV81" s="85"/>
      <c r="GCW81" s="85"/>
      <c r="GCX81" s="85"/>
      <c r="GCY81" s="85"/>
      <c r="GCZ81" s="85"/>
      <c r="GDA81" s="85"/>
      <c r="GDB81" s="85"/>
      <c r="GDC81" s="85"/>
      <c r="GDD81" s="85"/>
      <c r="GDE81" s="85"/>
      <c r="GDF81" s="85"/>
      <c r="GDG81" s="85"/>
      <c r="GDH81" s="85"/>
      <c r="GDI81" s="85"/>
      <c r="GDJ81" s="85"/>
      <c r="GDK81" s="85"/>
      <c r="GDL81" s="85"/>
      <c r="GDM81" s="85"/>
      <c r="GDN81" s="85"/>
      <c r="GDO81" s="85"/>
      <c r="GDP81" s="85"/>
      <c r="GDQ81" s="85"/>
      <c r="GDR81" s="85"/>
      <c r="GDS81" s="85"/>
      <c r="GDT81" s="85"/>
      <c r="GDU81" s="85"/>
      <c r="GDV81" s="85"/>
      <c r="GDW81" s="85"/>
      <c r="GDX81" s="85"/>
      <c r="GDY81" s="85"/>
      <c r="GDZ81" s="85"/>
      <c r="GEA81" s="85"/>
      <c r="GEB81" s="85"/>
      <c r="GEC81" s="85"/>
      <c r="GED81" s="85"/>
      <c r="GEE81" s="85"/>
      <c r="GEF81" s="85"/>
      <c r="GEG81" s="85"/>
      <c r="GEH81" s="85"/>
      <c r="GEI81" s="85"/>
      <c r="GEJ81" s="85"/>
      <c r="GEK81" s="85"/>
      <c r="GEL81" s="85"/>
      <c r="GEM81" s="85"/>
      <c r="GEN81" s="85"/>
      <c r="GEO81" s="85"/>
      <c r="GEP81" s="85"/>
      <c r="GEQ81" s="85"/>
      <c r="GER81" s="85"/>
      <c r="GES81" s="85"/>
      <c r="GET81" s="85"/>
      <c r="GEU81" s="85"/>
      <c r="GEV81" s="85"/>
      <c r="GEW81" s="85"/>
      <c r="GEX81" s="85"/>
      <c r="GEY81" s="85"/>
      <c r="GEZ81" s="85"/>
      <c r="GFA81" s="85"/>
      <c r="GFB81" s="85"/>
      <c r="GFC81" s="85"/>
      <c r="GFD81" s="85"/>
      <c r="GFE81" s="85"/>
      <c r="GFF81" s="85"/>
      <c r="GFG81" s="85"/>
      <c r="GFH81" s="85"/>
      <c r="GFI81" s="85"/>
      <c r="GFJ81" s="85"/>
      <c r="GFK81" s="85"/>
      <c r="GFL81" s="85"/>
      <c r="GFM81" s="85"/>
      <c r="GFN81" s="85"/>
      <c r="GFO81" s="85"/>
      <c r="GFP81" s="85"/>
      <c r="GFQ81" s="85"/>
      <c r="GFR81" s="85"/>
      <c r="GFS81" s="85"/>
      <c r="GFT81" s="85"/>
      <c r="GFU81" s="85"/>
      <c r="GFV81" s="85"/>
      <c r="GFW81" s="85"/>
      <c r="GFX81" s="85"/>
      <c r="GFY81" s="85"/>
      <c r="GFZ81" s="85"/>
      <c r="GGA81" s="85"/>
      <c r="GGB81" s="85"/>
      <c r="GGC81" s="85"/>
      <c r="GGD81" s="85"/>
      <c r="GGE81" s="85"/>
      <c r="GGF81" s="85"/>
      <c r="GGG81" s="85"/>
      <c r="GGH81" s="85"/>
      <c r="GGI81" s="85"/>
      <c r="GGJ81" s="85"/>
      <c r="GGK81" s="85"/>
      <c r="GGL81" s="85"/>
      <c r="GGM81" s="85"/>
      <c r="GGN81" s="85"/>
      <c r="GGO81" s="85"/>
      <c r="GGP81" s="85"/>
      <c r="GGQ81" s="85"/>
      <c r="GGR81" s="85"/>
      <c r="GGS81" s="85"/>
      <c r="GGT81" s="85"/>
      <c r="GGU81" s="85"/>
      <c r="GGV81" s="85"/>
      <c r="GGW81" s="85"/>
      <c r="GGX81" s="85"/>
      <c r="GGY81" s="85"/>
      <c r="GGZ81" s="85"/>
      <c r="GHA81" s="85"/>
      <c r="GHB81" s="85"/>
      <c r="GHC81" s="85"/>
      <c r="GHD81" s="85"/>
      <c r="GHE81" s="85"/>
      <c r="GHF81" s="85"/>
      <c r="GHG81" s="85"/>
      <c r="GHH81" s="85"/>
      <c r="GHI81" s="85"/>
      <c r="GHJ81" s="85"/>
      <c r="GHK81" s="85"/>
      <c r="GHL81" s="85"/>
      <c r="GHM81" s="85"/>
      <c r="GHN81" s="85"/>
      <c r="GHO81" s="85"/>
      <c r="GHP81" s="85"/>
      <c r="GHQ81" s="85"/>
      <c r="GHR81" s="85"/>
      <c r="GHS81" s="85"/>
      <c r="GHT81" s="85"/>
      <c r="GHU81" s="85"/>
      <c r="GHV81" s="85"/>
      <c r="GHW81" s="85"/>
      <c r="GHX81" s="85"/>
      <c r="GHY81" s="85"/>
      <c r="GHZ81" s="85"/>
      <c r="GIA81" s="85"/>
      <c r="GIB81" s="85"/>
      <c r="GIC81" s="85"/>
      <c r="GID81" s="85"/>
      <c r="GIE81" s="85"/>
      <c r="GIF81" s="85"/>
      <c r="GIG81" s="85"/>
      <c r="GIH81" s="85"/>
      <c r="GII81" s="85"/>
      <c r="GIJ81" s="85"/>
      <c r="GIK81" s="85"/>
      <c r="GIL81" s="85"/>
      <c r="GIM81" s="85"/>
      <c r="GIN81" s="85"/>
      <c r="GIO81" s="85"/>
      <c r="GIP81" s="85"/>
      <c r="GIQ81" s="85"/>
      <c r="GIR81" s="85"/>
      <c r="GIS81" s="85"/>
      <c r="GIT81" s="85"/>
      <c r="GIU81" s="85"/>
      <c r="GIV81" s="85"/>
      <c r="GIW81" s="85"/>
      <c r="GIX81" s="85"/>
      <c r="GIY81" s="85"/>
      <c r="GIZ81" s="85"/>
      <c r="GJA81" s="85"/>
      <c r="GJB81" s="85"/>
      <c r="GJC81" s="85"/>
      <c r="GJD81" s="85"/>
      <c r="GJE81" s="85"/>
      <c r="GJF81" s="85"/>
      <c r="GJG81" s="85"/>
      <c r="GJH81" s="85"/>
      <c r="GJI81" s="85"/>
      <c r="GJJ81" s="85"/>
      <c r="GJK81" s="85"/>
      <c r="GJL81" s="85"/>
      <c r="GJM81" s="85"/>
      <c r="GJN81" s="85"/>
      <c r="GJO81" s="85"/>
      <c r="GJP81" s="85"/>
      <c r="GJQ81" s="85"/>
      <c r="GJR81" s="85"/>
      <c r="GJS81" s="85"/>
      <c r="GJT81" s="85"/>
      <c r="GJU81" s="85"/>
      <c r="GJV81" s="85"/>
      <c r="GJW81" s="85"/>
      <c r="GJX81" s="85"/>
      <c r="GJY81" s="85"/>
      <c r="GJZ81" s="85"/>
      <c r="GKA81" s="85"/>
      <c r="GKB81" s="85"/>
      <c r="GKC81" s="85"/>
      <c r="GKD81" s="85"/>
      <c r="GKE81" s="85"/>
      <c r="GKF81" s="85"/>
      <c r="GKG81" s="85"/>
      <c r="GKH81" s="85"/>
      <c r="GKI81" s="85"/>
      <c r="GKJ81" s="85"/>
      <c r="GKK81" s="85"/>
      <c r="GKL81" s="85"/>
      <c r="GKM81" s="85"/>
      <c r="GKN81" s="85"/>
      <c r="GKO81" s="85"/>
      <c r="GKP81" s="85"/>
      <c r="GKQ81" s="85"/>
      <c r="GKR81" s="85"/>
      <c r="GKS81" s="85"/>
      <c r="GKT81" s="85"/>
      <c r="GKU81" s="85"/>
      <c r="GKV81" s="85"/>
      <c r="GKW81" s="85"/>
      <c r="GKX81" s="85"/>
      <c r="GKY81" s="85"/>
      <c r="GKZ81" s="85"/>
      <c r="GLA81" s="85"/>
      <c r="GLB81" s="85"/>
      <c r="GLC81" s="85"/>
      <c r="GLD81" s="85"/>
      <c r="GLE81" s="85"/>
      <c r="GLF81" s="85"/>
      <c r="GLG81" s="85"/>
      <c r="GLH81" s="85"/>
      <c r="GLI81" s="85"/>
      <c r="GLJ81" s="85"/>
      <c r="GLK81" s="85"/>
      <c r="GLL81" s="85"/>
      <c r="GLM81" s="85"/>
      <c r="GLN81" s="85"/>
      <c r="GLO81" s="85"/>
      <c r="GLP81" s="85"/>
      <c r="GLQ81" s="85"/>
      <c r="GLR81" s="85"/>
      <c r="GLS81" s="85"/>
      <c r="GLT81" s="85"/>
      <c r="GLU81" s="85"/>
      <c r="GLV81" s="85"/>
      <c r="GLW81" s="85"/>
      <c r="GLX81" s="85"/>
      <c r="GLY81" s="85"/>
      <c r="GLZ81" s="85"/>
      <c r="GMA81" s="85"/>
      <c r="GMB81" s="85"/>
      <c r="GMC81" s="85"/>
      <c r="GMD81" s="85"/>
      <c r="GME81" s="85"/>
      <c r="GMF81" s="85"/>
      <c r="GMG81" s="85"/>
      <c r="GMH81" s="85"/>
      <c r="GMI81" s="85"/>
      <c r="GMJ81" s="85"/>
      <c r="GMK81" s="85"/>
      <c r="GML81" s="85"/>
      <c r="GMM81" s="85"/>
      <c r="GMN81" s="85"/>
      <c r="GMO81" s="85"/>
      <c r="GMP81" s="85"/>
      <c r="GMQ81" s="85"/>
      <c r="GMR81" s="85"/>
      <c r="GMS81" s="85"/>
      <c r="GMT81" s="85"/>
      <c r="GMU81" s="85"/>
      <c r="GMV81" s="85"/>
      <c r="GMW81" s="85"/>
      <c r="GMX81" s="85"/>
      <c r="GMY81" s="85"/>
      <c r="GMZ81" s="85"/>
      <c r="GNA81" s="85"/>
      <c r="GNB81" s="85"/>
      <c r="GNC81" s="85"/>
      <c r="GND81" s="85"/>
      <c r="GNE81" s="85"/>
      <c r="GNF81" s="85"/>
      <c r="GNG81" s="85"/>
      <c r="GNH81" s="85"/>
      <c r="GNI81" s="85"/>
      <c r="GNJ81" s="85"/>
      <c r="GNK81" s="85"/>
      <c r="GNL81" s="85"/>
      <c r="GNM81" s="85"/>
      <c r="GNN81" s="85"/>
      <c r="GNO81" s="85"/>
      <c r="GNP81" s="85"/>
      <c r="GNQ81" s="85"/>
      <c r="GNR81" s="85"/>
      <c r="GNS81" s="85"/>
      <c r="GNT81" s="85"/>
      <c r="GNU81" s="85"/>
      <c r="GNV81" s="85"/>
      <c r="GNW81" s="85"/>
      <c r="GNX81" s="85"/>
      <c r="GNY81" s="85"/>
      <c r="GNZ81" s="85"/>
      <c r="GOA81" s="85"/>
      <c r="GOB81" s="85"/>
      <c r="GOC81" s="85"/>
      <c r="GOD81" s="85"/>
      <c r="GOE81" s="85"/>
      <c r="GOF81" s="85"/>
      <c r="GOG81" s="85"/>
      <c r="GOH81" s="85"/>
      <c r="GOI81" s="85"/>
      <c r="GOJ81" s="85"/>
      <c r="GOK81" s="85"/>
      <c r="GOL81" s="85"/>
      <c r="GOM81" s="85"/>
      <c r="GON81" s="85"/>
      <c r="GOO81" s="85"/>
      <c r="GOP81" s="85"/>
      <c r="GOQ81" s="85"/>
      <c r="GOR81" s="85"/>
      <c r="GOS81" s="85"/>
      <c r="GOT81" s="85"/>
      <c r="GOU81" s="85"/>
      <c r="GOV81" s="85"/>
      <c r="GOW81" s="85"/>
      <c r="GOX81" s="85"/>
      <c r="GOY81" s="85"/>
      <c r="GOZ81" s="85"/>
      <c r="GPA81" s="85"/>
      <c r="GPB81" s="85"/>
      <c r="GPC81" s="85"/>
      <c r="GPD81" s="85"/>
      <c r="GPE81" s="85"/>
      <c r="GPF81" s="85"/>
      <c r="GPG81" s="85"/>
      <c r="GPH81" s="85"/>
      <c r="GPI81" s="85"/>
      <c r="GPJ81" s="85"/>
      <c r="GPK81" s="85"/>
      <c r="GPL81" s="85"/>
      <c r="GPM81" s="85"/>
      <c r="GPN81" s="85"/>
      <c r="GPO81" s="85"/>
      <c r="GPP81" s="85"/>
      <c r="GPQ81" s="85"/>
      <c r="GPR81" s="85"/>
      <c r="GPS81" s="85"/>
      <c r="GPT81" s="85"/>
      <c r="GPU81" s="85"/>
      <c r="GPV81" s="85"/>
      <c r="GPW81" s="85"/>
      <c r="GPX81" s="85"/>
      <c r="GPY81" s="85"/>
      <c r="GPZ81" s="85"/>
      <c r="GQA81" s="85"/>
      <c r="GQB81" s="85"/>
      <c r="GQC81" s="85"/>
      <c r="GQD81" s="85"/>
      <c r="GQE81" s="85"/>
      <c r="GQF81" s="85"/>
      <c r="GQG81" s="85"/>
      <c r="GQH81" s="85"/>
      <c r="GQI81" s="85"/>
      <c r="GQJ81" s="85"/>
      <c r="GQK81" s="85"/>
      <c r="GQL81" s="85"/>
      <c r="GQM81" s="85"/>
      <c r="GQN81" s="85"/>
      <c r="GQO81" s="85"/>
      <c r="GQP81" s="85"/>
      <c r="GQQ81" s="85"/>
      <c r="GQR81" s="85"/>
      <c r="GQS81" s="85"/>
      <c r="GQT81" s="85"/>
      <c r="GQU81" s="85"/>
      <c r="GQV81" s="85"/>
      <c r="GQW81" s="85"/>
      <c r="GQX81" s="85"/>
      <c r="GQY81" s="85"/>
      <c r="GQZ81" s="85"/>
      <c r="GRA81" s="85"/>
      <c r="GRB81" s="85"/>
      <c r="GRC81" s="85"/>
      <c r="GRD81" s="85"/>
      <c r="GRE81" s="85"/>
      <c r="GRF81" s="85"/>
      <c r="GRG81" s="85"/>
      <c r="GRH81" s="85"/>
      <c r="GRI81" s="85"/>
      <c r="GRJ81" s="85"/>
      <c r="GRK81" s="85"/>
      <c r="GRL81" s="85"/>
      <c r="GRM81" s="85"/>
      <c r="GRN81" s="85"/>
      <c r="GRO81" s="85"/>
      <c r="GRP81" s="85"/>
      <c r="GRQ81" s="85"/>
      <c r="GRR81" s="85"/>
      <c r="GRS81" s="85"/>
      <c r="GRT81" s="85"/>
      <c r="GRU81" s="85"/>
      <c r="GRV81" s="85"/>
      <c r="GRW81" s="85"/>
      <c r="GRX81" s="85"/>
      <c r="GRY81" s="85"/>
      <c r="GRZ81" s="85"/>
      <c r="GSA81" s="85"/>
      <c r="GSB81" s="85"/>
      <c r="GSC81" s="85"/>
      <c r="GSD81" s="85"/>
      <c r="GSE81" s="85"/>
      <c r="GSF81" s="85"/>
      <c r="GSG81" s="85"/>
      <c r="GSH81" s="85"/>
      <c r="GSI81" s="85"/>
      <c r="GSJ81" s="85"/>
      <c r="GSK81" s="85"/>
      <c r="GSL81" s="85"/>
      <c r="GSM81" s="85"/>
      <c r="GSN81" s="85"/>
      <c r="GSO81" s="85"/>
      <c r="GSP81" s="85"/>
      <c r="GSQ81" s="85"/>
      <c r="GSR81" s="85"/>
      <c r="GSS81" s="85"/>
      <c r="GST81" s="85"/>
      <c r="GSU81" s="85"/>
      <c r="GSV81" s="85"/>
      <c r="GSW81" s="85"/>
      <c r="GSX81" s="85"/>
      <c r="GSY81" s="85"/>
      <c r="GSZ81" s="85"/>
      <c r="GTA81" s="85"/>
      <c r="GTB81" s="85"/>
      <c r="GTC81" s="85"/>
      <c r="GTD81" s="85"/>
      <c r="GTE81" s="85"/>
      <c r="GTF81" s="85"/>
      <c r="GTG81" s="85"/>
      <c r="GTH81" s="85"/>
      <c r="GTI81" s="85"/>
      <c r="GTJ81" s="85"/>
      <c r="GTK81" s="85"/>
      <c r="GTL81" s="85"/>
      <c r="GTM81" s="85"/>
      <c r="GTN81" s="85"/>
      <c r="GTO81" s="85"/>
      <c r="GTP81" s="85"/>
      <c r="GTQ81" s="85"/>
      <c r="GTR81" s="85"/>
      <c r="GTS81" s="85"/>
      <c r="GTT81" s="85"/>
      <c r="GTU81" s="85"/>
      <c r="GTV81" s="85"/>
      <c r="GTW81" s="85"/>
      <c r="GTX81" s="85"/>
      <c r="GTY81" s="85"/>
      <c r="GTZ81" s="85"/>
      <c r="GUA81" s="85"/>
      <c r="GUB81" s="85"/>
      <c r="GUC81" s="85"/>
      <c r="GUD81" s="85"/>
      <c r="GUE81" s="85"/>
      <c r="GUF81" s="85"/>
      <c r="GUG81" s="85"/>
      <c r="GUH81" s="85"/>
      <c r="GUI81" s="85"/>
      <c r="GUJ81" s="85"/>
      <c r="GUK81" s="85"/>
      <c r="GUL81" s="85"/>
      <c r="GUM81" s="85"/>
      <c r="GUN81" s="85"/>
      <c r="GUO81" s="85"/>
      <c r="GUP81" s="85"/>
      <c r="GUQ81" s="85"/>
      <c r="GUR81" s="85"/>
      <c r="GUS81" s="85"/>
      <c r="GUT81" s="85"/>
      <c r="GUU81" s="85"/>
      <c r="GUV81" s="85"/>
      <c r="GUW81" s="85"/>
      <c r="GUX81" s="85"/>
      <c r="GUY81" s="85"/>
      <c r="GUZ81" s="85"/>
      <c r="GVA81" s="85"/>
      <c r="GVB81" s="85"/>
      <c r="GVC81" s="85"/>
      <c r="GVD81" s="85"/>
      <c r="GVE81" s="85"/>
      <c r="GVF81" s="85"/>
      <c r="GVG81" s="85"/>
      <c r="GVH81" s="85"/>
      <c r="GVI81" s="85"/>
      <c r="GVJ81" s="85"/>
      <c r="GVK81" s="85"/>
      <c r="GVL81" s="85"/>
      <c r="GVM81" s="85"/>
      <c r="GVN81" s="85"/>
      <c r="GVO81" s="85"/>
      <c r="GVP81" s="85"/>
      <c r="GVQ81" s="85"/>
      <c r="GVR81" s="85"/>
      <c r="GVS81" s="85"/>
      <c r="GVT81" s="85"/>
      <c r="GVU81" s="85"/>
      <c r="GVV81" s="85"/>
      <c r="GVW81" s="85"/>
      <c r="GVX81" s="85"/>
      <c r="GVY81" s="85"/>
      <c r="GVZ81" s="85"/>
      <c r="GWA81" s="85"/>
      <c r="GWB81" s="85"/>
      <c r="GWC81" s="85"/>
      <c r="GWD81" s="85"/>
      <c r="GWE81" s="85"/>
      <c r="GWF81" s="85"/>
      <c r="GWG81" s="85"/>
      <c r="GWH81" s="85"/>
      <c r="GWI81" s="85"/>
      <c r="GWJ81" s="85"/>
      <c r="GWK81" s="85"/>
      <c r="GWL81" s="85"/>
      <c r="GWM81" s="85"/>
      <c r="GWN81" s="85"/>
      <c r="GWO81" s="85"/>
      <c r="GWP81" s="85"/>
      <c r="GWQ81" s="85"/>
      <c r="GWR81" s="85"/>
      <c r="GWS81" s="85"/>
      <c r="GWT81" s="85"/>
      <c r="GWU81" s="85"/>
      <c r="GWV81" s="85"/>
      <c r="GWW81" s="85"/>
      <c r="GWX81" s="85"/>
      <c r="GWY81" s="85"/>
      <c r="GWZ81" s="85"/>
      <c r="GXA81" s="85"/>
      <c r="GXB81" s="85"/>
      <c r="GXC81" s="85"/>
      <c r="GXD81" s="85"/>
      <c r="GXE81" s="85"/>
      <c r="GXF81" s="85"/>
      <c r="GXG81" s="85"/>
      <c r="GXH81" s="85"/>
      <c r="GXI81" s="85"/>
      <c r="GXJ81" s="85"/>
      <c r="GXK81" s="85"/>
      <c r="GXL81" s="85"/>
      <c r="GXM81" s="85"/>
      <c r="GXN81" s="85"/>
      <c r="GXO81" s="85"/>
      <c r="GXP81" s="85"/>
      <c r="GXQ81" s="85"/>
      <c r="GXR81" s="85"/>
      <c r="GXS81" s="85"/>
      <c r="GXT81" s="85"/>
      <c r="GXU81" s="85"/>
      <c r="GXV81" s="85"/>
      <c r="GXW81" s="85"/>
      <c r="GXX81" s="85"/>
      <c r="GXY81" s="85"/>
      <c r="GXZ81" s="85"/>
      <c r="GYA81" s="85"/>
      <c r="GYB81" s="85"/>
      <c r="GYC81" s="85"/>
      <c r="GYD81" s="85"/>
      <c r="GYE81" s="85"/>
      <c r="GYF81" s="85"/>
      <c r="GYG81" s="85"/>
      <c r="GYH81" s="85"/>
      <c r="GYI81" s="85"/>
      <c r="GYJ81" s="85"/>
      <c r="GYK81" s="85"/>
      <c r="GYL81" s="85"/>
      <c r="GYM81" s="85"/>
      <c r="GYN81" s="85"/>
      <c r="GYO81" s="85"/>
      <c r="GYP81" s="85"/>
      <c r="GYQ81" s="85"/>
      <c r="GYR81" s="85"/>
      <c r="GYS81" s="85"/>
      <c r="GYT81" s="85"/>
      <c r="GYU81" s="85"/>
      <c r="GYV81" s="85"/>
      <c r="GYW81" s="85"/>
      <c r="GYX81" s="85"/>
      <c r="GYY81" s="85"/>
      <c r="GYZ81" s="85"/>
      <c r="GZA81" s="85"/>
      <c r="GZB81" s="85"/>
      <c r="GZC81" s="85"/>
      <c r="GZD81" s="85"/>
      <c r="GZE81" s="85"/>
      <c r="GZF81" s="85"/>
      <c r="GZG81" s="85"/>
      <c r="GZH81" s="85"/>
      <c r="GZI81" s="85"/>
      <c r="GZJ81" s="85"/>
      <c r="GZK81" s="85"/>
      <c r="GZL81" s="85"/>
      <c r="GZM81" s="85"/>
      <c r="GZN81" s="85"/>
      <c r="GZO81" s="85"/>
      <c r="GZP81" s="85"/>
      <c r="GZQ81" s="85"/>
      <c r="GZR81" s="85"/>
      <c r="GZS81" s="85"/>
      <c r="GZT81" s="85"/>
      <c r="GZU81" s="85"/>
      <c r="GZV81" s="85"/>
      <c r="GZW81" s="85"/>
      <c r="GZX81" s="85"/>
      <c r="GZY81" s="85"/>
      <c r="GZZ81" s="85"/>
      <c r="HAA81" s="85"/>
      <c r="HAB81" s="85"/>
      <c r="HAC81" s="85"/>
      <c r="HAD81" s="85"/>
      <c r="HAE81" s="85"/>
      <c r="HAF81" s="85"/>
      <c r="HAG81" s="85"/>
      <c r="HAH81" s="85"/>
      <c r="HAI81" s="85"/>
      <c r="HAJ81" s="85"/>
      <c r="HAK81" s="85"/>
      <c r="HAL81" s="85"/>
      <c r="HAM81" s="85"/>
      <c r="HAN81" s="85"/>
      <c r="HAO81" s="85"/>
      <c r="HAP81" s="85"/>
      <c r="HAQ81" s="85"/>
      <c r="HAR81" s="85"/>
      <c r="HAS81" s="85"/>
      <c r="HAT81" s="85"/>
      <c r="HAU81" s="85"/>
      <c r="HAV81" s="85"/>
      <c r="HAW81" s="85"/>
      <c r="HAX81" s="85"/>
      <c r="HAY81" s="85"/>
      <c r="HAZ81" s="85"/>
      <c r="HBA81" s="85"/>
      <c r="HBB81" s="85"/>
      <c r="HBC81" s="85"/>
      <c r="HBD81" s="85"/>
      <c r="HBE81" s="85"/>
      <c r="HBF81" s="85"/>
      <c r="HBG81" s="85"/>
      <c r="HBH81" s="85"/>
      <c r="HBI81" s="85"/>
      <c r="HBJ81" s="85"/>
      <c r="HBK81" s="85"/>
      <c r="HBL81" s="85"/>
      <c r="HBM81" s="85"/>
      <c r="HBN81" s="85"/>
      <c r="HBO81" s="85"/>
      <c r="HBP81" s="85"/>
      <c r="HBQ81" s="85"/>
      <c r="HBR81" s="85"/>
      <c r="HBS81" s="85"/>
      <c r="HBT81" s="85"/>
      <c r="HBU81" s="85"/>
      <c r="HBV81" s="85"/>
      <c r="HBW81" s="85"/>
      <c r="HBX81" s="85"/>
      <c r="HBY81" s="85"/>
      <c r="HBZ81" s="85"/>
      <c r="HCA81" s="85"/>
      <c r="HCB81" s="85"/>
      <c r="HCC81" s="85"/>
      <c r="HCD81" s="85"/>
      <c r="HCE81" s="85"/>
      <c r="HCF81" s="85"/>
      <c r="HCG81" s="85"/>
      <c r="HCH81" s="85"/>
      <c r="HCI81" s="85"/>
      <c r="HCJ81" s="85"/>
      <c r="HCK81" s="85"/>
      <c r="HCL81" s="85"/>
      <c r="HCM81" s="85"/>
      <c r="HCN81" s="85"/>
      <c r="HCO81" s="85"/>
      <c r="HCP81" s="85"/>
      <c r="HCQ81" s="85"/>
      <c r="HCR81" s="85"/>
      <c r="HCS81" s="85"/>
      <c r="HCT81" s="85"/>
      <c r="HCU81" s="85"/>
      <c r="HCV81" s="85"/>
      <c r="HCW81" s="85"/>
      <c r="HCX81" s="85"/>
      <c r="HCY81" s="85"/>
      <c r="HCZ81" s="85"/>
      <c r="HDA81" s="85"/>
      <c r="HDB81" s="85"/>
      <c r="HDC81" s="85"/>
      <c r="HDD81" s="85"/>
      <c r="HDE81" s="85"/>
      <c r="HDF81" s="85"/>
      <c r="HDG81" s="85"/>
      <c r="HDH81" s="85"/>
      <c r="HDI81" s="85"/>
      <c r="HDJ81" s="85"/>
      <c r="HDK81" s="85"/>
      <c r="HDL81" s="85"/>
      <c r="HDM81" s="85"/>
      <c r="HDN81" s="85"/>
      <c r="HDO81" s="85"/>
      <c r="HDP81" s="85"/>
      <c r="HDQ81" s="85"/>
      <c r="HDR81" s="85"/>
      <c r="HDS81" s="85"/>
      <c r="HDT81" s="85"/>
      <c r="HDU81" s="85"/>
      <c r="HDV81" s="85"/>
      <c r="HDW81" s="85"/>
      <c r="HDX81" s="85"/>
      <c r="HDY81" s="85"/>
      <c r="HDZ81" s="85"/>
      <c r="HEA81" s="85"/>
      <c r="HEB81" s="85"/>
      <c r="HEC81" s="85"/>
      <c r="HED81" s="85"/>
      <c r="HEE81" s="85"/>
      <c r="HEF81" s="85"/>
      <c r="HEG81" s="85"/>
      <c r="HEH81" s="85"/>
      <c r="HEI81" s="85"/>
      <c r="HEJ81" s="85"/>
      <c r="HEK81" s="85"/>
      <c r="HEL81" s="85"/>
      <c r="HEM81" s="85"/>
      <c r="HEN81" s="85"/>
      <c r="HEO81" s="85"/>
      <c r="HEP81" s="85"/>
      <c r="HEQ81" s="85"/>
      <c r="HER81" s="85"/>
      <c r="HES81" s="85"/>
      <c r="HET81" s="85"/>
      <c r="HEU81" s="85"/>
      <c r="HEV81" s="85"/>
      <c r="HEW81" s="85"/>
      <c r="HEX81" s="85"/>
      <c r="HEY81" s="85"/>
      <c r="HEZ81" s="85"/>
      <c r="HFA81" s="85"/>
      <c r="HFB81" s="85"/>
      <c r="HFC81" s="85"/>
      <c r="HFD81" s="85"/>
      <c r="HFE81" s="85"/>
      <c r="HFF81" s="85"/>
      <c r="HFG81" s="85"/>
      <c r="HFH81" s="85"/>
      <c r="HFI81" s="85"/>
      <c r="HFJ81" s="85"/>
      <c r="HFK81" s="85"/>
      <c r="HFL81" s="85"/>
      <c r="HFM81" s="85"/>
      <c r="HFN81" s="85"/>
      <c r="HFO81" s="85"/>
      <c r="HFP81" s="85"/>
      <c r="HFQ81" s="85"/>
      <c r="HFR81" s="85"/>
      <c r="HFS81" s="85"/>
      <c r="HFT81" s="85"/>
      <c r="HFU81" s="85"/>
      <c r="HFV81" s="85"/>
      <c r="HFW81" s="85"/>
      <c r="HFX81" s="85"/>
      <c r="HFY81" s="85"/>
      <c r="HFZ81" s="85"/>
      <c r="HGA81" s="85"/>
      <c r="HGB81" s="85"/>
      <c r="HGC81" s="85"/>
      <c r="HGD81" s="85"/>
      <c r="HGE81" s="85"/>
      <c r="HGF81" s="85"/>
      <c r="HGG81" s="85"/>
      <c r="HGH81" s="85"/>
      <c r="HGI81" s="85"/>
      <c r="HGJ81" s="85"/>
      <c r="HGK81" s="85"/>
      <c r="HGL81" s="85"/>
      <c r="HGM81" s="85"/>
      <c r="HGN81" s="85"/>
      <c r="HGO81" s="85"/>
      <c r="HGP81" s="85"/>
      <c r="HGQ81" s="85"/>
      <c r="HGR81" s="85"/>
      <c r="HGS81" s="85"/>
      <c r="HGT81" s="85"/>
      <c r="HGU81" s="85"/>
      <c r="HGV81" s="85"/>
      <c r="HGW81" s="85"/>
      <c r="HGX81" s="85"/>
      <c r="HGY81" s="85"/>
      <c r="HGZ81" s="85"/>
      <c r="HHA81" s="85"/>
      <c r="HHB81" s="85"/>
      <c r="HHC81" s="85"/>
      <c r="HHD81" s="85"/>
      <c r="HHE81" s="85"/>
      <c r="HHF81" s="85"/>
      <c r="HHG81" s="85"/>
      <c r="HHH81" s="85"/>
      <c r="HHI81" s="85"/>
      <c r="HHJ81" s="85"/>
      <c r="HHK81" s="85"/>
      <c r="HHL81" s="85"/>
      <c r="HHM81" s="85"/>
      <c r="HHN81" s="85"/>
      <c r="HHO81" s="85"/>
      <c r="HHP81" s="85"/>
      <c r="HHQ81" s="85"/>
      <c r="HHR81" s="85"/>
      <c r="HHS81" s="85"/>
      <c r="HHT81" s="85"/>
      <c r="HHU81" s="85"/>
      <c r="HHV81" s="85"/>
      <c r="HHW81" s="85"/>
      <c r="HHX81" s="85"/>
      <c r="HHY81" s="85"/>
      <c r="HHZ81" s="85"/>
      <c r="HIA81" s="85"/>
      <c r="HIB81" s="85"/>
      <c r="HIC81" s="85"/>
      <c r="HID81" s="85"/>
      <c r="HIE81" s="85"/>
      <c r="HIF81" s="85"/>
      <c r="HIG81" s="85"/>
      <c r="HIH81" s="85"/>
      <c r="HII81" s="85"/>
      <c r="HIJ81" s="85"/>
      <c r="HIK81" s="85"/>
      <c r="HIL81" s="85"/>
      <c r="HIM81" s="85"/>
      <c r="HIN81" s="85"/>
      <c r="HIO81" s="85"/>
      <c r="HIP81" s="85"/>
      <c r="HIQ81" s="85"/>
      <c r="HIR81" s="85"/>
      <c r="HIS81" s="85"/>
      <c r="HIT81" s="85"/>
      <c r="HIU81" s="85"/>
      <c r="HIV81" s="85"/>
      <c r="HIW81" s="85"/>
      <c r="HIX81" s="85"/>
      <c r="HIY81" s="85"/>
      <c r="HIZ81" s="85"/>
      <c r="HJA81" s="85"/>
      <c r="HJB81" s="85"/>
      <c r="HJC81" s="85"/>
      <c r="HJD81" s="85"/>
      <c r="HJE81" s="85"/>
      <c r="HJF81" s="85"/>
      <c r="HJG81" s="85"/>
      <c r="HJH81" s="85"/>
      <c r="HJI81" s="85"/>
      <c r="HJJ81" s="85"/>
      <c r="HJK81" s="85"/>
      <c r="HJL81" s="85"/>
      <c r="HJM81" s="85"/>
      <c r="HJN81" s="85"/>
      <c r="HJO81" s="85"/>
      <c r="HJP81" s="85"/>
      <c r="HJQ81" s="85"/>
      <c r="HJR81" s="85"/>
      <c r="HJS81" s="85"/>
      <c r="HJT81" s="85"/>
      <c r="HJU81" s="85"/>
      <c r="HJV81" s="85"/>
      <c r="HJW81" s="85"/>
      <c r="HJX81" s="85"/>
      <c r="HJY81" s="85"/>
      <c r="HJZ81" s="85"/>
      <c r="HKA81" s="85"/>
      <c r="HKB81" s="85"/>
      <c r="HKC81" s="85"/>
      <c r="HKD81" s="85"/>
      <c r="HKE81" s="85"/>
      <c r="HKF81" s="85"/>
      <c r="HKG81" s="85"/>
      <c r="HKH81" s="85"/>
      <c r="HKI81" s="85"/>
      <c r="HKJ81" s="85"/>
      <c r="HKK81" s="85"/>
      <c r="HKL81" s="85"/>
      <c r="HKM81" s="85"/>
      <c r="HKN81" s="85"/>
      <c r="HKO81" s="85"/>
      <c r="HKP81" s="85"/>
      <c r="HKQ81" s="85"/>
      <c r="HKR81" s="85"/>
      <c r="HKS81" s="85"/>
      <c r="HKT81" s="85"/>
      <c r="HKU81" s="85"/>
      <c r="HKV81" s="85"/>
      <c r="HKW81" s="85"/>
      <c r="HKX81" s="85"/>
      <c r="HKY81" s="85"/>
      <c r="HKZ81" s="85"/>
      <c r="HLA81" s="85"/>
      <c r="HLB81" s="85"/>
      <c r="HLC81" s="85"/>
      <c r="HLD81" s="85"/>
      <c r="HLE81" s="85"/>
      <c r="HLF81" s="85"/>
      <c r="HLG81" s="85"/>
      <c r="HLH81" s="85"/>
      <c r="HLI81" s="85"/>
      <c r="HLJ81" s="85"/>
      <c r="HLK81" s="85"/>
      <c r="HLL81" s="85"/>
      <c r="HLM81" s="85"/>
      <c r="HLN81" s="85"/>
      <c r="HLO81" s="85"/>
      <c r="HLP81" s="85"/>
      <c r="HLQ81" s="85"/>
      <c r="HLR81" s="85"/>
      <c r="HLS81" s="85"/>
      <c r="HLT81" s="85"/>
      <c r="HLU81" s="85"/>
      <c r="HLV81" s="85"/>
      <c r="HLW81" s="85"/>
      <c r="HLX81" s="85"/>
      <c r="HLY81" s="85"/>
      <c r="HLZ81" s="85"/>
      <c r="HMA81" s="85"/>
      <c r="HMB81" s="85"/>
      <c r="HMC81" s="85"/>
      <c r="HMD81" s="85"/>
      <c r="HME81" s="85"/>
      <c r="HMF81" s="85"/>
      <c r="HMG81" s="85"/>
      <c r="HMH81" s="85"/>
      <c r="HMI81" s="85"/>
      <c r="HMJ81" s="85"/>
      <c r="HMK81" s="85"/>
      <c r="HML81" s="85"/>
      <c r="HMM81" s="85"/>
      <c r="HMN81" s="85"/>
      <c r="HMO81" s="85"/>
      <c r="HMP81" s="85"/>
      <c r="HMQ81" s="85"/>
      <c r="HMR81" s="85"/>
      <c r="HMS81" s="85"/>
      <c r="HMT81" s="85"/>
      <c r="HMU81" s="85"/>
      <c r="HMV81" s="85"/>
      <c r="HMW81" s="85"/>
      <c r="HMX81" s="85"/>
      <c r="HMY81" s="85"/>
      <c r="HMZ81" s="85"/>
      <c r="HNA81" s="85"/>
      <c r="HNB81" s="85"/>
      <c r="HNC81" s="85"/>
      <c r="HND81" s="85"/>
      <c r="HNE81" s="85"/>
      <c r="HNF81" s="85"/>
      <c r="HNG81" s="85"/>
      <c r="HNH81" s="85"/>
      <c r="HNI81" s="85"/>
      <c r="HNJ81" s="85"/>
      <c r="HNK81" s="85"/>
      <c r="HNL81" s="85"/>
      <c r="HNM81" s="85"/>
      <c r="HNN81" s="85"/>
      <c r="HNO81" s="85"/>
      <c r="HNP81" s="85"/>
      <c r="HNQ81" s="85"/>
      <c r="HNR81" s="85"/>
      <c r="HNS81" s="85"/>
      <c r="HNT81" s="85"/>
      <c r="HNU81" s="85"/>
      <c r="HNV81" s="85"/>
      <c r="HNW81" s="85"/>
      <c r="HNX81" s="85"/>
      <c r="HNY81" s="85"/>
      <c r="HNZ81" s="85"/>
      <c r="HOA81" s="85"/>
      <c r="HOB81" s="85"/>
      <c r="HOC81" s="85"/>
      <c r="HOD81" s="85"/>
      <c r="HOE81" s="85"/>
      <c r="HOF81" s="85"/>
      <c r="HOG81" s="85"/>
      <c r="HOH81" s="85"/>
      <c r="HOI81" s="85"/>
      <c r="HOJ81" s="85"/>
      <c r="HOK81" s="85"/>
      <c r="HOL81" s="85"/>
      <c r="HOM81" s="85"/>
      <c r="HON81" s="85"/>
      <c r="HOO81" s="85"/>
      <c r="HOP81" s="85"/>
      <c r="HOQ81" s="85"/>
      <c r="HOR81" s="85"/>
      <c r="HOS81" s="85"/>
      <c r="HOT81" s="85"/>
      <c r="HOU81" s="85"/>
      <c r="HOV81" s="85"/>
      <c r="HOW81" s="85"/>
      <c r="HOX81" s="85"/>
      <c r="HOY81" s="85"/>
      <c r="HOZ81" s="85"/>
      <c r="HPA81" s="85"/>
      <c r="HPB81" s="85"/>
      <c r="HPC81" s="85"/>
      <c r="HPD81" s="85"/>
      <c r="HPE81" s="85"/>
      <c r="HPF81" s="85"/>
      <c r="HPG81" s="85"/>
      <c r="HPH81" s="85"/>
      <c r="HPI81" s="85"/>
      <c r="HPJ81" s="85"/>
      <c r="HPK81" s="85"/>
      <c r="HPL81" s="85"/>
      <c r="HPM81" s="85"/>
      <c r="HPN81" s="85"/>
      <c r="HPO81" s="85"/>
      <c r="HPP81" s="85"/>
      <c r="HPQ81" s="85"/>
      <c r="HPR81" s="85"/>
      <c r="HPS81" s="85"/>
      <c r="HPT81" s="85"/>
      <c r="HPU81" s="85"/>
      <c r="HPV81" s="85"/>
      <c r="HPW81" s="85"/>
      <c r="HPX81" s="85"/>
      <c r="HPY81" s="85"/>
      <c r="HPZ81" s="85"/>
      <c r="HQA81" s="85"/>
      <c r="HQB81" s="85"/>
      <c r="HQC81" s="85"/>
      <c r="HQD81" s="85"/>
      <c r="HQE81" s="85"/>
      <c r="HQF81" s="85"/>
      <c r="HQG81" s="85"/>
      <c r="HQH81" s="85"/>
      <c r="HQI81" s="85"/>
      <c r="HQJ81" s="85"/>
      <c r="HQK81" s="85"/>
      <c r="HQL81" s="85"/>
      <c r="HQM81" s="85"/>
      <c r="HQN81" s="85"/>
      <c r="HQO81" s="85"/>
      <c r="HQP81" s="85"/>
      <c r="HQQ81" s="85"/>
      <c r="HQR81" s="85"/>
      <c r="HQS81" s="85"/>
      <c r="HQT81" s="85"/>
      <c r="HQU81" s="85"/>
      <c r="HQV81" s="85"/>
      <c r="HQW81" s="85"/>
      <c r="HQX81" s="85"/>
      <c r="HQY81" s="85"/>
      <c r="HQZ81" s="85"/>
      <c r="HRA81" s="85"/>
      <c r="HRB81" s="85"/>
      <c r="HRC81" s="85"/>
      <c r="HRD81" s="85"/>
      <c r="HRE81" s="85"/>
      <c r="HRF81" s="85"/>
      <c r="HRG81" s="85"/>
      <c r="HRH81" s="85"/>
      <c r="HRI81" s="85"/>
      <c r="HRJ81" s="85"/>
      <c r="HRK81" s="85"/>
      <c r="HRL81" s="85"/>
      <c r="HRM81" s="85"/>
      <c r="HRN81" s="85"/>
      <c r="HRO81" s="85"/>
      <c r="HRP81" s="85"/>
      <c r="HRQ81" s="85"/>
      <c r="HRR81" s="85"/>
      <c r="HRS81" s="85"/>
      <c r="HRT81" s="85"/>
      <c r="HRU81" s="85"/>
      <c r="HRV81" s="85"/>
      <c r="HRW81" s="85"/>
      <c r="HRX81" s="85"/>
      <c r="HRY81" s="85"/>
      <c r="HRZ81" s="85"/>
      <c r="HSA81" s="85"/>
      <c r="HSB81" s="85"/>
      <c r="HSC81" s="85"/>
      <c r="HSD81" s="85"/>
      <c r="HSE81" s="85"/>
      <c r="HSF81" s="85"/>
      <c r="HSG81" s="85"/>
      <c r="HSH81" s="85"/>
      <c r="HSI81" s="85"/>
      <c r="HSJ81" s="85"/>
      <c r="HSK81" s="85"/>
      <c r="HSL81" s="85"/>
      <c r="HSM81" s="85"/>
      <c r="HSN81" s="85"/>
      <c r="HSO81" s="85"/>
      <c r="HSP81" s="85"/>
      <c r="HSQ81" s="85"/>
      <c r="HSR81" s="85"/>
      <c r="HSS81" s="85"/>
      <c r="HST81" s="85"/>
      <c r="HSU81" s="85"/>
      <c r="HSV81" s="85"/>
      <c r="HSW81" s="85"/>
      <c r="HSX81" s="85"/>
      <c r="HSY81" s="85"/>
      <c r="HSZ81" s="85"/>
      <c r="HTA81" s="85"/>
      <c r="HTB81" s="85"/>
      <c r="HTC81" s="85"/>
      <c r="HTD81" s="85"/>
      <c r="HTE81" s="85"/>
      <c r="HTF81" s="85"/>
      <c r="HTG81" s="85"/>
      <c r="HTH81" s="85"/>
      <c r="HTI81" s="85"/>
      <c r="HTJ81" s="85"/>
      <c r="HTK81" s="85"/>
      <c r="HTL81" s="85"/>
      <c r="HTM81" s="85"/>
      <c r="HTN81" s="85"/>
      <c r="HTO81" s="85"/>
      <c r="HTP81" s="85"/>
      <c r="HTQ81" s="85"/>
      <c r="HTR81" s="85"/>
      <c r="HTS81" s="85"/>
      <c r="HTT81" s="85"/>
      <c r="HTU81" s="85"/>
      <c r="HTV81" s="85"/>
      <c r="HTW81" s="85"/>
      <c r="HTX81" s="85"/>
      <c r="HTY81" s="85"/>
      <c r="HTZ81" s="85"/>
      <c r="HUA81" s="85"/>
      <c r="HUB81" s="85"/>
      <c r="HUC81" s="85"/>
      <c r="HUD81" s="85"/>
      <c r="HUE81" s="85"/>
      <c r="HUF81" s="85"/>
      <c r="HUG81" s="85"/>
      <c r="HUH81" s="85"/>
      <c r="HUI81" s="85"/>
      <c r="HUJ81" s="85"/>
      <c r="HUK81" s="85"/>
      <c r="HUL81" s="85"/>
      <c r="HUM81" s="85"/>
      <c r="HUN81" s="85"/>
      <c r="HUO81" s="85"/>
      <c r="HUP81" s="85"/>
      <c r="HUQ81" s="85"/>
      <c r="HUR81" s="85"/>
      <c r="HUS81" s="85"/>
      <c r="HUT81" s="85"/>
      <c r="HUU81" s="85"/>
      <c r="HUV81" s="85"/>
      <c r="HUW81" s="85"/>
      <c r="HUX81" s="85"/>
      <c r="HUY81" s="85"/>
      <c r="HUZ81" s="85"/>
      <c r="HVA81" s="85"/>
      <c r="HVB81" s="85"/>
      <c r="HVC81" s="85"/>
      <c r="HVD81" s="85"/>
      <c r="HVE81" s="85"/>
      <c r="HVF81" s="85"/>
      <c r="HVG81" s="85"/>
      <c r="HVH81" s="85"/>
      <c r="HVI81" s="85"/>
      <c r="HVJ81" s="85"/>
      <c r="HVK81" s="85"/>
      <c r="HVL81" s="85"/>
      <c r="HVM81" s="85"/>
      <c r="HVN81" s="85"/>
      <c r="HVO81" s="85"/>
      <c r="HVP81" s="85"/>
      <c r="HVQ81" s="85"/>
      <c r="HVR81" s="85"/>
      <c r="HVS81" s="85"/>
      <c r="HVT81" s="85"/>
      <c r="HVU81" s="85"/>
      <c r="HVV81" s="85"/>
      <c r="HVW81" s="85"/>
      <c r="HVX81" s="85"/>
      <c r="HVY81" s="85"/>
      <c r="HVZ81" s="85"/>
      <c r="HWA81" s="85"/>
      <c r="HWB81" s="85"/>
      <c r="HWC81" s="85"/>
      <c r="HWD81" s="85"/>
      <c r="HWE81" s="85"/>
      <c r="HWF81" s="85"/>
      <c r="HWG81" s="85"/>
      <c r="HWH81" s="85"/>
      <c r="HWI81" s="85"/>
      <c r="HWJ81" s="85"/>
      <c r="HWK81" s="85"/>
      <c r="HWL81" s="85"/>
      <c r="HWM81" s="85"/>
      <c r="HWN81" s="85"/>
      <c r="HWO81" s="85"/>
      <c r="HWP81" s="85"/>
      <c r="HWQ81" s="85"/>
      <c r="HWR81" s="85"/>
      <c r="HWS81" s="85"/>
      <c r="HWT81" s="85"/>
      <c r="HWU81" s="85"/>
      <c r="HWV81" s="85"/>
      <c r="HWW81" s="85"/>
      <c r="HWX81" s="85"/>
      <c r="HWY81" s="85"/>
      <c r="HWZ81" s="85"/>
      <c r="HXA81" s="85"/>
      <c r="HXB81" s="85"/>
      <c r="HXC81" s="85"/>
      <c r="HXD81" s="85"/>
      <c r="HXE81" s="85"/>
      <c r="HXF81" s="85"/>
      <c r="HXG81" s="85"/>
      <c r="HXH81" s="85"/>
      <c r="HXI81" s="85"/>
      <c r="HXJ81" s="85"/>
      <c r="HXK81" s="85"/>
      <c r="HXL81" s="85"/>
      <c r="HXM81" s="85"/>
      <c r="HXN81" s="85"/>
      <c r="HXO81" s="85"/>
      <c r="HXP81" s="85"/>
      <c r="HXQ81" s="85"/>
      <c r="HXR81" s="85"/>
      <c r="HXS81" s="85"/>
      <c r="HXT81" s="85"/>
      <c r="HXU81" s="85"/>
      <c r="HXV81" s="85"/>
      <c r="HXW81" s="85"/>
      <c r="HXX81" s="85"/>
      <c r="HXY81" s="85"/>
      <c r="HXZ81" s="85"/>
      <c r="HYA81" s="85"/>
      <c r="HYB81" s="85"/>
      <c r="HYC81" s="85"/>
      <c r="HYD81" s="85"/>
      <c r="HYE81" s="85"/>
      <c r="HYF81" s="85"/>
      <c r="HYG81" s="85"/>
      <c r="HYH81" s="85"/>
      <c r="HYI81" s="85"/>
      <c r="HYJ81" s="85"/>
      <c r="HYK81" s="85"/>
      <c r="HYL81" s="85"/>
      <c r="HYM81" s="85"/>
      <c r="HYN81" s="85"/>
      <c r="HYO81" s="85"/>
      <c r="HYP81" s="85"/>
      <c r="HYQ81" s="85"/>
      <c r="HYR81" s="85"/>
      <c r="HYS81" s="85"/>
      <c r="HYT81" s="85"/>
      <c r="HYU81" s="85"/>
      <c r="HYV81" s="85"/>
      <c r="HYW81" s="85"/>
      <c r="HYX81" s="85"/>
      <c r="HYY81" s="85"/>
      <c r="HYZ81" s="85"/>
      <c r="HZA81" s="85"/>
      <c r="HZB81" s="85"/>
      <c r="HZC81" s="85"/>
      <c r="HZD81" s="85"/>
      <c r="HZE81" s="85"/>
      <c r="HZF81" s="85"/>
      <c r="HZG81" s="85"/>
      <c r="HZH81" s="85"/>
      <c r="HZI81" s="85"/>
      <c r="HZJ81" s="85"/>
      <c r="HZK81" s="85"/>
      <c r="HZL81" s="85"/>
      <c r="HZM81" s="85"/>
      <c r="HZN81" s="85"/>
      <c r="HZO81" s="85"/>
      <c r="HZP81" s="85"/>
      <c r="HZQ81" s="85"/>
      <c r="HZR81" s="85"/>
      <c r="HZS81" s="85"/>
      <c r="HZT81" s="85"/>
      <c r="HZU81" s="85"/>
      <c r="HZV81" s="85"/>
      <c r="HZW81" s="85"/>
      <c r="HZX81" s="85"/>
      <c r="HZY81" s="85"/>
      <c r="HZZ81" s="85"/>
      <c r="IAA81" s="85"/>
      <c r="IAB81" s="85"/>
      <c r="IAC81" s="85"/>
      <c r="IAD81" s="85"/>
      <c r="IAE81" s="85"/>
      <c r="IAF81" s="85"/>
      <c r="IAG81" s="85"/>
      <c r="IAH81" s="85"/>
      <c r="IAI81" s="85"/>
      <c r="IAJ81" s="85"/>
      <c r="IAK81" s="85"/>
      <c r="IAL81" s="85"/>
      <c r="IAM81" s="85"/>
      <c r="IAN81" s="85"/>
      <c r="IAO81" s="85"/>
      <c r="IAP81" s="85"/>
      <c r="IAQ81" s="85"/>
      <c r="IAR81" s="85"/>
      <c r="IAS81" s="85"/>
      <c r="IAT81" s="85"/>
      <c r="IAU81" s="85"/>
      <c r="IAV81" s="85"/>
      <c r="IAW81" s="85"/>
      <c r="IAX81" s="85"/>
      <c r="IAY81" s="85"/>
      <c r="IAZ81" s="85"/>
      <c r="IBA81" s="85"/>
      <c r="IBB81" s="85"/>
      <c r="IBC81" s="85"/>
      <c r="IBD81" s="85"/>
      <c r="IBE81" s="85"/>
      <c r="IBF81" s="85"/>
      <c r="IBG81" s="85"/>
      <c r="IBH81" s="85"/>
      <c r="IBI81" s="85"/>
      <c r="IBJ81" s="85"/>
      <c r="IBK81" s="85"/>
      <c r="IBL81" s="85"/>
      <c r="IBM81" s="85"/>
      <c r="IBN81" s="85"/>
      <c r="IBO81" s="85"/>
      <c r="IBP81" s="85"/>
      <c r="IBQ81" s="85"/>
      <c r="IBR81" s="85"/>
      <c r="IBS81" s="85"/>
      <c r="IBT81" s="85"/>
      <c r="IBU81" s="85"/>
      <c r="IBV81" s="85"/>
      <c r="IBW81" s="85"/>
      <c r="IBX81" s="85"/>
      <c r="IBY81" s="85"/>
      <c r="IBZ81" s="85"/>
      <c r="ICA81" s="85"/>
      <c r="ICB81" s="85"/>
      <c r="ICC81" s="85"/>
      <c r="ICD81" s="85"/>
      <c r="ICE81" s="85"/>
      <c r="ICF81" s="85"/>
      <c r="ICG81" s="85"/>
      <c r="ICH81" s="85"/>
      <c r="ICI81" s="85"/>
      <c r="ICJ81" s="85"/>
      <c r="ICK81" s="85"/>
      <c r="ICL81" s="85"/>
      <c r="ICM81" s="85"/>
      <c r="ICN81" s="85"/>
      <c r="ICO81" s="85"/>
      <c r="ICP81" s="85"/>
      <c r="ICQ81" s="85"/>
      <c r="ICR81" s="85"/>
      <c r="ICS81" s="85"/>
      <c r="ICT81" s="85"/>
      <c r="ICU81" s="85"/>
      <c r="ICV81" s="85"/>
      <c r="ICW81" s="85"/>
      <c r="ICX81" s="85"/>
      <c r="ICY81" s="85"/>
      <c r="ICZ81" s="85"/>
      <c r="IDA81" s="85"/>
      <c r="IDB81" s="85"/>
      <c r="IDC81" s="85"/>
      <c r="IDD81" s="85"/>
      <c r="IDE81" s="85"/>
      <c r="IDF81" s="85"/>
      <c r="IDG81" s="85"/>
      <c r="IDH81" s="85"/>
      <c r="IDI81" s="85"/>
      <c r="IDJ81" s="85"/>
      <c r="IDK81" s="85"/>
      <c r="IDL81" s="85"/>
      <c r="IDM81" s="85"/>
      <c r="IDN81" s="85"/>
      <c r="IDO81" s="85"/>
      <c r="IDP81" s="85"/>
      <c r="IDQ81" s="85"/>
      <c r="IDR81" s="85"/>
      <c r="IDS81" s="85"/>
      <c r="IDT81" s="85"/>
      <c r="IDU81" s="85"/>
      <c r="IDV81" s="85"/>
      <c r="IDW81" s="85"/>
      <c r="IDX81" s="85"/>
      <c r="IDY81" s="85"/>
      <c r="IDZ81" s="85"/>
      <c r="IEA81" s="85"/>
      <c r="IEB81" s="85"/>
      <c r="IEC81" s="85"/>
      <c r="IED81" s="85"/>
      <c r="IEE81" s="85"/>
      <c r="IEF81" s="85"/>
      <c r="IEG81" s="85"/>
      <c r="IEH81" s="85"/>
      <c r="IEI81" s="85"/>
      <c r="IEJ81" s="85"/>
      <c r="IEK81" s="85"/>
      <c r="IEL81" s="85"/>
      <c r="IEM81" s="85"/>
      <c r="IEN81" s="85"/>
      <c r="IEO81" s="85"/>
      <c r="IEP81" s="85"/>
      <c r="IEQ81" s="85"/>
      <c r="IER81" s="85"/>
      <c r="IES81" s="85"/>
      <c r="IET81" s="85"/>
      <c r="IEU81" s="85"/>
      <c r="IEV81" s="85"/>
      <c r="IEW81" s="85"/>
      <c r="IEX81" s="85"/>
      <c r="IEY81" s="85"/>
      <c r="IEZ81" s="85"/>
      <c r="IFA81" s="85"/>
      <c r="IFB81" s="85"/>
      <c r="IFC81" s="85"/>
      <c r="IFD81" s="85"/>
      <c r="IFE81" s="85"/>
      <c r="IFF81" s="85"/>
      <c r="IFG81" s="85"/>
      <c r="IFH81" s="85"/>
      <c r="IFI81" s="85"/>
      <c r="IFJ81" s="85"/>
      <c r="IFK81" s="85"/>
      <c r="IFL81" s="85"/>
      <c r="IFM81" s="85"/>
      <c r="IFN81" s="85"/>
      <c r="IFO81" s="85"/>
      <c r="IFP81" s="85"/>
      <c r="IFQ81" s="85"/>
      <c r="IFR81" s="85"/>
      <c r="IFS81" s="85"/>
      <c r="IFT81" s="85"/>
      <c r="IFU81" s="85"/>
      <c r="IFV81" s="85"/>
      <c r="IFW81" s="85"/>
      <c r="IFX81" s="85"/>
      <c r="IFY81" s="85"/>
      <c r="IFZ81" s="85"/>
      <c r="IGA81" s="85"/>
      <c r="IGB81" s="85"/>
      <c r="IGC81" s="85"/>
      <c r="IGD81" s="85"/>
      <c r="IGE81" s="85"/>
      <c r="IGF81" s="85"/>
      <c r="IGG81" s="85"/>
      <c r="IGH81" s="85"/>
      <c r="IGI81" s="85"/>
      <c r="IGJ81" s="85"/>
      <c r="IGK81" s="85"/>
      <c r="IGL81" s="85"/>
      <c r="IGM81" s="85"/>
      <c r="IGN81" s="85"/>
      <c r="IGO81" s="85"/>
      <c r="IGP81" s="85"/>
      <c r="IGQ81" s="85"/>
      <c r="IGR81" s="85"/>
      <c r="IGS81" s="85"/>
      <c r="IGT81" s="85"/>
      <c r="IGU81" s="85"/>
      <c r="IGV81" s="85"/>
      <c r="IGW81" s="85"/>
      <c r="IGX81" s="85"/>
      <c r="IGY81" s="85"/>
      <c r="IGZ81" s="85"/>
      <c r="IHA81" s="85"/>
      <c r="IHB81" s="85"/>
      <c r="IHC81" s="85"/>
      <c r="IHD81" s="85"/>
      <c r="IHE81" s="85"/>
      <c r="IHF81" s="85"/>
      <c r="IHG81" s="85"/>
      <c r="IHH81" s="85"/>
      <c r="IHI81" s="85"/>
      <c r="IHJ81" s="85"/>
      <c r="IHK81" s="85"/>
      <c r="IHL81" s="85"/>
      <c r="IHM81" s="85"/>
      <c r="IHN81" s="85"/>
      <c r="IHO81" s="85"/>
      <c r="IHP81" s="85"/>
      <c r="IHQ81" s="85"/>
      <c r="IHR81" s="85"/>
      <c r="IHS81" s="85"/>
      <c r="IHT81" s="85"/>
      <c r="IHU81" s="85"/>
      <c r="IHV81" s="85"/>
      <c r="IHW81" s="85"/>
      <c r="IHX81" s="85"/>
      <c r="IHY81" s="85"/>
      <c r="IHZ81" s="85"/>
      <c r="IIA81" s="85"/>
      <c r="IIB81" s="85"/>
      <c r="IIC81" s="85"/>
      <c r="IID81" s="85"/>
      <c r="IIE81" s="85"/>
      <c r="IIF81" s="85"/>
      <c r="IIG81" s="85"/>
      <c r="IIH81" s="85"/>
      <c r="III81" s="85"/>
      <c r="IIJ81" s="85"/>
      <c r="IIK81" s="85"/>
      <c r="IIL81" s="85"/>
      <c r="IIM81" s="85"/>
      <c r="IIN81" s="85"/>
      <c r="IIO81" s="85"/>
      <c r="IIP81" s="85"/>
      <c r="IIQ81" s="85"/>
      <c r="IIR81" s="85"/>
      <c r="IIS81" s="85"/>
      <c r="IIT81" s="85"/>
      <c r="IIU81" s="85"/>
      <c r="IIV81" s="85"/>
      <c r="IIW81" s="85"/>
      <c r="IIX81" s="85"/>
      <c r="IIY81" s="85"/>
      <c r="IIZ81" s="85"/>
      <c r="IJA81" s="85"/>
      <c r="IJB81" s="85"/>
      <c r="IJC81" s="85"/>
      <c r="IJD81" s="85"/>
      <c r="IJE81" s="85"/>
      <c r="IJF81" s="85"/>
      <c r="IJG81" s="85"/>
      <c r="IJH81" s="85"/>
      <c r="IJI81" s="85"/>
      <c r="IJJ81" s="85"/>
      <c r="IJK81" s="85"/>
      <c r="IJL81" s="85"/>
      <c r="IJM81" s="85"/>
      <c r="IJN81" s="85"/>
      <c r="IJO81" s="85"/>
      <c r="IJP81" s="85"/>
      <c r="IJQ81" s="85"/>
      <c r="IJR81" s="85"/>
      <c r="IJS81" s="85"/>
      <c r="IJT81" s="85"/>
      <c r="IJU81" s="85"/>
      <c r="IJV81" s="85"/>
      <c r="IJW81" s="85"/>
      <c r="IJX81" s="85"/>
      <c r="IJY81" s="85"/>
      <c r="IJZ81" s="85"/>
      <c r="IKA81" s="85"/>
      <c r="IKB81" s="85"/>
      <c r="IKC81" s="85"/>
      <c r="IKD81" s="85"/>
      <c r="IKE81" s="85"/>
      <c r="IKF81" s="85"/>
      <c r="IKG81" s="85"/>
      <c r="IKH81" s="85"/>
      <c r="IKI81" s="85"/>
      <c r="IKJ81" s="85"/>
      <c r="IKK81" s="85"/>
      <c r="IKL81" s="85"/>
      <c r="IKM81" s="85"/>
      <c r="IKN81" s="85"/>
      <c r="IKO81" s="85"/>
      <c r="IKP81" s="85"/>
      <c r="IKQ81" s="85"/>
      <c r="IKR81" s="85"/>
      <c r="IKS81" s="85"/>
      <c r="IKT81" s="85"/>
      <c r="IKU81" s="85"/>
      <c r="IKV81" s="85"/>
      <c r="IKW81" s="85"/>
      <c r="IKX81" s="85"/>
      <c r="IKY81" s="85"/>
      <c r="IKZ81" s="85"/>
      <c r="ILA81" s="85"/>
      <c r="ILB81" s="85"/>
      <c r="ILC81" s="85"/>
      <c r="ILD81" s="85"/>
      <c r="ILE81" s="85"/>
      <c r="ILF81" s="85"/>
      <c r="ILG81" s="85"/>
      <c r="ILH81" s="85"/>
      <c r="ILI81" s="85"/>
      <c r="ILJ81" s="85"/>
      <c r="ILK81" s="85"/>
      <c r="ILL81" s="85"/>
      <c r="ILM81" s="85"/>
      <c r="ILN81" s="85"/>
      <c r="ILO81" s="85"/>
      <c r="ILP81" s="85"/>
      <c r="ILQ81" s="85"/>
      <c r="ILR81" s="85"/>
      <c r="ILS81" s="85"/>
      <c r="ILT81" s="85"/>
      <c r="ILU81" s="85"/>
      <c r="ILV81" s="85"/>
      <c r="ILW81" s="85"/>
      <c r="ILX81" s="85"/>
      <c r="ILY81" s="85"/>
      <c r="ILZ81" s="85"/>
      <c r="IMA81" s="85"/>
      <c r="IMB81" s="85"/>
      <c r="IMC81" s="85"/>
      <c r="IMD81" s="85"/>
      <c r="IME81" s="85"/>
      <c r="IMF81" s="85"/>
      <c r="IMG81" s="85"/>
      <c r="IMH81" s="85"/>
      <c r="IMI81" s="85"/>
      <c r="IMJ81" s="85"/>
      <c r="IMK81" s="85"/>
      <c r="IML81" s="85"/>
      <c r="IMM81" s="85"/>
      <c r="IMN81" s="85"/>
      <c r="IMO81" s="85"/>
      <c r="IMP81" s="85"/>
      <c r="IMQ81" s="85"/>
      <c r="IMR81" s="85"/>
      <c r="IMS81" s="85"/>
      <c r="IMT81" s="85"/>
      <c r="IMU81" s="85"/>
      <c r="IMV81" s="85"/>
      <c r="IMW81" s="85"/>
      <c r="IMX81" s="85"/>
      <c r="IMY81" s="85"/>
      <c r="IMZ81" s="85"/>
      <c r="INA81" s="85"/>
      <c r="INB81" s="85"/>
      <c r="INC81" s="85"/>
      <c r="IND81" s="85"/>
      <c r="INE81" s="85"/>
      <c r="INF81" s="85"/>
      <c r="ING81" s="85"/>
      <c r="INH81" s="85"/>
      <c r="INI81" s="85"/>
      <c r="INJ81" s="85"/>
      <c r="INK81" s="85"/>
      <c r="INL81" s="85"/>
      <c r="INM81" s="85"/>
      <c r="INN81" s="85"/>
      <c r="INO81" s="85"/>
      <c r="INP81" s="85"/>
      <c r="INQ81" s="85"/>
      <c r="INR81" s="85"/>
      <c r="INS81" s="85"/>
      <c r="INT81" s="85"/>
      <c r="INU81" s="85"/>
      <c r="INV81" s="85"/>
      <c r="INW81" s="85"/>
      <c r="INX81" s="85"/>
      <c r="INY81" s="85"/>
      <c r="INZ81" s="85"/>
      <c r="IOA81" s="85"/>
      <c r="IOB81" s="85"/>
      <c r="IOC81" s="85"/>
      <c r="IOD81" s="85"/>
      <c r="IOE81" s="85"/>
      <c r="IOF81" s="85"/>
      <c r="IOG81" s="85"/>
      <c r="IOH81" s="85"/>
      <c r="IOI81" s="85"/>
      <c r="IOJ81" s="85"/>
      <c r="IOK81" s="85"/>
      <c r="IOL81" s="85"/>
      <c r="IOM81" s="85"/>
      <c r="ION81" s="85"/>
      <c r="IOO81" s="85"/>
      <c r="IOP81" s="85"/>
      <c r="IOQ81" s="85"/>
      <c r="IOR81" s="85"/>
      <c r="IOS81" s="85"/>
      <c r="IOT81" s="85"/>
      <c r="IOU81" s="85"/>
      <c r="IOV81" s="85"/>
      <c r="IOW81" s="85"/>
      <c r="IOX81" s="85"/>
      <c r="IOY81" s="85"/>
      <c r="IOZ81" s="85"/>
      <c r="IPA81" s="85"/>
      <c r="IPB81" s="85"/>
      <c r="IPC81" s="85"/>
      <c r="IPD81" s="85"/>
      <c r="IPE81" s="85"/>
      <c r="IPF81" s="85"/>
      <c r="IPG81" s="85"/>
      <c r="IPH81" s="85"/>
      <c r="IPI81" s="85"/>
      <c r="IPJ81" s="85"/>
      <c r="IPK81" s="85"/>
      <c r="IPL81" s="85"/>
      <c r="IPM81" s="85"/>
      <c r="IPN81" s="85"/>
      <c r="IPO81" s="85"/>
      <c r="IPP81" s="85"/>
      <c r="IPQ81" s="85"/>
      <c r="IPR81" s="85"/>
      <c r="IPS81" s="85"/>
      <c r="IPT81" s="85"/>
      <c r="IPU81" s="85"/>
      <c r="IPV81" s="85"/>
      <c r="IPW81" s="85"/>
      <c r="IPX81" s="85"/>
      <c r="IPY81" s="85"/>
      <c r="IPZ81" s="85"/>
      <c r="IQA81" s="85"/>
      <c r="IQB81" s="85"/>
      <c r="IQC81" s="85"/>
      <c r="IQD81" s="85"/>
      <c r="IQE81" s="85"/>
      <c r="IQF81" s="85"/>
      <c r="IQG81" s="85"/>
      <c r="IQH81" s="85"/>
      <c r="IQI81" s="85"/>
      <c r="IQJ81" s="85"/>
      <c r="IQK81" s="85"/>
      <c r="IQL81" s="85"/>
      <c r="IQM81" s="85"/>
      <c r="IQN81" s="85"/>
      <c r="IQO81" s="85"/>
      <c r="IQP81" s="85"/>
      <c r="IQQ81" s="85"/>
      <c r="IQR81" s="85"/>
      <c r="IQS81" s="85"/>
      <c r="IQT81" s="85"/>
      <c r="IQU81" s="85"/>
      <c r="IQV81" s="85"/>
      <c r="IQW81" s="85"/>
      <c r="IQX81" s="85"/>
      <c r="IQY81" s="85"/>
      <c r="IQZ81" s="85"/>
      <c r="IRA81" s="85"/>
      <c r="IRB81" s="85"/>
      <c r="IRC81" s="85"/>
      <c r="IRD81" s="85"/>
      <c r="IRE81" s="85"/>
      <c r="IRF81" s="85"/>
      <c r="IRG81" s="85"/>
      <c r="IRH81" s="85"/>
      <c r="IRI81" s="85"/>
      <c r="IRJ81" s="85"/>
      <c r="IRK81" s="85"/>
      <c r="IRL81" s="85"/>
      <c r="IRM81" s="85"/>
      <c r="IRN81" s="85"/>
      <c r="IRO81" s="85"/>
      <c r="IRP81" s="85"/>
      <c r="IRQ81" s="85"/>
      <c r="IRR81" s="85"/>
      <c r="IRS81" s="85"/>
      <c r="IRT81" s="85"/>
      <c r="IRU81" s="85"/>
      <c r="IRV81" s="85"/>
      <c r="IRW81" s="85"/>
      <c r="IRX81" s="85"/>
      <c r="IRY81" s="85"/>
      <c r="IRZ81" s="85"/>
      <c r="ISA81" s="85"/>
      <c r="ISB81" s="85"/>
      <c r="ISC81" s="85"/>
      <c r="ISD81" s="85"/>
      <c r="ISE81" s="85"/>
      <c r="ISF81" s="85"/>
      <c r="ISG81" s="85"/>
      <c r="ISH81" s="85"/>
      <c r="ISI81" s="85"/>
      <c r="ISJ81" s="85"/>
      <c r="ISK81" s="85"/>
      <c r="ISL81" s="85"/>
      <c r="ISM81" s="85"/>
      <c r="ISN81" s="85"/>
      <c r="ISO81" s="85"/>
      <c r="ISP81" s="85"/>
      <c r="ISQ81" s="85"/>
      <c r="ISR81" s="85"/>
      <c r="ISS81" s="85"/>
      <c r="IST81" s="85"/>
      <c r="ISU81" s="85"/>
      <c r="ISV81" s="85"/>
      <c r="ISW81" s="85"/>
      <c r="ISX81" s="85"/>
      <c r="ISY81" s="85"/>
      <c r="ISZ81" s="85"/>
      <c r="ITA81" s="85"/>
      <c r="ITB81" s="85"/>
      <c r="ITC81" s="85"/>
      <c r="ITD81" s="85"/>
      <c r="ITE81" s="85"/>
      <c r="ITF81" s="85"/>
      <c r="ITG81" s="85"/>
      <c r="ITH81" s="85"/>
      <c r="ITI81" s="85"/>
      <c r="ITJ81" s="85"/>
      <c r="ITK81" s="85"/>
      <c r="ITL81" s="85"/>
      <c r="ITM81" s="85"/>
      <c r="ITN81" s="85"/>
      <c r="ITO81" s="85"/>
      <c r="ITP81" s="85"/>
      <c r="ITQ81" s="85"/>
      <c r="ITR81" s="85"/>
      <c r="ITS81" s="85"/>
      <c r="ITT81" s="85"/>
      <c r="ITU81" s="85"/>
      <c r="ITV81" s="85"/>
      <c r="ITW81" s="85"/>
      <c r="ITX81" s="85"/>
      <c r="ITY81" s="85"/>
      <c r="ITZ81" s="85"/>
      <c r="IUA81" s="85"/>
      <c r="IUB81" s="85"/>
      <c r="IUC81" s="85"/>
      <c r="IUD81" s="85"/>
      <c r="IUE81" s="85"/>
      <c r="IUF81" s="85"/>
      <c r="IUG81" s="85"/>
      <c r="IUH81" s="85"/>
      <c r="IUI81" s="85"/>
      <c r="IUJ81" s="85"/>
      <c r="IUK81" s="85"/>
      <c r="IUL81" s="85"/>
      <c r="IUM81" s="85"/>
      <c r="IUN81" s="85"/>
      <c r="IUO81" s="85"/>
      <c r="IUP81" s="85"/>
      <c r="IUQ81" s="85"/>
      <c r="IUR81" s="85"/>
      <c r="IUS81" s="85"/>
      <c r="IUT81" s="85"/>
      <c r="IUU81" s="85"/>
      <c r="IUV81" s="85"/>
      <c r="IUW81" s="85"/>
      <c r="IUX81" s="85"/>
      <c r="IUY81" s="85"/>
      <c r="IUZ81" s="85"/>
      <c r="IVA81" s="85"/>
      <c r="IVB81" s="85"/>
      <c r="IVC81" s="85"/>
      <c r="IVD81" s="85"/>
      <c r="IVE81" s="85"/>
      <c r="IVF81" s="85"/>
      <c r="IVG81" s="85"/>
      <c r="IVH81" s="85"/>
      <c r="IVI81" s="85"/>
      <c r="IVJ81" s="85"/>
      <c r="IVK81" s="85"/>
      <c r="IVL81" s="85"/>
      <c r="IVM81" s="85"/>
      <c r="IVN81" s="85"/>
      <c r="IVO81" s="85"/>
      <c r="IVP81" s="85"/>
      <c r="IVQ81" s="85"/>
      <c r="IVR81" s="85"/>
      <c r="IVS81" s="85"/>
      <c r="IVT81" s="85"/>
      <c r="IVU81" s="85"/>
      <c r="IVV81" s="85"/>
      <c r="IVW81" s="85"/>
      <c r="IVX81" s="85"/>
      <c r="IVY81" s="85"/>
      <c r="IVZ81" s="85"/>
      <c r="IWA81" s="85"/>
      <c r="IWB81" s="85"/>
      <c r="IWC81" s="85"/>
      <c r="IWD81" s="85"/>
      <c r="IWE81" s="85"/>
      <c r="IWF81" s="85"/>
      <c r="IWG81" s="85"/>
      <c r="IWH81" s="85"/>
      <c r="IWI81" s="85"/>
      <c r="IWJ81" s="85"/>
      <c r="IWK81" s="85"/>
      <c r="IWL81" s="85"/>
      <c r="IWM81" s="85"/>
      <c r="IWN81" s="85"/>
      <c r="IWO81" s="85"/>
      <c r="IWP81" s="85"/>
      <c r="IWQ81" s="85"/>
      <c r="IWR81" s="85"/>
      <c r="IWS81" s="85"/>
      <c r="IWT81" s="85"/>
      <c r="IWU81" s="85"/>
      <c r="IWV81" s="85"/>
      <c r="IWW81" s="85"/>
      <c r="IWX81" s="85"/>
      <c r="IWY81" s="85"/>
      <c r="IWZ81" s="85"/>
      <c r="IXA81" s="85"/>
      <c r="IXB81" s="85"/>
      <c r="IXC81" s="85"/>
      <c r="IXD81" s="85"/>
      <c r="IXE81" s="85"/>
      <c r="IXF81" s="85"/>
      <c r="IXG81" s="85"/>
      <c r="IXH81" s="85"/>
      <c r="IXI81" s="85"/>
      <c r="IXJ81" s="85"/>
      <c r="IXK81" s="85"/>
      <c r="IXL81" s="85"/>
      <c r="IXM81" s="85"/>
      <c r="IXN81" s="85"/>
      <c r="IXO81" s="85"/>
      <c r="IXP81" s="85"/>
      <c r="IXQ81" s="85"/>
      <c r="IXR81" s="85"/>
      <c r="IXS81" s="85"/>
      <c r="IXT81" s="85"/>
      <c r="IXU81" s="85"/>
      <c r="IXV81" s="85"/>
      <c r="IXW81" s="85"/>
      <c r="IXX81" s="85"/>
      <c r="IXY81" s="85"/>
      <c r="IXZ81" s="85"/>
      <c r="IYA81" s="85"/>
      <c r="IYB81" s="85"/>
      <c r="IYC81" s="85"/>
      <c r="IYD81" s="85"/>
      <c r="IYE81" s="85"/>
      <c r="IYF81" s="85"/>
      <c r="IYG81" s="85"/>
      <c r="IYH81" s="85"/>
      <c r="IYI81" s="85"/>
      <c r="IYJ81" s="85"/>
      <c r="IYK81" s="85"/>
      <c r="IYL81" s="85"/>
      <c r="IYM81" s="85"/>
      <c r="IYN81" s="85"/>
      <c r="IYO81" s="85"/>
      <c r="IYP81" s="85"/>
      <c r="IYQ81" s="85"/>
      <c r="IYR81" s="85"/>
      <c r="IYS81" s="85"/>
      <c r="IYT81" s="85"/>
      <c r="IYU81" s="85"/>
      <c r="IYV81" s="85"/>
      <c r="IYW81" s="85"/>
      <c r="IYX81" s="85"/>
      <c r="IYY81" s="85"/>
      <c r="IYZ81" s="85"/>
      <c r="IZA81" s="85"/>
      <c r="IZB81" s="85"/>
      <c r="IZC81" s="85"/>
      <c r="IZD81" s="85"/>
      <c r="IZE81" s="85"/>
      <c r="IZF81" s="85"/>
      <c r="IZG81" s="85"/>
      <c r="IZH81" s="85"/>
      <c r="IZI81" s="85"/>
      <c r="IZJ81" s="85"/>
      <c r="IZK81" s="85"/>
      <c r="IZL81" s="85"/>
      <c r="IZM81" s="85"/>
      <c r="IZN81" s="85"/>
      <c r="IZO81" s="85"/>
      <c r="IZP81" s="85"/>
      <c r="IZQ81" s="85"/>
      <c r="IZR81" s="85"/>
      <c r="IZS81" s="85"/>
      <c r="IZT81" s="85"/>
      <c r="IZU81" s="85"/>
      <c r="IZV81" s="85"/>
      <c r="IZW81" s="85"/>
      <c r="IZX81" s="85"/>
      <c r="IZY81" s="85"/>
      <c r="IZZ81" s="85"/>
      <c r="JAA81" s="85"/>
      <c r="JAB81" s="85"/>
      <c r="JAC81" s="85"/>
      <c r="JAD81" s="85"/>
      <c r="JAE81" s="85"/>
      <c r="JAF81" s="85"/>
      <c r="JAG81" s="85"/>
      <c r="JAH81" s="85"/>
      <c r="JAI81" s="85"/>
      <c r="JAJ81" s="85"/>
      <c r="JAK81" s="85"/>
      <c r="JAL81" s="85"/>
      <c r="JAM81" s="85"/>
      <c r="JAN81" s="85"/>
      <c r="JAO81" s="85"/>
      <c r="JAP81" s="85"/>
      <c r="JAQ81" s="85"/>
      <c r="JAR81" s="85"/>
      <c r="JAS81" s="85"/>
      <c r="JAT81" s="85"/>
      <c r="JAU81" s="85"/>
      <c r="JAV81" s="85"/>
      <c r="JAW81" s="85"/>
      <c r="JAX81" s="85"/>
      <c r="JAY81" s="85"/>
      <c r="JAZ81" s="85"/>
      <c r="JBA81" s="85"/>
      <c r="JBB81" s="85"/>
      <c r="JBC81" s="85"/>
      <c r="JBD81" s="85"/>
      <c r="JBE81" s="85"/>
      <c r="JBF81" s="85"/>
      <c r="JBG81" s="85"/>
      <c r="JBH81" s="85"/>
      <c r="JBI81" s="85"/>
      <c r="JBJ81" s="85"/>
      <c r="JBK81" s="85"/>
      <c r="JBL81" s="85"/>
      <c r="JBM81" s="85"/>
      <c r="JBN81" s="85"/>
      <c r="JBO81" s="85"/>
      <c r="JBP81" s="85"/>
      <c r="JBQ81" s="85"/>
      <c r="JBR81" s="85"/>
      <c r="JBS81" s="85"/>
      <c r="JBT81" s="85"/>
      <c r="JBU81" s="85"/>
      <c r="JBV81" s="85"/>
      <c r="JBW81" s="85"/>
      <c r="JBX81" s="85"/>
      <c r="JBY81" s="85"/>
      <c r="JBZ81" s="85"/>
      <c r="JCA81" s="85"/>
      <c r="JCB81" s="85"/>
      <c r="JCC81" s="85"/>
      <c r="JCD81" s="85"/>
      <c r="JCE81" s="85"/>
      <c r="JCF81" s="85"/>
      <c r="JCG81" s="85"/>
      <c r="JCH81" s="85"/>
      <c r="JCI81" s="85"/>
      <c r="JCJ81" s="85"/>
      <c r="JCK81" s="85"/>
      <c r="JCL81" s="85"/>
      <c r="JCM81" s="85"/>
      <c r="JCN81" s="85"/>
      <c r="JCO81" s="85"/>
      <c r="JCP81" s="85"/>
      <c r="JCQ81" s="85"/>
      <c r="JCR81" s="85"/>
      <c r="JCS81" s="85"/>
      <c r="JCT81" s="85"/>
      <c r="JCU81" s="85"/>
      <c r="JCV81" s="85"/>
      <c r="JCW81" s="85"/>
      <c r="JCX81" s="85"/>
      <c r="JCY81" s="85"/>
      <c r="JCZ81" s="85"/>
      <c r="JDA81" s="85"/>
      <c r="JDB81" s="85"/>
      <c r="JDC81" s="85"/>
      <c r="JDD81" s="85"/>
      <c r="JDE81" s="85"/>
      <c r="JDF81" s="85"/>
      <c r="JDG81" s="85"/>
      <c r="JDH81" s="85"/>
      <c r="JDI81" s="85"/>
      <c r="JDJ81" s="85"/>
      <c r="JDK81" s="85"/>
      <c r="JDL81" s="85"/>
      <c r="JDM81" s="85"/>
      <c r="JDN81" s="85"/>
      <c r="JDO81" s="85"/>
      <c r="JDP81" s="85"/>
      <c r="JDQ81" s="85"/>
      <c r="JDR81" s="85"/>
      <c r="JDS81" s="85"/>
      <c r="JDT81" s="85"/>
      <c r="JDU81" s="85"/>
      <c r="JDV81" s="85"/>
      <c r="JDW81" s="85"/>
      <c r="JDX81" s="85"/>
      <c r="JDY81" s="85"/>
      <c r="JDZ81" s="85"/>
      <c r="JEA81" s="85"/>
      <c r="JEB81" s="85"/>
      <c r="JEC81" s="85"/>
      <c r="JED81" s="85"/>
      <c r="JEE81" s="85"/>
      <c r="JEF81" s="85"/>
      <c r="JEG81" s="85"/>
      <c r="JEH81" s="85"/>
      <c r="JEI81" s="85"/>
      <c r="JEJ81" s="85"/>
      <c r="JEK81" s="85"/>
      <c r="JEL81" s="85"/>
      <c r="JEM81" s="85"/>
      <c r="JEN81" s="85"/>
      <c r="JEO81" s="85"/>
      <c r="JEP81" s="85"/>
      <c r="JEQ81" s="85"/>
      <c r="JER81" s="85"/>
      <c r="JES81" s="85"/>
      <c r="JET81" s="85"/>
      <c r="JEU81" s="85"/>
      <c r="JEV81" s="85"/>
      <c r="JEW81" s="85"/>
      <c r="JEX81" s="85"/>
      <c r="JEY81" s="85"/>
      <c r="JEZ81" s="85"/>
      <c r="JFA81" s="85"/>
      <c r="JFB81" s="85"/>
      <c r="JFC81" s="85"/>
      <c r="JFD81" s="85"/>
      <c r="JFE81" s="85"/>
      <c r="JFF81" s="85"/>
      <c r="JFG81" s="85"/>
      <c r="JFH81" s="85"/>
      <c r="JFI81" s="85"/>
      <c r="JFJ81" s="85"/>
      <c r="JFK81" s="85"/>
      <c r="JFL81" s="85"/>
      <c r="JFM81" s="85"/>
      <c r="JFN81" s="85"/>
      <c r="JFO81" s="85"/>
      <c r="JFP81" s="85"/>
      <c r="JFQ81" s="85"/>
      <c r="JFR81" s="85"/>
      <c r="JFS81" s="85"/>
      <c r="JFT81" s="85"/>
      <c r="JFU81" s="85"/>
      <c r="JFV81" s="85"/>
      <c r="JFW81" s="85"/>
      <c r="JFX81" s="85"/>
      <c r="JFY81" s="85"/>
      <c r="JFZ81" s="85"/>
      <c r="JGA81" s="85"/>
      <c r="JGB81" s="85"/>
      <c r="JGC81" s="85"/>
      <c r="JGD81" s="85"/>
      <c r="JGE81" s="85"/>
      <c r="JGF81" s="85"/>
      <c r="JGG81" s="85"/>
      <c r="JGH81" s="85"/>
      <c r="JGI81" s="85"/>
      <c r="JGJ81" s="85"/>
      <c r="JGK81" s="85"/>
      <c r="JGL81" s="85"/>
      <c r="JGM81" s="85"/>
      <c r="JGN81" s="85"/>
      <c r="JGO81" s="85"/>
      <c r="JGP81" s="85"/>
      <c r="JGQ81" s="85"/>
      <c r="JGR81" s="85"/>
      <c r="JGS81" s="85"/>
      <c r="JGT81" s="85"/>
      <c r="JGU81" s="85"/>
      <c r="JGV81" s="85"/>
      <c r="JGW81" s="85"/>
      <c r="JGX81" s="85"/>
      <c r="JGY81" s="85"/>
      <c r="JGZ81" s="85"/>
      <c r="JHA81" s="85"/>
      <c r="JHB81" s="85"/>
      <c r="JHC81" s="85"/>
      <c r="JHD81" s="85"/>
      <c r="JHE81" s="85"/>
      <c r="JHF81" s="85"/>
      <c r="JHG81" s="85"/>
      <c r="JHH81" s="85"/>
      <c r="JHI81" s="85"/>
      <c r="JHJ81" s="85"/>
      <c r="JHK81" s="85"/>
      <c r="JHL81" s="85"/>
      <c r="JHM81" s="85"/>
      <c r="JHN81" s="85"/>
      <c r="JHO81" s="85"/>
      <c r="JHP81" s="85"/>
      <c r="JHQ81" s="85"/>
      <c r="JHR81" s="85"/>
      <c r="JHS81" s="85"/>
      <c r="JHT81" s="85"/>
      <c r="JHU81" s="85"/>
      <c r="JHV81" s="85"/>
      <c r="JHW81" s="85"/>
      <c r="JHX81" s="85"/>
      <c r="JHY81" s="85"/>
      <c r="JHZ81" s="85"/>
      <c r="JIA81" s="85"/>
      <c r="JIB81" s="85"/>
      <c r="JIC81" s="85"/>
      <c r="JID81" s="85"/>
      <c r="JIE81" s="85"/>
      <c r="JIF81" s="85"/>
      <c r="JIG81" s="85"/>
      <c r="JIH81" s="85"/>
      <c r="JII81" s="85"/>
      <c r="JIJ81" s="85"/>
      <c r="JIK81" s="85"/>
      <c r="JIL81" s="85"/>
      <c r="JIM81" s="85"/>
      <c r="JIN81" s="85"/>
      <c r="JIO81" s="85"/>
      <c r="JIP81" s="85"/>
      <c r="JIQ81" s="85"/>
      <c r="JIR81" s="85"/>
      <c r="JIS81" s="85"/>
      <c r="JIT81" s="85"/>
      <c r="JIU81" s="85"/>
      <c r="JIV81" s="85"/>
      <c r="JIW81" s="85"/>
      <c r="JIX81" s="85"/>
      <c r="JIY81" s="85"/>
      <c r="JIZ81" s="85"/>
      <c r="JJA81" s="85"/>
      <c r="JJB81" s="85"/>
      <c r="JJC81" s="85"/>
      <c r="JJD81" s="85"/>
      <c r="JJE81" s="85"/>
      <c r="JJF81" s="85"/>
      <c r="JJG81" s="85"/>
      <c r="JJH81" s="85"/>
      <c r="JJI81" s="85"/>
      <c r="JJJ81" s="85"/>
      <c r="JJK81" s="85"/>
      <c r="JJL81" s="85"/>
      <c r="JJM81" s="85"/>
      <c r="JJN81" s="85"/>
      <c r="JJO81" s="85"/>
      <c r="JJP81" s="85"/>
      <c r="JJQ81" s="85"/>
      <c r="JJR81" s="85"/>
      <c r="JJS81" s="85"/>
      <c r="JJT81" s="85"/>
      <c r="JJU81" s="85"/>
      <c r="JJV81" s="85"/>
      <c r="JJW81" s="85"/>
      <c r="JJX81" s="85"/>
      <c r="JJY81" s="85"/>
      <c r="JJZ81" s="85"/>
      <c r="JKA81" s="85"/>
      <c r="JKB81" s="85"/>
      <c r="JKC81" s="85"/>
      <c r="JKD81" s="85"/>
      <c r="JKE81" s="85"/>
      <c r="JKF81" s="85"/>
      <c r="JKG81" s="85"/>
      <c r="JKH81" s="85"/>
      <c r="JKI81" s="85"/>
      <c r="JKJ81" s="85"/>
      <c r="JKK81" s="85"/>
      <c r="JKL81" s="85"/>
      <c r="JKM81" s="85"/>
      <c r="JKN81" s="85"/>
      <c r="JKO81" s="85"/>
      <c r="JKP81" s="85"/>
      <c r="JKQ81" s="85"/>
      <c r="JKR81" s="85"/>
      <c r="JKS81" s="85"/>
      <c r="JKT81" s="85"/>
      <c r="JKU81" s="85"/>
      <c r="JKV81" s="85"/>
      <c r="JKW81" s="85"/>
      <c r="JKX81" s="85"/>
      <c r="JKY81" s="85"/>
      <c r="JKZ81" s="85"/>
      <c r="JLA81" s="85"/>
      <c r="JLB81" s="85"/>
      <c r="JLC81" s="85"/>
      <c r="JLD81" s="85"/>
      <c r="JLE81" s="85"/>
      <c r="JLF81" s="85"/>
      <c r="JLG81" s="85"/>
      <c r="JLH81" s="85"/>
      <c r="JLI81" s="85"/>
      <c r="JLJ81" s="85"/>
      <c r="JLK81" s="85"/>
      <c r="JLL81" s="85"/>
      <c r="JLM81" s="85"/>
      <c r="JLN81" s="85"/>
      <c r="JLO81" s="85"/>
      <c r="JLP81" s="85"/>
      <c r="JLQ81" s="85"/>
      <c r="JLR81" s="85"/>
      <c r="JLS81" s="85"/>
      <c r="JLT81" s="85"/>
      <c r="JLU81" s="85"/>
      <c r="JLV81" s="85"/>
      <c r="JLW81" s="85"/>
      <c r="JLX81" s="85"/>
      <c r="JLY81" s="85"/>
      <c r="JLZ81" s="85"/>
      <c r="JMA81" s="85"/>
      <c r="JMB81" s="85"/>
      <c r="JMC81" s="85"/>
      <c r="JMD81" s="85"/>
      <c r="JME81" s="85"/>
      <c r="JMF81" s="85"/>
      <c r="JMG81" s="85"/>
      <c r="JMH81" s="85"/>
      <c r="JMI81" s="85"/>
      <c r="JMJ81" s="85"/>
      <c r="JMK81" s="85"/>
      <c r="JML81" s="85"/>
      <c r="JMM81" s="85"/>
      <c r="JMN81" s="85"/>
      <c r="JMO81" s="85"/>
      <c r="JMP81" s="85"/>
      <c r="JMQ81" s="85"/>
      <c r="JMR81" s="85"/>
      <c r="JMS81" s="85"/>
      <c r="JMT81" s="85"/>
      <c r="JMU81" s="85"/>
      <c r="JMV81" s="85"/>
      <c r="JMW81" s="85"/>
      <c r="JMX81" s="85"/>
      <c r="JMY81" s="85"/>
      <c r="JMZ81" s="85"/>
      <c r="JNA81" s="85"/>
      <c r="JNB81" s="85"/>
      <c r="JNC81" s="85"/>
      <c r="JND81" s="85"/>
      <c r="JNE81" s="85"/>
      <c r="JNF81" s="85"/>
      <c r="JNG81" s="85"/>
      <c r="JNH81" s="85"/>
      <c r="JNI81" s="85"/>
      <c r="JNJ81" s="85"/>
      <c r="JNK81" s="85"/>
      <c r="JNL81" s="85"/>
      <c r="JNM81" s="85"/>
      <c r="JNN81" s="85"/>
      <c r="JNO81" s="85"/>
      <c r="JNP81" s="85"/>
      <c r="JNQ81" s="85"/>
      <c r="JNR81" s="85"/>
      <c r="JNS81" s="85"/>
      <c r="JNT81" s="85"/>
      <c r="JNU81" s="85"/>
      <c r="JNV81" s="85"/>
      <c r="JNW81" s="85"/>
      <c r="JNX81" s="85"/>
      <c r="JNY81" s="85"/>
      <c r="JNZ81" s="85"/>
      <c r="JOA81" s="85"/>
      <c r="JOB81" s="85"/>
      <c r="JOC81" s="85"/>
      <c r="JOD81" s="85"/>
      <c r="JOE81" s="85"/>
      <c r="JOF81" s="85"/>
      <c r="JOG81" s="85"/>
      <c r="JOH81" s="85"/>
      <c r="JOI81" s="85"/>
      <c r="JOJ81" s="85"/>
      <c r="JOK81" s="85"/>
      <c r="JOL81" s="85"/>
      <c r="JOM81" s="85"/>
      <c r="JON81" s="85"/>
      <c r="JOO81" s="85"/>
      <c r="JOP81" s="85"/>
      <c r="JOQ81" s="85"/>
      <c r="JOR81" s="85"/>
      <c r="JOS81" s="85"/>
      <c r="JOT81" s="85"/>
      <c r="JOU81" s="85"/>
      <c r="JOV81" s="85"/>
      <c r="JOW81" s="85"/>
      <c r="JOX81" s="85"/>
      <c r="JOY81" s="85"/>
      <c r="JOZ81" s="85"/>
      <c r="JPA81" s="85"/>
      <c r="JPB81" s="85"/>
      <c r="JPC81" s="85"/>
      <c r="JPD81" s="85"/>
      <c r="JPE81" s="85"/>
      <c r="JPF81" s="85"/>
      <c r="JPG81" s="85"/>
      <c r="JPH81" s="85"/>
      <c r="JPI81" s="85"/>
      <c r="JPJ81" s="85"/>
      <c r="JPK81" s="85"/>
      <c r="JPL81" s="85"/>
      <c r="JPM81" s="85"/>
      <c r="JPN81" s="85"/>
      <c r="JPO81" s="85"/>
      <c r="JPP81" s="85"/>
      <c r="JPQ81" s="85"/>
      <c r="JPR81" s="85"/>
      <c r="JPS81" s="85"/>
      <c r="JPT81" s="85"/>
      <c r="JPU81" s="85"/>
      <c r="JPV81" s="85"/>
      <c r="JPW81" s="85"/>
      <c r="JPX81" s="85"/>
      <c r="JPY81" s="85"/>
      <c r="JPZ81" s="85"/>
      <c r="JQA81" s="85"/>
      <c r="JQB81" s="85"/>
      <c r="JQC81" s="85"/>
      <c r="JQD81" s="85"/>
      <c r="JQE81" s="85"/>
      <c r="JQF81" s="85"/>
      <c r="JQG81" s="85"/>
      <c r="JQH81" s="85"/>
      <c r="JQI81" s="85"/>
      <c r="JQJ81" s="85"/>
      <c r="JQK81" s="85"/>
      <c r="JQL81" s="85"/>
      <c r="JQM81" s="85"/>
      <c r="JQN81" s="85"/>
      <c r="JQO81" s="85"/>
      <c r="JQP81" s="85"/>
      <c r="JQQ81" s="85"/>
      <c r="JQR81" s="85"/>
      <c r="JQS81" s="85"/>
      <c r="JQT81" s="85"/>
      <c r="JQU81" s="85"/>
      <c r="JQV81" s="85"/>
      <c r="JQW81" s="85"/>
      <c r="JQX81" s="85"/>
      <c r="JQY81" s="85"/>
      <c r="JQZ81" s="85"/>
      <c r="JRA81" s="85"/>
      <c r="JRB81" s="85"/>
      <c r="JRC81" s="85"/>
      <c r="JRD81" s="85"/>
      <c r="JRE81" s="85"/>
      <c r="JRF81" s="85"/>
      <c r="JRG81" s="85"/>
      <c r="JRH81" s="85"/>
      <c r="JRI81" s="85"/>
      <c r="JRJ81" s="85"/>
      <c r="JRK81" s="85"/>
      <c r="JRL81" s="85"/>
      <c r="JRM81" s="85"/>
      <c r="JRN81" s="85"/>
      <c r="JRO81" s="85"/>
      <c r="JRP81" s="85"/>
      <c r="JRQ81" s="85"/>
      <c r="JRR81" s="85"/>
      <c r="JRS81" s="85"/>
      <c r="JRT81" s="85"/>
      <c r="JRU81" s="85"/>
      <c r="JRV81" s="85"/>
      <c r="JRW81" s="85"/>
      <c r="JRX81" s="85"/>
      <c r="JRY81" s="85"/>
      <c r="JRZ81" s="85"/>
      <c r="JSA81" s="85"/>
      <c r="JSB81" s="85"/>
      <c r="JSC81" s="85"/>
      <c r="JSD81" s="85"/>
      <c r="JSE81" s="85"/>
      <c r="JSF81" s="85"/>
      <c r="JSG81" s="85"/>
      <c r="JSH81" s="85"/>
      <c r="JSI81" s="85"/>
      <c r="JSJ81" s="85"/>
      <c r="JSK81" s="85"/>
      <c r="JSL81" s="85"/>
      <c r="JSM81" s="85"/>
      <c r="JSN81" s="85"/>
      <c r="JSO81" s="85"/>
      <c r="JSP81" s="85"/>
      <c r="JSQ81" s="85"/>
      <c r="JSR81" s="85"/>
      <c r="JSS81" s="85"/>
      <c r="JST81" s="85"/>
      <c r="JSU81" s="85"/>
      <c r="JSV81" s="85"/>
      <c r="JSW81" s="85"/>
      <c r="JSX81" s="85"/>
      <c r="JSY81" s="85"/>
      <c r="JSZ81" s="85"/>
      <c r="JTA81" s="85"/>
      <c r="JTB81" s="85"/>
      <c r="JTC81" s="85"/>
      <c r="JTD81" s="85"/>
      <c r="JTE81" s="85"/>
      <c r="JTF81" s="85"/>
      <c r="JTG81" s="85"/>
      <c r="JTH81" s="85"/>
      <c r="JTI81" s="85"/>
      <c r="JTJ81" s="85"/>
      <c r="JTK81" s="85"/>
      <c r="JTL81" s="85"/>
      <c r="JTM81" s="85"/>
      <c r="JTN81" s="85"/>
      <c r="JTO81" s="85"/>
      <c r="JTP81" s="85"/>
      <c r="JTQ81" s="85"/>
      <c r="JTR81" s="85"/>
      <c r="JTS81" s="85"/>
      <c r="JTT81" s="85"/>
      <c r="JTU81" s="85"/>
      <c r="JTV81" s="85"/>
      <c r="JTW81" s="85"/>
      <c r="JTX81" s="85"/>
      <c r="JTY81" s="85"/>
      <c r="JTZ81" s="85"/>
      <c r="JUA81" s="85"/>
      <c r="JUB81" s="85"/>
      <c r="JUC81" s="85"/>
      <c r="JUD81" s="85"/>
      <c r="JUE81" s="85"/>
      <c r="JUF81" s="85"/>
      <c r="JUG81" s="85"/>
      <c r="JUH81" s="85"/>
      <c r="JUI81" s="85"/>
      <c r="JUJ81" s="85"/>
      <c r="JUK81" s="85"/>
      <c r="JUL81" s="85"/>
      <c r="JUM81" s="85"/>
      <c r="JUN81" s="85"/>
      <c r="JUO81" s="85"/>
      <c r="JUP81" s="85"/>
      <c r="JUQ81" s="85"/>
      <c r="JUR81" s="85"/>
      <c r="JUS81" s="85"/>
      <c r="JUT81" s="85"/>
      <c r="JUU81" s="85"/>
      <c r="JUV81" s="85"/>
      <c r="JUW81" s="85"/>
      <c r="JUX81" s="85"/>
      <c r="JUY81" s="85"/>
      <c r="JUZ81" s="85"/>
      <c r="JVA81" s="85"/>
      <c r="JVB81" s="85"/>
      <c r="JVC81" s="85"/>
      <c r="JVD81" s="85"/>
      <c r="JVE81" s="85"/>
      <c r="JVF81" s="85"/>
      <c r="JVG81" s="85"/>
      <c r="JVH81" s="85"/>
      <c r="JVI81" s="85"/>
      <c r="JVJ81" s="85"/>
      <c r="JVK81" s="85"/>
      <c r="JVL81" s="85"/>
      <c r="JVM81" s="85"/>
      <c r="JVN81" s="85"/>
      <c r="JVO81" s="85"/>
      <c r="JVP81" s="85"/>
      <c r="JVQ81" s="85"/>
      <c r="JVR81" s="85"/>
      <c r="JVS81" s="85"/>
      <c r="JVT81" s="85"/>
      <c r="JVU81" s="85"/>
      <c r="JVV81" s="85"/>
      <c r="JVW81" s="85"/>
      <c r="JVX81" s="85"/>
      <c r="JVY81" s="85"/>
      <c r="JVZ81" s="85"/>
      <c r="JWA81" s="85"/>
      <c r="JWB81" s="85"/>
      <c r="JWC81" s="85"/>
      <c r="JWD81" s="85"/>
      <c r="JWE81" s="85"/>
      <c r="JWF81" s="85"/>
      <c r="JWG81" s="85"/>
      <c r="JWH81" s="85"/>
      <c r="JWI81" s="85"/>
      <c r="JWJ81" s="85"/>
      <c r="JWK81" s="85"/>
      <c r="JWL81" s="85"/>
      <c r="JWM81" s="85"/>
      <c r="JWN81" s="85"/>
      <c r="JWO81" s="85"/>
      <c r="JWP81" s="85"/>
      <c r="JWQ81" s="85"/>
      <c r="JWR81" s="85"/>
      <c r="JWS81" s="85"/>
      <c r="JWT81" s="85"/>
      <c r="JWU81" s="85"/>
      <c r="JWV81" s="85"/>
      <c r="JWW81" s="85"/>
      <c r="JWX81" s="85"/>
      <c r="JWY81" s="85"/>
      <c r="JWZ81" s="85"/>
      <c r="JXA81" s="85"/>
      <c r="JXB81" s="85"/>
      <c r="JXC81" s="85"/>
      <c r="JXD81" s="85"/>
      <c r="JXE81" s="85"/>
      <c r="JXF81" s="85"/>
      <c r="JXG81" s="85"/>
      <c r="JXH81" s="85"/>
      <c r="JXI81" s="85"/>
      <c r="JXJ81" s="85"/>
      <c r="JXK81" s="85"/>
      <c r="JXL81" s="85"/>
      <c r="JXM81" s="85"/>
      <c r="JXN81" s="85"/>
      <c r="JXO81" s="85"/>
      <c r="JXP81" s="85"/>
      <c r="JXQ81" s="85"/>
      <c r="JXR81" s="85"/>
      <c r="JXS81" s="85"/>
      <c r="JXT81" s="85"/>
      <c r="JXU81" s="85"/>
      <c r="JXV81" s="85"/>
      <c r="JXW81" s="85"/>
      <c r="JXX81" s="85"/>
      <c r="JXY81" s="85"/>
      <c r="JXZ81" s="85"/>
      <c r="JYA81" s="85"/>
      <c r="JYB81" s="85"/>
      <c r="JYC81" s="85"/>
      <c r="JYD81" s="85"/>
      <c r="JYE81" s="85"/>
      <c r="JYF81" s="85"/>
      <c r="JYG81" s="85"/>
      <c r="JYH81" s="85"/>
      <c r="JYI81" s="85"/>
      <c r="JYJ81" s="85"/>
      <c r="JYK81" s="85"/>
      <c r="JYL81" s="85"/>
      <c r="JYM81" s="85"/>
      <c r="JYN81" s="85"/>
      <c r="JYO81" s="85"/>
      <c r="JYP81" s="85"/>
      <c r="JYQ81" s="85"/>
      <c r="JYR81" s="85"/>
      <c r="JYS81" s="85"/>
      <c r="JYT81" s="85"/>
      <c r="JYU81" s="85"/>
      <c r="JYV81" s="85"/>
      <c r="JYW81" s="85"/>
      <c r="JYX81" s="85"/>
      <c r="JYY81" s="85"/>
      <c r="JYZ81" s="85"/>
      <c r="JZA81" s="85"/>
      <c r="JZB81" s="85"/>
      <c r="JZC81" s="85"/>
      <c r="JZD81" s="85"/>
      <c r="JZE81" s="85"/>
      <c r="JZF81" s="85"/>
      <c r="JZG81" s="85"/>
      <c r="JZH81" s="85"/>
      <c r="JZI81" s="85"/>
      <c r="JZJ81" s="85"/>
      <c r="JZK81" s="85"/>
      <c r="JZL81" s="85"/>
      <c r="JZM81" s="85"/>
      <c r="JZN81" s="85"/>
      <c r="JZO81" s="85"/>
      <c r="JZP81" s="85"/>
      <c r="JZQ81" s="85"/>
      <c r="JZR81" s="85"/>
      <c r="JZS81" s="85"/>
      <c r="JZT81" s="85"/>
      <c r="JZU81" s="85"/>
      <c r="JZV81" s="85"/>
      <c r="JZW81" s="85"/>
      <c r="JZX81" s="85"/>
      <c r="JZY81" s="85"/>
      <c r="JZZ81" s="85"/>
      <c r="KAA81" s="85"/>
      <c r="KAB81" s="85"/>
      <c r="KAC81" s="85"/>
      <c r="KAD81" s="85"/>
      <c r="KAE81" s="85"/>
      <c r="KAF81" s="85"/>
      <c r="KAG81" s="85"/>
      <c r="KAH81" s="85"/>
      <c r="KAI81" s="85"/>
      <c r="KAJ81" s="85"/>
      <c r="KAK81" s="85"/>
      <c r="KAL81" s="85"/>
      <c r="KAM81" s="85"/>
      <c r="KAN81" s="85"/>
      <c r="KAO81" s="85"/>
      <c r="KAP81" s="85"/>
      <c r="KAQ81" s="85"/>
      <c r="KAR81" s="85"/>
      <c r="KAS81" s="85"/>
      <c r="KAT81" s="85"/>
      <c r="KAU81" s="85"/>
      <c r="KAV81" s="85"/>
      <c r="KAW81" s="85"/>
      <c r="KAX81" s="85"/>
      <c r="KAY81" s="85"/>
      <c r="KAZ81" s="85"/>
      <c r="KBA81" s="85"/>
      <c r="KBB81" s="85"/>
      <c r="KBC81" s="85"/>
      <c r="KBD81" s="85"/>
      <c r="KBE81" s="85"/>
      <c r="KBF81" s="85"/>
      <c r="KBG81" s="85"/>
      <c r="KBH81" s="85"/>
      <c r="KBI81" s="85"/>
      <c r="KBJ81" s="85"/>
      <c r="KBK81" s="85"/>
      <c r="KBL81" s="85"/>
      <c r="KBM81" s="85"/>
      <c r="KBN81" s="85"/>
      <c r="KBO81" s="85"/>
      <c r="KBP81" s="85"/>
      <c r="KBQ81" s="85"/>
      <c r="KBR81" s="85"/>
      <c r="KBS81" s="85"/>
      <c r="KBT81" s="85"/>
      <c r="KBU81" s="85"/>
      <c r="KBV81" s="85"/>
      <c r="KBW81" s="85"/>
      <c r="KBX81" s="85"/>
      <c r="KBY81" s="85"/>
      <c r="KBZ81" s="85"/>
      <c r="KCA81" s="85"/>
      <c r="KCB81" s="85"/>
      <c r="KCC81" s="85"/>
      <c r="KCD81" s="85"/>
      <c r="KCE81" s="85"/>
      <c r="KCF81" s="85"/>
      <c r="KCG81" s="85"/>
      <c r="KCH81" s="85"/>
      <c r="KCI81" s="85"/>
      <c r="KCJ81" s="85"/>
      <c r="KCK81" s="85"/>
      <c r="KCL81" s="85"/>
      <c r="KCM81" s="85"/>
      <c r="KCN81" s="85"/>
      <c r="KCO81" s="85"/>
      <c r="KCP81" s="85"/>
      <c r="KCQ81" s="85"/>
      <c r="KCR81" s="85"/>
      <c r="KCS81" s="85"/>
      <c r="KCT81" s="85"/>
      <c r="KCU81" s="85"/>
      <c r="KCV81" s="85"/>
      <c r="KCW81" s="85"/>
      <c r="KCX81" s="85"/>
      <c r="KCY81" s="85"/>
      <c r="KCZ81" s="85"/>
      <c r="KDA81" s="85"/>
      <c r="KDB81" s="85"/>
      <c r="KDC81" s="85"/>
      <c r="KDD81" s="85"/>
      <c r="KDE81" s="85"/>
      <c r="KDF81" s="85"/>
      <c r="KDG81" s="85"/>
      <c r="KDH81" s="85"/>
      <c r="KDI81" s="85"/>
      <c r="KDJ81" s="85"/>
      <c r="KDK81" s="85"/>
      <c r="KDL81" s="85"/>
      <c r="KDM81" s="85"/>
      <c r="KDN81" s="85"/>
      <c r="KDO81" s="85"/>
      <c r="KDP81" s="85"/>
      <c r="KDQ81" s="85"/>
      <c r="KDR81" s="85"/>
      <c r="KDS81" s="85"/>
      <c r="KDT81" s="85"/>
      <c r="KDU81" s="85"/>
      <c r="KDV81" s="85"/>
      <c r="KDW81" s="85"/>
      <c r="KDX81" s="85"/>
      <c r="KDY81" s="85"/>
      <c r="KDZ81" s="85"/>
      <c r="KEA81" s="85"/>
      <c r="KEB81" s="85"/>
      <c r="KEC81" s="85"/>
      <c r="KED81" s="85"/>
      <c r="KEE81" s="85"/>
      <c r="KEF81" s="85"/>
      <c r="KEG81" s="85"/>
      <c r="KEH81" s="85"/>
      <c r="KEI81" s="85"/>
      <c r="KEJ81" s="85"/>
      <c r="KEK81" s="85"/>
      <c r="KEL81" s="85"/>
      <c r="KEM81" s="85"/>
      <c r="KEN81" s="85"/>
      <c r="KEO81" s="85"/>
      <c r="KEP81" s="85"/>
      <c r="KEQ81" s="85"/>
      <c r="KER81" s="85"/>
      <c r="KES81" s="85"/>
      <c r="KET81" s="85"/>
      <c r="KEU81" s="85"/>
      <c r="KEV81" s="85"/>
      <c r="KEW81" s="85"/>
      <c r="KEX81" s="85"/>
      <c r="KEY81" s="85"/>
      <c r="KEZ81" s="85"/>
      <c r="KFA81" s="85"/>
      <c r="KFB81" s="85"/>
      <c r="KFC81" s="85"/>
      <c r="KFD81" s="85"/>
      <c r="KFE81" s="85"/>
      <c r="KFF81" s="85"/>
      <c r="KFG81" s="85"/>
      <c r="KFH81" s="85"/>
      <c r="KFI81" s="85"/>
      <c r="KFJ81" s="85"/>
      <c r="KFK81" s="85"/>
      <c r="KFL81" s="85"/>
      <c r="KFM81" s="85"/>
      <c r="KFN81" s="85"/>
      <c r="KFO81" s="85"/>
      <c r="KFP81" s="85"/>
      <c r="KFQ81" s="85"/>
      <c r="KFR81" s="85"/>
      <c r="KFS81" s="85"/>
      <c r="KFT81" s="85"/>
      <c r="KFU81" s="85"/>
      <c r="KFV81" s="85"/>
      <c r="KFW81" s="85"/>
      <c r="KFX81" s="85"/>
      <c r="KFY81" s="85"/>
      <c r="KFZ81" s="85"/>
      <c r="KGA81" s="85"/>
      <c r="KGB81" s="85"/>
      <c r="KGC81" s="85"/>
      <c r="KGD81" s="85"/>
      <c r="KGE81" s="85"/>
      <c r="KGF81" s="85"/>
      <c r="KGG81" s="85"/>
      <c r="KGH81" s="85"/>
      <c r="KGI81" s="85"/>
      <c r="KGJ81" s="85"/>
      <c r="KGK81" s="85"/>
      <c r="KGL81" s="85"/>
      <c r="KGM81" s="85"/>
      <c r="KGN81" s="85"/>
      <c r="KGO81" s="85"/>
      <c r="KGP81" s="85"/>
      <c r="KGQ81" s="85"/>
      <c r="KGR81" s="85"/>
      <c r="KGS81" s="85"/>
      <c r="KGT81" s="85"/>
      <c r="KGU81" s="85"/>
      <c r="KGV81" s="85"/>
      <c r="KGW81" s="85"/>
      <c r="KGX81" s="85"/>
      <c r="KGY81" s="85"/>
      <c r="KGZ81" s="85"/>
      <c r="KHA81" s="85"/>
      <c r="KHB81" s="85"/>
      <c r="KHC81" s="85"/>
      <c r="KHD81" s="85"/>
      <c r="KHE81" s="85"/>
      <c r="KHF81" s="85"/>
      <c r="KHG81" s="85"/>
      <c r="KHH81" s="85"/>
      <c r="KHI81" s="85"/>
      <c r="KHJ81" s="85"/>
      <c r="KHK81" s="85"/>
      <c r="KHL81" s="85"/>
      <c r="KHM81" s="85"/>
      <c r="KHN81" s="85"/>
      <c r="KHO81" s="85"/>
      <c r="KHP81" s="85"/>
      <c r="KHQ81" s="85"/>
      <c r="KHR81" s="85"/>
      <c r="KHS81" s="85"/>
      <c r="KHT81" s="85"/>
      <c r="KHU81" s="85"/>
      <c r="KHV81" s="85"/>
      <c r="KHW81" s="85"/>
      <c r="KHX81" s="85"/>
      <c r="KHY81" s="85"/>
      <c r="KHZ81" s="85"/>
      <c r="KIA81" s="85"/>
      <c r="KIB81" s="85"/>
      <c r="KIC81" s="85"/>
      <c r="KID81" s="85"/>
      <c r="KIE81" s="85"/>
      <c r="KIF81" s="85"/>
      <c r="KIG81" s="85"/>
      <c r="KIH81" s="85"/>
      <c r="KII81" s="85"/>
      <c r="KIJ81" s="85"/>
      <c r="KIK81" s="85"/>
      <c r="KIL81" s="85"/>
      <c r="KIM81" s="85"/>
      <c r="KIN81" s="85"/>
      <c r="KIO81" s="85"/>
      <c r="KIP81" s="85"/>
      <c r="KIQ81" s="85"/>
      <c r="KIR81" s="85"/>
      <c r="KIS81" s="85"/>
      <c r="KIT81" s="85"/>
      <c r="KIU81" s="85"/>
      <c r="KIV81" s="85"/>
      <c r="KIW81" s="85"/>
      <c r="KIX81" s="85"/>
      <c r="KIY81" s="85"/>
      <c r="KIZ81" s="85"/>
      <c r="KJA81" s="85"/>
      <c r="KJB81" s="85"/>
      <c r="KJC81" s="85"/>
      <c r="KJD81" s="85"/>
      <c r="KJE81" s="85"/>
      <c r="KJF81" s="85"/>
      <c r="KJG81" s="85"/>
      <c r="KJH81" s="85"/>
      <c r="KJI81" s="85"/>
      <c r="KJJ81" s="85"/>
      <c r="KJK81" s="85"/>
      <c r="KJL81" s="85"/>
      <c r="KJM81" s="85"/>
      <c r="KJN81" s="85"/>
      <c r="KJO81" s="85"/>
      <c r="KJP81" s="85"/>
      <c r="KJQ81" s="85"/>
      <c r="KJR81" s="85"/>
      <c r="KJS81" s="85"/>
      <c r="KJT81" s="85"/>
      <c r="KJU81" s="85"/>
      <c r="KJV81" s="85"/>
      <c r="KJW81" s="85"/>
      <c r="KJX81" s="85"/>
      <c r="KJY81" s="85"/>
      <c r="KJZ81" s="85"/>
      <c r="KKA81" s="85"/>
      <c r="KKB81" s="85"/>
      <c r="KKC81" s="85"/>
      <c r="KKD81" s="85"/>
      <c r="KKE81" s="85"/>
      <c r="KKF81" s="85"/>
      <c r="KKG81" s="85"/>
      <c r="KKH81" s="85"/>
      <c r="KKI81" s="85"/>
      <c r="KKJ81" s="85"/>
      <c r="KKK81" s="85"/>
      <c r="KKL81" s="85"/>
      <c r="KKM81" s="85"/>
      <c r="KKN81" s="85"/>
      <c r="KKO81" s="85"/>
      <c r="KKP81" s="85"/>
      <c r="KKQ81" s="85"/>
      <c r="KKR81" s="85"/>
      <c r="KKS81" s="85"/>
      <c r="KKT81" s="85"/>
      <c r="KKU81" s="85"/>
      <c r="KKV81" s="85"/>
      <c r="KKW81" s="85"/>
      <c r="KKX81" s="85"/>
      <c r="KKY81" s="85"/>
      <c r="KKZ81" s="85"/>
      <c r="KLA81" s="85"/>
      <c r="KLB81" s="85"/>
      <c r="KLC81" s="85"/>
      <c r="KLD81" s="85"/>
      <c r="KLE81" s="85"/>
      <c r="KLF81" s="85"/>
      <c r="KLG81" s="85"/>
      <c r="KLH81" s="85"/>
      <c r="KLI81" s="85"/>
      <c r="KLJ81" s="85"/>
      <c r="KLK81" s="85"/>
      <c r="KLL81" s="85"/>
      <c r="KLM81" s="85"/>
      <c r="KLN81" s="85"/>
      <c r="KLO81" s="85"/>
      <c r="KLP81" s="85"/>
      <c r="KLQ81" s="85"/>
      <c r="KLR81" s="85"/>
      <c r="KLS81" s="85"/>
      <c r="KLT81" s="85"/>
      <c r="KLU81" s="85"/>
      <c r="KLV81" s="85"/>
      <c r="KLW81" s="85"/>
      <c r="KLX81" s="85"/>
      <c r="KLY81" s="85"/>
      <c r="KLZ81" s="85"/>
      <c r="KMA81" s="85"/>
      <c r="KMB81" s="85"/>
      <c r="KMC81" s="85"/>
      <c r="KMD81" s="85"/>
      <c r="KME81" s="85"/>
      <c r="KMF81" s="85"/>
      <c r="KMG81" s="85"/>
      <c r="KMH81" s="85"/>
      <c r="KMI81" s="85"/>
      <c r="KMJ81" s="85"/>
      <c r="KMK81" s="85"/>
      <c r="KML81" s="85"/>
      <c r="KMM81" s="85"/>
      <c r="KMN81" s="85"/>
      <c r="KMO81" s="85"/>
      <c r="KMP81" s="85"/>
      <c r="KMQ81" s="85"/>
      <c r="KMR81" s="85"/>
      <c r="KMS81" s="85"/>
      <c r="KMT81" s="85"/>
      <c r="KMU81" s="85"/>
      <c r="KMV81" s="85"/>
      <c r="KMW81" s="85"/>
      <c r="KMX81" s="85"/>
      <c r="KMY81" s="85"/>
      <c r="KMZ81" s="85"/>
      <c r="KNA81" s="85"/>
      <c r="KNB81" s="85"/>
      <c r="KNC81" s="85"/>
      <c r="KND81" s="85"/>
      <c r="KNE81" s="85"/>
      <c r="KNF81" s="85"/>
      <c r="KNG81" s="85"/>
      <c r="KNH81" s="85"/>
      <c r="KNI81" s="85"/>
      <c r="KNJ81" s="85"/>
      <c r="KNK81" s="85"/>
      <c r="KNL81" s="85"/>
      <c r="KNM81" s="85"/>
      <c r="KNN81" s="85"/>
      <c r="KNO81" s="85"/>
      <c r="KNP81" s="85"/>
      <c r="KNQ81" s="85"/>
      <c r="KNR81" s="85"/>
      <c r="KNS81" s="85"/>
      <c r="KNT81" s="85"/>
      <c r="KNU81" s="85"/>
      <c r="KNV81" s="85"/>
      <c r="KNW81" s="85"/>
      <c r="KNX81" s="85"/>
      <c r="KNY81" s="85"/>
      <c r="KNZ81" s="85"/>
      <c r="KOA81" s="85"/>
      <c r="KOB81" s="85"/>
      <c r="KOC81" s="85"/>
      <c r="KOD81" s="85"/>
      <c r="KOE81" s="85"/>
      <c r="KOF81" s="85"/>
      <c r="KOG81" s="85"/>
      <c r="KOH81" s="85"/>
      <c r="KOI81" s="85"/>
      <c r="KOJ81" s="85"/>
      <c r="KOK81" s="85"/>
      <c r="KOL81" s="85"/>
      <c r="KOM81" s="85"/>
      <c r="KON81" s="85"/>
      <c r="KOO81" s="85"/>
      <c r="KOP81" s="85"/>
      <c r="KOQ81" s="85"/>
      <c r="KOR81" s="85"/>
      <c r="KOS81" s="85"/>
      <c r="KOT81" s="85"/>
      <c r="KOU81" s="85"/>
      <c r="KOV81" s="85"/>
      <c r="KOW81" s="85"/>
      <c r="KOX81" s="85"/>
      <c r="KOY81" s="85"/>
      <c r="KOZ81" s="85"/>
      <c r="KPA81" s="85"/>
      <c r="KPB81" s="85"/>
      <c r="KPC81" s="85"/>
      <c r="KPD81" s="85"/>
      <c r="KPE81" s="85"/>
      <c r="KPF81" s="85"/>
      <c r="KPG81" s="85"/>
      <c r="KPH81" s="85"/>
      <c r="KPI81" s="85"/>
      <c r="KPJ81" s="85"/>
      <c r="KPK81" s="85"/>
      <c r="KPL81" s="85"/>
      <c r="KPM81" s="85"/>
      <c r="KPN81" s="85"/>
      <c r="KPO81" s="85"/>
      <c r="KPP81" s="85"/>
      <c r="KPQ81" s="85"/>
      <c r="KPR81" s="85"/>
      <c r="KPS81" s="85"/>
      <c r="KPT81" s="85"/>
      <c r="KPU81" s="85"/>
      <c r="KPV81" s="85"/>
      <c r="KPW81" s="85"/>
      <c r="KPX81" s="85"/>
      <c r="KPY81" s="85"/>
      <c r="KPZ81" s="85"/>
      <c r="KQA81" s="85"/>
      <c r="KQB81" s="85"/>
      <c r="KQC81" s="85"/>
      <c r="KQD81" s="85"/>
      <c r="KQE81" s="85"/>
      <c r="KQF81" s="85"/>
      <c r="KQG81" s="85"/>
      <c r="KQH81" s="85"/>
      <c r="KQI81" s="85"/>
      <c r="KQJ81" s="85"/>
      <c r="KQK81" s="85"/>
      <c r="KQL81" s="85"/>
      <c r="KQM81" s="85"/>
      <c r="KQN81" s="85"/>
      <c r="KQO81" s="85"/>
      <c r="KQP81" s="85"/>
      <c r="KQQ81" s="85"/>
      <c r="KQR81" s="85"/>
      <c r="KQS81" s="85"/>
      <c r="KQT81" s="85"/>
      <c r="KQU81" s="85"/>
      <c r="KQV81" s="85"/>
      <c r="KQW81" s="85"/>
      <c r="KQX81" s="85"/>
      <c r="KQY81" s="85"/>
      <c r="KQZ81" s="85"/>
      <c r="KRA81" s="85"/>
      <c r="KRB81" s="85"/>
      <c r="KRC81" s="85"/>
      <c r="KRD81" s="85"/>
      <c r="KRE81" s="85"/>
      <c r="KRF81" s="85"/>
      <c r="KRG81" s="85"/>
      <c r="KRH81" s="85"/>
      <c r="KRI81" s="85"/>
      <c r="KRJ81" s="85"/>
      <c r="KRK81" s="85"/>
      <c r="KRL81" s="85"/>
      <c r="KRM81" s="85"/>
      <c r="KRN81" s="85"/>
      <c r="KRO81" s="85"/>
      <c r="KRP81" s="85"/>
      <c r="KRQ81" s="85"/>
      <c r="KRR81" s="85"/>
      <c r="KRS81" s="85"/>
      <c r="KRT81" s="85"/>
      <c r="KRU81" s="85"/>
      <c r="KRV81" s="85"/>
      <c r="KRW81" s="85"/>
      <c r="KRX81" s="85"/>
      <c r="KRY81" s="85"/>
      <c r="KRZ81" s="85"/>
      <c r="KSA81" s="85"/>
      <c r="KSB81" s="85"/>
      <c r="KSC81" s="85"/>
      <c r="KSD81" s="85"/>
      <c r="KSE81" s="85"/>
      <c r="KSF81" s="85"/>
      <c r="KSG81" s="85"/>
      <c r="KSH81" s="85"/>
      <c r="KSI81" s="85"/>
      <c r="KSJ81" s="85"/>
      <c r="KSK81" s="85"/>
      <c r="KSL81" s="85"/>
      <c r="KSM81" s="85"/>
      <c r="KSN81" s="85"/>
      <c r="KSO81" s="85"/>
      <c r="KSP81" s="85"/>
      <c r="KSQ81" s="85"/>
      <c r="KSR81" s="85"/>
      <c r="KSS81" s="85"/>
      <c r="KST81" s="85"/>
      <c r="KSU81" s="85"/>
      <c r="KSV81" s="85"/>
      <c r="KSW81" s="85"/>
      <c r="KSX81" s="85"/>
      <c r="KSY81" s="85"/>
      <c r="KSZ81" s="85"/>
      <c r="KTA81" s="85"/>
      <c r="KTB81" s="85"/>
      <c r="KTC81" s="85"/>
      <c r="KTD81" s="85"/>
      <c r="KTE81" s="85"/>
      <c r="KTF81" s="85"/>
      <c r="KTG81" s="85"/>
      <c r="KTH81" s="85"/>
      <c r="KTI81" s="85"/>
      <c r="KTJ81" s="85"/>
      <c r="KTK81" s="85"/>
      <c r="KTL81" s="85"/>
      <c r="KTM81" s="85"/>
      <c r="KTN81" s="85"/>
      <c r="KTO81" s="85"/>
      <c r="KTP81" s="85"/>
      <c r="KTQ81" s="85"/>
      <c r="KTR81" s="85"/>
      <c r="KTS81" s="85"/>
      <c r="KTT81" s="85"/>
      <c r="KTU81" s="85"/>
      <c r="KTV81" s="85"/>
      <c r="KTW81" s="85"/>
      <c r="KTX81" s="85"/>
      <c r="KTY81" s="85"/>
      <c r="KTZ81" s="85"/>
      <c r="KUA81" s="85"/>
      <c r="KUB81" s="85"/>
      <c r="KUC81" s="85"/>
      <c r="KUD81" s="85"/>
      <c r="KUE81" s="85"/>
      <c r="KUF81" s="85"/>
      <c r="KUG81" s="85"/>
      <c r="KUH81" s="85"/>
      <c r="KUI81" s="85"/>
      <c r="KUJ81" s="85"/>
      <c r="KUK81" s="85"/>
      <c r="KUL81" s="85"/>
      <c r="KUM81" s="85"/>
      <c r="KUN81" s="85"/>
      <c r="KUO81" s="85"/>
      <c r="KUP81" s="85"/>
      <c r="KUQ81" s="85"/>
      <c r="KUR81" s="85"/>
      <c r="KUS81" s="85"/>
      <c r="KUT81" s="85"/>
      <c r="KUU81" s="85"/>
      <c r="KUV81" s="85"/>
      <c r="KUW81" s="85"/>
      <c r="KUX81" s="85"/>
      <c r="KUY81" s="85"/>
      <c r="KUZ81" s="85"/>
      <c r="KVA81" s="85"/>
      <c r="KVB81" s="85"/>
      <c r="KVC81" s="85"/>
      <c r="KVD81" s="85"/>
      <c r="KVE81" s="85"/>
      <c r="KVF81" s="85"/>
      <c r="KVG81" s="85"/>
      <c r="KVH81" s="85"/>
      <c r="KVI81" s="85"/>
      <c r="KVJ81" s="85"/>
      <c r="KVK81" s="85"/>
      <c r="KVL81" s="85"/>
      <c r="KVM81" s="85"/>
      <c r="KVN81" s="85"/>
      <c r="KVO81" s="85"/>
      <c r="KVP81" s="85"/>
      <c r="KVQ81" s="85"/>
      <c r="KVR81" s="85"/>
      <c r="KVS81" s="85"/>
      <c r="KVT81" s="85"/>
      <c r="KVU81" s="85"/>
      <c r="KVV81" s="85"/>
      <c r="KVW81" s="85"/>
      <c r="KVX81" s="85"/>
      <c r="KVY81" s="85"/>
      <c r="KVZ81" s="85"/>
      <c r="KWA81" s="85"/>
      <c r="KWB81" s="85"/>
      <c r="KWC81" s="85"/>
      <c r="KWD81" s="85"/>
      <c r="KWE81" s="85"/>
      <c r="KWF81" s="85"/>
      <c r="KWG81" s="85"/>
      <c r="KWH81" s="85"/>
      <c r="KWI81" s="85"/>
      <c r="KWJ81" s="85"/>
      <c r="KWK81" s="85"/>
      <c r="KWL81" s="85"/>
      <c r="KWM81" s="85"/>
      <c r="KWN81" s="85"/>
      <c r="KWO81" s="85"/>
      <c r="KWP81" s="85"/>
      <c r="KWQ81" s="85"/>
      <c r="KWR81" s="85"/>
      <c r="KWS81" s="85"/>
      <c r="KWT81" s="85"/>
      <c r="KWU81" s="85"/>
      <c r="KWV81" s="85"/>
      <c r="KWW81" s="85"/>
      <c r="KWX81" s="85"/>
      <c r="KWY81" s="85"/>
      <c r="KWZ81" s="85"/>
      <c r="KXA81" s="85"/>
      <c r="KXB81" s="85"/>
      <c r="KXC81" s="85"/>
      <c r="KXD81" s="85"/>
      <c r="KXE81" s="85"/>
      <c r="KXF81" s="85"/>
      <c r="KXG81" s="85"/>
      <c r="KXH81" s="85"/>
      <c r="KXI81" s="85"/>
      <c r="KXJ81" s="85"/>
      <c r="KXK81" s="85"/>
      <c r="KXL81" s="85"/>
      <c r="KXM81" s="85"/>
      <c r="KXN81" s="85"/>
      <c r="KXO81" s="85"/>
      <c r="KXP81" s="85"/>
      <c r="KXQ81" s="85"/>
      <c r="KXR81" s="85"/>
      <c r="KXS81" s="85"/>
      <c r="KXT81" s="85"/>
      <c r="KXU81" s="85"/>
      <c r="KXV81" s="85"/>
      <c r="KXW81" s="85"/>
      <c r="KXX81" s="85"/>
      <c r="KXY81" s="85"/>
      <c r="KXZ81" s="85"/>
      <c r="KYA81" s="85"/>
      <c r="KYB81" s="85"/>
      <c r="KYC81" s="85"/>
      <c r="KYD81" s="85"/>
      <c r="KYE81" s="85"/>
      <c r="KYF81" s="85"/>
      <c r="KYG81" s="85"/>
      <c r="KYH81" s="85"/>
      <c r="KYI81" s="85"/>
      <c r="KYJ81" s="85"/>
      <c r="KYK81" s="85"/>
      <c r="KYL81" s="85"/>
      <c r="KYM81" s="85"/>
      <c r="KYN81" s="85"/>
      <c r="KYO81" s="85"/>
      <c r="KYP81" s="85"/>
      <c r="KYQ81" s="85"/>
      <c r="KYR81" s="85"/>
      <c r="KYS81" s="85"/>
      <c r="KYT81" s="85"/>
      <c r="KYU81" s="85"/>
      <c r="KYV81" s="85"/>
      <c r="KYW81" s="85"/>
      <c r="KYX81" s="85"/>
      <c r="KYY81" s="85"/>
      <c r="KYZ81" s="85"/>
      <c r="KZA81" s="85"/>
      <c r="KZB81" s="85"/>
      <c r="KZC81" s="85"/>
      <c r="KZD81" s="85"/>
      <c r="KZE81" s="85"/>
      <c r="KZF81" s="85"/>
      <c r="KZG81" s="85"/>
      <c r="KZH81" s="85"/>
      <c r="KZI81" s="85"/>
      <c r="KZJ81" s="85"/>
      <c r="KZK81" s="85"/>
      <c r="KZL81" s="85"/>
      <c r="KZM81" s="85"/>
      <c r="KZN81" s="85"/>
      <c r="KZO81" s="85"/>
      <c r="KZP81" s="85"/>
      <c r="KZQ81" s="85"/>
      <c r="KZR81" s="85"/>
      <c r="KZS81" s="85"/>
      <c r="KZT81" s="85"/>
      <c r="KZU81" s="85"/>
      <c r="KZV81" s="85"/>
      <c r="KZW81" s="85"/>
      <c r="KZX81" s="85"/>
      <c r="KZY81" s="85"/>
      <c r="KZZ81" s="85"/>
      <c r="LAA81" s="85"/>
      <c r="LAB81" s="85"/>
      <c r="LAC81" s="85"/>
      <c r="LAD81" s="85"/>
      <c r="LAE81" s="85"/>
      <c r="LAF81" s="85"/>
      <c r="LAG81" s="85"/>
      <c r="LAH81" s="85"/>
      <c r="LAI81" s="85"/>
      <c r="LAJ81" s="85"/>
      <c r="LAK81" s="85"/>
      <c r="LAL81" s="85"/>
      <c r="LAM81" s="85"/>
      <c r="LAN81" s="85"/>
      <c r="LAO81" s="85"/>
      <c r="LAP81" s="85"/>
      <c r="LAQ81" s="85"/>
      <c r="LAR81" s="85"/>
      <c r="LAS81" s="85"/>
      <c r="LAT81" s="85"/>
      <c r="LAU81" s="85"/>
      <c r="LAV81" s="85"/>
      <c r="LAW81" s="85"/>
      <c r="LAX81" s="85"/>
      <c r="LAY81" s="85"/>
      <c r="LAZ81" s="85"/>
      <c r="LBA81" s="85"/>
      <c r="LBB81" s="85"/>
      <c r="LBC81" s="85"/>
      <c r="LBD81" s="85"/>
      <c r="LBE81" s="85"/>
      <c r="LBF81" s="85"/>
      <c r="LBG81" s="85"/>
      <c r="LBH81" s="85"/>
      <c r="LBI81" s="85"/>
      <c r="LBJ81" s="85"/>
      <c r="LBK81" s="85"/>
      <c r="LBL81" s="85"/>
      <c r="LBM81" s="85"/>
      <c r="LBN81" s="85"/>
      <c r="LBO81" s="85"/>
      <c r="LBP81" s="85"/>
      <c r="LBQ81" s="85"/>
      <c r="LBR81" s="85"/>
      <c r="LBS81" s="85"/>
      <c r="LBT81" s="85"/>
      <c r="LBU81" s="85"/>
      <c r="LBV81" s="85"/>
      <c r="LBW81" s="85"/>
      <c r="LBX81" s="85"/>
      <c r="LBY81" s="85"/>
      <c r="LBZ81" s="85"/>
      <c r="LCA81" s="85"/>
      <c r="LCB81" s="85"/>
      <c r="LCC81" s="85"/>
      <c r="LCD81" s="85"/>
      <c r="LCE81" s="85"/>
      <c r="LCF81" s="85"/>
      <c r="LCG81" s="85"/>
      <c r="LCH81" s="85"/>
      <c r="LCI81" s="85"/>
      <c r="LCJ81" s="85"/>
      <c r="LCK81" s="85"/>
      <c r="LCL81" s="85"/>
      <c r="LCM81" s="85"/>
      <c r="LCN81" s="85"/>
      <c r="LCO81" s="85"/>
      <c r="LCP81" s="85"/>
      <c r="LCQ81" s="85"/>
      <c r="LCR81" s="85"/>
      <c r="LCS81" s="85"/>
      <c r="LCT81" s="85"/>
      <c r="LCU81" s="85"/>
      <c r="LCV81" s="85"/>
      <c r="LCW81" s="85"/>
      <c r="LCX81" s="85"/>
      <c r="LCY81" s="85"/>
      <c r="LCZ81" s="85"/>
      <c r="LDA81" s="85"/>
      <c r="LDB81" s="85"/>
      <c r="LDC81" s="85"/>
      <c r="LDD81" s="85"/>
      <c r="LDE81" s="85"/>
      <c r="LDF81" s="85"/>
      <c r="LDG81" s="85"/>
      <c r="LDH81" s="85"/>
      <c r="LDI81" s="85"/>
      <c r="LDJ81" s="85"/>
      <c r="LDK81" s="85"/>
      <c r="LDL81" s="85"/>
      <c r="LDM81" s="85"/>
      <c r="LDN81" s="85"/>
      <c r="LDO81" s="85"/>
      <c r="LDP81" s="85"/>
      <c r="LDQ81" s="85"/>
      <c r="LDR81" s="85"/>
      <c r="LDS81" s="85"/>
      <c r="LDT81" s="85"/>
      <c r="LDU81" s="85"/>
      <c r="LDV81" s="85"/>
      <c r="LDW81" s="85"/>
      <c r="LDX81" s="85"/>
      <c r="LDY81" s="85"/>
      <c r="LDZ81" s="85"/>
      <c r="LEA81" s="85"/>
      <c r="LEB81" s="85"/>
      <c r="LEC81" s="85"/>
      <c r="LED81" s="85"/>
      <c r="LEE81" s="85"/>
      <c r="LEF81" s="85"/>
      <c r="LEG81" s="85"/>
      <c r="LEH81" s="85"/>
      <c r="LEI81" s="85"/>
      <c r="LEJ81" s="85"/>
      <c r="LEK81" s="85"/>
      <c r="LEL81" s="85"/>
      <c r="LEM81" s="85"/>
      <c r="LEN81" s="85"/>
      <c r="LEO81" s="85"/>
      <c r="LEP81" s="85"/>
      <c r="LEQ81" s="85"/>
      <c r="LER81" s="85"/>
      <c r="LES81" s="85"/>
      <c r="LET81" s="85"/>
      <c r="LEU81" s="85"/>
      <c r="LEV81" s="85"/>
      <c r="LEW81" s="85"/>
      <c r="LEX81" s="85"/>
      <c r="LEY81" s="85"/>
      <c r="LEZ81" s="85"/>
      <c r="LFA81" s="85"/>
      <c r="LFB81" s="85"/>
      <c r="LFC81" s="85"/>
      <c r="LFD81" s="85"/>
      <c r="LFE81" s="85"/>
      <c r="LFF81" s="85"/>
      <c r="LFG81" s="85"/>
      <c r="LFH81" s="85"/>
      <c r="LFI81" s="85"/>
      <c r="LFJ81" s="85"/>
      <c r="LFK81" s="85"/>
      <c r="LFL81" s="85"/>
      <c r="LFM81" s="85"/>
      <c r="LFN81" s="85"/>
      <c r="LFO81" s="85"/>
      <c r="LFP81" s="85"/>
      <c r="LFQ81" s="85"/>
      <c r="LFR81" s="85"/>
      <c r="LFS81" s="85"/>
      <c r="LFT81" s="85"/>
      <c r="LFU81" s="85"/>
      <c r="LFV81" s="85"/>
      <c r="LFW81" s="85"/>
      <c r="LFX81" s="85"/>
      <c r="LFY81" s="85"/>
      <c r="LFZ81" s="85"/>
      <c r="LGA81" s="85"/>
      <c r="LGB81" s="85"/>
      <c r="LGC81" s="85"/>
      <c r="LGD81" s="85"/>
      <c r="LGE81" s="85"/>
      <c r="LGF81" s="85"/>
      <c r="LGG81" s="85"/>
      <c r="LGH81" s="85"/>
      <c r="LGI81" s="85"/>
      <c r="LGJ81" s="85"/>
      <c r="LGK81" s="85"/>
      <c r="LGL81" s="85"/>
      <c r="LGM81" s="85"/>
      <c r="LGN81" s="85"/>
      <c r="LGO81" s="85"/>
      <c r="LGP81" s="85"/>
      <c r="LGQ81" s="85"/>
      <c r="LGR81" s="85"/>
      <c r="LGS81" s="85"/>
      <c r="LGT81" s="85"/>
      <c r="LGU81" s="85"/>
      <c r="LGV81" s="85"/>
      <c r="LGW81" s="85"/>
      <c r="LGX81" s="85"/>
      <c r="LGY81" s="85"/>
      <c r="LGZ81" s="85"/>
      <c r="LHA81" s="85"/>
      <c r="LHB81" s="85"/>
      <c r="LHC81" s="85"/>
      <c r="LHD81" s="85"/>
      <c r="LHE81" s="85"/>
      <c r="LHF81" s="85"/>
      <c r="LHG81" s="85"/>
      <c r="LHH81" s="85"/>
      <c r="LHI81" s="85"/>
      <c r="LHJ81" s="85"/>
      <c r="LHK81" s="85"/>
      <c r="LHL81" s="85"/>
      <c r="LHM81" s="85"/>
      <c r="LHN81" s="85"/>
      <c r="LHO81" s="85"/>
      <c r="LHP81" s="85"/>
      <c r="LHQ81" s="85"/>
      <c r="LHR81" s="85"/>
      <c r="LHS81" s="85"/>
      <c r="LHT81" s="85"/>
      <c r="LHU81" s="85"/>
      <c r="LHV81" s="85"/>
      <c r="LHW81" s="85"/>
      <c r="LHX81" s="85"/>
      <c r="LHY81" s="85"/>
      <c r="LHZ81" s="85"/>
      <c r="LIA81" s="85"/>
      <c r="LIB81" s="85"/>
      <c r="LIC81" s="85"/>
      <c r="LID81" s="85"/>
      <c r="LIE81" s="85"/>
      <c r="LIF81" s="85"/>
      <c r="LIG81" s="85"/>
      <c r="LIH81" s="85"/>
      <c r="LII81" s="85"/>
      <c r="LIJ81" s="85"/>
      <c r="LIK81" s="85"/>
      <c r="LIL81" s="85"/>
      <c r="LIM81" s="85"/>
      <c r="LIN81" s="85"/>
      <c r="LIO81" s="85"/>
      <c r="LIP81" s="85"/>
      <c r="LIQ81" s="85"/>
      <c r="LIR81" s="85"/>
      <c r="LIS81" s="85"/>
      <c r="LIT81" s="85"/>
      <c r="LIU81" s="85"/>
      <c r="LIV81" s="85"/>
      <c r="LIW81" s="85"/>
      <c r="LIX81" s="85"/>
      <c r="LIY81" s="85"/>
      <c r="LIZ81" s="85"/>
      <c r="LJA81" s="85"/>
      <c r="LJB81" s="85"/>
      <c r="LJC81" s="85"/>
      <c r="LJD81" s="85"/>
      <c r="LJE81" s="85"/>
      <c r="LJF81" s="85"/>
      <c r="LJG81" s="85"/>
      <c r="LJH81" s="85"/>
      <c r="LJI81" s="85"/>
      <c r="LJJ81" s="85"/>
      <c r="LJK81" s="85"/>
      <c r="LJL81" s="85"/>
      <c r="LJM81" s="85"/>
      <c r="LJN81" s="85"/>
      <c r="LJO81" s="85"/>
      <c r="LJP81" s="85"/>
      <c r="LJQ81" s="85"/>
      <c r="LJR81" s="85"/>
      <c r="LJS81" s="85"/>
      <c r="LJT81" s="85"/>
      <c r="LJU81" s="85"/>
      <c r="LJV81" s="85"/>
      <c r="LJW81" s="85"/>
      <c r="LJX81" s="85"/>
      <c r="LJY81" s="85"/>
      <c r="LJZ81" s="85"/>
      <c r="LKA81" s="85"/>
      <c r="LKB81" s="85"/>
      <c r="LKC81" s="85"/>
      <c r="LKD81" s="85"/>
      <c r="LKE81" s="85"/>
      <c r="LKF81" s="85"/>
      <c r="LKG81" s="85"/>
      <c r="LKH81" s="85"/>
      <c r="LKI81" s="85"/>
      <c r="LKJ81" s="85"/>
      <c r="LKK81" s="85"/>
      <c r="LKL81" s="85"/>
      <c r="LKM81" s="85"/>
      <c r="LKN81" s="85"/>
      <c r="LKO81" s="85"/>
      <c r="LKP81" s="85"/>
      <c r="LKQ81" s="85"/>
      <c r="LKR81" s="85"/>
      <c r="LKS81" s="85"/>
      <c r="LKT81" s="85"/>
      <c r="LKU81" s="85"/>
      <c r="LKV81" s="85"/>
      <c r="LKW81" s="85"/>
      <c r="LKX81" s="85"/>
      <c r="LKY81" s="85"/>
      <c r="LKZ81" s="85"/>
      <c r="LLA81" s="85"/>
      <c r="LLB81" s="85"/>
      <c r="LLC81" s="85"/>
      <c r="LLD81" s="85"/>
      <c r="LLE81" s="85"/>
      <c r="LLF81" s="85"/>
      <c r="LLG81" s="85"/>
      <c r="LLH81" s="85"/>
      <c r="LLI81" s="85"/>
      <c r="LLJ81" s="85"/>
      <c r="LLK81" s="85"/>
      <c r="LLL81" s="85"/>
      <c r="LLM81" s="85"/>
      <c r="LLN81" s="85"/>
      <c r="LLO81" s="85"/>
      <c r="LLP81" s="85"/>
      <c r="LLQ81" s="85"/>
      <c r="LLR81" s="85"/>
      <c r="LLS81" s="85"/>
      <c r="LLT81" s="85"/>
      <c r="LLU81" s="85"/>
      <c r="LLV81" s="85"/>
      <c r="LLW81" s="85"/>
      <c r="LLX81" s="85"/>
      <c r="LLY81" s="85"/>
      <c r="LLZ81" s="85"/>
      <c r="LMA81" s="85"/>
      <c r="LMB81" s="85"/>
      <c r="LMC81" s="85"/>
      <c r="LMD81" s="85"/>
      <c r="LME81" s="85"/>
      <c r="LMF81" s="85"/>
      <c r="LMG81" s="85"/>
      <c r="LMH81" s="85"/>
      <c r="LMI81" s="85"/>
      <c r="LMJ81" s="85"/>
      <c r="LMK81" s="85"/>
      <c r="LML81" s="85"/>
      <c r="LMM81" s="85"/>
      <c r="LMN81" s="85"/>
      <c r="LMO81" s="85"/>
      <c r="LMP81" s="85"/>
      <c r="LMQ81" s="85"/>
      <c r="LMR81" s="85"/>
      <c r="LMS81" s="85"/>
      <c r="LMT81" s="85"/>
      <c r="LMU81" s="85"/>
      <c r="LMV81" s="85"/>
      <c r="LMW81" s="85"/>
      <c r="LMX81" s="85"/>
      <c r="LMY81" s="85"/>
      <c r="LMZ81" s="85"/>
      <c r="LNA81" s="85"/>
      <c r="LNB81" s="85"/>
      <c r="LNC81" s="85"/>
      <c r="LND81" s="85"/>
      <c r="LNE81" s="85"/>
      <c r="LNF81" s="85"/>
      <c r="LNG81" s="85"/>
      <c r="LNH81" s="85"/>
      <c r="LNI81" s="85"/>
      <c r="LNJ81" s="85"/>
      <c r="LNK81" s="85"/>
      <c r="LNL81" s="85"/>
      <c r="LNM81" s="85"/>
      <c r="LNN81" s="85"/>
      <c r="LNO81" s="85"/>
      <c r="LNP81" s="85"/>
      <c r="LNQ81" s="85"/>
      <c r="LNR81" s="85"/>
      <c r="LNS81" s="85"/>
      <c r="LNT81" s="85"/>
      <c r="LNU81" s="85"/>
      <c r="LNV81" s="85"/>
      <c r="LNW81" s="85"/>
      <c r="LNX81" s="85"/>
      <c r="LNY81" s="85"/>
      <c r="LNZ81" s="85"/>
      <c r="LOA81" s="85"/>
      <c r="LOB81" s="85"/>
      <c r="LOC81" s="85"/>
      <c r="LOD81" s="85"/>
      <c r="LOE81" s="85"/>
      <c r="LOF81" s="85"/>
      <c r="LOG81" s="85"/>
      <c r="LOH81" s="85"/>
      <c r="LOI81" s="85"/>
      <c r="LOJ81" s="85"/>
      <c r="LOK81" s="85"/>
      <c r="LOL81" s="85"/>
      <c r="LOM81" s="85"/>
      <c r="LON81" s="85"/>
      <c r="LOO81" s="85"/>
      <c r="LOP81" s="85"/>
      <c r="LOQ81" s="85"/>
      <c r="LOR81" s="85"/>
      <c r="LOS81" s="85"/>
      <c r="LOT81" s="85"/>
      <c r="LOU81" s="85"/>
      <c r="LOV81" s="85"/>
      <c r="LOW81" s="85"/>
      <c r="LOX81" s="85"/>
      <c r="LOY81" s="85"/>
      <c r="LOZ81" s="85"/>
      <c r="LPA81" s="85"/>
      <c r="LPB81" s="85"/>
      <c r="LPC81" s="85"/>
      <c r="LPD81" s="85"/>
      <c r="LPE81" s="85"/>
      <c r="LPF81" s="85"/>
      <c r="LPG81" s="85"/>
      <c r="LPH81" s="85"/>
      <c r="LPI81" s="85"/>
      <c r="LPJ81" s="85"/>
      <c r="LPK81" s="85"/>
      <c r="LPL81" s="85"/>
      <c r="LPM81" s="85"/>
      <c r="LPN81" s="85"/>
      <c r="LPO81" s="85"/>
      <c r="LPP81" s="85"/>
      <c r="LPQ81" s="85"/>
      <c r="LPR81" s="85"/>
      <c r="LPS81" s="85"/>
      <c r="LPT81" s="85"/>
      <c r="LPU81" s="85"/>
      <c r="LPV81" s="85"/>
      <c r="LPW81" s="85"/>
      <c r="LPX81" s="85"/>
      <c r="LPY81" s="85"/>
      <c r="LPZ81" s="85"/>
      <c r="LQA81" s="85"/>
      <c r="LQB81" s="85"/>
      <c r="LQC81" s="85"/>
      <c r="LQD81" s="85"/>
      <c r="LQE81" s="85"/>
      <c r="LQF81" s="85"/>
      <c r="LQG81" s="85"/>
      <c r="LQH81" s="85"/>
      <c r="LQI81" s="85"/>
      <c r="LQJ81" s="85"/>
      <c r="LQK81" s="85"/>
      <c r="LQL81" s="85"/>
      <c r="LQM81" s="85"/>
      <c r="LQN81" s="85"/>
      <c r="LQO81" s="85"/>
      <c r="LQP81" s="85"/>
      <c r="LQQ81" s="85"/>
      <c r="LQR81" s="85"/>
      <c r="LQS81" s="85"/>
      <c r="LQT81" s="85"/>
      <c r="LQU81" s="85"/>
      <c r="LQV81" s="85"/>
      <c r="LQW81" s="85"/>
      <c r="LQX81" s="85"/>
      <c r="LQY81" s="85"/>
      <c r="LQZ81" s="85"/>
      <c r="LRA81" s="85"/>
      <c r="LRB81" s="85"/>
      <c r="LRC81" s="85"/>
      <c r="LRD81" s="85"/>
      <c r="LRE81" s="85"/>
      <c r="LRF81" s="85"/>
      <c r="LRG81" s="85"/>
      <c r="LRH81" s="85"/>
      <c r="LRI81" s="85"/>
      <c r="LRJ81" s="85"/>
      <c r="LRK81" s="85"/>
      <c r="LRL81" s="85"/>
      <c r="LRM81" s="85"/>
      <c r="LRN81" s="85"/>
      <c r="LRO81" s="85"/>
      <c r="LRP81" s="85"/>
      <c r="LRQ81" s="85"/>
      <c r="LRR81" s="85"/>
      <c r="LRS81" s="85"/>
      <c r="LRT81" s="85"/>
      <c r="LRU81" s="85"/>
      <c r="LRV81" s="85"/>
      <c r="LRW81" s="85"/>
      <c r="LRX81" s="85"/>
      <c r="LRY81" s="85"/>
      <c r="LRZ81" s="85"/>
      <c r="LSA81" s="85"/>
      <c r="LSB81" s="85"/>
      <c r="LSC81" s="85"/>
      <c r="LSD81" s="85"/>
      <c r="LSE81" s="85"/>
      <c r="LSF81" s="85"/>
      <c r="LSG81" s="85"/>
      <c r="LSH81" s="85"/>
      <c r="LSI81" s="85"/>
      <c r="LSJ81" s="85"/>
      <c r="LSK81" s="85"/>
      <c r="LSL81" s="85"/>
      <c r="LSM81" s="85"/>
      <c r="LSN81" s="85"/>
      <c r="LSO81" s="85"/>
      <c r="LSP81" s="85"/>
      <c r="LSQ81" s="85"/>
      <c r="LSR81" s="85"/>
      <c r="LSS81" s="85"/>
      <c r="LST81" s="85"/>
      <c r="LSU81" s="85"/>
      <c r="LSV81" s="85"/>
      <c r="LSW81" s="85"/>
      <c r="LSX81" s="85"/>
      <c r="LSY81" s="85"/>
      <c r="LSZ81" s="85"/>
      <c r="LTA81" s="85"/>
      <c r="LTB81" s="85"/>
      <c r="LTC81" s="85"/>
      <c r="LTD81" s="85"/>
      <c r="LTE81" s="85"/>
      <c r="LTF81" s="85"/>
      <c r="LTG81" s="85"/>
      <c r="LTH81" s="85"/>
      <c r="LTI81" s="85"/>
      <c r="LTJ81" s="85"/>
      <c r="LTK81" s="85"/>
      <c r="LTL81" s="85"/>
      <c r="LTM81" s="85"/>
      <c r="LTN81" s="85"/>
      <c r="LTO81" s="85"/>
      <c r="LTP81" s="85"/>
      <c r="LTQ81" s="85"/>
      <c r="LTR81" s="85"/>
      <c r="LTS81" s="85"/>
      <c r="LTT81" s="85"/>
      <c r="LTU81" s="85"/>
      <c r="LTV81" s="85"/>
      <c r="LTW81" s="85"/>
      <c r="LTX81" s="85"/>
      <c r="LTY81" s="85"/>
      <c r="LTZ81" s="85"/>
      <c r="LUA81" s="85"/>
      <c r="LUB81" s="85"/>
      <c r="LUC81" s="85"/>
      <c r="LUD81" s="85"/>
      <c r="LUE81" s="85"/>
      <c r="LUF81" s="85"/>
      <c r="LUG81" s="85"/>
      <c r="LUH81" s="85"/>
      <c r="LUI81" s="85"/>
      <c r="LUJ81" s="85"/>
      <c r="LUK81" s="85"/>
      <c r="LUL81" s="85"/>
      <c r="LUM81" s="85"/>
      <c r="LUN81" s="85"/>
      <c r="LUO81" s="85"/>
      <c r="LUP81" s="85"/>
      <c r="LUQ81" s="85"/>
      <c r="LUR81" s="85"/>
      <c r="LUS81" s="85"/>
      <c r="LUT81" s="85"/>
      <c r="LUU81" s="85"/>
      <c r="LUV81" s="85"/>
      <c r="LUW81" s="85"/>
      <c r="LUX81" s="85"/>
      <c r="LUY81" s="85"/>
      <c r="LUZ81" s="85"/>
      <c r="LVA81" s="85"/>
      <c r="LVB81" s="85"/>
      <c r="LVC81" s="85"/>
      <c r="LVD81" s="85"/>
      <c r="LVE81" s="85"/>
      <c r="LVF81" s="85"/>
      <c r="LVG81" s="85"/>
      <c r="LVH81" s="85"/>
      <c r="LVI81" s="85"/>
      <c r="LVJ81" s="85"/>
      <c r="LVK81" s="85"/>
      <c r="LVL81" s="85"/>
      <c r="LVM81" s="85"/>
      <c r="LVN81" s="85"/>
      <c r="LVO81" s="85"/>
      <c r="LVP81" s="85"/>
      <c r="LVQ81" s="85"/>
      <c r="LVR81" s="85"/>
      <c r="LVS81" s="85"/>
      <c r="LVT81" s="85"/>
      <c r="LVU81" s="85"/>
      <c r="LVV81" s="85"/>
      <c r="LVW81" s="85"/>
      <c r="LVX81" s="85"/>
      <c r="LVY81" s="85"/>
      <c r="LVZ81" s="85"/>
      <c r="LWA81" s="85"/>
      <c r="LWB81" s="85"/>
      <c r="LWC81" s="85"/>
      <c r="LWD81" s="85"/>
      <c r="LWE81" s="85"/>
      <c r="LWF81" s="85"/>
      <c r="LWG81" s="85"/>
      <c r="LWH81" s="85"/>
      <c r="LWI81" s="85"/>
      <c r="LWJ81" s="85"/>
      <c r="LWK81" s="85"/>
      <c r="LWL81" s="85"/>
      <c r="LWM81" s="85"/>
      <c r="LWN81" s="85"/>
      <c r="LWO81" s="85"/>
      <c r="LWP81" s="85"/>
      <c r="LWQ81" s="85"/>
      <c r="LWR81" s="85"/>
      <c r="LWS81" s="85"/>
      <c r="LWT81" s="85"/>
      <c r="LWU81" s="85"/>
      <c r="LWV81" s="85"/>
      <c r="LWW81" s="85"/>
      <c r="LWX81" s="85"/>
      <c r="LWY81" s="85"/>
      <c r="LWZ81" s="85"/>
      <c r="LXA81" s="85"/>
      <c r="LXB81" s="85"/>
      <c r="LXC81" s="85"/>
      <c r="LXD81" s="85"/>
      <c r="LXE81" s="85"/>
      <c r="LXF81" s="85"/>
      <c r="LXG81" s="85"/>
      <c r="LXH81" s="85"/>
      <c r="LXI81" s="85"/>
      <c r="LXJ81" s="85"/>
      <c r="LXK81" s="85"/>
      <c r="LXL81" s="85"/>
      <c r="LXM81" s="85"/>
      <c r="LXN81" s="85"/>
      <c r="LXO81" s="85"/>
      <c r="LXP81" s="85"/>
      <c r="LXQ81" s="85"/>
      <c r="LXR81" s="85"/>
      <c r="LXS81" s="85"/>
      <c r="LXT81" s="85"/>
      <c r="LXU81" s="85"/>
      <c r="LXV81" s="85"/>
      <c r="LXW81" s="85"/>
      <c r="LXX81" s="85"/>
      <c r="LXY81" s="85"/>
      <c r="LXZ81" s="85"/>
      <c r="LYA81" s="85"/>
      <c r="LYB81" s="85"/>
      <c r="LYC81" s="85"/>
      <c r="LYD81" s="85"/>
      <c r="LYE81" s="85"/>
      <c r="LYF81" s="85"/>
      <c r="LYG81" s="85"/>
      <c r="LYH81" s="85"/>
      <c r="LYI81" s="85"/>
      <c r="LYJ81" s="85"/>
      <c r="LYK81" s="85"/>
      <c r="LYL81" s="85"/>
      <c r="LYM81" s="85"/>
      <c r="LYN81" s="85"/>
      <c r="LYO81" s="85"/>
      <c r="LYP81" s="85"/>
      <c r="LYQ81" s="85"/>
      <c r="LYR81" s="85"/>
      <c r="LYS81" s="85"/>
      <c r="LYT81" s="85"/>
      <c r="LYU81" s="85"/>
      <c r="LYV81" s="85"/>
      <c r="LYW81" s="85"/>
      <c r="LYX81" s="85"/>
      <c r="LYY81" s="85"/>
      <c r="LYZ81" s="85"/>
      <c r="LZA81" s="85"/>
      <c r="LZB81" s="85"/>
      <c r="LZC81" s="85"/>
      <c r="LZD81" s="85"/>
      <c r="LZE81" s="85"/>
      <c r="LZF81" s="85"/>
      <c r="LZG81" s="85"/>
      <c r="LZH81" s="85"/>
      <c r="LZI81" s="85"/>
      <c r="LZJ81" s="85"/>
      <c r="LZK81" s="85"/>
      <c r="LZL81" s="85"/>
      <c r="LZM81" s="85"/>
      <c r="LZN81" s="85"/>
      <c r="LZO81" s="85"/>
      <c r="LZP81" s="85"/>
      <c r="LZQ81" s="85"/>
      <c r="LZR81" s="85"/>
      <c r="LZS81" s="85"/>
      <c r="LZT81" s="85"/>
      <c r="LZU81" s="85"/>
      <c r="LZV81" s="85"/>
      <c r="LZW81" s="85"/>
      <c r="LZX81" s="85"/>
      <c r="LZY81" s="85"/>
      <c r="LZZ81" s="85"/>
      <c r="MAA81" s="85"/>
      <c r="MAB81" s="85"/>
      <c r="MAC81" s="85"/>
      <c r="MAD81" s="85"/>
      <c r="MAE81" s="85"/>
      <c r="MAF81" s="85"/>
      <c r="MAG81" s="85"/>
      <c r="MAH81" s="85"/>
      <c r="MAI81" s="85"/>
      <c r="MAJ81" s="85"/>
      <c r="MAK81" s="85"/>
      <c r="MAL81" s="85"/>
      <c r="MAM81" s="85"/>
      <c r="MAN81" s="85"/>
      <c r="MAO81" s="85"/>
      <c r="MAP81" s="85"/>
      <c r="MAQ81" s="85"/>
      <c r="MAR81" s="85"/>
      <c r="MAS81" s="85"/>
      <c r="MAT81" s="85"/>
      <c r="MAU81" s="85"/>
      <c r="MAV81" s="85"/>
      <c r="MAW81" s="85"/>
      <c r="MAX81" s="85"/>
      <c r="MAY81" s="85"/>
      <c r="MAZ81" s="85"/>
      <c r="MBA81" s="85"/>
      <c r="MBB81" s="85"/>
      <c r="MBC81" s="85"/>
      <c r="MBD81" s="85"/>
      <c r="MBE81" s="85"/>
      <c r="MBF81" s="85"/>
      <c r="MBG81" s="85"/>
      <c r="MBH81" s="85"/>
      <c r="MBI81" s="85"/>
      <c r="MBJ81" s="85"/>
      <c r="MBK81" s="85"/>
      <c r="MBL81" s="85"/>
      <c r="MBM81" s="85"/>
      <c r="MBN81" s="85"/>
      <c r="MBO81" s="85"/>
      <c r="MBP81" s="85"/>
      <c r="MBQ81" s="85"/>
      <c r="MBR81" s="85"/>
      <c r="MBS81" s="85"/>
      <c r="MBT81" s="85"/>
      <c r="MBU81" s="85"/>
      <c r="MBV81" s="85"/>
      <c r="MBW81" s="85"/>
      <c r="MBX81" s="85"/>
      <c r="MBY81" s="85"/>
      <c r="MBZ81" s="85"/>
      <c r="MCA81" s="85"/>
      <c r="MCB81" s="85"/>
      <c r="MCC81" s="85"/>
      <c r="MCD81" s="85"/>
      <c r="MCE81" s="85"/>
      <c r="MCF81" s="85"/>
      <c r="MCG81" s="85"/>
      <c r="MCH81" s="85"/>
      <c r="MCI81" s="85"/>
      <c r="MCJ81" s="85"/>
      <c r="MCK81" s="85"/>
      <c r="MCL81" s="85"/>
      <c r="MCM81" s="85"/>
      <c r="MCN81" s="85"/>
      <c r="MCO81" s="85"/>
      <c r="MCP81" s="85"/>
      <c r="MCQ81" s="85"/>
      <c r="MCR81" s="85"/>
      <c r="MCS81" s="85"/>
      <c r="MCT81" s="85"/>
      <c r="MCU81" s="85"/>
      <c r="MCV81" s="85"/>
      <c r="MCW81" s="85"/>
      <c r="MCX81" s="85"/>
      <c r="MCY81" s="85"/>
      <c r="MCZ81" s="85"/>
      <c r="MDA81" s="85"/>
      <c r="MDB81" s="85"/>
      <c r="MDC81" s="85"/>
      <c r="MDD81" s="85"/>
      <c r="MDE81" s="85"/>
      <c r="MDF81" s="85"/>
      <c r="MDG81" s="85"/>
      <c r="MDH81" s="85"/>
      <c r="MDI81" s="85"/>
      <c r="MDJ81" s="85"/>
      <c r="MDK81" s="85"/>
      <c r="MDL81" s="85"/>
      <c r="MDM81" s="85"/>
      <c r="MDN81" s="85"/>
      <c r="MDO81" s="85"/>
      <c r="MDP81" s="85"/>
      <c r="MDQ81" s="85"/>
      <c r="MDR81" s="85"/>
      <c r="MDS81" s="85"/>
      <c r="MDT81" s="85"/>
      <c r="MDU81" s="85"/>
      <c r="MDV81" s="85"/>
      <c r="MDW81" s="85"/>
      <c r="MDX81" s="85"/>
      <c r="MDY81" s="85"/>
      <c r="MDZ81" s="85"/>
      <c r="MEA81" s="85"/>
      <c r="MEB81" s="85"/>
      <c r="MEC81" s="85"/>
      <c r="MED81" s="85"/>
      <c r="MEE81" s="85"/>
      <c r="MEF81" s="85"/>
      <c r="MEG81" s="85"/>
      <c r="MEH81" s="85"/>
      <c r="MEI81" s="85"/>
      <c r="MEJ81" s="85"/>
      <c r="MEK81" s="85"/>
      <c r="MEL81" s="85"/>
      <c r="MEM81" s="85"/>
      <c r="MEN81" s="85"/>
      <c r="MEO81" s="85"/>
      <c r="MEP81" s="85"/>
      <c r="MEQ81" s="85"/>
      <c r="MER81" s="85"/>
      <c r="MES81" s="85"/>
      <c r="MET81" s="85"/>
      <c r="MEU81" s="85"/>
      <c r="MEV81" s="85"/>
      <c r="MEW81" s="85"/>
      <c r="MEX81" s="85"/>
      <c r="MEY81" s="85"/>
      <c r="MEZ81" s="85"/>
      <c r="MFA81" s="85"/>
      <c r="MFB81" s="85"/>
      <c r="MFC81" s="85"/>
      <c r="MFD81" s="85"/>
      <c r="MFE81" s="85"/>
      <c r="MFF81" s="85"/>
      <c r="MFG81" s="85"/>
      <c r="MFH81" s="85"/>
      <c r="MFI81" s="85"/>
      <c r="MFJ81" s="85"/>
      <c r="MFK81" s="85"/>
      <c r="MFL81" s="85"/>
      <c r="MFM81" s="85"/>
      <c r="MFN81" s="85"/>
      <c r="MFO81" s="85"/>
      <c r="MFP81" s="85"/>
      <c r="MFQ81" s="85"/>
      <c r="MFR81" s="85"/>
      <c r="MFS81" s="85"/>
      <c r="MFT81" s="85"/>
      <c r="MFU81" s="85"/>
      <c r="MFV81" s="85"/>
      <c r="MFW81" s="85"/>
      <c r="MFX81" s="85"/>
      <c r="MFY81" s="85"/>
      <c r="MFZ81" s="85"/>
      <c r="MGA81" s="85"/>
      <c r="MGB81" s="85"/>
      <c r="MGC81" s="85"/>
      <c r="MGD81" s="85"/>
      <c r="MGE81" s="85"/>
      <c r="MGF81" s="85"/>
      <c r="MGG81" s="85"/>
      <c r="MGH81" s="85"/>
      <c r="MGI81" s="85"/>
      <c r="MGJ81" s="85"/>
      <c r="MGK81" s="85"/>
      <c r="MGL81" s="85"/>
      <c r="MGM81" s="85"/>
      <c r="MGN81" s="85"/>
      <c r="MGO81" s="85"/>
      <c r="MGP81" s="85"/>
      <c r="MGQ81" s="85"/>
      <c r="MGR81" s="85"/>
      <c r="MGS81" s="85"/>
      <c r="MGT81" s="85"/>
      <c r="MGU81" s="85"/>
      <c r="MGV81" s="85"/>
      <c r="MGW81" s="85"/>
      <c r="MGX81" s="85"/>
      <c r="MGY81" s="85"/>
      <c r="MGZ81" s="85"/>
      <c r="MHA81" s="85"/>
      <c r="MHB81" s="85"/>
      <c r="MHC81" s="85"/>
      <c r="MHD81" s="85"/>
      <c r="MHE81" s="85"/>
      <c r="MHF81" s="85"/>
      <c r="MHG81" s="85"/>
      <c r="MHH81" s="85"/>
      <c r="MHI81" s="85"/>
      <c r="MHJ81" s="85"/>
      <c r="MHK81" s="85"/>
      <c r="MHL81" s="85"/>
      <c r="MHM81" s="85"/>
      <c r="MHN81" s="85"/>
      <c r="MHO81" s="85"/>
      <c r="MHP81" s="85"/>
      <c r="MHQ81" s="85"/>
      <c r="MHR81" s="85"/>
      <c r="MHS81" s="85"/>
      <c r="MHT81" s="85"/>
      <c r="MHU81" s="85"/>
      <c r="MHV81" s="85"/>
      <c r="MHW81" s="85"/>
      <c r="MHX81" s="85"/>
      <c r="MHY81" s="85"/>
      <c r="MHZ81" s="85"/>
      <c r="MIA81" s="85"/>
      <c r="MIB81" s="85"/>
      <c r="MIC81" s="85"/>
      <c r="MID81" s="85"/>
      <c r="MIE81" s="85"/>
      <c r="MIF81" s="85"/>
      <c r="MIG81" s="85"/>
      <c r="MIH81" s="85"/>
      <c r="MII81" s="85"/>
      <c r="MIJ81" s="85"/>
      <c r="MIK81" s="85"/>
      <c r="MIL81" s="85"/>
      <c r="MIM81" s="85"/>
      <c r="MIN81" s="85"/>
      <c r="MIO81" s="85"/>
      <c r="MIP81" s="85"/>
      <c r="MIQ81" s="85"/>
      <c r="MIR81" s="85"/>
      <c r="MIS81" s="85"/>
      <c r="MIT81" s="85"/>
      <c r="MIU81" s="85"/>
      <c r="MIV81" s="85"/>
      <c r="MIW81" s="85"/>
      <c r="MIX81" s="85"/>
      <c r="MIY81" s="85"/>
      <c r="MIZ81" s="85"/>
      <c r="MJA81" s="85"/>
      <c r="MJB81" s="85"/>
      <c r="MJC81" s="85"/>
      <c r="MJD81" s="85"/>
      <c r="MJE81" s="85"/>
      <c r="MJF81" s="85"/>
      <c r="MJG81" s="85"/>
      <c r="MJH81" s="85"/>
      <c r="MJI81" s="85"/>
      <c r="MJJ81" s="85"/>
      <c r="MJK81" s="85"/>
      <c r="MJL81" s="85"/>
      <c r="MJM81" s="85"/>
      <c r="MJN81" s="85"/>
      <c r="MJO81" s="85"/>
      <c r="MJP81" s="85"/>
      <c r="MJQ81" s="85"/>
      <c r="MJR81" s="85"/>
      <c r="MJS81" s="85"/>
      <c r="MJT81" s="85"/>
      <c r="MJU81" s="85"/>
      <c r="MJV81" s="85"/>
      <c r="MJW81" s="85"/>
      <c r="MJX81" s="85"/>
      <c r="MJY81" s="85"/>
      <c r="MJZ81" s="85"/>
      <c r="MKA81" s="85"/>
      <c r="MKB81" s="85"/>
      <c r="MKC81" s="85"/>
      <c r="MKD81" s="85"/>
      <c r="MKE81" s="85"/>
      <c r="MKF81" s="85"/>
      <c r="MKG81" s="85"/>
      <c r="MKH81" s="85"/>
      <c r="MKI81" s="85"/>
      <c r="MKJ81" s="85"/>
      <c r="MKK81" s="85"/>
      <c r="MKL81" s="85"/>
      <c r="MKM81" s="85"/>
      <c r="MKN81" s="85"/>
      <c r="MKO81" s="85"/>
      <c r="MKP81" s="85"/>
      <c r="MKQ81" s="85"/>
      <c r="MKR81" s="85"/>
      <c r="MKS81" s="85"/>
      <c r="MKT81" s="85"/>
      <c r="MKU81" s="85"/>
      <c r="MKV81" s="85"/>
      <c r="MKW81" s="85"/>
      <c r="MKX81" s="85"/>
      <c r="MKY81" s="85"/>
      <c r="MKZ81" s="85"/>
      <c r="MLA81" s="85"/>
      <c r="MLB81" s="85"/>
      <c r="MLC81" s="85"/>
      <c r="MLD81" s="85"/>
      <c r="MLE81" s="85"/>
      <c r="MLF81" s="85"/>
      <c r="MLG81" s="85"/>
      <c r="MLH81" s="85"/>
      <c r="MLI81" s="85"/>
      <c r="MLJ81" s="85"/>
      <c r="MLK81" s="85"/>
      <c r="MLL81" s="85"/>
      <c r="MLM81" s="85"/>
      <c r="MLN81" s="85"/>
      <c r="MLO81" s="85"/>
      <c r="MLP81" s="85"/>
      <c r="MLQ81" s="85"/>
      <c r="MLR81" s="85"/>
      <c r="MLS81" s="85"/>
      <c r="MLT81" s="85"/>
      <c r="MLU81" s="85"/>
      <c r="MLV81" s="85"/>
      <c r="MLW81" s="85"/>
      <c r="MLX81" s="85"/>
      <c r="MLY81" s="85"/>
      <c r="MLZ81" s="85"/>
      <c r="MMA81" s="85"/>
      <c r="MMB81" s="85"/>
      <c r="MMC81" s="85"/>
      <c r="MMD81" s="85"/>
      <c r="MME81" s="85"/>
      <c r="MMF81" s="85"/>
      <c r="MMG81" s="85"/>
      <c r="MMH81" s="85"/>
      <c r="MMI81" s="85"/>
      <c r="MMJ81" s="85"/>
      <c r="MMK81" s="85"/>
      <c r="MML81" s="85"/>
      <c r="MMM81" s="85"/>
      <c r="MMN81" s="85"/>
      <c r="MMO81" s="85"/>
      <c r="MMP81" s="85"/>
      <c r="MMQ81" s="85"/>
      <c r="MMR81" s="85"/>
      <c r="MMS81" s="85"/>
      <c r="MMT81" s="85"/>
      <c r="MMU81" s="85"/>
      <c r="MMV81" s="85"/>
      <c r="MMW81" s="85"/>
      <c r="MMX81" s="85"/>
      <c r="MMY81" s="85"/>
      <c r="MMZ81" s="85"/>
      <c r="MNA81" s="85"/>
      <c r="MNB81" s="85"/>
      <c r="MNC81" s="85"/>
      <c r="MND81" s="85"/>
      <c r="MNE81" s="85"/>
      <c r="MNF81" s="85"/>
      <c r="MNG81" s="85"/>
      <c r="MNH81" s="85"/>
      <c r="MNI81" s="85"/>
      <c r="MNJ81" s="85"/>
      <c r="MNK81" s="85"/>
      <c r="MNL81" s="85"/>
      <c r="MNM81" s="85"/>
      <c r="MNN81" s="85"/>
      <c r="MNO81" s="85"/>
      <c r="MNP81" s="85"/>
      <c r="MNQ81" s="85"/>
      <c r="MNR81" s="85"/>
      <c r="MNS81" s="85"/>
      <c r="MNT81" s="85"/>
      <c r="MNU81" s="85"/>
      <c r="MNV81" s="85"/>
      <c r="MNW81" s="85"/>
      <c r="MNX81" s="85"/>
      <c r="MNY81" s="85"/>
      <c r="MNZ81" s="85"/>
      <c r="MOA81" s="85"/>
      <c r="MOB81" s="85"/>
      <c r="MOC81" s="85"/>
      <c r="MOD81" s="85"/>
      <c r="MOE81" s="85"/>
      <c r="MOF81" s="85"/>
      <c r="MOG81" s="85"/>
      <c r="MOH81" s="85"/>
      <c r="MOI81" s="85"/>
      <c r="MOJ81" s="85"/>
      <c r="MOK81" s="85"/>
      <c r="MOL81" s="85"/>
      <c r="MOM81" s="85"/>
      <c r="MON81" s="85"/>
      <c r="MOO81" s="85"/>
      <c r="MOP81" s="85"/>
      <c r="MOQ81" s="85"/>
      <c r="MOR81" s="85"/>
      <c r="MOS81" s="85"/>
      <c r="MOT81" s="85"/>
      <c r="MOU81" s="85"/>
      <c r="MOV81" s="85"/>
      <c r="MOW81" s="85"/>
      <c r="MOX81" s="85"/>
      <c r="MOY81" s="85"/>
      <c r="MOZ81" s="85"/>
      <c r="MPA81" s="85"/>
      <c r="MPB81" s="85"/>
      <c r="MPC81" s="85"/>
      <c r="MPD81" s="85"/>
      <c r="MPE81" s="85"/>
      <c r="MPF81" s="85"/>
      <c r="MPG81" s="85"/>
      <c r="MPH81" s="85"/>
      <c r="MPI81" s="85"/>
      <c r="MPJ81" s="85"/>
      <c r="MPK81" s="85"/>
      <c r="MPL81" s="85"/>
      <c r="MPM81" s="85"/>
      <c r="MPN81" s="85"/>
      <c r="MPO81" s="85"/>
      <c r="MPP81" s="85"/>
      <c r="MPQ81" s="85"/>
      <c r="MPR81" s="85"/>
      <c r="MPS81" s="85"/>
      <c r="MPT81" s="85"/>
      <c r="MPU81" s="85"/>
      <c r="MPV81" s="85"/>
      <c r="MPW81" s="85"/>
      <c r="MPX81" s="85"/>
      <c r="MPY81" s="85"/>
      <c r="MPZ81" s="85"/>
      <c r="MQA81" s="85"/>
      <c r="MQB81" s="85"/>
      <c r="MQC81" s="85"/>
      <c r="MQD81" s="85"/>
      <c r="MQE81" s="85"/>
      <c r="MQF81" s="85"/>
      <c r="MQG81" s="85"/>
      <c r="MQH81" s="85"/>
      <c r="MQI81" s="85"/>
      <c r="MQJ81" s="85"/>
      <c r="MQK81" s="85"/>
      <c r="MQL81" s="85"/>
      <c r="MQM81" s="85"/>
      <c r="MQN81" s="85"/>
      <c r="MQO81" s="85"/>
      <c r="MQP81" s="85"/>
      <c r="MQQ81" s="85"/>
      <c r="MQR81" s="85"/>
      <c r="MQS81" s="85"/>
      <c r="MQT81" s="85"/>
      <c r="MQU81" s="85"/>
      <c r="MQV81" s="85"/>
      <c r="MQW81" s="85"/>
      <c r="MQX81" s="85"/>
      <c r="MQY81" s="85"/>
      <c r="MQZ81" s="85"/>
      <c r="MRA81" s="85"/>
      <c r="MRB81" s="85"/>
      <c r="MRC81" s="85"/>
      <c r="MRD81" s="85"/>
      <c r="MRE81" s="85"/>
      <c r="MRF81" s="85"/>
      <c r="MRG81" s="85"/>
      <c r="MRH81" s="85"/>
      <c r="MRI81" s="85"/>
      <c r="MRJ81" s="85"/>
      <c r="MRK81" s="85"/>
      <c r="MRL81" s="85"/>
      <c r="MRM81" s="85"/>
      <c r="MRN81" s="85"/>
      <c r="MRO81" s="85"/>
      <c r="MRP81" s="85"/>
      <c r="MRQ81" s="85"/>
      <c r="MRR81" s="85"/>
      <c r="MRS81" s="85"/>
      <c r="MRT81" s="85"/>
      <c r="MRU81" s="85"/>
      <c r="MRV81" s="85"/>
      <c r="MRW81" s="85"/>
      <c r="MRX81" s="85"/>
      <c r="MRY81" s="85"/>
      <c r="MRZ81" s="85"/>
      <c r="MSA81" s="85"/>
      <c r="MSB81" s="85"/>
      <c r="MSC81" s="85"/>
      <c r="MSD81" s="85"/>
      <c r="MSE81" s="85"/>
      <c r="MSF81" s="85"/>
      <c r="MSG81" s="85"/>
      <c r="MSH81" s="85"/>
      <c r="MSI81" s="85"/>
      <c r="MSJ81" s="85"/>
      <c r="MSK81" s="85"/>
      <c r="MSL81" s="85"/>
      <c r="MSM81" s="85"/>
      <c r="MSN81" s="85"/>
      <c r="MSO81" s="85"/>
      <c r="MSP81" s="85"/>
      <c r="MSQ81" s="85"/>
      <c r="MSR81" s="85"/>
      <c r="MSS81" s="85"/>
      <c r="MST81" s="85"/>
      <c r="MSU81" s="85"/>
      <c r="MSV81" s="85"/>
      <c r="MSW81" s="85"/>
      <c r="MSX81" s="85"/>
      <c r="MSY81" s="85"/>
      <c r="MSZ81" s="85"/>
      <c r="MTA81" s="85"/>
      <c r="MTB81" s="85"/>
      <c r="MTC81" s="85"/>
      <c r="MTD81" s="85"/>
      <c r="MTE81" s="85"/>
      <c r="MTF81" s="85"/>
      <c r="MTG81" s="85"/>
      <c r="MTH81" s="85"/>
      <c r="MTI81" s="85"/>
      <c r="MTJ81" s="85"/>
      <c r="MTK81" s="85"/>
      <c r="MTL81" s="85"/>
      <c r="MTM81" s="85"/>
      <c r="MTN81" s="85"/>
      <c r="MTO81" s="85"/>
      <c r="MTP81" s="85"/>
      <c r="MTQ81" s="85"/>
      <c r="MTR81" s="85"/>
      <c r="MTS81" s="85"/>
      <c r="MTT81" s="85"/>
      <c r="MTU81" s="85"/>
      <c r="MTV81" s="85"/>
      <c r="MTW81" s="85"/>
      <c r="MTX81" s="85"/>
      <c r="MTY81" s="85"/>
      <c r="MTZ81" s="85"/>
      <c r="MUA81" s="85"/>
      <c r="MUB81" s="85"/>
      <c r="MUC81" s="85"/>
      <c r="MUD81" s="85"/>
      <c r="MUE81" s="85"/>
      <c r="MUF81" s="85"/>
      <c r="MUG81" s="85"/>
      <c r="MUH81" s="85"/>
      <c r="MUI81" s="85"/>
      <c r="MUJ81" s="85"/>
      <c r="MUK81" s="85"/>
      <c r="MUL81" s="85"/>
      <c r="MUM81" s="85"/>
      <c r="MUN81" s="85"/>
      <c r="MUO81" s="85"/>
      <c r="MUP81" s="85"/>
      <c r="MUQ81" s="85"/>
      <c r="MUR81" s="85"/>
      <c r="MUS81" s="85"/>
      <c r="MUT81" s="85"/>
      <c r="MUU81" s="85"/>
      <c r="MUV81" s="85"/>
      <c r="MUW81" s="85"/>
      <c r="MUX81" s="85"/>
      <c r="MUY81" s="85"/>
      <c r="MUZ81" s="85"/>
      <c r="MVA81" s="85"/>
      <c r="MVB81" s="85"/>
      <c r="MVC81" s="85"/>
      <c r="MVD81" s="85"/>
      <c r="MVE81" s="85"/>
      <c r="MVF81" s="85"/>
      <c r="MVG81" s="85"/>
      <c r="MVH81" s="85"/>
      <c r="MVI81" s="85"/>
      <c r="MVJ81" s="85"/>
      <c r="MVK81" s="85"/>
      <c r="MVL81" s="85"/>
      <c r="MVM81" s="85"/>
      <c r="MVN81" s="85"/>
      <c r="MVO81" s="85"/>
      <c r="MVP81" s="85"/>
      <c r="MVQ81" s="85"/>
      <c r="MVR81" s="85"/>
      <c r="MVS81" s="85"/>
      <c r="MVT81" s="85"/>
      <c r="MVU81" s="85"/>
      <c r="MVV81" s="85"/>
      <c r="MVW81" s="85"/>
      <c r="MVX81" s="85"/>
      <c r="MVY81" s="85"/>
      <c r="MVZ81" s="85"/>
      <c r="MWA81" s="85"/>
      <c r="MWB81" s="85"/>
      <c r="MWC81" s="85"/>
      <c r="MWD81" s="85"/>
      <c r="MWE81" s="85"/>
      <c r="MWF81" s="85"/>
      <c r="MWG81" s="85"/>
      <c r="MWH81" s="85"/>
      <c r="MWI81" s="85"/>
      <c r="MWJ81" s="85"/>
      <c r="MWK81" s="85"/>
      <c r="MWL81" s="85"/>
      <c r="MWM81" s="85"/>
      <c r="MWN81" s="85"/>
      <c r="MWO81" s="85"/>
      <c r="MWP81" s="85"/>
      <c r="MWQ81" s="85"/>
      <c r="MWR81" s="85"/>
      <c r="MWS81" s="85"/>
      <c r="MWT81" s="85"/>
      <c r="MWU81" s="85"/>
      <c r="MWV81" s="85"/>
      <c r="MWW81" s="85"/>
      <c r="MWX81" s="85"/>
      <c r="MWY81" s="85"/>
      <c r="MWZ81" s="85"/>
      <c r="MXA81" s="85"/>
      <c r="MXB81" s="85"/>
      <c r="MXC81" s="85"/>
      <c r="MXD81" s="85"/>
      <c r="MXE81" s="85"/>
      <c r="MXF81" s="85"/>
      <c r="MXG81" s="85"/>
      <c r="MXH81" s="85"/>
      <c r="MXI81" s="85"/>
      <c r="MXJ81" s="85"/>
      <c r="MXK81" s="85"/>
      <c r="MXL81" s="85"/>
      <c r="MXM81" s="85"/>
      <c r="MXN81" s="85"/>
      <c r="MXO81" s="85"/>
      <c r="MXP81" s="85"/>
      <c r="MXQ81" s="85"/>
      <c r="MXR81" s="85"/>
      <c r="MXS81" s="85"/>
      <c r="MXT81" s="85"/>
      <c r="MXU81" s="85"/>
      <c r="MXV81" s="85"/>
      <c r="MXW81" s="85"/>
      <c r="MXX81" s="85"/>
      <c r="MXY81" s="85"/>
      <c r="MXZ81" s="85"/>
      <c r="MYA81" s="85"/>
      <c r="MYB81" s="85"/>
      <c r="MYC81" s="85"/>
      <c r="MYD81" s="85"/>
      <c r="MYE81" s="85"/>
      <c r="MYF81" s="85"/>
      <c r="MYG81" s="85"/>
      <c r="MYH81" s="85"/>
      <c r="MYI81" s="85"/>
      <c r="MYJ81" s="85"/>
      <c r="MYK81" s="85"/>
      <c r="MYL81" s="85"/>
      <c r="MYM81" s="85"/>
      <c r="MYN81" s="85"/>
      <c r="MYO81" s="85"/>
      <c r="MYP81" s="85"/>
      <c r="MYQ81" s="85"/>
      <c r="MYR81" s="85"/>
      <c r="MYS81" s="85"/>
      <c r="MYT81" s="85"/>
      <c r="MYU81" s="85"/>
      <c r="MYV81" s="85"/>
      <c r="MYW81" s="85"/>
      <c r="MYX81" s="85"/>
      <c r="MYY81" s="85"/>
      <c r="MYZ81" s="85"/>
      <c r="MZA81" s="85"/>
      <c r="MZB81" s="85"/>
      <c r="MZC81" s="85"/>
      <c r="MZD81" s="85"/>
      <c r="MZE81" s="85"/>
      <c r="MZF81" s="85"/>
      <c r="MZG81" s="85"/>
      <c r="MZH81" s="85"/>
      <c r="MZI81" s="85"/>
      <c r="MZJ81" s="85"/>
      <c r="MZK81" s="85"/>
      <c r="MZL81" s="85"/>
      <c r="MZM81" s="85"/>
      <c r="MZN81" s="85"/>
      <c r="MZO81" s="85"/>
      <c r="MZP81" s="85"/>
      <c r="MZQ81" s="85"/>
      <c r="MZR81" s="85"/>
      <c r="MZS81" s="85"/>
      <c r="MZT81" s="85"/>
      <c r="MZU81" s="85"/>
      <c r="MZV81" s="85"/>
      <c r="MZW81" s="85"/>
      <c r="MZX81" s="85"/>
      <c r="MZY81" s="85"/>
      <c r="MZZ81" s="85"/>
      <c r="NAA81" s="85"/>
      <c r="NAB81" s="85"/>
      <c r="NAC81" s="85"/>
      <c r="NAD81" s="85"/>
      <c r="NAE81" s="85"/>
      <c r="NAF81" s="85"/>
      <c r="NAG81" s="85"/>
      <c r="NAH81" s="85"/>
      <c r="NAI81" s="85"/>
      <c r="NAJ81" s="85"/>
      <c r="NAK81" s="85"/>
      <c r="NAL81" s="85"/>
      <c r="NAM81" s="85"/>
      <c r="NAN81" s="85"/>
      <c r="NAO81" s="85"/>
      <c r="NAP81" s="85"/>
      <c r="NAQ81" s="85"/>
      <c r="NAR81" s="85"/>
      <c r="NAS81" s="85"/>
      <c r="NAT81" s="85"/>
      <c r="NAU81" s="85"/>
      <c r="NAV81" s="85"/>
      <c r="NAW81" s="85"/>
      <c r="NAX81" s="85"/>
      <c r="NAY81" s="85"/>
      <c r="NAZ81" s="85"/>
      <c r="NBA81" s="85"/>
      <c r="NBB81" s="85"/>
      <c r="NBC81" s="85"/>
      <c r="NBD81" s="85"/>
      <c r="NBE81" s="85"/>
      <c r="NBF81" s="85"/>
      <c r="NBG81" s="85"/>
      <c r="NBH81" s="85"/>
      <c r="NBI81" s="85"/>
      <c r="NBJ81" s="85"/>
      <c r="NBK81" s="85"/>
      <c r="NBL81" s="85"/>
      <c r="NBM81" s="85"/>
      <c r="NBN81" s="85"/>
      <c r="NBO81" s="85"/>
      <c r="NBP81" s="85"/>
      <c r="NBQ81" s="85"/>
      <c r="NBR81" s="85"/>
      <c r="NBS81" s="85"/>
      <c r="NBT81" s="85"/>
      <c r="NBU81" s="85"/>
      <c r="NBV81" s="85"/>
      <c r="NBW81" s="85"/>
      <c r="NBX81" s="85"/>
      <c r="NBY81" s="85"/>
      <c r="NBZ81" s="85"/>
      <c r="NCA81" s="85"/>
      <c r="NCB81" s="85"/>
      <c r="NCC81" s="85"/>
      <c r="NCD81" s="85"/>
      <c r="NCE81" s="85"/>
      <c r="NCF81" s="85"/>
      <c r="NCG81" s="85"/>
      <c r="NCH81" s="85"/>
      <c r="NCI81" s="85"/>
      <c r="NCJ81" s="85"/>
      <c r="NCK81" s="85"/>
      <c r="NCL81" s="85"/>
      <c r="NCM81" s="85"/>
      <c r="NCN81" s="85"/>
      <c r="NCO81" s="85"/>
      <c r="NCP81" s="85"/>
      <c r="NCQ81" s="85"/>
      <c r="NCR81" s="85"/>
      <c r="NCS81" s="85"/>
      <c r="NCT81" s="85"/>
      <c r="NCU81" s="85"/>
      <c r="NCV81" s="85"/>
      <c r="NCW81" s="85"/>
      <c r="NCX81" s="85"/>
      <c r="NCY81" s="85"/>
      <c r="NCZ81" s="85"/>
      <c r="NDA81" s="85"/>
      <c r="NDB81" s="85"/>
      <c r="NDC81" s="85"/>
      <c r="NDD81" s="85"/>
      <c r="NDE81" s="85"/>
      <c r="NDF81" s="85"/>
      <c r="NDG81" s="85"/>
      <c r="NDH81" s="85"/>
      <c r="NDI81" s="85"/>
      <c r="NDJ81" s="85"/>
      <c r="NDK81" s="85"/>
      <c r="NDL81" s="85"/>
      <c r="NDM81" s="85"/>
      <c r="NDN81" s="85"/>
      <c r="NDO81" s="85"/>
      <c r="NDP81" s="85"/>
      <c r="NDQ81" s="85"/>
      <c r="NDR81" s="85"/>
      <c r="NDS81" s="85"/>
      <c r="NDT81" s="85"/>
      <c r="NDU81" s="85"/>
      <c r="NDV81" s="85"/>
      <c r="NDW81" s="85"/>
      <c r="NDX81" s="85"/>
      <c r="NDY81" s="85"/>
      <c r="NDZ81" s="85"/>
      <c r="NEA81" s="85"/>
      <c r="NEB81" s="85"/>
      <c r="NEC81" s="85"/>
      <c r="NED81" s="85"/>
      <c r="NEE81" s="85"/>
      <c r="NEF81" s="85"/>
      <c r="NEG81" s="85"/>
      <c r="NEH81" s="85"/>
      <c r="NEI81" s="85"/>
      <c r="NEJ81" s="85"/>
      <c r="NEK81" s="85"/>
      <c r="NEL81" s="85"/>
      <c r="NEM81" s="85"/>
      <c r="NEN81" s="85"/>
      <c r="NEO81" s="85"/>
      <c r="NEP81" s="85"/>
      <c r="NEQ81" s="85"/>
      <c r="NER81" s="85"/>
      <c r="NES81" s="85"/>
      <c r="NET81" s="85"/>
      <c r="NEU81" s="85"/>
      <c r="NEV81" s="85"/>
      <c r="NEW81" s="85"/>
      <c r="NEX81" s="85"/>
      <c r="NEY81" s="85"/>
      <c r="NEZ81" s="85"/>
      <c r="NFA81" s="85"/>
      <c r="NFB81" s="85"/>
      <c r="NFC81" s="85"/>
      <c r="NFD81" s="85"/>
      <c r="NFE81" s="85"/>
      <c r="NFF81" s="85"/>
      <c r="NFG81" s="85"/>
      <c r="NFH81" s="85"/>
      <c r="NFI81" s="85"/>
      <c r="NFJ81" s="85"/>
      <c r="NFK81" s="85"/>
      <c r="NFL81" s="85"/>
      <c r="NFM81" s="85"/>
      <c r="NFN81" s="85"/>
      <c r="NFO81" s="85"/>
      <c r="NFP81" s="85"/>
      <c r="NFQ81" s="85"/>
      <c r="NFR81" s="85"/>
      <c r="NFS81" s="85"/>
      <c r="NFT81" s="85"/>
      <c r="NFU81" s="85"/>
      <c r="NFV81" s="85"/>
      <c r="NFW81" s="85"/>
      <c r="NFX81" s="85"/>
      <c r="NFY81" s="85"/>
      <c r="NFZ81" s="85"/>
      <c r="NGA81" s="85"/>
      <c r="NGB81" s="85"/>
      <c r="NGC81" s="85"/>
      <c r="NGD81" s="85"/>
      <c r="NGE81" s="85"/>
      <c r="NGF81" s="85"/>
      <c r="NGG81" s="85"/>
      <c r="NGH81" s="85"/>
      <c r="NGI81" s="85"/>
      <c r="NGJ81" s="85"/>
      <c r="NGK81" s="85"/>
      <c r="NGL81" s="85"/>
      <c r="NGM81" s="85"/>
      <c r="NGN81" s="85"/>
      <c r="NGO81" s="85"/>
      <c r="NGP81" s="85"/>
      <c r="NGQ81" s="85"/>
      <c r="NGR81" s="85"/>
      <c r="NGS81" s="85"/>
      <c r="NGT81" s="85"/>
      <c r="NGU81" s="85"/>
      <c r="NGV81" s="85"/>
      <c r="NGW81" s="85"/>
      <c r="NGX81" s="85"/>
      <c r="NGY81" s="85"/>
      <c r="NGZ81" s="85"/>
      <c r="NHA81" s="85"/>
      <c r="NHB81" s="85"/>
      <c r="NHC81" s="85"/>
      <c r="NHD81" s="85"/>
      <c r="NHE81" s="85"/>
      <c r="NHF81" s="85"/>
      <c r="NHG81" s="85"/>
      <c r="NHH81" s="85"/>
      <c r="NHI81" s="85"/>
      <c r="NHJ81" s="85"/>
      <c r="NHK81" s="85"/>
      <c r="NHL81" s="85"/>
      <c r="NHM81" s="85"/>
      <c r="NHN81" s="85"/>
      <c r="NHO81" s="85"/>
      <c r="NHP81" s="85"/>
      <c r="NHQ81" s="85"/>
      <c r="NHR81" s="85"/>
      <c r="NHS81" s="85"/>
      <c r="NHT81" s="85"/>
      <c r="NHU81" s="85"/>
      <c r="NHV81" s="85"/>
      <c r="NHW81" s="85"/>
      <c r="NHX81" s="85"/>
      <c r="NHY81" s="85"/>
      <c r="NHZ81" s="85"/>
      <c r="NIA81" s="85"/>
      <c r="NIB81" s="85"/>
      <c r="NIC81" s="85"/>
      <c r="NID81" s="85"/>
      <c r="NIE81" s="85"/>
      <c r="NIF81" s="85"/>
      <c r="NIG81" s="85"/>
      <c r="NIH81" s="85"/>
      <c r="NII81" s="85"/>
      <c r="NIJ81" s="85"/>
      <c r="NIK81" s="85"/>
      <c r="NIL81" s="85"/>
      <c r="NIM81" s="85"/>
      <c r="NIN81" s="85"/>
      <c r="NIO81" s="85"/>
      <c r="NIP81" s="85"/>
      <c r="NIQ81" s="85"/>
      <c r="NIR81" s="85"/>
      <c r="NIS81" s="85"/>
      <c r="NIT81" s="85"/>
      <c r="NIU81" s="85"/>
      <c r="NIV81" s="85"/>
      <c r="NIW81" s="85"/>
      <c r="NIX81" s="85"/>
      <c r="NIY81" s="85"/>
      <c r="NIZ81" s="85"/>
      <c r="NJA81" s="85"/>
      <c r="NJB81" s="85"/>
      <c r="NJC81" s="85"/>
      <c r="NJD81" s="85"/>
      <c r="NJE81" s="85"/>
      <c r="NJF81" s="85"/>
      <c r="NJG81" s="85"/>
      <c r="NJH81" s="85"/>
      <c r="NJI81" s="85"/>
      <c r="NJJ81" s="85"/>
      <c r="NJK81" s="85"/>
      <c r="NJL81" s="85"/>
      <c r="NJM81" s="85"/>
      <c r="NJN81" s="85"/>
      <c r="NJO81" s="85"/>
      <c r="NJP81" s="85"/>
      <c r="NJQ81" s="85"/>
      <c r="NJR81" s="85"/>
      <c r="NJS81" s="85"/>
      <c r="NJT81" s="85"/>
      <c r="NJU81" s="85"/>
      <c r="NJV81" s="85"/>
      <c r="NJW81" s="85"/>
      <c r="NJX81" s="85"/>
      <c r="NJY81" s="85"/>
      <c r="NJZ81" s="85"/>
      <c r="NKA81" s="85"/>
      <c r="NKB81" s="85"/>
      <c r="NKC81" s="85"/>
      <c r="NKD81" s="85"/>
      <c r="NKE81" s="85"/>
      <c r="NKF81" s="85"/>
      <c r="NKG81" s="85"/>
      <c r="NKH81" s="85"/>
      <c r="NKI81" s="85"/>
      <c r="NKJ81" s="85"/>
      <c r="NKK81" s="85"/>
      <c r="NKL81" s="85"/>
      <c r="NKM81" s="85"/>
      <c r="NKN81" s="85"/>
      <c r="NKO81" s="85"/>
      <c r="NKP81" s="85"/>
      <c r="NKQ81" s="85"/>
      <c r="NKR81" s="85"/>
      <c r="NKS81" s="85"/>
      <c r="NKT81" s="85"/>
      <c r="NKU81" s="85"/>
      <c r="NKV81" s="85"/>
      <c r="NKW81" s="85"/>
      <c r="NKX81" s="85"/>
      <c r="NKY81" s="85"/>
      <c r="NKZ81" s="85"/>
      <c r="NLA81" s="85"/>
      <c r="NLB81" s="85"/>
      <c r="NLC81" s="85"/>
      <c r="NLD81" s="85"/>
      <c r="NLE81" s="85"/>
      <c r="NLF81" s="85"/>
      <c r="NLG81" s="85"/>
      <c r="NLH81" s="85"/>
      <c r="NLI81" s="85"/>
      <c r="NLJ81" s="85"/>
      <c r="NLK81" s="85"/>
      <c r="NLL81" s="85"/>
      <c r="NLM81" s="85"/>
      <c r="NLN81" s="85"/>
      <c r="NLO81" s="85"/>
      <c r="NLP81" s="85"/>
      <c r="NLQ81" s="85"/>
      <c r="NLR81" s="85"/>
      <c r="NLS81" s="85"/>
      <c r="NLT81" s="85"/>
      <c r="NLU81" s="85"/>
      <c r="NLV81" s="85"/>
      <c r="NLW81" s="85"/>
      <c r="NLX81" s="85"/>
      <c r="NLY81" s="85"/>
      <c r="NLZ81" s="85"/>
      <c r="NMA81" s="85"/>
      <c r="NMB81" s="85"/>
      <c r="NMC81" s="85"/>
      <c r="NMD81" s="85"/>
      <c r="NME81" s="85"/>
      <c r="NMF81" s="85"/>
      <c r="NMG81" s="85"/>
      <c r="NMH81" s="85"/>
      <c r="NMI81" s="85"/>
      <c r="NMJ81" s="85"/>
      <c r="NMK81" s="85"/>
      <c r="NML81" s="85"/>
      <c r="NMM81" s="85"/>
      <c r="NMN81" s="85"/>
      <c r="NMO81" s="85"/>
      <c r="NMP81" s="85"/>
      <c r="NMQ81" s="85"/>
      <c r="NMR81" s="85"/>
      <c r="NMS81" s="85"/>
      <c r="NMT81" s="85"/>
      <c r="NMU81" s="85"/>
      <c r="NMV81" s="85"/>
      <c r="NMW81" s="85"/>
      <c r="NMX81" s="85"/>
      <c r="NMY81" s="85"/>
      <c r="NMZ81" s="85"/>
      <c r="NNA81" s="85"/>
      <c r="NNB81" s="85"/>
      <c r="NNC81" s="85"/>
      <c r="NND81" s="85"/>
      <c r="NNE81" s="85"/>
      <c r="NNF81" s="85"/>
      <c r="NNG81" s="85"/>
      <c r="NNH81" s="85"/>
      <c r="NNI81" s="85"/>
      <c r="NNJ81" s="85"/>
      <c r="NNK81" s="85"/>
      <c r="NNL81" s="85"/>
      <c r="NNM81" s="85"/>
      <c r="NNN81" s="85"/>
      <c r="NNO81" s="85"/>
      <c r="NNP81" s="85"/>
      <c r="NNQ81" s="85"/>
      <c r="NNR81" s="85"/>
      <c r="NNS81" s="85"/>
      <c r="NNT81" s="85"/>
      <c r="NNU81" s="85"/>
      <c r="NNV81" s="85"/>
      <c r="NNW81" s="85"/>
      <c r="NNX81" s="85"/>
      <c r="NNY81" s="85"/>
      <c r="NNZ81" s="85"/>
      <c r="NOA81" s="85"/>
      <c r="NOB81" s="85"/>
      <c r="NOC81" s="85"/>
      <c r="NOD81" s="85"/>
      <c r="NOE81" s="85"/>
      <c r="NOF81" s="85"/>
      <c r="NOG81" s="85"/>
      <c r="NOH81" s="85"/>
      <c r="NOI81" s="85"/>
      <c r="NOJ81" s="85"/>
      <c r="NOK81" s="85"/>
      <c r="NOL81" s="85"/>
      <c r="NOM81" s="85"/>
      <c r="NON81" s="85"/>
      <c r="NOO81" s="85"/>
      <c r="NOP81" s="85"/>
      <c r="NOQ81" s="85"/>
      <c r="NOR81" s="85"/>
      <c r="NOS81" s="85"/>
      <c r="NOT81" s="85"/>
      <c r="NOU81" s="85"/>
      <c r="NOV81" s="85"/>
      <c r="NOW81" s="85"/>
      <c r="NOX81" s="85"/>
      <c r="NOY81" s="85"/>
      <c r="NOZ81" s="85"/>
      <c r="NPA81" s="85"/>
      <c r="NPB81" s="85"/>
      <c r="NPC81" s="85"/>
      <c r="NPD81" s="85"/>
      <c r="NPE81" s="85"/>
      <c r="NPF81" s="85"/>
      <c r="NPG81" s="85"/>
      <c r="NPH81" s="85"/>
      <c r="NPI81" s="85"/>
      <c r="NPJ81" s="85"/>
      <c r="NPK81" s="85"/>
      <c r="NPL81" s="85"/>
      <c r="NPM81" s="85"/>
      <c r="NPN81" s="85"/>
      <c r="NPO81" s="85"/>
      <c r="NPP81" s="85"/>
      <c r="NPQ81" s="85"/>
      <c r="NPR81" s="85"/>
      <c r="NPS81" s="85"/>
      <c r="NPT81" s="85"/>
      <c r="NPU81" s="85"/>
      <c r="NPV81" s="85"/>
      <c r="NPW81" s="85"/>
      <c r="NPX81" s="85"/>
      <c r="NPY81" s="85"/>
      <c r="NPZ81" s="85"/>
      <c r="NQA81" s="85"/>
      <c r="NQB81" s="85"/>
      <c r="NQC81" s="85"/>
      <c r="NQD81" s="85"/>
      <c r="NQE81" s="85"/>
      <c r="NQF81" s="85"/>
      <c r="NQG81" s="85"/>
      <c r="NQH81" s="85"/>
      <c r="NQI81" s="85"/>
      <c r="NQJ81" s="85"/>
      <c r="NQK81" s="85"/>
      <c r="NQL81" s="85"/>
      <c r="NQM81" s="85"/>
      <c r="NQN81" s="85"/>
      <c r="NQO81" s="85"/>
      <c r="NQP81" s="85"/>
      <c r="NQQ81" s="85"/>
      <c r="NQR81" s="85"/>
      <c r="NQS81" s="85"/>
      <c r="NQT81" s="85"/>
      <c r="NQU81" s="85"/>
      <c r="NQV81" s="85"/>
      <c r="NQW81" s="85"/>
      <c r="NQX81" s="85"/>
      <c r="NQY81" s="85"/>
      <c r="NQZ81" s="85"/>
      <c r="NRA81" s="85"/>
      <c r="NRB81" s="85"/>
      <c r="NRC81" s="85"/>
      <c r="NRD81" s="85"/>
      <c r="NRE81" s="85"/>
      <c r="NRF81" s="85"/>
      <c r="NRG81" s="85"/>
      <c r="NRH81" s="85"/>
      <c r="NRI81" s="85"/>
      <c r="NRJ81" s="85"/>
      <c r="NRK81" s="85"/>
      <c r="NRL81" s="85"/>
      <c r="NRM81" s="85"/>
      <c r="NRN81" s="85"/>
      <c r="NRO81" s="85"/>
      <c r="NRP81" s="85"/>
      <c r="NRQ81" s="85"/>
      <c r="NRR81" s="85"/>
      <c r="NRS81" s="85"/>
      <c r="NRT81" s="85"/>
      <c r="NRU81" s="85"/>
      <c r="NRV81" s="85"/>
      <c r="NRW81" s="85"/>
      <c r="NRX81" s="85"/>
      <c r="NRY81" s="85"/>
      <c r="NRZ81" s="85"/>
      <c r="NSA81" s="85"/>
      <c r="NSB81" s="85"/>
      <c r="NSC81" s="85"/>
      <c r="NSD81" s="85"/>
      <c r="NSE81" s="85"/>
      <c r="NSF81" s="85"/>
      <c r="NSG81" s="85"/>
      <c r="NSH81" s="85"/>
      <c r="NSI81" s="85"/>
      <c r="NSJ81" s="85"/>
      <c r="NSK81" s="85"/>
      <c r="NSL81" s="85"/>
      <c r="NSM81" s="85"/>
      <c r="NSN81" s="85"/>
      <c r="NSO81" s="85"/>
      <c r="NSP81" s="85"/>
      <c r="NSQ81" s="85"/>
      <c r="NSR81" s="85"/>
      <c r="NSS81" s="85"/>
      <c r="NST81" s="85"/>
      <c r="NSU81" s="85"/>
      <c r="NSV81" s="85"/>
      <c r="NSW81" s="85"/>
      <c r="NSX81" s="85"/>
      <c r="NSY81" s="85"/>
      <c r="NSZ81" s="85"/>
      <c r="NTA81" s="85"/>
      <c r="NTB81" s="85"/>
      <c r="NTC81" s="85"/>
      <c r="NTD81" s="85"/>
      <c r="NTE81" s="85"/>
      <c r="NTF81" s="85"/>
      <c r="NTG81" s="85"/>
      <c r="NTH81" s="85"/>
      <c r="NTI81" s="85"/>
      <c r="NTJ81" s="85"/>
      <c r="NTK81" s="85"/>
      <c r="NTL81" s="85"/>
      <c r="NTM81" s="85"/>
      <c r="NTN81" s="85"/>
      <c r="NTO81" s="85"/>
      <c r="NTP81" s="85"/>
      <c r="NTQ81" s="85"/>
      <c r="NTR81" s="85"/>
      <c r="NTS81" s="85"/>
      <c r="NTT81" s="85"/>
      <c r="NTU81" s="85"/>
      <c r="NTV81" s="85"/>
      <c r="NTW81" s="85"/>
      <c r="NTX81" s="85"/>
      <c r="NTY81" s="85"/>
      <c r="NTZ81" s="85"/>
      <c r="NUA81" s="85"/>
      <c r="NUB81" s="85"/>
      <c r="NUC81" s="85"/>
      <c r="NUD81" s="85"/>
      <c r="NUE81" s="85"/>
      <c r="NUF81" s="85"/>
      <c r="NUG81" s="85"/>
      <c r="NUH81" s="85"/>
      <c r="NUI81" s="85"/>
      <c r="NUJ81" s="85"/>
      <c r="NUK81" s="85"/>
      <c r="NUL81" s="85"/>
      <c r="NUM81" s="85"/>
      <c r="NUN81" s="85"/>
      <c r="NUO81" s="85"/>
      <c r="NUP81" s="85"/>
      <c r="NUQ81" s="85"/>
      <c r="NUR81" s="85"/>
      <c r="NUS81" s="85"/>
      <c r="NUT81" s="85"/>
      <c r="NUU81" s="85"/>
      <c r="NUV81" s="85"/>
      <c r="NUW81" s="85"/>
      <c r="NUX81" s="85"/>
      <c r="NUY81" s="85"/>
      <c r="NUZ81" s="85"/>
      <c r="NVA81" s="85"/>
      <c r="NVB81" s="85"/>
      <c r="NVC81" s="85"/>
      <c r="NVD81" s="85"/>
      <c r="NVE81" s="85"/>
      <c r="NVF81" s="85"/>
      <c r="NVG81" s="85"/>
      <c r="NVH81" s="85"/>
      <c r="NVI81" s="85"/>
      <c r="NVJ81" s="85"/>
      <c r="NVK81" s="85"/>
      <c r="NVL81" s="85"/>
      <c r="NVM81" s="85"/>
      <c r="NVN81" s="85"/>
      <c r="NVO81" s="85"/>
      <c r="NVP81" s="85"/>
      <c r="NVQ81" s="85"/>
      <c r="NVR81" s="85"/>
      <c r="NVS81" s="85"/>
      <c r="NVT81" s="85"/>
      <c r="NVU81" s="85"/>
      <c r="NVV81" s="85"/>
      <c r="NVW81" s="85"/>
      <c r="NVX81" s="85"/>
      <c r="NVY81" s="85"/>
      <c r="NVZ81" s="85"/>
      <c r="NWA81" s="85"/>
      <c r="NWB81" s="85"/>
      <c r="NWC81" s="85"/>
      <c r="NWD81" s="85"/>
      <c r="NWE81" s="85"/>
      <c r="NWF81" s="85"/>
      <c r="NWG81" s="85"/>
      <c r="NWH81" s="85"/>
      <c r="NWI81" s="85"/>
      <c r="NWJ81" s="85"/>
      <c r="NWK81" s="85"/>
      <c r="NWL81" s="85"/>
      <c r="NWM81" s="85"/>
      <c r="NWN81" s="85"/>
      <c r="NWO81" s="85"/>
      <c r="NWP81" s="85"/>
      <c r="NWQ81" s="85"/>
      <c r="NWR81" s="85"/>
      <c r="NWS81" s="85"/>
      <c r="NWT81" s="85"/>
      <c r="NWU81" s="85"/>
      <c r="NWV81" s="85"/>
      <c r="NWW81" s="85"/>
      <c r="NWX81" s="85"/>
      <c r="NWY81" s="85"/>
      <c r="NWZ81" s="85"/>
      <c r="NXA81" s="85"/>
      <c r="NXB81" s="85"/>
      <c r="NXC81" s="85"/>
      <c r="NXD81" s="85"/>
      <c r="NXE81" s="85"/>
      <c r="NXF81" s="85"/>
      <c r="NXG81" s="85"/>
      <c r="NXH81" s="85"/>
      <c r="NXI81" s="85"/>
      <c r="NXJ81" s="85"/>
      <c r="NXK81" s="85"/>
      <c r="NXL81" s="85"/>
      <c r="NXM81" s="85"/>
      <c r="NXN81" s="85"/>
      <c r="NXO81" s="85"/>
      <c r="NXP81" s="85"/>
      <c r="NXQ81" s="85"/>
      <c r="NXR81" s="85"/>
      <c r="NXS81" s="85"/>
      <c r="NXT81" s="85"/>
      <c r="NXU81" s="85"/>
      <c r="NXV81" s="85"/>
      <c r="NXW81" s="85"/>
      <c r="NXX81" s="85"/>
      <c r="NXY81" s="85"/>
      <c r="NXZ81" s="85"/>
      <c r="NYA81" s="85"/>
      <c r="NYB81" s="85"/>
      <c r="NYC81" s="85"/>
      <c r="NYD81" s="85"/>
      <c r="NYE81" s="85"/>
      <c r="NYF81" s="85"/>
      <c r="NYG81" s="85"/>
      <c r="NYH81" s="85"/>
      <c r="NYI81" s="85"/>
      <c r="NYJ81" s="85"/>
      <c r="NYK81" s="85"/>
      <c r="NYL81" s="85"/>
      <c r="NYM81" s="85"/>
      <c r="NYN81" s="85"/>
      <c r="NYO81" s="85"/>
      <c r="NYP81" s="85"/>
      <c r="NYQ81" s="85"/>
      <c r="NYR81" s="85"/>
      <c r="NYS81" s="85"/>
      <c r="NYT81" s="85"/>
      <c r="NYU81" s="85"/>
      <c r="NYV81" s="85"/>
      <c r="NYW81" s="85"/>
      <c r="NYX81" s="85"/>
      <c r="NYY81" s="85"/>
      <c r="NYZ81" s="85"/>
      <c r="NZA81" s="85"/>
      <c r="NZB81" s="85"/>
      <c r="NZC81" s="85"/>
      <c r="NZD81" s="85"/>
      <c r="NZE81" s="85"/>
      <c r="NZF81" s="85"/>
      <c r="NZG81" s="85"/>
      <c r="NZH81" s="85"/>
      <c r="NZI81" s="85"/>
      <c r="NZJ81" s="85"/>
      <c r="NZK81" s="85"/>
      <c r="NZL81" s="85"/>
      <c r="NZM81" s="85"/>
      <c r="NZN81" s="85"/>
      <c r="NZO81" s="85"/>
      <c r="NZP81" s="85"/>
      <c r="NZQ81" s="85"/>
      <c r="NZR81" s="85"/>
      <c r="NZS81" s="85"/>
      <c r="NZT81" s="85"/>
      <c r="NZU81" s="85"/>
      <c r="NZV81" s="85"/>
      <c r="NZW81" s="85"/>
      <c r="NZX81" s="85"/>
      <c r="NZY81" s="85"/>
      <c r="NZZ81" s="85"/>
      <c r="OAA81" s="85"/>
      <c r="OAB81" s="85"/>
      <c r="OAC81" s="85"/>
      <c r="OAD81" s="85"/>
      <c r="OAE81" s="85"/>
      <c r="OAF81" s="85"/>
      <c r="OAG81" s="85"/>
      <c r="OAH81" s="85"/>
      <c r="OAI81" s="85"/>
      <c r="OAJ81" s="85"/>
      <c r="OAK81" s="85"/>
      <c r="OAL81" s="85"/>
      <c r="OAM81" s="85"/>
      <c r="OAN81" s="85"/>
      <c r="OAO81" s="85"/>
      <c r="OAP81" s="85"/>
      <c r="OAQ81" s="85"/>
      <c r="OAR81" s="85"/>
      <c r="OAS81" s="85"/>
      <c r="OAT81" s="85"/>
      <c r="OAU81" s="85"/>
      <c r="OAV81" s="85"/>
      <c r="OAW81" s="85"/>
      <c r="OAX81" s="85"/>
      <c r="OAY81" s="85"/>
      <c r="OAZ81" s="85"/>
      <c r="OBA81" s="85"/>
      <c r="OBB81" s="85"/>
      <c r="OBC81" s="85"/>
      <c r="OBD81" s="85"/>
      <c r="OBE81" s="85"/>
      <c r="OBF81" s="85"/>
      <c r="OBG81" s="85"/>
      <c r="OBH81" s="85"/>
      <c r="OBI81" s="85"/>
      <c r="OBJ81" s="85"/>
      <c r="OBK81" s="85"/>
      <c r="OBL81" s="85"/>
      <c r="OBM81" s="85"/>
      <c r="OBN81" s="85"/>
      <c r="OBO81" s="85"/>
      <c r="OBP81" s="85"/>
      <c r="OBQ81" s="85"/>
      <c r="OBR81" s="85"/>
      <c r="OBS81" s="85"/>
      <c r="OBT81" s="85"/>
      <c r="OBU81" s="85"/>
      <c r="OBV81" s="85"/>
      <c r="OBW81" s="85"/>
      <c r="OBX81" s="85"/>
      <c r="OBY81" s="85"/>
      <c r="OBZ81" s="85"/>
      <c r="OCA81" s="85"/>
      <c r="OCB81" s="85"/>
      <c r="OCC81" s="85"/>
      <c r="OCD81" s="85"/>
      <c r="OCE81" s="85"/>
      <c r="OCF81" s="85"/>
      <c r="OCG81" s="85"/>
      <c r="OCH81" s="85"/>
      <c r="OCI81" s="85"/>
      <c r="OCJ81" s="85"/>
      <c r="OCK81" s="85"/>
      <c r="OCL81" s="85"/>
      <c r="OCM81" s="85"/>
      <c r="OCN81" s="85"/>
      <c r="OCO81" s="85"/>
      <c r="OCP81" s="85"/>
      <c r="OCQ81" s="85"/>
      <c r="OCR81" s="85"/>
      <c r="OCS81" s="85"/>
      <c r="OCT81" s="85"/>
      <c r="OCU81" s="85"/>
      <c r="OCV81" s="85"/>
      <c r="OCW81" s="85"/>
      <c r="OCX81" s="85"/>
      <c r="OCY81" s="85"/>
      <c r="OCZ81" s="85"/>
      <c r="ODA81" s="85"/>
      <c r="ODB81" s="85"/>
      <c r="ODC81" s="85"/>
      <c r="ODD81" s="85"/>
      <c r="ODE81" s="85"/>
      <c r="ODF81" s="85"/>
      <c r="ODG81" s="85"/>
      <c r="ODH81" s="85"/>
      <c r="ODI81" s="85"/>
      <c r="ODJ81" s="85"/>
      <c r="ODK81" s="85"/>
      <c r="ODL81" s="85"/>
      <c r="ODM81" s="85"/>
      <c r="ODN81" s="85"/>
      <c r="ODO81" s="85"/>
      <c r="ODP81" s="85"/>
      <c r="ODQ81" s="85"/>
      <c r="ODR81" s="85"/>
      <c r="ODS81" s="85"/>
      <c r="ODT81" s="85"/>
      <c r="ODU81" s="85"/>
      <c r="ODV81" s="85"/>
      <c r="ODW81" s="85"/>
      <c r="ODX81" s="85"/>
      <c r="ODY81" s="85"/>
      <c r="ODZ81" s="85"/>
      <c r="OEA81" s="85"/>
      <c r="OEB81" s="85"/>
      <c r="OEC81" s="85"/>
      <c r="OED81" s="85"/>
      <c r="OEE81" s="85"/>
      <c r="OEF81" s="85"/>
      <c r="OEG81" s="85"/>
      <c r="OEH81" s="85"/>
      <c r="OEI81" s="85"/>
      <c r="OEJ81" s="85"/>
      <c r="OEK81" s="85"/>
      <c r="OEL81" s="85"/>
      <c r="OEM81" s="85"/>
      <c r="OEN81" s="85"/>
      <c r="OEO81" s="85"/>
      <c r="OEP81" s="85"/>
      <c r="OEQ81" s="85"/>
      <c r="OER81" s="85"/>
      <c r="OES81" s="85"/>
      <c r="OET81" s="85"/>
      <c r="OEU81" s="85"/>
      <c r="OEV81" s="85"/>
      <c r="OEW81" s="85"/>
      <c r="OEX81" s="85"/>
      <c r="OEY81" s="85"/>
      <c r="OEZ81" s="85"/>
      <c r="OFA81" s="85"/>
      <c r="OFB81" s="85"/>
      <c r="OFC81" s="85"/>
      <c r="OFD81" s="85"/>
      <c r="OFE81" s="85"/>
      <c r="OFF81" s="85"/>
      <c r="OFG81" s="85"/>
      <c r="OFH81" s="85"/>
      <c r="OFI81" s="85"/>
      <c r="OFJ81" s="85"/>
      <c r="OFK81" s="85"/>
      <c r="OFL81" s="85"/>
      <c r="OFM81" s="85"/>
      <c r="OFN81" s="85"/>
      <c r="OFO81" s="85"/>
      <c r="OFP81" s="85"/>
      <c r="OFQ81" s="85"/>
      <c r="OFR81" s="85"/>
      <c r="OFS81" s="85"/>
      <c r="OFT81" s="85"/>
      <c r="OFU81" s="85"/>
      <c r="OFV81" s="85"/>
      <c r="OFW81" s="85"/>
      <c r="OFX81" s="85"/>
      <c r="OFY81" s="85"/>
      <c r="OFZ81" s="85"/>
      <c r="OGA81" s="85"/>
      <c r="OGB81" s="85"/>
      <c r="OGC81" s="85"/>
      <c r="OGD81" s="85"/>
      <c r="OGE81" s="85"/>
      <c r="OGF81" s="85"/>
      <c r="OGG81" s="85"/>
      <c r="OGH81" s="85"/>
      <c r="OGI81" s="85"/>
      <c r="OGJ81" s="85"/>
      <c r="OGK81" s="85"/>
      <c r="OGL81" s="85"/>
      <c r="OGM81" s="85"/>
      <c r="OGN81" s="85"/>
      <c r="OGO81" s="85"/>
      <c r="OGP81" s="85"/>
      <c r="OGQ81" s="85"/>
      <c r="OGR81" s="85"/>
      <c r="OGS81" s="85"/>
      <c r="OGT81" s="85"/>
      <c r="OGU81" s="85"/>
      <c r="OGV81" s="85"/>
      <c r="OGW81" s="85"/>
      <c r="OGX81" s="85"/>
      <c r="OGY81" s="85"/>
      <c r="OGZ81" s="85"/>
      <c r="OHA81" s="85"/>
      <c r="OHB81" s="85"/>
      <c r="OHC81" s="85"/>
      <c r="OHD81" s="85"/>
      <c r="OHE81" s="85"/>
      <c r="OHF81" s="85"/>
      <c r="OHG81" s="85"/>
      <c r="OHH81" s="85"/>
      <c r="OHI81" s="85"/>
      <c r="OHJ81" s="85"/>
      <c r="OHK81" s="85"/>
      <c r="OHL81" s="85"/>
      <c r="OHM81" s="85"/>
      <c r="OHN81" s="85"/>
      <c r="OHO81" s="85"/>
      <c r="OHP81" s="85"/>
      <c r="OHQ81" s="85"/>
      <c r="OHR81" s="85"/>
      <c r="OHS81" s="85"/>
      <c r="OHT81" s="85"/>
      <c r="OHU81" s="85"/>
      <c r="OHV81" s="85"/>
      <c r="OHW81" s="85"/>
      <c r="OHX81" s="85"/>
      <c r="OHY81" s="85"/>
      <c r="OHZ81" s="85"/>
      <c r="OIA81" s="85"/>
      <c r="OIB81" s="85"/>
      <c r="OIC81" s="85"/>
      <c r="OID81" s="85"/>
      <c r="OIE81" s="85"/>
      <c r="OIF81" s="85"/>
      <c r="OIG81" s="85"/>
      <c r="OIH81" s="85"/>
      <c r="OII81" s="85"/>
      <c r="OIJ81" s="85"/>
      <c r="OIK81" s="85"/>
      <c r="OIL81" s="85"/>
      <c r="OIM81" s="85"/>
      <c r="OIN81" s="85"/>
      <c r="OIO81" s="85"/>
      <c r="OIP81" s="85"/>
      <c r="OIQ81" s="85"/>
      <c r="OIR81" s="85"/>
      <c r="OIS81" s="85"/>
      <c r="OIT81" s="85"/>
      <c r="OIU81" s="85"/>
      <c r="OIV81" s="85"/>
      <c r="OIW81" s="85"/>
      <c r="OIX81" s="85"/>
      <c r="OIY81" s="85"/>
      <c r="OIZ81" s="85"/>
      <c r="OJA81" s="85"/>
      <c r="OJB81" s="85"/>
      <c r="OJC81" s="85"/>
      <c r="OJD81" s="85"/>
      <c r="OJE81" s="85"/>
      <c r="OJF81" s="85"/>
      <c r="OJG81" s="85"/>
      <c r="OJH81" s="85"/>
      <c r="OJI81" s="85"/>
      <c r="OJJ81" s="85"/>
      <c r="OJK81" s="85"/>
      <c r="OJL81" s="85"/>
      <c r="OJM81" s="85"/>
      <c r="OJN81" s="85"/>
      <c r="OJO81" s="85"/>
      <c r="OJP81" s="85"/>
      <c r="OJQ81" s="85"/>
      <c r="OJR81" s="85"/>
      <c r="OJS81" s="85"/>
      <c r="OJT81" s="85"/>
      <c r="OJU81" s="85"/>
      <c r="OJV81" s="85"/>
      <c r="OJW81" s="85"/>
      <c r="OJX81" s="85"/>
      <c r="OJY81" s="85"/>
      <c r="OJZ81" s="85"/>
      <c r="OKA81" s="85"/>
      <c r="OKB81" s="85"/>
      <c r="OKC81" s="85"/>
      <c r="OKD81" s="85"/>
      <c r="OKE81" s="85"/>
      <c r="OKF81" s="85"/>
      <c r="OKG81" s="85"/>
      <c r="OKH81" s="85"/>
      <c r="OKI81" s="85"/>
      <c r="OKJ81" s="85"/>
      <c r="OKK81" s="85"/>
      <c r="OKL81" s="85"/>
      <c r="OKM81" s="85"/>
      <c r="OKN81" s="85"/>
      <c r="OKO81" s="85"/>
      <c r="OKP81" s="85"/>
      <c r="OKQ81" s="85"/>
      <c r="OKR81" s="85"/>
      <c r="OKS81" s="85"/>
      <c r="OKT81" s="85"/>
      <c r="OKU81" s="85"/>
      <c r="OKV81" s="85"/>
      <c r="OKW81" s="85"/>
      <c r="OKX81" s="85"/>
      <c r="OKY81" s="85"/>
      <c r="OKZ81" s="85"/>
      <c r="OLA81" s="85"/>
      <c r="OLB81" s="85"/>
      <c r="OLC81" s="85"/>
      <c r="OLD81" s="85"/>
      <c r="OLE81" s="85"/>
      <c r="OLF81" s="85"/>
      <c r="OLG81" s="85"/>
      <c r="OLH81" s="85"/>
      <c r="OLI81" s="85"/>
      <c r="OLJ81" s="85"/>
      <c r="OLK81" s="85"/>
      <c r="OLL81" s="85"/>
      <c r="OLM81" s="85"/>
      <c r="OLN81" s="85"/>
      <c r="OLO81" s="85"/>
      <c r="OLP81" s="85"/>
      <c r="OLQ81" s="85"/>
      <c r="OLR81" s="85"/>
      <c r="OLS81" s="85"/>
      <c r="OLT81" s="85"/>
      <c r="OLU81" s="85"/>
      <c r="OLV81" s="85"/>
      <c r="OLW81" s="85"/>
      <c r="OLX81" s="85"/>
      <c r="OLY81" s="85"/>
      <c r="OLZ81" s="85"/>
      <c r="OMA81" s="85"/>
      <c r="OMB81" s="85"/>
      <c r="OMC81" s="85"/>
      <c r="OMD81" s="85"/>
      <c r="OME81" s="85"/>
      <c r="OMF81" s="85"/>
      <c r="OMG81" s="85"/>
      <c r="OMH81" s="85"/>
      <c r="OMI81" s="85"/>
      <c r="OMJ81" s="85"/>
      <c r="OMK81" s="85"/>
      <c r="OML81" s="85"/>
      <c r="OMM81" s="85"/>
      <c r="OMN81" s="85"/>
      <c r="OMO81" s="85"/>
      <c r="OMP81" s="85"/>
      <c r="OMQ81" s="85"/>
      <c r="OMR81" s="85"/>
      <c r="OMS81" s="85"/>
      <c r="OMT81" s="85"/>
      <c r="OMU81" s="85"/>
      <c r="OMV81" s="85"/>
      <c r="OMW81" s="85"/>
      <c r="OMX81" s="85"/>
      <c r="OMY81" s="85"/>
      <c r="OMZ81" s="85"/>
      <c r="ONA81" s="85"/>
      <c r="ONB81" s="85"/>
      <c r="ONC81" s="85"/>
      <c r="OND81" s="85"/>
      <c r="ONE81" s="85"/>
      <c r="ONF81" s="85"/>
      <c r="ONG81" s="85"/>
      <c r="ONH81" s="85"/>
      <c r="ONI81" s="85"/>
      <c r="ONJ81" s="85"/>
      <c r="ONK81" s="85"/>
      <c r="ONL81" s="85"/>
      <c r="ONM81" s="85"/>
      <c r="ONN81" s="85"/>
      <c r="ONO81" s="85"/>
      <c r="ONP81" s="85"/>
      <c r="ONQ81" s="85"/>
      <c r="ONR81" s="85"/>
      <c r="ONS81" s="85"/>
      <c r="ONT81" s="85"/>
      <c r="ONU81" s="85"/>
      <c r="ONV81" s="85"/>
      <c r="ONW81" s="85"/>
      <c r="ONX81" s="85"/>
      <c r="ONY81" s="85"/>
      <c r="ONZ81" s="85"/>
      <c r="OOA81" s="85"/>
      <c r="OOB81" s="85"/>
      <c r="OOC81" s="85"/>
      <c r="OOD81" s="85"/>
      <c r="OOE81" s="85"/>
      <c r="OOF81" s="85"/>
      <c r="OOG81" s="85"/>
      <c r="OOH81" s="85"/>
      <c r="OOI81" s="85"/>
      <c r="OOJ81" s="85"/>
      <c r="OOK81" s="85"/>
      <c r="OOL81" s="85"/>
      <c r="OOM81" s="85"/>
      <c r="OON81" s="85"/>
      <c r="OOO81" s="85"/>
      <c r="OOP81" s="85"/>
      <c r="OOQ81" s="85"/>
      <c r="OOR81" s="85"/>
      <c r="OOS81" s="85"/>
      <c r="OOT81" s="85"/>
      <c r="OOU81" s="85"/>
      <c r="OOV81" s="85"/>
      <c r="OOW81" s="85"/>
      <c r="OOX81" s="85"/>
      <c r="OOY81" s="85"/>
      <c r="OOZ81" s="85"/>
      <c r="OPA81" s="85"/>
      <c r="OPB81" s="85"/>
      <c r="OPC81" s="85"/>
      <c r="OPD81" s="85"/>
      <c r="OPE81" s="85"/>
      <c r="OPF81" s="85"/>
      <c r="OPG81" s="85"/>
      <c r="OPH81" s="85"/>
      <c r="OPI81" s="85"/>
      <c r="OPJ81" s="85"/>
      <c r="OPK81" s="85"/>
      <c r="OPL81" s="85"/>
      <c r="OPM81" s="85"/>
      <c r="OPN81" s="85"/>
      <c r="OPO81" s="85"/>
      <c r="OPP81" s="85"/>
      <c r="OPQ81" s="85"/>
      <c r="OPR81" s="85"/>
      <c r="OPS81" s="85"/>
      <c r="OPT81" s="85"/>
      <c r="OPU81" s="85"/>
      <c r="OPV81" s="85"/>
      <c r="OPW81" s="85"/>
      <c r="OPX81" s="85"/>
      <c r="OPY81" s="85"/>
      <c r="OPZ81" s="85"/>
      <c r="OQA81" s="85"/>
      <c r="OQB81" s="85"/>
      <c r="OQC81" s="85"/>
      <c r="OQD81" s="85"/>
      <c r="OQE81" s="85"/>
      <c r="OQF81" s="85"/>
      <c r="OQG81" s="85"/>
      <c r="OQH81" s="85"/>
      <c r="OQI81" s="85"/>
      <c r="OQJ81" s="85"/>
      <c r="OQK81" s="85"/>
      <c r="OQL81" s="85"/>
      <c r="OQM81" s="85"/>
      <c r="OQN81" s="85"/>
      <c r="OQO81" s="85"/>
      <c r="OQP81" s="85"/>
      <c r="OQQ81" s="85"/>
      <c r="OQR81" s="85"/>
      <c r="OQS81" s="85"/>
      <c r="OQT81" s="85"/>
      <c r="OQU81" s="85"/>
      <c r="OQV81" s="85"/>
      <c r="OQW81" s="85"/>
      <c r="OQX81" s="85"/>
      <c r="OQY81" s="85"/>
      <c r="OQZ81" s="85"/>
      <c r="ORA81" s="85"/>
      <c r="ORB81" s="85"/>
      <c r="ORC81" s="85"/>
      <c r="ORD81" s="85"/>
      <c r="ORE81" s="85"/>
      <c r="ORF81" s="85"/>
      <c r="ORG81" s="85"/>
      <c r="ORH81" s="85"/>
      <c r="ORI81" s="85"/>
      <c r="ORJ81" s="85"/>
      <c r="ORK81" s="85"/>
      <c r="ORL81" s="85"/>
      <c r="ORM81" s="85"/>
      <c r="ORN81" s="85"/>
      <c r="ORO81" s="85"/>
      <c r="ORP81" s="85"/>
      <c r="ORQ81" s="85"/>
      <c r="ORR81" s="85"/>
      <c r="ORS81" s="85"/>
      <c r="ORT81" s="85"/>
      <c r="ORU81" s="85"/>
      <c r="ORV81" s="85"/>
      <c r="ORW81" s="85"/>
      <c r="ORX81" s="85"/>
      <c r="ORY81" s="85"/>
      <c r="ORZ81" s="85"/>
      <c r="OSA81" s="85"/>
      <c r="OSB81" s="85"/>
      <c r="OSC81" s="85"/>
      <c r="OSD81" s="85"/>
      <c r="OSE81" s="85"/>
      <c r="OSF81" s="85"/>
      <c r="OSG81" s="85"/>
      <c r="OSH81" s="85"/>
      <c r="OSI81" s="85"/>
      <c r="OSJ81" s="85"/>
      <c r="OSK81" s="85"/>
      <c r="OSL81" s="85"/>
      <c r="OSM81" s="85"/>
      <c r="OSN81" s="85"/>
      <c r="OSO81" s="85"/>
      <c r="OSP81" s="85"/>
      <c r="OSQ81" s="85"/>
      <c r="OSR81" s="85"/>
      <c r="OSS81" s="85"/>
      <c r="OST81" s="85"/>
      <c r="OSU81" s="85"/>
      <c r="OSV81" s="85"/>
      <c r="OSW81" s="85"/>
      <c r="OSX81" s="85"/>
      <c r="OSY81" s="85"/>
      <c r="OSZ81" s="85"/>
      <c r="OTA81" s="85"/>
      <c r="OTB81" s="85"/>
      <c r="OTC81" s="85"/>
      <c r="OTD81" s="85"/>
      <c r="OTE81" s="85"/>
      <c r="OTF81" s="85"/>
      <c r="OTG81" s="85"/>
      <c r="OTH81" s="85"/>
      <c r="OTI81" s="85"/>
      <c r="OTJ81" s="85"/>
      <c r="OTK81" s="85"/>
      <c r="OTL81" s="85"/>
      <c r="OTM81" s="85"/>
      <c r="OTN81" s="85"/>
      <c r="OTO81" s="85"/>
      <c r="OTP81" s="85"/>
      <c r="OTQ81" s="85"/>
      <c r="OTR81" s="85"/>
      <c r="OTS81" s="85"/>
      <c r="OTT81" s="85"/>
      <c r="OTU81" s="85"/>
      <c r="OTV81" s="85"/>
      <c r="OTW81" s="85"/>
      <c r="OTX81" s="85"/>
      <c r="OTY81" s="85"/>
      <c r="OTZ81" s="85"/>
      <c r="OUA81" s="85"/>
      <c r="OUB81" s="85"/>
      <c r="OUC81" s="85"/>
      <c r="OUD81" s="85"/>
      <c r="OUE81" s="85"/>
      <c r="OUF81" s="85"/>
      <c r="OUG81" s="85"/>
      <c r="OUH81" s="85"/>
      <c r="OUI81" s="85"/>
      <c r="OUJ81" s="85"/>
      <c r="OUK81" s="85"/>
      <c r="OUL81" s="85"/>
      <c r="OUM81" s="85"/>
      <c r="OUN81" s="85"/>
      <c r="OUO81" s="85"/>
      <c r="OUP81" s="85"/>
      <c r="OUQ81" s="85"/>
      <c r="OUR81" s="85"/>
      <c r="OUS81" s="85"/>
      <c r="OUT81" s="85"/>
      <c r="OUU81" s="85"/>
      <c r="OUV81" s="85"/>
      <c r="OUW81" s="85"/>
      <c r="OUX81" s="85"/>
      <c r="OUY81" s="85"/>
      <c r="OUZ81" s="85"/>
      <c r="OVA81" s="85"/>
      <c r="OVB81" s="85"/>
      <c r="OVC81" s="85"/>
      <c r="OVD81" s="85"/>
      <c r="OVE81" s="85"/>
      <c r="OVF81" s="85"/>
      <c r="OVG81" s="85"/>
      <c r="OVH81" s="85"/>
      <c r="OVI81" s="85"/>
      <c r="OVJ81" s="85"/>
      <c r="OVK81" s="85"/>
      <c r="OVL81" s="85"/>
      <c r="OVM81" s="85"/>
      <c r="OVN81" s="85"/>
      <c r="OVO81" s="85"/>
      <c r="OVP81" s="85"/>
      <c r="OVQ81" s="85"/>
      <c r="OVR81" s="85"/>
      <c r="OVS81" s="85"/>
      <c r="OVT81" s="85"/>
      <c r="OVU81" s="85"/>
      <c r="OVV81" s="85"/>
      <c r="OVW81" s="85"/>
      <c r="OVX81" s="85"/>
      <c r="OVY81" s="85"/>
      <c r="OVZ81" s="85"/>
      <c r="OWA81" s="85"/>
      <c r="OWB81" s="85"/>
      <c r="OWC81" s="85"/>
      <c r="OWD81" s="85"/>
      <c r="OWE81" s="85"/>
      <c r="OWF81" s="85"/>
      <c r="OWG81" s="85"/>
      <c r="OWH81" s="85"/>
      <c r="OWI81" s="85"/>
      <c r="OWJ81" s="85"/>
      <c r="OWK81" s="85"/>
      <c r="OWL81" s="85"/>
      <c r="OWM81" s="85"/>
      <c r="OWN81" s="85"/>
      <c r="OWO81" s="85"/>
      <c r="OWP81" s="85"/>
      <c r="OWQ81" s="85"/>
      <c r="OWR81" s="85"/>
      <c r="OWS81" s="85"/>
      <c r="OWT81" s="85"/>
      <c r="OWU81" s="85"/>
      <c r="OWV81" s="85"/>
      <c r="OWW81" s="85"/>
      <c r="OWX81" s="85"/>
      <c r="OWY81" s="85"/>
      <c r="OWZ81" s="85"/>
      <c r="OXA81" s="85"/>
      <c r="OXB81" s="85"/>
      <c r="OXC81" s="85"/>
      <c r="OXD81" s="85"/>
      <c r="OXE81" s="85"/>
      <c r="OXF81" s="85"/>
      <c r="OXG81" s="85"/>
      <c r="OXH81" s="85"/>
      <c r="OXI81" s="85"/>
      <c r="OXJ81" s="85"/>
      <c r="OXK81" s="85"/>
      <c r="OXL81" s="85"/>
      <c r="OXM81" s="85"/>
      <c r="OXN81" s="85"/>
      <c r="OXO81" s="85"/>
      <c r="OXP81" s="85"/>
      <c r="OXQ81" s="85"/>
      <c r="OXR81" s="85"/>
      <c r="OXS81" s="85"/>
      <c r="OXT81" s="85"/>
      <c r="OXU81" s="85"/>
      <c r="OXV81" s="85"/>
      <c r="OXW81" s="85"/>
      <c r="OXX81" s="85"/>
      <c r="OXY81" s="85"/>
      <c r="OXZ81" s="85"/>
      <c r="OYA81" s="85"/>
      <c r="OYB81" s="85"/>
      <c r="OYC81" s="85"/>
      <c r="OYD81" s="85"/>
      <c r="OYE81" s="85"/>
      <c r="OYF81" s="85"/>
      <c r="OYG81" s="85"/>
      <c r="OYH81" s="85"/>
      <c r="OYI81" s="85"/>
      <c r="OYJ81" s="85"/>
      <c r="OYK81" s="85"/>
      <c r="OYL81" s="85"/>
      <c r="OYM81" s="85"/>
      <c r="OYN81" s="85"/>
      <c r="OYO81" s="85"/>
      <c r="OYP81" s="85"/>
      <c r="OYQ81" s="85"/>
      <c r="OYR81" s="85"/>
      <c r="OYS81" s="85"/>
      <c r="OYT81" s="85"/>
      <c r="OYU81" s="85"/>
      <c r="OYV81" s="85"/>
      <c r="OYW81" s="85"/>
      <c r="OYX81" s="85"/>
      <c r="OYY81" s="85"/>
      <c r="OYZ81" s="85"/>
      <c r="OZA81" s="85"/>
      <c r="OZB81" s="85"/>
      <c r="OZC81" s="85"/>
      <c r="OZD81" s="85"/>
      <c r="OZE81" s="85"/>
      <c r="OZF81" s="85"/>
      <c r="OZG81" s="85"/>
      <c r="OZH81" s="85"/>
      <c r="OZI81" s="85"/>
      <c r="OZJ81" s="85"/>
      <c r="OZK81" s="85"/>
      <c r="OZL81" s="85"/>
      <c r="OZM81" s="85"/>
      <c r="OZN81" s="85"/>
      <c r="OZO81" s="85"/>
      <c r="OZP81" s="85"/>
      <c r="OZQ81" s="85"/>
      <c r="OZR81" s="85"/>
      <c r="OZS81" s="85"/>
      <c r="OZT81" s="85"/>
      <c r="OZU81" s="85"/>
      <c r="OZV81" s="85"/>
      <c r="OZW81" s="85"/>
      <c r="OZX81" s="85"/>
      <c r="OZY81" s="85"/>
      <c r="OZZ81" s="85"/>
      <c r="PAA81" s="85"/>
      <c r="PAB81" s="85"/>
      <c r="PAC81" s="85"/>
      <c r="PAD81" s="85"/>
      <c r="PAE81" s="85"/>
      <c r="PAF81" s="85"/>
      <c r="PAG81" s="85"/>
      <c r="PAH81" s="85"/>
      <c r="PAI81" s="85"/>
      <c r="PAJ81" s="85"/>
      <c r="PAK81" s="85"/>
      <c r="PAL81" s="85"/>
      <c r="PAM81" s="85"/>
      <c r="PAN81" s="85"/>
      <c r="PAO81" s="85"/>
      <c r="PAP81" s="85"/>
      <c r="PAQ81" s="85"/>
      <c r="PAR81" s="85"/>
      <c r="PAS81" s="85"/>
      <c r="PAT81" s="85"/>
      <c r="PAU81" s="85"/>
      <c r="PAV81" s="85"/>
      <c r="PAW81" s="85"/>
      <c r="PAX81" s="85"/>
      <c r="PAY81" s="85"/>
      <c r="PAZ81" s="85"/>
      <c r="PBA81" s="85"/>
      <c r="PBB81" s="85"/>
      <c r="PBC81" s="85"/>
      <c r="PBD81" s="85"/>
      <c r="PBE81" s="85"/>
      <c r="PBF81" s="85"/>
      <c r="PBG81" s="85"/>
      <c r="PBH81" s="85"/>
      <c r="PBI81" s="85"/>
      <c r="PBJ81" s="85"/>
      <c r="PBK81" s="85"/>
      <c r="PBL81" s="85"/>
      <c r="PBM81" s="85"/>
      <c r="PBN81" s="85"/>
      <c r="PBO81" s="85"/>
      <c r="PBP81" s="85"/>
      <c r="PBQ81" s="85"/>
      <c r="PBR81" s="85"/>
      <c r="PBS81" s="85"/>
      <c r="PBT81" s="85"/>
      <c r="PBU81" s="85"/>
      <c r="PBV81" s="85"/>
      <c r="PBW81" s="85"/>
      <c r="PBX81" s="85"/>
      <c r="PBY81" s="85"/>
      <c r="PBZ81" s="85"/>
      <c r="PCA81" s="85"/>
      <c r="PCB81" s="85"/>
      <c r="PCC81" s="85"/>
      <c r="PCD81" s="85"/>
      <c r="PCE81" s="85"/>
      <c r="PCF81" s="85"/>
      <c r="PCG81" s="85"/>
      <c r="PCH81" s="85"/>
      <c r="PCI81" s="85"/>
      <c r="PCJ81" s="85"/>
      <c r="PCK81" s="85"/>
      <c r="PCL81" s="85"/>
      <c r="PCM81" s="85"/>
      <c r="PCN81" s="85"/>
      <c r="PCO81" s="85"/>
      <c r="PCP81" s="85"/>
      <c r="PCQ81" s="85"/>
      <c r="PCR81" s="85"/>
      <c r="PCS81" s="85"/>
      <c r="PCT81" s="85"/>
      <c r="PCU81" s="85"/>
      <c r="PCV81" s="85"/>
      <c r="PCW81" s="85"/>
      <c r="PCX81" s="85"/>
      <c r="PCY81" s="85"/>
      <c r="PCZ81" s="85"/>
      <c r="PDA81" s="85"/>
      <c r="PDB81" s="85"/>
      <c r="PDC81" s="85"/>
      <c r="PDD81" s="85"/>
      <c r="PDE81" s="85"/>
      <c r="PDF81" s="85"/>
      <c r="PDG81" s="85"/>
      <c r="PDH81" s="85"/>
      <c r="PDI81" s="85"/>
      <c r="PDJ81" s="85"/>
      <c r="PDK81" s="85"/>
      <c r="PDL81" s="85"/>
      <c r="PDM81" s="85"/>
      <c r="PDN81" s="85"/>
      <c r="PDO81" s="85"/>
      <c r="PDP81" s="85"/>
      <c r="PDQ81" s="85"/>
      <c r="PDR81" s="85"/>
      <c r="PDS81" s="85"/>
      <c r="PDT81" s="85"/>
      <c r="PDU81" s="85"/>
      <c r="PDV81" s="85"/>
      <c r="PDW81" s="85"/>
      <c r="PDX81" s="85"/>
      <c r="PDY81" s="85"/>
      <c r="PDZ81" s="85"/>
      <c r="PEA81" s="85"/>
      <c r="PEB81" s="85"/>
      <c r="PEC81" s="85"/>
      <c r="PED81" s="85"/>
      <c r="PEE81" s="85"/>
      <c r="PEF81" s="85"/>
      <c r="PEG81" s="85"/>
      <c r="PEH81" s="85"/>
      <c r="PEI81" s="85"/>
      <c r="PEJ81" s="85"/>
      <c r="PEK81" s="85"/>
      <c r="PEL81" s="85"/>
      <c r="PEM81" s="85"/>
      <c r="PEN81" s="85"/>
      <c r="PEO81" s="85"/>
      <c r="PEP81" s="85"/>
      <c r="PEQ81" s="85"/>
      <c r="PER81" s="85"/>
      <c r="PES81" s="85"/>
      <c r="PET81" s="85"/>
      <c r="PEU81" s="85"/>
      <c r="PEV81" s="85"/>
      <c r="PEW81" s="85"/>
      <c r="PEX81" s="85"/>
      <c r="PEY81" s="85"/>
      <c r="PEZ81" s="85"/>
      <c r="PFA81" s="85"/>
      <c r="PFB81" s="85"/>
      <c r="PFC81" s="85"/>
      <c r="PFD81" s="85"/>
      <c r="PFE81" s="85"/>
      <c r="PFF81" s="85"/>
      <c r="PFG81" s="85"/>
      <c r="PFH81" s="85"/>
      <c r="PFI81" s="85"/>
      <c r="PFJ81" s="85"/>
      <c r="PFK81" s="85"/>
      <c r="PFL81" s="85"/>
      <c r="PFM81" s="85"/>
      <c r="PFN81" s="85"/>
      <c r="PFO81" s="85"/>
      <c r="PFP81" s="85"/>
      <c r="PFQ81" s="85"/>
      <c r="PFR81" s="85"/>
      <c r="PFS81" s="85"/>
      <c r="PFT81" s="85"/>
      <c r="PFU81" s="85"/>
      <c r="PFV81" s="85"/>
      <c r="PFW81" s="85"/>
      <c r="PFX81" s="85"/>
      <c r="PFY81" s="85"/>
      <c r="PFZ81" s="85"/>
      <c r="PGA81" s="85"/>
      <c r="PGB81" s="85"/>
      <c r="PGC81" s="85"/>
      <c r="PGD81" s="85"/>
      <c r="PGE81" s="85"/>
      <c r="PGF81" s="85"/>
      <c r="PGG81" s="85"/>
      <c r="PGH81" s="85"/>
      <c r="PGI81" s="85"/>
      <c r="PGJ81" s="85"/>
      <c r="PGK81" s="85"/>
      <c r="PGL81" s="85"/>
      <c r="PGM81" s="85"/>
      <c r="PGN81" s="85"/>
      <c r="PGO81" s="85"/>
      <c r="PGP81" s="85"/>
      <c r="PGQ81" s="85"/>
      <c r="PGR81" s="85"/>
      <c r="PGS81" s="85"/>
      <c r="PGT81" s="85"/>
      <c r="PGU81" s="85"/>
      <c r="PGV81" s="85"/>
      <c r="PGW81" s="85"/>
      <c r="PGX81" s="85"/>
      <c r="PGY81" s="85"/>
      <c r="PGZ81" s="85"/>
      <c r="PHA81" s="85"/>
      <c r="PHB81" s="85"/>
      <c r="PHC81" s="85"/>
      <c r="PHD81" s="85"/>
      <c r="PHE81" s="85"/>
      <c r="PHF81" s="85"/>
      <c r="PHG81" s="85"/>
      <c r="PHH81" s="85"/>
      <c r="PHI81" s="85"/>
      <c r="PHJ81" s="85"/>
      <c r="PHK81" s="85"/>
      <c r="PHL81" s="85"/>
      <c r="PHM81" s="85"/>
      <c r="PHN81" s="85"/>
      <c r="PHO81" s="85"/>
      <c r="PHP81" s="85"/>
      <c r="PHQ81" s="85"/>
      <c r="PHR81" s="85"/>
      <c r="PHS81" s="85"/>
      <c r="PHT81" s="85"/>
      <c r="PHU81" s="85"/>
      <c r="PHV81" s="85"/>
      <c r="PHW81" s="85"/>
      <c r="PHX81" s="85"/>
      <c r="PHY81" s="85"/>
      <c r="PHZ81" s="85"/>
      <c r="PIA81" s="85"/>
      <c r="PIB81" s="85"/>
      <c r="PIC81" s="85"/>
      <c r="PID81" s="85"/>
      <c r="PIE81" s="85"/>
      <c r="PIF81" s="85"/>
      <c r="PIG81" s="85"/>
      <c r="PIH81" s="85"/>
      <c r="PII81" s="85"/>
      <c r="PIJ81" s="85"/>
      <c r="PIK81" s="85"/>
      <c r="PIL81" s="85"/>
      <c r="PIM81" s="85"/>
      <c r="PIN81" s="85"/>
      <c r="PIO81" s="85"/>
      <c r="PIP81" s="85"/>
      <c r="PIQ81" s="85"/>
      <c r="PIR81" s="85"/>
      <c r="PIS81" s="85"/>
      <c r="PIT81" s="85"/>
      <c r="PIU81" s="85"/>
      <c r="PIV81" s="85"/>
      <c r="PIW81" s="85"/>
      <c r="PIX81" s="85"/>
      <c r="PIY81" s="85"/>
      <c r="PIZ81" s="85"/>
      <c r="PJA81" s="85"/>
      <c r="PJB81" s="85"/>
      <c r="PJC81" s="85"/>
      <c r="PJD81" s="85"/>
      <c r="PJE81" s="85"/>
      <c r="PJF81" s="85"/>
      <c r="PJG81" s="85"/>
      <c r="PJH81" s="85"/>
      <c r="PJI81" s="85"/>
      <c r="PJJ81" s="85"/>
      <c r="PJK81" s="85"/>
      <c r="PJL81" s="85"/>
      <c r="PJM81" s="85"/>
      <c r="PJN81" s="85"/>
      <c r="PJO81" s="85"/>
      <c r="PJP81" s="85"/>
      <c r="PJQ81" s="85"/>
      <c r="PJR81" s="85"/>
      <c r="PJS81" s="85"/>
      <c r="PJT81" s="85"/>
      <c r="PJU81" s="85"/>
      <c r="PJV81" s="85"/>
      <c r="PJW81" s="85"/>
      <c r="PJX81" s="85"/>
      <c r="PJY81" s="85"/>
      <c r="PJZ81" s="85"/>
      <c r="PKA81" s="85"/>
      <c r="PKB81" s="85"/>
      <c r="PKC81" s="85"/>
      <c r="PKD81" s="85"/>
      <c r="PKE81" s="85"/>
      <c r="PKF81" s="85"/>
      <c r="PKG81" s="85"/>
      <c r="PKH81" s="85"/>
      <c r="PKI81" s="85"/>
      <c r="PKJ81" s="85"/>
      <c r="PKK81" s="85"/>
      <c r="PKL81" s="85"/>
      <c r="PKM81" s="85"/>
      <c r="PKN81" s="85"/>
      <c r="PKO81" s="85"/>
      <c r="PKP81" s="85"/>
      <c r="PKQ81" s="85"/>
      <c r="PKR81" s="85"/>
      <c r="PKS81" s="85"/>
      <c r="PKT81" s="85"/>
      <c r="PKU81" s="85"/>
      <c r="PKV81" s="85"/>
      <c r="PKW81" s="85"/>
      <c r="PKX81" s="85"/>
      <c r="PKY81" s="85"/>
      <c r="PKZ81" s="85"/>
      <c r="PLA81" s="85"/>
      <c r="PLB81" s="85"/>
      <c r="PLC81" s="85"/>
      <c r="PLD81" s="85"/>
      <c r="PLE81" s="85"/>
      <c r="PLF81" s="85"/>
      <c r="PLG81" s="85"/>
      <c r="PLH81" s="85"/>
      <c r="PLI81" s="85"/>
      <c r="PLJ81" s="85"/>
      <c r="PLK81" s="85"/>
      <c r="PLL81" s="85"/>
      <c r="PLM81" s="85"/>
      <c r="PLN81" s="85"/>
      <c r="PLO81" s="85"/>
      <c r="PLP81" s="85"/>
      <c r="PLQ81" s="85"/>
      <c r="PLR81" s="85"/>
      <c r="PLS81" s="85"/>
      <c r="PLT81" s="85"/>
      <c r="PLU81" s="85"/>
      <c r="PLV81" s="85"/>
      <c r="PLW81" s="85"/>
      <c r="PLX81" s="85"/>
      <c r="PLY81" s="85"/>
      <c r="PLZ81" s="85"/>
      <c r="PMA81" s="85"/>
      <c r="PMB81" s="85"/>
      <c r="PMC81" s="85"/>
      <c r="PMD81" s="85"/>
      <c r="PME81" s="85"/>
      <c r="PMF81" s="85"/>
      <c r="PMG81" s="85"/>
      <c r="PMH81" s="85"/>
      <c r="PMI81" s="85"/>
      <c r="PMJ81" s="85"/>
      <c r="PMK81" s="85"/>
      <c r="PML81" s="85"/>
      <c r="PMM81" s="85"/>
      <c r="PMN81" s="85"/>
      <c r="PMO81" s="85"/>
      <c r="PMP81" s="85"/>
      <c r="PMQ81" s="85"/>
      <c r="PMR81" s="85"/>
      <c r="PMS81" s="85"/>
      <c r="PMT81" s="85"/>
      <c r="PMU81" s="85"/>
      <c r="PMV81" s="85"/>
      <c r="PMW81" s="85"/>
      <c r="PMX81" s="85"/>
      <c r="PMY81" s="85"/>
      <c r="PMZ81" s="85"/>
      <c r="PNA81" s="85"/>
      <c r="PNB81" s="85"/>
      <c r="PNC81" s="85"/>
      <c r="PND81" s="85"/>
      <c r="PNE81" s="85"/>
      <c r="PNF81" s="85"/>
      <c r="PNG81" s="85"/>
      <c r="PNH81" s="85"/>
      <c r="PNI81" s="85"/>
      <c r="PNJ81" s="85"/>
      <c r="PNK81" s="85"/>
      <c r="PNL81" s="85"/>
      <c r="PNM81" s="85"/>
      <c r="PNN81" s="85"/>
      <c r="PNO81" s="85"/>
      <c r="PNP81" s="85"/>
      <c r="PNQ81" s="85"/>
      <c r="PNR81" s="85"/>
      <c r="PNS81" s="85"/>
      <c r="PNT81" s="85"/>
      <c r="PNU81" s="85"/>
      <c r="PNV81" s="85"/>
      <c r="PNW81" s="85"/>
      <c r="PNX81" s="85"/>
      <c r="PNY81" s="85"/>
      <c r="PNZ81" s="85"/>
      <c r="POA81" s="85"/>
      <c r="POB81" s="85"/>
      <c r="POC81" s="85"/>
      <c r="POD81" s="85"/>
      <c r="POE81" s="85"/>
      <c r="POF81" s="85"/>
      <c r="POG81" s="85"/>
      <c r="POH81" s="85"/>
      <c r="POI81" s="85"/>
      <c r="POJ81" s="85"/>
      <c r="POK81" s="85"/>
      <c r="POL81" s="85"/>
      <c r="POM81" s="85"/>
      <c r="PON81" s="85"/>
      <c r="POO81" s="85"/>
      <c r="POP81" s="85"/>
      <c r="POQ81" s="85"/>
      <c r="POR81" s="85"/>
      <c r="POS81" s="85"/>
      <c r="POT81" s="85"/>
      <c r="POU81" s="85"/>
      <c r="POV81" s="85"/>
      <c r="POW81" s="85"/>
      <c r="POX81" s="85"/>
      <c r="POY81" s="85"/>
      <c r="POZ81" s="85"/>
      <c r="PPA81" s="85"/>
      <c r="PPB81" s="85"/>
      <c r="PPC81" s="85"/>
      <c r="PPD81" s="85"/>
      <c r="PPE81" s="85"/>
      <c r="PPF81" s="85"/>
      <c r="PPG81" s="85"/>
      <c r="PPH81" s="85"/>
      <c r="PPI81" s="85"/>
      <c r="PPJ81" s="85"/>
      <c r="PPK81" s="85"/>
      <c r="PPL81" s="85"/>
      <c r="PPM81" s="85"/>
      <c r="PPN81" s="85"/>
      <c r="PPO81" s="85"/>
      <c r="PPP81" s="85"/>
      <c r="PPQ81" s="85"/>
      <c r="PPR81" s="85"/>
      <c r="PPS81" s="85"/>
      <c r="PPT81" s="85"/>
      <c r="PPU81" s="85"/>
      <c r="PPV81" s="85"/>
      <c r="PPW81" s="85"/>
      <c r="PPX81" s="85"/>
      <c r="PPY81" s="85"/>
      <c r="PPZ81" s="85"/>
      <c r="PQA81" s="85"/>
      <c r="PQB81" s="85"/>
      <c r="PQC81" s="85"/>
      <c r="PQD81" s="85"/>
      <c r="PQE81" s="85"/>
      <c r="PQF81" s="85"/>
      <c r="PQG81" s="85"/>
      <c r="PQH81" s="85"/>
      <c r="PQI81" s="85"/>
      <c r="PQJ81" s="85"/>
      <c r="PQK81" s="85"/>
      <c r="PQL81" s="85"/>
      <c r="PQM81" s="85"/>
      <c r="PQN81" s="85"/>
      <c r="PQO81" s="85"/>
      <c r="PQP81" s="85"/>
      <c r="PQQ81" s="85"/>
      <c r="PQR81" s="85"/>
      <c r="PQS81" s="85"/>
      <c r="PQT81" s="85"/>
      <c r="PQU81" s="85"/>
      <c r="PQV81" s="85"/>
      <c r="PQW81" s="85"/>
      <c r="PQX81" s="85"/>
      <c r="PQY81" s="85"/>
      <c r="PQZ81" s="85"/>
      <c r="PRA81" s="85"/>
      <c r="PRB81" s="85"/>
      <c r="PRC81" s="85"/>
      <c r="PRD81" s="85"/>
      <c r="PRE81" s="85"/>
      <c r="PRF81" s="85"/>
      <c r="PRG81" s="85"/>
      <c r="PRH81" s="85"/>
      <c r="PRI81" s="85"/>
      <c r="PRJ81" s="85"/>
      <c r="PRK81" s="85"/>
      <c r="PRL81" s="85"/>
      <c r="PRM81" s="85"/>
      <c r="PRN81" s="85"/>
      <c r="PRO81" s="85"/>
      <c r="PRP81" s="85"/>
      <c r="PRQ81" s="85"/>
      <c r="PRR81" s="85"/>
      <c r="PRS81" s="85"/>
      <c r="PRT81" s="85"/>
      <c r="PRU81" s="85"/>
      <c r="PRV81" s="85"/>
      <c r="PRW81" s="85"/>
      <c r="PRX81" s="85"/>
      <c r="PRY81" s="85"/>
      <c r="PRZ81" s="85"/>
      <c r="PSA81" s="85"/>
      <c r="PSB81" s="85"/>
      <c r="PSC81" s="85"/>
      <c r="PSD81" s="85"/>
      <c r="PSE81" s="85"/>
      <c r="PSF81" s="85"/>
      <c r="PSG81" s="85"/>
      <c r="PSH81" s="85"/>
      <c r="PSI81" s="85"/>
      <c r="PSJ81" s="85"/>
      <c r="PSK81" s="85"/>
      <c r="PSL81" s="85"/>
      <c r="PSM81" s="85"/>
      <c r="PSN81" s="85"/>
      <c r="PSO81" s="85"/>
      <c r="PSP81" s="85"/>
      <c r="PSQ81" s="85"/>
      <c r="PSR81" s="85"/>
      <c r="PSS81" s="85"/>
      <c r="PST81" s="85"/>
      <c r="PSU81" s="85"/>
      <c r="PSV81" s="85"/>
      <c r="PSW81" s="85"/>
      <c r="PSX81" s="85"/>
      <c r="PSY81" s="85"/>
      <c r="PSZ81" s="85"/>
      <c r="PTA81" s="85"/>
      <c r="PTB81" s="85"/>
      <c r="PTC81" s="85"/>
      <c r="PTD81" s="85"/>
      <c r="PTE81" s="85"/>
      <c r="PTF81" s="85"/>
      <c r="PTG81" s="85"/>
      <c r="PTH81" s="85"/>
      <c r="PTI81" s="85"/>
      <c r="PTJ81" s="85"/>
      <c r="PTK81" s="85"/>
      <c r="PTL81" s="85"/>
      <c r="PTM81" s="85"/>
      <c r="PTN81" s="85"/>
      <c r="PTO81" s="85"/>
      <c r="PTP81" s="85"/>
      <c r="PTQ81" s="85"/>
      <c r="PTR81" s="85"/>
      <c r="PTS81" s="85"/>
      <c r="PTT81" s="85"/>
      <c r="PTU81" s="85"/>
      <c r="PTV81" s="85"/>
      <c r="PTW81" s="85"/>
      <c r="PTX81" s="85"/>
      <c r="PTY81" s="85"/>
      <c r="PTZ81" s="85"/>
      <c r="PUA81" s="85"/>
      <c r="PUB81" s="85"/>
      <c r="PUC81" s="85"/>
      <c r="PUD81" s="85"/>
      <c r="PUE81" s="85"/>
      <c r="PUF81" s="85"/>
      <c r="PUG81" s="85"/>
      <c r="PUH81" s="85"/>
      <c r="PUI81" s="85"/>
      <c r="PUJ81" s="85"/>
      <c r="PUK81" s="85"/>
      <c r="PUL81" s="85"/>
      <c r="PUM81" s="85"/>
      <c r="PUN81" s="85"/>
      <c r="PUO81" s="85"/>
      <c r="PUP81" s="85"/>
      <c r="PUQ81" s="85"/>
      <c r="PUR81" s="85"/>
      <c r="PUS81" s="85"/>
      <c r="PUT81" s="85"/>
      <c r="PUU81" s="85"/>
      <c r="PUV81" s="85"/>
      <c r="PUW81" s="85"/>
      <c r="PUX81" s="85"/>
      <c r="PUY81" s="85"/>
      <c r="PUZ81" s="85"/>
      <c r="PVA81" s="85"/>
      <c r="PVB81" s="85"/>
      <c r="PVC81" s="85"/>
      <c r="PVD81" s="85"/>
      <c r="PVE81" s="85"/>
      <c r="PVF81" s="85"/>
      <c r="PVG81" s="85"/>
      <c r="PVH81" s="85"/>
      <c r="PVI81" s="85"/>
      <c r="PVJ81" s="85"/>
      <c r="PVK81" s="85"/>
      <c r="PVL81" s="85"/>
      <c r="PVM81" s="85"/>
      <c r="PVN81" s="85"/>
      <c r="PVO81" s="85"/>
      <c r="PVP81" s="85"/>
      <c r="PVQ81" s="85"/>
      <c r="PVR81" s="85"/>
      <c r="PVS81" s="85"/>
      <c r="PVT81" s="85"/>
      <c r="PVU81" s="85"/>
      <c r="PVV81" s="85"/>
      <c r="PVW81" s="85"/>
      <c r="PVX81" s="85"/>
      <c r="PVY81" s="85"/>
      <c r="PVZ81" s="85"/>
      <c r="PWA81" s="85"/>
      <c r="PWB81" s="85"/>
      <c r="PWC81" s="85"/>
      <c r="PWD81" s="85"/>
      <c r="PWE81" s="85"/>
      <c r="PWF81" s="85"/>
      <c r="PWG81" s="85"/>
      <c r="PWH81" s="85"/>
      <c r="PWI81" s="85"/>
      <c r="PWJ81" s="85"/>
      <c r="PWK81" s="85"/>
      <c r="PWL81" s="85"/>
      <c r="PWM81" s="85"/>
      <c r="PWN81" s="85"/>
      <c r="PWO81" s="85"/>
      <c r="PWP81" s="85"/>
      <c r="PWQ81" s="85"/>
      <c r="PWR81" s="85"/>
      <c r="PWS81" s="85"/>
      <c r="PWT81" s="85"/>
      <c r="PWU81" s="85"/>
      <c r="PWV81" s="85"/>
      <c r="PWW81" s="85"/>
      <c r="PWX81" s="85"/>
      <c r="PWY81" s="85"/>
      <c r="PWZ81" s="85"/>
      <c r="PXA81" s="85"/>
      <c r="PXB81" s="85"/>
      <c r="PXC81" s="85"/>
      <c r="PXD81" s="85"/>
      <c r="PXE81" s="85"/>
      <c r="PXF81" s="85"/>
      <c r="PXG81" s="85"/>
      <c r="PXH81" s="85"/>
      <c r="PXI81" s="85"/>
      <c r="PXJ81" s="85"/>
      <c r="PXK81" s="85"/>
      <c r="PXL81" s="85"/>
      <c r="PXM81" s="85"/>
      <c r="PXN81" s="85"/>
      <c r="PXO81" s="85"/>
      <c r="PXP81" s="85"/>
      <c r="PXQ81" s="85"/>
      <c r="PXR81" s="85"/>
      <c r="PXS81" s="85"/>
      <c r="PXT81" s="85"/>
      <c r="PXU81" s="85"/>
      <c r="PXV81" s="85"/>
      <c r="PXW81" s="85"/>
      <c r="PXX81" s="85"/>
      <c r="PXY81" s="85"/>
      <c r="PXZ81" s="85"/>
      <c r="PYA81" s="85"/>
      <c r="PYB81" s="85"/>
      <c r="PYC81" s="85"/>
      <c r="PYD81" s="85"/>
      <c r="PYE81" s="85"/>
      <c r="PYF81" s="85"/>
      <c r="PYG81" s="85"/>
      <c r="PYH81" s="85"/>
      <c r="PYI81" s="85"/>
      <c r="PYJ81" s="85"/>
      <c r="PYK81" s="85"/>
      <c r="PYL81" s="85"/>
      <c r="PYM81" s="85"/>
      <c r="PYN81" s="85"/>
      <c r="PYO81" s="85"/>
      <c r="PYP81" s="85"/>
      <c r="PYQ81" s="85"/>
      <c r="PYR81" s="85"/>
      <c r="PYS81" s="85"/>
      <c r="PYT81" s="85"/>
      <c r="PYU81" s="85"/>
      <c r="PYV81" s="85"/>
      <c r="PYW81" s="85"/>
      <c r="PYX81" s="85"/>
      <c r="PYY81" s="85"/>
      <c r="PYZ81" s="85"/>
      <c r="PZA81" s="85"/>
      <c r="PZB81" s="85"/>
      <c r="PZC81" s="85"/>
      <c r="PZD81" s="85"/>
      <c r="PZE81" s="85"/>
      <c r="PZF81" s="85"/>
      <c r="PZG81" s="85"/>
      <c r="PZH81" s="85"/>
      <c r="PZI81" s="85"/>
      <c r="PZJ81" s="85"/>
      <c r="PZK81" s="85"/>
      <c r="PZL81" s="85"/>
      <c r="PZM81" s="85"/>
      <c r="PZN81" s="85"/>
      <c r="PZO81" s="85"/>
      <c r="PZP81" s="85"/>
      <c r="PZQ81" s="85"/>
      <c r="PZR81" s="85"/>
      <c r="PZS81" s="85"/>
      <c r="PZT81" s="85"/>
      <c r="PZU81" s="85"/>
      <c r="PZV81" s="85"/>
      <c r="PZW81" s="85"/>
      <c r="PZX81" s="85"/>
      <c r="PZY81" s="85"/>
      <c r="PZZ81" s="85"/>
      <c r="QAA81" s="85"/>
      <c r="QAB81" s="85"/>
      <c r="QAC81" s="85"/>
      <c r="QAD81" s="85"/>
      <c r="QAE81" s="85"/>
      <c r="QAF81" s="85"/>
      <c r="QAG81" s="85"/>
      <c r="QAH81" s="85"/>
      <c r="QAI81" s="85"/>
      <c r="QAJ81" s="85"/>
      <c r="QAK81" s="85"/>
      <c r="QAL81" s="85"/>
      <c r="QAM81" s="85"/>
      <c r="QAN81" s="85"/>
      <c r="QAO81" s="85"/>
      <c r="QAP81" s="85"/>
      <c r="QAQ81" s="85"/>
      <c r="QAR81" s="85"/>
      <c r="QAS81" s="85"/>
      <c r="QAT81" s="85"/>
      <c r="QAU81" s="85"/>
      <c r="QAV81" s="85"/>
      <c r="QAW81" s="85"/>
      <c r="QAX81" s="85"/>
      <c r="QAY81" s="85"/>
      <c r="QAZ81" s="85"/>
      <c r="QBA81" s="85"/>
      <c r="QBB81" s="85"/>
      <c r="QBC81" s="85"/>
      <c r="QBD81" s="85"/>
      <c r="QBE81" s="85"/>
      <c r="QBF81" s="85"/>
      <c r="QBG81" s="85"/>
      <c r="QBH81" s="85"/>
      <c r="QBI81" s="85"/>
      <c r="QBJ81" s="85"/>
      <c r="QBK81" s="85"/>
      <c r="QBL81" s="85"/>
      <c r="QBM81" s="85"/>
      <c r="QBN81" s="85"/>
      <c r="QBO81" s="85"/>
      <c r="QBP81" s="85"/>
      <c r="QBQ81" s="85"/>
      <c r="QBR81" s="85"/>
      <c r="QBS81" s="85"/>
      <c r="QBT81" s="85"/>
      <c r="QBU81" s="85"/>
      <c r="QBV81" s="85"/>
      <c r="QBW81" s="85"/>
      <c r="QBX81" s="85"/>
      <c r="QBY81" s="85"/>
      <c r="QBZ81" s="85"/>
      <c r="QCA81" s="85"/>
      <c r="QCB81" s="85"/>
      <c r="QCC81" s="85"/>
      <c r="QCD81" s="85"/>
      <c r="QCE81" s="85"/>
      <c r="QCF81" s="85"/>
      <c r="QCG81" s="85"/>
      <c r="QCH81" s="85"/>
      <c r="QCI81" s="85"/>
      <c r="QCJ81" s="85"/>
      <c r="QCK81" s="85"/>
      <c r="QCL81" s="85"/>
      <c r="QCM81" s="85"/>
      <c r="QCN81" s="85"/>
      <c r="QCO81" s="85"/>
      <c r="QCP81" s="85"/>
      <c r="QCQ81" s="85"/>
      <c r="QCR81" s="85"/>
      <c r="QCS81" s="85"/>
      <c r="QCT81" s="85"/>
      <c r="QCU81" s="85"/>
      <c r="QCV81" s="85"/>
      <c r="QCW81" s="85"/>
      <c r="QCX81" s="85"/>
      <c r="QCY81" s="85"/>
      <c r="QCZ81" s="85"/>
      <c r="QDA81" s="85"/>
      <c r="QDB81" s="85"/>
      <c r="QDC81" s="85"/>
      <c r="QDD81" s="85"/>
      <c r="QDE81" s="85"/>
      <c r="QDF81" s="85"/>
      <c r="QDG81" s="85"/>
      <c r="QDH81" s="85"/>
      <c r="QDI81" s="85"/>
      <c r="QDJ81" s="85"/>
      <c r="QDK81" s="85"/>
      <c r="QDL81" s="85"/>
      <c r="QDM81" s="85"/>
      <c r="QDN81" s="85"/>
      <c r="QDO81" s="85"/>
      <c r="QDP81" s="85"/>
      <c r="QDQ81" s="85"/>
      <c r="QDR81" s="85"/>
      <c r="QDS81" s="85"/>
      <c r="QDT81" s="85"/>
      <c r="QDU81" s="85"/>
      <c r="QDV81" s="85"/>
      <c r="QDW81" s="85"/>
      <c r="QDX81" s="85"/>
      <c r="QDY81" s="85"/>
      <c r="QDZ81" s="85"/>
      <c r="QEA81" s="85"/>
      <c r="QEB81" s="85"/>
      <c r="QEC81" s="85"/>
      <c r="QED81" s="85"/>
      <c r="QEE81" s="85"/>
      <c r="QEF81" s="85"/>
      <c r="QEG81" s="85"/>
      <c r="QEH81" s="85"/>
      <c r="QEI81" s="85"/>
      <c r="QEJ81" s="85"/>
      <c r="QEK81" s="85"/>
      <c r="QEL81" s="85"/>
      <c r="QEM81" s="85"/>
      <c r="QEN81" s="85"/>
      <c r="QEO81" s="85"/>
      <c r="QEP81" s="85"/>
      <c r="QEQ81" s="85"/>
      <c r="QER81" s="85"/>
      <c r="QES81" s="85"/>
      <c r="QET81" s="85"/>
      <c r="QEU81" s="85"/>
      <c r="QEV81" s="85"/>
      <c r="QEW81" s="85"/>
      <c r="QEX81" s="85"/>
      <c r="QEY81" s="85"/>
      <c r="QEZ81" s="85"/>
      <c r="QFA81" s="85"/>
      <c r="QFB81" s="85"/>
      <c r="QFC81" s="85"/>
      <c r="QFD81" s="85"/>
      <c r="QFE81" s="85"/>
      <c r="QFF81" s="85"/>
      <c r="QFG81" s="85"/>
      <c r="QFH81" s="85"/>
      <c r="QFI81" s="85"/>
      <c r="QFJ81" s="85"/>
      <c r="QFK81" s="85"/>
      <c r="QFL81" s="85"/>
      <c r="QFM81" s="85"/>
      <c r="QFN81" s="85"/>
      <c r="QFO81" s="85"/>
      <c r="QFP81" s="85"/>
      <c r="QFQ81" s="85"/>
      <c r="QFR81" s="85"/>
      <c r="QFS81" s="85"/>
      <c r="QFT81" s="85"/>
      <c r="QFU81" s="85"/>
      <c r="QFV81" s="85"/>
      <c r="QFW81" s="85"/>
      <c r="QFX81" s="85"/>
      <c r="QFY81" s="85"/>
      <c r="QFZ81" s="85"/>
      <c r="QGA81" s="85"/>
      <c r="QGB81" s="85"/>
      <c r="QGC81" s="85"/>
      <c r="QGD81" s="85"/>
      <c r="QGE81" s="85"/>
      <c r="QGF81" s="85"/>
      <c r="QGG81" s="85"/>
      <c r="QGH81" s="85"/>
      <c r="QGI81" s="85"/>
      <c r="QGJ81" s="85"/>
      <c r="QGK81" s="85"/>
      <c r="QGL81" s="85"/>
      <c r="QGM81" s="85"/>
      <c r="QGN81" s="85"/>
      <c r="QGO81" s="85"/>
      <c r="QGP81" s="85"/>
      <c r="QGQ81" s="85"/>
      <c r="QGR81" s="85"/>
      <c r="QGS81" s="85"/>
      <c r="QGT81" s="85"/>
      <c r="QGU81" s="85"/>
      <c r="QGV81" s="85"/>
      <c r="QGW81" s="85"/>
      <c r="QGX81" s="85"/>
      <c r="QGY81" s="85"/>
      <c r="QGZ81" s="85"/>
      <c r="QHA81" s="85"/>
      <c r="QHB81" s="85"/>
      <c r="QHC81" s="85"/>
      <c r="QHD81" s="85"/>
      <c r="QHE81" s="85"/>
      <c r="QHF81" s="85"/>
      <c r="QHG81" s="85"/>
      <c r="QHH81" s="85"/>
      <c r="QHI81" s="85"/>
      <c r="QHJ81" s="85"/>
      <c r="QHK81" s="85"/>
      <c r="QHL81" s="85"/>
      <c r="QHM81" s="85"/>
      <c r="QHN81" s="85"/>
      <c r="QHO81" s="85"/>
      <c r="QHP81" s="85"/>
      <c r="QHQ81" s="85"/>
      <c r="QHR81" s="85"/>
      <c r="QHS81" s="85"/>
      <c r="QHT81" s="85"/>
      <c r="QHU81" s="85"/>
      <c r="QHV81" s="85"/>
      <c r="QHW81" s="85"/>
      <c r="QHX81" s="85"/>
      <c r="QHY81" s="85"/>
      <c r="QHZ81" s="85"/>
      <c r="QIA81" s="85"/>
      <c r="QIB81" s="85"/>
      <c r="QIC81" s="85"/>
      <c r="QID81" s="85"/>
      <c r="QIE81" s="85"/>
      <c r="QIF81" s="85"/>
      <c r="QIG81" s="85"/>
      <c r="QIH81" s="85"/>
      <c r="QII81" s="85"/>
      <c r="QIJ81" s="85"/>
      <c r="QIK81" s="85"/>
      <c r="QIL81" s="85"/>
      <c r="QIM81" s="85"/>
      <c r="QIN81" s="85"/>
      <c r="QIO81" s="85"/>
      <c r="QIP81" s="85"/>
      <c r="QIQ81" s="85"/>
      <c r="QIR81" s="85"/>
      <c r="QIS81" s="85"/>
      <c r="QIT81" s="85"/>
      <c r="QIU81" s="85"/>
      <c r="QIV81" s="85"/>
      <c r="QIW81" s="85"/>
      <c r="QIX81" s="85"/>
      <c r="QIY81" s="85"/>
      <c r="QIZ81" s="85"/>
      <c r="QJA81" s="85"/>
      <c r="QJB81" s="85"/>
      <c r="QJC81" s="85"/>
      <c r="QJD81" s="85"/>
      <c r="QJE81" s="85"/>
      <c r="QJF81" s="85"/>
      <c r="QJG81" s="85"/>
      <c r="QJH81" s="85"/>
      <c r="QJI81" s="85"/>
      <c r="QJJ81" s="85"/>
      <c r="QJK81" s="85"/>
      <c r="QJL81" s="85"/>
      <c r="QJM81" s="85"/>
      <c r="QJN81" s="85"/>
      <c r="QJO81" s="85"/>
      <c r="QJP81" s="85"/>
      <c r="QJQ81" s="85"/>
      <c r="QJR81" s="85"/>
      <c r="QJS81" s="85"/>
      <c r="QJT81" s="85"/>
      <c r="QJU81" s="85"/>
      <c r="QJV81" s="85"/>
      <c r="QJW81" s="85"/>
      <c r="QJX81" s="85"/>
      <c r="QJY81" s="85"/>
      <c r="QJZ81" s="85"/>
      <c r="QKA81" s="85"/>
      <c r="QKB81" s="85"/>
      <c r="QKC81" s="85"/>
      <c r="QKD81" s="85"/>
      <c r="QKE81" s="85"/>
      <c r="QKF81" s="85"/>
      <c r="QKG81" s="85"/>
      <c r="QKH81" s="85"/>
      <c r="QKI81" s="85"/>
      <c r="QKJ81" s="85"/>
      <c r="QKK81" s="85"/>
      <c r="QKL81" s="85"/>
      <c r="QKM81" s="85"/>
      <c r="QKN81" s="85"/>
      <c r="QKO81" s="85"/>
      <c r="QKP81" s="85"/>
      <c r="QKQ81" s="85"/>
      <c r="QKR81" s="85"/>
      <c r="QKS81" s="85"/>
      <c r="QKT81" s="85"/>
      <c r="QKU81" s="85"/>
      <c r="QKV81" s="85"/>
      <c r="QKW81" s="85"/>
      <c r="QKX81" s="85"/>
      <c r="QKY81" s="85"/>
      <c r="QKZ81" s="85"/>
      <c r="QLA81" s="85"/>
      <c r="QLB81" s="85"/>
      <c r="QLC81" s="85"/>
      <c r="QLD81" s="85"/>
      <c r="QLE81" s="85"/>
      <c r="QLF81" s="85"/>
      <c r="QLG81" s="85"/>
      <c r="QLH81" s="85"/>
      <c r="QLI81" s="85"/>
      <c r="QLJ81" s="85"/>
      <c r="QLK81" s="85"/>
      <c r="QLL81" s="85"/>
      <c r="QLM81" s="85"/>
      <c r="QLN81" s="85"/>
      <c r="QLO81" s="85"/>
      <c r="QLP81" s="85"/>
      <c r="QLQ81" s="85"/>
      <c r="QLR81" s="85"/>
      <c r="QLS81" s="85"/>
      <c r="QLT81" s="85"/>
      <c r="QLU81" s="85"/>
      <c r="QLV81" s="85"/>
      <c r="QLW81" s="85"/>
      <c r="QLX81" s="85"/>
      <c r="QLY81" s="85"/>
      <c r="QLZ81" s="85"/>
      <c r="QMA81" s="85"/>
      <c r="QMB81" s="85"/>
      <c r="QMC81" s="85"/>
      <c r="QMD81" s="85"/>
      <c r="QME81" s="85"/>
      <c r="QMF81" s="85"/>
      <c r="QMG81" s="85"/>
      <c r="QMH81" s="85"/>
      <c r="QMI81" s="85"/>
      <c r="QMJ81" s="85"/>
      <c r="QMK81" s="85"/>
      <c r="QML81" s="85"/>
      <c r="QMM81" s="85"/>
      <c r="QMN81" s="85"/>
      <c r="QMO81" s="85"/>
      <c r="QMP81" s="85"/>
      <c r="QMQ81" s="85"/>
      <c r="QMR81" s="85"/>
      <c r="QMS81" s="85"/>
      <c r="QMT81" s="85"/>
      <c r="QMU81" s="85"/>
      <c r="QMV81" s="85"/>
      <c r="QMW81" s="85"/>
      <c r="QMX81" s="85"/>
      <c r="QMY81" s="85"/>
      <c r="QMZ81" s="85"/>
      <c r="QNA81" s="85"/>
      <c r="QNB81" s="85"/>
      <c r="QNC81" s="85"/>
      <c r="QND81" s="85"/>
      <c r="QNE81" s="85"/>
      <c r="QNF81" s="85"/>
      <c r="QNG81" s="85"/>
      <c r="QNH81" s="85"/>
      <c r="QNI81" s="85"/>
      <c r="QNJ81" s="85"/>
      <c r="QNK81" s="85"/>
      <c r="QNL81" s="85"/>
      <c r="QNM81" s="85"/>
      <c r="QNN81" s="85"/>
      <c r="QNO81" s="85"/>
      <c r="QNP81" s="85"/>
      <c r="QNQ81" s="85"/>
      <c r="QNR81" s="85"/>
      <c r="QNS81" s="85"/>
      <c r="QNT81" s="85"/>
      <c r="QNU81" s="85"/>
      <c r="QNV81" s="85"/>
      <c r="QNW81" s="85"/>
      <c r="QNX81" s="85"/>
      <c r="QNY81" s="85"/>
      <c r="QNZ81" s="85"/>
      <c r="QOA81" s="85"/>
      <c r="QOB81" s="85"/>
      <c r="QOC81" s="85"/>
      <c r="QOD81" s="85"/>
      <c r="QOE81" s="85"/>
      <c r="QOF81" s="85"/>
      <c r="QOG81" s="85"/>
      <c r="QOH81" s="85"/>
      <c r="QOI81" s="85"/>
      <c r="QOJ81" s="85"/>
      <c r="QOK81" s="85"/>
      <c r="QOL81" s="85"/>
      <c r="QOM81" s="85"/>
      <c r="QON81" s="85"/>
      <c r="QOO81" s="85"/>
      <c r="QOP81" s="85"/>
      <c r="QOQ81" s="85"/>
      <c r="QOR81" s="85"/>
      <c r="QOS81" s="85"/>
      <c r="QOT81" s="85"/>
      <c r="QOU81" s="85"/>
      <c r="QOV81" s="85"/>
      <c r="QOW81" s="85"/>
      <c r="QOX81" s="85"/>
      <c r="QOY81" s="85"/>
      <c r="QOZ81" s="85"/>
      <c r="QPA81" s="85"/>
      <c r="QPB81" s="85"/>
      <c r="QPC81" s="85"/>
      <c r="QPD81" s="85"/>
      <c r="QPE81" s="85"/>
      <c r="QPF81" s="85"/>
      <c r="QPG81" s="85"/>
      <c r="QPH81" s="85"/>
      <c r="QPI81" s="85"/>
      <c r="QPJ81" s="85"/>
      <c r="QPK81" s="85"/>
      <c r="QPL81" s="85"/>
      <c r="QPM81" s="85"/>
      <c r="QPN81" s="85"/>
      <c r="QPO81" s="85"/>
      <c r="QPP81" s="85"/>
      <c r="QPQ81" s="85"/>
      <c r="QPR81" s="85"/>
      <c r="QPS81" s="85"/>
      <c r="QPT81" s="85"/>
      <c r="QPU81" s="85"/>
      <c r="QPV81" s="85"/>
      <c r="QPW81" s="85"/>
      <c r="QPX81" s="85"/>
      <c r="QPY81" s="85"/>
      <c r="QPZ81" s="85"/>
      <c r="QQA81" s="85"/>
      <c r="QQB81" s="85"/>
      <c r="QQC81" s="85"/>
      <c r="QQD81" s="85"/>
      <c r="QQE81" s="85"/>
      <c r="QQF81" s="85"/>
      <c r="QQG81" s="85"/>
      <c r="QQH81" s="85"/>
      <c r="QQI81" s="85"/>
      <c r="QQJ81" s="85"/>
      <c r="QQK81" s="85"/>
      <c r="QQL81" s="85"/>
      <c r="QQM81" s="85"/>
      <c r="QQN81" s="85"/>
      <c r="QQO81" s="85"/>
      <c r="QQP81" s="85"/>
      <c r="QQQ81" s="85"/>
      <c r="QQR81" s="85"/>
      <c r="QQS81" s="85"/>
      <c r="QQT81" s="85"/>
      <c r="QQU81" s="85"/>
      <c r="QQV81" s="85"/>
      <c r="QQW81" s="85"/>
      <c r="QQX81" s="85"/>
      <c r="QQY81" s="85"/>
      <c r="QQZ81" s="85"/>
      <c r="QRA81" s="85"/>
      <c r="QRB81" s="85"/>
      <c r="QRC81" s="85"/>
      <c r="QRD81" s="85"/>
      <c r="QRE81" s="85"/>
      <c r="QRF81" s="85"/>
      <c r="QRG81" s="85"/>
      <c r="QRH81" s="85"/>
      <c r="QRI81" s="85"/>
      <c r="QRJ81" s="85"/>
      <c r="QRK81" s="85"/>
      <c r="QRL81" s="85"/>
      <c r="QRM81" s="85"/>
      <c r="QRN81" s="85"/>
      <c r="QRO81" s="85"/>
      <c r="QRP81" s="85"/>
      <c r="QRQ81" s="85"/>
      <c r="QRR81" s="85"/>
      <c r="QRS81" s="85"/>
      <c r="QRT81" s="85"/>
      <c r="QRU81" s="85"/>
      <c r="QRV81" s="85"/>
      <c r="QRW81" s="85"/>
      <c r="QRX81" s="85"/>
      <c r="QRY81" s="85"/>
      <c r="QRZ81" s="85"/>
      <c r="QSA81" s="85"/>
      <c r="QSB81" s="85"/>
      <c r="QSC81" s="85"/>
      <c r="QSD81" s="85"/>
      <c r="QSE81" s="85"/>
      <c r="QSF81" s="85"/>
      <c r="QSG81" s="85"/>
      <c r="QSH81" s="85"/>
      <c r="QSI81" s="85"/>
      <c r="QSJ81" s="85"/>
      <c r="QSK81" s="85"/>
      <c r="QSL81" s="85"/>
      <c r="QSM81" s="85"/>
      <c r="QSN81" s="85"/>
      <c r="QSO81" s="85"/>
      <c r="QSP81" s="85"/>
      <c r="QSQ81" s="85"/>
      <c r="QSR81" s="85"/>
      <c r="QSS81" s="85"/>
      <c r="QST81" s="85"/>
      <c r="QSU81" s="85"/>
      <c r="QSV81" s="85"/>
      <c r="QSW81" s="85"/>
      <c r="QSX81" s="85"/>
      <c r="QSY81" s="85"/>
      <c r="QSZ81" s="85"/>
      <c r="QTA81" s="85"/>
      <c r="QTB81" s="85"/>
      <c r="QTC81" s="85"/>
      <c r="QTD81" s="85"/>
      <c r="QTE81" s="85"/>
      <c r="QTF81" s="85"/>
      <c r="QTG81" s="85"/>
      <c r="QTH81" s="85"/>
      <c r="QTI81" s="85"/>
      <c r="QTJ81" s="85"/>
      <c r="QTK81" s="85"/>
      <c r="QTL81" s="85"/>
      <c r="QTM81" s="85"/>
      <c r="QTN81" s="85"/>
      <c r="QTO81" s="85"/>
      <c r="QTP81" s="85"/>
      <c r="QTQ81" s="85"/>
      <c r="QTR81" s="85"/>
      <c r="QTS81" s="85"/>
      <c r="QTT81" s="85"/>
      <c r="QTU81" s="85"/>
      <c r="QTV81" s="85"/>
      <c r="QTW81" s="85"/>
      <c r="QTX81" s="85"/>
      <c r="QTY81" s="85"/>
      <c r="QTZ81" s="85"/>
      <c r="QUA81" s="85"/>
      <c r="QUB81" s="85"/>
      <c r="QUC81" s="85"/>
      <c r="QUD81" s="85"/>
      <c r="QUE81" s="85"/>
      <c r="QUF81" s="85"/>
      <c r="QUG81" s="85"/>
      <c r="QUH81" s="85"/>
      <c r="QUI81" s="85"/>
      <c r="QUJ81" s="85"/>
      <c r="QUK81" s="85"/>
      <c r="QUL81" s="85"/>
      <c r="QUM81" s="85"/>
      <c r="QUN81" s="85"/>
      <c r="QUO81" s="85"/>
      <c r="QUP81" s="85"/>
      <c r="QUQ81" s="85"/>
      <c r="QUR81" s="85"/>
      <c r="QUS81" s="85"/>
      <c r="QUT81" s="85"/>
      <c r="QUU81" s="85"/>
      <c r="QUV81" s="85"/>
      <c r="QUW81" s="85"/>
      <c r="QUX81" s="85"/>
      <c r="QUY81" s="85"/>
      <c r="QUZ81" s="85"/>
      <c r="QVA81" s="85"/>
      <c r="QVB81" s="85"/>
      <c r="QVC81" s="85"/>
      <c r="QVD81" s="85"/>
      <c r="QVE81" s="85"/>
      <c r="QVF81" s="85"/>
      <c r="QVG81" s="85"/>
      <c r="QVH81" s="85"/>
      <c r="QVI81" s="85"/>
      <c r="QVJ81" s="85"/>
      <c r="QVK81" s="85"/>
      <c r="QVL81" s="85"/>
      <c r="QVM81" s="85"/>
      <c r="QVN81" s="85"/>
      <c r="QVO81" s="85"/>
      <c r="QVP81" s="85"/>
      <c r="QVQ81" s="85"/>
      <c r="QVR81" s="85"/>
      <c r="QVS81" s="85"/>
      <c r="QVT81" s="85"/>
      <c r="QVU81" s="85"/>
      <c r="QVV81" s="85"/>
      <c r="QVW81" s="85"/>
      <c r="QVX81" s="85"/>
      <c r="QVY81" s="85"/>
      <c r="QVZ81" s="85"/>
      <c r="QWA81" s="85"/>
      <c r="QWB81" s="85"/>
      <c r="QWC81" s="85"/>
      <c r="QWD81" s="85"/>
      <c r="QWE81" s="85"/>
      <c r="QWF81" s="85"/>
      <c r="QWG81" s="85"/>
      <c r="QWH81" s="85"/>
      <c r="QWI81" s="85"/>
      <c r="QWJ81" s="85"/>
      <c r="QWK81" s="85"/>
      <c r="QWL81" s="85"/>
      <c r="QWM81" s="85"/>
      <c r="QWN81" s="85"/>
      <c r="QWO81" s="85"/>
      <c r="QWP81" s="85"/>
      <c r="QWQ81" s="85"/>
      <c r="QWR81" s="85"/>
      <c r="QWS81" s="85"/>
      <c r="QWT81" s="85"/>
      <c r="QWU81" s="85"/>
      <c r="QWV81" s="85"/>
      <c r="QWW81" s="85"/>
      <c r="QWX81" s="85"/>
      <c r="QWY81" s="85"/>
      <c r="QWZ81" s="85"/>
      <c r="QXA81" s="85"/>
      <c r="QXB81" s="85"/>
      <c r="QXC81" s="85"/>
      <c r="QXD81" s="85"/>
      <c r="QXE81" s="85"/>
      <c r="QXF81" s="85"/>
      <c r="QXG81" s="85"/>
      <c r="QXH81" s="85"/>
      <c r="QXI81" s="85"/>
      <c r="QXJ81" s="85"/>
      <c r="QXK81" s="85"/>
      <c r="QXL81" s="85"/>
      <c r="QXM81" s="85"/>
      <c r="QXN81" s="85"/>
      <c r="QXO81" s="85"/>
      <c r="QXP81" s="85"/>
      <c r="QXQ81" s="85"/>
      <c r="QXR81" s="85"/>
      <c r="QXS81" s="85"/>
      <c r="QXT81" s="85"/>
      <c r="QXU81" s="85"/>
      <c r="QXV81" s="85"/>
      <c r="QXW81" s="85"/>
      <c r="QXX81" s="85"/>
      <c r="QXY81" s="85"/>
      <c r="QXZ81" s="85"/>
      <c r="QYA81" s="85"/>
      <c r="QYB81" s="85"/>
      <c r="QYC81" s="85"/>
      <c r="QYD81" s="85"/>
      <c r="QYE81" s="85"/>
      <c r="QYF81" s="85"/>
      <c r="QYG81" s="85"/>
      <c r="QYH81" s="85"/>
      <c r="QYI81" s="85"/>
      <c r="QYJ81" s="85"/>
      <c r="QYK81" s="85"/>
      <c r="QYL81" s="85"/>
      <c r="QYM81" s="85"/>
      <c r="QYN81" s="85"/>
      <c r="QYO81" s="85"/>
      <c r="QYP81" s="85"/>
      <c r="QYQ81" s="85"/>
      <c r="QYR81" s="85"/>
      <c r="QYS81" s="85"/>
      <c r="QYT81" s="85"/>
      <c r="QYU81" s="85"/>
      <c r="QYV81" s="85"/>
      <c r="QYW81" s="85"/>
      <c r="QYX81" s="85"/>
      <c r="QYY81" s="85"/>
      <c r="QYZ81" s="85"/>
      <c r="QZA81" s="85"/>
      <c r="QZB81" s="85"/>
      <c r="QZC81" s="85"/>
      <c r="QZD81" s="85"/>
      <c r="QZE81" s="85"/>
      <c r="QZF81" s="85"/>
      <c r="QZG81" s="85"/>
      <c r="QZH81" s="85"/>
      <c r="QZI81" s="85"/>
      <c r="QZJ81" s="85"/>
      <c r="QZK81" s="85"/>
      <c r="QZL81" s="85"/>
      <c r="QZM81" s="85"/>
      <c r="QZN81" s="85"/>
      <c r="QZO81" s="85"/>
      <c r="QZP81" s="85"/>
      <c r="QZQ81" s="85"/>
      <c r="QZR81" s="85"/>
      <c r="QZS81" s="85"/>
      <c r="QZT81" s="85"/>
      <c r="QZU81" s="85"/>
      <c r="QZV81" s="85"/>
      <c r="QZW81" s="85"/>
      <c r="QZX81" s="85"/>
      <c r="QZY81" s="85"/>
      <c r="QZZ81" s="85"/>
      <c r="RAA81" s="85"/>
      <c r="RAB81" s="85"/>
      <c r="RAC81" s="85"/>
      <c r="RAD81" s="85"/>
      <c r="RAE81" s="85"/>
      <c r="RAF81" s="85"/>
      <c r="RAG81" s="85"/>
      <c r="RAH81" s="85"/>
      <c r="RAI81" s="85"/>
      <c r="RAJ81" s="85"/>
      <c r="RAK81" s="85"/>
      <c r="RAL81" s="85"/>
      <c r="RAM81" s="85"/>
      <c r="RAN81" s="85"/>
      <c r="RAO81" s="85"/>
      <c r="RAP81" s="85"/>
      <c r="RAQ81" s="85"/>
      <c r="RAR81" s="85"/>
      <c r="RAS81" s="85"/>
      <c r="RAT81" s="85"/>
      <c r="RAU81" s="85"/>
      <c r="RAV81" s="85"/>
      <c r="RAW81" s="85"/>
      <c r="RAX81" s="85"/>
      <c r="RAY81" s="85"/>
      <c r="RAZ81" s="85"/>
      <c r="RBA81" s="85"/>
      <c r="RBB81" s="85"/>
      <c r="RBC81" s="85"/>
      <c r="RBD81" s="85"/>
      <c r="RBE81" s="85"/>
      <c r="RBF81" s="85"/>
      <c r="RBG81" s="85"/>
      <c r="RBH81" s="85"/>
      <c r="RBI81" s="85"/>
      <c r="RBJ81" s="85"/>
      <c r="RBK81" s="85"/>
      <c r="RBL81" s="85"/>
      <c r="RBM81" s="85"/>
      <c r="RBN81" s="85"/>
      <c r="RBO81" s="85"/>
      <c r="RBP81" s="85"/>
      <c r="RBQ81" s="85"/>
      <c r="RBR81" s="85"/>
      <c r="RBS81" s="85"/>
      <c r="RBT81" s="85"/>
      <c r="RBU81" s="85"/>
      <c r="RBV81" s="85"/>
      <c r="RBW81" s="85"/>
      <c r="RBX81" s="85"/>
      <c r="RBY81" s="85"/>
      <c r="RBZ81" s="85"/>
      <c r="RCA81" s="85"/>
      <c r="RCB81" s="85"/>
      <c r="RCC81" s="85"/>
      <c r="RCD81" s="85"/>
      <c r="RCE81" s="85"/>
      <c r="RCF81" s="85"/>
      <c r="RCG81" s="85"/>
      <c r="RCH81" s="85"/>
      <c r="RCI81" s="85"/>
      <c r="RCJ81" s="85"/>
      <c r="RCK81" s="85"/>
      <c r="RCL81" s="85"/>
      <c r="RCM81" s="85"/>
      <c r="RCN81" s="85"/>
      <c r="RCO81" s="85"/>
      <c r="RCP81" s="85"/>
      <c r="RCQ81" s="85"/>
      <c r="RCR81" s="85"/>
      <c r="RCS81" s="85"/>
      <c r="RCT81" s="85"/>
      <c r="RCU81" s="85"/>
      <c r="RCV81" s="85"/>
      <c r="RCW81" s="85"/>
      <c r="RCX81" s="85"/>
      <c r="RCY81" s="85"/>
      <c r="RCZ81" s="85"/>
      <c r="RDA81" s="85"/>
      <c r="RDB81" s="85"/>
      <c r="RDC81" s="85"/>
      <c r="RDD81" s="85"/>
      <c r="RDE81" s="85"/>
      <c r="RDF81" s="85"/>
      <c r="RDG81" s="85"/>
      <c r="RDH81" s="85"/>
      <c r="RDI81" s="85"/>
      <c r="RDJ81" s="85"/>
      <c r="RDK81" s="85"/>
      <c r="RDL81" s="85"/>
      <c r="RDM81" s="85"/>
      <c r="RDN81" s="85"/>
      <c r="RDO81" s="85"/>
      <c r="RDP81" s="85"/>
      <c r="RDQ81" s="85"/>
      <c r="RDR81" s="85"/>
      <c r="RDS81" s="85"/>
      <c r="RDT81" s="85"/>
      <c r="RDU81" s="85"/>
      <c r="RDV81" s="85"/>
      <c r="RDW81" s="85"/>
      <c r="RDX81" s="85"/>
      <c r="RDY81" s="85"/>
      <c r="RDZ81" s="85"/>
      <c r="REA81" s="85"/>
      <c r="REB81" s="85"/>
      <c r="REC81" s="85"/>
      <c r="RED81" s="85"/>
      <c r="REE81" s="85"/>
      <c r="REF81" s="85"/>
      <c r="REG81" s="85"/>
      <c r="REH81" s="85"/>
      <c r="REI81" s="85"/>
      <c r="REJ81" s="85"/>
      <c r="REK81" s="85"/>
      <c r="REL81" s="85"/>
      <c r="REM81" s="85"/>
      <c r="REN81" s="85"/>
      <c r="REO81" s="85"/>
      <c r="REP81" s="85"/>
      <c r="REQ81" s="85"/>
      <c r="RER81" s="85"/>
      <c r="RES81" s="85"/>
      <c r="RET81" s="85"/>
      <c r="REU81" s="85"/>
      <c r="REV81" s="85"/>
      <c r="REW81" s="85"/>
      <c r="REX81" s="85"/>
      <c r="REY81" s="85"/>
      <c r="REZ81" s="85"/>
      <c r="RFA81" s="85"/>
      <c r="RFB81" s="85"/>
      <c r="RFC81" s="85"/>
      <c r="RFD81" s="85"/>
      <c r="RFE81" s="85"/>
      <c r="RFF81" s="85"/>
      <c r="RFG81" s="85"/>
      <c r="RFH81" s="85"/>
      <c r="RFI81" s="85"/>
      <c r="RFJ81" s="85"/>
      <c r="RFK81" s="85"/>
      <c r="RFL81" s="85"/>
      <c r="RFM81" s="85"/>
      <c r="RFN81" s="85"/>
      <c r="RFO81" s="85"/>
      <c r="RFP81" s="85"/>
      <c r="RFQ81" s="85"/>
      <c r="RFR81" s="85"/>
      <c r="RFS81" s="85"/>
      <c r="RFT81" s="85"/>
      <c r="RFU81" s="85"/>
      <c r="RFV81" s="85"/>
      <c r="RFW81" s="85"/>
      <c r="RFX81" s="85"/>
      <c r="RFY81" s="85"/>
      <c r="RFZ81" s="85"/>
      <c r="RGA81" s="85"/>
      <c r="RGB81" s="85"/>
      <c r="RGC81" s="85"/>
      <c r="RGD81" s="85"/>
      <c r="RGE81" s="85"/>
      <c r="RGF81" s="85"/>
      <c r="RGG81" s="85"/>
      <c r="RGH81" s="85"/>
      <c r="RGI81" s="85"/>
      <c r="RGJ81" s="85"/>
      <c r="RGK81" s="85"/>
      <c r="RGL81" s="85"/>
      <c r="RGM81" s="85"/>
      <c r="RGN81" s="85"/>
      <c r="RGO81" s="85"/>
      <c r="RGP81" s="85"/>
      <c r="RGQ81" s="85"/>
      <c r="RGR81" s="85"/>
      <c r="RGS81" s="85"/>
      <c r="RGT81" s="85"/>
      <c r="RGU81" s="85"/>
      <c r="RGV81" s="85"/>
      <c r="RGW81" s="85"/>
      <c r="RGX81" s="85"/>
      <c r="RGY81" s="85"/>
      <c r="RGZ81" s="85"/>
      <c r="RHA81" s="85"/>
      <c r="RHB81" s="85"/>
      <c r="RHC81" s="85"/>
      <c r="RHD81" s="85"/>
      <c r="RHE81" s="85"/>
      <c r="RHF81" s="85"/>
      <c r="RHG81" s="85"/>
      <c r="RHH81" s="85"/>
      <c r="RHI81" s="85"/>
      <c r="RHJ81" s="85"/>
      <c r="RHK81" s="85"/>
      <c r="RHL81" s="85"/>
      <c r="RHM81" s="85"/>
      <c r="RHN81" s="85"/>
      <c r="RHO81" s="85"/>
      <c r="RHP81" s="85"/>
      <c r="RHQ81" s="85"/>
      <c r="RHR81" s="85"/>
      <c r="RHS81" s="85"/>
      <c r="RHT81" s="85"/>
      <c r="RHU81" s="85"/>
      <c r="RHV81" s="85"/>
      <c r="RHW81" s="85"/>
      <c r="RHX81" s="85"/>
      <c r="RHY81" s="85"/>
      <c r="RHZ81" s="85"/>
      <c r="RIA81" s="85"/>
      <c r="RIB81" s="85"/>
      <c r="RIC81" s="85"/>
      <c r="RID81" s="85"/>
      <c r="RIE81" s="85"/>
      <c r="RIF81" s="85"/>
      <c r="RIG81" s="85"/>
      <c r="RIH81" s="85"/>
      <c r="RII81" s="85"/>
      <c r="RIJ81" s="85"/>
      <c r="RIK81" s="85"/>
      <c r="RIL81" s="85"/>
      <c r="RIM81" s="85"/>
      <c r="RIN81" s="85"/>
      <c r="RIO81" s="85"/>
      <c r="RIP81" s="85"/>
      <c r="RIQ81" s="85"/>
      <c r="RIR81" s="85"/>
      <c r="RIS81" s="85"/>
      <c r="RIT81" s="85"/>
      <c r="RIU81" s="85"/>
      <c r="RIV81" s="85"/>
      <c r="RIW81" s="85"/>
      <c r="RIX81" s="85"/>
      <c r="RIY81" s="85"/>
      <c r="RIZ81" s="85"/>
      <c r="RJA81" s="85"/>
      <c r="RJB81" s="85"/>
      <c r="RJC81" s="85"/>
      <c r="RJD81" s="85"/>
      <c r="RJE81" s="85"/>
      <c r="RJF81" s="85"/>
      <c r="RJG81" s="85"/>
      <c r="RJH81" s="85"/>
      <c r="RJI81" s="85"/>
      <c r="RJJ81" s="85"/>
      <c r="RJK81" s="85"/>
      <c r="RJL81" s="85"/>
      <c r="RJM81" s="85"/>
      <c r="RJN81" s="85"/>
      <c r="RJO81" s="85"/>
      <c r="RJP81" s="85"/>
      <c r="RJQ81" s="85"/>
      <c r="RJR81" s="85"/>
      <c r="RJS81" s="85"/>
      <c r="RJT81" s="85"/>
      <c r="RJU81" s="85"/>
      <c r="RJV81" s="85"/>
      <c r="RJW81" s="85"/>
      <c r="RJX81" s="85"/>
      <c r="RJY81" s="85"/>
      <c r="RJZ81" s="85"/>
      <c r="RKA81" s="85"/>
      <c r="RKB81" s="85"/>
      <c r="RKC81" s="85"/>
      <c r="RKD81" s="85"/>
      <c r="RKE81" s="85"/>
      <c r="RKF81" s="85"/>
      <c r="RKG81" s="85"/>
      <c r="RKH81" s="85"/>
      <c r="RKI81" s="85"/>
      <c r="RKJ81" s="85"/>
      <c r="RKK81" s="85"/>
      <c r="RKL81" s="85"/>
      <c r="RKM81" s="85"/>
      <c r="RKN81" s="85"/>
      <c r="RKO81" s="85"/>
      <c r="RKP81" s="85"/>
      <c r="RKQ81" s="85"/>
      <c r="RKR81" s="85"/>
      <c r="RKS81" s="85"/>
      <c r="RKT81" s="85"/>
      <c r="RKU81" s="85"/>
      <c r="RKV81" s="85"/>
      <c r="RKW81" s="85"/>
      <c r="RKX81" s="85"/>
      <c r="RKY81" s="85"/>
      <c r="RKZ81" s="85"/>
      <c r="RLA81" s="85"/>
      <c r="RLB81" s="85"/>
      <c r="RLC81" s="85"/>
      <c r="RLD81" s="85"/>
      <c r="RLE81" s="85"/>
      <c r="RLF81" s="85"/>
      <c r="RLG81" s="85"/>
      <c r="RLH81" s="85"/>
      <c r="RLI81" s="85"/>
      <c r="RLJ81" s="85"/>
      <c r="RLK81" s="85"/>
      <c r="RLL81" s="85"/>
      <c r="RLM81" s="85"/>
      <c r="RLN81" s="85"/>
      <c r="RLO81" s="85"/>
      <c r="RLP81" s="85"/>
      <c r="RLQ81" s="85"/>
      <c r="RLR81" s="85"/>
      <c r="RLS81" s="85"/>
      <c r="RLT81" s="85"/>
      <c r="RLU81" s="85"/>
      <c r="RLV81" s="85"/>
      <c r="RLW81" s="85"/>
      <c r="RLX81" s="85"/>
      <c r="RLY81" s="85"/>
      <c r="RLZ81" s="85"/>
      <c r="RMA81" s="85"/>
      <c r="RMB81" s="85"/>
      <c r="RMC81" s="85"/>
      <c r="RMD81" s="85"/>
      <c r="RME81" s="85"/>
      <c r="RMF81" s="85"/>
      <c r="RMG81" s="85"/>
      <c r="RMH81" s="85"/>
      <c r="RMI81" s="85"/>
      <c r="RMJ81" s="85"/>
      <c r="RMK81" s="85"/>
      <c r="RML81" s="85"/>
      <c r="RMM81" s="85"/>
      <c r="RMN81" s="85"/>
      <c r="RMO81" s="85"/>
      <c r="RMP81" s="85"/>
      <c r="RMQ81" s="85"/>
      <c r="RMR81" s="85"/>
      <c r="RMS81" s="85"/>
      <c r="RMT81" s="85"/>
      <c r="RMU81" s="85"/>
      <c r="RMV81" s="85"/>
      <c r="RMW81" s="85"/>
      <c r="RMX81" s="85"/>
      <c r="RMY81" s="85"/>
      <c r="RMZ81" s="85"/>
      <c r="RNA81" s="85"/>
      <c r="RNB81" s="85"/>
      <c r="RNC81" s="85"/>
      <c r="RND81" s="85"/>
      <c r="RNE81" s="85"/>
      <c r="RNF81" s="85"/>
      <c r="RNG81" s="85"/>
      <c r="RNH81" s="85"/>
      <c r="RNI81" s="85"/>
      <c r="RNJ81" s="85"/>
      <c r="RNK81" s="85"/>
      <c r="RNL81" s="85"/>
      <c r="RNM81" s="85"/>
      <c r="RNN81" s="85"/>
      <c r="RNO81" s="85"/>
      <c r="RNP81" s="85"/>
      <c r="RNQ81" s="85"/>
      <c r="RNR81" s="85"/>
      <c r="RNS81" s="85"/>
      <c r="RNT81" s="85"/>
      <c r="RNU81" s="85"/>
      <c r="RNV81" s="85"/>
      <c r="RNW81" s="85"/>
      <c r="RNX81" s="85"/>
      <c r="RNY81" s="85"/>
      <c r="RNZ81" s="85"/>
      <c r="ROA81" s="85"/>
      <c r="ROB81" s="85"/>
      <c r="ROC81" s="85"/>
      <c r="ROD81" s="85"/>
      <c r="ROE81" s="85"/>
      <c r="ROF81" s="85"/>
      <c r="ROG81" s="85"/>
      <c r="ROH81" s="85"/>
      <c r="ROI81" s="85"/>
      <c r="ROJ81" s="85"/>
      <c r="ROK81" s="85"/>
      <c r="ROL81" s="85"/>
      <c r="ROM81" s="85"/>
      <c r="RON81" s="85"/>
      <c r="ROO81" s="85"/>
      <c r="ROP81" s="85"/>
      <c r="ROQ81" s="85"/>
      <c r="ROR81" s="85"/>
      <c r="ROS81" s="85"/>
      <c r="ROT81" s="85"/>
      <c r="ROU81" s="85"/>
      <c r="ROV81" s="85"/>
      <c r="ROW81" s="85"/>
      <c r="ROX81" s="85"/>
      <c r="ROY81" s="85"/>
      <c r="ROZ81" s="85"/>
      <c r="RPA81" s="85"/>
      <c r="RPB81" s="85"/>
      <c r="RPC81" s="85"/>
      <c r="RPD81" s="85"/>
      <c r="RPE81" s="85"/>
      <c r="RPF81" s="85"/>
      <c r="RPG81" s="85"/>
      <c r="RPH81" s="85"/>
      <c r="RPI81" s="85"/>
      <c r="RPJ81" s="85"/>
      <c r="RPK81" s="85"/>
      <c r="RPL81" s="85"/>
      <c r="RPM81" s="85"/>
      <c r="RPN81" s="85"/>
      <c r="RPO81" s="85"/>
      <c r="RPP81" s="85"/>
      <c r="RPQ81" s="85"/>
      <c r="RPR81" s="85"/>
      <c r="RPS81" s="85"/>
      <c r="RPT81" s="85"/>
      <c r="RPU81" s="85"/>
      <c r="RPV81" s="85"/>
      <c r="RPW81" s="85"/>
      <c r="RPX81" s="85"/>
      <c r="RPY81" s="85"/>
      <c r="RPZ81" s="85"/>
      <c r="RQA81" s="85"/>
      <c r="RQB81" s="85"/>
      <c r="RQC81" s="85"/>
      <c r="RQD81" s="85"/>
      <c r="RQE81" s="85"/>
      <c r="RQF81" s="85"/>
      <c r="RQG81" s="85"/>
      <c r="RQH81" s="85"/>
      <c r="RQI81" s="85"/>
      <c r="RQJ81" s="85"/>
      <c r="RQK81" s="85"/>
      <c r="RQL81" s="85"/>
      <c r="RQM81" s="85"/>
      <c r="RQN81" s="85"/>
      <c r="RQO81" s="85"/>
      <c r="RQP81" s="85"/>
      <c r="RQQ81" s="85"/>
      <c r="RQR81" s="85"/>
      <c r="RQS81" s="85"/>
      <c r="RQT81" s="85"/>
      <c r="RQU81" s="85"/>
      <c r="RQV81" s="85"/>
      <c r="RQW81" s="85"/>
      <c r="RQX81" s="85"/>
      <c r="RQY81" s="85"/>
      <c r="RQZ81" s="85"/>
      <c r="RRA81" s="85"/>
      <c r="RRB81" s="85"/>
      <c r="RRC81" s="85"/>
      <c r="RRD81" s="85"/>
      <c r="RRE81" s="85"/>
      <c r="RRF81" s="85"/>
      <c r="RRG81" s="85"/>
      <c r="RRH81" s="85"/>
      <c r="RRI81" s="85"/>
      <c r="RRJ81" s="85"/>
      <c r="RRK81" s="85"/>
      <c r="RRL81" s="85"/>
      <c r="RRM81" s="85"/>
      <c r="RRN81" s="85"/>
      <c r="RRO81" s="85"/>
      <c r="RRP81" s="85"/>
      <c r="RRQ81" s="85"/>
      <c r="RRR81" s="85"/>
      <c r="RRS81" s="85"/>
      <c r="RRT81" s="85"/>
      <c r="RRU81" s="85"/>
      <c r="RRV81" s="85"/>
      <c r="RRW81" s="85"/>
      <c r="RRX81" s="85"/>
      <c r="RRY81" s="85"/>
      <c r="RRZ81" s="85"/>
      <c r="RSA81" s="85"/>
      <c r="RSB81" s="85"/>
      <c r="RSC81" s="85"/>
      <c r="RSD81" s="85"/>
      <c r="RSE81" s="85"/>
      <c r="RSF81" s="85"/>
      <c r="RSG81" s="85"/>
      <c r="RSH81" s="85"/>
      <c r="RSI81" s="85"/>
      <c r="RSJ81" s="85"/>
      <c r="RSK81" s="85"/>
      <c r="RSL81" s="85"/>
      <c r="RSM81" s="85"/>
      <c r="RSN81" s="85"/>
      <c r="RSO81" s="85"/>
      <c r="RSP81" s="85"/>
      <c r="RSQ81" s="85"/>
      <c r="RSR81" s="85"/>
      <c r="RSS81" s="85"/>
      <c r="RST81" s="85"/>
      <c r="RSU81" s="85"/>
      <c r="RSV81" s="85"/>
      <c r="RSW81" s="85"/>
      <c r="RSX81" s="85"/>
      <c r="RSY81" s="85"/>
      <c r="RSZ81" s="85"/>
      <c r="RTA81" s="85"/>
      <c r="RTB81" s="85"/>
      <c r="RTC81" s="85"/>
      <c r="RTD81" s="85"/>
      <c r="RTE81" s="85"/>
      <c r="RTF81" s="85"/>
      <c r="RTG81" s="85"/>
      <c r="RTH81" s="85"/>
      <c r="RTI81" s="85"/>
      <c r="RTJ81" s="85"/>
      <c r="RTK81" s="85"/>
      <c r="RTL81" s="85"/>
      <c r="RTM81" s="85"/>
      <c r="RTN81" s="85"/>
      <c r="RTO81" s="85"/>
      <c r="RTP81" s="85"/>
      <c r="RTQ81" s="85"/>
      <c r="RTR81" s="85"/>
      <c r="RTS81" s="85"/>
      <c r="RTT81" s="85"/>
      <c r="RTU81" s="85"/>
      <c r="RTV81" s="85"/>
      <c r="RTW81" s="85"/>
      <c r="RTX81" s="85"/>
      <c r="RTY81" s="85"/>
      <c r="RTZ81" s="85"/>
      <c r="RUA81" s="85"/>
      <c r="RUB81" s="85"/>
      <c r="RUC81" s="85"/>
      <c r="RUD81" s="85"/>
      <c r="RUE81" s="85"/>
      <c r="RUF81" s="85"/>
      <c r="RUG81" s="85"/>
      <c r="RUH81" s="85"/>
      <c r="RUI81" s="85"/>
      <c r="RUJ81" s="85"/>
      <c r="RUK81" s="85"/>
      <c r="RUL81" s="85"/>
      <c r="RUM81" s="85"/>
      <c r="RUN81" s="85"/>
      <c r="RUO81" s="85"/>
      <c r="RUP81" s="85"/>
      <c r="RUQ81" s="85"/>
      <c r="RUR81" s="85"/>
      <c r="RUS81" s="85"/>
      <c r="RUT81" s="85"/>
      <c r="RUU81" s="85"/>
      <c r="RUV81" s="85"/>
      <c r="RUW81" s="85"/>
      <c r="RUX81" s="85"/>
      <c r="RUY81" s="85"/>
      <c r="RUZ81" s="85"/>
      <c r="RVA81" s="85"/>
      <c r="RVB81" s="85"/>
      <c r="RVC81" s="85"/>
      <c r="RVD81" s="85"/>
      <c r="RVE81" s="85"/>
      <c r="RVF81" s="85"/>
      <c r="RVG81" s="85"/>
      <c r="RVH81" s="85"/>
      <c r="RVI81" s="85"/>
      <c r="RVJ81" s="85"/>
      <c r="RVK81" s="85"/>
      <c r="RVL81" s="85"/>
      <c r="RVM81" s="85"/>
      <c r="RVN81" s="85"/>
      <c r="RVO81" s="85"/>
      <c r="RVP81" s="85"/>
      <c r="RVQ81" s="85"/>
      <c r="RVR81" s="85"/>
      <c r="RVS81" s="85"/>
      <c r="RVT81" s="85"/>
      <c r="RVU81" s="85"/>
      <c r="RVV81" s="85"/>
      <c r="RVW81" s="85"/>
      <c r="RVX81" s="85"/>
      <c r="RVY81" s="85"/>
      <c r="RVZ81" s="85"/>
      <c r="RWA81" s="85"/>
      <c r="RWB81" s="85"/>
      <c r="RWC81" s="85"/>
      <c r="RWD81" s="85"/>
      <c r="RWE81" s="85"/>
      <c r="RWF81" s="85"/>
      <c r="RWG81" s="85"/>
      <c r="RWH81" s="85"/>
      <c r="RWI81" s="85"/>
      <c r="RWJ81" s="85"/>
      <c r="RWK81" s="85"/>
      <c r="RWL81" s="85"/>
      <c r="RWM81" s="85"/>
      <c r="RWN81" s="85"/>
      <c r="RWO81" s="85"/>
      <c r="RWP81" s="85"/>
      <c r="RWQ81" s="85"/>
      <c r="RWR81" s="85"/>
      <c r="RWS81" s="85"/>
      <c r="RWT81" s="85"/>
      <c r="RWU81" s="85"/>
      <c r="RWV81" s="85"/>
      <c r="RWW81" s="85"/>
      <c r="RWX81" s="85"/>
      <c r="RWY81" s="85"/>
      <c r="RWZ81" s="85"/>
      <c r="RXA81" s="85"/>
      <c r="RXB81" s="85"/>
      <c r="RXC81" s="85"/>
      <c r="RXD81" s="85"/>
      <c r="RXE81" s="85"/>
      <c r="RXF81" s="85"/>
      <c r="RXG81" s="85"/>
      <c r="RXH81" s="85"/>
      <c r="RXI81" s="85"/>
      <c r="RXJ81" s="85"/>
      <c r="RXK81" s="85"/>
      <c r="RXL81" s="85"/>
      <c r="RXM81" s="85"/>
      <c r="RXN81" s="85"/>
      <c r="RXO81" s="85"/>
      <c r="RXP81" s="85"/>
      <c r="RXQ81" s="85"/>
      <c r="RXR81" s="85"/>
      <c r="RXS81" s="85"/>
      <c r="RXT81" s="85"/>
      <c r="RXU81" s="85"/>
      <c r="RXV81" s="85"/>
      <c r="RXW81" s="85"/>
      <c r="RXX81" s="85"/>
      <c r="RXY81" s="85"/>
      <c r="RXZ81" s="85"/>
      <c r="RYA81" s="85"/>
      <c r="RYB81" s="85"/>
      <c r="RYC81" s="85"/>
      <c r="RYD81" s="85"/>
      <c r="RYE81" s="85"/>
      <c r="RYF81" s="85"/>
      <c r="RYG81" s="85"/>
      <c r="RYH81" s="85"/>
      <c r="RYI81" s="85"/>
      <c r="RYJ81" s="85"/>
      <c r="RYK81" s="85"/>
      <c r="RYL81" s="85"/>
      <c r="RYM81" s="85"/>
      <c r="RYN81" s="85"/>
      <c r="RYO81" s="85"/>
      <c r="RYP81" s="85"/>
      <c r="RYQ81" s="85"/>
      <c r="RYR81" s="85"/>
      <c r="RYS81" s="85"/>
      <c r="RYT81" s="85"/>
      <c r="RYU81" s="85"/>
      <c r="RYV81" s="85"/>
      <c r="RYW81" s="85"/>
      <c r="RYX81" s="85"/>
      <c r="RYY81" s="85"/>
      <c r="RYZ81" s="85"/>
      <c r="RZA81" s="85"/>
      <c r="RZB81" s="85"/>
      <c r="RZC81" s="85"/>
      <c r="RZD81" s="85"/>
      <c r="RZE81" s="85"/>
      <c r="RZF81" s="85"/>
      <c r="RZG81" s="85"/>
      <c r="RZH81" s="85"/>
      <c r="RZI81" s="85"/>
      <c r="RZJ81" s="85"/>
      <c r="RZK81" s="85"/>
      <c r="RZL81" s="85"/>
      <c r="RZM81" s="85"/>
      <c r="RZN81" s="85"/>
      <c r="RZO81" s="85"/>
      <c r="RZP81" s="85"/>
      <c r="RZQ81" s="85"/>
      <c r="RZR81" s="85"/>
      <c r="RZS81" s="85"/>
      <c r="RZT81" s="85"/>
      <c r="RZU81" s="85"/>
      <c r="RZV81" s="85"/>
      <c r="RZW81" s="85"/>
      <c r="RZX81" s="85"/>
      <c r="RZY81" s="85"/>
      <c r="RZZ81" s="85"/>
      <c r="SAA81" s="85"/>
      <c r="SAB81" s="85"/>
      <c r="SAC81" s="85"/>
      <c r="SAD81" s="85"/>
      <c r="SAE81" s="85"/>
      <c r="SAF81" s="85"/>
      <c r="SAG81" s="85"/>
      <c r="SAH81" s="85"/>
      <c r="SAI81" s="85"/>
      <c r="SAJ81" s="85"/>
      <c r="SAK81" s="85"/>
      <c r="SAL81" s="85"/>
      <c r="SAM81" s="85"/>
      <c r="SAN81" s="85"/>
      <c r="SAO81" s="85"/>
      <c r="SAP81" s="85"/>
      <c r="SAQ81" s="85"/>
      <c r="SAR81" s="85"/>
      <c r="SAS81" s="85"/>
      <c r="SAT81" s="85"/>
      <c r="SAU81" s="85"/>
      <c r="SAV81" s="85"/>
      <c r="SAW81" s="85"/>
      <c r="SAX81" s="85"/>
      <c r="SAY81" s="85"/>
      <c r="SAZ81" s="85"/>
      <c r="SBA81" s="85"/>
      <c r="SBB81" s="85"/>
      <c r="SBC81" s="85"/>
      <c r="SBD81" s="85"/>
      <c r="SBE81" s="85"/>
      <c r="SBF81" s="85"/>
      <c r="SBG81" s="85"/>
      <c r="SBH81" s="85"/>
      <c r="SBI81" s="85"/>
      <c r="SBJ81" s="85"/>
      <c r="SBK81" s="85"/>
      <c r="SBL81" s="85"/>
      <c r="SBM81" s="85"/>
      <c r="SBN81" s="85"/>
      <c r="SBO81" s="85"/>
      <c r="SBP81" s="85"/>
      <c r="SBQ81" s="85"/>
      <c r="SBR81" s="85"/>
      <c r="SBS81" s="85"/>
      <c r="SBT81" s="85"/>
      <c r="SBU81" s="85"/>
      <c r="SBV81" s="85"/>
      <c r="SBW81" s="85"/>
      <c r="SBX81" s="85"/>
      <c r="SBY81" s="85"/>
      <c r="SBZ81" s="85"/>
      <c r="SCA81" s="85"/>
      <c r="SCB81" s="85"/>
      <c r="SCC81" s="85"/>
      <c r="SCD81" s="85"/>
      <c r="SCE81" s="85"/>
      <c r="SCF81" s="85"/>
      <c r="SCG81" s="85"/>
      <c r="SCH81" s="85"/>
      <c r="SCI81" s="85"/>
      <c r="SCJ81" s="85"/>
      <c r="SCK81" s="85"/>
      <c r="SCL81" s="85"/>
      <c r="SCM81" s="85"/>
      <c r="SCN81" s="85"/>
      <c r="SCO81" s="85"/>
      <c r="SCP81" s="85"/>
      <c r="SCQ81" s="85"/>
      <c r="SCR81" s="85"/>
      <c r="SCS81" s="85"/>
      <c r="SCT81" s="85"/>
      <c r="SCU81" s="85"/>
      <c r="SCV81" s="85"/>
      <c r="SCW81" s="85"/>
      <c r="SCX81" s="85"/>
      <c r="SCY81" s="85"/>
      <c r="SCZ81" s="85"/>
      <c r="SDA81" s="85"/>
      <c r="SDB81" s="85"/>
      <c r="SDC81" s="85"/>
      <c r="SDD81" s="85"/>
      <c r="SDE81" s="85"/>
      <c r="SDF81" s="85"/>
      <c r="SDG81" s="85"/>
      <c r="SDH81" s="85"/>
      <c r="SDI81" s="85"/>
      <c r="SDJ81" s="85"/>
      <c r="SDK81" s="85"/>
      <c r="SDL81" s="85"/>
      <c r="SDM81" s="85"/>
      <c r="SDN81" s="85"/>
      <c r="SDO81" s="85"/>
      <c r="SDP81" s="85"/>
      <c r="SDQ81" s="85"/>
      <c r="SDR81" s="85"/>
      <c r="SDS81" s="85"/>
      <c r="SDT81" s="85"/>
      <c r="SDU81" s="85"/>
      <c r="SDV81" s="85"/>
      <c r="SDW81" s="85"/>
      <c r="SDX81" s="85"/>
      <c r="SDY81" s="85"/>
      <c r="SDZ81" s="85"/>
      <c r="SEA81" s="85"/>
      <c r="SEB81" s="85"/>
      <c r="SEC81" s="85"/>
      <c r="SED81" s="85"/>
      <c r="SEE81" s="85"/>
      <c r="SEF81" s="85"/>
      <c r="SEG81" s="85"/>
      <c r="SEH81" s="85"/>
      <c r="SEI81" s="85"/>
      <c r="SEJ81" s="85"/>
      <c r="SEK81" s="85"/>
      <c r="SEL81" s="85"/>
      <c r="SEM81" s="85"/>
      <c r="SEN81" s="85"/>
      <c r="SEO81" s="85"/>
      <c r="SEP81" s="85"/>
      <c r="SEQ81" s="85"/>
      <c r="SER81" s="85"/>
      <c r="SES81" s="85"/>
      <c r="SET81" s="85"/>
      <c r="SEU81" s="85"/>
      <c r="SEV81" s="85"/>
      <c r="SEW81" s="85"/>
      <c r="SEX81" s="85"/>
      <c r="SEY81" s="85"/>
      <c r="SEZ81" s="85"/>
      <c r="SFA81" s="85"/>
      <c r="SFB81" s="85"/>
      <c r="SFC81" s="85"/>
      <c r="SFD81" s="85"/>
      <c r="SFE81" s="85"/>
      <c r="SFF81" s="85"/>
      <c r="SFG81" s="85"/>
      <c r="SFH81" s="85"/>
      <c r="SFI81" s="85"/>
      <c r="SFJ81" s="85"/>
      <c r="SFK81" s="85"/>
      <c r="SFL81" s="85"/>
      <c r="SFM81" s="85"/>
      <c r="SFN81" s="85"/>
      <c r="SFO81" s="85"/>
      <c r="SFP81" s="85"/>
      <c r="SFQ81" s="85"/>
      <c r="SFR81" s="85"/>
      <c r="SFS81" s="85"/>
      <c r="SFT81" s="85"/>
      <c r="SFU81" s="85"/>
      <c r="SFV81" s="85"/>
      <c r="SFW81" s="85"/>
      <c r="SFX81" s="85"/>
      <c r="SFY81" s="85"/>
      <c r="SFZ81" s="85"/>
      <c r="SGA81" s="85"/>
      <c r="SGB81" s="85"/>
      <c r="SGC81" s="85"/>
      <c r="SGD81" s="85"/>
      <c r="SGE81" s="85"/>
      <c r="SGF81" s="85"/>
      <c r="SGG81" s="85"/>
      <c r="SGH81" s="85"/>
      <c r="SGI81" s="85"/>
      <c r="SGJ81" s="85"/>
      <c r="SGK81" s="85"/>
      <c r="SGL81" s="85"/>
      <c r="SGM81" s="85"/>
      <c r="SGN81" s="85"/>
      <c r="SGO81" s="85"/>
      <c r="SGP81" s="85"/>
      <c r="SGQ81" s="85"/>
      <c r="SGR81" s="85"/>
      <c r="SGS81" s="85"/>
      <c r="SGT81" s="85"/>
      <c r="SGU81" s="85"/>
      <c r="SGV81" s="85"/>
      <c r="SGW81" s="85"/>
      <c r="SGX81" s="85"/>
      <c r="SGY81" s="85"/>
      <c r="SGZ81" s="85"/>
      <c r="SHA81" s="85"/>
      <c r="SHB81" s="85"/>
      <c r="SHC81" s="85"/>
      <c r="SHD81" s="85"/>
      <c r="SHE81" s="85"/>
      <c r="SHF81" s="85"/>
      <c r="SHG81" s="85"/>
      <c r="SHH81" s="85"/>
      <c r="SHI81" s="85"/>
      <c r="SHJ81" s="85"/>
      <c r="SHK81" s="85"/>
      <c r="SHL81" s="85"/>
      <c r="SHM81" s="85"/>
      <c r="SHN81" s="85"/>
      <c r="SHO81" s="85"/>
      <c r="SHP81" s="85"/>
      <c r="SHQ81" s="85"/>
      <c r="SHR81" s="85"/>
      <c r="SHS81" s="85"/>
      <c r="SHT81" s="85"/>
      <c r="SHU81" s="85"/>
      <c r="SHV81" s="85"/>
      <c r="SHW81" s="85"/>
      <c r="SHX81" s="85"/>
      <c r="SHY81" s="85"/>
      <c r="SHZ81" s="85"/>
      <c r="SIA81" s="85"/>
      <c r="SIB81" s="85"/>
      <c r="SIC81" s="85"/>
      <c r="SID81" s="85"/>
      <c r="SIE81" s="85"/>
      <c r="SIF81" s="85"/>
      <c r="SIG81" s="85"/>
      <c r="SIH81" s="85"/>
      <c r="SII81" s="85"/>
      <c r="SIJ81" s="85"/>
      <c r="SIK81" s="85"/>
      <c r="SIL81" s="85"/>
      <c r="SIM81" s="85"/>
      <c r="SIN81" s="85"/>
      <c r="SIO81" s="85"/>
      <c r="SIP81" s="85"/>
      <c r="SIQ81" s="85"/>
      <c r="SIR81" s="85"/>
      <c r="SIS81" s="85"/>
      <c r="SIT81" s="85"/>
      <c r="SIU81" s="85"/>
      <c r="SIV81" s="85"/>
      <c r="SIW81" s="85"/>
      <c r="SIX81" s="85"/>
      <c r="SIY81" s="85"/>
      <c r="SIZ81" s="85"/>
      <c r="SJA81" s="85"/>
      <c r="SJB81" s="85"/>
      <c r="SJC81" s="85"/>
      <c r="SJD81" s="85"/>
      <c r="SJE81" s="85"/>
      <c r="SJF81" s="85"/>
      <c r="SJG81" s="85"/>
      <c r="SJH81" s="85"/>
      <c r="SJI81" s="85"/>
      <c r="SJJ81" s="85"/>
      <c r="SJK81" s="85"/>
      <c r="SJL81" s="85"/>
      <c r="SJM81" s="85"/>
      <c r="SJN81" s="85"/>
      <c r="SJO81" s="85"/>
      <c r="SJP81" s="85"/>
      <c r="SJQ81" s="85"/>
      <c r="SJR81" s="85"/>
      <c r="SJS81" s="85"/>
      <c r="SJT81" s="85"/>
      <c r="SJU81" s="85"/>
      <c r="SJV81" s="85"/>
      <c r="SJW81" s="85"/>
      <c r="SJX81" s="85"/>
      <c r="SJY81" s="85"/>
      <c r="SJZ81" s="85"/>
      <c r="SKA81" s="85"/>
      <c r="SKB81" s="85"/>
      <c r="SKC81" s="85"/>
      <c r="SKD81" s="85"/>
      <c r="SKE81" s="85"/>
      <c r="SKF81" s="85"/>
      <c r="SKG81" s="85"/>
      <c r="SKH81" s="85"/>
      <c r="SKI81" s="85"/>
      <c r="SKJ81" s="85"/>
      <c r="SKK81" s="85"/>
      <c r="SKL81" s="85"/>
      <c r="SKM81" s="85"/>
      <c r="SKN81" s="85"/>
      <c r="SKO81" s="85"/>
      <c r="SKP81" s="85"/>
      <c r="SKQ81" s="85"/>
      <c r="SKR81" s="85"/>
      <c r="SKS81" s="85"/>
      <c r="SKT81" s="85"/>
      <c r="SKU81" s="85"/>
      <c r="SKV81" s="85"/>
      <c r="SKW81" s="85"/>
      <c r="SKX81" s="85"/>
      <c r="SKY81" s="85"/>
      <c r="SKZ81" s="85"/>
      <c r="SLA81" s="85"/>
      <c r="SLB81" s="85"/>
      <c r="SLC81" s="85"/>
      <c r="SLD81" s="85"/>
      <c r="SLE81" s="85"/>
      <c r="SLF81" s="85"/>
      <c r="SLG81" s="85"/>
      <c r="SLH81" s="85"/>
      <c r="SLI81" s="85"/>
      <c r="SLJ81" s="85"/>
      <c r="SLK81" s="85"/>
      <c r="SLL81" s="85"/>
      <c r="SLM81" s="85"/>
      <c r="SLN81" s="85"/>
      <c r="SLO81" s="85"/>
      <c r="SLP81" s="85"/>
      <c r="SLQ81" s="85"/>
      <c r="SLR81" s="85"/>
      <c r="SLS81" s="85"/>
      <c r="SLT81" s="85"/>
      <c r="SLU81" s="85"/>
      <c r="SLV81" s="85"/>
      <c r="SLW81" s="85"/>
      <c r="SLX81" s="85"/>
      <c r="SLY81" s="85"/>
      <c r="SLZ81" s="85"/>
      <c r="SMA81" s="85"/>
      <c r="SMB81" s="85"/>
      <c r="SMC81" s="85"/>
      <c r="SMD81" s="85"/>
      <c r="SME81" s="85"/>
      <c r="SMF81" s="85"/>
      <c r="SMG81" s="85"/>
      <c r="SMH81" s="85"/>
      <c r="SMI81" s="85"/>
      <c r="SMJ81" s="85"/>
      <c r="SMK81" s="85"/>
      <c r="SML81" s="85"/>
      <c r="SMM81" s="85"/>
      <c r="SMN81" s="85"/>
      <c r="SMO81" s="85"/>
      <c r="SMP81" s="85"/>
      <c r="SMQ81" s="85"/>
      <c r="SMR81" s="85"/>
      <c r="SMS81" s="85"/>
      <c r="SMT81" s="85"/>
      <c r="SMU81" s="85"/>
      <c r="SMV81" s="85"/>
      <c r="SMW81" s="85"/>
      <c r="SMX81" s="85"/>
      <c r="SMY81" s="85"/>
      <c r="SMZ81" s="85"/>
      <c r="SNA81" s="85"/>
      <c r="SNB81" s="85"/>
      <c r="SNC81" s="85"/>
      <c r="SND81" s="85"/>
      <c r="SNE81" s="85"/>
      <c r="SNF81" s="85"/>
      <c r="SNG81" s="85"/>
      <c r="SNH81" s="85"/>
      <c r="SNI81" s="85"/>
      <c r="SNJ81" s="85"/>
      <c r="SNK81" s="85"/>
      <c r="SNL81" s="85"/>
      <c r="SNM81" s="85"/>
      <c r="SNN81" s="85"/>
      <c r="SNO81" s="85"/>
      <c r="SNP81" s="85"/>
      <c r="SNQ81" s="85"/>
      <c r="SNR81" s="85"/>
      <c r="SNS81" s="85"/>
      <c r="SNT81" s="85"/>
      <c r="SNU81" s="85"/>
      <c r="SNV81" s="85"/>
      <c r="SNW81" s="85"/>
      <c r="SNX81" s="85"/>
      <c r="SNY81" s="85"/>
      <c r="SNZ81" s="85"/>
      <c r="SOA81" s="85"/>
      <c r="SOB81" s="85"/>
      <c r="SOC81" s="85"/>
      <c r="SOD81" s="85"/>
      <c r="SOE81" s="85"/>
      <c r="SOF81" s="85"/>
      <c r="SOG81" s="85"/>
      <c r="SOH81" s="85"/>
      <c r="SOI81" s="85"/>
      <c r="SOJ81" s="85"/>
      <c r="SOK81" s="85"/>
      <c r="SOL81" s="85"/>
      <c r="SOM81" s="85"/>
      <c r="SON81" s="85"/>
      <c r="SOO81" s="85"/>
      <c r="SOP81" s="85"/>
      <c r="SOQ81" s="85"/>
      <c r="SOR81" s="85"/>
      <c r="SOS81" s="85"/>
      <c r="SOT81" s="85"/>
      <c r="SOU81" s="85"/>
      <c r="SOV81" s="85"/>
      <c r="SOW81" s="85"/>
      <c r="SOX81" s="85"/>
      <c r="SOY81" s="85"/>
      <c r="SOZ81" s="85"/>
      <c r="SPA81" s="85"/>
      <c r="SPB81" s="85"/>
      <c r="SPC81" s="85"/>
      <c r="SPD81" s="85"/>
      <c r="SPE81" s="85"/>
      <c r="SPF81" s="85"/>
      <c r="SPG81" s="85"/>
      <c r="SPH81" s="85"/>
      <c r="SPI81" s="85"/>
      <c r="SPJ81" s="85"/>
      <c r="SPK81" s="85"/>
      <c r="SPL81" s="85"/>
      <c r="SPM81" s="85"/>
      <c r="SPN81" s="85"/>
      <c r="SPO81" s="85"/>
      <c r="SPP81" s="85"/>
      <c r="SPQ81" s="85"/>
      <c r="SPR81" s="85"/>
      <c r="SPS81" s="85"/>
      <c r="SPT81" s="85"/>
      <c r="SPU81" s="85"/>
      <c r="SPV81" s="85"/>
      <c r="SPW81" s="85"/>
      <c r="SPX81" s="85"/>
      <c r="SPY81" s="85"/>
      <c r="SPZ81" s="85"/>
      <c r="SQA81" s="85"/>
      <c r="SQB81" s="85"/>
      <c r="SQC81" s="85"/>
      <c r="SQD81" s="85"/>
      <c r="SQE81" s="85"/>
      <c r="SQF81" s="85"/>
      <c r="SQG81" s="85"/>
      <c r="SQH81" s="85"/>
      <c r="SQI81" s="85"/>
      <c r="SQJ81" s="85"/>
      <c r="SQK81" s="85"/>
      <c r="SQL81" s="85"/>
      <c r="SQM81" s="85"/>
      <c r="SQN81" s="85"/>
      <c r="SQO81" s="85"/>
      <c r="SQP81" s="85"/>
      <c r="SQQ81" s="85"/>
      <c r="SQR81" s="85"/>
      <c r="SQS81" s="85"/>
      <c r="SQT81" s="85"/>
      <c r="SQU81" s="85"/>
      <c r="SQV81" s="85"/>
      <c r="SQW81" s="85"/>
      <c r="SQX81" s="85"/>
      <c r="SQY81" s="85"/>
      <c r="SQZ81" s="85"/>
      <c r="SRA81" s="85"/>
      <c r="SRB81" s="85"/>
      <c r="SRC81" s="85"/>
      <c r="SRD81" s="85"/>
      <c r="SRE81" s="85"/>
      <c r="SRF81" s="85"/>
      <c r="SRG81" s="85"/>
      <c r="SRH81" s="85"/>
      <c r="SRI81" s="85"/>
      <c r="SRJ81" s="85"/>
      <c r="SRK81" s="85"/>
      <c r="SRL81" s="85"/>
      <c r="SRM81" s="85"/>
      <c r="SRN81" s="85"/>
      <c r="SRO81" s="85"/>
      <c r="SRP81" s="85"/>
      <c r="SRQ81" s="85"/>
      <c r="SRR81" s="85"/>
      <c r="SRS81" s="85"/>
      <c r="SRT81" s="85"/>
      <c r="SRU81" s="85"/>
      <c r="SRV81" s="85"/>
      <c r="SRW81" s="85"/>
      <c r="SRX81" s="85"/>
      <c r="SRY81" s="85"/>
      <c r="SRZ81" s="85"/>
      <c r="SSA81" s="85"/>
      <c r="SSB81" s="85"/>
      <c r="SSC81" s="85"/>
      <c r="SSD81" s="85"/>
      <c r="SSE81" s="85"/>
      <c r="SSF81" s="85"/>
      <c r="SSG81" s="85"/>
      <c r="SSH81" s="85"/>
      <c r="SSI81" s="85"/>
      <c r="SSJ81" s="85"/>
      <c r="SSK81" s="85"/>
      <c r="SSL81" s="85"/>
      <c r="SSM81" s="85"/>
      <c r="SSN81" s="85"/>
      <c r="SSO81" s="85"/>
      <c r="SSP81" s="85"/>
      <c r="SSQ81" s="85"/>
      <c r="SSR81" s="85"/>
      <c r="SSS81" s="85"/>
      <c r="SST81" s="85"/>
      <c r="SSU81" s="85"/>
      <c r="SSV81" s="85"/>
      <c r="SSW81" s="85"/>
      <c r="SSX81" s="85"/>
      <c r="SSY81" s="85"/>
      <c r="SSZ81" s="85"/>
      <c r="STA81" s="85"/>
      <c r="STB81" s="85"/>
      <c r="STC81" s="85"/>
      <c r="STD81" s="85"/>
      <c r="STE81" s="85"/>
      <c r="STF81" s="85"/>
      <c r="STG81" s="85"/>
      <c r="STH81" s="85"/>
      <c r="STI81" s="85"/>
      <c r="STJ81" s="85"/>
      <c r="STK81" s="85"/>
      <c r="STL81" s="85"/>
      <c r="STM81" s="85"/>
      <c r="STN81" s="85"/>
      <c r="STO81" s="85"/>
      <c r="STP81" s="85"/>
      <c r="STQ81" s="85"/>
      <c r="STR81" s="85"/>
      <c r="STS81" s="85"/>
      <c r="STT81" s="85"/>
      <c r="STU81" s="85"/>
      <c r="STV81" s="85"/>
      <c r="STW81" s="85"/>
      <c r="STX81" s="85"/>
      <c r="STY81" s="85"/>
      <c r="STZ81" s="85"/>
      <c r="SUA81" s="85"/>
      <c r="SUB81" s="85"/>
      <c r="SUC81" s="85"/>
      <c r="SUD81" s="85"/>
      <c r="SUE81" s="85"/>
      <c r="SUF81" s="85"/>
      <c r="SUG81" s="85"/>
      <c r="SUH81" s="85"/>
      <c r="SUI81" s="85"/>
      <c r="SUJ81" s="85"/>
      <c r="SUK81" s="85"/>
      <c r="SUL81" s="85"/>
      <c r="SUM81" s="85"/>
      <c r="SUN81" s="85"/>
      <c r="SUO81" s="85"/>
      <c r="SUP81" s="85"/>
      <c r="SUQ81" s="85"/>
      <c r="SUR81" s="85"/>
      <c r="SUS81" s="85"/>
      <c r="SUT81" s="85"/>
      <c r="SUU81" s="85"/>
      <c r="SUV81" s="85"/>
      <c r="SUW81" s="85"/>
      <c r="SUX81" s="85"/>
      <c r="SUY81" s="85"/>
      <c r="SUZ81" s="85"/>
      <c r="SVA81" s="85"/>
      <c r="SVB81" s="85"/>
      <c r="SVC81" s="85"/>
      <c r="SVD81" s="85"/>
      <c r="SVE81" s="85"/>
      <c r="SVF81" s="85"/>
      <c r="SVG81" s="85"/>
      <c r="SVH81" s="85"/>
      <c r="SVI81" s="85"/>
      <c r="SVJ81" s="85"/>
      <c r="SVK81" s="85"/>
      <c r="SVL81" s="85"/>
      <c r="SVM81" s="85"/>
      <c r="SVN81" s="85"/>
      <c r="SVO81" s="85"/>
      <c r="SVP81" s="85"/>
      <c r="SVQ81" s="85"/>
      <c r="SVR81" s="85"/>
      <c r="SVS81" s="85"/>
      <c r="SVT81" s="85"/>
      <c r="SVU81" s="85"/>
      <c r="SVV81" s="85"/>
      <c r="SVW81" s="85"/>
      <c r="SVX81" s="85"/>
      <c r="SVY81" s="85"/>
      <c r="SVZ81" s="85"/>
      <c r="SWA81" s="85"/>
      <c r="SWB81" s="85"/>
      <c r="SWC81" s="85"/>
      <c r="SWD81" s="85"/>
      <c r="SWE81" s="85"/>
      <c r="SWF81" s="85"/>
      <c r="SWG81" s="85"/>
      <c r="SWH81" s="85"/>
      <c r="SWI81" s="85"/>
      <c r="SWJ81" s="85"/>
      <c r="SWK81" s="85"/>
      <c r="SWL81" s="85"/>
      <c r="SWM81" s="85"/>
      <c r="SWN81" s="85"/>
      <c r="SWO81" s="85"/>
      <c r="SWP81" s="85"/>
      <c r="SWQ81" s="85"/>
      <c r="SWR81" s="85"/>
      <c r="SWS81" s="85"/>
      <c r="SWT81" s="85"/>
      <c r="SWU81" s="85"/>
      <c r="SWV81" s="85"/>
      <c r="SWW81" s="85"/>
      <c r="SWX81" s="85"/>
      <c r="SWY81" s="85"/>
      <c r="SWZ81" s="85"/>
      <c r="SXA81" s="85"/>
      <c r="SXB81" s="85"/>
      <c r="SXC81" s="85"/>
      <c r="SXD81" s="85"/>
      <c r="SXE81" s="85"/>
      <c r="SXF81" s="85"/>
      <c r="SXG81" s="85"/>
      <c r="SXH81" s="85"/>
      <c r="SXI81" s="85"/>
      <c r="SXJ81" s="85"/>
      <c r="SXK81" s="85"/>
      <c r="SXL81" s="85"/>
      <c r="SXM81" s="85"/>
      <c r="SXN81" s="85"/>
      <c r="SXO81" s="85"/>
      <c r="SXP81" s="85"/>
      <c r="SXQ81" s="85"/>
      <c r="SXR81" s="85"/>
      <c r="SXS81" s="85"/>
      <c r="SXT81" s="85"/>
      <c r="SXU81" s="85"/>
      <c r="SXV81" s="85"/>
      <c r="SXW81" s="85"/>
      <c r="SXX81" s="85"/>
      <c r="SXY81" s="85"/>
      <c r="SXZ81" s="85"/>
      <c r="SYA81" s="85"/>
      <c r="SYB81" s="85"/>
      <c r="SYC81" s="85"/>
      <c r="SYD81" s="85"/>
      <c r="SYE81" s="85"/>
      <c r="SYF81" s="85"/>
      <c r="SYG81" s="85"/>
      <c r="SYH81" s="85"/>
      <c r="SYI81" s="85"/>
      <c r="SYJ81" s="85"/>
      <c r="SYK81" s="85"/>
      <c r="SYL81" s="85"/>
      <c r="SYM81" s="85"/>
      <c r="SYN81" s="85"/>
      <c r="SYO81" s="85"/>
      <c r="SYP81" s="85"/>
      <c r="SYQ81" s="85"/>
      <c r="SYR81" s="85"/>
      <c r="SYS81" s="85"/>
      <c r="SYT81" s="85"/>
      <c r="SYU81" s="85"/>
      <c r="SYV81" s="85"/>
      <c r="SYW81" s="85"/>
      <c r="SYX81" s="85"/>
      <c r="SYY81" s="85"/>
      <c r="SYZ81" s="85"/>
      <c r="SZA81" s="85"/>
      <c r="SZB81" s="85"/>
      <c r="SZC81" s="85"/>
      <c r="SZD81" s="85"/>
      <c r="SZE81" s="85"/>
      <c r="SZF81" s="85"/>
      <c r="SZG81" s="85"/>
      <c r="SZH81" s="85"/>
      <c r="SZI81" s="85"/>
      <c r="SZJ81" s="85"/>
      <c r="SZK81" s="85"/>
      <c r="SZL81" s="85"/>
      <c r="SZM81" s="85"/>
      <c r="SZN81" s="85"/>
      <c r="SZO81" s="85"/>
      <c r="SZP81" s="85"/>
      <c r="SZQ81" s="85"/>
      <c r="SZR81" s="85"/>
      <c r="SZS81" s="85"/>
      <c r="SZT81" s="85"/>
      <c r="SZU81" s="85"/>
      <c r="SZV81" s="85"/>
      <c r="SZW81" s="85"/>
      <c r="SZX81" s="85"/>
      <c r="SZY81" s="85"/>
      <c r="SZZ81" s="85"/>
      <c r="TAA81" s="85"/>
      <c r="TAB81" s="85"/>
      <c r="TAC81" s="85"/>
      <c r="TAD81" s="85"/>
      <c r="TAE81" s="85"/>
      <c r="TAF81" s="85"/>
      <c r="TAG81" s="85"/>
      <c r="TAH81" s="85"/>
      <c r="TAI81" s="85"/>
      <c r="TAJ81" s="85"/>
      <c r="TAK81" s="85"/>
      <c r="TAL81" s="85"/>
      <c r="TAM81" s="85"/>
      <c r="TAN81" s="85"/>
      <c r="TAO81" s="85"/>
      <c r="TAP81" s="85"/>
      <c r="TAQ81" s="85"/>
      <c r="TAR81" s="85"/>
      <c r="TAS81" s="85"/>
      <c r="TAT81" s="85"/>
      <c r="TAU81" s="85"/>
      <c r="TAV81" s="85"/>
      <c r="TAW81" s="85"/>
      <c r="TAX81" s="85"/>
      <c r="TAY81" s="85"/>
      <c r="TAZ81" s="85"/>
      <c r="TBA81" s="85"/>
      <c r="TBB81" s="85"/>
      <c r="TBC81" s="85"/>
      <c r="TBD81" s="85"/>
      <c r="TBE81" s="85"/>
      <c r="TBF81" s="85"/>
      <c r="TBG81" s="85"/>
      <c r="TBH81" s="85"/>
      <c r="TBI81" s="85"/>
      <c r="TBJ81" s="85"/>
      <c r="TBK81" s="85"/>
      <c r="TBL81" s="85"/>
      <c r="TBM81" s="85"/>
      <c r="TBN81" s="85"/>
      <c r="TBO81" s="85"/>
      <c r="TBP81" s="85"/>
      <c r="TBQ81" s="85"/>
      <c r="TBR81" s="85"/>
      <c r="TBS81" s="85"/>
      <c r="TBT81" s="85"/>
      <c r="TBU81" s="85"/>
      <c r="TBV81" s="85"/>
      <c r="TBW81" s="85"/>
      <c r="TBX81" s="85"/>
      <c r="TBY81" s="85"/>
      <c r="TBZ81" s="85"/>
      <c r="TCA81" s="85"/>
      <c r="TCB81" s="85"/>
      <c r="TCC81" s="85"/>
      <c r="TCD81" s="85"/>
      <c r="TCE81" s="85"/>
      <c r="TCF81" s="85"/>
      <c r="TCG81" s="85"/>
      <c r="TCH81" s="85"/>
      <c r="TCI81" s="85"/>
      <c r="TCJ81" s="85"/>
      <c r="TCK81" s="85"/>
      <c r="TCL81" s="85"/>
      <c r="TCM81" s="85"/>
      <c r="TCN81" s="85"/>
      <c r="TCO81" s="85"/>
      <c r="TCP81" s="85"/>
      <c r="TCQ81" s="85"/>
      <c r="TCR81" s="85"/>
      <c r="TCS81" s="85"/>
      <c r="TCT81" s="85"/>
      <c r="TCU81" s="85"/>
      <c r="TCV81" s="85"/>
      <c r="TCW81" s="85"/>
      <c r="TCX81" s="85"/>
      <c r="TCY81" s="85"/>
      <c r="TCZ81" s="85"/>
      <c r="TDA81" s="85"/>
      <c r="TDB81" s="85"/>
      <c r="TDC81" s="85"/>
      <c r="TDD81" s="85"/>
      <c r="TDE81" s="85"/>
      <c r="TDF81" s="85"/>
      <c r="TDG81" s="85"/>
      <c r="TDH81" s="85"/>
      <c r="TDI81" s="85"/>
      <c r="TDJ81" s="85"/>
      <c r="TDK81" s="85"/>
      <c r="TDL81" s="85"/>
      <c r="TDM81" s="85"/>
      <c r="TDN81" s="85"/>
      <c r="TDO81" s="85"/>
      <c r="TDP81" s="85"/>
      <c r="TDQ81" s="85"/>
      <c r="TDR81" s="85"/>
      <c r="TDS81" s="85"/>
      <c r="TDT81" s="85"/>
      <c r="TDU81" s="85"/>
      <c r="TDV81" s="85"/>
      <c r="TDW81" s="85"/>
      <c r="TDX81" s="85"/>
      <c r="TDY81" s="85"/>
      <c r="TDZ81" s="85"/>
      <c r="TEA81" s="85"/>
      <c r="TEB81" s="85"/>
      <c r="TEC81" s="85"/>
      <c r="TED81" s="85"/>
      <c r="TEE81" s="85"/>
      <c r="TEF81" s="85"/>
      <c r="TEG81" s="85"/>
      <c r="TEH81" s="85"/>
      <c r="TEI81" s="85"/>
      <c r="TEJ81" s="85"/>
      <c r="TEK81" s="85"/>
      <c r="TEL81" s="85"/>
      <c r="TEM81" s="85"/>
      <c r="TEN81" s="85"/>
      <c r="TEO81" s="85"/>
      <c r="TEP81" s="85"/>
      <c r="TEQ81" s="85"/>
      <c r="TER81" s="85"/>
      <c r="TES81" s="85"/>
      <c r="TET81" s="85"/>
      <c r="TEU81" s="85"/>
      <c r="TEV81" s="85"/>
      <c r="TEW81" s="85"/>
      <c r="TEX81" s="85"/>
      <c r="TEY81" s="85"/>
      <c r="TEZ81" s="85"/>
      <c r="TFA81" s="85"/>
      <c r="TFB81" s="85"/>
      <c r="TFC81" s="85"/>
      <c r="TFD81" s="85"/>
      <c r="TFE81" s="85"/>
      <c r="TFF81" s="85"/>
      <c r="TFG81" s="85"/>
      <c r="TFH81" s="85"/>
      <c r="TFI81" s="85"/>
      <c r="TFJ81" s="85"/>
      <c r="TFK81" s="85"/>
      <c r="TFL81" s="85"/>
      <c r="TFM81" s="85"/>
      <c r="TFN81" s="85"/>
      <c r="TFO81" s="85"/>
      <c r="TFP81" s="85"/>
      <c r="TFQ81" s="85"/>
      <c r="TFR81" s="85"/>
      <c r="TFS81" s="85"/>
      <c r="TFT81" s="85"/>
      <c r="TFU81" s="85"/>
      <c r="TFV81" s="85"/>
      <c r="TFW81" s="85"/>
      <c r="TFX81" s="85"/>
      <c r="TFY81" s="85"/>
      <c r="TFZ81" s="85"/>
      <c r="TGA81" s="85"/>
      <c r="TGB81" s="85"/>
      <c r="TGC81" s="85"/>
      <c r="TGD81" s="85"/>
      <c r="TGE81" s="85"/>
      <c r="TGF81" s="85"/>
      <c r="TGG81" s="85"/>
      <c r="TGH81" s="85"/>
      <c r="TGI81" s="85"/>
      <c r="TGJ81" s="85"/>
      <c r="TGK81" s="85"/>
      <c r="TGL81" s="85"/>
      <c r="TGM81" s="85"/>
      <c r="TGN81" s="85"/>
      <c r="TGO81" s="85"/>
      <c r="TGP81" s="85"/>
      <c r="TGQ81" s="85"/>
      <c r="TGR81" s="85"/>
      <c r="TGS81" s="85"/>
      <c r="TGT81" s="85"/>
      <c r="TGU81" s="85"/>
      <c r="TGV81" s="85"/>
      <c r="TGW81" s="85"/>
      <c r="TGX81" s="85"/>
      <c r="TGY81" s="85"/>
      <c r="TGZ81" s="85"/>
      <c r="THA81" s="85"/>
      <c r="THB81" s="85"/>
      <c r="THC81" s="85"/>
      <c r="THD81" s="85"/>
      <c r="THE81" s="85"/>
      <c r="THF81" s="85"/>
      <c r="THG81" s="85"/>
      <c r="THH81" s="85"/>
      <c r="THI81" s="85"/>
      <c r="THJ81" s="85"/>
      <c r="THK81" s="85"/>
      <c r="THL81" s="85"/>
      <c r="THM81" s="85"/>
      <c r="THN81" s="85"/>
      <c r="THO81" s="85"/>
      <c r="THP81" s="85"/>
      <c r="THQ81" s="85"/>
      <c r="THR81" s="85"/>
      <c r="THS81" s="85"/>
      <c r="THT81" s="85"/>
      <c r="THU81" s="85"/>
      <c r="THV81" s="85"/>
      <c r="THW81" s="85"/>
      <c r="THX81" s="85"/>
      <c r="THY81" s="85"/>
      <c r="THZ81" s="85"/>
      <c r="TIA81" s="85"/>
      <c r="TIB81" s="85"/>
      <c r="TIC81" s="85"/>
      <c r="TID81" s="85"/>
      <c r="TIE81" s="85"/>
      <c r="TIF81" s="85"/>
      <c r="TIG81" s="85"/>
      <c r="TIH81" s="85"/>
      <c r="TII81" s="85"/>
      <c r="TIJ81" s="85"/>
      <c r="TIK81" s="85"/>
      <c r="TIL81" s="85"/>
      <c r="TIM81" s="85"/>
      <c r="TIN81" s="85"/>
      <c r="TIO81" s="85"/>
      <c r="TIP81" s="85"/>
      <c r="TIQ81" s="85"/>
      <c r="TIR81" s="85"/>
      <c r="TIS81" s="85"/>
      <c r="TIT81" s="85"/>
      <c r="TIU81" s="85"/>
      <c r="TIV81" s="85"/>
      <c r="TIW81" s="85"/>
      <c r="TIX81" s="85"/>
      <c r="TIY81" s="85"/>
      <c r="TIZ81" s="85"/>
      <c r="TJA81" s="85"/>
      <c r="TJB81" s="85"/>
      <c r="TJC81" s="85"/>
      <c r="TJD81" s="85"/>
      <c r="TJE81" s="85"/>
      <c r="TJF81" s="85"/>
      <c r="TJG81" s="85"/>
      <c r="TJH81" s="85"/>
      <c r="TJI81" s="85"/>
      <c r="TJJ81" s="85"/>
      <c r="TJK81" s="85"/>
      <c r="TJL81" s="85"/>
      <c r="TJM81" s="85"/>
      <c r="TJN81" s="85"/>
      <c r="TJO81" s="85"/>
      <c r="TJP81" s="85"/>
      <c r="TJQ81" s="85"/>
      <c r="TJR81" s="85"/>
      <c r="TJS81" s="85"/>
      <c r="TJT81" s="85"/>
      <c r="TJU81" s="85"/>
      <c r="TJV81" s="85"/>
      <c r="TJW81" s="85"/>
      <c r="TJX81" s="85"/>
      <c r="TJY81" s="85"/>
      <c r="TJZ81" s="85"/>
      <c r="TKA81" s="85"/>
      <c r="TKB81" s="85"/>
      <c r="TKC81" s="85"/>
      <c r="TKD81" s="85"/>
      <c r="TKE81" s="85"/>
      <c r="TKF81" s="85"/>
      <c r="TKG81" s="85"/>
      <c r="TKH81" s="85"/>
      <c r="TKI81" s="85"/>
      <c r="TKJ81" s="85"/>
      <c r="TKK81" s="85"/>
      <c r="TKL81" s="85"/>
      <c r="TKM81" s="85"/>
      <c r="TKN81" s="85"/>
      <c r="TKO81" s="85"/>
      <c r="TKP81" s="85"/>
      <c r="TKQ81" s="85"/>
      <c r="TKR81" s="85"/>
      <c r="TKS81" s="85"/>
      <c r="TKT81" s="85"/>
      <c r="TKU81" s="85"/>
      <c r="TKV81" s="85"/>
      <c r="TKW81" s="85"/>
      <c r="TKX81" s="85"/>
      <c r="TKY81" s="85"/>
      <c r="TKZ81" s="85"/>
      <c r="TLA81" s="85"/>
      <c r="TLB81" s="85"/>
      <c r="TLC81" s="85"/>
      <c r="TLD81" s="85"/>
      <c r="TLE81" s="85"/>
      <c r="TLF81" s="85"/>
      <c r="TLG81" s="85"/>
      <c r="TLH81" s="85"/>
      <c r="TLI81" s="85"/>
      <c r="TLJ81" s="85"/>
      <c r="TLK81" s="85"/>
      <c r="TLL81" s="85"/>
      <c r="TLM81" s="85"/>
      <c r="TLN81" s="85"/>
      <c r="TLO81" s="85"/>
      <c r="TLP81" s="85"/>
      <c r="TLQ81" s="85"/>
      <c r="TLR81" s="85"/>
      <c r="TLS81" s="85"/>
      <c r="TLT81" s="85"/>
      <c r="TLU81" s="85"/>
      <c r="TLV81" s="85"/>
      <c r="TLW81" s="85"/>
      <c r="TLX81" s="85"/>
      <c r="TLY81" s="85"/>
      <c r="TLZ81" s="85"/>
      <c r="TMA81" s="85"/>
      <c r="TMB81" s="85"/>
      <c r="TMC81" s="85"/>
      <c r="TMD81" s="85"/>
      <c r="TME81" s="85"/>
      <c r="TMF81" s="85"/>
      <c r="TMG81" s="85"/>
      <c r="TMH81" s="85"/>
      <c r="TMI81" s="85"/>
      <c r="TMJ81" s="85"/>
      <c r="TMK81" s="85"/>
      <c r="TML81" s="85"/>
      <c r="TMM81" s="85"/>
      <c r="TMN81" s="85"/>
      <c r="TMO81" s="85"/>
      <c r="TMP81" s="85"/>
      <c r="TMQ81" s="85"/>
      <c r="TMR81" s="85"/>
      <c r="TMS81" s="85"/>
      <c r="TMT81" s="85"/>
      <c r="TMU81" s="85"/>
      <c r="TMV81" s="85"/>
      <c r="TMW81" s="85"/>
      <c r="TMX81" s="85"/>
      <c r="TMY81" s="85"/>
      <c r="TMZ81" s="85"/>
      <c r="TNA81" s="85"/>
      <c r="TNB81" s="85"/>
      <c r="TNC81" s="85"/>
      <c r="TND81" s="85"/>
      <c r="TNE81" s="85"/>
      <c r="TNF81" s="85"/>
      <c r="TNG81" s="85"/>
      <c r="TNH81" s="85"/>
      <c r="TNI81" s="85"/>
      <c r="TNJ81" s="85"/>
      <c r="TNK81" s="85"/>
      <c r="TNL81" s="85"/>
      <c r="TNM81" s="85"/>
      <c r="TNN81" s="85"/>
      <c r="TNO81" s="85"/>
      <c r="TNP81" s="85"/>
      <c r="TNQ81" s="85"/>
      <c r="TNR81" s="85"/>
      <c r="TNS81" s="85"/>
      <c r="TNT81" s="85"/>
      <c r="TNU81" s="85"/>
      <c r="TNV81" s="85"/>
      <c r="TNW81" s="85"/>
      <c r="TNX81" s="85"/>
      <c r="TNY81" s="85"/>
      <c r="TNZ81" s="85"/>
      <c r="TOA81" s="85"/>
      <c r="TOB81" s="85"/>
      <c r="TOC81" s="85"/>
      <c r="TOD81" s="85"/>
      <c r="TOE81" s="85"/>
      <c r="TOF81" s="85"/>
      <c r="TOG81" s="85"/>
      <c r="TOH81" s="85"/>
      <c r="TOI81" s="85"/>
      <c r="TOJ81" s="85"/>
      <c r="TOK81" s="85"/>
      <c r="TOL81" s="85"/>
      <c r="TOM81" s="85"/>
      <c r="TON81" s="85"/>
      <c r="TOO81" s="85"/>
      <c r="TOP81" s="85"/>
      <c r="TOQ81" s="85"/>
      <c r="TOR81" s="85"/>
      <c r="TOS81" s="85"/>
      <c r="TOT81" s="85"/>
      <c r="TOU81" s="85"/>
      <c r="TOV81" s="85"/>
      <c r="TOW81" s="85"/>
      <c r="TOX81" s="85"/>
      <c r="TOY81" s="85"/>
      <c r="TOZ81" s="85"/>
      <c r="TPA81" s="85"/>
      <c r="TPB81" s="85"/>
      <c r="TPC81" s="85"/>
      <c r="TPD81" s="85"/>
      <c r="TPE81" s="85"/>
      <c r="TPF81" s="85"/>
      <c r="TPG81" s="85"/>
      <c r="TPH81" s="85"/>
      <c r="TPI81" s="85"/>
      <c r="TPJ81" s="85"/>
      <c r="TPK81" s="85"/>
      <c r="TPL81" s="85"/>
      <c r="TPM81" s="85"/>
      <c r="TPN81" s="85"/>
      <c r="TPO81" s="85"/>
      <c r="TPP81" s="85"/>
      <c r="TPQ81" s="85"/>
      <c r="TPR81" s="85"/>
      <c r="TPS81" s="85"/>
      <c r="TPT81" s="85"/>
      <c r="TPU81" s="85"/>
      <c r="TPV81" s="85"/>
      <c r="TPW81" s="85"/>
      <c r="TPX81" s="85"/>
      <c r="TPY81" s="85"/>
      <c r="TPZ81" s="85"/>
      <c r="TQA81" s="85"/>
      <c r="TQB81" s="85"/>
      <c r="TQC81" s="85"/>
      <c r="TQD81" s="85"/>
      <c r="TQE81" s="85"/>
      <c r="TQF81" s="85"/>
      <c r="TQG81" s="85"/>
      <c r="TQH81" s="85"/>
      <c r="TQI81" s="85"/>
      <c r="TQJ81" s="85"/>
      <c r="TQK81" s="85"/>
      <c r="TQL81" s="85"/>
      <c r="TQM81" s="85"/>
      <c r="TQN81" s="85"/>
      <c r="TQO81" s="85"/>
      <c r="TQP81" s="85"/>
      <c r="TQQ81" s="85"/>
      <c r="TQR81" s="85"/>
      <c r="TQS81" s="85"/>
      <c r="TQT81" s="85"/>
      <c r="TQU81" s="85"/>
      <c r="TQV81" s="85"/>
      <c r="TQW81" s="85"/>
      <c r="TQX81" s="85"/>
      <c r="TQY81" s="85"/>
      <c r="TQZ81" s="85"/>
      <c r="TRA81" s="85"/>
      <c r="TRB81" s="85"/>
      <c r="TRC81" s="85"/>
      <c r="TRD81" s="85"/>
      <c r="TRE81" s="85"/>
      <c r="TRF81" s="85"/>
      <c r="TRG81" s="85"/>
      <c r="TRH81" s="85"/>
      <c r="TRI81" s="85"/>
      <c r="TRJ81" s="85"/>
      <c r="TRK81" s="85"/>
      <c r="TRL81" s="85"/>
      <c r="TRM81" s="85"/>
      <c r="TRN81" s="85"/>
      <c r="TRO81" s="85"/>
      <c r="TRP81" s="85"/>
      <c r="TRQ81" s="85"/>
      <c r="TRR81" s="85"/>
      <c r="TRS81" s="85"/>
      <c r="TRT81" s="85"/>
      <c r="TRU81" s="85"/>
      <c r="TRV81" s="85"/>
      <c r="TRW81" s="85"/>
      <c r="TRX81" s="85"/>
      <c r="TRY81" s="85"/>
      <c r="TRZ81" s="85"/>
      <c r="TSA81" s="85"/>
      <c r="TSB81" s="85"/>
      <c r="TSC81" s="85"/>
      <c r="TSD81" s="85"/>
      <c r="TSE81" s="85"/>
      <c r="TSF81" s="85"/>
      <c r="TSG81" s="85"/>
      <c r="TSH81" s="85"/>
      <c r="TSI81" s="85"/>
      <c r="TSJ81" s="85"/>
      <c r="TSK81" s="85"/>
      <c r="TSL81" s="85"/>
      <c r="TSM81" s="85"/>
      <c r="TSN81" s="85"/>
      <c r="TSO81" s="85"/>
      <c r="TSP81" s="85"/>
      <c r="TSQ81" s="85"/>
      <c r="TSR81" s="85"/>
      <c r="TSS81" s="85"/>
      <c r="TST81" s="85"/>
      <c r="TSU81" s="85"/>
      <c r="TSV81" s="85"/>
      <c r="TSW81" s="85"/>
      <c r="TSX81" s="85"/>
      <c r="TSY81" s="85"/>
      <c r="TSZ81" s="85"/>
      <c r="TTA81" s="85"/>
      <c r="TTB81" s="85"/>
      <c r="TTC81" s="85"/>
      <c r="TTD81" s="85"/>
      <c r="TTE81" s="85"/>
      <c r="TTF81" s="85"/>
      <c r="TTG81" s="85"/>
      <c r="TTH81" s="85"/>
      <c r="TTI81" s="85"/>
      <c r="TTJ81" s="85"/>
      <c r="TTK81" s="85"/>
      <c r="TTL81" s="85"/>
      <c r="TTM81" s="85"/>
      <c r="TTN81" s="85"/>
      <c r="TTO81" s="85"/>
      <c r="TTP81" s="85"/>
      <c r="TTQ81" s="85"/>
      <c r="TTR81" s="85"/>
      <c r="TTS81" s="85"/>
      <c r="TTT81" s="85"/>
      <c r="TTU81" s="85"/>
      <c r="TTV81" s="85"/>
      <c r="TTW81" s="85"/>
      <c r="TTX81" s="85"/>
      <c r="TTY81" s="85"/>
      <c r="TTZ81" s="85"/>
      <c r="TUA81" s="85"/>
      <c r="TUB81" s="85"/>
      <c r="TUC81" s="85"/>
      <c r="TUD81" s="85"/>
      <c r="TUE81" s="85"/>
      <c r="TUF81" s="85"/>
      <c r="TUG81" s="85"/>
      <c r="TUH81" s="85"/>
      <c r="TUI81" s="85"/>
      <c r="TUJ81" s="85"/>
      <c r="TUK81" s="85"/>
      <c r="TUL81" s="85"/>
      <c r="TUM81" s="85"/>
      <c r="TUN81" s="85"/>
      <c r="TUO81" s="85"/>
      <c r="TUP81" s="85"/>
      <c r="TUQ81" s="85"/>
      <c r="TUR81" s="85"/>
      <c r="TUS81" s="85"/>
      <c r="TUT81" s="85"/>
      <c r="TUU81" s="85"/>
      <c r="TUV81" s="85"/>
      <c r="TUW81" s="85"/>
      <c r="TUX81" s="85"/>
      <c r="TUY81" s="85"/>
      <c r="TUZ81" s="85"/>
      <c r="TVA81" s="85"/>
      <c r="TVB81" s="85"/>
      <c r="TVC81" s="85"/>
      <c r="TVD81" s="85"/>
      <c r="TVE81" s="85"/>
      <c r="TVF81" s="85"/>
      <c r="TVG81" s="85"/>
      <c r="TVH81" s="85"/>
      <c r="TVI81" s="85"/>
      <c r="TVJ81" s="85"/>
      <c r="TVK81" s="85"/>
      <c r="TVL81" s="85"/>
      <c r="TVM81" s="85"/>
      <c r="TVN81" s="85"/>
      <c r="TVO81" s="85"/>
      <c r="TVP81" s="85"/>
      <c r="TVQ81" s="85"/>
      <c r="TVR81" s="85"/>
      <c r="TVS81" s="85"/>
      <c r="TVT81" s="85"/>
      <c r="TVU81" s="85"/>
      <c r="TVV81" s="85"/>
      <c r="TVW81" s="85"/>
      <c r="TVX81" s="85"/>
      <c r="TVY81" s="85"/>
      <c r="TVZ81" s="85"/>
      <c r="TWA81" s="85"/>
      <c r="TWB81" s="85"/>
      <c r="TWC81" s="85"/>
      <c r="TWD81" s="85"/>
      <c r="TWE81" s="85"/>
      <c r="TWF81" s="85"/>
      <c r="TWG81" s="85"/>
      <c r="TWH81" s="85"/>
      <c r="TWI81" s="85"/>
      <c r="TWJ81" s="85"/>
      <c r="TWK81" s="85"/>
      <c r="TWL81" s="85"/>
      <c r="TWM81" s="85"/>
      <c r="TWN81" s="85"/>
      <c r="TWO81" s="85"/>
      <c r="TWP81" s="85"/>
      <c r="TWQ81" s="85"/>
      <c r="TWR81" s="85"/>
      <c r="TWS81" s="85"/>
      <c r="TWT81" s="85"/>
      <c r="TWU81" s="85"/>
      <c r="TWV81" s="85"/>
      <c r="TWW81" s="85"/>
      <c r="TWX81" s="85"/>
      <c r="TWY81" s="85"/>
      <c r="TWZ81" s="85"/>
      <c r="TXA81" s="85"/>
      <c r="TXB81" s="85"/>
      <c r="TXC81" s="85"/>
      <c r="TXD81" s="85"/>
      <c r="TXE81" s="85"/>
      <c r="TXF81" s="85"/>
      <c r="TXG81" s="85"/>
      <c r="TXH81" s="85"/>
      <c r="TXI81" s="85"/>
      <c r="TXJ81" s="85"/>
      <c r="TXK81" s="85"/>
      <c r="TXL81" s="85"/>
      <c r="TXM81" s="85"/>
      <c r="TXN81" s="85"/>
      <c r="TXO81" s="85"/>
      <c r="TXP81" s="85"/>
      <c r="TXQ81" s="85"/>
      <c r="TXR81" s="85"/>
      <c r="TXS81" s="85"/>
      <c r="TXT81" s="85"/>
      <c r="TXU81" s="85"/>
      <c r="TXV81" s="85"/>
      <c r="TXW81" s="85"/>
      <c r="TXX81" s="85"/>
      <c r="TXY81" s="85"/>
      <c r="TXZ81" s="85"/>
      <c r="TYA81" s="85"/>
      <c r="TYB81" s="85"/>
      <c r="TYC81" s="85"/>
      <c r="TYD81" s="85"/>
      <c r="TYE81" s="85"/>
      <c r="TYF81" s="85"/>
      <c r="TYG81" s="85"/>
      <c r="TYH81" s="85"/>
      <c r="TYI81" s="85"/>
      <c r="TYJ81" s="85"/>
      <c r="TYK81" s="85"/>
      <c r="TYL81" s="85"/>
      <c r="TYM81" s="85"/>
      <c r="TYN81" s="85"/>
      <c r="TYO81" s="85"/>
      <c r="TYP81" s="85"/>
      <c r="TYQ81" s="85"/>
      <c r="TYR81" s="85"/>
      <c r="TYS81" s="85"/>
      <c r="TYT81" s="85"/>
      <c r="TYU81" s="85"/>
      <c r="TYV81" s="85"/>
      <c r="TYW81" s="85"/>
      <c r="TYX81" s="85"/>
      <c r="TYY81" s="85"/>
      <c r="TYZ81" s="85"/>
      <c r="TZA81" s="85"/>
      <c r="TZB81" s="85"/>
      <c r="TZC81" s="85"/>
      <c r="TZD81" s="85"/>
      <c r="TZE81" s="85"/>
      <c r="TZF81" s="85"/>
      <c r="TZG81" s="85"/>
      <c r="TZH81" s="85"/>
      <c r="TZI81" s="85"/>
      <c r="TZJ81" s="85"/>
      <c r="TZK81" s="85"/>
      <c r="TZL81" s="85"/>
      <c r="TZM81" s="85"/>
      <c r="TZN81" s="85"/>
      <c r="TZO81" s="85"/>
      <c r="TZP81" s="85"/>
      <c r="TZQ81" s="85"/>
      <c r="TZR81" s="85"/>
      <c r="TZS81" s="85"/>
      <c r="TZT81" s="85"/>
      <c r="TZU81" s="85"/>
      <c r="TZV81" s="85"/>
      <c r="TZW81" s="85"/>
      <c r="TZX81" s="85"/>
      <c r="TZY81" s="85"/>
      <c r="TZZ81" s="85"/>
      <c r="UAA81" s="85"/>
      <c r="UAB81" s="85"/>
      <c r="UAC81" s="85"/>
      <c r="UAD81" s="85"/>
      <c r="UAE81" s="85"/>
      <c r="UAF81" s="85"/>
      <c r="UAG81" s="85"/>
      <c r="UAH81" s="85"/>
      <c r="UAI81" s="85"/>
      <c r="UAJ81" s="85"/>
      <c r="UAK81" s="85"/>
      <c r="UAL81" s="85"/>
      <c r="UAM81" s="85"/>
      <c r="UAN81" s="85"/>
      <c r="UAO81" s="85"/>
      <c r="UAP81" s="85"/>
      <c r="UAQ81" s="85"/>
      <c r="UAR81" s="85"/>
      <c r="UAS81" s="85"/>
      <c r="UAT81" s="85"/>
      <c r="UAU81" s="85"/>
      <c r="UAV81" s="85"/>
      <c r="UAW81" s="85"/>
      <c r="UAX81" s="85"/>
      <c r="UAY81" s="85"/>
      <c r="UAZ81" s="85"/>
      <c r="UBA81" s="85"/>
      <c r="UBB81" s="85"/>
      <c r="UBC81" s="85"/>
      <c r="UBD81" s="85"/>
      <c r="UBE81" s="85"/>
      <c r="UBF81" s="85"/>
      <c r="UBG81" s="85"/>
      <c r="UBH81" s="85"/>
      <c r="UBI81" s="85"/>
      <c r="UBJ81" s="85"/>
      <c r="UBK81" s="85"/>
      <c r="UBL81" s="85"/>
      <c r="UBM81" s="85"/>
      <c r="UBN81" s="85"/>
      <c r="UBO81" s="85"/>
      <c r="UBP81" s="85"/>
      <c r="UBQ81" s="85"/>
      <c r="UBR81" s="85"/>
      <c r="UBS81" s="85"/>
      <c r="UBT81" s="85"/>
      <c r="UBU81" s="85"/>
      <c r="UBV81" s="85"/>
      <c r="UBW81" s="85"/>
      <c r="UBX81" s="85"/>
      <c r="UBY81" s="85"/>
      <c r="UBZ81" s="85"/>
      <c r="UCA81" s="85"/>
      <c r="UCB81" s="85"/>
      <c r="UCC81" s="85"/>
      <c r="UCD81" s="85"/>
      <c r="UCE81" s="85"/>
      <c r="UCF81" s="85"/>
      <c r="UCG81" s="85"/>
      <c r="UCH81" s="85"/>
      <c r="UCI81" s="85"/>
      <c r="UCJ81" s="85"/>
      <c r="UCK81" s="85"/>
      <c r="UCL81" s="85"/>
      <c r="UCM81" s="85"/>
      <c r="UCN81" s="85"/>
      <c r="UCO81" s="85"/>
      <c r="UCP81" s="85"/>
      <c r="UCQ81" s="85"/>
      <c r="UCR81" s="85"/>
      <c r="UCS81" s="85"/>
      <c r="UCT81" s="85"/>
      <c r="UCU81" s="85"/>
      <c r="UCV81" s="85"/>
      <c r="UCW81" s="85"/>
      <c r="UCX81" s="85"/>
      <c r="UCY81" s="85"/>
      <c r="UCZ81" s="85"/>
      <c r="UDA81" s="85"/>
      <c r="UDB81" s="85"/>
      <c r="UDC81" s="85"/>
      <c r="UDD81" s="85"/>
      <c r="UDE81" s="85"/>
      <c r="UDF81" s="85"/>
      <c r="UDG81" s="85"/>
      <c r="UDH81" s="85"/>
      <c r="UDI81" s="85"/>
      <c r="UDJ81" s="85"/>
      <c r="UDK81" s="85"/>
      <c r="UDL81" s="85"/>
      <c r="UDM81" s="85"/>
      <c r="UDN81" s="85"/>
      <c r="UDO81" s="85"/>
      <c r="UDP81" s="85"/>
      <c r="UDQ81" s="85"/>
      <c r="UDR81" s="85"/>
      <c r="UDS81" s="85"/>
      <c r="UDT81" s="85"/>
      <c r="UDU81" s="85"/>
      <c r="UDV81" s="85"/>
      <c r="UDW81" s="85"/>
      <c r="UDX81" s="85"/>
      <c r="UDY81" s="85"/>
      <c r="UDZ81" s="85"/>
      <c r="UEA81" s="85"/>
      <c r="UEB81" s="85"/>
      <c r="UEC81" s="85"/>
      <c r="UED81" s="85"/>
      <c r="UEE81" s="85"/>
      <c r="UEF81" s="85"/>
      <c r="UEG81" s="85"/>
      <c r="UEH81" s="85"/>
      <c r="UEI81" s="85"/>
      <c r="UEJ81" s="85"/>
      <c r="UEK81" s="85"/>
      <c r="UEL81" s="85"/>
      <c r="UEM81" s="85"/>
      <c r="UEN81" s="85"/>
      <c r="UEO81" s="85"/>
      <c r="UEP81" s="85"/>
      <c r="UEQ81" s="85"/>
      <c r="UER81" s="85"/>
      <c r="UES81" s="85"/>
      <c r="UET81" s="85"/>
      <c r="UEU81" s="85"/>
      <c r="UEV81" s="85"/>
      <c r="UEW81" s="85"/>
      <c r="UEX81" s="85"/>
      <c r="UEY81" s="85"/>
      <c r="UEZ81" s="85"/>
      <c r="UFA81" s="85"/>
      <c r="UFB81" s="85"/>
      <c r="UFC81" s="85"/>
      <c r="UFD81" s="85"/>
      <c r="UFE81" s="85"/>
      <c r="UFF81" s="85"/>
      <c r="UFG81" s="85"/>
      <c r="UFH81" s="85"/>
      <c r="UFI81" s="85"/>
      <c r="UFJ81" s="85"/>
      <c r="UFK81" s="85"/>
      <c r="UFL81" s="85"/>
      <c r="UFM81" s="85"/>
      <c r="UFN81" s="85"/>
      <c r="UFO81" s="85"/>
      <c r="UFP81" s="85"/>
      <c r="UFQ81" s="85"/>
      <c r="UFR81" s="85"/>
      <c r="UFS81" s="85"/>
      <c r="UFT81" s="85"/>
      <c r="UFU81" s="85"/>
      <c r="UFV81" s="85"/>
      <c r="UFW81" s="85"/>
      <c r="UFX81" s="85"/>
      <c r="UFY81" s="85"/>
      <c r="UFZ81" s="85"/>
      <c r="UGA81" s="85"/>
      <c r="UGB81" s="85"/>
      <c r="UGC81" s="85"/>
      <c r="UGD81" s="85"/>
      <c r="UGE81" s="85"/>
      <c r="UGF81" s="85"/>
      <c r="UGG81" s="85"/>
      <c r="UGH81" s="85"/>
      <c r="UGI81" s="85"/>
      <c r="UGJ81" s="85"/>
      <c r="UGK81" s="85"/>
      <c r="UGL81" s="85"/>
      <c r="UGM81" s="85"/>
      <c r="UGN81" s="85"/>
      <c r="UGO81" s="85"/>
      <c r="UGP81" s="85"/>
      <c r="UGQ81" s="85"/>
      <c r="UGR81" s="85"/>
      <c r="UGS81" s="85"/>
      <c r="UGT81" s="85"/>
      <c r="UGU81" s="85"/>
      <c r="UGV81" s="85"/>
      <c r="UGW81" s="85"/>
      <c r="UGX81" s="85"/>
      <c r="UGY81" s="85"/>
      <c r="UGZ81" s="85"/>
      <c r="UHA81" s="85"/>
      <c r="UHB81" s="85"/>
      <c r="UHC81" s="85"/>
      <c r="UHD81" s="85"/>
      <c r="UHE81" s="85"/>
      <c r="UHF81" s="85"/>
      <c r="UHG81" s="85"/>
      <c r="UHH81" s="85"/>
      <c r="UHI81" s="85"/>
      <c r="UHJ81" s="85"/>
      <c r="UHK81" s="85"/>
      <c r="UHL81" s="85"/>
      <c r="UHM81" s="85"/>
      <c r="UHN81" s="85"/>
      <c r="UHO81" s="85"/>
      <c r="UHP81" s="85"/>
      <c r="UHQ81" s="85"/>
      <c r="UHR81" s="85"/>
      <c r="UHS81" s="85"/>
      <c r="UHT81" s="85"/>
      <c r="UHU81" s="85"/>
      <c r="UHV81" s="85"/>
      <c r="UHW81" s="85"/>
      <c r="UHX81" s="85"/>
      <c r="UHY81" s="85"/>
      <c r="UHZ81" s="85"/>
      <c r="UIA81" s="85"/>
      <c r="UIB81" s="85"/>
      <c r="UIC81" s="85"/>
      <c r="UID81" s="85"/>
      <c r="UIE81" s="85"/>
      <c r="UIF81" s="85"/>
      <c r="UIG81" s="85"/>
      <c r="UIH81" s="85"/>
      <c r="UII81" s="85"/>
      <c r="UIJ81" s="85"/>
      <c r="UIK81" s="85"/>
      <c r="UIL81" s="85"/>
      <c r="UIM81" s="85"/>
      <c r="UIN81" s="85"/>
      <c r="UIO81" s="85"/>
      <c r="UIP81" s="85"/>
      <c r="UIQ81" s="85"/>
      <c r="UIR81" s="85"/>
      <c r="UIS81" s="85"/>
      <c r="UIT81" s="85"/>
      <c r="UIU81" s="85"/>
      <c r="UIV81" s="85"/>
      <c r="UIW81" s="85"/>
      <c r="UIX81" s="85"/>
      <c r="UIY81" s="85"/>
      <c r="UIZ81" s="85"/>
      <c r="UJA81" s="85"/>
      <c r="UJB81" s="85"/>
      <c r="UJC81" s="85"/>
      <c r="UJD81" s="85"/>
      <c r="UJE81" s="85"/>
      <c r="UJF81" s="85"/>
      <c r="UJG81" s="85"/>
      <c r="UJH81" s="85"/>
      <c r="UJI81" s="85"/>
      <c r="UJJ81" s="85"/>
      <c r="UJK81" s="85"/>
      <c r="UJL81" s="85"/>
      <c r="UJM81" s="85"/>
      <c r="UJN81" s="85"/>
      <c r="UJO81" s="85"/>
      <c r="UJP81" s="85"/>
      <c r="UJQ81" s="85"/>
      <c r="UJR81" s="85"/>
      <c r="UJS81" s="85"/>
      <c r="UJT81" s="85"/>
      <c r="UJU81" s="85"/>
      <c r="UJV81" s="85"/>
      <c r="UJW81" s="85"/>
      <c r="UJX81" s="85"/>
      <c r="UJY81" s="85"/>
      <c r="UJZ81" s="85"/>
      <c r="UKA81" s="85"/>
      <c r="UKB81" s="85"/>
      <c r="UKC81" s="85"/>
      <c r="UKD81" s="85"/>
      <c r="UKE81" s="85"/>
      <c r="UKF81" s="85"/>
      <c r="UKG81" s="85"/>
      <c r="UKH81" s="85"/>
      <c r="UKI81" s="85"/>
      <c r="UKJ81" s="85"/>
      <c r="UKK81" s="85"/>
      <c r="UKL81" s="85"/>
      <c r="UKM81" s="85"/>
      <c r="UKN81" s="85"/>
      <c r="UKO81" s="85"/>
      <c r="UKP81" s="85"/>
      <c r="UKQ81" s="85"/>
      <c r="UKR81" s="85"/>
      <c r="UKS81" s="85"/>
      <c r="UKT81" s="85"/>
      <c r="UKU81" s="85"/>
      <c r="UKV81" s="85"/>
      <c r="UKW81" s="85"/>
      <c r="UKX81" s="85"/>
      <c r="UKY81" s="85"/>
      <c r="UKZ81" s="85"/>
      <c r="ULA81" s="85"/>
      <c r="ULB81" s="85"/>
      <c r="ULC81" s="85"/>
      <c r="ULD81" s="85"/>
      <c r="ULE81" s="85"/>
      <c r="ULF81" s="85"/>
      <c r="ULG81" s="85"/>
      <c r="ULH81" s="85"/>
      <c r="ULI81" s="85"/>
      <c r="ULJ81" s="85"/>
      <c r="ULK81" s="85"/>
      <c r="ULL81" s="85"/>
      <c r="ULM81" s="85"/>
      <c r="ULN81" s="85"/>
      <c r="ULO81" s="85"/>
      <c r="ULP81" s="85"/>
      <c r="ULQ81" s="85"/>
      <c r="ULR81" s="85"/>
      <c r="ULS81" s="85"/>
      <c r="ULT81" s="85"/>
      <c r="ULU81" s="85"/>
      <c r="ULV81" s="85"/>
      <c r="ULW81" s="85"/>
      <c r="ULX81" s="85"/>
      <c r="ULY81" s="85"/>
      <c r="ULZ81" s="85"/>
      <c r="UMA81" s="85"/>
      <c r="UMB81" s="85"/>
      <c r="UMC81" s="85"/>
      <c r="UMD81" s="85"/>
      <c r="UME81" s="85"/>
      <c r="UMF81" s="85"/>
      <c r="UMG81" s="85"/>
      <c r="UMH81" s="85"/>
      <c r="UMI81" s="85"/>
      <c r="UMJ81" s="85"/>
      <c r="UMK81" s="85"/>
      <c r="UML81" s="85"/>
      <c r="UMM81" s="85"/>
      <c r="UMN81" s="85"/>
      <c r="UMO81" s="85"/>
      <c r="UMP81" s="85"/>
      <c r="UMQ81" s="85"/>
      <c r="UMR81" s="85"/>
      <c r="UMS81" s="85"/>
      <c r="UMT81" s="85"/>
      <c r="UMU81" s="85"/>
      <c r="UMV81" s="85"/>
      <c r="UMW81" s="85"/>
      <c r="UMX81" s="85"/>
      <c r="UMY81" s="85"/>
      <c r="UMZ81" s="85"/>
      <c r="UNA81" s="85"/>
      <c r="UNB81" s="85"/>
      <c r="UNC81" s="85"/>
      <c r="UND81" s="85"/>
      <c r="UNE81" s="85"/>
      <c r="UNF81" s="85"/>
      <c r="UNG81" s="85"/>
      <c r="UNH81" s="85"/>
      <c r="UNI81" s="85"/>
      <c r="UNJ81" s="85"/>
      <c r="UNK81" s="85"/>
      <c r="UNL81" s="85"/>
      <c r="UNM81" s="85"/>
      <c r="UNN81" s="85"/>
      <c r="UNO81" s="85"/>
      <c r="UNP81" s="85"/>
      <c r="UNQ81" s="85"/>
      <c r="UNR81" s="85"/>
      <c r="UNS81" s="85"/>
      <c r="UNT81" s="85"/>
      <c r="UNU81" s="85"/>
      <c r="UNV81" s="85"/>
      <c r="UNW81" s="85"/>
      <c r="UNX81" s="85"/>
      <c r="UNY81" s="85"/>
      <c r="UNZ81" s="85"/>
      <c r="UOA81" s="85"/>
      <c r="UOB81" s="85"/>
      <c r="UOC81" s="85"/>
      <c r="UOD81" s="85"/>
      <c r="UOE81" s="85"/>
      <c r="UOF81" s="85"/>
      <c r="UOG81" s="85"/>
      <c r="UOH81" s="85"/>
      <c r="UOI81" s="85"/>
      <c r="UOJ81" s="85"/>
      <c r="UOK81" s="85"/>
      <c r="UOL81" s="85"/>
      <c r="UOM81" s="85"/>
      <c r="UON81" s="85"/>
      <c r="UOO81" s="85"/>
      <c r="UOP81" s="85"/>
      <c r="UOQ81" s="85"/>
      <c r="UOR81" s="85"/>
      <c r="UOS81" s="85"/>
      <c r="UOT81" s="85"/>
      <c r="UOU81" s="85"/>
      <c r="UOV81" s="85"/>
      <c r="UOW81" s="85"/>
      <c r="UOX81" s="85"/>
      <c r="UOY81" s="85"/>
      <c r="UOZ81" s="85"/>
      <c r="UPA81" s="85"/>
      <c r="UPB81" s="85"/>
      <c r="UPC81" s="85"/>
      <c r="UPD81" s="85"/>
      <c r="UPE81" s="85"/>
      <c r="UPF81" s="85"/>
      <c r="UPG81" s="85"/>
      <c r="UPH81" s="85"/>
      <c r="UPI81" s="85"/>
      <c r="UPJ81" s="85"/>
      <c r="UPK81" s="85"/>
      <c r="UPL81" s="85"/>
      <c r="UPM81" s="85"/>
      <c r="UPN81" s="85"/>
      <c r="UPO81" s="85"/>
      <c r="UPP81" s="85"/>
      <c r="UPQ81" s="85"/>
      <c r="UPR81" s="85"/>
      <c r="UPS81" s="85"/>
      <c r="UPT81" s="85"/>
      <c r="UPU81" s="85"/>
      <c r="UPV81" s="85"/>
      <c r="UPW81" s="85"/>
      <c r="UPX81" s="85"/>
      <c r="UPY81" s="85"/>
      <c r="UPZ81" s="85"/>
      <c r="UQA81" s="85"/>
      <c r="UQB81" s="85"/>
      <c r="UQC81" s="85"/>
      <c r="UQD81" s="85"/>
      <c r="UQE81" s="85"/>
      <c r="UQF81" s="85"/>
      <c r="UQG81" s="85"/>
      <c r="UQH81" s="85"/>
      <c r="UQI81" s="85"/>
      <c r="UQJ81" s="85"/>
      <c r="UQK81" s="85"/>
      <c r="UQL81" s="85"/>
      <c r="UQM81" s="85"/>
      <c r="UQN81" s="85"/>
      <c r="UQO81" s="85"/>
      <c r="UQP81" s="85"/>
      <c r="UQQ81" s="85"/>
      <c r="UQR81" s="85"/>
      <c r="UQS81" s="85"/>
      <c r="UQT81" s="85"/>
      <c r="UQU81" s="85"/>
      <c r="UQV81" s="85"/>
      <c r="UQW81" s="85"/>
      <c r="UQX81" s="85"/>
      <c r="UQY81" s="85"/>
      <c r="UQZ81" s="85"/>
      <c r="URA81" s="85"/>
      <c r="URB81" s="85"/>
      <c r="URC81" s="85"/>
      <c r="URD81" s="85"/>
      <c r="URE81" s="85"/>
      <c r="URF81" s="85"/>
      <c r="URG81" s="85"/>
      <c r="URH81" s="85"/>
      <c r="URI81" s="85"/>
      <c r="URJ81" s="85"/>
      <c r="URK81" s="85"/>
      <c r="URL81" s="85"/>
      <c r="URM81" s="85"/>
      <c r="URN81" s="85"/>
      <c r="URO81" s="85"/>
      <c r="URP81" s="85"/>
      <c r="URQ81" s="85"/>
      <c r="URR81" s="85"/>
      <c r="URS81" s="85"/>
      <c r="URT81" s="85"/>
      <c r="URU81" s="85"/>
      <c r="URV81" s="85"/>
      <c r="URW81" s="85"/>
      <c r="URX81" s="85"/>
      <c r="URY81" s="85"/>
      <c r="URZ81" s="85"/>
      <c r="USA81" s="85"/>
      <c r="USB81" s="85"/>
      <c r="USC81" s="85"/>
      <c r="USD81" s="85"/>
      <c r="USE81" s="85"/>
      <c r="USF81" s="85"/>
      <c r="USG81" s="85"/>
      <c r="USH81" s="85"/>
      <c r="USI81" s="85"/>
      <c r="USJ81" s="85"/>
      <c r="USK81" s="85"/>
      <c r="USL81" s="85"/>
      <c r="USM81" s="85"/>
      <c r="USN81" s="85"/>
      <c r="USO81" s="85"/>
      <c r="USP81" s="85"/>
      <c r="USQ81" s="85"/>
      <c r="USR81" s="85"/>
      <c r="USS81" s="85"/>
      <c r="UST81" s="85"/>
      <c r="USU81" s="85"/>
      <c r="USV81" s="85"/>
      <c r="USW81" s="85"/>
      <c r="USX81" s="85"/>
      <c r="USY81" s="85"/>
      <c r="USZ81" s="85"/>
      <c r="UTA81" s="85"/>
      <c r="UTB81" s="85"/>
      <c r="UTC81" s="85"/>
      <c r="UTD81" s="85"/>
      <c r="UTE81" s="85"/>
      <c r="UTF81" s="85"/>
      <c r="UTG81" s="85"/>
      <c r="UTH81" s="85"/>
      <c r="UTI81" s="85"/>
      <c r="UTJ81" s="85"/>
      <c r="UTK81" s="85"/>
      <c r="UTL81" s="85"/>
      <c r="UTM81" s="85"/>
      <c r="UTN81" s="85"/>
      <c r="UTO81" s="85"/>
      <c r="UTP81" s="85"/>
      <c r="UTQ81" s="85"/>
      <c r="UTR81" s="85"/>
      <c r="UTS81" s="85"/>
      <c r="UTT81" s="85"/>
      <c r="UTU81" s="85"/>
      <c r="UTV81" s="85"/>
      <c r="UTW81" s="85"/>
      <c r="UTX81" s="85"/>
      <c r="UTY81" s="85"/>
      <c r="UTZ81" s="85"/>
      <c r="UUA81" s="85"/>
      <c r="UUB81" s="85"/>
      <c r="UUC81" s="85"/>
      <c r="UUD81" s="85"/>
      <c r="UUE81" s="85"/>
      <c r="UUF81" s="85"/>
      <c r="UUG81" s="85"/>
      <c r="UUH81" s="85"/>
      <c r="UUI81" s="85"/>
      <c r="UUJ81" s="85"/>
      <c r="UUK81" s="85"/>
      <c r="UUL81" s="85"/>
      <c r="UUM81" s="85"/>
      <c r="UUN81" s="85"/>
      <c r="UUO81" s="85"/>
      <c r="UUP81" s="85"/>
      <c r="UUQ81" s="85"/>
      <c r="UUR81" s="85"/>
      <c r="UUS81" s="85"/>
      <c r="UUT81" s="85"/>
      <c r="UUU81" s="85"/>
      <c r="UUV81" s="85"/>
      <c r="UUW81" s="85"/>
      <c r="UUX81" s="85"/>
      <c r="UUY81" s="85"/>
      <c r="UUZ81" s="85"/>
      <c r="UVA81" s="85"/>
      <c r="UVB81" s="85"/>
      <c r="UVC81" s="85"/>
      <c r="UVD81" s="85"/>
      <c r="UVE81" s="85"/>
      <c r="UVF81" s="85"/>
      <c r="UVG81" s="85"/>
      <c r="UVH81" s="85"/>
      <c r="UVI81" s="85"/>
      <c r="UVJ81" s="85"/>
      <c r="UVK81" s="85"/>
      <c r="UVL81" s="85"/>
      <c r="UVM81" s="85"/>
      <c r="UVN81" s="85"/>
      <c r="UVO81" s="85"/>
      <c r="UVP81" s="85"/>
      <c r="UVQ81" s="85"/>
      <c r="UVR81" s="85"/>
      <c r="UVS81" s="85"/>
      <c r="UVT81" s="85"/>
      <c r="UVU81" s="85"/>
      <c r="UVV81" s="85"/>
      <c r="UVW81" s="85"/>
      <c r="UVX81" s="85"/>
      <c r="UVY81" s="85"/>
      <c r="UVZ81" s="85"/>
      <c r="UWA81" s="85"/>
      <c r="UWB81" s="85"/>
      <c r="UWC81" s="85"/>
      <c r="UWD81" s="85"/>
      <c r="UWE81" s="85"/>
      <c r="UWF81" s="85"/>
      <c r="UWG81" s="85"/>
      <c r="UWH81" s="85"/>
      <c r="UWI81" s="85"/>
      <c r="UWJ81" s="85"/>
      <c r="UWK81" s="85"/>
      <c r="UWL81" s="85"/>
      <c r="UWM81" s="85"/>
      <c r="UWN81" s="85"/>
      <c r="UWO81" s="85"/>
      <c r="UWP81" s="85"/>
      <c r="UWQ81" s="85"/>
      <c r="UWR81" s="85"/>
      <c r="UWS81" s="85"/>
      <c r="UWT81" s="85"/>
      <c r="UWU81" s="85"/>
      <c r="UWV81" s="85"/>
      <c r="UWW81" s="85"/>
      <c r="UWX81" s="85"/>
      <c r="UWY81" s="85"/>
      <c r="UWZ81" s="85"/>
      <c r="UXA81" s="85"/>
      <c r="UXB81" s="85"/>
      <c r="UXC81" s="85"/>
      <c r="UXD81" s="85"/>
      <c r="UXE81" s="85"/>
      <c r="UXF81" s="85"/>
      <c r="UXG81" s="85"/>
      <c r="UXH81" s="85"/>
      <c r="UXI81" s="85"/>
      <c r="UXJ81" s="85"/>
      <c r="UXK81" s="85"/>
      <c r="UXL81" s="85"/>
      <c r="UXM81" s="85"/>
      <c r="UXN81" s="85"/>
      <c r="UXO81" s="85"/>
      <c r="UXP81" s="85"/>
      <c r="UXQ81" s="85"/>
      <c r="UXR81" s="85"/>
      <c r="UXS81" s="85"/>
      <c r="UXT81" s="85"/>
      <c r="UXU81" s="85"/>
      <c r="UXV81" s="85"/>
      <c r="UXW81" s="85"/>
      <c r="UXX81" s="85"/>
      <c r="UXY81" s="85"/>
      <c r="UXZ81" s="85"/>
      <c r="UYA81" s="85"/>
      <c r="UYB81" s="85"/>
      <c r="UYC81" s="85"/>
      <c r="UYD81" s="85"/>
      <c r="UYE81" s="85"/>
      <c r="UYF81" s="85"/>
      <c r="UYG81" s="85"/>
      <c r="UYH81" s="85"/>
      <c r="UYI81" s="85"/>
      <c r="UYJ81" s="85"/>
      <c r="UYK81" s="85"/>
      <c r="UYL81" s="85"/>
      <c r="UYM81" s="85"/>
      <c r="UYN81" s="85"/>
      <c r="UYO81" s="85"/>
      <c r="UYP81" s="85"/>
      <c r="UYQ81" s="85"/>
      <c r="UYR81" s="85"/>
      <c r="UYS81" s="85"/>
      <c r="UYT81" s="85"/>
      <c r="UYU81" s="85"/>
      <c r="UYV81" s="85"/>
      <c r="UYW81" s="85"/>
      <c r="UYX81" s="85"/>
      <c r="UYY81" s="85"/>
      <c r="UYZ81" s="85"/>
      <c r="UZA81" s="85"/>
      <c r="UZB81" s="85"/>
      <c r="UZC81" s="85"/>
      <c r="UZD81" s="85"/>
      <c r="UZE81" s="85"/>
      <c r="UZF81" s="85"/>
      <c r="UZG81" s="85"/>
      <c r="UZH81" s="85"/>
      <c r="UZI81" s="85"/>
      <c r="UZJ81" s="85"/>
      <c r="UZK81" s="85"/>
      <c r="UZL81" s="85"/>
      <c r="UZM81" s="85"/>
      <c r="UZN81" s="85"/>
      <c r="UZO81" s="85"/>
      <c r="UZP81" s="85"/>
      <c r="UZQ81" s="85"/>
      <c r="UZR81" s="85"/>
      <c r="UZS81" s="85"/>
      <c r="UZT81" s="85"/>
      <c r="UZU81" s="85"/>
      <c r="UZV81" s="85"/>
      <c r="UZW81" s="85"/>
      <c r="UZX81" s="85"/>
      <c r="UZY81" s="85"/>
      <c r="UZZ81" s="85"/>
      <c r="VAA81" s="85"/>
      <c r="VAB81" s="85"/>
      <c r="VAC81" s="85"/>
      <c r="VAD81" s="85"/>
      <c r="VAE81" s="85"/>
      <c r="VAF81" s="85"/>
      <c r="VAG81" s="85"/>
      <c r="VAH81" s="85"/>
      <c r="VAI81" s="85"/>
      <c r="VAJ81" s="85"/>
      <c r="VAK81" s="85"/>
      <c r="VAL81" s="85"/>
      <c r="VAM81" s="85"/>
      <c r="VAN81" s="85"/>
      <c r="VAO81" s="85"/>
      <c r="VAP81" s="85"/>
      <c r="VAQ81" s="85"/>
      <c r="VAR81" s="85"/>
      <c r="VAS81" s="85"/>
      <c r="VAT81" s="85"/>
      <c r="VAU81" s="85"/>
      <c r="VAV81" s="85"/>
      <c r="VAW81" s="85"/>
      <c r="VAX81" s="85"/>
      <c r="VAY81" s="85"/>
      <c r="VAZ81" s="85"/>
      <c r="VBA81" s="85"/>
      <c r="VBB81" s="85"/>
      <c r="VBC81" s="85"/>
      <c r="VBD81" s="85"/>
      <c r="VBE81" s="85"/>
      <c r="VBF81" s="85"/>
      <c r="VBG81" s="85"/>
      <c r="VBH81" s="85"/>
      <c r="VBI81" s="85"/>
      <c r="VBJ81" s="85"/>
      <c r="VBK81" s="85"/>
      <c r="VBL81" s="85"/>
      <c r="VBM81" s="85"/>
      <c r="VBN81" s="85"/>
      <c r="VBO81" s="85"/>
      <c r="VBP81" s="85"/>
      <c r="VBQ81" s="85"/>
      <c r="VBR81" s="85"/>
      <c r="VBS81" s="85"/>
      <c r="VBT81" s="85"/>
      <c r="VBU81" s="85"/>
      <c r="VBV81" s="85"/>
      <c r="VBW81" s="85"/>
      <c r="VBX81" s="85"/>
      <c r="VBY81" s="85"/>
      <c r="VBZ81" s="85"/>
      <c r="VCA81" s="85"/>
      <c r="VCB81" s="85"/>
      <c r="VCC81" s="85"/>
      <c r="VCD81" s="85"/>
      <c r="VCE81" s="85"/>
      <c r="VCF81" s="85"/>
      <c r="VCG81" s="85"/>
      <c r="VCH81" s="85"/>
      <c r="VCI81" s="85"/>
      <c r="VCJ81" s="85"/>
      <c r="VCK81" s="85"/>
      <c r="VCL81" s="85"/>
      <c r="VCM81" s="85"/>
      <c r="VCN81" s="85"/>
      <c r="VCO81" s="85"/>
      <c r="VCP81" s="85"/>
      <c r="VCQ81" s="85"/>
      <c r="VCR81" s="85"/>
      <c r="VCS81" s="85"/>
      <c r="VCT81" s="85"/>
      <c r="VCU81" s="85"/>
      <c r="VCV81" s="85"/>
      <c r="VCW81" s="85"/>
      <c r="VCX81" s="85"/>
      <c r="VCY81" s="85"/>
      <c r="VCZ81" s="85"/>
      <c r="VDA81" s="85"/>
      <c r="VDB81" s="85"/>
      <c r="VDC81" s="85"/>
      <c r="VDD81" s="85"/>
      <c r="VDE81" s="85"/>
      <c r="VDF81" s="85"/>
      <c r="VDG81" s="85"/>
      <c r="VDH81" s="85"/>
      <c r="VDI81" s="85"/>
      <c r="VDJ81" s="85"/>
      <c r="VDK81" s="85"/>
      <c r="VDL81" s="85"/>
      <c r="VDM81" s="85"/>
      <c r="VDN81" s="85"/>
      <c r="VDO81" s="85"/>
      <c r="VDP81" s="85"/>
      <c r="VDQ81" s="85"/>
      <c r="VDR81" s="85"/>
      <c r="VDS81" s="85"/>
      <c r="VDT81" s="85"/>
      <c r="VDU81" s="85"/>
      <c r="VDV81" s="85"/>
      <c r="VDW81" s="85"/>
      <c r="VDX81" s="85"/>
      <c r="VDY81" s="85"/>
      <c r="VDZ81" s="85"/>
      <c r="VEA81" s="85"/>
      <c r="VEB81" s="85"/>
      <c r="VEC81" s="85"/>
      <c r="VED81" s="85"/>
      <c r="VEE81" s="85"/>
      <c r="VEF81" s="85"/>
      <c r="VEG81" s="85"/>
      <c r="VEH81" s="85"/>
      <c r="VEI81" s="85"/>
      <c r="VEJ81" s="85"/>
      <c r="VEK81" s="85"/>
      <c r="VEL81" s="85"/>
      <c r="VEM81" s="85"/>
      <c r="VEN81" s="85"/>
      <c r="VEO81" s="85"/>
      <c r="VEP81" s="85"/>
      <c r="VEQ81" s="85"/>
      <c r="VER81" s="85"/>
      <c r="VES81" s="85"/>
      <c r="VET81" s="85"/>
      <c r="VEU81" s="85"/>
      <c r="VEV81" s="85"/>
      <c r="VEW81" s="85"/>
      <c r="VEX81" s="85"/>
      <c r="VEY81" s="85"/>
      <c r="VEZ81" s="85"/>
      <c r="VFA81" s="85"/>
      <c r="VFB81" s="85"/>
      <c r="VFC81" s="85"/>
      <c r="VFD81" s="85"/>
      <c r="VFE81" s="85"/>
      <c r="VFF81" s="85"/>
      <c r="VFG81" s="85"/>
      <c r="VFH81" s="85"/>
      <c r="VFI81" s="85"/>
      <c r="VFJ81" s="85"/>
      <c r="VFK81" s="85"/>
      <c r="VFL81" s="85"/>
      <c r="VFM81" s="85"/>
      <c r="VFN81" s="85"/>
      <c r="VFO81" s="85"/>
      <c r="VFP81" s="85"/>
      <c r="VFQ81" s="85"/>
      <c r="VFR81" s="85"/>
      <c r="VFS81" s="85"/>
      <c r="VFT81" s="85"/>
      <c r="VFU81" s="85"/>
      <c r="VFV81" s="85"/>
      <c r="VFW81" s="85"/>
      <c r="VFX81" s="85"/>
      <c r="VFY81" s="85"/>
      <c r="VFZ81" s="85"/>
      <c r="VGA81" s="85"/>
      <c r="VGB81" s="85"/>
      <c r="VGC81" s="85"/>
      <c r="VGD81" s="85"/>
      <c r="VGE81" s="85"/>
      <c r="VGF81" s="85"/>
      <c r="VGG81" s="85"/>
      <c r="VGH81" s="85"/>
      <c r="VGI81" s="85"/>
      <c r="VGJ81" s="85"/>
      <c r="VGK81" s="85"/>
      <c r="VGL81" s="85"/>
      <c r="VGM81" s="85"/>
      <c r="VGN81" s="85"/>
      <c r="VGO81" s="85"/>
      <c r="VGP81" s="85"/>
      <c r="VGQ81" s="85"/>
      <c r="VGR81" s="85"/>
      <c r="VGS81" s="85"/>
      <c r="VGT81" s="85"/>
      <c r="VGU81" s="85"/>
      <c r="VGV81" s="85"/>
      <c r="VGW81" s="85"/>
      <c r="VGX81" s="85"/>
      <c r="VGY81" s="85"/>
      <c r="VGZ81" s="85"/>
      <c r="VHA81" s="85"/>
      <c r="VHB81" s="85"/>
      <c r="VHC81" s="85"/>
      <c r="VHD81" s="85"/>
      <c r="VHE81" s="85"/>
      <c r="VHF81" s="85"/>
      <c r="VHG81" s="85"/>
      <c r="VHH81" s="85"/>
      <c r="VHI81" s="85"/>
      <c r="VHJ81" s="85"/>
      <c r="VHK81" s="85"/>
      <c r="VHL81" s="85"/>
      <c r="VHM81" s="85"/>
      <c r="VHN81" s="85"/>
      <c r="VHO81" s="85"/>
      <c r="VHP81" s="85"/>
      <c r="VHQ81" s="85"/>
      <c r="VHR81" s="85"/>
      <c r="VHS81" s="85"/>
      <c r="VHT81" s="85"/>
      <c r="VHU81" s="85"/>
      <c r="VHV81" s="85"/>
      <c r="VHW81" s="85"/>
      <c r="VHX81" s="85"/>
      <c r="VHY81" s="85"/>
      <c r="VHZ81" s="85"/>
      <c r="VIA81" s="85"/>
      <c r="VIB81" s="85"/>
      <c r="VIC81" s="85"/>
      <c r="VID81" s="85"/>
      <c r="VIE81" s="85"/>
      <c r="VIF81" s="85"/>
      <c r="VIG81" s="85"/>
      <c r="VIH81" s="85"/>
      <c r="VII81" s="85"/>
      <c r="VIJ81" s="85"/>
      <c r="VIK81" s="85"/>
      <c r="VIL81" s="85"/>
      <c r="VIM81" s="85"/>
      <c r="VIN81" s="85"/>
      <c r="VIO81" s="85"/>
      <c r="VIP81" s="85"/>
      <c r="VIQ81" s="85"/>
      <c r="VIR81" s="85"/>
      <c r="VIS81" s="85"/>
      <c r="VIT81" s="85"/>
      <c r="VIU81" s="85"/>
      <c r="VIV81" s="85"/>
      <c r="VIW81" s="85"/>
      <c r="VIX81" s="85"/>
      <c r="VIY81" s="85"/>
      <c r="VIZ81" s="85"/>
      <c r="VJA81" s="85"/>
      <c r="VJB81" s="85"/>
      <c r="VJC81" s="85"/>
      <c r="VJD81" s="85"/>
      <c r="VJE81" s="85"/>
      <c r="VJF81" s="85"/>
      <c r="VJG81" s="85"/>
      <c r="VJH81" s="85"/>
      <c r="VJI81" s="85"/>
      <c r="VJJ81" s="85"/>
      <c r="VJK81" s="85"/>
      <c r="VJL81" s="85"/>
      <c r="VJM81" s="85"/>
      <c r="VJN81" s="85"/>
      <c r="VJO81" s="85"/>
      <c r="VJP81" s="85"/>
      <c r="VJQ81" s="85"/>
      <c r="VJR81" s="85"/>
      <c r="VJS81" s="85"/>
      <c r="VJT81" s="85"/>
      <c r="VJU81" s="85"/>
      <c r="VJV81" s="85"/>
      <c r="VJW81" s="85"/>
      <c r="VJX81" s="85"/>
      <c r="VJY81" s="85"/>
      <c r="VJZ81" s="85"/>
      <c r="VKA81" s="85"/>
      <c r="VKB81" s="85"/>
      <c r="VKC81" s="85"/>
      <c r="VKD81" s="85"/>
      <c r="VKE81" s="85"/>
      <c r="VKF81" s="85"/>
      <c r="VKG81" s="85"/>
      <c r="VKH81" s="85"/>
      <c r="VKI81" s="85"/>
      <c r="VKJ81" s="85"/>
      <c r="VKK81" s="85"/>
      <c r="VKL81" s="85"/>
      <c r="VKM81" s="85"/>
      <c r="VKN81" s="85"/>
      <c r="VKO81" s="85"/>
      <c r="VKP81" s="85"/>
      <c r="VKQ81" s="85"/>
      <c r="VKR81" s="85"/>
      <c r="VKS81" s="85"/>
      <c r="VKT81" s="85"/>
      <c r="VKU81" s="85"/>
      <c r="VKV81" s="85"/>
      <c r="VKW81" s="85"/>
      <c r="VKX81" s="85"/>
      <c r="VKY81" s="85"/>
      <c r="VKZ81" s="85"/>
      <c r="VLA81" s="85"/>
      <c r="VLB81" s="85"/>
      <c r="VLC81" s="85"/>
      <c r="VLD81" s="85"/>
      <c r="VLE81" s="85"/>
      <c r="VLF81" s="85"/>
      <c r="VLG81" s="85"/>
      <c r="VLH81" s="85"/>
      <c r="VLI81" s="85"/>
      <c r="VLJ81" s="85"/>
      <c r="VLK81" s="85"/>
      <c r="VLL81" s="85"/>
      <c r="VLM81" s="85"/>
      <c r="VLN81" s="85"/>
      <c r="VLO81" s="85"/>
      <c r="VLP81" s="85"/>
      <c r="VLQ81" s="85"/>
      <c r="VLR81" s="85"/>
      <c r="VLS81" s="85"/>
      <c r="VLT81" s="85"/>
      <c r="VLU81" s="85"/>
      <c r="VLV81" s="85"/>
      <c r="VLW81" s="85"/>
      <c r="VLX81" s="85"/>
      <c r="VLY81" s="85"/>
      <c r="VLZ81" s="85"/>
      <c r="VMA81" s="85"/>
      <c r="VMB81" s="85"/>
      <c r="VMC81" s="85"/>
      <c r="VMD81" s="85"/>
      <c r="VME81" s="85"/>
      <c r="VMF81" s="85"/>
      <c r="VMG81" s="85"/>
      <c r="VMH81" s="85"/>
      <c r="VMI81" s="85"/>
      <c r="VMJ81" s="85"/>
      <c r="VMK81" s="85"/>
      <c r="VML81" s="85"/>
      <c r="VMM81" s="85"/>
      <c r="VMN81" s="85"/>
      <c r="VMO81" s="85"/>
      <c r="VMP81" s="85"/>
      <c r="VMQ81" s="85"/>
      <c r="VMR81" s="85"/>
      <c r="VMS81" s="85"/>
      <c r="VMT81" s="85"/>
      <c r="VMU81" s="85"/>
      <c r="VMV81" s="85"/>
      <c r="VMW81" s="85"/>
      <c r="VMX81" s="85"/>
      <c r="VMY81" s="85"/>
      <c r="VMZ81" s="85"/>
      <c r="VNA81" s="85"/>
      <c r="VNB81" s="85"/>
      <c r="VNC81" s="85"/>
      <c r="VND81" s="85"/>
      <c r="VNE81" s="85"/>
      <c r="VNF81" s="85"/>
      <c r="VNG81" s="85"/>
      <c r="VNH81" s="85"/>
      <c r="VNI81" s="85"/>
      <c r="VNJ81" s="85"/>
      <c r="VNK81" s="85"/>
      <c r="VNL81" s="85"/>
      <c r="VNM81" s="85"/>
      <c r="VNN81" s="85"/>
      <c r="VNO81" s="85"/>
      <c r="VNP81" s="85"/>
      <c r="VNQ81" s="85"/>
      <c r="VNR81" s="85"/>
      <c r="VNS81" s="85"/>
      <c r="VNT81" s="85"/>
      <c r="VNU81" s="85"/>
      <c r="VNV81" s="85"/>
      <c r="VNW81" s="85"/>
      <c r="VNX81" s="85"/>
      <c r="VNY81" s="85"/>
      <c r="VNZ81" s="85"/>
      <c r="VOA81" s="85"/>
      <c r="VOB81" s="85"/>
      <c r="VOC81" s="85"/>
      <c r="VOD81" s="85"/>
      <c r="VOE81" s="85"/>
      <c r="VOF81" s="85"/>
      <c r="VOG81" s="85"/>
      <c r="VOH81" s="85"/>
      <c r="VOI81" s="85"/>
      <c r="VOJ81" s="85"/>
      <c r="VOK81" s="85"/>
      <c r="VOL81" s="85"/>
      <c r="VOM81" s="85"/>
      <c r="VON81" s="85"/>
      <c r="VOO81" s="85"/>
      <c r="VOP81" s="85"/>
      <c r="VOQ81" s="85"/>
      <c r="VOR81" s="85"/>
      <c r="VOS81" s="85"/>
      <c r="VOT81" s="85"/>
      <c r="VOU81" s="85"/>
      <c r="VOV81" s="85"/>
      <c r="VOW81" s="85"/>
      <c r="VOX81" s="85"/>
      <c r="VOY81" s="85"/>
      <c r="VOZ81" s="85"/>
      <c r="VPA81" s="85"/>
      <c r="VPB81" s="85"/>
      <c r="VPC81" s="85"/>
      <c r="VPD81" s="85"/>
      <c r="VPE81" s="85"/>
      <c r="VPF81" s="85"/>
      <c r="VPG81" s="85"/>
      <c r="VPH81" s="85"/>
      <c r="VPI81" s="85"/>
      <c r="VPJ81" s="85"/>
      <c r="VPK81" s="85"/>
      <c r="VPL81" s="85"/>
      <c r="VPM81" s="85"/>
      <c r="VPN81" s="85"/>
      <c r="VPO81" s="85"/>
      <c r="VPP81" s="85"/>
      <c r="VPQ81" s="85"/>
      <c r="VPR81" s="85"/>
      <c r="VPS81" s="85"/>
      <c r="VPT81" s="85"/>
      <c r="VPU81" s="85"/>
      <c r="VPV81" s="85"/>
      <c r="VPW81" s="85"/>
      <c r="VPX81" s="85"/>
      <c r="VPY81" s="85"/>
      <c r="VPZ81" s="85"/>
      <c r="VQA81" s="85"/>
      <c r="VQB81" s="85"/>
      <c r="VQC81" s="85"/>
      <c r="VQD81" s="85"/>
      <c r="VQE81" s="85"/>
      <c r="VQF81" s="85"/>
      <c r="VQG81" s="85"/>
      <c r="VQH81" s="85"/>
      <c r="VQI81" s="85"/>
      <c r="VQJ81" s="85"/>
      <c r="VQK81" s="85"/>
      <c r="VQL81" s="85"/>
      <c r="VQM81" s="85"/>
      <c r="VQN81" s="85"/>
      <c r="VQO81" s="85"/>
      <c r="VQP81" s="85"/>
      <c r="VQQ81" s="85"/>
      <c r="VQR81" s="85"/>
      <c r="VQS81" s="85"/>
      <c r="VQT81" s="85"/>
      <c r="VQU81" s="85"/>
      <c r="VQV81" s="85"/>
      <c r="VQW81" s="85"/>
      <c r="VQX81" s="85"/>
      <c r="VQY81" s="85"/>
      <c r="VQZ81" s="85"/>
      <c r="VRA81" s="85"/>
      <c r="VRB81" s="85"/>
      <c r="VRC81" s="85"/>
      <c r="VRD81" s="85"/>
      <c r="VRE81" s="85"/>
      <c r="VRF81" s="85"/>
      <c r="VRG81" s="85"/>
      <c r="VRH81" s="85"/>
      <c r="VRI81" s="85"/>
      <c r="VRJ81" s="85"/>
      <c r="VRK81" s="85"/>
      <c r="VRL81" s="85"/>
      <c r="VRM81" s="85"/>
      <c r="VRN81" s="85"/>
      <c r="VRO81" s="85"/>
      <c r="VRP81" s="85"/>
      <c r="VRQ81" s="85"/>
      <c r="VRR81" s="85"/>
      <c r="VRS81" s="85"/>
      <c r="VRT81" s="85"/>
      <c r="VRU81" s="85"/>
      <c r="VRV81" s="85"/>
      <c r="VRW81" s="85"/>
      <c r="VRX81" s="85"/>
      <c r="VRY81" s="85"/>
      <c r="VRZ81" s="85"/>
      <c r="VSA81" s="85"/>
      <c r="VSB81" s="85"/>
      <c r="VSC81" s="85"/>
      <c r="VSD81" s="85"/>
      <c r="VSE81" s="85"/>
      <c r="VSF81" s="85"/>
      <c r="VSG81" s="85"/>
      <c r="VSH81" s="85"/>
      <c r="VSI81" s="85"/>
      <c r="VSJ81" s="85"/>
      <c r="VSK81" s="85"/>
      <c r="VSL81" s="85"/>
      <c r="VSM81" s="85"/>
      <c r="VSN81" s="85"/>
      <c r="VSO81" s="85"/>
      <c r="VSP81" s="85"/>
      <c r="VSQ81" s="85"/>
      <c r="VSR81" s="85"/>
      <c r="VSS81" s="85"/>
      <c r="VST81" s="85"/>
      <c r="VSU81" s="85"/>
      <c r="VSV81" s="85"/>
      <c r="VSW81" s="85"/>
      <c r="VSX81" s="85"/>
      <c r="VSY81" s="85"/>
      <c r="VSZ81" s="85"/>
      <c r="VTA81" s="85"/>
      <c r="VTB81" s="85"/>
      <c r="VTC81" s="85"/>
      <c r="VTD81" s="85"/>
      <c r="VTE81" s="85"/>
      <c r="VTF81" s="85"/>
      <c r="VTG81" s="85"/>
      <c r="VTH81" s="85"/>
      <c r="VTI81" s="85"/>
      <c r="VTJ81" s="85"/>
      <c r="VTK81" s="85"/>
      <c r="VTL81" s="85"/>
      <c r="VTM81" s="85"/>
      <c r="VTN81" s="85"/>
      <c r="VTO81" s="85"/>
      <c r="VTP81" s="85"/>
      <c r="VTQ81" s="85"/>
      <c r="VTR81" s="85"/>
      <c r="VTS81" s="85"/>
      <c r="VTT81" s="85"/>
      <c r="VTU81" s="85"/>
      <c r="VTV81" s="85"/>
      <c r="VTW81" s="85"/>
      <c r="VTX81" s="85"/>
      <c r="VTY81" s="85"/>
      <c r="VTZ81" s="85"/>
      <c r="VUA81" s="85"/>
      <c r="VUB81" s="85"/>
      <c r="VUC81" s="85"/>
      <c r="VUD81" s="85"/>
      <c r="VUE81" s="85"/>
      <c r="VUF81" s="85"/>
      <c r="VUG81" s="85"/>
      <c r="VUH81" s="85"/>
      <c r="VUI81" s="85"/>
      <c r="VUJ81" s="85"/>
      <c r="VUK81" s="85"/>
      <c r="VUL81" s="85"/>
      <c r="VUM81" s="85"/>
      <c r="VUN81" s="85"/>
      <c r="VUO81" s="85"/>
      <c r="VUP81" s="85"/>
      <c r="VUQ81" s="85"/>
      <c r="VUR81" s="85"/>
      <c r="VUS81" s="85"/>
      <c r="VUT81" s="85"/>
      <c r="VUU81" s="85"/>
      <c r="VUV81" s="85"/>
      <c r="VUW81" s="85"/>
      <c r="VUX81" s="85"/>
      <c r="VUY81" s="85"/>
      <c r="VUZ81" s="85"/>
      <c r="VVA81" s="85"/>
      <c r="VVB81" s="85"/>
      <c r="VVC81" s="85"/>
      <c r="VVD81" s="85"/>
      <c r="VVE81" s="85"/>
      <c r="VVF81" s="85"/>
      <c r="VVG81" s="85"/>
      <c r="VVH81" s="85"/>
      <c r="VVI81" s="85"/>
      <c r="VVJ81" s="85"/>
      <c r="VVK81" s="85"/>
      <c r="VVL81" s="85"/>
      <c r="VVM81" s="85"/>
      <c r="VVN81" s="85"/>
      <c r="VVO81" s="85"/>
      <c r="VVP81" s="85"/>
      <c r="VVQ81" s="85"/>
      <c r="VVR81" s="85"/>
      <c r="VVS81" s="85"/>
      <c r="VVT81" s="85"/>
      <c r="VVU81" s="85"/>
      <c r="VVV81" s="85"/>
      <c r="VVW81" s="85"/>
      <c r="VVX81" s="85"/>
      <c r="VVY81" s="85"/>
      <c r="VVZ81" s="85"/>
      <c r="VWA81" s="85"/>
      <c r="VWB81" s="85"/>
      <c r="VWC81" s="85"/>
      <c r="VWD81" s="85"/>
      <c r="VWE81" s="85"/>
      <c r="VWF81" s="85"/>
      <c r="VWG81" s="85"/>
      <c r="VWH81" s="85"/>
      <c r="VWI81" s="85"/>
      <c r="VWJ81" s="85"/>
      <c r="VWK81" s="85"/>
      <c r="VWL81" s="85"/>
      <c r="VWM81" s="85"/>
      <c r="VWN81" s="85"/>
      <c r="VWO81" s="85"/>
      <c r="VWP81" s="85"/>
      <c r="VWQ81" s="85"/>
      <c r="VWR81" s="85"/>
      <c r="VWS81" s="85"/>
      <c r="VWT81" s="85"/>
      <c r="VWU81" s="85"/>
      <c r="VWV81" s="85"/>
      <c r="VWW81" s="85"/>
      <c r="VWX81" s="85"/>
      <c r="VWY81" s="85"/>
      <c r="VWZ81" s="85"/>
      <c r="VXA81" s="85"/>
      <c r="VXB81" s="85"/>
      <c r="VXC81" s="85"/>
      <c r="VXD81" s="85"/>
      <c r="VXE81" s="85"/>
      <c r="VXF81" s="85"/>
      <c r="VXG81" s="85"/>
      <c r="VXH81" s="85"/>
      <c r="VXI81" s="85"/>
      <c r="VXJ81" s="85"/>
      <c r="VXK81" s="85"/>
      <c r="VXL81" s="85"/>
      <c r="VXM81" s="85"/>
      <c r="VXN81" s="85"/>
      <c r="VXO81" s="85"/>
      <c r="VXP81" s="85"/>
      <c r="VXQ81" s="85"/>
      <c r="VXR81" s="85"/>
      <c r="VXS81" s="85"/>
      <c r="VXT81" s="85"/>
      <c r="VXU81" s="85"/>
      <c r="VXV81" s="85"/>
      <c r="VXW81" s="85"/>
      <c r="VXX81" s="85"/>
      <c r="VXY81" s="85"/>
      <c r="VXZ81" s="85"/>
      <c r="VYA81" s="85"/>
      <c r="VYB81" s="85"/>
      <c r="VYC81" s="85"/>
      <c r="VYD81" s="85"/>
      <c r="VYE81" s="85"/>
      <c r="VYF81" s="85"/>
      <c r="VYG81" s="85"/>
      <c r="VYH81" s="85"/>
      <c r="VYI81" s="85"/>
      <c r="VYJ81" s="85"/>
      <c r="VYK81" s="85"/>
      <c r="VYL81" s="85"/>
      <c r="VYM81" s="85"/>
      <c r="VYN81" s="85"/>
      <c r="VYO81" s="85"/>
      <c r="VYP81" s="85"/>
      <c r="VYQ81" s="85"/>
      <c r="VYR81" s="85"/>
      <c r="VYS81" s="85"/>
      <c r="VYT81" s="85"/>
      <c r="VYU81" s="85"/>
      <c r="VYV81" s="85"/>
      <c r="VYW81" s="85"/>
      <c r="VYX81" s="85"/>
      <c r="VYY81" s="85"/>
      <c r="VYZ81" s="85"/>
      <c r="VZA81" s="85"/>
      <c r="VZB81" s="85"/>
      <c r="VZC81" s="85"/>
      <c r="VZD81" s="85"/>
      <c r="VZE81" s="85"/>
      <c r="VZF81" s="85"/>
      <c r="VZG81" s="85"/>
      <c r="VZH81" s="85"/>
      <c r="VZI81" s="85"/>
      <c r="VZJ81" s="85"/>
      <c r="VZK81" s="85"/>
      <c r="VZL81" s="85"/>
      <c r="VZM81" s="85"/>
      <c r="VZN81" s="85"/>
      <c r="VZO81" s="85"/>
      <c r="VZP81" s="85"/>
      <c r="VZQ81" s="85"/>
      <c r="VZR81" s="85"/>
      <c r="VZS81" s="85"/>
      <c r="VZT81" s="85"/>
      <c r="VZU81" s="85"/>
      <c r="VZV81" s="85"/>
      <c r="VZW81" s="85"/>
      <c r="VZX81" s="85"/>
      <c r="VZY81" s="85"/>
      <c r="VZZ81" s="85"/>
      <c r="WAA81" s="85"/>
      <c r="WAB81" s="85"/>
      <c r="WAC81" s="85"/>
      <c r="WAD81" s="85"/>
      <c r="WAE81" s="85"/>
      <c r="WAF81" s="85"/>
      <c r="WAG81" s="85"/>
      <c r="WAH81" s="85"/>
      <c r="WAI81" s="85"/>
      <c r="WAJ81" s="85"/>
      <c r="WAK81" s="85"/>
      <c r="WAL81" s="85"/>
      <c r="WAM81" s="85"/>
      <c r="WAN81" s="85"/>
      <c r="WAO81" s="85"/>
      <c r="WAP81" s="85"/>
      <c r="WAQ81" s="85"/>
      <c r="WAR81" s="85"/>
      <c r="WAS81" s="85"/>
      <c r="WAT81" s="85"/>
      <c r="WAU81" s="85"/>
      <c r="WAV81" s="85"/>
      <c r="WAW81" s="85"/>
      <c r="WAX81" s="85"/>
      <c r="WAY81" s="85"/>
      <c r="WAZ81" s="85"/>
      <c r="WBA81" s="85"/>
      <c r="WBB81" s="85"/>
      <c r="WBC81" s="85"/>
      <c r="WBD81" s="85"/>
      <c r="WBE81" s="85"/>
      <c r="WBF81" s="85"/>
      <c r="WBG81" s="85"/>
      <c r="WBH81" s="85"/>
      <c r="WBI81" s="85"/>
      <c r="WBJ81" s="85"/>
      <c r="WBK81" s="85"/>
      <c r="WBL81" s="85"/>
      <c r="WBM81" s="85"/>
      <c r="WBN81" s="85"/>
      <c r="WBO81" s="85"/>
      <c r="WBP81" s="85"/>
      <c r="WBQ81" s="85"/>
      <c r="WBR81" s="85"/>
      <c r="WBS81" s="85"/>
      <c r="WBT81" s="85"/>
      <c r="WBU81" s="85"/>
      <c r="WBV81" s="85"/>
      <c r="WBW81" s="85"/>
      <c r="WBX81" s="85"/>
      <c r="WBY81" s="85"/>
      <c r="WBZ81" s="85"/>
      <c r="WCA81" s="85"/>
      <c r="WCB81" s="85"/>
      <c r="WCC81" s="85"/>
      <c r="WCD81" s="85"/>
      <c r="WCE81" s="85"/>
      <c r="WCF81" s="85"/>
      <c r="WCG81" s="85"/>
      <c r="WCH81" s="85"/>
      <c r="WCI81" s="85"/>
      <c r="WCJ81" s="85"/>
      <c r="WCK81" s="85"/>
      <c r="WCL81" s="85"/>
      <c r="WCM81" s="85"/>
      <c r="WCN81" s="85"/>
      <c r="WCO81" s="85"/>
      <c r="WCP81" s="85"/>
      <c r="WCQ81" s="85"/>
      <c r="WCR81" s="85"/>
      <c r="WCS81" s="85"/>
      <c r="WCT81" s="85"/>
      <c r="WCU81" s="85"/>
      <c r="WCV81" s="85"/>
      <c r="WCW81" s="85"/>
      <c r="WCX81" s="85"/>
      <c r="WCY81" s="85"/>
      <c r="WCZ81" s="85"/>
      <c r="WDA81" s="85"/>
      <c r="WDB81" s="85"/>
      <c r="WDC81" s="85"/>
      <c r="WDD81" s="85"/>
      <c r="WDE81" s="85"/>
      <c r="WDF81" s="85"/>
      <c r="WDG81" s="85"/>
      <c r="WDH81" s="85"/>
      <c r="WDI81" s="85"/>
      <c r="WDJ81" s="85"/>
      <c r="WDK81" s="85"/>
      <c r="WDL81" s="85"/>
      <c r="WDM81" s="85"/>
      <c r="WDN81" s="85"/>
      <c r="WDO81" s="85"/>
      <c r="WDP81" s="85"/>
      <c r="WDQ81" s="85"/>
      <c r="WDR81" s="85"/>
      <c r="WDS81" s="85"/>
      <c r="WDT81" s="85"/>
      <c r="WDU81" s="85"/>
      <c r="WDV81" s="85"/>
      <c r="WDW81" s="85"/>
      <c r="WDX81" s="85"/>
      <c r="WDY81" s="85"/>
      <c r="WDZ81" s="85"/>
      <c r="WEA81" s="85"/>
      <c r="WEB81" s="85"/>
      <c r="WEC81" s="85"/>
      <c r="WED81" s="85"/>
      <c r="WEE81" s="85"/>
      <c r="WEF81" s="85"/>
      <c r="WEG81" s="85"/>
      <c r="WEH81" s="85"/>
      <c r="WEI81" s="85"/>
      <c r="WEJ81" s="85"/>
      <c r="WEK81" s="85"/>
      <c r="WEL81" s="85"/>
      <c r="WEM81" s="85"/>
      <c r="WEN81" s="85"/>
      <c r="WEO81" s="85"/>
      <c r="WEP81" s="85"/>
      <c r="WEQ81" s="85"/>
      <c r="WER81" s="85"/>
      <c r="WES81" s="85"/>
      <c r="WET81" s="85"/>
      <c r="WEU81" s="85"/>
      <c r="WEV81" s="85"/>
      <c r="WEW81" s="85"/>
      <c r="WEX81" s="85"/>
      <c r="WEY81" s="85"/>
      <c r="WEZ81" s="85"/>
      <c r="WFA81" s="85"/>
      <c r="WFB81" s="85"/>
      <c r="WFC81" s="85"/>
      <c r="WFD81" s="85"/>
      <c r="WFE81" s="85"/>
      <c r="WFF81" s="85"/>
      <c r="WFG81" s="85"/>
      <c r="WFH81" s="85"/>
      <c r="WFI81" s="85"/>
      <c r="WFJ81" s="85"/>
      <c r="WFK81" s="85"/>
      <c r="WFL81" s="85"/>
      <c r="WFM81" s="85"/>
      <c r="WFN81" s="85"/>
      <c r="WFO81" s="85"/>
      <c r="WFP81" s="85"/>
      <c r="WFQ81" s="85"/>
      <c r="WFR81" s="85"/>
      <c r="WFS81" s="85"/>
      <c r="WFT81" s="85"/>
      <c r="WFU81" s="85"/>
      <c r="WFV81" s="85"/>
      <c r="WFW81" s="85"/>
      <c r="WFX81" s="85"/>
      <c r="WFY81" s="85"/>
      <c r="WFZ81" s="85"/>
      <c r="WGA81" s="85"/>
      <c r="WGB81" s="85"/>
      <c r="WGC81" s="85"/>
      <c r="WGD81" s="85"/>
      <c r="WGE81" s="85"/>
      <c r="WGF81" s="85"/>
      <c r="WGG81" s="85"/>
      <c r="WGH81" s="85"/>
      <c r="WGI81" s="85"/>
      <c r="WGJ81" s="85"/>
      <c r="WGK81" s="85"/>
      <c r="WGL81" s="85"/>
      <c r="WGM81" s="85"/>
      <c r="WGN81" s="85"/>
      <c r="WGO81" s="85"/>
      <c r="WGP81" s="85"/>
      <c r="WGQ81" s="85"/>
      <c r="WGR81" s="85"/>
      <c r="WGS81" s="85"/>
      <c r="WGT81" s="85"/>
      <c r="WGU81" s="85"/>
      <c r="WGV81" s="85"/>
      <c r="WGW81" s="85"/>
      <c r="WGX81" s="85"/>
      <c r="WGY81" s="85"/>
      <c r="WGZ81" s="85"/>
      <c r="WHA81" s="85"/>
      <c r="WHB81" s="85"/>
      <c r="WHC81" s="85"/>
      <c r="WHD81" s="85"/>
      <c r="WHE81" s="85"/>
      <c r="WHF81" s="85"/>
      <c r="WHG81" s="85"/>
      <c r="WHH81" s="85"/>
      <c r="WHI81" s="85"/>
      <c r="WHJ81" s="85"/>
      <c r="WHK81" s="85"/>
      <c r="WHL81" s="85"/>
      <c r="WHM81" s="85"/>
      <c r="WHN81" s="85"/>
      <c r="WHO81" s="85"/>
      <c r="WHP81" s="85"/>
      <c r="WHQ81" s="85"/>
      <c r="WHR81" s="85"/>
      <c r="WHS81" s="85"/>
      <c r="WHT81" s="85"/>
      <c r="WHU81" s="85"/>
      <c r="WHV81" s="85"/>
      <c r="WHW81" s="85"/>
      <c r="WHX81" s="85"/>
      <c r="WHY81" s="85"/>
      <c r="WHZ81" s="85"/>
      <c r="WIA81" s="85"/>
      <c r="WIB81" s="85"/>
      <c r="WIC81" s="85"/>
      <c r="WID81" s="85"/>
      <c r="WIE81" s="85"/>
      <c r="WIF81" s="85"/>
      <c r="WIG81" s="85"/>
      <c r="WIH81" s="85"/>
      <c r="WII81" s="85"/>
      <c r="WIJ81" s="85"/>
      <c r="WIK81" s="85"/>
      <c r="WIL81" s="85"/>
      <c r="WIM81" s="85"/>
      <c r="WIN81" s="85"/>
      <c r="WIO81" s="85"/>
      <c r="WIP81" s="85"/>
      <c r="WIQ81" s="85"/>
      <c r="WIR81" s="85"/>
      <c r="WIS81" s="85"/>
      <c r="WIT81" s="85"/>
      <c r="WIU81" s="85"/>
      <c r="WIV81" s="85"/>
      <c r="WIW81" s="85"/>
      <c r="WIX81" s="85"/>
      <c r="WIY81" s="85"/>
      <c r="WIZ81" s="85"/>
      <c r="WJA81" s="85"/>
      <c r="WJB81" s="85"/>
      <c r="WJC81" s="85"/>
      <c r="WJD81" s="85"/>
      <c r="WJE81" s="85"/>
      <c r="WJF81" s="85"/>
      <c r="WJG81" s="85"/>
      <c r="WJH81" s="85"/>
      <c r="WJI81" s="85"/>
      <c r="WJJ81" s="85"/>
      <c r="WJK81" s="85"/>
      <c r="WJL81" s="85"/>
      <c r="WJM81" s="85"/>
      <c r="WJN81" s="85"/>
      <c r="WJO81" s="85"/>
      <c r="WJP81" s="85"/>
      <c r="WJQ81" s="85"/>
      <c r="WJR81" s="85"/>
      <c r="WJS81" s="85"/>
      <c r="WJT81" s="85"/>
      <c r="WJU81" s="85"/>
      <c r="WJV81" s="85"/>
      <c r="WJW81" s="85"/>
      <c r="WJX81" s="85"/>
      <c r="WJY81" s="85"/>
      <c r="WJZ81" s="85"/>
      <c r="WKA81" s="85"/>
      <c r="WKB81" s="85"/>
      <c r="WKC81" s="85"/>
      <c r="WKD81" s="85"/>
      <c r="WKE81" s="85"/>
      <c r="WKF81" s="85"/>
      <c r="WKG81" s="85"/>
      <c r="WKH81" s="85"/>
      <c r="WKI81" s="85"/>
      <c r="WKJ81" s="85"/>
      <c r="WKK81" s="85"/>
      <c r="WKL81" s="85"/>
      <c r="WKM81" s="85"/>
      <c r="WKN81" s="85"/>
      <c r="WKO81" s="85"/>
      <c r="WKP81" s="85"/>
      <c r="WKQ81" s="85"/>
      <c r="WKR81" s="85"/>
      <c r="WKS81" s="85"/>
      <c r="WKT81" s="85"/>
      <c r="WKU81" s="85"/>
      <c r="WKV81" s="85"/>
      <c r="WKW81" s="85"/>
      <c r="WKX81" s="85"/>
      <c r="WKY81" s="85"/>
      <c r="WKZ81" s="85"/>
      <c r="WLA81" s="85"/>
      <c r="WLB81" s="85"/>
      <c r="WLC81" s="85"/>
      <c r="WLD81" s="85"/>
      <c r="WLE81" s="85"/>
      <c r="WLF81" s="85"/>
      <c r="WLG81" s="85"/>
      <c r="WLH81" s="85"/>
      <c r="WLI81" s="85"/>
      <c r="WLJ81" s="85"/>
      <c r="WLK81" s="85"/>
      <c r="WLL81" s="85"/>
      <c r="WLM81" s="85"/>
      <c r="WLN81" s="85"/>
      <c r="WLO81" s="85"/>
      <c r="WLP81" s="85"/>
      <c r="WLQ81" s="85"/>
      <c r="WLR81" s="85"/>
      <c r="WLS81" s="85"/>
      <c r="WLT81" s="85"/>
      <c r="WLU81" s="85"/>
      <c r="WLV81" s="85"/>
      <c r="WLW81" s="85"/>
      <c r="WLX81" s="85"/>
      <c r="WLY81" s="85"/>
      <c r="WLZ81" s="85"/>
      <c r="WMA81" s="85"/>
      <c r="WMB81" s="85"/>
      <c r="WMC81" s="85"/>
      <c r="WMD81" s="85"/>
      <c r="WME81" s="85"/>
      <c r="WMF81" s="85"/>
      <c r="WMG81" s="85"/>
      <c r="WMH81" s="85"/>
      <c r="WMI81" s="85"/>
      <c r="WMJ81" s="85"/>
      <c r="WMK81" s="85"/>
      <c r="WML81" s="85"/>
      <c r="WMM81" s="85"/>
      <c r="WMN81" s="85"/>
      <c r="WMO81" s="85"/>
      <c r="WMP81" s="85"/>
      <c r="WMQ81" s="85"/>
      <c r="WMR81" s="85"/>
      <c r="WMS81" s="85"/>
      <c r="WMT81" s="85"/>
      <c r="WMU81" s="85"/>
      <c r="WMV81" s="85"/>
      <c r="WMW81" s="85"/>
      <c r="WMX81" s="85"/>
      <c r="WMY81" s="85"/>
      <c r="WMZ81" s="85"/>
      <c r="WNA81" s="85"/>
      <c r="WNB81" s="85"/>
      <c r="WNC81" s="85"/>
      <c r="WND81" s="85"/>
      <c r="WNE81" s="85"/>
      <c r="WNF81" s="85"/>
      <c r="WNG81" s="85"/>
      <c r="WNH81" s="85"/>
      <c r="WNI81" s="85"/>
      <c r="WNJ81" s="85"/>
      <c r="WNK81" s="85"/>
      <c r="WNL81" s="85"/>
      <c r="WNM81" s="85"/>
      <c r="WNN81" s="85"/>
      <c r="WNO81" s="85"/>
      <c r="WNP81" s="85"/>
      <c r="WNQ81" s="85"/>
      <c r="WNR81" s="85"/>
      <c r="WNS81" s="85"/>
      <c r="WNT81" s="85"/>
      <c r="WNU81" s="85"/>
      <c r="WNV81" s="85"/>
      <c r="WNW81" s="85"/>
      <c r="WNX81" s="85"/>
      <c r="WNY81" s="85"/>
      <c r="WNZ81" s="85"/>
      <c r="WOA81" s="85"/>
      <c r="WOB81" s="85"/>
      <c r="WOC81" s="85"/>
      <c r="WOD81" s="85"/>
      <c r="WOE81" s="85"/>
      <c r="WOF81" s="85"/>
      <c r="WOG81" s="85"/>
      <c r="WOH81" s="85"/>
      <c r="WOI81" s="85"/>
      <c r="WOJ81" s="85"/>
      <c r="WOK81" s="85"/>
      <c r="WOL81" s="85"/>
      <c r="WOM81" s="85"/>
      <c r="WON81" s="85"/>
      <c r="WOO81" s="85"/>
      <c r="WOP81" s="85"/>
      <c r="WOQ81" s="85"/>
      <c r="WOR81" s="85"/>
      <c r="WOS81" s="85"/>
      <c r="WOT81" s="85"/>
      <c r="WOU81" s="85"/>
      <c r="WOV81" s="85"/>
      <c r="WOW81" s="85"/>
      <c r="WOX81" s="85"/>
      <c r="WOY81" s="85"/>
      <c r="WOZ81" s="85"/>
      <c r="WPA81" s="85"/>
      <c r="WPB81" s="85"/>
      <c r="WPC81" s="85"/>
      <c r="WPD81" s="85"/>
      <c r="WPE81" s="85"/>
      <c r="WPF81" s="85"/>
      <c r="WPG81" s="85"/>
      <c r="WPH81" s="85"/>
      <c r="WPI81" s="85"/>
      <c r="WPJ81" s="85"/>
      <c r="WPK81" s="85"/>
      <c r="WPL81" s="85"/>
      <c r="WPM81" s="85"/>
      <c r="WPN81" s="85"/>
      <c r="WPO81" s="85"/>
      <c r="WPP81" s="85"/>
      <c r="WPQ81" s="85"/>
      <c r="WPR81" s="85"/>
      <c r="WPS81" s="85"/>
      <c r="WPT81" s="85"/>
      <c r="WPU81" s="85"/>
      <c r="WPV81" s="85"/>
      <c r="WPW81" s="85"/>
      <c r="WPX81" s="85"/>
      <c r="WPY81" s="85"/>
      <c r="WPZ81" s="85"/>
      <c r="WQA81" s="85"/>
      <c r="WQB81" s="85"/>
      <c r="WQC81" s="85"/>
      <c r="WQD81" s="85"/>
      <c r="WQE81" s="85"/>
      <c r="WQF81" s="85"/>
      <c r="WQG81" s="85"/>
      <c r="WQH81" s="85"/>
      <c r="WQI81" s="85"/>
      <c r="WQJ81" s="85"/>
      <c r="WQK81" s="85"/>
      <c r="WQL81" s="85"/>
      <c r="WQM81" s="85"/>
      <c r="WQN81" s="85"/>
      <c r="WQO81" s="85"/>
      <c r="WQP81" s="85"/>
      <c r="WQQ81" s="85"/>
      <c r="WQR81" s="85"/>
      <c r="WQS81" s="85"/>
      <c r="WQT81" s="85"/>
      <c r="WQU81" s="85"/>
      <c r="WQV81" s="85"/>
      <c r="WQW81" s="85"/>
      <c r="WQX81" s="85"/>
      <c r="WQY81" s="85"/>
      <c r="WQZ81" s="85"/>
      <c r="WRA81" s="85"/>
      <c r="WRB81" s="85"/>
      <c r="WRC81" s="85"/>
      <c r="WRD81" s="85"/>
      <c r="WRE81" s="85"/>
      <c r="WRF81" s="85"/>
      <c r="WRG81" s="85"/>
      <c r="WRH81" s="85"/>
      <c r="WRI81" s="85"/>
      <c r="WRJ81" s="85"/>
      <c r="WRK81" s="85"/>
      <c r="WRL81" s="85"/>
      <c r="WRM81" s="85"/>
      <c r="WRN81" s="85"/>
      <c r="WRO81" s="85"/>
      <c r="WRP81" s="85"/>
      <c r="WRQ81" s="85"/>
      <c r="WRR81" s="85"/>
      <c r="WRS81" s="85"/>
      <c r="WRT81" s="85"/>
      <c r="WRU81" s="85"/>
      <c r="WRV81" s="85"/>
      <c r="WRW81" s="85"/>
      <c r="WRX81" s="85"/>
      <c r="WRY81" s="85"/>
      <c r="WRZ81" s="85"/>
      <c r="WSA81" s="85"/>
      <c r="WSB81" s="85"/>
      <c r="WSC81" s="85"/>
      <c r="WSD81" s="85"/>
      <c r="WSE81" s="85"/>
      <c r="WSF81" s="85"/>
      <c r="WSG81" s="85"/>
      <c r="WSH81" s="85"/>
      <c r="WSI81" s="85"/>
      <c r="WSJ81" s="85"/>
      <c r="WSK81" s="85"/>
      <c r="WSL81" s="85"/>
      <c r="WSM81" s="85"/>
      <c r="WSN81" s="85"/>
      <c r="WSO81" s="85"/>
      <c r="WSP81" s="85"/>
      <c r="WSQ81" s="85"/>
      <c r="WSR81" s="85"/>
      <c r="WSS81" s="85"/>
      <c r="WST81" s="85"/>
      <c r="WSU81" s="85"/>
      <c r="WSV81" s="85"/>
      <c r="WSW81" s="85"/>
      <c r="WSX81" s="85"/>
      <c r="WSY81" s="85"/>
      <c r="WSZ81" s="85"/>
      <c r="WTA81" s="85"/>
      <c r="WTB81" s="85"/>
      <c r="WTC81" s="85"/>
      <c r="WTD81" s="85"/>
      <c r="WTE81" s="85"/>
      <c r="WTF81" s="85"/>
      <c r="WTG81" s="85"/>
      <c r="WTH81" s="85"/>
      <c r="WTI81" s="85"/>
      <c r="WTJ81" s="85"/>
      <c r="WTK81" s="85"/>
      <c r="WTL81" s="85"/>
      <c r="WTM81" s="85"/>
      <c r="WTN81" s="85"/>
      <c r="WTO81" s="85"/>
      <c r="WTP81" s="85"/>
      <c r="WTQ81" s="85"/>
      <c r="WTR81" s="85"/>
      <c r="WTS81" s="85"/>
      <c r="WTT81" s="85"/>
      <c r="WTU81" s="85"/>
      <c r="WTV81" s="85"/>
      <c r="WTW81" s="85"/>
      <c r="WTX81" s="85"/>
      <c r="WTY81" s="85"/>
      <c r="WTZ81" s="85"/>
      <c r="WUA81" s="85"/>
      <c r="WUB81" s="85"/>
      <c r="WUC81" s="85"/>
      <c r="WUD81" s="85"/>
      <c r="WUE81" s="85"/>
      <c r="WUF81" s="85"/>
      <c r="WUG81" s="85"/>
      <c r="WUH81" s="85"/>
      <c r="WUI81" s="85"/>
      <c r="WUJ81" s="85"/>
      <c r="WUK81" s="85"/>
      <c r="WUL81" s="85"/>
      <c r="WUM81" s="85"/>
      <c r="WUN81" s="85"/>
      <c r="WUO81" s="85"/>
      <c r="WUP81" s="85"/>
      <c r="WUQ81" s="85"/>
      <c r="WUR81" s="85"/>
      <c r="WUS81" s="85"/>
      <c r="WUT81" s="85"/>
      <c r="WUU81" s="85"/>
      <c r="WUV81" s="85"/>
      <c r="WUW81" s="85"/>
      <c r="WUX81" s="85"/>
      <c r="WUY81" s="85"/>
      <c r="WUZ81" s="85"/>
      <c r="WVA81" s="85"/>
      <c r="WVB81" s="85"/>
      <c r="WVC81" s="85"/>
      <c r="WVD81" s="85"/>
      <c r="WVE81" s="85"/>
      <c r="WVF81" s="85"/>
      <c r="WVG81" s="85"/>
      <c r="WVH81" s="85"/>
      <c r="WVI81" s="85"/>
      <c r="WVJ81" s="85"/>
      <c r="WVK81" s="85"/>
      <c r="WVL81" s="85"/>
      <c r="WVM81" s="85"/>
      <c r="WVN81" s="85"/>
      <c r="WVO81" s="85"/>
      <c r="WVP81" s="85"/>
      <c r="WVQ81" s="85"/>
      <c r="WVR81" s="85"/>
      <c r="WVS81" s="85"/>
      <c r="WVT81" s="85"/>
      <c r="WVU81" s="85"/>
      <c r="WVV81" s="85"/>
      <c r="WVW81" s="85"/>
      <c r="WVX81" s="85"/>
      <c r="WVY81" s="85"/>
      <c r="WVZ81" s="85"/>
      <c r="WWA81" s="85"/>
      <c r="WWB81" s="85"/>
    </row>
    <row r="82" spans="1:16148" ht="12.75" customHeight="1" x14ac:dyDescent="0.2">
      <c r="B82" s="87"/>
      <c r="C82" s="104"/>
      <c r="D82" s="105"/>
      <c r="E82" s="105"/>
      <c r="F82" s="106"/>
      <c r="G82" s="322" t="s">
        <v>56</v>
      </c>
      <c r="H82" s="323"/>
      <c r="I82" s="324" t="s">
        <v>57</v>
      </c>
      <c r="J82" s="323"/>
      <c r="K82" s="324" t="s">
        <v>58</v>
      </c>
      <c r="L82" s="324"/>
      <c r="M82" s="322" t="s">
        <v>57</v>
      </c>
      <c r="N82" s="323"/>
    </row>
    <row r="83" spans="1:16148" ht="12.75" customHeight="1" thickBot="1" x14ac:dyDescent="0.25">
      <c r="B83" s="87"/>
      <c r="C83" s="108" t="s">
        <v>59</v>
      </c>
      <c r="D83" s="109"/>
      <c r="E83" s="109"/>
      <c r="F83" s="110"/>
      <c r="G83" s="325" t="s">
        <v>60</v>
      </c>
      <c r="H83" s="326"/>
      <c r="I83" s="327" t="s">
        <v>60</v>
      </c>
      <c r="J83" s="326"/>
      <c r="K83" s="327" t="s">
        <v>61</v>
      </c>
      <c r="L83" s="327"/>
      <c r="M83" s="328" t="s">
        <v>62</v>
      </c>
      <c r="N83" s="329"/>
    </row>
    <row r="84" spans="1:16148" ht="12.75" customHeight="1" x14ac:dyDescent="0.2">
      <c r="B84" s="87">
        <f>+SQRT(Q95*144/E80/3.1416*4)</f>
        <v>0</v>
      </c>
      <c r="C84" s="104"/>
      <c r="D84" s="105"/>
      <c r="E84" s="105"/>
      <c r="F84" s="106"/>
      <c r="G84" s="113"/>
      <c r="H84" s="258"/>
      <c r="I84" s="316"/>
      <c r="J84" s="317"/>
      <c r="K84" s="316"/>
      <c r="L84" s="316"/>
      <c r="M84" s="115"/>
      <c r="N84" s="116"/>
    </row>
    <row r="85" spans="1:16148" ht="12.75" customHeight="1" x14ac:dyDescent="0.2">
      <c r="B85" s="117">
        <f>ROUNDUP(B84,2)</f>
        <v>0</v>
      </c>
      <c r="C85" s="118" t="s">
        <v>63</v>
      </c>
      <c r="D85" s="86"/>
      <c r="E85" s="86"/>
      <c r="F85" s="119"/>
      <c r="G85" s="120">
        <f>SQRT(A81)</f>
        <v>15.162980128805637</v>
      </c>
      <c r="H85" s="121" t="s">
        <v>36</v>
      </c>
      <c r="I85" s="122">
        <f>+E80</f>
        <v>4500</v>
      </c>
      <c r="J85" s="121" t="s">
        <v>64</v>
      </c>
      <c r="K85" s="122">
        <f>+E79</f>
        <v>5643</v>
      </c>
      <c r="L85" s="123" t="s">
        <v>1</v>
      </c>
      <c r="M85" s="124"/>
      <c r="N85" s="119"/>
    </row>
    <row r="86" spans="1:16148" ht="12.75" customHeight="1" x14ac:dyDescent="0.2">
      <c r="C86" s="124"/>
      <c r="D86" s="86"/>
      <c r="E86" s="86"/>
      <c r="F86" s="119"/>
      <c r="G86" s="120"/>
      <c r="H86" s="121"/>
      <c r="I86" s="120"/>
      <c r="J86" s="121"/>
      <c r="K86" s="120"/>
      <c r="L86" s="123"/>
      <c r="M86" s="124"/>
      <c r="N86" s="119"/>
    </row>
    <row r="87" spans="1:16148" ht="12.75" customHeight="1" x14ac:dyDescent="0.2">
      <c r="B87" s="87"/>
      <c r="C87" s="125" t="s">
        <v>65</v>
      </c>
      <c r="D87" s="126"/>
      <c r="E87" s="126"/>
      <c r="F87" s="127"/>
      <c r="G87" s="128">
        <f>+ROUNDUP(G85,0)</f>
        <v>16</v>
      </c>
      <c r="H87" s="129" t="s">
        <v>36</v>
      </c>
      <c r="I87" s="128">
        <f>+E79*144/(G87*G87)/3.1416*4</f>
        <v>4041.4915966386557</v>
      </c>
      <c r="J87" s="129" t="s">
        <v>64</v>
      </c>
      <c r="K87" s="128">
        <f>+K85</f>
        <v>5643</v>
      </c>
      <c r="L87" s="130" t="s">
        <v>1</v>
      </c>
      <c r="M87" s="131">
        <f>ABS(K90)</f>
        <v>0.10189075630252097</v>
      </c>
      <c r="N87" s="121" t="s">
        <v>66</v>
      </c>
    </row>
    <row r="88" spans="1:16148" ht="12.75" customHeight="1" x14ac:dyDescent="0.2">
      <c r="B88" s="87"/>
      <c r="C88" s="125" t="s">
        <v>67</v>
      </c>
      <c r="D88" s="126"/>
      <c r="E88" s="126"/>
      <c r="F88" s="127"/>
      <c r="G88" s="128">
        <f>+ROUNDDOWN(G85,0)</f>
        <v>15</v>
      </c>
      <c r="H88" s="129" t="s">
        <v>36</v>
      </c>
      <c r="I88" s="128">
        <f>+E79*144/(G88*G88)/3.1416*4</f>
        <v>4598.3193277310929</v>
      </c>
      <c r="J88" s="129" t="s">
        <v>64</v>
      </c>
      <c r="K88" s="128">
        <f>+K87</f>
        <v>5643</v>
      </c>
      <c r="L88" s="130" t="s">
        <v>1</v>
      </c>
      <c r="M88" s="131">
        <f>ABS(L90)</f>
        <v>2.1848739495798429E-2</v>
      </c>
      <c r="N88" s="121" t="s">
        <v>66</v>
      </c>
    </row>
    <row r="89" spans="1:16148" ht="12.75" customHeight="1" thickBot="1" x14ac:dyDescent="0.25">
      <c r="B89" s="87"/>
      <c r="C89" s="132"/>
      <c r="D89" s="133"/>
      <c r="E89" s="133"/>
      <c r="F89" s="134"/>
      <c r="G89" s="135"/>
      <c r="H89" s="136"/>
      <c r="I89" s="135"/>
      <c r="J89" s="136"/>
      <c r="K89" s="135"/>
      <c r="L89" s="137"/>
      <c r="M89" s="138"/>
      <c r="N89" s="139"/>
    </row>
    <row r="90" spans="1:16148" s="84" customFormat="1" ht="12.75" customHeight="1" x14ac:dyDescent="0.2">
      <c r="A90" s="261"/>
      <c r="B90" s="140"/>
      <c r="C90" s="318" t="s">
        <v>68</v>
      </c>
      <c r="D90" s="318"/>
      <c r="E90" s="319" t="s">
        <v>69</v>
      </c>
      <c r="F90" s="319"/>
      <c r="G90" s="320" t="s">
        <v>70</v>
      </c>
      <c r="H90" s="320"/>
      <c r="I90" s="321" t="s">
        <v>71</v>
      </c>
      <c r="J90" s="321"/>
      <c r="K90" s="141">
        <f>+(I87-I85)/I85</f>
        <v>-0.10189075630252097</v>
      </c>
      <c r="L90" s="141">
        <f>+(I88-I85)/I85</f>
        <v>2.1848739495798429E-2</v>
      </c>
      <c r="M90" s="85"/>
      <c r="N90" s="85"/>
      <c r="O90" s="86"/>
      <c r="P90" s="85"/>
      <c r="Q90" s="88"/>
      <c r="R90" s="88"/>
      <c r="S90" s="89"/>
      <c r="T90" s="89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5"/>
      <c r="CA90" s="85"/>
      <c r="CB90" s="85"/>
      <c r="CC90" s="85"/>
      <c r="CD90" s="85"/>
      <c r="CE90" s="85"/>
      <c r="CF90" s="85"/>
      <c r="CG90" s="85"/>
      <c r="CH90" s="85"/>
      <c r="CI90" s="85"/>
      <c r="CJ90" s="85"/>
      <c r="CK90" s="85"/>
      <c r="CL90" s="85"/>
      <c r="CM90" s="85"/>
      <c r="CN90" s="85"/>
      <c r="CO90" s="85"/>
      <c r="CP90" s="85"/>
      <c r="CQ90" s="85"/>
      <c r="CR90" s="85"/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5"/>
      <c r="FS90" s="85"/>
      <c r="FT90" s="85"/>
      <c r="FU90" s="85"/>
      <c r="FV90" s="85"/>
      <c r="FW90" s="85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5"/>
      <c r="GJ90" s="85"/>
      <c r="GK90" s="85"/>
      <c r="GL90" s="85"/>
      <c r="GM90" s="85"/>
      <c r="GN90" s="85"/>
      <c r="GO90" s="85"/>
      <c r="GP90" s="85"/>
      <c r="GQ90" s="85"/>
      <c r="GR90" s="85"/>
      <c r="GS90" s="85"/>
      <c r="GT90" s="85"/>
      <c r="GU90" s="85"/>
      <c r="GV90" s="85"/>
      <c r="GW90" s="85"/>
      <c r="GX90" s="85"/>
      <c r="GY90" s="85"/>
      <c r="GZ90" s="85"/>
      <c r="HA90" s="85"/>
      <c r="HB90" s="85"/>
      <c r="HC90" s="85"/>
      <c r="HD90" s="85"/>
      <c r="HE90" s="85"/>
      <c r="HF90" s="85"/>
      <c r="HG90" s="85"/>
      <c r="HH90" s="85"/>
      <c r="HI90" s="85"/>
      <c r="HJ90" s="85"/>
      <c r="HK90" s="85"/>
      <c r="HL90" s="85"/>
      <c r="HM90" s="85"/>
      <c r="HN90" s="85"/>
      <c r="HO90" s="85"/>
      <c r="HP90" s="85"/>
      <c r="HQ90" s="85"/>
      <c r="HR90" s="85"/>
      <c r="HS90" s="85"/>
      <c r="HT90" s="85"/>
      <c r="HU90" s="85"/>
      <c r="HV90" s="85"/>
      <c r="HW90" s="85"/>
      <c r="HX90" s="85"/>
      <c r="HY90" s="85"/>
      <c r="HZ90" s="85"/>
      <c r="IA90" s="85"/>
      <c r="IB90" s="85"/>
      <c r="IC90" s="85"/>
      <c r="ID90" s="85"/>
      <c r="IE90" s="85"/>
      <c r="IF90" s="85"/>
      <c r="IG90" s="85"/>
      <c r="IH90" s="85"/>
      <c r="II90" s="85"/>
      <c r="IJ90" s="85"/>
      <c r="IK90" s="85"/>
      <c r="IL90" s="85"/>
      <c r="IM90" s="85"/>
      <c r="IN90" s="85"/>
      <c r="IO90" s="85"/>
      <c r="IP90" s="85"/>
      <c r="IQ90" s="85"/>
      <c r="IR90" s="85"/>
      <c r="IS90" s="85"/>
      <c r="IT90" s="85"/>
      <c r="IU90" s="85"/>
      <c r="IV90" s="85"/>
      <c r="IW90" s="85"/>
      <c r="IX90" s="85"/>
      <c r="IY90" s="85"/>
      <c r="IZ90" s="85"/>
      <c r="JA90" s="85"/>
      <c r="JB90" s="85"/>
      <c r="JC90" s="85"/>
      <c r="JD90" s="85"/>
      <c r="JE90" s="85"/>
      <c r="JF90" s="85"/>
      <c r="JG90" s="85"/>
      <c r="JH90" s="85"/>
      <c r="JI90" s="85"/>
      <c r="JJ90" s="85"/>
      <c r="JK90" s="85"/>
      <c r="JL90" s="85"/>
      <c r="JM90" s="85"/>
      <c r="JN90" s="85"/>
      <c r="JO90" s="85"/>
      <c r="JP90" s="85"/>
      <c r="JQ90" s="85"/>
      <c r="JR90" s="85"/>
      <c r="JS90" s="85"/>
      <c r="JT90" s="85"/>
      <c r="JU90" s="85"/>
      <c r="JV90" s="85"/>
      <c r="JW90" s="85"/>
      <c r="JX90" s="85"/>
      <c r="JY90" s="85"/>
      <c r="JZ90" s="85"/>
      <c r="KA90" s="85"/>
      <c r="KB90" s="85"/>
      <c r="KC90" s="85"/>
      <c r="KD90" s="85"/>
      <c r="KE90" s="85"/>
      <c r="KF90" s="85"/>
      <c r="KG90" s="85"/>
      <c r="KH90" s="85"/>
      <c r="KI90" s="85"/>
      <c r="KJ90" s="85"/>
      <c r="KK90" s="85"/>
      <c r="KL90" s="85"/>
      <c r="KM90" s="85"/>
      <c r="KN90" s="85"/>
      <c r="KO90" s="85"/>
      <c r="KP90" s="85"/>
      <c r="KQ90" s="85"/>
      <c r="KR90" s="85"/>
      <c r="KS90" s="85"/>
      <c r="KT90" s="85"/>
      <c r="KU90" s="85"/>
      <c r="KV90" s="85"/>
      <c r="KW90" s="85"/>
      <c r="KX90" s="85"/>
      <c r="KY90" s="85"/>
      <c r="KZ90" s="85"/>
      <c r="LA90" s="85"/>
      <c r="LB90" s="85"/>
      <c r="LC90" s="85"/>
      <c r="LD90" s="85"/>
      <c r="LE90" s="85"/>
      <c r="LF90" s="85"/>
      <c r="LG90" s="85"/>
      <c r="LH90" s="85"/>
      <c r="LI90" s="85"/>
      <c r="LJ90" s="85"/>
      <c r="LK90" s="85"/>
      <c r="LL90" s="85"/>
      <c r="LM90" s="85"/>
      <c r="LN90" s="85"/>
      <c r="LO90" s="85"/>
      <c r="LP90" s="85"/>
      <c r="LQ90" s="85"/>
      <c r="LR90" s="85"/>
      <c r="LS90" s="85"/>
      <c r="LT90" s="85"/>
      <c r="LU90" s="85"/>
      <c r="LV90" s="85"/>
      <c r="LW90" s="85"/>
      <c r="LX90" s="85"/>
      <c r="LY90" s="85"/>
      <c r="LZ90" s="85"/>
      <c r="MA90" s="85"/>
      <c r="MB90" s="85"/>
      <c r="MC90" s="85"/>
      <c r="MD90" s="85"/>
      <c r="ME90" s="85"/>
      <c r="MF90" s="85"/>
      <c r="MG90" s="85"/>
      <c r="MH90" s="85"/>
      <c r="MI90" s="85"/>
      <c r="MJ90" s="85"/>
      <c r="MK90" s="85"/>
      <c r="ML90" s="85"/>
      <c r="MM90" s="85"/>
      <c r="MN90" s="85"/>
      <c r="MO90" s="85"/>
      <c r="MP90" s="85"/>
      <c r="MQ90" s="85"/>
      <c r="MR90" s="85"/>
      <c r="MS90" s="85"/>
      <c r="MT90" s="85"/>
      <c r="MU90" s="85"/>
      <c r="MV90" s="85"/>
      <c r="MW90" s="85"/>
      <c r="MX90" s="85"/>
      <c r="MY90" s="85"/>
      <c r="MZ90" s="85"/>
      <c r="NA90" s="85"/>
      <c r="NB90" s="85"/>
      <c r="NC90" s="85"/>
      <c r="ND90" s="85"/>
      <c r="NE90" s="85"/>
      <c r="NF90" s="85"/>
      <c r="NG90" s="85"/>
      <c r="NH90" s="85"/>
      <c r="NI90" s="85"/>
      <c r="NJ90" s="85"/>
      <c r="NK90" s="85"/>
      <c r="NL90" s="85"/>
      <c r="NM90" s="85"/>
      <c r="NN90" s="85"/>
      <c r="NO90" s="85"/>
      <c r="NP90" s="85"/>
      <c r="NQ90" s="85"/>
      <c r="NR90" s="85"/>
      <c r="NS90" s="85"/>
      <c r="NT90" s="85"/>
      <c r="NU90" s="85"/>
      <c r="NV90" s="85"/>
      <c r="NW90" s="85"/>
      <c r="NX90" s="85"/>
      <c r="NY90" s="85"/>
      <c r="NZ90" s="85"/>
      <c r="OA90" s="85"/>
      <c r="OB90" s="85"/>
      <c r="OC90" s="85"/>
      <c r="OD90" s="85"/>
      <c r="OE90" s="85"/>
      <c r="OF90" s="85"/>
      <c r="OG90" s="85"/>
      <c r="OH90" s="85"/>
      <c r="OI90" s="85"/>
      <c r="OJ90" s="85"/>
      <c r="OK90" s="85"/>
      <c r="OL90" s="85"/>
      <c r="OM90" s="85"/>
      <c r="ON90" s="85"/>
      <c r="OO90" s="85"/>
      <c r="OP90" s="85"/>
      <c r="OQ90" s="85"/>
      <c r="OR90" s="85"/>
      <c r="OS90" s="85"/>
      <c r="OT90" s="85"/>
      <c r="OU90" s="85"/>
      <c r="OV90" s="85"/>
      <c r="OW90" s="85"/>
      <c r="OX90" s="85"/>
      <c r="OY90" s="85"/>
      <c r="OZ90" s="85"/>
      <c r="PA90" s="85"/>
      <c r="PB90" s="85"/>
      <c r="PC90" s="85"/>
      <c r="PD90" s="85"/>
      <c r="PE90" s="85"/>
      <c r="PF90" s="85"/>
      <c r="PG90" s="85"/>
      <c r="PH90" s="85"/>
      <c r="PI90" s="85"/>
      <c r="PJ90" s="85"/>
      <c r="PK90" s="85"/>
      <c r="PL90" s="85"/>
      <c r="PM90" s="85"/>
      <c r="PN90" s="85"/>
      <c r="PO90" s="85"/>
      <c r="PP90" s="85"/>
      <c r="PQ90" s="85"/>
      <c r="PR90" s="85"/>
      <c r="PS90" s="85"/>
      <c r="PT90" s="85"/>
      <c r="PU90" s="85"/>
      <c r="PV90" s="85"/>
      <c r="PW90" s="85"/>
      <c r="PX90" s="85"/>
      <c r="PY90" s="85"/>
      <c r="PZ90" s="85"/>
      <c r="QA90" s="85"/>
      <c r="QB90" s="85"/>
      <c r="QC90" s="85"/>
      <c r="QD90" s="85"/>
      <c r="QE90" s="85"/>
      <c r="QF90" s="85"/>
      <c r="QG90" s="85"/>
      <c r="QH90" s="85"/>
      <c r="QI90" s="85"/>
      <c r="QJ90" s="85"/>
      <c r="QK90" s="85"/>
      <c r="QL90" s="85"/>
      <c r="QM90" s="85"/>
      <c r="QN90" s="85"/>
      <c r="QO90" s="85"/>
      <c r="QP90" s="85"/>
      <c r="QQ90" s="85"/>
      <c r="QR90" s="85"/>
      <c r="QS90" s="85"/>
      <c r="QT90" s="85"/>
      <c r="QU90" s="85"/>
      <c r="QV90" s="85"/>
      <c r="QW90" s="85"/>
      <c r="QX90" s="85"/>
      <c r="QY90" s="85"/>
      <c r="QZ90" s="85"/>
      <c r="RA90" s="85"/>
      <c r="RB90" s="85"/>
      <c r="RC90" s="85"/>
      <c r="RD90" s="85"/>
      <c r="RE90" s="85"/>
      <c r="RF90" s="85"/>
      <c r="RG90" s="85"/>
      <c r="RH90" s="85"/>
      <c r="RI90" s="85"/>
      <c r="RJ90" s="85"/>
      <c r="RK90" s="85"/>
      <c r="RL90" s="85"/>
      <c r="RM90" s="85"/>
      <c r="RN90" s="85"/>
      <c r="RO90" s="85"/>
      <c r="RP90" s="85"/>
      <c r="RQ90" s="85"/>
      <c r="RR90" s="85"/>
      <c r="RS90" s="85"/>
      <c r="RT90" s="85"/>
      <c r="RU90" s="85"/>
      <c r="RV90" s="85"/>
      <c r="RW90" s="85"/>
      <c r="RX90" s="85"/>
      <c r="RY90" s="85"/>
      <c r="RZ90" s="85"/>
      <c r="SA90" s="85"/>
      <c r="SB90" s="85"/>
      <c r="SC90" s="85"/>
      <c r="SD90" s="85"/>
      <c r="SE90" s="85"/>
      <c r="SF90" s="85"/>
      <c r="SG90" s="85"/>
      <c r="SH90" s="85"/>
      <c r="SI90" s="85"/>
      <c r="SJ90" s="85"/>
      <c r="SK90" s="85"/>
      <c r="SL90" s="85"/>
      <c r="SM90" s="85"/>
      <c r="SN90" s="85"/>
      <c r="SO90" s="85"/>
      <c r="SP90" s="85"/>
      <c r="SQ90" s="85"/>
      <c r="SR90" s="85"/>
      <c r="SS90" s="85"/>
      <c r="ST90" s="85"/>
      <c r="SU90" s="85"/>
      <c r="SV90" s="85"/>
      <c r="SW90" s="85"/>
      <c r="SX90" s="85"/>
      <c r="SY90" s="85"/>
      <c r="SZ90" s="85"/>
      <c r="TA90" s="85"/>
      <c r="TB90" s="85"/>
      <c r="TC90" s="85"/>
      <c r="TD90" s="85"/>
      <c r="TE90" s="85"/>
      <c r="TF90" s="85"/>
      <c r="TG90" s="85"/>
      <c r="TH90" s="85"/>
      <c r="TI90" s="85"/>
      <c r="TJ90" s="85"/>
      <c r="TK90" s="85"/>
      <c r="TL90" s="85"/>
      <c r="TM90" s="85"/>
      <c r="TN90" s="85"/>
      <c r="TO90" s="85"/>
      <c r="TP90" s="85"/>
      <c r="TQ90" s="85"/>
      <c r="TR90" s="85"/>
      <c r="TS90" s="85"/>
      <c r="TT90" s="85"/>
      <c r="TU90" s="85"/>
      <c r="TV90" s="85"/>
      <c r="TW90" s="85"/>
      <c r="TX90" s="85"/>
      <c r="TY90" s="85"/>
      <c r="TZ90" s="85"/>
      <c r="UA90" s="85"/>
      <c r="UB90" s="85"/>
      <c r="UC90" s="85"/>
      <c r="UD90" s="85"/>
      <c r="UE90" s="85"/>
      <c r="UF90" s="85"/>
      <c r="UG90" s="85"/>
      <c r="UH90" s="85"/>
      <c r="UI90" s="85"/>
      <c r="UJ90" s="85"/>
      <c r="UK90" s="85"/>
      <c r="UL90" s="85"/>
      <c r="UM90" s="85"/>
      <c r="UN90" s="85"/>
      <c r="UO90" s="85"/>
      <c r="UP90" s="85"/>
      <c r="UQ90" s="85"/>
      <c r="UR90" s="85"/>
      <c r="US90" s="85"/>
      <c r="UT90" s="85"/>
      <c r="UU90" s="85"/>
      <c r="UV90" s="85"/>
      <c r="UW90" s="85"/>
      <c r="UX90" s="85"/>
      <c r="UY90" s="85"/>
      <c r="UZ90" s="85"/>
      <c r="VA90" s="85"/>
      <c r="VB90" s="85"/>
      <c r="VC90" s="85"/>
      <c r="VD90" s="85"/>
      <c r="VE90" s="85"/>
      <c r="VF90" s="85"/>
      <c r="VG90" s="85"/>
      <c r="VH90" s="85"/>
      <c r="VI90" s="85"/>
      <c r="VJ90" s="85"/>
      <c r="VK90" s="85"/>
      <c r="VL90" s="85"/>
      <c r="VM90" s="85"/>
      <c r="VN90" s="85"/>
      <c r="VO90" s="85"/>
      <c r="VP90" s="85"/>
      <c r="VQ90" s="85"/>
      <c r="VR90" s="85"/>
      <c r="VS90" s="85"/>
      <c r="VT90" s="85"/>
      <c r="VU90" s="85"/>
      <c r="VV90" s="85"/>
      <c r="VW90" s="85"/>
      <c r="VX90" s="85"/>
      <c r="VY90" s="85"/>
      <c r="VZ90" s="85"/>
      <c r="WA90" s="85"/>
      <c r="WB90" s="85"/>
      <c r="WC90" s="85"/>
      <c r="WD90" s="85"/>
      <c r="WE90" s="85"/>
      <c r="WF90" s="85"/>
      <c r="WG90" s="85"/>
      <c r="WH90" s="85"/>
      <c r="WI90" s="85"/>
      <c r="WJ90" s="85"/>
      <c r="WK90" s="85"/>
      <c r="WL90" s="85"/>
      <c r="WM90" s="85"/>
      <c r="WN90" s="85"/>
      <c r="WO90" s="85"/>
      <c r="WP90" s="85"/>
      <c r="WQ90" s="85"/>
      <c r="WR90" s="85"/>
      <c r="WS90" s="85"/>
      <c r="WT90" s="85"/>
      <c r="WU90" s="85"/>
      <c r="WV90" s="85"/>
      <c r="WW90" s="85"/>
      <c r="WX90" s="85"/>
      <c r="WY90" s="85"/>
      <c r="WZ90" s="85"/>
      <c r="XA90" s="85"/>
      <c r="XB90" s="85"/>
      <c r="XC90" s="85"/>
      <c r="XD90" s="85"/>
      <c r="XE90" s="85"/>
      <c r="XF90" s="85"/>
      <c r="XG90" s="85"/>
      <c r="XH90" s="85"/>
      <c r="XI90" s="85"/>
      <c r="XJ90" s="85"/>
      <c r="XK90" s="85"/>
      <c r="XL90" s="85"/>
      <c r="XM90" s="85"/>
      <c r="XN90" s="85"/>
      <c r="XO90" s="85"/>
      <c r="XP90" s="85"/>
      <c r="XQ90" s="85"/>
      <c r="XR90" s="85"/>
      <c r="XS90" s="85"/>
      <c r="XT90" s="85"/>
      <c r="XU90" s="85"/>
      <c r="XV90" s="85"/>
      <c r="XW90" s="85"/>
      <c r="XX90" s="85"/>
      <c r="XY90" s="85"/>
      <c r="XZ90" s="85"/>
      <c r="YA90" s="85"/>
      <c r="YB90" s="85"/>
      <c r="YC90" s="85"/>
      <c r="YD90" s="85"/>
      <c r="YE90" s="85"/>
      <c r="YF90" s="85"/>
      <c r="YG90" s="85"/>
      <c r="YH90" s="85"/>
      <c r="YI90" s="85"/>
      <c r="YJ90" s="85"/>
      <c r="YK90" s="85"/>
      <c r="YL90" s="85"/>
      <c r="YM90" s="85"/>
      <c r="YN90" s="85"/>
      <c r="YO90" s="85"/>
      <c r="YP90" s="85"/>
      <c r="YQ90" s="85"/>
      <c r="YR90" s="85"/>
      <c r="YS90" s="85"/>
      <c r="YT90" s="85"/>
      <c r="YU90" s="85"/>
      <c r="YV90" s="85"/>
      <c r="YW90" s="85"/>
      <c r="YX90" s="85"/>
      <c r="YY90" s="85"/>
      <c r="YZ90" s="85"/>
      <c r="ZA90" s="85"/>
      <c r="ZB90" s="85"/>
      <c r="ZC90" s="85"/>
      <c r="ZD90" s="85"/>
      <c r="ZE90" s="85"/>
      <c r="ZF90" s="85"/>
      <c r="ZG90" s="85"/>
      <c r="ZH90" s="85"/>
      <c r="ZI90" s="85"/>
      <c r="ZJ90" s="85"/>
      <c r="ZK90" s="85"/>
      <c r="ZL90" s="85"/>
      <c r="ZM90" s="85"/>
      <c r="ZN90" s="85"/>
      <c r="ZO90" s="85"/>
      <c r="ZP90" s="85"/>
      <c r="ZQ90" s="85"/>
      <c r="ZR90" s="85"/>
      <c r="ZS90" s="85"/>
      <c r="ZT90" s="85"/>
      <c r="ZU90" s="85"/>
      <c r="ZV90" s="85"/>
      <c r="ZW90" s="85"/>
      <c r="ZX90" s="85"/>
      <c r="ZY90" s="85"/>
      <c r="ZZ90" s="85"/>
      <c r="AAA90" s="85"/>
      <c r="AAB90" s="85"/>
      <c r="AAC90" s="85"/>
      <c r="AAD90" s="85"/>
      <c r="AAE90" s="85"/>
      <c r="AAF90" s="85"/>
      <c r="AAG90" s="85"/>
      <c r="AAH90" s="85"/>
      <c r="AAI90" s="85"/>
      <c r="AAJ90" s="85"/>
      <c r="AAK90" s="85"/>
      <c r="AAL90" s="85"/>
      <c r="AAM90" s="85"/>
      <c r="AAN90" s="85"/>
      <c r="AAO90" s="85"/>
      <c r="AAP90" s="85"/>
      <c r="AAQ90" s="85"/>
      <c r="AAR90" s="85"/>
      <c r="AAS90" s="85"/>
      <c r="AAT90" s="85"/>
      <c r="AAU90" s="85"/>
      <c r="AAV90" s="85"/>
      <c r="AAW90" s="85"/>
      <c r="AAX90" s="85"/>
      <c r="AAY90" s="85"/>
      <c r="AAZ90" s="85"/>
      <c r="ABA90" s="85"/>
      <c r="ABB90" s="85"/>
      <c r="ABC90" s="85"/>
      <c r="ABD90" s="85"/>
      <c r="ABE90" s="85"/>
      <c r="ABF90" s="85"/>
      <c r="ABG90" s="85"/>
      <c r="ABH90" s="85"/>
      <c r="ABI90" s="85"/>
      <c r="ABJ90" s="85"/>
      <c r="ABK90" s="85"/>
      <c r="ABL90" s="85"/>
      <c r="ABM90" s="85"/>
      <c r="ABN90" s="85"/>
      <c r="ABO90" s="85"/>
      <c r="ABP90" s="85"/>
      <c r="ABQ90" s="85"/>
      <c r="ABR90" s="85"/>
      <c r="ABS90" s="85"/>
      <c r="ABT90" s="85"/>
      <c r="ABU90" s="85"/>
      <c r="ABV90" s="85"/>
      <c r="ABW90" s="85"/>
      <c r="ABX90" s="85"/>
      <c r="ABY90" s="85"/>
      <c r="ABZ90" s="85"/>
      <c r="ACA90" s="85"/>
      <c r="ACB90" s="85"/>
      <c r="ACC90" s="85"/>
      <c r="ACD90" s="85"/>
      <c r="ACE90" s="85"/>
      <c r="ACF90" s="85"/>
      <c r="ACG90" s="85"/>
      <c r="ACH90" s="85"/>
      <c r="ACI90" s="85"/>
      <c r="ACJ90" s="85"/>
      <c r="ACK90" s="85"/>
      <c r="ACL90" s="85"/>
      <c r="ACM90" s="85"/>
      <c r="ACN90" s="85"/>
      <c r="ACO90" s="85"/>
      <c r="ACP90" s="85"/>
      <c r="ACQ90" s="85"/>
      <c r="ACR90" s="85"/>
      <c r="ACS90" s="85"/>
      <c r="ACT90" s="85"/>
      <c r="ACU90" s="85"/>
      <c r="ACV90" s="85"/>
      <c r="ACW90" s="85"/>
      <c r="ACX90" s="85"/>
      <c r="ACY90" s="85"/>
      <c r="ACZ90" s="85"/>
      <c r="ADA90" s="85"/>
      <c r="ADB90" s="85"/>
      <c r="ADC90" s="85"/>
      <c r="ADD90" s="85"/>
      <c r="ADE90" s="85"/>
      <c r="ADF90" s="85"/>
      <c r="ADG90" s="85"/>
      <c r="ADH90" s="85"/>
      <c r="ADI90" s="85"/>
      <c r="ADJ90" s="85"/>
      <c r="ADK90" s="85"/>
      <c r="ADL90" s="85"/>
      <c r="ADM90" s="85"/>
      <c r="ADN90" s="85"/>
      <c r="ADO90" s="85"/>
      <c r="ADP90" s="85"/>
      <c r="ADQ90" s="85"/>
      <c r="ADR90" s="85"/>
      <c r="ADS90" s="85"/>
      <c r="ADT90" s="85"/>
      <c r="ADU90" s="85"/>
      <c r="ADV90" s="85"/>
      <c r="ADW90" s="85"/>
      <c r="ADX90" s="85"/>
      <c r="ADY90" s="85"/>
      <c r="ADZ90" s="85"/>
      <c r="AEA90" s="85"/>
      <c r="AEB90" s="85"/>
      <c r="AEC90" s="85"/>
      <c r="AED90" s="85"/>
      <c r="AEE90" s="85"/>
      <c r="AEF90" s="85"/>
      <c r="AEG90" s="85"/>
      <c r="AEH90" s="85"/>
      <c r="AEI90" s="85"/>
      <c r="AEJ90" s="85"/>
      <c r="AEK90" s="85"/>
      <c r="AEL90" s="85"/>
      <c r="AEM90" s="85"/>
      <c r="AEN90" s="85"/>
      <c r="AEO90" s="85"/>
      <c r="AEP90" s="85"/>
      <c r="AEQ90" s="85"/>
      <c r="AER90" s="85"/>
      <c r="AES90" s="85"/>
      <c r="AET90" s="85"/>
      <c r="AEU90" s="85"/>
      <c r="AEV90" s="85"/>
      <c r="AEW90" s="85"/>
      <c r="AEX90" s="85"/>
      <c r="AEY90" s="85"/>
      <c r="AEZ90" s="85"/>
      <c r="AFA90" s="85"/>
      <c r="AFB90" s="85"/>
      <c r="AFC90" s="85"/>
      <c r="AFD90" s="85"/>
      <c r="AFE90" s="85"/>
      <c r="AFF90" s="85"/>
      <c r="AFG90" s="85"/>
      <c r="AFH90" s="85"/>
      <c r="AFI90" s="85"/>
      <c r="AFJ90" s="85"/>
      <c r="AFK90" s="85"/>
      <c r="AFL90" s="85"/>
      <c r="AFM90" s="85"/>
      <c r="AFN90" s="85"/>
      <c r="AFO90" s="85"/>
      <c r="AFP90" s="85"/>
      <c r="AFQ90" s="85"/>
      <c r="AFR90" s="85"/>
      <c r="AFS90" s="85"/>
      <c r="AFT90" s="85"/>
      <c r="AFU90" s="85"/>
      <c r="AFV90" s="85"/>
      <c r="AFW90" s="85"/>
      <c r="AFX90" s="85"/>
      <c r="AFY90" s="85"/>
      <c r="AFZ90" s="85"/>
      <c r="AGA90" s="85"/>
      <c r="AGB90" s="85"/>
      <c r="AGC90" s="85"/>
      <c r="AGD90" s="85"/>
      <c r="AGE90" s="85"/>
      <c r="AGF90" s="85"/>
      <c r="AGG90" s="85"/>
      <c r="AGH90" s="85"/>
      <c r="AGI90" s="85"/>
      <c r="AGJ90" s="85"/>
      <c r="AGK90" s="85"/>
      <c r="AGL90" s="85"/>
      <c r="AGM90" s="85"/>
      <c r="AGN90" s="85"/>
      <c r="AGO90" s="85"/>
      <c r="AGP90" s="85"/>
      <c r="AGQ90" s="85"/>
      <c r="AGR90" s="85"/>
      <c r="AGS90" s="85"/>
      <c r="AGT90" s="85"/>
      <c r="AGU90" s="85"/>
      <c r="AGV90" s="85"/>
      <c r="AGW90" s="85"/>
      <c r="AGX90" s="85"/>
      <c r="AGY90" s="85"/>
      <c r="AGZ90" s="85"/>
      <c r="AHA90" s="85"/>
      <c r="AHB90" s="85"/>
      <c r="AHC90" s="85"/>
      <c r="AHD90" s="85"/>
      <c r="AHE90" s="85"/>
      <c r="AHF90" s="85"/>
      <c r="AHG90" s="85"/>
      <c r="AHH90" s="85"/>
      <c r="AHI90" s="85"/>
      <c r="AHJ90" s="85"/>
      <c r="AHK90" s="85"/>
      <c r="AHL90" s="85"/>
      <c r="AHM90" s="85"/>
      <c r="AHN90" s="85"/>
      <c r="AHO90" s="85"/>
      <c r="AHP90" s="85"/>
      <c r="AHQ90" s="85"/>
      <c r="AHR90" s="85"/>
      <c r="AHS90" s="85"/>
      <c r="AHT90" s="85"/>
      <c r="AHU90" s="85"/>
      <c r="AHV90" s="85"/>
      <c r="AHW90" s="85"/>
      <c r="AHX90" s="85"/>
      <c r="AHY90" s="85"/>
      <c r="AHZ90" s="85"/>
      <c r="AIA90" s="85"/>
      <c r="AIB90" s="85"/>
      <c r="AIC90" s="85"/>
      <c r="AID90" s="85"/>
      <c r="AIE90" s="85"/>
      <c r="AIF90" s="85"/>
      <c r="AIG90" s="85"/>
      <c r="AIH90" s="85"/>
      <c r="AII90" s="85"/>
      <c r="AIJ90" s="85"/>
      <c r="AIK90" s="85"/>
      <c r="AIL90" s="85"/>
      <c r="AIM90" s="85"/>
      <c r="AIN90" s="85"/>
      <c r="AIO90" s="85"/>
      <c r="AIP90" s="85"/>
      <c r="AIQ90" s="85"/>
      <c r="AIR90" s="85"/>
      <c r="AIS90" s="85"/>
      <c r="AIT90" s="85"/>
      <c r="AIU90" s="85"/>
      <c r="AIV90" s="85"/>
      <c r="AIW90" s="85"/>
      <c r="AIX90" s="85"/>
      <c r="AIY90" s="85"/>
      <c r="AIZ90" s="85"/>
      <c r="AJA90" s="85"/>
      <c r="AJB90" s="85"/>
      <c r="AJC90" s="85"/>
      <c r="AJD90" s="85"/>
      <c r="AJE90" s="85"/>
      <c r="AJF90" s="85"/>
      <c r="AJG90" s="85"/>
      <c r="AJH90" s="85"/>
      <c r="AJI90" s="85"/>
      <c r="AJJ90" s="85"/>
      <c r="AJK90" s="85"/>
      <c r="AJL90" s="85"/>
      <c r="AJM90" s="85"/>
      <c r="AJN90" s="85"/>
      <c r="AJO90" s="85"/>
      <c r="AJP90" s="85"/>
      <c r="AJQ90" s="85"/>
      <c r="AJR90" s="85"/>
      <c r="AJS90" s="85"/>
      <c r="AJT90" s="85"/>
      <c r="AJU90" s="85"/>
      <c r="AJV90" s="85"/>
      <c r="AJW90" s="85"/>
      <c r="AJX90" s="85"/>
      <c r="AJY90" s="85"/>
      <c r="AJZ90" s="85"/>
      <c r="AKA90" s="85"/>
      <c r="AKB90" s="85"/>
      <c r="AKC90" s="85"/>
      <c r="AKD90" s="85"/>
      <c r="AKE90" s="85"/>
      <c r="AKF90" s="85"/>
      <c r="AKG90" s="85"/>
      <c r="AKH90" s="85"/>
      <c r="AKI90" s="85"/>
      <c r="AKJ90" s="85"/>
      <c r="AKK90" s="85"/>
      <c r="AKL90" s="85"/>
      <c r="AKM90" s="85"/>
      <c r="AKN90" s="85"/>
      <c r="AKO90" s="85"/>
      <c r="AKP90" s="85"/>
      <c r="AKQ90" s="85"/>
      <c r="AKR90" s="85"/>
      <c r="AKS90" s="85"/>
      <c r="AKT90" s="85"/>
      <c r="AKU90" s="85"/>
      <c r="AKV90" s="85"/>
      <c r="AKW90" s="85"/>
      <c r="AKX90" s="85"/>
      <c r="AKY90" s="85"/>
      <c r="AKZ90" s="85"/>
      <c r="ALA90" s="85"/>
      <c r="ALB90" s="85"/>
      <c r="ALC90" s="85"/>
      <c r="ALD90" s="85"/>
      <c r="ALE90" s="85"/>
      <c r="ALF90" s="85"/>
      <c r="ALG90" s="85"/>
      <c r="ALH90" s="85"/>
      <c r="ALI90" s="85"/>
      <c r="ALJ90" s="85"/>
      <c r="ALK90" s="85"/>
      <c r="ALL90" s="85"/>
      <c r="ALM90" s="85"/>
      <c r="ALN90" s="85"/>
      <c r="ALO90" s="85"/>
      <c r="ALP90" s="85"/>
      <c r="ALQ90" s="85"/>
      <c r="ALR90" s="85"/>
      <c r="ALS90" s="85"/>
      <c r="ALT90" s="85"/>
      <c r="ALU90" s="85"/>
      <c r="ALV90" s="85"/>
      <c r="ALW90" s="85"/>
      <c r="ALX90" s="85"/>
      <c r="ALY90" s="85"/>
      <c r="ALZ90" s="85"/>
      <c r="AMA90" s="85"/>
      <c r="AMB90" s="85"/>
      <c r="AMC90" s="85"/>
      <c r="AMD90" s="85"/>
      <c r="AME90" s="85"/>
      <c r="AMF90" s="85"/>
      <c r="AMG90" s="85"/>
      <c r="AMH90" s="85"/>
      <c r="AMI90" s="85"/>
      <c r="AMJ90" s="85"/>
      <c r="AMK90" s="85"/>
      <c r="AML90" s="85"/>
      <c r="AMM90" s="85"/>
      <c r="AMN90" s="85"/>
      <c r="AMO90" s="85"/>
      <c r="AMP90" s="85"/>
      <c r="AMQ90" s="85"/>
      <c r="AMR90" s="85"/>
      <c r="AMS90" s="85"/>
      <c r="AMT90" s="85"/>
      <c r="AMU90" s="85"/>
      <c r="AMV90" s="85"/>
      <c r="AMW90" s="85"/>
      <c r="AMX90" s="85"/>
      <c r="AMY90" s="85"/>
      <c r="AMZ90" s="85"/>
      <c r="ANA90" s="85"/>
      <c r="ANB90" s="85"/>
      <c r="ANC90" s="85"/>
      <c r="AND90" s="85"/>
      <c r="ANE90" s="85"/>
      <c r="ANF90" s="85"/>
      <c r="ANG90" s="85"/>
      <c r="ANH90" s="85"/>
      <c r="ANI90" s="85"/>
      <c r="ANJ90" s="85"/>
      <c r="ANK90" s="85"/>
      <c r="ANL90" s="85"/>
      <c r="ANM90" s="85"/>
      <c r="ANN90" s="85"/>
      <c r="ANO90" s="85"/>
      <c r="ANP90" s="85"/>
      <c r="ANQ90" s="85"/>
      <c r="ANR90" s="85"/>
      <c r="ANS90" s="85"/>
      <c r="ANT90" s="85"/>
      <c r="ANU90" s="85"/>
      <c r="ANV90" s="85"/>
      <c r="ANW90" s="85"/>
      <c r="ANX90" s="85"/>
      <c r="ANY90" s="85"/>
      <c r="ANZ90" s="85"/>
      <c r="AOA90" s="85"/>
      <c r="AOB90" s="85"/>
      <c r="AOC90" s="85"/>
      <c r="AOD90" s="85"/>
      <c r="AOE90" s="85"/>
      <c r="AOF90" s="85"/>
      <c r="AOG90" s="85"/>
      <c r="AOH90" s="85"/>
      <c r="AOI90" s="85"/>
      <c r="AOJ90" s="85"/>
      <c r="AOK90" s="85"/>
      <c r="AOL90" s="85"/>
      <c r="AOM90" s="85"/>
      <c r="AON90" s="85"/>
      <c r="AOO90" s="85"/>
      <c r="AOP90" s="85"/>
      <c r="AOQ90" s="85"/>
      <c r="AOR90" s="85"/>
      <c r="AOS90" s="85"/>
      <c r="AOT90" s="85"/>
      <c r="AOU90" s="85"/>
      <c r="AOV90" s="85"/>
      <c r="AOW90" s="85"/>
      <c r="AOX90" s="85"/>
      <c r="AOY90" s="85"/>
      <c r="AOZ90" s="85"/>
      <c r="APA90" s="85"/>
      <c r="APB90" s="85"/>
      <c r="APC90" s="85"/>
      <c r="APD90" s="85"/>
      <c r="APE90" s="85"/>
      <c r="APF90" s="85"/>
      <c r="APG90" s="85"/>
      <c r="APH90" s="85"/>
      <c r="API90" s="85"/>
      <c r="APJ90" s="85"/>
      <c r="APK90" s="85"/>
      <c r="APL90" s="85"/>
      <c r="APM90" s="85"/>
      <c r="APN90" s="85"/>
      <c r="APO90" s="85"/>
      <c r="APP90" s="85"/>
      <c r="APQ90" s="85"/>
      <c r="APR90" s="85"/>
      <c r="APS90" s="85"/>
      <c r="APT90" s="85"/>
      <c r="APU90" s="85"/>
      <c r="APV90" s="85"/>
      <c r="APW90" s="85"/>
      <c r="APX90" s="85"/>
      <c r="APY90" s="85"/>
      <c r="APZ90" s="85"/>
      <c r="AQA90" s="85"/>
      <c r="AQB90" s="85"/>
      <c r="AQC90" s="85"/>
      <c r="AQD90" s="85"/>
      <c r="AQE90" s="85"/>
      <c r="AQF90" s="85"/>
      <c r="AQG90" s="85"/>
      <c r="AQH90" s="85"/>
      <c r="AQI90" s="85"/>
      <c r="AQJ90" s="85"/>
      <c r="AQK90" s="85"/>
      <c r="AQL90" s="85"/>
      <c r="AQM90" s="85"/>
      <c r="AQN90" s="85"/>
      <c r="AQO90" s="85"/>
      <c r="AQP90" s="85"/>
      <c r="AQQ90" s="85"/>
      <c r="AQR90" s="85"/>
      <c r="AQS90" s="85"/>
      <c r="AQT90" s="85"/>
      <c r="AQU90" s="85"/>
      <c r="AQV90" s="85"/>
      <c r="AQW90" s="85"/>
      <c r="AQX90" s="85"/>
      <c r="AQY90" s="85"/>
      <c r="AQZ90" s="85"/>
      <c r="ARA90" s="85"/>
      <c r="ARB90" s="85"/>
      <c r="ARC90" s="85"/>
      <c r="ARD90" s="85"/>
      <c r="ARE90" s="85"/>
      <c r="ARF90" s="85"/>
      <c r="ARG90" s="85"/>
      <c r="ARH90" s="85"/>
      <c r="ARI90" s="85"/>
      <c r="ARJ90" s="85"/>
      <c r="ARK90" s="85"/>
      <c r="ARL90" s="85"/>
      <c r="ARM90" s="85"/>
      <c r="ARN90" s="85"/>
      <c r="ARO90" s="85"/>
      <c r="ARP90" s="85"/>
      <c r="ARQ90" s="85"/>
      <c r="ARR90" s="85"/>
      <c r="ARS90" s="85"/>
      <c r="ART90" s="85"/>
      <c r="ARU90" s="85"/>
      <c r="ARV90" s="85"/>
      <c r="ARW90" s="85"/>
      <c r="ARX90" s="85"/>
      <c r="ARY90" s="85"/>
      <c r="ARZ90" s="85"/>
      <c r="ASA90" s="85"/>
      <c r="ASB90" s="85"/>
      <c r="ASC90" s="85"/>
      <c r="ASD90" s="85"/>
      <c r="ASE90" s="85"/>
      <c r="ASF90" s="85"/>
      <c r="ASG90" s="85"/>
      <c r="ASH90" s="85"/>
      <c r="ASI90" s="85"/>
      <c r="ASJ90" s="85"/>
      <c r="ASK90" s="85"/>
      <c r="ASL90" s="85"/>
      <c r="ASM90" s="85"/>
      <c r="ASN90" s="85"/>
      <c r="ASO90" s="85"/>
      <c r="ASP90" s="85"/>
      <c r="ASQ90" s="85"/>
      <c r="ASR90" s="85"/>
      <c r="ASS90" s="85"/>
      <c r="AST90" s="85"/>
      <c r="ASU90" s="85"/>
      <c r="ASV90" s="85"/>
      <c r="ASW90" s="85"/>
      <c r="ASX90" s="85"/>
      <c r="ASY90" s="85"/>
      <c r="ASZ90" s="85"/>
      <c r="ATA90" s="85"/>
      <c r="ATB90" s="85"/>
      <c r="ATC90" s="85"/>
      <c r="ATD90" s="85"/>
      <c r="ATE90" s="85"/>
      <c r="ATF90" s="85"/>
      <c r="ATG90" s="85"/>
      <c r="ATH90" s="85"/>
      <c r="ATI90" s="85"/>
      <c r="ATJ90" s="85"/>
      <c r="ATK90" s="85"/>
      <c r="ATL90" s="85"/>
      <c r="ATM90" s="85"/>
      <c r="ATN90" s="85"/>
      <c r="ATO90" s="85"/>
      <c r="ATP90" s="85"/>
      <c r="ATQ90" s="85"/>
      <c r="ATR90" s="85"/>
      <c r="ATS90" s="85"/>
      <c r="ATT90" s="85"/>
      <c r="ATU90" s="85"/>
      <c r="ATV90" s="85"/>
      <c r="ATW90" s="85"/>
      <c r="ATX90" s="85"/>
      <c r="ATY90" s="85"/>
      <c r="ATZ90" s="85"/>
      <c r="AUA90" s="85"/>
      <c r="AUB90" s="85"/>
      <c r="AUC90" s="85"/>
      <c r="AUD90" s="85"/>
      <c r="AUE90" s="85"/>
      <c r="AUF90" s="85"/>
      <c r="AUG90" s="85"/>
      <c r="AUH90" s="85"/>
      <c r="AUI90" s="85"/>
      <c r="AUJ90" s="85"/>
      <c r="AUK90" s="85"/>
      <c r="AUL90" s="85"/>
      <c r="AUM90" s="85"/>
      <c r="AUN90" s="85"/>
      <c r="AUO90" s="85"/>
      <c r="AUP90" s="85"/>
      <c r="AUQ90" s="85"/>
      <c r="AUR90" s="85"/>
      <c r="AUS90" s="85"/>
      <c r="AUT90" s="85"/>
      <c r="AUU90" s="85"/>
      <c r="AUV90" s="85"/>
      <c r="AUW90" s="85"/>
      <c r="AUX90" s="85"/>
      <c r="AUY90" s="85"/>
      <c r="AUZ90" s="85"/>
      <c r="AVA90" s="85"/>
      <c r="AVB90" s="85"/>
      <c r="AVC90" s="85"/>
      <c r="AVD90" s="85"/>
      <c r="AVE90" s="85"/>
      <c r="AVF90" s="85"/>
      <c r="AVG90" s="85"/>
      <c r="AVH90" s="85"/>
      <c r="AVI90" s="85"/>
      <c r="AVJ90" s="85"/>
      <c r="AVK90" s="85"/>
      <c r="AVL90" s="85"/>
      <c r="AVM90" s="85"/>
      <c r="AVN90" s="85"/>
      <c r="AVO90" s="85"/>
      <c r="AVP90" s="85"/>
      <c r="AVQ90" s="85"/>
      <c r="AVR90" s="85"/>
      <c r="AVS90" s="85"/>
      <c r="AVT90" s="85"/>
      <c r="AVU90" s="85"/>
      <c r="AVV90" s="85"/>
      <c r="AVW90" s="85"/>
      <c r="AVX90" s="85"/>
      <c r="AVY90" s="85"/>
      <c r="AVZ90" s="85"/>
      <c r="AWA90" s="85"/>
      <c r="AWB90" s="85"/>
      <c r="AWC90" s="85"/>
      <c r="AWD90" s="85"/>
      <c r="AWE90" s="85"/>
      <c r="AWF90" s="85"/>
      <c r="AWG90" s="85"/>
      <c r="AWH90" s="85"/>
      <c r="AWI90" s="85"/>
      <c r="AWJ90" s="85"/>
      <c r="AWK90" s="85"/>
      <c r="AWL90" s="85"/>
      <c r="AWM90" s="85"/>
      <c r="AWN90" s="85"/>
      <c r="AWO90" s="85"/>
      <c r="AWP90" s="85"/>
      <c r="AWQ90" s="85"/>
      <c r="AWR90" s="85"/>
      <c r="AWS90" s="85"/>
      <c r="AWT90" s="85"/>
      <c r="AWU90" s="85"/>
      <c r="AWV90" s="85"/>
      <c r="AWW90" s="85"/>
      <c r="AWX90" s="85"/>
      <c r="AWY90" s="85"/>
      <c r="AWZ90" s="85"/>
      <c r="AXA90" s="85"/>
      <c r="AXB90" s="85"/>
      <c r="AXC90" s="85"/>
      <c r="AXD90" s="85"/>
      <c r="AXE90" s="85"/>
      <c r="AXF90" s="85"/>
      <c r="AXG90" s="85"/>
      <c r="AXH90" s="85"/>
      <c r="AXI90" s="85"/>
      <c r="AXJ90" s="85"/>
      <c r="AXK90" s="85"/>
      <c r="AXL90" s="85"/>
      <c r="AXM90" s="85"/>
      <c r="AXN90" s="85"/>
      <c r="AXO90" s="85"/>
      <c r="AXP90" s="85"/>
      <c r="AXQ90" s="85"/>
      <c r="AXR90" s="85"/>
      <c r="AXS90" s="85"/>
      <c r="AXT90" s="85"/>
      <c r="AXU90" s="85"/>
      <c r="AXV90" s="85"/>
      <c r="AXW90" s="85"/>
      <c r="AXX90" s="85"/>
      <c r="AXY90" s="85"/>
      <c r="AXZ90" s="85"/>
      <c r="AYA90" s="85"/>
      <c r="AYB90" s="85"/>
      <c r="AYC90" s="85"/>
      <c r="AYD90" s="85"/>
      <c r="AYE90" s="85"/>
      <c r="AYF90" s="85"/>
      <c r="AYG90" s="85"/>
      <c r="AYH90" s="85"/>
      <c r="AYI90" s="85"/>
      <c r="AYJ90" s="85"/>
      <c r="AYK90" s="85"/>
      <c r="AYL90" s="85"/>
      <c r="AYM90" s="85"/>
      <c r="AYN90" s="85"/>
      <c r="AYO90" s="85"/>
      <c r="AYP90" s="85"/>
      <c r="AYQ90" s="85"/>
      <c r="AYR90" s="85"/>
      <c r="AYS90" s="85"/>
      <c r="AYT90" s="85"/>
      <c r="AYU90" s="85"/>
      <c r="AYV90" s="85"/>
      <c r="AYW90" s="85"/>
      <c r="AYX90" s="85"/>
      <c r="AYY90" s="85"/>
      <c r="AYZ90" s="85"/>
      <c r="AZA90" s="85"/>
      <c r="AZB90" s="85"/>
      <c r="AZC90" s="85"/>
      <c r="AZD90" s="85"/>
      <c r="AZE90" s="85"/>
      <c r="AZF90" s="85"/>
      <c r="AZG90" s="85"/>
      <c r="AZH90" s="85"/>
      <c r="AZI90" s="85"/>
      <c r="AZJ90" s="85"/>
      <c r="AZK90" s="85"/>
      <c r="AZL90" s="85"/>
      <c r="AZM90" s="85"/>
      <c r="AZN90" s="85"/>
      <c r="AZO90" s="85"/>
      <c r="AZP90" s="85"/>
      <c r="AZQ90" s="85"/>
      <c r="AZR90" s="85"/>
      <c r="AZS90" s="85"/>
      <c r="AZT90" s="85"/>
      <c r="AZU90" s="85"/>
      <c r="AZV90" s="85"/>
      <c r="AZW90" s="85"/>
      <c r="AZX90" s="85"/>
      <c r="AZY90" s="85"/>
      <c r="AZZ90" s="85"/>
      <c r="BAA90" s="85"/>
      <c r="BAB90" s="85"/>
      <c r="BAC90" s="85"/>
      <c r="BAD90" s="85"/>
      <c r="BAE90" s="85"/>
      <c r="BAF90" s="85"/>
      <c r="BAG90" s="85"/>
      <c r="BAH90" s="85"/>
      <c r="BAI90" s="85"/>
      <c r="BAJ90" s="85"/>
      <c r="BAK90" s="85"/>
      <c r="BAL90" s="85"/>
      <c r="BAM90" s="85"/>
      <c r="BAN90" s="85"/>
      <c r="BAO90" s="85"/>
      <c r="BAP90" s="85"/>
      <c r="BAQ90" s="85"/>
      <c r="BAR90" s="85"/>
      <c r="BAS90" s="85"/>
      <c r="BAT90" s="85"/>
      <c r="BAU90" s="85"/>
      <c r="BAV90" s="85"/>
      <c r="BAW90" s="85"/>
      <c r="BAX90" s="85"/>
      <c r="BAY90" s="85"/>
      <c r="BAZ90" s="85"/>
      <c r="BBA90" s="85"/>
      <c r="BBB90" s="85"/>
      <c r="BBC90" s="85"/>
      <c r="BBD90" s="85"/>
      <c r="BBE90" s="85"/>
      <c r="BBF90" s="85"/>
      <c r="BBG90" s="85"/>
      <c r="BBH90" s="85"/>
      <c r="BBI90" s="85"/>
      <c r="BBJ90" s="85"/>
      <c r="BBK90" s="85"/>
      <c r="BBL90" s="85"/>
      <c r="BBM90" s="85"/>
      <c r="BBN90" s="85"/>
      <c r="BBO90" s="85"/>
      <c r="BBP90" s="85"/>
      <c r="BBQ90" s="85"/>
      <c r="BBR90" s="85"/>
      <c r="BBS90" s="85"/>
      <c r="BBT90" s="85"/>
      <c r="BBU90" s="85"/>
      <c r="BBV90" s="85"/>
      <c r="BBW90" s="85"/>
      <c r="BBX90" s="85"/>
      <c r="BBY90" s="85"/>
      <c r="BBZ90" s="85"/>
      <c r="BCA90" s="85"/>
      <c r="BCB90" s="85"/>
      <c r="BCC90" s="85"/>
      <c r="BCD90" s="85"/>
      <c r="BCE90" s="85"/>
      <c r="BCF90" s="85"/>
      <c r="BCG90" s="85"/>
      <c r="BCH90" s="85"/>
      <c r="BCI90" s="85"/>
      <c r="BCJ90" s="85"/>
      <c r="BCK90" s="85"/>
      <c r="BCL90" s="85"/>
      <c r="BCM90" s="85"/>
      <c r="BCN90" s="85"/>
      <c r="BCO90" s="85"/>
      <c r="BCP90" s="85"/>
      <c r="BCQ90" s="85"/>
      <c r="BCR90" s="85"/>
      <c r="BCS90" s="85"/>
      <c r="BCT90" s="85"/>
      <c r="BCU90" s="85"/>
      <c r="BCV90" s="85"/>
      <c r="BCW90" s="85"/>
      <c r="BCX90" s="85"/>
      <c r="BCY90" s="85"/>
      <c r="BCZ90" s="85"/>
      <c r="BDA90" s="85"/>
      <c r="BDB90" s="85"/>
      <c r="BDC90" s="85"/>
      <c r="BDD90" s="85"/>
      <c r="BDE90" s="85"/>
      <c r="BDF90" s="85"/>
      <c r="BDG90" s="85"/>
      <c r="BDH90" s="85"/>
      <c r="BDI90" s="85"/>
      <c r="BDJ90" s="85"/>
      <c r="BDK90" s="85"/>
      <c r="BDL90" s="85"/>
      <c r="BDM90" s="85"/>
      <c r="BDN90" s="85"/>
      <c r="BDO90" s="85"/>
      <c r="BDP90" s="85"/>
      <c r="BDQ90" s="85"/>
      <c r="BDR90" s="85"/>
      <c r="BDS90" s="85"/>
      <c r="BDT90" s="85"/>
      <c r="BDU90" s="85"/>
      <c r="BDV90" s="85"/>
      <c r="BDW90" s="85"/>
      <c r="BDX90" s="85"/>
      <c r="BDY90" s="85"/>
      <c r="BDZ90" s="85"/>
      <c r="BEA90" s="85"/>
      <c r="BEB90" s="85"/>
      <c r="BEC90" s="85"/>
      <c r="BED90" s="85"/>
      <c r="BEE90" s="85"/>
      <c r="BEF90" s="85"/>
      <c r="BEG90" s="85"/>
      <c r="BEH90" s="85"/>
      <c r="BEI90" s="85"/>
      <c r="BEJ90" s="85"/>
      <c r="BEK90" s="85"/>
      <c r="BEL90" s="85"/>
      <c r="BEM90" s="85"/>
      <c r="BEN90" s="85"/>
      <c r="BEO90" s="85"/>
      <c r="BEP90" s="85"/>
      <c r="BEQ90" s="85"/>
      <c r="BER90" s="85"/>
      <c r="BES90" s="85"/>
      <c r="BET90" s="85"/>
      <c r="BEU90" s="85"/>
      <c r="BEV90" s="85"/>
      <c r="BEW90" s="85"/>
      <c r="BEX90" s="85"/>
      <c r="BEY90" s="85"/>
      <c r="BEZ90" s="85"/>
      <c r="BFA90" s="85"/>
      <c r="BFB90" s="85"/>
      <c r="BFC90" s="85"/>
      <c r="BFD90" s="85"/>
      <c r="BFE90" s="85"/>
      <c r="BFF90" s="85"/>
      <c r="BFG90" s="85"/>
      <c r="BFH90" s="85"/>
      <c r="BFI90" s="85"/>
      <c r="BFJ90" s="85"/>
      <c r="BFK90" s="85"/>
      <c r="BFL90" s="85"/>
      <c r="BFM90" s="85"/>
      <c r="BFN90" s="85"/>
      <c r="BFO90" s="85"/>
      <c r="BFP90" s="85"/>
      <c r="BFQ90" s="85"/>
      <c r="BFR90" s="85"/>
      <c r="BFS90" s="85"/>
      <c r="BFT90" s="85"/>
      <c r="BFU90" s="85"/>
      <c r="BFV90" s="85"/>
      <c r="BFW90" s="85"/>
      <c r="BFX90" s="85"/>
      <c r="BFY90" s="85"/>
      <c r="BFZ90" s="85"/>
      <c r="BGA90" s="85"/>
      <c r="BGB90" s="85"/>
      <c r="BGC90" s="85"/>
      <c r="BGD90" s="85"/>
      <c r="BGE90" s="85"/>
      <c r="BGF90" s="85"/>
      <c r="BGG90" s="85"/>
      <c r="BGH90" s="85"/>
      <c r="BGI90" s="85"/>
      <c r="BGJ90" s="85"/>
      <c r="BGK90" s="85"/>
      <c r="BGL90" s="85"/>
      <c r="BGM90" s="85"/>
      <c r="BGN90" s="85"/>
      <c r="BGO90" s="85"/>
      <c r="BGP90" s="85"/>
      <c r="BGQ90" s="85"/>
      <c r="BGR90" s="85"/>
      <c r="BGS90" s="85"/>
      <c r="BGT90" s="85"/>
      <c r="BGU90" s="85"/>
      <c r="BGV90" s="85"/>
      <c r="BGW90" s="85"/>
      <c r="BGX90" s="85"/>
      <c r="BGY90" s="85"/>
      <c r="BGZ90" s="85"/>
      <c r="BHA90" s="85"/>
      <c r="BHB90" s="85"/>
      <c r="BHC90" s="85"/>
      <c r="BHD90" s="85"/>
      <c r="BHE90" s="85"/>
      <c r="BHF90" s="85"/>
      <c r="BHG90" s="85"/>
      <c r="BHH90" s="85"/>
      <c r="BHI90" s="85"/>
      <c r="BHJ90" s="85"/>
      <c r="BHK90" s="85"/>
      <c r="BHL90" s="85"/>
      <c r="BHM90" s="85"/>
      <c r="BHN90" s="85"/>
      <c r="BHO90" s="85"/>
      <c r="BHP90" s="85"/>
      <c r="BHQ90" s="85"/>
      <c r="BHR90" s="85"/>
      <c r="BHS90" s="85"/>
      <c r="BHT90" s="85"/>
      <c r="BHU90" s="85"/>
      <c r="BHV90" s="85"/>
      <c r="BHW90" s="85"/>
      <c r="BHX90" s="85"/>
      <c r="BHY90" s="85"/>
      <c r="BHZ90" s="85"/>
      <c r="BIA90" s="85"/>
      <c r="BIB90" s="85"/>
      <c r="BIC90" s="85"/>
      <c r="BID90" s="85"/>
      <c r="BIE90" s="85"/>
      <c r="BIF90" s="85"/>
      <c r="BIG90" s="85"/>
      <c r="BIH90" s="85"/>
      <c r="BII90" s="85"/>
      <c r="BIJ90" s="85"/>
      <c r="BIK90" s="85"/>
      <c r="BIL90" s="85"/>
      <c r="BIM90" s="85"/>
      <c r="BIN90" s="85"/>
      <c r="BIO90" s="85"/>
      <c r="BIP90" s="85"/>
      <c r="BIQ90" s="85"/>
      <c r="BIR90" s="85"/>
      <c r="BIS90" s="85"/>
      <c r="BIT90" s="85"/>
      <c r="BIU90" s="85"/>
      <c r="BIV90" s="85"/>
      <c r="BIW90" s="85"/>
      <c r="BIX90" s="85"/>
      <c r="BIY90" s="85"/>
      <c r="BIZ90" s="85"/>
      <c r="BJA90" s="85"/>
      <c r="BJB90" s="85"/>
      <c r="BJC90" s="85"/>
      <c r="BJD90" s="85"/>
      <c r="BJE90" s="85"/>
      <c r="BJF90" s="85"/>
      <c r="BJG90" s="85"/>
      <c r="BJH90" s="85"/>
      <c r="BJI90" s="85"/>
      <c r="BJJ90" s="85"/>
      <c r="BJK90" s="85"/>
      <c r="BJL90" s="85"/>
      <c r="BJM90" s="85"/>
      <c r="BJN90" s="85"/>
      <c r="BJO90" s="85"/>
      <c r="BJP90" s="85"/>
      <c r="BJQ90" s="85"/>
      <c r="BJR90" s="85"/>
      <c r="BJS90" s="85"/>
      <c r="BJT90" s="85"/>
      <c r="BJU90" s="85"/>
      <c r="BJV90" s="85"/>
      <c r="BJW90" s="85"/>
      <c r="BJX90" s="85"/>
      <c r="BJY90" s="85"/>
      <c r="BJZ90" s="85"/>
      <c r="BKA90" s="85"/>
      <c r="BKB90" s="85"/>
      <c r="BKC90" s="85"/>
      <c r="BKD90" s="85"/>
      <c r="BKE90" s="85"/>
      <c r="BKF90" s="85"/>
      <c r="BKG90" s="85"/>
      <c r="BKH90" s="85"/>
      <c r="BKI90" s="85"/>
      <c r="BKJ90" s="85"/>
      <c r="BKK90" s="85"/>
      <c r="BKL90" s="85"/>
      <c r="BKM90" s="85"/>
      <c r="BKN90" s="85"/>
      <c r="BKO90" s="85"/>
      <c r="BKP90" s="85"/>
      <c r="BKQ90" s="85"/>
      <c r="BKR90" s="85"/>
      <c r="BKS90" s="85"/>
      <c r="BKT90" s="85"/>
      <c r="BKU90" s="85"/>
      <c r="BKV90" s="85"/>
      <c r="BKW90" s="85"/>
      <c r="BKX90" s="85"/>
      <c r="BKY90" s="85"/>
      <c r="BKZ90" s="85"/>
      <c r="BLA90" s="85"/>
      <c r="BLB90" s="85"/>
      <c r="BLC90" s="85"/>
      <c r="BLD90" s="85"/>
      <c r="BLE90" s="85"/>
      <c r="BLF90" s="85"/>
      <c r="BLG90" s="85"/>
      <c r="BLH90" s="85"/>
      <c r="BLI90" s="85"/>
      <c r="BLJ90" s="85"/>
      <c r="BLK90" s="85"/>
      <c r="BLL90" s="85"/>
      <c r="BLM90" s="85"/>
      <c r="BLN90" s="85"/>
      <c r="BLO90" s="85"/>
      <c r="BLP90" s="85"/>
      <c r="BLQ90" s="85"/>
      <c r="BLR90" s="85"/>
      <c r="BLS90" s="85"/>
      <c r="BLT90" s="85"/>
      <c r="BLU90" s="85"/>
      <c r="BLV90" s="85"/>
      <c r="BLW90" s="85"/>
      <c r="BLX90" s="85"/>
      <c r="BLY90" s="85"/>
      <c r="BLZ90" s="85"/>
      <c r="BMA90" s="85"/>
      <c r="BMB90" s="85"/>
      <c r="BMC90" s="85"/>
      <c r="BMD90" s="85"/>
      <c r="BME90" s="85"/>
      <c r="BMF90" s="85"/>
      <c r="BMG90" s="85"/>
      <c r="BMH90" s="85"/>
      <c r="BMI90" s="85"/>
      <c r="BMJ90" s="85"/>
      <c r="BMK90" s="85"/>
      <c r="BML90" s="85"/>
      <c r="BMM90" s="85"/>
      <c r="BMN90" s="85"/>
      <c r="BMO90" s="85"/>
      <c r="BMP90" s="85"/>
      <c r="BMQ90" s="85"/>
      <c r="BMR90" s="85"/>
      <c r="BMS90" s="85"/>
      <c r="BMT90" s="85"/>
      <c r="BMU90" s="85"/>
      <c r="BMV90" s="85"/>
      <c r="BMW90" s="85"/>
      <c r="BMX90" s="85"/>
      <c r="BMY90" s="85"/>
      <c r="BMZ90" s="85"/>
      <c r="BNA90" s="85"/>
      <c r="BNB90" s="85"/>
      <c r="BNC90" s="85"/>
      <c r="BND90" s="85"/>
      <c r="BNE90" s="85"/>
      <c r="BNF90" s="85"/>
      <c r="BNG90" s="85"/>
      <c r="BNH90" s="85"/>
      <c r="BNI90" s="85"/>
      <c r="BNJ90" s="85"/>
      <c r="BNK90" s="85"/>
      <c r="BNL90" s="85"/>
      <c r="BNM90" s="85"/>
      <c r="BNN90" s="85"/>
      <c r="BNO90" s="85"/>
      <c r="BNP90" s="85"/>
      <c r="BNQ90" s="85"/>
      <c r="BNR90" s="85"/>
      <c r="BNS90" s="85"/>
      <c r="BNT90" s="85"/>
      <c r="BNU90" s="85"/>
      <c r="BNV90" s="85"/>
      <c r="BNW90" s="85"/>
      <c r="BNX90" s="85"/>
      <c r="BNY90" s="85"/>
      <c r="BNZ90" s="85"/>
      <c r="BOA90" s="85"/>
      <c r="BOB90" s="85"/>
      <c r="BOC90" s="85"/>
      <c r="BOD90" s="85"/>
      <c r="BOE90" s="85"/>
      <c r="BOF90" s="85"/>
      <c r="BOG90" s="85"/>
      <c r="BOH90" s="85"/>
      <c r="BOI90" s="85"/>
      <c r="BOJ90" s="85"/>
      <c r="BOK90" s="85"/>
      <c r="BOL90" s="85"/>
      <c r="BOM90" s="85"/>
      <c r="BON90" s="85"/>
      <c r="BOO90" s="85"/>
      <c r="BOP90" s="85"/>
      <c r="BOQ90" s="85"/>
      <c r="BOR90" s="85"/>
      <c r="BOS90" s="85"/>
      <c r="BOT90" s="85"/>
      <c r="BOU90" s="85"/>
      <c r="BOV90" s="85"/>
      <c r="BOW90" s="85"/>
      <c r="BOX90" s="85"/>
      <c r="BOY90" s="85"/>
      <c r="BOZ90" s="85"/>
      <c r="BPA90" s="85"/>
      <c r="BPB90" s="85"/>
      <c r="BPC90" s="85"/>
      <c r="BPD90" s="85"/>
      <c r="BPE90" s="85"/>
      <c r="BPF90" s="85"/>
      <c r="BPG90" s="85"/>
      <c r="BPH90" s="85"/>
      <c r="BPI90" s="85"/>
      <c r="BPJ90" s="85"/>
      <c r="BPK90" s="85"/>
      <c r="BPL90" s="85"/>
      <c r="BPM90" s="85"/>
      <c r="BPN90" s="85"/>
      <c r="BPO90" s="85"/>
      <c r="BPP90" s="85"/>
      <c r="BPQ90" s="85"/>
      <c r="BPR90" s="85"/>
      <c r="BPS90" s="85"/>
      <c r="BPT90" s="85"/>
      <c r="BPU90" s="85"/>
      <c r="BPV90" s="85"/>
      <c r="BPW90" s="85"/>
      <c r="BPX90" s="85"/>
      <c r="BPY90" s="85"/>
      <c r="BPZ90" s="85"/>
      <c r="BQA90" s="85"/>
      <c r="BQB90" s="85"/>
      <c r="BQC90" s="85"/>
      <c r="BQD90" s="85"/>
      <c r="BQE90" s="85"/>
      <c r="BQF90" s="85"/>
      <c r="BQG90" s="85"/>
      <c r="BQH90" s="85"/>
      <c r="BQI90" s="85"/>
      <c r="BQJ90" s="85"/>
      <c r="BQK90" s="85"/>
      <c r="BQL90" s="85"/>
      <c r="BQM90" s="85"/>
      <c r="BQN90" s="85"/>
      <c r="BQO90" s="85"/>
      <c r="BQP90" s="85"/>
      <c r="BQQ90" s="85"/>
      <c r="BQR90" s="85"/>
      <c r="BQS90" s="85"/>
      <c r="BQT90" s="85"/>
      <c r="BQU90" s="85"/>
      <c r="BQV90" s="85"/>
      <c r="BQW90" s="85"/>
      <c r="BQX90" s="85"/>
      <c r="BQY90" s="85"/>
      <c r="BQZ90" s="85"/>
      <c r="BRA90" s="85"/>
      <c r="BRB90" s="85"/>
      <c r="BRC90" s="85"/>
      <c r="BRD90" s="85"/>
      <c r="BRE90" s="85"/>
      <c r="BRF90" s="85"/>
      <c r="BRG90" s="85"/>
      <c r="BRH90" s="85"/>
      <c r="BRI90" s="85"/>
      <c r="BRJ90" s="85"/>
      <c r="BRK90" s="85"/>
      <c r="BRL90" s="85"/>
      <c r="BRM90" s="85"/>
      <c r="BRN90" s="85"/>
      <c r="BRO90" s="85"/>
      <c r="BRP90" s="85"/>
      <c r="BRQ90" s="85"/>
      <c r="BRR90" s="85"/>
      <c r="BRS90" s="85"/>
      <c r="BRT90" s="85"/>
      <c r="BRU90" s="85"/>
      <c r="BRV90" s="85"/>
      <c r="BRW90" s="85"/>
      <c r="BRX90" s="85"/>
      <c r="BRY90" s="85"/>
      <c r="BRZ90" s="85"/>
      <c r="BSA90" s="85"/>
      <c r="BSB90" s="85"/>
      <c r="BSC90" s="85"/>
      <c r="BSD90" s="85"/>
      <c r="BSE90" s="85"/>
      <c r="BSF90" s="85"/>
      <c r="BSG90" s="85"/>
      <c r="BSH90" s="85"/>
      <c r="BSI90" s="85"/>
      <c r="BSJ90" s="85"/>
      <c r="BSK90" s="85"/>
      <c r="BSL90" s="85"/>
      <c r="BSM90" s="85"/>
      <c r="BSN90" s="85"/>
      <c r="BSO90" s="85"/>
      <c r="BSP90" s="85"/>
      <c r="BSQ90" s="85"/>
      <c r="BSR90" s="85"/>
      <c r="BSS90" s="85"/>
      <c r="BST90" s="85"/>
      <c r="BSU90" s="85"/>
      <c r="BSV90" s="85"/>
      <c r="BSW90" s="85"/>
      <c r="BSX90" s="85"/>
      <c r="BSY90" s="85"/>
      <c r="BSZ90" s="85"/>
      <c r="BTA90" s="85"/>
      <c r="BTB90" s="85"/>
      <c r="BTC90" s="85"/>
      <c r="BTD90" s="85"/>
      <c r="BTE90" s="85"/>
      <c r="BTF90" s="85"/>
      <c r="BTG90" s="85"/>
      <c r="BTH90" s="85"/>
      <c r="BTI90" s="85"/>
      <c r="BTJ90" s="85"/>
      <c r="BTK90" s="85"/>
      <c r="BTL90" s="85"/>
      <c r="BTM90" s="85"/>
      <c r="BTN90" s="85"/>
      <c r="BTO90" s="85"/>
      <c r="BTP90" s="85"/>
      <c r="BTQ90" s="85"/>
      <c r="BTR90" s="85"/>
      <c r="BTS90" s="85"/>
      <c r="BTT90" s="85"/>
      <c r="BTU90" s="85"/>
      <c r="BTV90" s="85"/>
      <c r="BTW90" s="85"/>
      <c r="BTX90" s="85"/>
      <c r="BTY90" s="85"/>
      <c r="BTZ90" s="85"/>
      <c r="BUA90" s="85"/>
      <c r="BUB90" s="85"/>
      <c r="BUC90" s="85"/>
      <c r="BUD90" s="85"/>
      <c r="BUE90" s="85"/>
      <c r="BUF90" s="85"/>
      <c r="BUG90" s="85"/>
      <c r="BUH90" s="85"/>
      <c r="BUI90" s="85"/>
      <c r="BUJ90" s="85"/>
      <c r="BUK90" s="85"/>
      <c r="BUL90" s="85"/>
      <c r="BUM90" s="85"/>
      <c r="BUN90" s="85"/>
      <c r="BUO90" s="85"/>
      <c r="BUP90" s="85"/>
      <c r="BUQ90" s="85"/>
      <c r="BUR90" s="85"/>
      <c r="BUS90" s="85"/>
      <c r="BUT90" s="85"/>
      <c r="BUU90" s="85"/>
      <c r="BUV90" s="85"/>
      <c r="BUW90" s="85"/>
      <c r="BUX90" s="85"/>
      <c r="BUY90" s="85"/>
      <c r="BUZ90" s="85"/>
      <c r="BVA90" s="85"/>
      <c r="BVB90" s="85"/>
      <c r="BVC90" s="85"/>
      <c r="BVD90" s="85"/>
      <c r="BVE90" s="85"/>
      <c r="BVF90" s="85"/>
      <c r="BVG90" s="85"/>
      <c r="BVH90" s="85"/>
      <c r="BVI90" s="85"/>
      <c r="BVJ90" s="85"/>
      <c r="BVK90" s="85"/>
      <c r="BVL90" s="85"/>
      <c r="BVM90" s="85"/>
      <c r="BVN90" s="85"/>
      <c r="BVO90" s="85"/>
      <c r="BVP90" s="85"/>
      <c r="BVQ90" s="85"/>
      <c r="BVR90" s="85"/>
      <c r="BVS90" s="85"/>
      <c r="BVT90" s="85"/>
      <c r="BVU90" s="85"/>
      <c r="BVV90" s="85"/>
      <c r="BVW90" s="85"/>
      <c r="BVX90" s="85"/>
      <c r="BVY90" s="85"/>
      <c r="BVZ90" s="85"/>
      <c r="BWA90" s="85"/>
      <c r="BWB90" s="85"/>
      <c r="BWC90" s="85"/>
      <c r="BWD90" s="85"/>
      <c r="BWE90" s="85"/>
      <c r="BWF90" s="85"/>
      <c r="BWG90" s="85"/>
      <c r="BWH90" s="85"/>
      <c r="BWI90" s="85"/>
      <c r="BWJ90" s="85"/>
      <c r="BWK90" s="85"/>
      <c r="BWL90" s="85"/>
      <c r="BWM90" s="85"/>
      <c r="BWN90" s="85"/>
      <c r="BWO90" s="85"/>
      <c r="BWP90" s="85"/>
      <c r="BWQ90" s="85"/>
      <c r="BWR90" s="85"/>
      <c r="BWS90" s="85"/>
      <c r="BWT90" s="85"/>
      <c r="BWU90" s="85"/>
      <c r="BWV90" s="85"/>
      <c r="BWW90" s="85"/>
      <c r="BWX90" s="85"/>
      <c r="BWY90" s="85"/>
      <c r="BWZ90" s="85"/>
      <c r="BXA90" s="85"/>
      <c r="BXB90" s="85"/>
      <c r="BXC90" s="85"/>
      <c r="BXD90" s="85"/>
      <c r="BXE90" s="85"/>
      <c r="BXF90" s="85"/>
      <c r="BXG90" s="85"/>
      <c r="BXH90" s="85"/>
      <c r="BXI90" s="85"/>
      <c r="BXJ90" s="85"/>
      <c r="BXK90" s="85"/>
      <c r="BXL90" s="85"/>
      <c r="BXM90" s="85"/>
      <c r="BXN90" s="85"/>
      <c r="BXO90" s="85"/>
      <c r="BXP90" s="85"/>
      <c r="BXQ90" s="85"/>
      <c r="BXR90" s="85"/>
      <c r="BXS90" s="85"/>
      <c r="BXT90" s="85"/>
      <c r="BXU90" s="85"/>
      <c r="BXV90" s="85"/>
      <c r="BXW90" s="85"/>
      <c r="BXX90" s="85"/>
      <c r="BXY90" s="85"/>
      <c r="BXZ90" s="85"/>
      <c r="BYA90" s="85"/>
      <c r="BYB90" s="85"/>
      <c r="BYC90" s="85"/>
      <c r="BYD90" s="85"/>
      <c r="BYE90" s="85"/>
      <c r="BYF90" s="85"/>
      <c r="BYG90" s="85"/>
      <c r="BYH90" s="85"/>
      <c r="BYI90" s="85"/>
      <c r="BYJ90" s="85"/>
      <c r="BYK90" s="85"/>
      <c r="BYL90" s="85"/>
      <c r="BYM90" s="85"/>
      <c r="BYN90" s="85"/>
      <c r="BYO90" s="85"/>
      <c r="BYP90" s="85"/>
      <c r="BYQ90" s="85"/>
      <c r="BYR90" s="85"/>
      <c r="BYS90" s="85"/>
      <c r="BYT90" s="85"/>
      <c r="BYU90" s="85"/>
      <c r="BYV90" s="85"/>
      <c r="BYW90" s="85"/>
      <c r="BYX90" s="85"/>
      <c r="BYY90" s="85"/>
      <c r="BYZ90" s="85"/>
      <c r="BZA90" s="85"/>
      <c r="BZB90" s="85"/>
      <c r="BZC90" s="85"/>
      <c r="BZD90" s="85"/>
      <c r="BZE90" s="85"/>
      <c r="BZF90" s="85"/>
      <c r="BZG90" s="85"/>
      <c r="BZH90" s="85"/>
      <c r="BZI90" s="85"/>
      <c r="BZJ90" s="85"/>
      <c r="BZK90" s="85"/>
      <c r="BZL90" s="85"/>
      <c r="BZM90" s="85"/>
      <c r="BZN90" s="85"/>
      <c r="BZO90" s="85"/>
      <c r="BZP90" s="85"/>
      <c r="BZQ90" s="85"/>
      <c r="BZR90" s="85"/>
      <c r="BZS90" s="85"/>
      <c r="BZT90" s="85"/>
      <c r="BZU90" s="85"/>
      <c r="BZV90" s="85"/>
      <c r="BZW90" s="85"/>
      <c r="BZX90" s="85"/>
      <c r="BZY90" s="85"/>
      <c r="BZZ90" s="85"/>
      <c r="CAA90" s="85"/>
      <c r="CAB90" s="85"/>
      <c r="CAC90" s="85"/>
      <c r="CAD90" s="85"/>
      <c r="CAE90" s="85"/>
      <c r="CAF90" s="85"/>
      <c r="CAG90" s="85"/>
      <c r="CAH90" s="85"/>
      <c r="CAI90" s="85"/>
      <c r="CAJ90" s="85"/>
      <c r="CAK90" s="85"/>
      <c r="CAL90" s="85"/>
      <c r="CAM90" s="85"/>
      <c r="CAN90" s="85"/>
      <c r="CAO90" s="85"/>
      <c r="CAP90" s="85"/>
      <c r="CAQ90" s="85"/>
      <c r="CAR90" s="85"/>
      <c r="CAS90" s="85"/>
      <c r="CAT90" s="85"/>
      <c r="CAU90" s="85"/>
      <c r="CAV90" s="85"/>
      <c r="CAW90" s="85"/>
      <c r="CAX90" s="85"/>
      <c r="CAY90" s="85"/>
      <c r="CAZ90" s="85"/>
      <c r="CBA90" s="85"/>
      <c r="CBB90" s="85"/>
      <c r="CBC90" s="85"/>
      <c r="CBD90" s="85"/>
      <c r="CBE90" s="85"/>
      <c r="CBF90" s="85"/>
      <c r="CBG90" s="85"/>
      <c r="CBH90" s="85"/>
      <c r="CBI90" s="85"/>
      <c r="CBJ90" s="85"/>
      <c r="CBK90" s="85"/>
      <c r="CBL90" s="85"/>
      <c r="CBM90" s="85"/>
      <c r="CBN90" s="85"/>
      <c r="CBO90" s="85"/>
      <c r="CBP90" s="85"/>
      <c r="CBQ90" s="85"/>
      <c r="CBR90" s="85"/>
      <c r="CBS90" s="85"/>
      <c r="CBT90" s="85"/>
      <c r="CBU90" s="85"/>
      <c r="CBV90" s="85"/>
      <c r="CBW90" s="85"/>
      <c r="CBX90" s="85"/>
      <c r="CBY90" s="85"/>
      <c r="CBZ90" s="85"/>
      <c r="CCA90" s="85"/>
      <c r="CCB90" s="85"/>
      <c r="CCC90" s="85"/>
      <c r="CCD90" s="85"/>
      <c r="CCE90" s="85"/>
      <c r="CCF90" s="85"/>
      <c r="CCG90" s="85"/>
      <c r="CCH90" s="85"/>
      <c r="CCI90" s="85"/>
      <c r="CCJ90" s="85"/>
      <c r="CCK90" s="85"/>
      <c r="CCL90" s="85"/>
      <c r="CCM90" s="85"/>
      <c r="CCN90" s="85"/>
      <c r="CCO90" s="85"/>
      <c r="CCP90" s="85"/>
      <c r="CCQ90" s="85"/>
      <c r="CCR90" s="85"/>
      <c r="CCS90" s="85"/>
      <c r="CCT90" s="85"/>
      <c r="CCU90" s="85"/>
      <c r="CCV90" s="85"/>
      <c r="CCW90" s="85"/>
      <c r="CCX90" s="85"/>
      <c r="CCY90" s="85"/>
      <c r="CCZ90" s="85"/>
      <c r="CDA90" s="85"/>
      <c r="CDB90" s="85"/>
      <c r="CDC90" s="85"/>
      <c r="CDD90" s="85"/>
      <c r="CDE90" s="85"/>
      <c r="CDF90" s="85"/>
      <c r="CDG90" s="85"/>
      <c r="CDH90" s="85"/>
      <c r="CDI90" s="85"/>
      <c r="CDJ90" s="85"/>
      <c r="CDK90" s="85"/>
      <c r="CDL90" s="85"/>
      <c r="CDM90" s="85"/>
      <c r="CDN90" s="85"/>
      <c r="CDO90" s="85"/>
      <c r="CDP90" s="85"/>
      <c r="CDQ90" s="85"/>
      <c r="CDR90" s="85"/>
      <c r="CDS90" s="85"/>
      <c r="CDT90" s="85"/>
      <c r="CDU90" s="85"/>
      <c r="CDV90" s="85"/>
      <c r="CDW90" s="85"/>
      <c r="CDX90" s="85"/>
      <c r="CDY90" s="85"/>
      <c r="CDZ90" s="85"/>
      <c r="CEA90" s="85"/>
      <c r="CEB90" s="85"/>
      <c r="CEC90" s="85"/>
      <c r="CED90" s="85"/>
      <c r="CEE90" s="85"/>
      <c r="CEF90" s="85"/>
      <c r="CEG90" s="85"/>
      <c r="CEH90" s="85"/>
      <c r="CEI90" s="85"/>
      <c r="CEJ90" s="85"/>
      <c r="CEK90" s="85"/>
      <c r="CEL90" s="85"/>
      <c r="CEM90" s="85"/>
      <c r="CEN90" s="85"/>
      <c r="CEO90" s="85"/>
      <c r="CEP90" s="85"/>
      <c r="CEQ90" s="85"/>
      <c r="CER90" s="85"/>
      <c r="CES90" s="85"/>
      <c r="CET90" s="85"/>
      <c r="CEU90" s="85"/>
      <c r="CEV90" s="85"/>
      <c r="CEW90" s="85"/>
      <c r="CEX90" s="85"/>
      <c r="CEY90" s="85"/>
      <c r="CEZ90" s="85"/>
      <c r="CFA90" s="85"/>
      <c r="CFB90" s="85"/>
      <c r="CFC90" s="85"/>
      <c r="CFD90" s="85"/>
      <c r="CFE90" s="85"/>
      <c r="CFF90" s="85"/>
      <c r="CFG90" s="85"/>
      <c r="CFH90" s="85"/>
      <c r="CFI90" s="85"/>
      <c r="CFJ90" s="85"/>
      <c r="CFK90" s="85"/>
      <c r="CFL90" s="85"/>
      <c r="CFM90" s="85"/>
      <c r="CFN90" s="85"/>
      <c r="CFO90" s="85"/>
      <c r="CFP90" s="85"/>
      <c r="CFQ90" s="85"/>
      <c r="CFR90" s="85"/>
      <c r="CFS90" s="85"/>
      <c r="CFT90" s="85"/>
      <c r="CFU90" s="85"/>
      <c r="CFV90" s="85"/>
      <c r="CFW90" s="85"/>
      <c r="CFX90" s="85"/>
      <c r="CFY90" s="85"/>
      <c r="CFZ90" s="85"/>
      <c r="CGA90" s="85"/>
      <c r="CGB90" s="85"/>
      <c r="CGC90" s="85"/>
      <c r="CGD90" s="85"/>
      <c r="CGE90" s="85"/>
      <c r="CGF90" s="85"/>
      <c r="CGG90" s="85"/>
      <c r="CGH90" s="85"/>
      <c r="CGI90" s="85"/>
      <c r="CGJ90" s="85"/>
      <c r="CGK90" s="85"/>
      <c r="CGL90" s="85"/>
      <c r="CGM90" s="85"/>
      <c r="CGN90" s="85"/>
      <c r="CGO90" s="85"/>
      <c r="CGP90" s="85"/>
      <c r="CGQ90" s="85"/>
      <c r="CGR90" s="85"/>
      <c r="CGS90" s="85"/>
      <c r="CGT90" s="85"/>
      <c r="CGU90" s="85"/>
      <c r="CGV90" s="85"/>
      <c r="CGW90" s="85"/>
      <c r="CGX90" s="85"/>
      <c r="CGY90" s="85"/>
      <c r="CGZ90" s="85"/>
      <c r="CHA90" s="85"/>
      <c r="CHB90" s="85"/>
      <c r="CHC90" s="85"/>
      <c r="CHD90" s="85"/>
      <c r="CHE90" s="85"/>
      <c r="CHF90" s="85"/>
      <c r="CHG90" s="85"/>
      <c r="CHH90" s="85"/>
      <c r="CHI90" s="85"/>
      <c r="CHJ90" s="85"/>
      <c r="CHK90" s="85"/>
      <c r="CHL90" s="85"/>
      <c r="CHM90" s="85"/>
      <c r="CHN90" s="85"/>
      <c r="CHO90" s="85"/>
      <c r="CHP90" s="85"/>
      <c r="CHQ90" s="85"/>
      <c r="CHR90" s="85"/>
      <c r="CHS90" s="85"/>
      <c r="CHT90" s="85"/>
      <c r="CHU90" s="85"/>
      <c r="CHV90" s="85"/>
      <c r="CHW90" s="85"/>
      <c r="CHX90" s="85"/>
      <c r="CHY90" s="85"/>
      <c r="CHZ90" s="85"/>
      <c r="CIA90" s="85"/>
      <c r="CIB90" s="85"/>
      <c r="CIC90" s="85"/>
      <c r="CID90" s="85"/>
      <c r="CIE90" s="85"/>
      <c r="CIF90" s="85"/>
      <c r="CIG90" s="85"/>
      <c r="CIH90" s="85"/>
      <c r="CII90" s="85"/>
      <c r="CIJ90" s="85"/>
      <c r="CIK90" s="85"/>
      <c r="CIL90" s="85"/>
      <c r="CIM90" s="85"/>
      <c r="CIN90" s="85"/>
      <c r="CIO90" s="85"/>
      <c r="CIP90" s="85"/>
      <c r="CIQ90" s="85"/>
      <c r="CIR90" s="85"/>
      <c r="CIS90" s="85"/>
      <c r="CIT90" s="85"/>
      <c r="CIU90" s="85"/>
      <c r="CIV90" s="85"/>
      <c r="CIW90" s="85"/>
      <c r="CIX90" s="85"/>
      <c r="CIY90" s="85"/>
      <c r="CIZ90" s="85"/>
      <c r="CJA90" s="85"/>
      <c r="CJB90" s="85"/>
      <c r="CJC90" s="85"/>
      <c r="CJD90" s="85"/>
      <c r="CJE90" s="85"/>
      <c r="CJF90" s="85"/>
      <c r="CJG90" s="85"/>
      <c r="CJH90" s="85"/>
      <c r="CJI90" s="85"/>
      <c r="CJJ90" s="85"/>
      <c r="CJK90" s="85"/>
      <c r="CJL90" s="85"/>
      <c r="CJM90" s="85"/>
      <c r="CJN90" s="85"/>
      <c r="CJO90" s="85"/>
      <c r="CJP90" s="85"/>
      <c r="CJQ90" s="85"/>
      <c r="CJR90" s="85"/>
      <c r="CJS90" s="85"/>
      <c r="CJT90" s="85"/>
      <c r="CJU90" s="85"/>
      <c r="CJV90" s="85"/>
      <c r="CJW90" s="85"/>
      <c r="CJX90" s="85"/>
      <c r="CJY90" s="85"/>
      <c r="CJZ90" s="85"/>
      <c r="CKA90" s="85"/>
      <c r="CKB90" s="85"/>
      <c r="CKC90" s="85"/>
      <c r="CKD90" s="85"/>
      <c r="CKE90" s="85"/>
      <c r="CKF90" s="85"/>
      <c r="CKG90" s="85"/>
      <c r="CKH90" s="85"/>
      <c r="CKI90" s="85"/>
      <c r="CKJ90" s="85"/>
      <c r="CKK90" s="85"/>
      <c r="CKL90" s="85"/>
      <c r="CKM90" s="85"/>
      <c r="CKN90" s="85"/>
      <c r="CKO90" s="85"/>
      <c r="CKP90" s="85"/>
      <c r="CKQ90" s="85"/>
      <c r="CKR90" s="85"/>
      <c r="CKS90" s="85"/>
      <c r="CKT90" s="85"/>
      <c r="CKU90" s="85"/>
      <c r="CKV90" s="85"/>
      <c r="CKW90" s="85"/>
      <c r="CKX90" s="85"/>
      <c r="CKY90" s="85"/>
      <c r="CKZ90" s="85"/>
      <c r="CLA90" s="85"/>
      <c r="CLB90" s="85"/>
      <c r="CLC90" s="85"/>
      <c r="CLD90" s="85"/>
      <c r="CLE90" s="85"/>
      <c r="CLF90" s="85"/>
      <c r="CLG90" s="85"/>
      <c r="CLH90" s="85"/>
      <c r="CLI90" s="85"/>
      <c r="CLJ90" s="85"/>
      <c r="CLK90" s="85"/>
      <c r="CLL90" s="85"/>
      <c r="CLM90" s="85"/>
      <c r="CLN90" s="85"/>
      <c r="CLO90" s="85"/>
      <c r="CLP90" s="85"/>
      <c r="CLQ90" s="85"/>
      <c r="CLR90" s="85"/>
      <c r="CLS90" s="85"/>
      <c r="CLT90" s="85"/>
      <c r="CLU90" s="85"/>
      <c r="CLV90" s="85"/>
      <c r="CLW90" s="85"/>
      <c r="CLX90" s="85"/>
      <c r="CLY90" s="85"/>
      <c r="CLZ90" s="85"/>
      <c r="CMA90" s="85"/>
      <c r="CMB90" s="85"/>
      <c r="CMC90" s="85"/>
      <c r="CMD90" s="85"/>
      <c r="CME90" s="85"/>
      <c r="CMF90" s="85"/>
      <c r="CMG90" s="85"/>
      <c r="CMH90" s="85"/>
      <c r="CMI90" s="85"/>
      <c r="CMJ90" s="85"/>
      <c r="CMK90" s="85"/>
      <c r="CML90" s="85"/>
      <c r="CMM90" s="85"/>
      <c r="CMN90" s="85"/>
      <c r="CMO90" s="85"/>
      <c r="CMP90" s="85"/>
      <c r="CMQ90" s="85"/>
      <c r="CMR90" s="85"/>
      <c r="CMS90" s="85"/>
      <c r="CMT90" s="85"/>
      <c r="CMU90" s="85"/>
      <c r="CMV90" s="85"/>
      <c r="CMW90" s="85"/>
      <c r="CMX90" s="85"/>
      <c r="CMY90" s="85"/>
      <c r="CMZ90" s="85"/>
      <c r="CNA90" s="85"/>
      <c r="CNB90" s="85"/>
      <c r="CNC90" s="85"/>
      <c r="CND90" s="85"/>
      <c r="CNE90" s="85"/>
      <c r="CNF90" s="85"/>
      <c r="CNG90" s="85"/>
      <c r="CNH90" s="85"/>
      <c r="CNI90" s="85"/>
      <c r="CNJ90" s="85"/>
      <c r="CNK90" s="85"/>
      <c r="CNL90" s="85"/>
      <c r="CNM90" s="85"/>
      <c r="CNN90" s="85"/>
      <c r="CNO90" s="85"/>
      <c r="CNP90" s="85"/>
      <c r="CNQ90" s="85"/>
      <c r="CNR90" s="85"/>
      <c r="CNS90" s="85"/>
      <c r="CNT90" s="85"/>
      <c r="CNU90" s="85"/>
      <c r="CNV90" s="85"/>
      <c r="CNW90" s="85"/>
      <c r="CNX90" s="85"/>
      <c r="CNY90" s="85"/>
      <c r="CNZ90" s="85"/>
      <c r="COA90" s="85"/>
      <c r="COB90" s="85"/>
      <c r="COC90" s="85"/>
      <c r="COD90" s="85"/>
      <c r="COE90" s="85"/>
      <c r="COF90" s="85"/>
      <c r="COG90" s="85"/>
      <c r="COH90" s="85"/>
      <c r="COI90" s="85"/>
      <c r="COJ90" s="85"/>
      <c r="COK90" s="85"/>
      <c r="COL90" s="85"/>
      <c r="COM90" s="85"/>
      <c r="CON90" s="85"/>
      <c r="COO90" s="85"/>
      <c r="COP90" s="85"/>
      <c r="COQ90" s="85"/>
      <c r="COR90" s="85"/>
      <c r="COS90" s="85"/>
      <c r="COT90" s="85"/>
      <c r="COU90" s="85"/>
      <c r="COV90" s="85"/>
      <c r="COW90" s="85"/>
      <c r="COX90" s="85"/>
      <c r="COY90" s="85"/>
      <c r="COZ90" s="85"/>
      <c r="CPA90" s="85"/>
      <c r="CPB90" s="85"/>
      <c r="CPC90" s="85"/>
      <c r="CPD90" s="85"/>
      <c r="CPE90" s="85"/>
      <c r="CPF90" s="85"/>
      <c r="CPG90" s="85"/>
      <c r="CPH90" s="85"/>
      <c r="CPI90" s="85"/>
      <c r="CPJ90" s="85"/>
      <c r="CPK90" s="85"/>
      <c r="CPL90" s="85"/>
      <c r="CPM90" s="85"/>
      <c r="CPN90" s="85"/>
      <c r="CPO90" s="85"/>
      <c r="CPP90" s="85"/>
      <c r="CPQ90" s="85"/>
      <c r="CPR90" s="85"/>
      <c r="CPS90" s="85"/>
      <c r="CPT90" s="85"/>
      <c r="CPU90" s="85"/>
      <c r="CPV90" s="85"/>
      <c r="CPW90" s="85"/>
      <c r="CPX90" s="85"/>
      <c r="CPY90" s="85"/>
      <c r="CPZ90" s="85"/>
      <c r="CQA90" s="85"/>
      <c r="CQB90" s="85"/>
      <c r="CQC90" s="85"/>
      <c r="CQD90" s="85"/>
      <c r="CQE90" s="85"/>
      <c r="CQF90" s="85"/>
      <c r="CQG90" s="85"/>
      <c r="CQH90" s="85"/>
      <c r="CQI90" s="85"/>
      <c r="CQJ90" s="85"/>
      <c r="CQK90" s="85"/>
      <c r="CQL90" s="85"/>
      <c r="CQM90" s="85"/>
      <c r="CQN90" s="85"/>
      <c r="CQO90" s="85"/>
      <c r="CQP90" s="85"/>
      <c r="CQQ90" s="85"/>
      <c r="CQR90" s="85"/>
      <c r="CQS90" s="85"/>
      <c r="CQT90" s="85"/>
      <c r="CQU90" s="85"/>
      <c r="CQV90" s="85"/>
      <c r="CQW90" s="85"/>
      <c r="CQX90" s="85"/>
      <c r="CQY90" s="85"/>
      <c r="CQZ90" s="85"/>
      <c r="CRA90" s="85"/>
      <c r="CRB90" s="85"/>
      <c r="CRC90" s="85"/>
      <c r="CRD90" s="85"/>
      <c r="CRE90" s="85"/>
      <c r="CRF90" s="85"/>
      <c r="CRG90" s="85"/>
      <c r="CRH90" s="85"/>
      <c r="CRI90" s="85"/>
      <c r="CRJ90" s="85"/>
      <c r="CRK90" s="85"/>
      <c r="CRL90" s="85"/>
      <c r="CRM90" s="85"/>
      <c r="CRN90" s="85"/>
      <c r="CRO90" s="85"/>
      <c r="CRP90" s="85"/>
      <c r="CRQ90" s="85"/>
      <c r="CRR90" s="85"/>
      <c r="CRS90" s="85"/>
      <c r="CRT90" s="85"/>
      <c r="CRU90" s="85"/>
      <c r="CRV90" s="85"/>
      <c r="CRW90" s="85"/>
      <c r="CRX90" s="85"/>
      <c r="CRY90" s="85"/>
      <c r="CRZ90" s="85"/>
      <c r="CSA90" s="85"/>
      <c r="CSB90" s="85"/>
      <c r="CSC90" s="85"/>
      <c r="CSD90" s="85"/>
      <c r="CSE90" s="85"/>
      <c r="CSF90" s="85"/>
      <c r="CSG90" s="85"/>
      <c r="CSH90" s="85"/>
      <c r="CSI90" s="85"/>
      <c r="CSJ90" s="85"/>
      <c r="CSK90" s="85"/>
      <c r="CSL90" s="85"/>
      <c r="CSM90" s="85"/>
      <c r="CSN90" s="85"/>
      <c r="CSO90" s="85"/>
      <c r="CSP90" s="85"/>
      <c r="CSQ90" s="85"/>
      <c r="CSR90" s="85"/>
      <c r="CSS90" s="85"/>
      <c r="CST90" s="85"/>
      <c r="CSU90" s="85"/>
      <c r="CSV90" s="85"/>
      <c r="CSW90" s="85"/>
      <c r="CSX90" s="85"/>
      <c r="CSY90" s="85"/>
      <c r="CSZ90" s="85"/>
      <c r="CTA90" s="85"/>
      <c r="CTB90" s="85"/>
      <c r="CTC90" s="85"/>
      <c r="CTD90" s="85"/>
      <c r="CTE90" s="85"/>
      <c r="CTF90" s="85"/>
      <c r="CTG90" s="85"/>
      <c r="CTH90" s="85"/>
      <c r="CTI90" s="85"/>
      <c r="CTJ90" s="85"/>
      <c r="CTK90" s="85"/>
      <c r="CTL90" s="85"/>
      <c r="CTM90" s="85"/>
      <c r="CTN90" s="85"/>
      <c r="CTO90" s="85"/>
      <c r="CTP90" s="85"/>
      <c r="CTQ90" s="85"/>
      <c r="CTR90" s="85"/>
      <c r="CTS90" s="85"/>
      <c r="CTT90" s="85"/>
      <c r="CTU90" s="85"/>
      <c r="CTV90" s="85"/>
      <c r="CTW90" s="85"/>
      <c r="CTX90" s="85"/>
      <c r="CTY90" s="85"/>
      <c r="CTZ90" s="85"/>
      <c r="CUA90" s="85"/>
      <c r="CUB90" s="85"/>
      <c r="CUC90" s="85"/>
      <c r="CUD90" s="85"/>
      <c r="CUE90" s="85"/>
      <c r="CUF90" s="85"/>
      <c r="CUG90" s="85"/>
      <c r="CUH90" s="85"/>
      <c r="CUI90" s="85"/>
      <c r="CUJ90" s="85"/>
      <c r="CUK90" s="85"/>
      <c r="CUL90" s="85"/>
      <c r="CUM90" s="85"/>
      <c r="CUN90" s="85"/>
      <c r="CUO90" s="85"/>
      <c r="CUP90" s="85"/>
      <c r="CUQ90" s="85"/>
      <c r="CUR90" s="85"/>
      <c r="CUS90" s="85"/>
      <c r="CUT90" s="85"/>
      <c r="CUU90" s="85"/>
      <c r="CUV90" s="85"/>
      <c r="CUW90" s="85"/>
      <c r="CUX90" s="85"/>
      <c r="CUY90" s="85"/>
      <c r="CUZ90" s="85"/>
      <c r="CVA90" s="85"/>
      <c r="CVB90" s="85"/>
      <c r="CVC90" s="85"/>
      <c r="CVD90" s="85"/>
      <c r="CVE90" s="85"/>
      <c r="CVF90" s="85"/>
      <c r="CVG90" s="85"/>
      <c r="CVH90" s="85"/>
      <c r="CVI90" s="85"/>
      <c r="CVJ90" s="85"/>
      <c r="CVK90" s="85"/>
      <c r="CVL90" s="85"/>
      <c r="CVM90" s="85"/>
      <c r="CVN90" s="85"/>
      <c r="CVO90" s="85"/>
      <c r="CVP90" s="85"/>
      <c r="CVQ90" s="85"/>
      <c r="CVR90" s="85"/>
      <c r="CVS90" s="85"/>
      <c r="CVT90" s="85"/>
      <c r="CVU90" s="85"/>
      <c r="CVV90" s="85"/>
      <c r="CVW90" s="85"/>
      <c r="CVX90" s="85"/>
      <c r="CVY90" s="85"/>
      <c r="CVZ90" s="85"/>
      <c r="CWA90" s="85"/>
      <c r="CWB90" s="85"/>
      <c r="CWC90" s="85"/>
      <c r="CWD90" s="85"/>
      <c r="CWE90" s="85"/>
      <c r="CWF90" s="85"/>
      <c r="CWG90" s="85"/>
      <c r="CWH90" s="85"/>
      <c r="CWI90" s="85"/>
      <c r="CWJ90" s="85"/>
      <c r="CWK90" s="85"/>
      <c r="CWL90" s="85"/>
      <c r="CWM90" s="85"/>
      <c r="CWN90" s="85"/>
      <c r="CWO90" s="85"/>
      <c r="CWP90" s="85"/>
      <c r="CWQ90" s="85"/>
      <c r="CWR90" s="85"/>
      <c r="CWS90" s="85"/>
      <c r="CWT90" s="85"/>
      <c r="CWU90" s="85"/>
      <c r="CWV90" s="85"/>
      <c r="CWW90" s="85"/>
      <c r="CWX90" s="85"/>
      <c r="CWY90" s="85"/>
      <c r="CWZ90" s="85"/>
      <c r="CXA90" s="85"/>
      <c r="CXB90" s="85"/>
      <c r="CXC90" s="85"/>
      <c r="CXD90" s="85"/>
      <c r="CXE90" s="85"/>
      <c r="CXF90" s="85"/>
      <c r="CXG90" s="85"/>
      <c r="CXH90" s="85"/>
      <c r="CXI90" s="85"/>
      <c r="CXJ90" s="85"/>
      <c r="CXK90" s="85"/>
      <c r="CXL90" s="85"/>
      <c r="CXM90" s="85"/>
      <c r="CXN90" s="85"/>
      <c r="CXO90" s="85"/>
      <c r="CXP90" s="85"/>
      <c r="CXQ90" s="85"/>
      <c r="CXR90" s="85"/>
      <c r="CXS90" s="85"/>
      <c r="CXT90" s="85"/>
      <c r="CXU90" s="85"/>
      <c r="CXV90" s="85"/>
      <c r="CXW90" s="85"/>
      <c r="CXX90" s="85"/>
      <c r="CXY90" s="85"/>
      <c r="CXZ90" s="85"/>
      <c r="CYA90" s="85"/>
      <c r="CYB90" s="85"/>
      <c r="CYC90" s="85"/>
      <c r="CYD90" s="85"/>
      <c r="CYE90" s="85"/>
      <c r="CYF90" s="85"/>
      <c r="CYG90" s="85"/>
      <c r="CYH90" s="85"/>
      <c r="CYI90" s="85"/>
      <c r="CYJ90" s="85"/>
      <c r="CYK90" s="85"/>
      <c r="CYL90" s="85"/>
      <c r="CYM90" s="85"/>
      <c r="CYN90" s="85"/>
      <c r="CYO90" s="85"/>
      <c r="CYP90" s="85"/>
      <c r="CYQ90" s="85"/>
      <c r="CYR90" s="85"/>
      <c r="CYS90" s="85"/>
      <c r="CYT90" s="85"/>
      <c r="CYU90" s="85"/>
      <c r="CYV90" s="85"/>
      <c r="CYW90" s="85"/>
      <c r="CYX90" s="85"/>
      <c r="CYY90" s="85"/>
      <c r="CYZ90" s="85"/>
      <c r="CZA90" s="85"/>
      <c r="CZB90" s="85"/>
      <c r="CZC90" s="85"/>
      <c r="CZD90" s="85"/>
      <c r="CZE90" s="85"/>
      <c r="CZF90" s="85"/>
      <c r="CZG90" s="85"/>
      <c r="CZH90" s="85"/>
      <c r="CZI90" s="85"/>
      <c r="CZJ90" s="85"/>
      <c r="CZK90" s="85"/>
      <c r="CZL90" s="85"/>
      <c r="CZM90" s="85"/>
      <c r="CZN90" s="85"/>
      <c r="CZO90" s="85"/>
      <c r="CZP90" s="85"/>
      <c r="CZQ90" s="85"/>
      <c r="CZR90" s="85"/>
      <c r="CZS90" s="85"/>
      <c r="CZT90" s="85"/>
      <c r="CZU90" s="85"/>
      <c r="CZV90" s="85"/>
      <c r="CZW90" s="85"/>
      <c r="CZX90" s="85"/>
      <c r="CZY90" s="85"/>
      <c r="CZZ90" s="85"/>
      <c r="DAA90" s="85"/>
      <c r="DAB90" s="85"/>
      <c r="DAC90" s="85"/>
      <c r="DAD90" s="85"/>
      <c r="DAE90" s="85"/>
      <c r="DAF90" s="85"/>
      <c r="DAG90" s="85"/>
      <c r="DAH90" s="85"/>
      <c r="DAI90" s="85"/>
      <c r="DAJ90" s="85"/>
      <c r="DAK90" s="85"/>
      <c r="DAL90" s="85"/>
      <c r="DAM90" s="85"/>
      <c r="DAN90" s="85"/>
      <c r="DAO90" s="85"/>
      <c r="DAP90" s="85"/>
      <c r="DAQ90" s="85"/>
      <c r="DAR90" s="85"/>
      <c r="DAS90" s="85"/>
      <c r="DAT90" s="85"/>
      <c r="DAU90" s="85"/>
      <c r="DAV90" s="85"/>
      <c r="DAW90" s="85"/>
      <c r="DAX90" s="85"/>
      <c r="DAY90" s="85"/>
      <c r="DAZ90" s="85"/>
      <c r="DBA90" s="85"/>
      <c r="DBB90" s="85"/>
      <c r="DBC90" s="85"/>
      <c r="DBD90" s="85"/>
      <c r="DBE90" s="85"/>
      <c r="DBF90" s="85"/>
      <c r="DBG90" s="85"/>
      <c r="DBH90" s="85"/>
      <c r="DBI90" s="85"/>
      <c r="DBJ90" s="85"/>
      <c r="DBK90" s="85"/>
      <c r="DBL90" s="85"/>
      <c r="DBM90" s="85"/>
      <c r="DBN90" s="85"/>
      <c r="DBO90" s="85"/>
      <c r="DBP90" s="85"/>
      <c r="DBQ90" s="85"/>
      <c r="DBR90" s="85"/>
      <c r="DBS90" s="85"/>
      <c r="DBT90" s="85"/>
      <c r="DBU90" s="85"/>
      <c r="DBV90" s="85"/>
      <c r="DBW90" s="85"/>
      <c r="DBX90" s="85"/>
      <c r="DBY90" s="85"/>
      <c r="DBZ90" s="85"/>
      <c r="DCA90" s="85"/>
      <c r="DCB90" s="85"/>
      <c r="DCC90" s="85"/>
      <c r="DCD90" s="85"/>
      <c r="DCE90" s="85"/>
      <c r="DCF90" s="85"/>
      <c r="DCG90" s="85"/>
      <c r="DCH90" s="85"/>
      <c r="DCI90" s="85"/>
      <c r="DCJ90" s="85"/>
      <c r="DCK90" s="85"/>
      <c r="DCL90" s="85"/>
      <c r="DCM90" s="85"/>
      <c r="DCN90" s="85"/>
      <c r="DCO90" s="85"/>
      <c r="DCP90" s="85"/>
      <c r="DCQ90" s="85"/>
      <c r="DCR90" s="85"/>
      <c r="DCS90" s="85"/>
      <c r="DCT90" s="85"/>
      <c r="DCU90" s="85"/>
      <c r="DCV90" s="85"/>
      <c r="DCW90" s="85"/>
      <c r="DCX90" s="85"/>
      <c r="DCY90" s="85"/>
      <c r="DCZ90" s="85"/>
      <c r="DDA90" s="85"/>
      <c r="DDB90" s="85"/>
      <c r="DDC90" s="85"/>
      <c r="DDD90" s="85"/>
      <c r="DDE90" s="85"/>
      <c r="DDF90" s="85"/>
      <c r="DDG90" s="85"/>
      <c r="DDH90" s="85"/>
      <c r="DDI90" s="85"/>
      <c r="DDJ90" s="85"/>
      <c r="DDK90" s="85"/>
      <c r="DDL90" s="85"/>
      <c r="DDM90" s="85"/>
      <c r="DDN90" s="85"/>
      <c r="DDO90" s="85"/>
      <c r="DDP90" s="85"/>
      <c r="DDQ90" s="85"/>
      <c r="DDR90" s="85"/>
      <c r="DDS90" s="85"/>
      <c r="DDT90" s="85"/>
      <c r="DDU90" s="85"/>
      <c r="DDV90" s="85"/>
      <c r="DDW90" s="85"/>
      <c r="DDX90" s="85"/>
      <c r="DDY90" s="85"/>
      <c r="DDZ90" s="85"/>
      <c r="DEA90" s="85"/>
      <c r="DEB90" s="85"/>
      <c r="DEC90" s="85"/>
      <c r="DED90" s="85"/>
      <c r="DEE90" s="85"/>
      <c r="DEF90" s="85"/>
      <c r="DEG90" s="85"/>
      <c r="DEH90" s="85"/>
      <c r="DEI90" s="85"/>
      <c r="DEJ90" s="85"/>
      <c r="DEK90" s="85"/>
      <c r="DEL90" s="85"/>
      <c r="DEM90" s="85"/>
      <c r="DEN90" s="85"/>
      <c r="DEO90" s="85"/>
      <c r="DEP90" s="85"/>
      <c r="DEQ90" s="85"/>
      <c r="DER90" s="85"/>
      <c r="DES90" s="85"/>
      <c r="DET90" s="85"/>
      <c r="DEU90" s="85"/>
      <c r="DEV90" s="85"/>
      <c r="DEW90" s="85"/>
      <c r="DEX90" s="85"/>
      <c r="DEY90" s="85"/>
      <c r="DEZ90" s="85"/>
      <c r="DFA90" s="85"/>
      <c r="DFB90" s="85"/>
      <c r="DFC90" s="85"/>
      <c r="DFD90" s="85"/>
      <c r="DFE90" s="85"/>
      <c r="DFF90" s="85"/>
      <c r="DFG90" s="85"/>
      <c r="DFH90" s="85"/>
      <c r="DFI90" s="85"/>
      <c r="DFJ90" s="85"/>
      <c r="DFK90" s="85"/>
      <c r="DFL90" s="85"/>
      <c r="DFM90" s="85"/>
      <c r="DFN90" s="85"/>
      <c r="DFO90" s="85"/>
      <c r="DFP90" s="85"/>
      <c r="DFQ90" s="85"/>
      <c r="DFR90" s="85"/>
      <c r="DFS90" s="85"/>
      <c r="DFT90" s="85"/>
      <c r="DFU90" s="85"/>
      <c r="DFV90" s="85"/>
      <c r="DFW90" s="85"/>
      <c r="DFX90" s="85"/>
      <c r="DFY90" s="85"/>
      <c r="DFZ90" s="85"/>
      <c r="DGA90" s="85"/>
      <c r="DGB90" s="85"/>
      <c r="DGC90" s="85"/>
      <c r="DGD90" s="85"/>
      <c r="DGE90" s="85"/>
      <c r="DGF90" s="85"/>
      <c r="DGG90" s="85"/>
      <c r="DGH90" s="85"/>
      <c r="DGI90" s="85"/>
      <c r="DGJ90" s="85"/>
      <c r="DGK90" s="85"/>
      <c r="DGL90" s="85"/>
      <c r="DGM90" s="85"/>
      <c r="DGN90" s="85"/>
      <c r="DGO90" s="85"/>
      <c r="DGP90" s="85"/>
      <c r="DGQ90" s="85"/>
      <c r="DGR90" s="85"/>
      <c r="DGS90" s="85"/>
      <c r="DGT90" s="85"/>
      <c r="DGU90" s="85"/>
      <c r="DGV90" s="85"/>
      <c r="DGW90" s="85"/>
      <c r="DGX90" s="85"/>
      <c r="DGY90" s="85"/>
      <c r="DGZ90" s="85"/>
      <c r="DHA90" s="85"/>
      <c r="DHB90" s="85"/>
      <c r="DHC90" s="85"/>
      <c r="DHD90" s="85"/>
      <c r="DHE90" s="85"/>
      <c r="DHF90" s="85"/>
      <c r="DHG90" s="85"/>
      <c r="DHH90" s="85"/>
      <c r="DHI90" s="85"/>
      <c r="DHJ90" s="85"/>
      <c r="DHK90" s="85"/>
      <c r="DHL90" s="85"/>
      <c r="DHM90" s="85"/>
      <c r="DHN90" s="85"/>
      <c r="DHO90" s="85"/>
      <c r="DHP90" s="85"/>
      <c r="DHQ90" s="85"/>
      <c r="DHR90" s="85"/>
      <c r="DHS90" s="85"/>
      <c r="DHT90" s="85"/>
      <c r="DHU90" s="85"/>
      <c r="DHV90" s="85"/>
      <c r="DHW90" s="85"/>
      <c r="DHX90" s="85"/>
      <c r="DHY90" s="85"/>
      <c r="DHZ90" s="85"/>
      <c r="DIA90" s="85"/>
      <c r="DIB90" s="85"/>
      <c r="DIC90" s="85"/>
      <c r="DID90" s="85"/>
      <c r="DIE90" s="85"/>
      <c r="DIF90" s="85"/>
      <c r="DIG90" s="85"/>
      <c r="DIH90" s="85"/>
      <c r="DII90" s="85"/>
      <c r="DIJ90" s="85"/>
      <c r="DIK90" s="85"/>
      <c r="DIL90" s="85"/>
      <c r="DIM90" s="85"/>
      <c r="DIN90" s="85"/>
      <c r="DIO90" s="85"/>
      <c r="DIP90" s="85"/>
      <c r="DIQ90" s="85"/>
      <c r="DIR90" s="85"/>
      <c r="DIS90" s="85"/>
      <c r="DIT90" s="85"/>
      <c r="DIU90" s="85"/>
      <c r="DIV90" s="85"/>
      <c r="DIW90" s="85"/>
      <c r="DIX90" s="85"/>
      <c r="DIY90" s="85"/>
      <c r="DIZ90" s="85"/>
      <c r="DJA90" s="85"/>
      <c r="DJB90" s="85"/>
      <c r="DJC90" s="85"/>
      <c r="DJD90" s="85"/>
      <c r="DJE90" s="85"/>
      <c r="DJF90" s="85"/>
      <c r="DJG90" s="85"/>
      <c r="DJH90" s="85"/>
      <c r="DJI90" s="85"/>
      <c r="DJJ90" s="85"/>
      <c r="DJK90" s="85"/>
      <c r="DJL90" s="85"/>
      <c r="DJM90" s="85"/>
      <c r="DJN90" s="85"/>
      <c r="DJO90" s="85"/>
      <c r="DJP90" s="85"/>
      <c r="DJQ90" s="85"/>
      <c r="DJR90" s="85"/>
      <c r="DJS90" s="85"/>
      <c r="DJT90" s="85"/>
      <c r="DJU90" s="85"/>
      <c r="DJV90" s="85"/>
      <c r="DJW90" s="85"/>
      <c r="DJX90" s="85"/>
      <c r="DJY90" s="85"/>
      <c r="DJZ90" s="85"/>
      <c r="DKA90" s="85"/>
      <c r="DKB90" s="85"/>
      <c r="DKC90" s="85"/>
      <c r="DKD90" s="85"/>
      <c r="DKE90" s="85"/>
      <c r="DKF90" s="85"/>
      <c r="DKG90" s="85"/>
      <c r="DKH90" s="85"/>
      <c r="DKI90" s="85"/>
      <c r="DKJ90" s="85"/>
      <c r="DKK90" s="85"/>
      <c r="DKL90" s="85"/>
      <c r="DKM90" s="85"/>
      <c r="DKN90" s="85"/>
      <c r="DKO90" s="85"/>
      <c r="DKP90" s="85"/>
      <c r="DKQ90" s="85"/>
      <c r="DKR90" s="85"/>
      <c r="DKS90" s="85"/>
      <c r="DKT90" s="85"/>
      <c r="DKU90" s="85"/>
      <c r="DKV90" s="85"/>
      <c r="DKW90" s="85"/>
      <c r="DKX90" s="85"/>
      <c r="DKY90" s="85"/>
      <c r="DKZ90" s="85"/>
      <c r="DLA90" s="85"/>
      <c r="DLB90" s="85"/>
      <c r="DLC90" s="85"/>
      <c r="DLD90" s="85"/>
      <c r="DLE90" s="85"/>
      <c r="DLF90" s="85"/>
      <c r="DLG90" s="85"/>
      <c r="DLH90" s="85"/>
      <c r="DLI90" s="85"/>
      <c r="DLJ90" s="85"/>
      <c r="DLK90" s="85"/>
      <c r="DLL90" s="85"/>
      <c r="DLM90" s="85"/>
      <c r="DLN90" s="85"/>
      <c r="DLO90" s="85"/>
      <c r="DLP90" s="85"/>
      <c r="DLQ90" s="85"/>
      <c r="DLR90" s="85"/>
      <c r="DLS90" s="85"/>
      <c r="DLT90" s="85"/>
      <c r="DLU90" s="85"/>
      <c r="DLV90" s="85"/>
      <c r="DLW90" s="85"/>
      <c r="DLX90" s="85"/>
      <c r="DLY90" s="85"/>
      <c r="DLZ90" s="85"/>
      <c r="DMA90" s="85"/>
      <c r="DMB90" s="85"/>
      <c r="DMC90" s="85"/>
      <c r="DMD90" s="85"/>
      <c r="DME90" s="85"/>
      <c r="DMF90" s="85"/>
      <c r="DMG90" s="85"/>
      <c r="DMH90" s="85"/>
      <c r="DMI90" s="85"/>
      <c r="DMJ90" s="85"/>
      <c r="DMK90" s="85"/>
      <c r="DML90" s="85"/>
      <c r="DMM90" s="85"/>
      <c r="DMN90" s="85"/>
      <c r="DMO90" s="85"/>
      <c r="DMP90" s="85"/>
      <c r="DMQ90" s="85"/>
      <c r="DMR90" s="85"/>
      <c r="DMS90" s="85"/>
      <c r="DMT90" s="85"/>
      <c r="DMU90" s="85"/>
      <c r="DMV90" s="85"/>
      <c r="DMW90" s="85"/>
      <c r="DMX90" s="85"/>
      <c r="DMY90" s="85"/>
      <c r="DMZ90" s="85"/>
      <c r="DNA90" s="85"/>
      <c r="DNB90" s="85"/>
      <c r="DNC90" s="85"/>
      <c r="DND90" s="85"/>
      <c r="DNE90" s="85"/>
      <c r="DNF90" s="85"/>
      <c r="DNG90" s="85"/>
      <c r="DNH90" s="85"/>
      <c r="DNI90" s="85"/>
      <c r="DNJ90" s="85"/>
      <c r="DNK90" s="85"/>
      <c r="DNL90" s="85"/>
      <c r="DNM90" s="85"/>
      <c r="DNN90" s="85"/>
      <c r="DNO90" s="85"/>
      <c r="DNP90" s="85"/>
      <c r="DNQ90" s="85"/>
      <c r="DNR90" s="85"/>
      <c r="DNS90" s="85"/>
      <c r="DNT90" s="85"/>
      <c r="DNU90" s="85"/>
      <c r="DNV90" s="85"/>
      <c r="DNW90" s="85"/>
      <c r="DNX90" s="85"/>
      <c r="DNY90" s="85"/>
      <c r="DNZ90" s="85"/>
      <c r="DOA90" s="85"/>
      <c r="DOB90" s="85"/>
      <c r="DOC90" s="85"/>
      <c r="DOD90" s="85"/>
      <c r="DOE90" s="85"/>
      <c r="DOF90" s="85"/>
      <c r="DOG90" s="85"/>
      <c r="DOH90" s="85"/>
      <c r="DOI90" s="85"/>
      <c r="DOJ90" s="85"/>
      <c r="DOK90" s="85"/>
      <c r="DOL90" s="85"/>
      <c r="DOM90" s="85"/>
      <c r="DON90" s="85"/>
      <c r="DOO90" s="85"/>
      <c r="DOP90" s="85"/>
      <c r="DOQ90" s="85"/>
      <c r="DOR90" s="85"/>
      <c r="DOS90" s="85"/>
      <c r="DOT90" s="85"/>
      <c r="DOU90" s="85"/>
      <c r="DOV90" s="85"/>
      <c r="DOW90" s="85"/>
      <c r="DOX90" s="85"/>
      <c r="DOY90" s="85"/>
      <c r="DOZ90" s="85"/>
      <c r="DPA90" s="85"/>
      <c r="DPB90" s="85"/>
      <c r="DPC90" s="85"/>
      <c r="DPD90" s="85"/>
      <c r="DPE90" s="85"/>
      <c r="DPF90" s="85"/>
      <c r="DPG90" s="85"/>
      <c r="DPH90" s="85"/>
      <c r="DPI90" s="85"/>
      <c r="DPJ90" s="85"/>
      <c r="DPK90" s="85"/>
      <c r="DPL90" s="85"/>
      <c r="DPM90" s="85"/>
      <c r="DPN90" s="85"/>
      <c r="DPO90" s="85"/>
      <c r="DPP90" s="85"/>
      <c r="DPQ90" s="85"/>
      <c r="DPR90" s="85"/>
      <c r="DPS90" s="85"/>
      <c r="DPT90" s="85"/>
      <c r="DPU90" s="85"/>
      <c r="DPV90" s="85"/>
      <c r="DPW90" s="85"/>
      <c r="DPX90" s="85"/>
      <c r="DPY90" s="85"/>
      <c r="DPZ90" s="85"/>
      <c r="DQA90" s="85"/>
      <c r="DQB90" s="85"/>
      <c r="DQC90" s="85"/>
      <c r="DQD90" s="85"/>
      <c r="DQE90" s="85"/>
      <c r="DQF90" s="85"/>
      <c r="DQG90" s="85"/>
      <c r="DQH90" s="85"/>
      <c r="DQI90" s="85"/>
      <c r="DQJ90" s="85"/>
      <c r="DQK90" s="85"/>
      <c r="DQL90" s="85"/>
      <c r="DQM90" s="85"/>
      <c r="DQN90" s="85"/>
      <c r="DQO90" s="85"/>
      <c r="DQP90" s="85"/>
      <c r="DQQ90" s="85"/>
      <c r="DQR90" s="85"/>
      <c r="DQS90" s="85"/>
      <c r="DQT90" s="85"/>
      <c r="DQU90" s="85"/>
      <c r="DQV90" s="85"/>
      <c r="DQW90" s="85"/>
      <c r="DQX90" s="85"/>
      <c r="DQY90" s="85"/>
      <c r="DQZ90" s="85"/>
      <c r="DRA90" s="85"/>
      <c r="DRB90" s="85"/>
      <c r="DRC90" s="85"/>
      <c r="DRD90" s="85"/>
      <c r="DRE90" s="85"/>
      <c r="DRF90" s="85"/>
      <c r="DRG90" s="85"/>
      <c r="DRH90" s="85"/>
      <c r="DRI90" s="85"/>
      <c r="DRJ90" s="85"/>
      <c r="DRK90" s="85"/>
      <c r="DRL90" s="85"/>
      <c r="DRM90" s="85"/>
      <c r="DRN90" s="85"/>
      <c r="DRO90" s="85"/>
      <c r="DRP90" s="85"/>
      <c r="DRQ90" s="85"/>
      <c r="DRR90" s="85"/>
      <c r="DRS90" s="85"/>
      <c r="DRT90" s="85"/>
      <c r="DRU90" s="85"/>
      <c r="DRV90" s="85"/>
      <c r="DRW90" s="85"/>
      <c r="DRX90" s="85"/>
      <c r="DRY90" s="85"/>
      <c r="DRZ90" s="85"/>
      <c r="DSA90" s="85"/>
      <c r="DSB90" s="85"/>
      <c r="DSC90" s="85"/>
      <c r="DSD90" s="85"/>
      <c r="DSE90" s="85"/>
      <c r="DSF90" s="85"/>
      <c r="DSG90" s="85"/>
      <c r="DSH90" s="85"/>
      <c r="DSI90" s="85"/>
      <c r="DSJ90" s="85"/>
      <c r="DSK90" s="85"/>
      <c r="DSL90" s="85"/>
      <c r="DSM90" s="85"/>
      <c r="DSN90" s="85"/>
      <c r="DSO90" s="85"/>
      <c r="DSP90" s="85"/>
      <c r="DSQ90" s="85"/>
      <c r="DSR90" s="85"/>
      <c r="DSS90" s="85"/>
      <c r="DST90" s="85"/>
      <c r="DSU90" s="85"/>
      <c r="DSV90" s="85"/>
      <c r="DSW90" s="85"/>
      <c r="DSX90" s="85"/>
      <c r="DSY90" s="85"/>
      <c r="DSZ90" s="85"/>
      <c r="DTA90" s="85"/>
      <c r="DTB90" s="85"/>
      <c r="DTC90" s="85"/>
      <c r="DTD90" s="85"/>
      <c r="DTE90" s="85"/>
      <c r="DTF90" s="85"/>
      <c r="DTG90" s="85"/>
      <c r="DTH90" s="85"/>
      <c r="DTI90" s="85"/>
      <c r="DTJ90" s="85"/>
      <c r="DTK90" s="85"/>
      <c r="DTL90" s="85"/>
      <c r="DTM90" s="85"/>
      <c r="DTN90" s="85"/>
      <c r="DTO90" s="85"/>
      <c r="DTP90" s="85"/>
      <c r="DTQ90" s="85"/>
      <c r="DTR90" s="85"/>
      <c r="DTS90" s="85"/>
      <c r="DTT90" s="85"/>
      <c r="DTU90" s="85"/>
      <c r="DTV90" s="85"/>
      <c r="DTW90" s="85"/>
      <c r="DTX90" s="85"/>
      <c r="DTY90" s="85"/>
      <c r="DTZ90" s="85"/>
      <c r="DUA90" s="85"/>
      <c r="DUB90" s="85"/>
      <c r="DUC90" s="85"/>
      <c r="DUD90" s="85"/>
      <c r="DUE90" s="85"/>
      <c r="DUF90" s="85"/>
      <c r="DUG90" s="85"/>
      <c r="DUH90" s="85"/>
      <c r="DUI90" s="85"/>
      <c r="DUJ90" s="85"/>
      <c r="DUK90" s="85"/>
      <c r="DUL90" s="85"/>
      <c r="DUM90" s="85"/>
      <c r="DUN90" s="85"/>
      <c r="DUO90" s="85"/>
      <c r="DUP90" s="85"/>
      <c r="DUQ90" s="85"/>
      <c r="DUR90" s="85"/>
      <c r="DUS90" s="85"/>
      <c r="DUT90" s="85"/>
      <c r="DUU90" s="85"/>
      <c r="DUV90" s="85"/>
      <c r="DUW90" s="85"/>
      <c r="DUX90" s="85"/>
      <c r="DUY90" s="85"/>
      <c r="DUZ90" s="85"/>
      <c r="DVA90" s="85"/>
      <c r="DVB90" s="85"/>
      <c r="DVC90" s="85"/>
      <c r="DVD90" s="85"/>
      <c r="DVE90" s="85"/>
      <c r="DVF90" s="85"/>
      <c r="DVG90" s="85"/>
      <c r="DVH90" s="85"/>
      <c r="DVI90" s="85"/>
      <c r="DVJ90" s="85"/>
      <c r="DVK90" s="85"/>
      <c r="DVL90" s="85"/>
      <c r="DVM90" s="85"/>
      <c r="DVN90" s="85"/>
      <c r="DVO90" s="85"/>
      <c r="DVP90" s="85"/>
      <c r="DVQ90" s="85"/>
      <c r="DVR90" s="85"/>
      <c r="DVS90" s="85"/>
      <c r="DVT90" s="85"/>
      <c r="DVU90" s="85"/>
      <c r="DVV90" s="85"/>
      <c r="DVW90" s="85"/>
      <c r="DVX90" s="85"/>
      <c r="DVY90" s="85"/>
      <c r="DVZ90" s="85"/>
      <c r="DWA90" s="85"/>
      <c r="DWB90" s="85"/>
      <c r="DWC90" s="85"/>
      <c r="DWD90" s="85"/>
      <c r="DWE90" s="85"/>
      <c r="DWF90" s="85"/>
      <c r="DWG90" s="85"/>
      <c r="DWH90" s="85"/>
      <c r="DWI90" s="85"/>
      <c r="DWJ90" s="85"/>
      <c r="DWK90" s="85"/>
      <c r="DWL90" s="85"/>
      <c r="DWM90" s="85"/>
      <c r="DWN90" s="85"/>
      <c r="DWO90" s="85"/>
      <c r="DWP90" s="85"/>
      <c r="DWQ90" s="85"/>
      <c r="DWR90" s="85"/>
      <c r="DWS90" s="85"/>
      <c r="DWT90" s="85"/>
      <c r="DWU90" s="85"/>
      <c r="DWV90" s="85"/>
      <c r="DWW90" s="85"/>
      <c r="DWX90" s="85"/>
      <c r="DWY90" s="85"/>
      <c r="DWZ90" s="85"/>
      <c r="DXA90" s="85"/>
      <c r="DXB90" s="85"/>
      <c r="DXC90" s="85"/>
      <c r="DXD90" s="85"/>
      <c r="DXE90" s="85"/>
      <c r="DXF90" s="85"/>
      <c r="DXG90" s="85"/>
      <c r="DXH90" s="85"/>
      <c r="DXI90" s="85"/>
      <c r="DXJ90" s="85"/>
      <c r="DXK90" s="85"/>
      <c r="DXL90" s="85"/>
      <c r="DXM90" s="85"/>
      <c r="DXN90" s="85"/>
      <c r="DXO90" s="85"/>
      <c r="DXP90" s="85"/>
      <c r="DXQ90" s="85"/>
      <c r="DXR90" s="85"/>
      <c r="DXS90" s="85"/>
      <c r="DXT90" s="85"/>
      <c r="DXU90" s="85"/>
      <c r="DXV90" s="85"/>
      <c r="DXW90" s="85"/>
      <c r="DXX90" s="85"/>
      <c r="DXY90" s="85"/>
      <c r="DXZ90" s="85"/>
      <c r="DYA90" s="85"/>
      <c r="DYB90" s="85"/>
      <c r="DYC90" s="85"/>
      <c r="DYD90" s="85"/>
      <c r="DYE90" s="85"/>
      <c r="DYF90" s="85"/>
      <c r="DYG90" s="85"/>
      <c r="DYH90" s="85"/>
      <c r="DYI90" s="85"/>
      <c r="DYJ90" s="85"/>
      <c r="DYK90" s="85"/>
      <c r="DYL90" s="85"/>
      <c r="DYM90" s="85"/>
      <c r="DYN90" s="85"/>
      <c r="DYO90" s="85"/>
      <c r="DYP90" s="85"/>
      <c r="DYQ90" s="85"/>
      <c r="DYR90" s="85"/>
      <c r="DYS90" s="85"/>
      <c r="DYT90" s="85"/>
      <c r="DYU90" s="85"/>
      <c r="DYV90" s="85"/>
      <c r="DYW90" s="85"/>
      <c r="DYX90" s="85"/>
      <c r="DYY90" s="85"/>
      <c r="DYZ90" s="85"/>
      <c r="DZA90" s="85"/>
      <c r="DZB90" s="85"/>
      <c r="DZC90" s="85"/>
      <c r="DZD90" s="85"/>
      <c r="DZE90" s="85"/>
      <c r="DZF90" s="85"/>
      <c r="DZG90" s="85"/>
      <c r="DZH90" s="85"/>
      <c r="DZI90" s="85"/>
      <c r="DZJ90" s="85"/>
      <c r="DZK90" s="85"/>
      <c r="DZL90" s="85"/>
      <c r="DZM90" s="85"/>
      <c r="DZN90" s="85"/>
      <c r="DZO90" s="85"/>
      <c r="DZP90" s="85"/>
      <c r="DZQ90" s="85"/>
      <c r="DZR90" s="85"/>
      <c r="DZS90" s="85"/>
      <c r="DZT90" s="85"/>
      <c r="DZU90" s="85"/>
      <c r="DZV90" s="85"/>
      <c r="DZW90" s="85"/>
      <c r="DZX90" s="85"/>
      <c r="DZY90" s="85"/>
      <c r="DZZ90" s="85"/>
      <c r="EAA90" s="85"/>
      <c r="EAB90" s="85"/>
      <c r="EAC90" s="85"/>
      <c r="EAD90" s="85"/>
      <c r="EAE90" s="85"/>
      <c r="EAF90" s="85"/>
      <c r="EAG90" s="85"/>
      <c r="EAH90" s="85"/>
      <c r="EAI90" s="85"/>
      <c r="EAJ90" s="85"/>
      <c r="EAK90" s="85"/>
      <c r="EAL90" s="85"/>
      <c r="EAM90" s="85"/>
      <c r="EAN90" s="85"/>
      <c r="EAO90" s="85"/>
      <c r="EAP90" s="85"/>
      <c r="EAQ90" s="85"/>
      <c r="EAR90" s="85"/>
      <c r="EAS90" s="85"/>
      <c r="EAT90" s="85"/>
      <c r="EAU90" s="85"/>
      <c r="EAV90" s="85"/>
      <c r="EAW90" s="85"/>
      <c r="EAX90" s="85"/>
      <c r="EAY90" s="85"/>
      <c r="EAZ90" s="85"/>
      <c r="EBA90" s="85"/>
      <c r="EBB90" s="85"/>
      <c r="EBC90" s="85"/>
      <c r="EBD90" s="85"/>
      <c r="EBE90" s="85"/>
      <c r="EBF90" s="85"/>
      <c r="EBG90" s="85"/>
      <c r="EBH90" s="85"/>
      <c r="EBI90" s="85"/>
      <c r="EBJ90" s="85"/>
      <c r="EBK90" s="85"/>
      <c r="EBL90" s="85"/>
      <c r="EBM90" s="85"/>
      <c r="EBN90" s="85"/>
      <c r="EBO90" s="85"/>
      <c r="EBP90" s="85"/>
      <c r="EBQ90" s="85"/>
      <c r="EBR90" s="85"/>
      <c r="EBS90" s="85"/>
      <c r="EBT90" s="85"/>
      <c r="EBU90" s="85"/>
      <c r="EBV90" s="85"/>
      <c r="EBW90" s="85"/>
      <c r="EBX90" s="85"/>
      <c r="EBY90" s="85"/>
      <c r="EBZ90" s="85"/>
      <c r="ECA90" s="85"/>
      <c r="ECB90" s="85"/>
      <c r="ECC90" s="85"/>
      <c r="ECD90" s="85"/>
      <c r="ECE90" s="85"/>
      <c r="ECF90" s="85"/>
      <c r="ECG90" s="85"/>
      <c r="ECH90" s="85"/>
      <c r="ECI90" s="85"/>
      <c r="ECJ90" s="85"/>
      <c r="ECK90" s="85"/>
      <c r="ECL90" s="85"/>
      <c r="ECM90" s="85"/>
      <c r="ECN90" s="85"/>
      <c r="ECO90" s="85"/>
      <c r="ECP90" s="85"/>
      <c r="ECQ90" s="85"/>
      <c r="ECR90" s="85"/>
      <c r="ECS90" s="85"/>
      <c r="ECT90" s="85"/>
      <c r="ECU90" s="85"/>
      <c r="ECV90" s="85"/>
      <c r="ECW90" s="85"/>
      <c r="ECX90" s="85"/>
      <c r="ECY90" s="85"/>
      <c r="ECZ90" s="85"/>
      <c r="EDA90" s="85"/>
      <c r="EDB90" s="85"/>
      <c r="EDC90" s="85"/>
      <c r="EDD90" s="85"/>
      <c r="EDE90" s="85"/>
      <c r="EDF90" s="85"/>
      <c r="EDG90" s="85"/>
      <c r="EDH90" s="85"/>
      <c r="EDI90" s="85"/>
      <c r="EDJ90" s="85"/>
      <c r="EDK90" s="85"/>
      <c r="EDL90" s="85"/>
      <c r="EDM90" s="85"/>
      <c r="EDN90" s="85"/>
      <c r="EDO90" s="85"/>
      <c r="EDP90" s="85"/>
      <c r="EDQ90" s="85"/>
      <c r="EDR90" s="85"/>
      <c r="EDS90" s="85"/>
      <c r="EDT90" s="85"/>
      <c r="EDU90" s="85"/>
      <c r="EDV90" s="85"/>
      <c r="EDW90" s="85"/>
      <c r="EDX90" s="85"/>
      <c r="EDY90" s="85"/>
      <c r="EDZ90" s="85"/>
      <c r="EEA90" s="85"/>
      <c r="EEB90" s="85"/>
      <c r="EEC90" s="85"/>
      <c r="EED90" s="85"/>
      <c r="EEE90" s="85"/>
      <c r="EEF90" s="85"/>
      <c r="EEG90" s="85"/>
      <c r="EEH90" s="85"/>
      <c r="EEI90" s="85"/>
      <c r="EEJ90" s="85"/>
      <c r="EEK90" s="85"/>
      <c r="EEL90" s="85"/>
      <c r="EEM90" s="85"/>
      <c r="EEN90" s="85"/>
      <c r="EEO90" s="85"/>
      <c r="EEP90" s="85"/>
      <c r="EEQ90" s="85"/>
      <c r="EER90" s="85"/>
      <c r="EES90" s="85"/>
      <c r="EET90" s="85"/>
      <c r="EEU90" s="85"/>
      <c r="EEV90" s="85"/>
      <c r="EEW90" s="85"/>
      <c r="EEX90" s="85"/>
      <c r="EEY90" s="85"/>
      <c r="EEZ90" s="85"/>
      <c r="EFA90" s="85"/>
      <c r="EFB90" s="85"/>
      <c r="EFC90" s="85"/>
      <c r="EFD90" s="85"/>
      <c r="EFE90" s="85"/>
      <c r="EFF90" s="85"/>
      <c r="EFG90" s="85"/>
      <c r="EFH90" s="85"/>
      <c r="EFI90" s="85"/>
      <c r="EFJ90" s="85"/>
      <c r="EFK90" s="85"/>
      <c r="EFL90" s="85"/>
      <c r="EFM90" s="85"/>
      <c r="EFN90" s="85"/>
      <c r="EFO90" s="85"/>
      <c r="EFP90" s="85"/>
      <c r="EFQ90" s="85"/>
      <c r="EFR90" s="85"/>
      <c r="EFS90" s="85"/>
      <c r="EFT90" s="85"/>
      <c r="EFU90" s="85"/>
      <c r="EFV90" s="85"/>
      <c r="EFW90" s="85"/>
      <c r="EFX90" s="85"/>
      <c r="EFY90" s="85"/>
      <c r="EFZ90" s="85"/>
      <c r="EGA90" s="85"/>
      <c r="EGB90" s="85"/>
      <c r="EGC90" s="85"/>
      <c r="EGD90" s="85"/>
      <c r="EGE90" s="85"/>
      <c r="EGF90" s="85"/>
      <c r="EGG90" s="85"/>
      <c r="EGH90" s="85"/>
      <c r="EGI90" s="85"/>
      <c r="EGJ90" s="85"/>
      <c r="EGK90" s="85"/>
      <c r="EGL90" s="85"/>
      <c r="EGM90" s="85"/>
      <c r="EGN90" s="85"/>
      <c r="EGO90" s="85"/>
      <c r="EGP90" s="85"/>
      <c r="EGQ90" s="85"/>
      <c r="EGR90" s="85"/>
      <c r="EGS90" s="85"/>
      <c r="EGT90" s="85"/>
      <c r="EGU90" s="85"/>
      <c r="EGV90" s="85"/>
      <c r="EGW90" s="85"/>
      <c r="EGX90" s="85"/>
      <c r="EGY90" s="85"/>
      <c r="EGZ90" s="85"/>
      <c r="EHA90" s="85"/>
      <c r="EHB90" s="85"/>
      <c r="EHC90" s="85"/>
      <c r="EHD90" s="85"/>
      <c r="EHE90" s="85"/>
      <c r="EHF90" s="85"/>
      <c r="EHG90" s="85"/>
      <c r="EHH90" s="85"/>
      <c r="EHI90" s="85"/>
      <c r="EHJ90" s="85"/>
      <c r="EHK90" s="85"/>
      <c r="EHL90" s="85"/>
      <c r="EHM90" s="85"/>
      <c r="EHN90" s="85"/>
      <c r="EHO90" s="85"/>
      <c r="EHP90" s="85"/>
      <c r="EHQ90" s="85"/>
      <c r="EHR90" s="85"/>
      <c r="EHS90" s="85"/>
      <c r="EHT90" s="85"/>
      <c r="EHU90" s="85"/>
      <c r="EHV90" s="85"/>
      <c r="EHW90" s="85"/>
      <c r="EHX90" s="85"/>
      <c r="EHY90" s="85"/>
      <c r="EHZ90" s="85"/>
      <c r="EIA90" s="85"/>
      <c r="EIB90" s="85"/>
      <c r="EIC90" s="85"/>
      <c r="EID90" s="85"/>
      <c r="EIE90" s="85"/>
      <c r="EIF90" s="85"/>
      <c r="EIG90" s="85"/>
      <c r="EIH90" s="85"/>
      <c r="EII90" s="85"/>
      <c r="EIJ90" s="85"/>
      <c r="EIK90" s="85"/>
      <c r="EIL90" s="85"/>
      <c r="EIM90" s="85"/>
      <c r="EIN90" s="85"/>
      <c r="EIO90" s="85"/>
      <c r="EIP90" s="85"/>
      <c r="EIQ90" s="85"/>
      <c r="EIR90" s="85"/>
      <c r="EIS90" s="85"/>
      <c r="EIT90" s="85"/>
      <c r="EIU90" s="85"/>
      <c r="EIV90" s="85"/>
      <c r="EIW90" s="85"/>
      <c r="EIX90" s="85"/>
      <c r="EIY90" s="85"/>
      <c r="EIZ90" s="85"/>
      <c r="EJA90" s="85"/>
      <c r="EJB90" s="85"/>
      <c r="EJC90" s="85"/>
      <c r="EJD90" s="85"/>
      <c r="EJE90" s="85"/>
      <c r="EJF90" s="85"/>
      <c r="EJG90" s="85"/>
      <c r="EJH90" s="85"/>
      <c r="EJI90" s="85"/>
      <c r="EJJ90" s="85"/>
      <c r="EJK90" s="85"/>
      <c r="EJL90" s="85"/>
      <c r="EJM90" s="85"/>
      <c r="EJN90" s="85"/>
      <c r="EJO90" s="85"/>
      <c r="EJP90" s="85"/>
      <c r="EJQ90" s="85"/>
      <c r="EJR90" s="85"/>
      <c r="EJS90" s="85"/>
      <c r="EJT90" s="85"/>
      <c r="EJU90" s="85"/>
      <c r="EJV90" s="85"/>
      <c r="EJW90" s="85"/>
      <c r="EJX90" s="85"/>
      <c r="EJY90" s="85"/>
      <c r="EJZ90" s="85"/>
      <c r="EKA90" s="85"/>
      <c r="EKB90" s="85"/>
      <c r="EKC90" s="85"/>
      <c r="EKD90" s="85"/>
      <c r="EKE90" s="85"/>
      <c r="EKF90" s="85"/>
      <c r="EKG90" s="85"/>
      <c r="EKH90" s="85"/>
      <c r="EKI90" s="85"/>
      <c r="EKJ90" s="85"/>
      <c r="EKK90" s="85"/>
      <c r="EKL90" s="85"/>
      <c r="EKM90" s="85"/>
      <c r="EKN90" s="85"/>
      <c r="EKO90" s="85"/>
      <c r="EKP90" s="85"/>
      <c r="EKQ90" s="85"/>
      <c r="EKR90" s="85"/>
      <c r="EKS90" s="85"/>
      <c r="EKT90" s="85"/>
      <c r="EKU90" s="85"/>
      <c r="EKV90" s="85"/>
      <c r="EKW90" s="85"/>
      <c r="EKX90" s="85"/>
      <c r="EKY90" s="85"/>
      <c r="EKZ90" s="85"/>
      <c r="ELA90" s="85"/>
      <c r="ELB90" s="85"/>
      <c r="ELC90" s="85"/>
      <c r="ELD90" s="85"/>
      <c r="ELE90" s="85"/>
      <c r="ELF90" s="85"/>
      <c r="ELG90" s="85"/>
      <c r="ELH90" s="85"/>
      <c r="ELI90" s="85"/>
      <c r="ELJ90" s="85"/>
      <c r="ELK90" s="85"/>
      <c r="ELL90" s="85"/>
      <c r="ELM90" s="85"/>
      <c r="ELN90" s="85"/>
      <c r="ELO90" s="85"/>
      <c r="ELP90" s="85"/>
      <c r="ELQ90" s="85"/>
      <c r="ELR90" s="85"/>
      <c r="ELS90" s="85"/>
      <c r="ELT90" s="85"/>
      <c r="ELU90" s="85"/>
      <c r="ELV90" s="85"/>
      <c r="ELW90" s="85"/>
      <c r="ELX90" s="85"/>
      <c r="ELY90" s="85"/>
      <c r="ELZ90" s="85"/>
      <c r="EMA90" s="85"/>
      <c r="EMB90" s="85"/>
      <c r="EMC90" s="85"/>
      <c r="EMD90" s="85"/>
      <c r="EME90" s="85"/>
      <c r="EMF90" s="85"/>
      <c r="EMG90" s="85"/>
      <c r="EMH90" s="85"/>
      <c r="EMI90" s="85"/>
      <c r="EMJ90" s="85"/>
      <c r="EMK90" s="85"/>
      <c r="EML90" s="85"/>
      <c r="EMM90" s="85"/>
      <c r="EMN90" s="85"/>
      <c r="EMO90" s="85"/>
      <c r="EMP90" s="85"/>
      <c r="EMQ90" s="85"/>
      <c r="EMR90" s="85"/>
      <c r="EMS90" s="85"/>
      <c r="EMT90" s="85"/>
      <c r="EMU90" s="85"/>
      <c r="EMV90" s="85"/>
      <c r="EMW90" s="85"/>
      <c r="EMX90" s="85"/>
      <c r="EMY90" s="85"/>
      <c r="EMZ90" s="85"/>
      <c r="ENA90" s="85"/>
      <c r="ENB90" s="85"/>
      <c r="ENC90" s="85"/>
      <c r="END90" s="85"/>
      <c r="ENE90" s="85"/>
      <c r="ENF90" s="85"/>
      <c r="ENG90" s="85"/>
      <c r="ENH90" s="85"/>
      <c r="ENI90" s="85"/>
      <c r="ENJ90" s="85"/>
      <c r="ENK90" s="85"/>
      <c r="ENL90" s="85"/>
      <c r="ENM90" s="85"/>
      <c r="ENN90" s="85"/>
      <c r="ENO90" s="85"/>
      <c r="ENP90" s="85"/>
      <c r="ENQ90" s="85"/>
      <c r="ENR90" s="85"/>
      <c r="ENS90" s="85"/>
      <c r="ENT90" s="85"/>
      <c r="ENU90" s="85"/>
      <c r="ENV90" s="85"/>
      <c r="ENW90" s="85"/>
      <c r="ENX90" s="85"/>
      <c r="ENY90" s="85"/>
      <c r="ENZ90" s="85"/>
      <c r="EOA90" s="85"/>
      <c r="EOB90" s="85"/>
      <c r="EOC90" s="85"/>
      <c r="EOD90" s="85"/>
      <c r="EOE90" s="85"/>
      <c r="EOF90" s="85"/>
      <c r="EOG90" s="85"/>
      <c r="EOH90" s="85"/>
      <c r="EOI90" s="85"/>
      <c r="EOJ90" s="85"/>
      <c r="EOK90" s="85"/>
      <c r="EOL90" s="85"/>
      <c r="EOM90" s="85"/>
      <c r="EON90" s="85"/>
      <c r="EOO90" s="85"/>
      <c r="EOP90" s="85"/>
      <c r="EOQ90" s="85"/>
      <c r="EOR90" s="85"/>
      <c r="EOS90" s="85"/>
      <c r="EOT90" s="85"/>
      <c r="EOU90" s="85"/>
      <c r="EOV90" s="85"/>
      <c r="EOW90" s="85"/>
      <c r="EOX90" s="85"/>
      <c r="EOY90" s="85"/>
      <c r="EOZ90" s="85"/>
      <c r="EPA90" s="85"/>
      <c r="EPB90" s="85"/>
      <c r="EPC90" s="85"/>
      <c r="EPD90" s="85"/>
      <c r="EPE90" s="85"/>
      <c r="EPF90" s="85"/>
      <c r="EPG90" s="85"/>
      <c r="EPH90" s="85"/>
      <c r="EPI90" s="85"/>
      <c r="EPJ90" s="85"/>
      <c r="EPK90" s="85"/>
      <c r="EPL90" s="85"/>
      <c r="EPM90" s="85"/>
      <c r="EPN90" s="85"/>
      <c r="EPO90" s="85"/>
      <c r="EPP90" s="85"/>
      <c r="EPQ90" s="85"/>
      <c r="EPR90" s="85"/>
      <c r="EPS90" s="85"/>
      <c r="EPT90" s="85"/>
      <c r="EPU90" s="85"/>
      <c r="EPV90" s="85"/>
      <c r="EPW90" s="85"/>
      <c r="EPX90" s="85"/>
      <c r="EPY90" s="85"/>
      <c r="EPZ90" s="85"/>
      <c r="EQA90" s="85"/>
      <c r="EQB90" s="85"/>
      <c r="EQC90" s="85"/>
      <c r="EQD90" s="85"/>
      <c r="EQE90" s="85"/>
      <c r="EQF90" s="85"/>
      <c r="EQG90" s="85"/>
      <c r="EQH90" s="85"/>
      <c r="EQI90" s="85"/>
      <c r="EQJ90" s="85"/>
      <c r="EQK90" s="85"/>
      <c r="EQL90" s="85"/>
      <c r="EQM90" s="85"/>
      <c r="EQN90" s="85"/>
      <c r="EQO90" s="85"/>
      <c r="EQP90" s="85"/>
      <c r="EQQ90" s="85"/>
      <c r="EQR90" s="85"/>
      <c r="EQS90" s="85"/>
      <c r="EQT90" s="85"/>
      <c r="EQU90" s="85"/>
      <c r="EQV90" s="85"/>
      <c r="EQW90" s="85"/>
      <c r="EQX90" s="85"/>
      <c r="EQY90" s="85"/>
      <c r="EQZ90" s="85"/>
      <c r="ERA90" s="85"/>
      <c r="ERB90" s="85"/>
      <c r="ERC90" s="85"/>
      <c r="ERD90" s="85"/>
      <c r="ERE90" s="85"/>
      <c r="ERF90" s="85"/>
      <c r="ERG90" s="85"/>
      <c r="ERH90" s="85"/>
      <c r="ERI90" s="85"/>
      <c r="ERJ90" s="85"/>
      <c r="ERK90" s="85"/>
      <c r="ERL90" s="85"/>
      <c r="ERM90" s="85"/>
      <c r="ERN90" s="85"/>
      <c r="ERO90" s="85"/>
      <c r="ERP90" s="85"/>
      <c r="ERQ90" s="85"/>
      <c r="ERR90" s="85"/>
      <c r="ERS90" s="85"/>
      <c r="ERT90" s="85"/>
      <c r="ERU90" s="85"/>
      <c r="ERV90" s="85"/>
      <c r="ERW90" s="85"/>
      <c r="ERX90" s="85"/>
      <c r="ERY90" s="85"/>
      <c r="ERZ90" s="85"/>
      <c r="ESA90" s="85"/>
      <c r="ESB90" s="85"/>
      <c r="ESC90" s="85"/>
      <c r="ESD90" s="85"/>
      <c r="ESE90" s="85"/>
      <c r="ESF90" s="85"/>
      <c r="ESG90" s="85"/>
      <c r="ESH90" s="85"/>
      <c r="ESI90" s="85"/>
      <c r="ESJ90" s="85"/>
      <c r="ESK90" s="85"/>
      <c r="ESL90" s="85"/>
      <c r="ESM90" s="85"/>
      <c r="ESN90" s="85"/>
      <c r="ESO90" s="85"/>
      <c r="ESP90" s="85"/>
      <c r="ESQ90" s="85"/>
      <c r="ESR90" s="85"/>
      <c r="ESS90" s="85"/>
      <c r="EST90" s="85"/>
      <c r="ESU90" s="85"/>
      <c r="ESV90" s="85"/>
      <c r="ESW90" s="85"/>
      <c r="ESX90" s="85"/>
      <c r="ESY90" s="85"/>
      <c r="ESZ90" s="85"/>
      <c r="ETA90" s="85"/>
      <c r="ETB90" s="85"/>
      <c r="ETC90" s="85"/>
      <c r="ETD90" s="85"/>
      <c r="ETE90" s="85"/>
      <c r="ETF90" s="85"/>
      <c r="ETG90" s="85"/>
      <c r="ETH90" s="85"/>
      <c r="ETI90" s="85"/>
      <c r="ETJ90" s="85"/>
      <c r="ETK90" s="85"/>
      <c r="ETL90" s="85"/>
      <c r="ETM90" s="85"/>
      <c r="ETN90" s="85"/>
      <c r="ETO90" s="85"/>
      <c r="ETP90" s="85"/>
      <c r="ETQ90" s="85"/>
      <c r="ETR90" s="85"/>
      <c r="ETS90" s="85"/>
      <c r="ETT90" s="85"/>
      <c r="ETU90" s="85"/>
      <c r="ETV90" s="85"/>
      <c r="ETW90" s="85"/>
      <c r="ETX90" s="85"/>
      <c r="ETY90" s="85"/>
      <c r="ETZ90" s="85"/>
      <c r="EUA90" s="85"/>
      <c r="EUB90" s="85"/>
      <c r="EUC90" s="85"/>
      <c r="EUD90" s="85"/>
      <c r="EUE90" s="85"/>
      <c r="EUF90" s="85"/>
      <c r="EUG90" s="85"/>
      <c r="EUH90" s="85"/>
      <c r="EUI90" s="85"/>
      <c r="EUJ90" s="85"/>
      <c r="EUK90" s="85"/>
      <c r="EUL90" s="85"/>
      <c r="EUM90" s="85"/>
      <c r="EUN90" s="85"/>
      <c r="EUO90" s="85"/>
      <c r="EUP90" s="85"/>
      <c r="EUQ90" s="85"/>
      <c r="EUR90" s="85"/>
      <c r="EUS90" s="85"/>
      <c r="EUT90" s="85"/>
      <c r="EUU90" s="85"/>
      <c r="EUV90" s="85"/>
      <c r="EUW90" s="85"/>
      <c r="EUX90" s="85"/>
      <c r="EUY90" s="85"/>
      <c r="EUZ90" s="85"/>
      <c r="EVA90" s="85"/>
      <c r="EVB90" s="85"/>
      <c r="EVC90" s="85"/>
      <c r="EVD90" s="85"/>
      <c r="EVE90" s="85"/>
      <c r="EVF90" s="85"/>
      <c r="EVG90" s="85"/>
      <c r="EVH90" s="85"/>
      <c r="EVI90" s="85"/>
      <c r="EVJ90" s="85"/>
      <c r="EVK90" s="85"/>
      <c r="EVL90" s="85"/>
      <c r="EVM90" s="85"/>
      <c r="EVN90" s="85"/>
      <c r="EVO90" s="85"/>
      <c r="EVP90" s="85"/>
      <c r="EVQ90" s="85"/>
      <c r="EVR90" s="85"/>
      <c r="EVS90" s="85"/>
      <c r="EVT90" s="85"/>
      <c r="EVU90" s="85"/>
      <c r="EVV90" s="85"/>
      <c r="EVW90" s="85"/>
      <c r="EVX90" s="85"/>
      <c r="EVY90" s="85"/>
      <c r="EVZ90" s="85"/>
      <c r="EWA90" s="85"/>
      <c r="EWB90" s="85"/>
      <c r="EWC90" s="85"/>
      <c r="EWD90" s="85"/>
      <c r="EWE90" s="85"/>
      <c r="EWF90" s="85"/>
      <c r="EWG90" s="85"/>
      <c r="EWH90" s="85"/>
      <c r="EWI90" s="85"/>
      <c r="EWJ90" s="85"/>
      <c r="EWK90" s="85"/>
      <c r="EWL90" s="85"/>
      <c r="EWM90" s="85"/>
      <c r="EWN90" s="85"/>
      <c r="EWO90" s="85"/>
      <c r="EWP90" s="85"/>
      <c r="EWQ90" s="85"/>
      <c r="EWR90" s="85"/>
      <c r="EWS90" s="85"/>
      <c r="EWT90" s="85"/>
      <c r="EWU90" s="85"/>
      <c r="EWV90" s="85"/>
      <c r="EWW90" s="85"/>
      <c r="EWX90" s="85"/>
      <c r="EWY90" s="85"/>
      <c r="EWZ90" s="85"/>
      <c r="EXA90" s="85"/>
      <c r="EXB90" s="85"/>
      <c r="EXC90" s="85"/>
      <c r="EXD90" s="85"/>
      <c r="EXE90" s="85"/>
      <c r="EXF90" s="85"/>
      <c r="EXG90" s="85"/>
      <c r="EXH90" s="85"/>
      <c r="EXI90" s="85"/>
      <c r="EXJ90" s="85"/>
      <c r="EXK90" s="85"/>
      <c r="EXL90" s="85"/>
      <c r="EXM90" s="85"/>
      <c r="EXN90" s="85"/>
      <c r="EXO90" s="85"/>
      <c r="EXP90" s="85"/>
      <c r="EXQ90" s="85"/>
      <c r="EXR90" s="85"/>
      <c r="EXS90" s="85"/>
      <c r="EXT90" s="85"/>
      <c r="EXU90" s="85"/>
      <c r="EXV90" s="85"/>
      <c r="EXW90" s="85"/>
      <c r="EXX90" s="85"/>
      <c r="EXY90" s="85"/>
      <c r="EXZ90" s="85"/>
      <c r="EYA90" s="85"/>
      <c r="EYB90" s="85"/>
      <c r="EYC90" s="85"/>
      <c r="EYD90" s="85"/>
      <c r="EYE90" s="85"/>
      <c r="EYF90" s="85"/>
      <c r="EYG90" s="85"/>
      <c r="EYH90" s="85"/>
      <c r="EYI90" s="85"/>
      <c r="EYJ90" s="85"/>
      <c r="EYK90" s="85"/>
      <c r="EYL90" s="85"/>
      <c r="EYM90" s="85"/>
      <c r="EYN90" s="85"/>
      <c r="EYO90" s="85"/>
      <c r="EYP90" s="85"/>
      <c r="EYQ90" s="85"/>
      <c r="EYR90" s="85"/>
      <c r="EYS90" s="85"/>
      <c r="EYT90" s="85"/>
      <c r="EYU90" s="85"/>
      <c r="EYV90" s="85"/>
      <c r="EYW90" s="85"/>
      <c r="EYX90" s="85"/>
      <c r="EYY90" s="85"/>
      <c r="EYZ90" s="85"/>
      <c r="EZA90" s="85"/>
      <c r="EZB90" s="85"/>
      <c r="EZC90" s="85"/>
      <c r="EZD90" s="85"/>
      <c r="EZE90" s="85"/>
      <c r="EZF90" s="85"/>
      <c r="EZG90" s="85"/>
      <c r="EZH90" s="85"/>
      <c r="EZI90" s="85"/>
      <c r="EZJ90" s="85"/>
      <c r="EZK90" s="85"/>
      <c r="EZL90" s="85"/>
      <c r="EZM90" s="85"/>
      <c r="EZN90" s="85"/>
      <c r="EZO90" s="85"/>
      <c r="EZP90" s="85"/>
      <c r="EZQ90" s="85"/>
      <c r="EZR90" s="85"/>
      <c r="EZS90" s="85"/>
      <c r="EZT90" s="85"/>
      <c r="EZU90" s="85"/>
      <c r="EZV90" s="85"/>
      <c r="EZW90" s="85"/>
      <c r="EZX90" s="85"/>
      <c r="EZY90" s="85"/>
      <c r="EZZ90" s="85"/>
      <c r="FAA90" s="85"/>
      <c r="FAB90" s="85"/>
      <c r="FAC90" s="85"/>
      <c r="FAD90" s="85"/>
      <c r="FAE90" s="85"/>
      <c r="FAF90" s="85"/>
      <c r="FAG90" s="85"/>
      <c r="FAH90" s="85"/>
      <c r="FAI90" s="85"/>
      <c r="FAJ90" s="85"/>
      <c r="FAK90" s="85"/>
      <c r="FAL90" s="85"/>
      <c r="FAM90" s="85"/>
      <c r="FAN90" s="85"/>
      <c r="FAO90" s="85"/>
      <c r="FAP90" s="85"/>
      <c r="FAQ90" s="85"/>
      <c r="FAR90" s="85"/>
      <c r="FAS90" s="85"/>
      <c r="FAT90" s="85"/>
      <c r="FAU90" s="85"/>
      <c r="FAV90" s="85"/>
      <c r="FAW90" s="85"/>
      <c r="FAX90" s="85"/>
      <c r="FAY90" s="85"/>
      <c r="FAZ90" s="85"/>
      <c r="FBA90" s="85"/>
      <c r="FBB90" s="85"/>
      <c r="FBC90" s="85"/>
      <c r="FBD90" s="85"/>
      <c r="FBE90" s="85"/>
      <c r="FBF90" s="85"/>
      <c r="FBG90" s="85"/>
      <c r="FBH90" s="85"/>
      <c r="FBI90" s="85"/>
      <c r="FBJ90" s="85"/>
      <c r="FBK90" s="85"/>
      <c r="FBL90" s="85"/>
      <c r="FBM90" s="85"/>
      <c r="FBN90" s="85"/>
      <c r="FBO90" s="85"/>
      <c r="FBP90" s="85"/>
      <c r="FBQ90" s="85"/>
      <c r="FBR90" s="85"/>
      <c r="FBS90" s="85"/>
      <c r="FBT90" s="85"/>
      <c r="FBU90" s="85"/>
      <c r="FBV90" s="85"/>
      <c r="FBW90" s="85"/>
      <c r="FBX90" s="85"/>
      <c r="FBY90" s="85"/>
      <c r="FBZ90" s="85"/>
      <c r="FCA90" s="85"/>
      <c r="FCB90" s="85"/>
      <c r="FCC90" s="85"/>
      <c r="FCD90" s="85"/>
      <c r="FCE90" s="85"/>
      <c r="FCF90" s="85"/>
      <c r="FCG90" s="85"/>
      <c r="FCH90" s="85"/>
      <c r="FCI90" s="85"/>
      <c r="FCJ90" s="85"/>
      <c r="FCK90" s="85"/>
      <c r="FCL90" s="85"/>
      <c r="FCM90" s="85"/>
      <c r="FCN90" s="85"/>
      <c r="FCO90" s="85"/>
      <c r="FCP90" s="85"/>
      <c r="FCQ90" s="85"/>
      <c r="FCR90" s="85"/>
      <c r="FCS90" s="85"/>
      <c r="FCT90" s="85"/>
      <c r="FCU90" s="85"/>
      <c r="FCV90" s="85"/>
      <c r="FCW90" s="85"/>
      <c r="FCX90" s="85"/>
      <c r="FCY90" s="85"/>
      <c r="FCZ90" s="85"/>
      <c r="FDA90" s="85"/>
      <c r="FDB90" s="85"/>
      <c r="FDC90" s="85"/>
      <c r="FDD90" s="85"/>
      <c r="FDE90" s="85"/>
      <c r="FDF90" s="85"/>
      <c r="FDG90" s="85"/>
      <c r="FDH90" s="85"/>
      <c r="FDI90" s="85"/>
      <c r="FDJ90" s="85"/>
      <c r="FDK90" s="85"/>
      <c r="FDL90" s="85"/>
      <c r="FDM90" s="85"/>
      <c r="FDN90" s="85"/>
      <c r="FDO90" s="85"/>
      <c r="FDP90" s="85"/>
      <c r="FDQ90" s="85"/>
      <c r="FDR90" s="85"/>
      <c r="FDS90" s="85"/>
      <c r="FDT90" s="85"/>
      <c r="FDU90" s="85"/>
      <c r="FDV90" s="85"/>
      <c r="FDW90" s="85"/>
      <c r="FDX90" s="85"/>
      <c r="FDY90" s="85"/>
      <c r="FDZ90" s="85"/>
      <c r="FEA90" s="85"/>
      <c r="FEB90" s="85"/>
      <c r="FEC90" s="85"/>
      <c r="FED90" s="85"/>
      <c r="FEE90" s="85"/>
      <c r="FEF90" s="85"/>
      <c r="FEG90" s="85"/>
      <c r="FEH90" s="85"/>
      <c r="FEI90" s="85"/>
      <c r="FEJ90" s="85"/>
      <c r="FEK90" s="85"/>
      <c r="FEL90" s="85"/>
      <c r="FEM90" s="85"/>
      <c r="FEN90" s="85"/>
      <c r="FEO90" s="85"/>
      <c r="FEP90" s="85"/>
      <c r="FEQ90" s="85"/>
      <c r="FER90" s="85"/>
      <c r="FES90" s="85"/>
      <c r="FET90" s="85"/>
      <c r="FEU90" s="85"/>
      <c r="FEV90" s="85"/>
      <c r="FEW90" s="85"/>
      <c r="FEX90" s="85"/>
      <c r="FEY90" s="85"/>
      <c r="FEZ90" s="85"/>
      <c r="FFA90" s="85"/>
      <c r="FFB90" s="85"/>
      <c r="FFC90" s="85"/>
      <c r="FFD90" s="85"/>
      <c r="FFE90" s="85"/>
      <c r="FFF90" s="85"/>
      <c r="FFG90" s="85"/>
      <c r="FFH90" s="85"/>
      <c r="FFI90" s="85"/>
      <c r="FFJ90" s="85"/>
      <c r="FFK90" s="85"/>
      <c r="FFL90" s="85"/>
      <c r="FFM90" s="85"/>
      <c r="FFN90" s="85"/>
      <c r="FFO90" s="85"/>
      <c r="FFP90" s="85"/>
      <c r="FFQ90" s="85"/>
      <c r="FFR90" s="85"/>
      <c r="FFS90" s="85"/>
      <c r="FFT90" s="85"/>
      <c r="FFU90" s="85"/>
      <c r="FFV90" s="85"/>
      <c r="FFW90" s="85"/>
      <c r="FFX90" s="85"/>
      <c r="FFY90" s="85"/>
      <c r="FFZ90" s="85"/>
      <c r="FGA90" s="85"/>
      <c r="FGB90" s="85"/>
      <c r="FGC90" s="85"/>
      <c r="FGD90" s="85"/>
      <c r="FGE90" s="85"/>
      <c r="FGF90" s="85"/>
      <c r="FGG90" s="85"/>
      <c r="FGH90" s="85"/>
      <c r="FGI90" s="85"/>
      <c r="FGJ90" s="85"/>
      <c r="FGK90" s="85"/>
      <c r="FGL90" s="85"/>
      <c r="FGM90" s="85"/>
      <c r="FGN90" s="85"/>
      <c r="FGO90" s="85"/>
      <c r="FGP90" s="85"/>
      <c r="FGQ90" s="85"/>
      <c r="FGR90" s="85"/>
      <c r="FGS90" s="85"/>
      <c r="FGT90" s="85"/>
      <c r="FGU90" s="85"/>
      <c r="FGV90" s="85"/>
      <c r="FGW90" s="85"/>
      <c r="FGX90" s="85"/>
      <c r="FGY90" s="85"/>
      <c r="FGZ90" s="85"/>
      <c r="FHA90" s="85"/>
      <c r="FHB90" s="85"/>
      <c r="FHC90" s="85"/>
      <c r="FHD90" s="85"/>
      <c r="FHE90" s="85"/>
      <c r="FHF90" s="85"/>
      <c r="FHG90" s="85"/>
      <c r="FHH90" s="85"/>
      <c r="FHI90" s="85"/>
      <c r="FHJ90" s="85"/>
      <c r="FHK90" s="85"/>
      <c r="FHL90" s="85"/>
      <c r="FHM90" s="85"/>
      <c r="FHN90" s="85"/>
      <c r="FHO90" s="85"/>
      <c r="FHP90" s="85"/>
      <c r="FHQ90" s="85"/>
      <c r="FHR90" s="85"/>
      <c r="FHS90" s="85"/>
      <c r="FHT90" s="85"/>
      <c r="FHU90" s="85"/>
      <c r="FHV90" s="85"/>
      <c r="FHW90" s="85"/>
      <c r="FHX90" s="85"/>
      <c r="FHY90" s="85"/>
      <c r="FHZ90" s="85"/>
      <c r="FIA90" s="85"/>
      <c r="FIB90" s="85"/>
      <c r="FIC90" s="85"/>
      <c r="FID90" s="85"/>
      <c r="FIE90" s="85"/>
      <c r="FIF90" s="85"/>
      <c r="FIG90" s="85"/>
      <c r="FIH90" s="85"/>
      <c r="FII90" s="85"/>
      <c r="FIJ90" s="85"/>
      <c r="FIK90" s="85"/>
      <c r="FIL90" s="85"/>
      <c r="FIM90" s="85"/>
      <c r="FIN90" s="85"/>
      <c r="FIO90" s="85"/>
      <c r="FIP90" s="85"/>
      <c r="FIQ90" s="85"/>
      <c r="FIR90" s="85"/>
      <c r="FIS90" s="85"/>
      <c r="FIT90" s="85"/>
      <c r="FIU90" s="85"/>
      <c r="FIV90" s="85"/>
      <c r="FIW90" s="85"/>
      <c r="FIX90" s="85"/>
      <c r="FIY90" s="85"/>
      <c r="FIZ90" s="85"/>
      <c r="FJA90" s="85"/>
      <c r="FJB90" s="85"/>
      <c r="FJC90" s="85"/>
      <c r="FJD90" s="85"/>
      <c r="FJE90" s="85"/>
      <c r="FJF90" s="85"/>
      <c r="FJG90" s="85"/>
      <c r="FJH90" s="85"/>
      <c r="FJI90" s="85"/>
      <c r="FJJ90" s="85"/>
      <c r="FJK90" s="85"/>
      <c r="FJL90" s="85"/>
      <c r="FJM90" s="85"/>
      <c r="FJN90" s="85"/>
      <c r="FJO90" s="85"/>
      <c r="FJP90" s="85"/>
      <c r="FJQ90" s="85"/>
      <c r="FJR90" s="85"/>
      <c r="FJS90" s="85"/>
      <c r="FJT90" s="85"/>
      <c r="FJU90" s="85"/>
      <c r="FJV90" s="85"/>
      <c r="FJW90" s="85"/>
      <c r="FJX90" s="85"/>
      <c r="FJY90" s="85"/>
      <c r="FJZ90" s="85"/>
      <c r="FKA90" s="85"/>
      <c r="FKB90" s="85"/>
      <c r="FKC90" s="85"/>
      <c r="FKD90" s="85"/>
      <c r="FKE90" s="85"/>
      <c r="FKF90" s="85"/>
      <c r="FKG90" s="85"/>
      <c r="FKH90" s="85"/>
      <c r="FKI90" s="85"/>
      <c r="FKJ90" s="85"/>
      <c r="FKK90" s="85"/>
      <c r="FKL90" s="85"/>
      <c r="FKM90" s="85"/>
      <c r="FKN90" s="85"/>
      <c r="FKO90" s="85"/>
      <c r="FKP90" s="85"/>
      <c r="FKQ90" s="85"/>
      <c r="FKR90" s="85"/>
      <c r="FKS90" s="85"/>
      <c r="FKT90" s="85"/>
      <c r="FKU90" s="85"/>
      <c r="FKV90" s="85"/>
      <c r="FKW90" s="85"/>
      <c r="FKX90" s="85"/>
      <c r="FKY90" s="85"/>
      <c r="FKZ90" s="85"/>
      <c r="FLA90" s="85"/>
      <c r="FLB90" s="85"/>
      <c r="FLC90" s="85"/>
      <c r="FLD90" s="85"/>
      <c r="FLE90" s="85"/>
      <c r="FLF90" s="85"/>
      <c r="FLG90" s="85"/>
      <c r="FLH90" s="85"/>
      <c r="FLI90" s="85"/>
      <c r="FLJ90" s="85"/>
      <c r="FLK90" s="85"/>
      <c r="FLL90" s="85"/>
      <c r="FLM90" s="85"/>
      <c r="FLN90" s="85"/>
      <c r="FLO90" s="85"/>
      <c r="FLP90" s="85"/>
      <c r="FLQ90" s="85"/>
      <c r="FLR90" s="85"/>
      <c r="FLS90" s="85"/>
      <c r="FLT90" s="85"/>
      <c r="FLU90" s="85"/>
      <c r="FLV90" s="85"/>
      <c r="FLW90" s="85"/>
      <c r="FLX90" s="85"/>
      <c r="FLY90" s="85"/>
      <c r="FLZ90" s="85"/>
      <c r="FMA90" s="85"/>
      <c r="FMB90" s="85"/>
      <c r="FMC90" s="85"/>
      <c r="FMD90" s="85"/>
      <c r="FME90" s="85"/>
      <c r="FMF90" s="85"/>
      <c r="FMG90" s="85"/>
      <c r="FMH90" s="85"/>
      <c r="FMI90" s="85"/>
      <c r="FMJ90" s="85"/>
      <c r="FMK90" s="85"/>
      <c r="FML90" s="85"/>
      <c r="FMM90" s="85"/>
      <c r="FMN90" s="85"/>
      <c r="FMO90" s="85"/>
      <c r="FMP90" s="85"/>
      <c r="FMQ90" s="85"/>
      <c r="FMR90" s="85"/>
      <c r="FMS90" s="85"/>
      <c r="FMT90" s="85"/>
      <c r="FMU90" s="85"/>
      <c r="FMV90" s="85"/>
      <c r="FMW90" s="85"/>
      <c r="FMX90" s="85"/>
      <c r="FMY90" s="85"/>
      <c r="FMZ90" s="85"/>
      <c r="FNA90" s="85"/>
      <c r="FNB90" s="85"/>
      <c r="FNC90" s="85"/>
      <c r="FND90" s="85"/>
      <c r="FNE90" s="85"/>
      <c r="FNF90" s="85"/>
      <c r="FNG90" s="85"/>
      <c r="FNH90" s="85"/>
      <c r="FNI90" s="85"/>
      <c r="FNJ90" s="85"/>
      <c r="FNK90" s="85"/>
      <c r="FNL90" s="85"/>
      <c r="FNM90" s="85"/>
      <c r="FNN90" s="85"/>
      <c r="FNO90" s="85"/>
      <c r="FNP90" s="85"/>
      <c r="FNQ90" s="85"/>
      <c r="FNR90" s="85"/>
      <c r="FNS90" s="85"/>
      <c r="FNT90" s="85"/>
      <c r="FNU90" s="85"/>
      <c r="FNV90" s="85"/>
      <c r="FNW90" s="85"/>
      <c r="FNX90" s="85"/>
      <c r="FNY90" s="85"/>
      <c r="FNZ90" s="85"/>
      <c r="FOA90" s="85"/>
      <c r="FOB90" s="85"/>
      <c r="FOC90" s="85"/>
      <c r="FOD90" s="85"/>
      <c r="FOE90" s="85"/>
      <c r="FOF90" s="85"/>
      <c r="FOG90" s="85"/>
      <c r="FOH90" s="85"/>
      <c r="FOI90" s="85"/>
      <c r="FOJ90" s="85"/>
      <c r="FOK90" s="85"/>
      <c r="FOL90" s="85"/>
      <c r="FOM90" s="85"/>
      <c r="FON90" s="85"/>
      <c r="FOO90" s="85"/>
      <c r="FOP90" s="85"/>
      <c r="FOQ90" s="85"/>
      <c r="FOR90" s="85"/>
      <c r="FOS90" s="85"/>
      <c r="FOT90" s="85"/>
      <c r="FOU90" s="85"/>
      <c r="FOV90" s="85"/>
      <c r="FOW90" s="85"/>
      <c r="FOX90" s="85"/>
      <c r="FOY90" s="85"/>
      <c r="FOZ90" s="85"/>
      <c r="FPA90" s="85"/>
      <c r="FPB90" s="85"/>
      <c r="FPC90" s="85"/>
      <c r="FPD90" s="85"/>
      <c r="FPE90" s="85"/>
      <c r="FPF90" s="85"/>
      <c r="FPG90" s="85"/>
      <c r="FPH90" s="85"/>
      <c r="FPI90" s="85"/>
      <c r="FPJ90" s="85"/>
      <c r="FPK90" s="85"/>
      <c r="FPL90" s="85"/>
      <c r="FPM90" s="85"/>
      <c r="FPN90" s="85"/>
      <c r="FPO90" s="85"/>
      <c r="FPP90" s="85"/>
      <c r="FPQ90" s="85"/>
      <c r="FPR90" s="85"/>
      <c r="FPS90" s="85"/>
      <c r="FPT90" s="85"/>
      <c r="FPU90" s="85"/>
      <c r="FPV90" s="85"/>
      <c r="FPW90" s="85"/>
      <c r="FPX90" s="85"/>
      <c r="FPY90" s="85"/>
      <c r="FPZ90" s="85"/>
      <c r="FQA90" s="85"/>
      <c r="FQB90" s="85"/>
      <c r="FQC90" s="85"/>
      <c r="FQD90" s="85"/>
      <c r="FQE90" s="85"/>
      <c r="FQF90" s="85"/>
      <c r="FQG90" s="85"/>
      <c r="FQH90" s="85"/>
      <c r="FQI90" s="85"/>
      <c r="FQJ90" s="85"/>
      <c r="FQK90" s="85"/>
      <c r="FQL90" s="85"/>
      <c r="FQM90" s="85"/>
      <c r="FQN90" s="85"/>
      <c r="FQO90" s="85"/>
      <c r="FQP90" s="85"/>
      <c r="FQQ90" s="85"/>
      <c r="FQR90" s="85"/>
      <c r="FQS90" s="85"/>
      <c r="FQT90" s="85"/>
      <c r="FQU90" s="85"/>
      <c r="FQV90" s="85"/>
      <c r="FQW90" s="85"/>
      <c r="FQX90" s="85"/>
      <c r="FQY90" s="85"/>
      <c r="FQZ90" s="85"/>
      <c r="FRA90" s="85"/>
      <c r="FRB90" s="85"/>
      <c r="FRC90" s="85"/>
      <c r="FRD90" s="85"/>
      <c r="FRE90" s="85"/>
      <c r="FRF90" s="85"/>
      <c r="FRG90" s="85"/>
      <c r="FRH90" s="85"/>
      <c r="FRI90" s="85"/>
      <c r="FRJ90" s="85"/>
      <c r="FRK90" s="85"/>
      <c r="FRL90" s="85"/>
      <c r="FRM90" s="85"/>
      <c r="FRN90" s="85"/>
      <c r="FRO90" s="85"/>
      <c r="FRP90" s="85"/>
      <c r="FRQ90" s="85"/>
      <c r="FRR90" s="85"/>
      <c r="FRS90" s="85"/>
      <c r="FRT90" s="85"/>
      <c r="FRU90" s="85"/>
      <c r="FRV90" s="85"/>
      <c r="FRW90" s="85"/>
      <c r="FRX90" s="85"/>
      <c r="FRY90" s="85"/>
      <c r="FRZ90" s="85"/>
      <c r="FSA90" s="85"/>
      <c r="FSB90" s="85"/>
      <c r="FSC90" s="85"/>
      <c r="FSD90" s="85"/>
      <c r="FSE90" s="85"/>
      <c r="FSF90" s="85"/>
      <c r="FSG90" s="85"/>
      <c r="FSH90" s="85"/>
      <c r="FSI90" s="85"/>
      <c r="FSJ90" s="85"/>
      <c r="FSK90" s="85"/>
      <c r="FSL90" s="85"/>
      <c r="FSM90" s="85"/>
      <c r="FSN90" s="85"/>
      <c r="FSO90" s="85"/>
      <c r="FSP90" s="85"/>
      <c r="FSQ90" s="85"/>
      <c r="FSR90" s="85"/>
      <c r="FSS90" s="85"/>
      <c r="FST90" s="85"/>
      <c r="FSU90" s="85"/>
      <c r="FSV90" s="85"/>
      <c r="FSW90" s="85"/>
      <c r="FSX90" s="85"/>
      <c r="FSY90" s="85"/>
      <c r="FSZ90" s="85"/>
      <c r="FTA90" s="85"/>
      <c r="FTB90" s="85"/>
      <c r="FTC90" s="85"/>
      <c r="FTD90" s="85"/>
      <c r="FTE90" s="85"/>
      <c r="FTF90" s="85"/>
      <c r="FTG90" s="85"/>
      <c r="FTH90" s="85"/>
      <c r="FTI90" s="85"/>
      <c r="FTJ90" s="85"/>
      <c r="FTK90" s="85"/>
      <c r="FTL90" s="85"/>
      <c r="FTM90" s="85"/>
      <c r="FTN90" s="85"/>
      <c r="FTO90" s="85"/>
      <c r="FTP90" s="85"/>
      <c r="FTQ90" s="85"/>
      <c r="FTR90" s="85"/>
      <c r="FTS90" s="85"/>
      <c r="FTT90" s="85"/>
      <c r="FTU90" s="85"/>
      <c r="FTV90" s="85"/>
      <c r="FTW90" s="85"/>
      <c r="FTX90" s="85"/>
      <c r="FTY90" s="85"/>
      <c r="FTZ90" s="85"/>
      <c r="FUA90" s="85"/>
      <c r="FUB90" s="85"/>
      <c r="FUC90" s="85"/>
      <c r="FUD90" s="85"/>
      <c r="FUE90" s="85"/>
      <c r="FUF90" s="85"/>
      <c r="FUG90" s="85"/>
      <c r="FUH90" s="85"/>
      <c r="FUI90" s="85"/>
      <c r="FUJ90" s="85"/>
      <c r="FUK90" s="85"/>
      <c r="FUL90" s="85"/>
      <c r="FUM90" s="85"/>
      <c r="FUN90" s="85"/>
      <c r="FUO90" s="85"/>
      <c r="FUP90" s="85"/>
      <c r="FUQ90" s="85"/>
      <c r="FUR90" s="85"/>
      <c r="FUS90" s="85"/>
      <c r="FUT90" s="85"/>
      <c r="FUU90" s="85"/>
      <c r="FUV90" s="85"/>
      <c r="FUW90" s="85"/>
      <c r="FUX90" s="85"/>
      <c r="FUY90" s="85"/>
      <c r="FUZ90" s="85"/>
      <c r="FVA90" s="85"/>
      <c r="FVB90" s="85"/>
      <c r="FVC90" s="85"/>
      <c r="FVD90" s="85"/>
      <c r="FVE90" s="85"/>
      <c r="FVF90" s="85"/>
      <c r="FVG90" s="85"/>
      <c r="FVH90" s="85"/>
      <c r="FVI90" s="85"/>
      <c r="FVJ90" s="85"/>
      <c r="FVK90" s="85"/>
      <c r="FVL90" s="85"/>
      <c r="FVM90" s="85"/>
      <c r="FVN90" s="85"/>
      <c r="FVO90" s="85"/>
      <c r="FVP90" s="85"/>
      <c r="FVQ90" s="85"/>
      <c r="FVR90" s="85"/>
      <c r="FVS90" s="85"/>
      <c r="FVT90" s="85"/>
      <c r="FVU90" s="85"/>
      <c r="FVV90" s="85"/>
      <c r="FVW90" s="85"/>
      <c r="FVX90" s="85"/>
      <c r="FVY90" s="85"/>
      <c r="FVZ90" s="85"/>
      <c r="FWA90" s="85"/>
      <c r="FWB90" s="85"/>
      <c r="FWC90" s="85"/>
      <c r="FWD90" s="85"/>
      <c r="FWE90" s="85"/>
      <c r="FWF90" s="85"/>
      <c r="FWG90" s="85"/>
      <c r="FWH90" s="85"/>
      <c r="FWI90" s="85"/>
      <c r="FWJ90" s="85"/>
      <c r="FWK90" s="85"/>
      <c r="FWL90" s="85"/>
      <c r="FWM90" s="85"/>
      <c r="FWN90" s="85"/>
      <c r="FWO90" s="85"/>
      <c r="FWP90" s="85"/>
      <c r="FWQ90" s="85"/>
      <c r="FWR90" s="85"/>
      <c r="FWS90" s="85"/>
      <c r="FWT90" s="85"/>
      <c r="FWU90" s="85"/>
      <c r="FWV90" s="85"/>
      <c r="FWW90" s="85"/>
      <c r="FWX90" s="85"/>
      <c r="FWY90" s="85"/>
      <c r="FWZ90" s="85"/>
      <c r="FXA90" s="85"/>
      <c r="FXB90" s="85"/>
      <c r="FXC90" s="85"/>
      <c r="FXD90" s="85"/>
      <c r="FXE90" s="85"/>
      <c r="FXF90" s="85"/>
      <c r="FXG90" s="85"/>
      <c r="FXH90" s="85"/>
      <c r="FXI90" s="85"/>
      <c r="FXJ90" s="85"/>
      <c r="FXK90" s="85"/>
      <c r="FXL90" s="85"/>
      <c r="FXM90" s="85"/>
      <c r="FXN90" s="85"/>
      <c r="FXO90" s="85"/>
      <c r="FXP90" s="85"/>
      <c r="FXQ90" s="85"/>
      <c r="FXR90" s="85"/>
      <c r="FXS90" s="85"/>
      <c r="FXT90" s="85"/>
      <c r="FXU90" s="85"/>
      <c r="FXV90" s="85"/>
      <c r="FXW90" s="85"/>
      <c r="FXX90" s="85"/>
      <c r="FXY90" s="85"/>
      <c r="FXZ90" s="85"/>
      <c r="FYA90" s="85"/>
      <c r="FYB90" s="85"/>
      <c r="FYC90" s="85"/>
      <c r="FYD90" s="85"/>
      <c r="FYE90" s="85"/>
      <c r="FYF90" s="85"/>
      <c r="FYG90" s="85"/>
      <c r="FYH90" s="85"/>
      <c r="FYI90" s="85"/>
      <c r="FYJ90" s="85"/>
      <c r="FYK90" s="85"/>
      <c r="FYL90" s="85"/>
      <c r="FYM90" s="85"/>
      <c r="FYN90" s="85"/>
      <c r="FYO90" s="85"/>
      <c r="FYP90" s="85"/>
      <c r="FYQ90" s="85"/>
      <c r="FYR90" s="85"/>
      <c r="FYS90" s="85"/>
      <c r="FYT90" s="85"/>
      <c r="FYU90" s="85"/>
      <c r="FYV90" s="85"/>
      <c r="FYW90" s="85"/>
      <c r="FYX90" s="85"/>
      <c r="FYY90" s="85"/>
      <c r="FYZ90" s="85"/>
      <c r="FZA90" s="85"/>
      <c r="FZB90" s="85"/>
      <c r="FZC90" s="85"/>
      <c r="FZD90" s="85"/>
      <c r="FZE90" s="85"/>
      <c r="FZF90" s="85"/>
      <c r="FZG90" s="85"/>
      <c r="FZH90" s="85"/>
      <c r="FZI90" s="85"/>
      <c r="FZJ90" s="85"/>
      <c r="FZK90" s="85"/>
      <c r="FZL90" s="85"/>
      <c r="FZM90" s="85"/>
      <c r="FZN90" s="85"/>
      <c r="FZO90" s="85"/>
      <c r="FZP90" s="85"/>
      <c r="FZQ90" s="85"/>
      <c r="FZR90" s="85"/>
      <c r="FZS90" s="85"/>
      <c r="FZT90" s="85"/>
      <c r="FZU90" s="85"/>
      <c r="FZV90" s="85"/>
      <c r="FZW90" s="85"/>
      <c r="FZX90" s="85"/>
      <c r="FZY90" s="85"/>
      <c r="FZZ90" s="85"/>
      <c r="GAA90" s="85"/>
      <c r="GAB90" s="85"/>
      <c r="GAC90" s="85"/>
      <c r="GAD90" s="85"/>
      <c r="GAE90" s="85"/>
      <c r="GAF90" s="85"/>
      <c r="GAG90" s="85"/>
      <c r="GAH90" s="85"/>
      <c r="GAI90" s="85"/>
      <c r="GAJ90" s="85"/>
      <c r="GAK90" s="85"/>
      <c r="GAL90" s="85"/>
      <c r="GAM90" s="85"/>
      <c r="GAN90" s="85"/>
      <c r="GAO90" s="85"/>
      <c r="GAP90" s="85"/>
      <c r="GAQ90" s="85"/>
      <c r="GAR90" s="85"/>
      <c r="GAS90" s="85"/>
      <c r="GAT90" s="85"/>
      <c r="GAU90" s="85"/>
      <c r="GAV90" s="85"/>
      <c r="GAW90" s="85"/>
      <c r="GAX90" s="85"/>
      <c r="GAY90" s="85"/>
      <c r="GAZ90" s="85"/>
      <c r="GBA90" s="85"/>
      <c r="GBB90" s="85"/>
      <c r="GBC90" s="85"/>
      <c r="GBD90" s="85"/>
      <c r="GBE90" s="85"/>
      <c r="GBF90" s="85"/>
      <c r="GBG90" s="85"/>
      <c r="GBH90" s="85"/>
      <c r="GBI90" s="85"/>
      <c r="GBJ90" s="85"/>
      <c r="GBK90" s="85"/>
      <c r="GBL90" s="85"/>
      <c r="GBM90" s="85"/>
      <c r="GBN90" s="85"/>
      <c r="GBO90" s="85"/>
      <c r="GBP90" s="85"/>
      <c r="GBQ90" s="85"/>
      <c r="GBR90" s="85"/>
      <c r="GBS90" s="85"/>
      <c r="GBT90" s="85"/>
      <c r="GBU90" s="85"/>
      <c r="GBV90" s="85"/>
      <c r="GBW90" s="85"/>
      <c r="GBX90" s="85"/>
      <c r="GBY90" s="85"/>
      <c r="GBZ90" s="85"/>
      <c r="GCA90" s="85"/>
      <c r="GCB90" s="85"/>
      <c r="GCC90" s="85"/>
      <c r="GCD90" s="85"/>
      <c r="GCE90" s="85"/>
      <c r="GCF90" s="85"/>
      <c r="GCG90" s="85"/>
      <c r="GCH90" s="85"/>
      <c r="GCI90" s="85"/>
      <c r="GCJ90" s="85"/>
      <c r="GCK90" s="85"/>
      <c r="GCL90" s="85"/>
      <c r="GCM90" s="85"/>
      <c r="GCN90" s="85"/>
      <c r="GCO90" s="85"/>
      <c r="GCP90" s="85"/>
      <c r="GCQ90" s="85"/>
      <c r="GCR90" s="85"/>
      <c r="GCS90" s="85"/>
      <c r="GCT90" s="85"/>
      <c r="GCU90" s="85"/>
      <c r="GCV90" s="85"/>
      <c r="GCW90" s="85"/>
      <c r="GCX90" s="85"/>
      <c r="GCY90" s="85"/>
      <c r="GCZ90" s="85"/>
      <c r="GDA90" s="85"/>
      <c r="GDB90" s="85"/>
      <c r="GDC90" s="85"/>
      <c r="GDD90" s="85"/>
      <c r="GDE90" s="85"/>
      <c r="GDF90" s="85"/>
      <c r="GDG90" s="85"/>
      <c r="GDH90" s="85"/>
      <c r="GDI90" s="85"/>
      <c r="GDJ90" s="85"/>
      <c r="GDK90" s="85"/>
      <c r="GDL90" s="85"/>
      <c r="GDM90" s="85"/>
      <c r="GDN90" s="85"/>
      <c r="GDO90" s="85"/>
      <c r="GDP90" s="85"/>
      <c r="GDQ90" s="85"/>
      <c r="GDR90" s="85"/>
      <c r="GDS90" s="85"/>
      <c r="GDT90" s="85"/>
      <c r="GDU90" s="85"/>
      <c r="GDV90" s="85"/>
      <c r="GDW90" s="85"/>
      <c r="GDX90" s="85"/>
      <c r="GDY90" s="85"/>
      <c r="GDZ90" s="85"/>
      <c r="GEA90" s="85"/>
      <c r="GEB90" s="85"/>
      <c r="GEC90" s="85"/>
      <c r="GED90" s="85"/>
      <c r="GEE90" s="85"/>
      <c r="GEF90" s="85"/>
      <c r="GEG90" s="85"/>
      <c r="GEH90" s="85"/>
      <c r="GEI90" s="85"/>
      <c r="GEJ90" s="85"/>
      <c r="GEK90" s="85"/>
      <c r="GEL90" s="85"/>
      <c r="GEM90" s="85"/>
      <c r="GEN90" s="85"/>
      <c r="GEO90" s="85"/>
      <c r="GEP90" s="85"/>
      <c r="GEQ90" s="85"/>
      <c r="GER90" s="85"/>
      <c r="GES90" s="85"/>
      <c r="GET90" s="85"/>
      <c r="GEU90" s="85"/>
      <c r="GEV90" s="85"/>
      <c r="GEW90" s="85"/>
      <c r="GEX90" s="85"/>
      <c r="GEY90" s="85"/>
      <c r="GEZ90" s="85"/>
      <c r="GFA90" s="85"/>
      <c r="GFB90" s="85"/>
      <c r="GFC90" s="85"/>
      <c r="GFD90" s="85"/>
      <c r="GFE90" s="85"/>
      <c r="GFF90" s="85"/>
      <c r="GFG90" s="85"/>
      <c r="GFH90" s="85"/>
      <c r="GFI90" s="85"/>
      <c r="GFJ90" s="85"/>
      <c r="GFK90" s="85"/>
      <c r="GFL90" s="85"/>
      <c r="GFM90" s="85"/>
      <c r="GFN90" s="85"/>
      <c r="GFO90" s="85"/>
      <c r="GFP90" s="85"/>
      <c r="GFQ90" s="85"/>
      <c r="GFR90" s="85"/>
      <c r="GFS90" s="85"/>
      <c r="GFT90" s="85"/>
      <c r="GFU90" s="85"/>
      <c r="GFV90" s="85"/>
      <c r="GFW90" s="85"/>
      <c r="GFX90" s="85"/>
      <c r="GFY90" s="85"/>
      <c r="GFZ90" s="85"/>
      <c r="GGA90" s="85"/>
      <c r="GGB90" s="85"/>
      <c r="GGC90" s="85"/>
      <c r="GGD90" s="85"/>
      <c r="GGE90" s="85"/>
      <c r="GGF90" s="85"/>
      <c r="GGG90" s="85"/>
      <c r="GGH90" s="85"/>
      <c r="GGI90" s="85"/>
      <c r="GGJ90" s="85"/>
      <c r="GGK90" s="85"/>
      <c r="GGL90" s="85"/>
      <c r="GGM90" s="85"/>
      <c r="GGN90" s="85"/>
      <c r="GGO90" s="85"/>
      <c r="GGP90" s="85"/>
      <c r="GGQ90" s="85"/>
      <c r="GGR90" s="85"/>
      <c r="GGS90" s="85"/>
      <c r="GGT90" s="85"/>
      <c r="GGU90" s="85"/>
      <c r="GGV90" s="85"/>
      <c r="GGW90" s="85"/>
      <c r="GGX90" s="85"/>
      <c r="GGY90" s="85"/>
      <c r="GGZ90" s="85"/>
      <c r="GHA90" s="85"/>
      <c r="GHB90" s="85"/>
      <c r="GHC90" s="85"/>
      <c r="GHD90" s="85"/>
      <c r="GHE90" s="85"/>
      <c r="GHF90" s="85"/>
      <c r="GHG90" s="85"/>
      <c r="GHH90" s="85"/>
      <c r="GHI90" s="85"/>
      <c r="GHJ90" s="85"/>
      <c r="GHK90" s="85"/>
      <c r="GHL90" s="85"/>
      <c r="GHM90" s="85"/>
      <c r="GHN90" s="85"/>
      <c r="GHO90" s="85"/>
      <c r="GHP90" s="85"/>
      <c r="GHQ90" s="85"/>
      <c r="GHR90" s="85"/>
      <c r="GHS90" s="85"/>
      <c r="GHT90" s="85"/>
      <c r="GHU90" s="85"/>
      <c r="GHV90" s="85"/>
      <c r="GHW90" s="85"/>
      <c r="GHX90" s="85"/>
      <c r="GHY90" s="85"/>
      <c r="GHZ90" s="85"/>
      <c r="GIA90" s="85"/>
      <c r="GIB90" s="85"/>
      <c r="GIC90" s="85"/>
      <c r="GID90" s="85"/>
      <c r="GIE90" s="85"/>
      <c r="GIF90" s="85"/>
      <c r="GIG90" s="85"/>
      <c r="GIH90" s="85"/>
      <c r="GII90" s="85"/>
      <c r="GIJ90" s="85"/>
      <c r="GIK90" s="85"/>
      <c r="GIL90" s="85"/>
      <c r="GIM90" s="85"/>
      <c r="GIN90" s="85"/>
      <c r="GIO90" s="85"/>
      <c r="GIP90" s="85"/>
      <c r="GIQ90" s="85"/>
      <c r="GIR90" s="85"/>
      <c r="GIS90" s="85"/>
      <c r="GIT90" s="85"/>
      <c r="GIU90" s="85"/>
      <c r="GIV90" s="85"/>
      <c r="GIW90" s="85"/>
      <c r="GIX90" s="85"/>
      <c r="GIY90" s="85"/>
      <c r="GIZ90" s="85"/>
      <c r="GJA90" s="85"/>
      <c r="GJB90" s="85"/>
      <c r="GJC90" s="85"/>
      <c r="GJD90" s="85"/>
      <c r="GJE90" s="85"/>
      <c r="GJF90" s="85"/>
      <c r="GJG90" s="85"/>
      <c r="GJH90" s="85"/>
      <c r="GJI90" s="85"/>
      <c r="GJJ90" s="85"/>
      <c r="GJK90" s="85"/>
      <c r="GJL90" s="85"/>
      <c r="GJM90" s="85"/>
      <c r="GJN90" s="85"/>
      <c r="GJO90" s="85"/>
      <c r="GJP90" s="85"/>
      <c r="GJQ90" s="85"/>
      <c r="GJR90" s="85"/>
      <c r="GJS90" s="85"/>
      <c r="GJT90" s="85"/>
      <c r="GJU90" s="85"/>
      <c r="GJV90" s="85"/>
      <c r="GJW90" s="85"/>
      <c r="GJX90" s="85"/>
      <c r="GJY90" s="85"/>
      <c r="GJZ90" s="85"/>
      <c r="GKA90" s="85"/>
      <c r="GKB90" s="85"/>
      <c r="GKC90" s="85"/>
      <c r="GKD90" s="85"/>
      <c r="GKE90" s="85"/>
      <c r="GKF90" s="85"/>
      <c r="GKG90" s="85"/>
      <c r="GKH90" s="85"/>
      <c r="GKI90" s="85"/>
      <c r="GKJ90" s="85"/>
      <c r="GKK90" s="85"/>
      <c r="GKL90" s="85"/>
      <c r="GKM90" s="85"/>
      <c r="GKN90" s="85"/>
      <c r="GKO90" s="85"/>
      <c r="GKP90" s="85"/>
      <c r="GKQ90" s="85"/>
      <c r="GKR90" s="85"/>
      <c r="GKS90" s="85"/>
      <c r="GKT90" s="85"/>
      <c r="GKU90" s="85"/>
      <c r="GKV90" s="85"/>
      <c r="GKW90" s="85"/>
      <c r="GKX90" s="85"/>
      <c r="GKY90" s="85"/>
      <c r="GKZ90" s="85"/>
      <c r="GLA90" s="85"/>
      <c r="GLB90" s="85"/>
      <c r="GLC90" s="85"/>
      <c r="GLD90" s="85"/>
      <c r="GLE90" s="85"/>
      <c r="GLF90" s="85"/>
      <c r="GLG90" s="85"/>
      <c r="GLH90" s="85"/>
      <c r="GLI90" s="85"/>
      <c r="GLJ90" s="85"/>
      <c r="GLK90" s="85"/>
      <c r="GLL90" s="85"/>
      <c r="GLM90" s="85"/>
      <c r="GLN90" s="85"/>
      <c r="GLO90" s="85"/>
      <c r="GLP90" s="85"/>
      <c r="GLQ90" s="85"/>
      <c r="GLR90" s="85"/>
      <c r="GLS90" s="85"/>
      <c r="GLT90" s="85"/>
      <c r="GLU90" s="85"/>
      <c r="GLV90" s="85"/>
      <c r="GLW90" s="85"/>
      <c r="GLX90" s="85"/>
      <c r="GLY90" s="85"/>
      <c r="GLZ90" s="85"/>
      <c r="GMA90" s="85"/>
      <c r="GMB90" s="85"/>
      <c r="GMC90" s="85"/>
      <c r="GMD90" s="85"/>
      <c r="GME90" s="85"/>
      <c r="GMF90" s="85"/>
      <c r="GMG90" s="85"/>
      <c r="GMH90" s="85"/>
      <c r="GMI90" s="85"/>
      <c r="GMJ90" s="85"/>
      <c r="GMK90" s="85"/>
      <c r="GML90" s="85"/>
      <c r="GMM90" s="85"/>
      <c r="GMN90" s="85"/>
      <c r="GMO90" s="85"/>
      <c r="GMP90" s="85"/>
      <c r="GMQ90" s="85"/>
      <c r="GMR90" s="85"/>
      <c r="GMS90" s="85"/>
      <c r="GMT90" s="85"/>
      <c r="GMU90" s="85"/>
      <c r="GMV90" s="85"/>
      <c r="GMW90" s="85"/>
      <c r="GMX90" s="85"/>
      <c r="GMY90" s="85"/>
      <c r="GMZ90" s="85"/>
      <c r="GNA90" s="85"/>
      <c r="GNB90" s="85"/>
      <c r="GNC90" s="85"/>
      <c r="GND90" s="85"/>
      <c r="GNE90" s="85"/>
      <c r="GNF90" s="85"/>
      <c r="GNG90" s="85"/>
      <c r="GNH90" s="85"/>
      <c r="GNI90" s="85"/>
      <c r="GNJ90" s="85"/>
      <c r="GNK90" s="85"/>
      <c r="GNL90" s="85"/>
      <c r="GNM90" s="85"/>
      <c r="GNN90" s="85"/>
      <c r="GNO90" s="85"/>
      <c r="GNP90" s="85"/>
      <c r="GNQ90" s="85"/>
      <c r="GNR90" s="85"/>
      <c r="GNS90" s="85"/>
      <c r="GNT90" s="85"/>
      <c r="GNU90" s="85"/>
      <c r="GNV90" s="85"/>
      <c r="GNW90" s="85"/>
      <c r="GNX90" s="85"/>
      <c r="GNY90" s="85"/>
      <c r="GNZ90" s="85"/>
      <c r="GOA90" s="85"/>
      <c r="GOB90" s="85"/>
      <c r="GOC90" s="85"/>
      <c r="GOD90" s="85"/>
      <c r="GOE90" s="85"/>
      <c r="GOF90" s="85"/>
      <c r="GOG90" s="85"/>
      <c r="GOH90" s="85"/>
      <c r="GOI90" s="85"/>
      <c r="GOJ90" s="85"/>
      <c r="GOK90" s="85"/>
      <c r="GOL90" s="85"/>
      <c r="GOM90" s="85"/>
      <c r="GON90" s="85"/>
      <c r="GOO90" s="85"/>
      <c r="GOP90" s="85"/>
      <c r="GOQ90" s="85"/>
      <c r="GOR90" s="85"/>
      <c r="GOS90" s="85"/>
      <c r="GOT90" s="85"/>
      <c r="GOU90" s="85"/>
      <c r="GOV90" s="85"/>
      <c r="GOW90" s="85"/>
      <c r="GOX90" s="85"/>
      <c r="GOY90" s="85"/>
      <c r="GOZ90" s="85"/>
      <c r="GPA90" s="85"/>
      <c r="GPB90" s="85"/>
      <c r="GPC90" s="85"/>
      <c r="GPD90" s="85"/>
      <c r="GPE90" s="85"/>
      <c r="GPF90" s="85"/>
      <c r="GPG90" s="85"/>
      <c r="GPH90" s="85"/>
      <c r="GPI90" s="85"/>
      <c r="GPJ90" s="85"/>
      <c r="GPK90" s="85"/>
      <c r="GPL90" s="85"/>
      <c r="GPM90" s="85"/>
      <c r="GPN90" s="85"/>
      <c r="GPO90" s="85"/>
      <c r="GPP90" s="85"/>
      <c r="GPQ90" s="85"/>
      <c r="GPR90" s="85"/>
      <c r="GPS90" s="85"/>
      <c r="GPT90" s="85"/>
      <c r="GPU90" s="85"/>
      <c r="GPV90" s="85"/>
      <c r="GPW90" s="85"/>
      <c r="GPX90" s="85"/>
      <c r="GPY90" s="85"/>
      <c r="GPZ90" s="85"/>
      <c r="GQA90" s="85"/>
      <c r="GQB90" s="85"/>
      <c r="GQC90" s="85"/>
      <c r="GQD90" s="85"/>
      <c r="GQE90" s="85"/>
      <c r="GQF90" s="85"/>
      <c r="GQG90" s="85"/>
      <c r="GQH90" s="85"/>
      <c r="GQI90" s="85"/>
      <c r="GQJ90" s="85"/>
      <c r="GQK90" s="85"/>
      <c r="GQL90" s="85"/>
      <c r="GQM90" s="85"/>
      <c r="GQN90" s="85"/>
      <c r="GQO90" s="85"/>
      <c r="GQP90" s="85"/>
      <c r="GQQ90" s="85"/>
      <c r="GQR90" s="85"/>
      <c r="GQS90" s="85"/>
      <c r="GQT90" s="85"/>
      <c r="GQU90" s="85"/>
      <c r="GQV90" s="85"/>
      <c r="GQW90" s="85"/>
      <c r="GQX90" s="85"/>
      <c r="GQY90" s="85"/>
      <c r="GQZ90" s="85"/>
      <c r="GRA90" s="85"/>
      <c r="GRB90" s="85"/>
      <c r="GRC90" s="85"/>
      <c r="GRD90" s="85"/>
      <c r="GRE90" s="85"/>
      <c r="GRF90" s="85"/>
      <c r="GRG90" s="85"/>
      <c r="GRH90" s="85"/>
      <c r="GRI90" s="85"/>
      <c r="GRJ90" s="85"/>
      <c r="GRK90" s="85"/>
      <c r="GRL90" s="85"/>
      <c r="GRM90" s="85"/>
      <c r="GRN90" s="85"/>
      <c r="GRO90" s="85"/>
      <c r="GRP90" s="85"/>
      <c r="GRQ90" s="85"/>
      <c r="GRR90" s="85"/>
      <c r="GRS90" s="85"/>
      <c r="GRT90" s="85"/>
      <c r="GRU90" s="85"/>
      <c r="GRV90" s="85"/>
      <c r="GRW90" s="85"/>
      <c r="GRX90" s="85"/>
      <c r="GRY90" s="85"/>
      <c r="GRZ90" s="85"/>
      <c r="GSA90" s="85"/>
      <c r="GSB90" s="85"/>
      <c r="GSC90" s="85"/>
      <c r="GSD90" s="85"/>
      <c r="GSE90" s="85"/>
      <c r="GSF90" s="85"/>
      <c r="GSG90" s="85"/>
      <c r="GSH90" s="85"/>
      <c r="GSI90" s="85"/>
      <c r="GSJ90" s="85"/>
      <c r="GSK90" s="85"/>
      <c r="GSL90" s="85"/>
      <c r="GSM90" s="85"/>
      <c r="GSN90" s="85"/>
      <c r="GSO90" s="85"/>
      <c r="GSP90" s="85"/>
      <c r="GSQ90" s="85"/>
      <c r="GSR90" s="85"/>
      <c r="GSS90" s="85"/>
      <c r="GST90" s="85"/>
      <c r="GSU90" s="85"/>
      <c r="GSV90" s="85"/>
      <c r="GSW90" s="85"/>
      <c r="GSX90" s="85"/>
      <c r="GSY90" s="85"/>
      <c r="GSZ90" s="85"/>
      <c r="GTA90" s="85"/>
      <c r="GTB90" s="85"/>
      <c r="GTC90" s="85"/>
      <c r="GTD90" s="85"/>
      <c r="GTE90" s="85"/>
      <c r="GTF90" s="85"/>
      <c r="GTG90" s="85"/>
      <c r="GTH90" s="85"/>
      <c r="GTI90" s="85"/>
      <c r="GTJ90" s="85"/>
      <c r="GTK90" s="85"/>
      <c r="GTL90" s="85"/>
      <c r="GTM90" s="85"/>
      <c r="GTN90" s="85"/>
      <c r="GTO90" s="85"/>
      <c r="GTP90" s="85"/>
      <c r="GTQ90" s="85"/>
      <c r="GTR90" s="85"/>
      <c r="GTS90" s="85"/>
      <c r="GTT90" s="85"/>
      <c r="GTU90" s="85"/>
      <c r="GTV90" s="85"/>
      <c r="GTW90" s="85"/>
      <c r="GTX90" s="85"/>
      <c r="GTY90" s="85"/>
      <c r="GTZ90" s="85"/>
      <c r="GUA90" s="85"/>
      <c r="GUB90" s="85"/>
      <c r="GUC90" s="85"/>
      <c r="GUD90" s="85"/>
      <c r="GUE90" s="85"/>
      <c r="GUF90" s="85"/>
      <c r="GUG90" s="85"/>
      <c r="GUH90" s="85"/>
      <c r="GUI90" s="85"/>
      <c r="GUJ90" s="85"/>
      <c r="GUK90" s="85"/>
      <c r="GUL90" s="85"/>
      <c r="GUM90" s="85"/>
      <c r="GUN90" s="85"/>
      <c r="GUO90" s="85"/>
      <c r="GUP90" s="85"/>
      <c r="GUQ90" s="85"/>
      <c r="GUR90" s="85"/>
      <c r="GUS90" s="85"/>
      <c r="GUT90" s="85"/>
      <c r="GUU90" s="85"/>
      <c r="GUV90" s="85"/>
      <c r="GUW90" s="85"/>
      <c r="GUX90" s="85"/>
      <c r="GUY90" s="85"/>
      <c r="GUZ90" s="85"/>
      <c r="GVA90" s="85"/>
      <c r="GVB90" s="85"/>
      <c r="GVC90" s="85"/>
      <c r="GVD90" s="85"/>
      <c r="GVE90" s="85"/>
      <c r="GVF90" s="85"/>
      <c r="GVG90" s="85"/>
      <c r="GVH90" s="85"/>
      <c r="GVI90" s="85"/>
      <c r="GVJ90" s="85"/>
      <c r="GVK90" s="85"/>
      <c r="GVL90" s="85"/>
      <c r="GVM90" s="85"/>
      <c r="GVN90" s="85"/>
      <c r="GVO90" s="85"/>
      <c r="GVP90" s="85"/>
      <c r="GVQ90" s="85"/>
      <c r="GVR90" s="85"/>
      <c r="GVS90" s="85"/>
      <c r="GVT90" s="85"/>
      <c r="GVU90" s="85"/>
      <c r="GVV90" s="85"/>
      <c r="GVW90" s="85"/>
      <c r="GVX90" s="85"/>
      <c r="GVY90" s="85"/>
      <c r="GVZ90" s="85"/>
      <c r="GWA90" s="85"/>
      <c r="GWB90" s="85"/>
      <c r="GWC90" s="85"/>
      <c r="GWD90" s="85"/>
      <c r="GWE90" s="85"/>
      <c r="GWF90" s="85"/>
      <c r="GWG90" s="85"/>
      <c r="GWH90" s="85"/>
      <c r="GWI90" s="85"/>
      <c r="GWJ90" s="85"/>
      <c r="GWK90" s="85"/>
      <c r="GWL90" s="85"/>
      <c r="GWM90" s="85"/>
      <c r="GWN90" s="85"/>
      <c r="GWO90" s="85"/>
      <c r="GWP90" s="85"/>
      <c r="GWQ90" s="85"/>
      <c r="GWR90" s="85"/>
      <c r="GWS90" s="85"/>
      <c r="GWT90" s="85"/>
      <c r="GWU90" s="85"/>
      <c r="GWV90" s="85"/>
      <c r="GWW90" s="85"/>
      <c r="GWX90" s="85"/>
      <c r="GWY90" s="85"/>
      <c r="GWZ90" s="85"/>
      <c r="GXA90" s="85"/>
      <c r="GXB90" s="85"/>
      <c r="GXC90" s="85"/>
      <c r="GXD90" s="85"/>
      <c r="GXE90" s="85"/>
      <c r="GXF90" s="85"/>
      <c r="GXG90" s="85"/>
      <c r="GXH90" s="85"/>
      <c r="GXI90" s="85"/>
      <c r="GXJ90" s="85"/>
      <c r="GXK90" s="85"/>
      <c r="GXL90" s="85"/>
      <c r="GXM90" s="85"/>
      <c r="GXN90" s="85"/>
      <c r="GXO90" s="85"/>
      <c r="GXP90" s="85"/>
      <c r="GXQ90" s="85"/>
      <c r="GXR90" s="85"/>
      <c r="GXS90" s="85"/>
      <c r="GXT90" s="85"/>
      <c r="GXU90" s="85"/>
      <c r="GXV90" s="85"/>
      <c r="GXW90" s="85"/>
      <c r="GXX90" s="85"/>
      <c r="GXY90" s="85"/>
      <c r="GXZ90" s="85"/>
      <c r="GYA90" s="85"/>
      <c r="GYB90" s="85"/>
      <c r="GYC90" s="85"/>
      <c r="GYD90" s="85"/>
      <c r="GYE90" s="85"/>
      <c r="GYF90" s="85"/>
      <c r="GYG90" s="85"/>
      <c r="GYH90" s="85"/>
      <c r="GYI90" s="85"/>
      <c r="GYJ90" s="85"/>
      <c r="GYK90" s="85"/>
      <c r="GYL90" s="85"/>
      <c r="GYM90" s="85"/>
      <c r="GYN90" s="85"/>
      <c r="GYO90" s="85"/>
      <c r="GYP90" s="85"/>
      <c r="GYQ90" s="85"/>
      <c r="GYR90" s="85"/>
      <c r="GYS90" s="85"/>
      <c r="GYT90" s="85"/>
      <c r="GYU90" s="85"/>
      <c r="GYV90" s="85"/>
      <c r="GYW90" s="85"/>
      <c r="GYX90" s="85"/>
      <c r="GYY90" s="85"/>
      <c r="GYZ90" s="85"/>
      <c r="GZA90" s="85"/>
      <c r="GZB90" s="85"/>
      <c r="GZC90" s="85"/>
      <c r="GZD90" s="85"/>
      <c r="GZE90" s="85"/>
      <c r="GZF90" s="85"/>
      <c r="GZG90" s="85"/>
      <c r="GZH90" s="85"/>
      <c r="GZI90" s="85"/>
      <c r="GZJ90" s="85"/>
      <c r="GZK90" s="85"/>
      <c r="GZL90" s="85"/>
      <c r="GZM90" s="85"/>
      <c r="GZN90" s="85"/>
      <c r="GZO90" s="85"/>
      <c r="GZP90" s="85"/>
      <c r="GZQ90" s="85"/>
      <c r="GZR90" s="85"/>
      <c r="GZS90" s="85"/>
      <c r="GZT90" s="85"/>
      <c r="GZU90" s="85"/>
      <c r="GZV90" s="85"/>
      <c r="GZW90" s="85"/>
      <c r="GZX90" s="85"/>
      <c r="GZY90" s="85"/>
      <c r="GZZ90" s="85"/>
      <c r="HAA90" s="85"/>
      <c r="HAB90" s="85"/>
      <c r="HAC90" s="85"/>
      <c r="HAD90" s="85"/>
      <c r="HAE90" s="85"/>
      <c r="HAF90" s="85"/>
      <c r="HAG90" s="85"/>
      <c r="HAH90" s="85"/>
      <c r="HAI90" s="85"/>
      <c r="HAJ90" s="85"/>
      <c r="HAK90" s="85"/>
      <c r="HAL90" s="85"/>
      <c r="HAM90" s="85"/>
      <c r="HAN90" s="85"/>
      <c r="HAO90" s="85"/>
      <c r="HAP90" s="85"/>
      <c r="HAQ90" s="85"/>
      <c r="HAR90" s="85"/>
      <c r="HAS90" s="85"/>
      <c r="HAT90" s="85"/>
      <c r="HAU90" s="85"/>
      <c r="HAV90" s="85"/>
      <c r="HAW90" s="85"/>
      <c r="HAX90" s="85"/>
      <c r="HAY90" s="85"/>
      <c r="HAZ90" s="85"/>
      <c r="HBA90" s="85"/>
      <c r="HBB90" s="85"/>
      <c r="HBC90" s="85"/>
      <c r="HBD90" s="85"/>
      <c r="HBE90" s="85"/>
      <c r="HBF90" s="85"/>
      <c r="HBG90" s="85"/>
      <c r="HBH90" s="85"/>
      <c r="HBI90" s="85"/>
      <c r="HBJ90" s="85"/>
      <c r="HBK90" s="85"/>
      <c r="HBL90" s="85"/>
      <c r="HBM90" s="85"/>
      <c r="HBN90" s="85"/>
      <c r="HBO90" s="85"/>
      <c r="HBP90" s="85"/>
      <c r="HBQ90" s="85"/>
      <c r="HBR90" s="85"/>
      <c r="HBS90" s="85"/>
      <c r="HBT90" s="85"/>
      <c r="HBU90" s="85"/>
      <c r="HBV90" s="85"/>
      <c r="HBW90" s="85"/>
      <c r="HBX90" s="85"/>
      <c r="HBY90" s="85"/>
      <c r="HBZ90" s="85"/>
      <c r="HCA90" s="85"/>
      <c r="HCB90" s="85"/>
      <c r="HCC90" s="85"/>
      <c r="HCD90" s="85"/>
      <c r="HCE90" s="85"/>
      <c r="HCF90" s="85"/>
      <c r="HCG90" s="85"/>
      <c r="HCH90" s="85"/>
      <c r="HCI90" s="85"/>
      <c r="HCJ90" s="85"/>
      <c r="HCK90" s="85"/>
      <c r="HCL90" s="85"/>
      <c r="HCM90" s="85"/>
      <c r="HCN90" s="85"/>
      <c r="HCO90" s="85"/>
      <c r="HCP90" s="85"/>
      <c r="HCQ90" s="85"/>
      <c r="HCR90" s="85"/>
      <c r="HCS90" s="85"/>
      <c r="HCT90" s="85"/>
      <c r="HCU90" s="85"/>
      <c r="HCV90" s="85"/>
      <c r="HCW90" s="85"/>
      <c r="HCX90" s="85"/>
      <c r="HCY90" s="85"/>
      <c r="HCZ90" s="85"/>
      <c r="HDA90" s="85"/>
      <c r="HDB90" s="85"/>
      <c r="HDC90" s="85"/>
      <c r="HDD90" s="85"/>
      <c r="HDE90" s="85"/>
      <c r="HDF90" s="85"/>
      <c r="HDG90" s="85"/>
      <c r="HDH90" s="85"/>
      <c r="HDI90" s="85"/>
      <c r="HDJ90" s="85"/>
      <c r="HDK90" s="85"/>
      <c r="HDL90" s="85"/>
      <c r="HDM90" s="85"/>
      <c r="HDN90" s="85"/>
      <c r="HDO90" s="85"/>
      <c r="HDP90" s="85"/>
      <c r="HDQ90" s="85"/>
      <c r="HDR90" s="85"/>
      <c r="HDS90" s="85"/>
      <c r="HDT90" s="85"/>
      <c r="HDU90" s="85"/>
      <c r="HDV90" s="85"/>
      <c r="HDW90" s="85"/>
      <c r="HDX90" s="85"/>
      <c r="HDY90" s="85"/>
      <c r="HDZ90" s="85"/>
      <c r="HEA90" s="85"/>
      <c r="HEB90" s="85"/>
      <c r="HEC90" s="85"/>
      <c r="HED90" s="85"/>
      <c r="HEE90" s="85"/>
      <c r="HEF90" s="85"/>
      <c r="HEG90" s="85"/>
      <c r="HEH90" s="85"/>
      <c r="HEI90" s="85"/>
      <c r="HEJ90" s="85"/>
      <c r="HEK90" s="85"/>
      <c r="HEL90" s="85"/>
      <c r="HEM90" s="85"/>
      <c r="HEN90" s="85"/>
      <c r="HEO90" s="85"/>
      <c r="HEP90" s="85"/>
      <c r="HEQ90" s="85"/>
      <c r="HER90" s="85"/>
      <c r="HES90" s="85"/>
      <c r="HET90" s="85"/>
      <c r="HEU90" s="85"/>
      <c r="HEV90" s="85"/>
      <c r="HEW90" s="85"/>
      <c r="HEX90" s="85"/>
      <c r="HEY90" s="85"/>
      <c r="HEZ90" s="85"/>
      <c r="HFA90" s="85"/>
      <c r="HFB90" s="85"/>
      <c r="HFC90" s="85"/>
      <c r="HFD90" s="85"/>
      <c r="HFE90" s="85"/>
      <c r="HFF90" s="85"/>
      <c r="HFG90" s="85"/>
      <c r="HFH90" s="85"/>
      <c r="HFI90" s="85"/>
      <c r="HFJ90" s="85"/>
      <c r="HFK90" s="85"/>
      <c r="HFL90" s="85"/>
      <c r="HFM90" s="85"/>
      <c r="HFN90" s="85"/>
      <c r="HFO90" s="85"/>
      <c r="HFP90" s="85"/>
      <c r="HFQ90" s="85"/>
      <c r="HFR90" s="85"/>
      <c r="HFS90" s="85"/>
      <c r="HFT90" s="85"/>
      <c r="HFU90" s="85"/>
      <c r="HFV90" s="85"/>
      <c r="HFW90" s="85"/>
      <c r="HFX90" s="85"/>
      <c r="HFY90" s="85"/>
      <c r="HFZ90" s="85"/>
      <c r="HGA90" s="85"/>
      <c r="HGB90" s="85"/>
      <c r="HGC90" s="85"/>
      <c r="HGD90" s="85"/>
      <c r="HGE90" s="85"/>
      <c r="HGF90" s="85"/>
      <c r="HGG90" s="85"/>
      <c r="HGH90" s="85"/>
      <c r="HGI90" s="85"/>
      <c r="HGJ90" s="85"/>
      <c r="HGK90" s="85"/>
      <c r="HGL90" s="85"/>
      <c r="HGM90" s="85"/>
      <c r="HGN90" s="85"/>
      <c r="HGO90" s="85"/>
      <c r="HGP90" s="85"/>
      <c r="HGQ90" s="85"/>
      <c r="HGR90" s="85"/>
      <c r="HGS90" s="85"/>
      <c r="HGT90" s="85"/>
      <c r="HGU90" s="85"/>
      <c r="HGV90" s="85"/>
      <c r="HGW90" s="85"/>
      <c r="HGX90" s="85"/>
      <c r="HGY90" s="85"/>
      <c r="HGZ90" s="85"/>
      <c r="HHA90" s="85"/>
      <c r="HHB90" s="85"/>
      <c r="HHC90" s="85"/>
      <c r="HHD90" s="85"/>
      <c r="HHE90" s="85"/>
      <c r="HHF90" s="85"/>
      <c r="HHG90" s="85"/>
      <c r="HHH90" s="85"/>
      <c r="HHI90" s="85"/>
      <c r="HHJ90" s="85"/>
      <c r="HHK90" s="85"/>
      <c r="HHL90" s="85"/>
      <c r="HHM90" s="85"/>
      <c r="HHN90" s="85"/>
      <c r="HHO90" s="85"/>
      <c r="HHP90" s="85"/>
      <c r="HHQ90" s="85"/>
      <c r="HHR90" s="85"/>
      <c r="HHS90" s="85"/>
      <c r="HHT90" s="85"/>
      <c r="HHU90" s="85"/>
      <c r="HHV90" s="85"/>
      <c r="HHW90" s="85"/>
      <c r="HHX90" s="85"/>
      <c r="HHY90" s="85"/>
      <c r="HHZ90" s="85"/>
      <c r="HIA90" s="85"/>
      <c r="HIB90" s="85"/>
      <c r="HIC90" s="85"/>
      <c r="HID90" s="85"/>
      <c r="HIE90" s="85"/>
      <c r="HIF90" s="85"/>
      <c r="HIG90" s="85"/>
      <c r="HIH90" s="85"/>
      <c r="HII90" s="85"/>
      <c r="HIJ90" s="85"/>
      <c r="HIK90" s="85"/>
      <c r="HIL90" s="85"/>
      <c r="HIM90" s="85"/>
      <c r="HIN90" s="85"/>
      <c r="HIO90" s="85"/>
      <c r="HIP90" s="85"/>
      <c r="HIQ90" s="85"/>
      <c r="HIR90" s="85"/>
      <c r="HIS90" s="85"/>
      <c r="HIT90" s="85"/>
      <c r="HIU90" s="85"/>
      <c r="HIV90" s="85"/>
      <c r="HIW90" s="85"/>
      <c r="HIX90" s="85"/>
      <c r="HIY90" s="85"/>
      <c r="HIZ90" s="85"/>
      <c r="HJA90" s="85"/>
      <c r="HJB90" s="85"/>
      <c r="HJC90" s="85"/>
      <c r="HJD90" s="85"/>
      <c r="HJE90" s="85"/>
      <c r="HJF90" s="85"/>
      <c r="HJG90" s="85"/>
      <c r="HJH90" s="85"/>
      <c r="HJI90" s="85"/>
      <c r="HJJ90" s="85"/>
      <c r="HJK90" s="85"/>
      <c r="HJL90" s="85"/>
      <c r="HJM90" s="85"/>
      <c r="HJN90" s="85"/>
      <c r="HJO90" s="85"/>
      <c r="HJP90" s="85"/>
      <c r="HJQ90" s="85"/>
      <c r="HJR90" s="85"/>
      <c r="HJS90" s="85"/>
      <c r="HJT90" s="85"/>
      <c r="HJU90" s="85"/>
      <c r="HJV90" s="85"/>
      <c r="HJW90" s="85"/>
      <c r="HJX90" s="85"/>
      <c r="HJY90" s="85"/>
      <c r="HJZ90" s="85"/>
      <c r="HKA90" s="85"/>
      <c r="HKB90" s="85"/>
      <c r="HKC90" s="85"/>
      <c r="HKD90" s="85"/>
      <c r="HKE90" s="85"/>
      <c r="HKF90" s="85"/>
      <c r="HKG90" s="85"/>
      <c r="HKH90" s="85"/>
      <c r="HKI90" s="85"/>
      <c r="HKJ90" s="85"/>
      <c r="HKK90" s="85"/>
      <c r="HKL90" s="85"/>
      <c r="HKM90" s="85"/>
      <c r="HKN90" s="85"/>
      <c r="HKO90" s="85"/>
      <c r="HKP90" s="85"/>
      <c r="HKQ90" s="85"/>
      <c r="HKR90" s="85"/>
      <c r="HKS90" s="85"/>
      <c r="HKT90" s="85"/>
      <c r="HKU90" s="85"/>
      <c r="HKV90" s="85"/>
      <c r="HKW90" s="85"/>
      <c r="HKX90" s="85"/>
      <c r="HKY90" s="85"/>
      <c r="HKZ90" s="85"/>
      <c r="HLA90" s="85"/>
      <c r="HLB90" s="85"/>
      <c r="HLC90" s="85"/>
      <c r="HLD90" s="85"/>
      <c r="HLE90" s="85"/>
      <c r="HLF90" s="85"/>
      <c r="HLG90" s="85"/>
      <c r="HLH90" s="85"/>
      <c r="HLI90" s="85"/>
      <c r="HLJ90" s="85"/>
      <c r="HLK90" s="85"/>
      <c r="HLL90" s="85"/>
      <c r="HLM90" s="85"/>
      <c r="HLN90" s="85"/>
      <c r="HLO90" s="85"/>
      <c r="HLP90" s="85"/>
      <c r="HLQ90" s="85"/>
      <c r="HLR90" s="85"/>
      <c r="HLS90" s="85"/>
      <c r="HLT90" s="85"/>
      <c r="HLU90" s="85"/>
      <c r="HLV90" s="85"/>
      <c r="HLW90" s="85"/>
      <c r="HLX90" s="85"/>
      <c r="HLY90" s="85"/>
      <c r="HLZ90" s="85"/>
      <c r="HMA90" s="85"/>
      <c r="HMB90" s="85"/>
      <c r="HMC90" s="85"/>
      <c r="HMD90" s="85"/>
      <c r="HME90" s="85"/>
      <c r="HMF90" s="85"/>
      <c r="HMG90" s="85"/>
      <c r="HMH90" s="85"/>
      <c r="HMI90" s="85"/>
      <c r="HMJ90" s="85"/>
      <c r="HMK90" s="85"/>
      <c r="HML90" s="85"/>
      <c r="HMM90" s="85"/>
      <c r="HMN90" s="85"/>
      <c r="HMO90" s="85"/>
      <c r="HMP90" s="85"/>
      <c r="HMQ90" s="85"/>
      <c r="HMR90" s="85"/>
      <c r="HMS90" s="85"/>
      <c r="HMT90" s="85"/>
      <c r="HMU90" s="85"/>
      <c r="HMV90" s="85"/>
      <c r="HMW90" s="85"/>
      <c r="HMX90" s="85"/>
      <c r="HMY90" s="85"/>
      <c r="HMZ90" s="85"/>
      <c r="HNA90" s="85"/>
      <c r="HNB90" s="85"/>
      <c r="HNC90" s="85"/>
      <c r="HND90" s="85"/>
      <c r="HNE90" s="85"/>
      <c r="HNF90" s="85"/>
      <c r="HNG90" s="85"/>
      <c r="HNH90" s="85"/>
      <c r="HNI90" s="85"/>
      <c r="HNJ90" s="85"/>
      <c r="HNK90" s="85"/>
      <c r="HNL90" s="85"/>
      <c r="HNM90" s="85"/>
      <c r="HNN90" s="85"/>
      <c r="HNO90" s="85"/>
      <c r="HNP90" s="85"/>
      <c r="HNQ90" s="85"/>
      <c r="HNR90" s="85"/>
      <c r="HNS90" s="85"/>
      <c r="HNT90" s="85"/>
      <c r="HNU90" s="85"/>
      <c r="HNV90" s="85"/>
      <c r="HNW90" s="85"/>
      <c r="HNX90" s="85"/>
      <c r="HNY90" s="85"/>
      <c r="HNZ90" s="85"/>
      <c r="HOA90" s="85"/>
      <c r="HOB90" s="85"/>
      <c r="HOC90" s="85"/>
      <c r="HOD90" s="85"/>
      <c r="HOE90" s="85"/>
      <c r="HOF90" s="85"/>
      <c r="HOG90" s="85"/>
      <c r="HOH90" s="85"/>
      <c r="HOI90" s="85"/>
      <c r="HOJ90" s="85"/>
      <c r="HOK90" s="85"/>
      <c r="HOL90" s="85"/>
      <c r="HOM90" s="85"/>
      <c r="HON90" s="85"/>
      <c r="HOO90" s="85"/>
      <c r="HOP90" s="85"/>
      <c r="HOQ90" s="85"/>
      <c r="HOR90" s="85"/>
      <c r="HOS90" s="85"/>
      <c r="HOT90" s="85"/>
      <c r="HOU90" s="85"/>
      <c r="HOV90" s="85"/>
      <c r="HOW90" s="85"/>
      <c r="HOX90" s="85"/>
      <c r="HOY90" s="85"/>
      <c r="HOZ90" s="85"/>
      <c r="HPA90" s="85"/>
      <c r="HPB90" s="85"/>
      <c r="HPC90" s="85"/>
      <c r="HPD90" s="85"/>
      <c r="HPE90" s="85"/>
      <c r="HPF90" s="85"/>
      <c r="HPG90" s="85"/>
      <c r="HPH90" s="85"/>
      <c r="HPI90" s="85"/>
      <c r="HPJ90" s="85"/>
      <c r="HPK90" s="85"/>
      <c r="HPL90" s="85"/>
      <c r="HPM90" s="85"/>
      <c r="HPN90" s="85"/>
      <c r="HPO90" s="85"/>
      <c r="HPP90" s="85"/>
      <c r="HPQ90" s="85"/>
      <c r="HPR90" s="85"/>
      <c r="HPS90" s="85"/>
      <c r="HPT90" s="85"/>
      <c r="HPU90" s="85"/>
      <c r="HPV90" s="85"/>
      <c r="HPW90" s="85"/>
      <c r="HPX90" s="85"/>
      <c r="HPY90" s="85"/>
      <c r="HPZ90" s="85"/>
      <c r="HQA90" s="85"/>
      <c r="HQB90" s="85"/>
      <c r="HQC90" s="85"/>
      <c r="HQD90" s="85"/>
      <c r="HQE90" s="85"/>
      <c r="HQF90" s="85"/>
      <c r="HQG90" s="85"/>
      <c r="HQH90" s="85"/>
      <c r="HQI90" s="85"/>
      <c r="HQJ90" s="85"/>
      <c r="HQK90" s="85"/>
      <c r="HQL90" s="85"/>
      <c r="HQM90" s="85"/>
      <c r="HQN90" s="85"/>
      <c r="HQO90" s="85"/>
      <c r="HQP90" s="85"/>
      <c r="HQQ90" s="85"/>
      <c r="HQR90" s="85"/>
      <c r="HQS90" s="85"/>
      <c r="HQT90" s="85"/>
      <c r="HQU90" s="85"/>
      <c r="HQV90" s="85"/>
      <c r="HQW90" s="85"/>
      <c r="HQX90" s="85"/>
      <c r="HQY90" s="85"/>
      <c r="HQZ90" s="85"/>
      <c r="HRA90" s="85"/>
      <c r="HRB90" s="85"/>
      <c r="HRC90" s="85"/>
      <c r="HRD90" s="85"/>
      <c r="HRE90" s="85"/>
      <c r="HRF90" s="85"/>
      <c r="HRG90" s="85"/>
      <c r="HRH90" s="85"/>
      <c r="HRI90" s="85"/>
      <c r="HRJ90" s="85"/>
      <c r="HRK90" s="85"/>
      <c r="HRL90" s="85"/>
      <c r="HRM90" s="85"/>
      <c r="HRN90" s="85"/>
      <c r="HRO90" s="85"/>
      <c r="HRP90" s="85"/>
      <c r="HRQ90" s="85"/>
      <c r="HRR90" s="85"/>
      <c r="HRS90" s="85"/>
      <c r="HRT90" s="85"/>
      <c r="HRU90" s="85"/>
      <c r="HRV90" s="85"/>
      <c r="HRW90" s="85"/>
      <c r="HRX90" s="85"/>
      <c r="HRY90" s="85"/>
      <c r="HRZ90" s="85"/>
      <c r="HSA90" s="85"/>
      <c r="HSB90" s="85"/>
      <c r="HSC90" s="85"/>
      <c r="HSD90" s="85"/>
      <c r="HSE90" s="85"/>
      <c r="HSF90" s="85"/>
      <c r="HSG90" s="85"/>
      <c r="HSH90" s="85"/>
      <c r="HSI90" s="85"/>
      <c r="HSJ90" s="85"/>
      <c r="HSK90" s="85"/>
      <c r="HSL90" s="85"/>
      <c r="HSM90" s="85"/>
      <c r="HSN90" s="85"/>
      <c r="HSO90" s="85"/>
      <c r="HSP90" s="85"/>
      <c r="HSQ90" s="85"/>
      <c r="HSR90" s="85"/>
      <c r="HSS90" s="85"/>
      <c r="HST90" s="85"/>
      <c r="HSU90" s="85"/>
      <c r="HSV90" s="85"/>
      <c r="HSW90" s="85"/>
      <c r="HSX90" s="85"/>
      <c r="HSY90" s="85"/>
      <c r="HSZ90" s="85"/>
      <c r="HTA90" s="85"/>
      <c r="HTB90" s="85"/>
      <c r="HTC90" s="85"/>
      <c r="HTD90" s="85"/>
      <c r="HTE90" s="85"/>
      <c r="HTF90" s="85"/>
      <c r="HTG90" s="85"/>
      <c r="HTH90" s="85"/>
      <c r="HTI90" s="85"/>
      <c r="HTJ90" s="85"/>
      <c r="HTK90" s="85"/>
      <c r="HTL90" s="85"/>
      <c r="HTM90" s="85"/>
      <c r="HTN90" s="85"/>
      <c r="HTO90" s="85"/>
      <c r="HTP90" s="85"/>
      <c r="HTQ90" s="85"/>
      <c r="HTR90" s="85"/>
      <c r="HTS90" s="85"/>
      <c r="HTT90" s="85"/>
      <c r="HTU90" s="85"/>
      <c r="HTV90" s="85"/>
      <c r="HTW90" s="85"/>
      <c r="HTX90" s="85"/>
      <c r="HTY90" s="85"/>
      <c r="HTZ90" s="85"/>
      <c r="HUA90" s="85"/>
      <c r="HUB90" s="85"/>
      <c r="HUC90" s="85"/>
      <c r="HUD90" s="85"/>
      <c r="HUE90" s="85"/>
      <c r="HUF90" s="85"/>
      <c r="HUG90" s="85"/>
      <c r="HUH90" s="85"/>
      <c r="HUI90" s="85"/>
      <c r="HUJ90" s="85"/>
      <c r="HUK90" s="85"/>
      <c r="HUL90" s="85"/>
      <c r="HUM90" s="85"/>
      <c r="HUN90" s="85"/>
      <c r="HUO90" s="85"/>
      <c r="HUP90" s="85"/>
      <c r="HUQ90" s="85"/>
      <c r="HUR90" s="85"/>
      <c r="HUS90" s="85"/>
      <c r="HUT90" s="85"/>
      <c r="HUU90" s="85"/>
      <c r="HUV90" s="85"/>
      <c r="HUW90" s="85"/>
      <c r="HUX90" s="85"/>
      <c r="HUY90" s="85"/>
      <c r="HUZ90" s="85"/>
      <c r="HVA90" s="85"/>
      <c r="HVB90" s="85"/>
      <c r="HVC90" s="85"/>
      <c r="HVD90" s="85"/>
      <c r="HVE90" s="85"/>
      <c r="HVF90" s="85"/>
      <c r="HVG90" s="85"/>
      <c r="HVH90" s="85"/>
      <c r="HVI90" s="85"/>
      <c r="HVJ90" s="85"/>
      <c r="HVK90" s="85"/>
      <c r="HVL90" s="85"/>
      <c r="HVM90" s="85"/>
      <c r="HVN90" s="85"/>
      <c r="HVO90" s="85"/>
      <c r="HVP90" s="85"/>
      <c r="HVQ90" s="85"/>
      <c r="HVR90" s="85"/>
      <c r="HVS90" s="85"/>
      <c r="HVT90" s="85"/>
      <c r="HVU90" s="85"/>
      <c r="HVV90" s="85"/>
      <c r="HVW90" s="85"/>
      <c r="HVX90" s="85"/>
      <c r="HVY90" s="85"/>
      <c r="HVZ90" s="85"/>
      <c r="HWA90" s="85"/>
      <c r="HWB90" s="85"/>
      <c r="HWC90" s="85"/>
      <c r="HWD90" s="85"/>
      <c r="HWE90" s="85"/>
      <c r="HWF90" s="85"/>
      <c r="HWG90" s="85"/>
      <c r="HWH90" s="85"/>
      <c r="HWI90" s="85"/>
      <c r="HWJ90" s="85"/>
      <c r="HWK90" s="85"/>
      <c r="HWL90" s="85"/>
      <c r="HWM90" s="85"/>
      <c r="HWN90" s="85"/>
      <c r="HWO90" s="85"/>
      <c r="HWP90" s="85"/>
      <c r="HWQ90" s="85"/>
      <c r="HWR90" s="85"/>
      <c r="HWS90" s="85"/>
      <c r="HWT90" s="85"/>
      <c r="HWU90" s="85"/>
      <c r="HWV90" s="85"/>
      <c r="HWW90" s="85"/>
      <c r="HWX90" s="85"/>
      <c r="HWY90" s="85"/>
      <c r="HWZ90" s="85"/>
      <c r="HXA90" s="85"/>
      <c r="HXB90" s="85"/>
      <c r="HXC90" s="85"/>
      <c r="HXD90" s="85"/>
      <c r="HXE90" s="85"/>
      <c r="HXF90" s="85"/>
      <c r="HXG90" s="85"/>
      <c r="HXH90" s="85"/>
      <c r="HXI90" s="85"/>
      <c r="HXJ90" s="85"/>
      <c r="HXK90" s="85"/>
      <c r="HXL90" s="85"/>
      <c r="HXM90" s="85"/>
      <c r="HXN90" s="85"/>
      <c r="HXO90" s="85"/>
      <c r="HXP90" s="85"/>
      <c r="HXQ90" s="85"/>
      <c r="HXR90" s="85"/>
      <c r="HXS90" s="85"/>
      <c r="HXT90" s="85"/>
      <c r="HXU90" s="85"/>
      <c r="HXV90" s="85"/>
      <c r="HXW90" s="85"/>
      <c r="HXX90" s="85"/>
      <c r="HXY90" s="85"/>
      <c r="HXZ90" s="85"/>
      <c r="HYA90" s="85"/>
      <c r="HYB90" s="85"/>
      <c r="HYC90" s="85"/>
      <c r="HYD90" s="85"/>
      <c r="HYE90" s="85"/>
      <c r="HYF90" s="85"/>
      <c r="HYG90" s="85"/>
      <c r="HYH90" s="85"/>
      <c r="HYI90" s="85"/>
      <c r="HYJ90" s="85"/>
      <c r="HYK90" s="85"/>
      <c r="HYL90" s="85"/>
      <c r="HYM90" s="85"/>
      <c r="HYN90" s="85"/>
      <c r="HYO90" s="85"/>
      <c r="HYP90" s="85"/>
      <c r="HYQ90" s="85"/>
      <c r="HYR90" s="85"/>
      <c r="HYS90" s="85"/>
      <c r="HYT90" s="85"/>
      <c r="HYU90" s="85"/>
      <c r="HYV90" s="85"/>
      <c r="HYW90" s="85"/>
      <c r="HYX90" s="85"/>
      <c r="HYY90" s="85"/>
      <c r="HYZ90" s="85"/>
      <c r="HZA90" s="85"/>
      <c r="HZB90" s="85"/>
      <c r="HZC90" s="85"/>
      <c r="HZD90" s="85"/>
      <c r="HZE90" s="85"/>
      <c r="HZF90" s="85"/>
      <c r="HZG90" s="85"/>
      <c r="HZH90" s="85"/>
      <c r="HZI90" s="85"/>
      <c r="HZJ90" s="85"/>
      <c r="HZK90" s="85"/>
      <c r="HZL90" s="85"/>
      <c r="HZM90" s="85"/>
      <c r="HZN90" s="85"/>
      <c r="HZO90" s="85"/>
      <c r="HZP90" s="85"/>
      <c r="HZQ90" s="85"/>
      <c r="HZR90" s="85"/>
      <c r="HZS90" s="85"/>
      <c r="HZT90" s="85"/>
      <c r="HZU90" s="85"/>
      <c r="HZV90" s="85"/>
      <c r="HZW90" s="85"/>
      <c r="HZX90" s="85"/>
      <c r="HZY90" s="85"/>
      <c r="HZZ90" s="85"/>
      <c r="IAA90" s="85"/>
      <c r="IAB90" s="85"/>
      <c r="IAC90" s="85"/>
      <c r="IAD90" s="85"/>
      <c r="IAE90" s="85"/>
      <c r="IAF90" s="85"/>
      <c r="IAG90" s="85"/>
      <c r="IAH90" s="85"/>
      <c r="IAI90" s="85"/>
      <c r="IAJ90" s="85"/>
      <c r="IAK90" s="85"/>
      <c r="IAL90" s="85"/>
      <c r="IAM90" s="85"/>
      <c r="IAN90" s="85"/>
      <c r="IAO90" s="85"/>
      <c r="IAP90" s="85"/>
      <c r="IAQ90" s="85"/>
      <c r="IAR90" s="85"/>
      <c r="IAS90" s="85"/>
      <c r="IAT90" s="85"/>
      <c r="IAU90" s="85"/>
      <c r="IAV90" s="85"/>
      <c r="IAW90" s="85"/>
      <c r="IAX90" s="85"/>
      <c r="IAY90" s="85"/>
      <c r="IAZ90" s="85"/>
      <c r="IBA90" s="85"/>
      <c r="IBB90" s="85"/>
      <c r="IBC90" s="85"/>
      <c r="IBD90" s="85"/>
      <c r="IBE90" s="85"/>
      <c r="IBF90" s="85"/>
      <c r="IBG90" s="85"/>
      <c r="IBH90" s="85"/>
      <c r="IBI90" s="85"/>
      <c r="IBJ90" s="85"/>
      <c r="IBK90" s="85"/>
      <c r="IBL90" s="85"/>
      <c r="IBM90" s="85"/>
      <c r="IBN90" s="85"/>
      <c r="IBO90" s="85"/>
      <c r="IBP90" s="85"/>
      <c r="IBQ90" s="85"/>
      <c r="IBR90" s="85"/>
      <c r="IBS90" s="85"/>
      <c r="IBT90" s="85"/>
      <c r="IBU90" s="85"/>
      <c r="IBV90" s="85"/>
      <c r="IBW90" s="85"/>
      <c r="IBX90" s="85"/>
      <c r="IBY90" s="85"/>
      <c r="IBZ90" s="85"/>
      <c r="ICA90" s="85"/>
      <c r="ICB90" s="85"/>
      <c r="ICC90" s="85"/>
      <c r="ICD90" s="85"/>
      <c r="ICE90" s="85"/>
      <c r="ICF90" s="85"/>
      <c r="ICG90" s="85"/>
      <c r="ICH90" s="85"/>
      <c r="ICI90" s="85"/>
      <c r="ICJ90" s="85"/>
      <c r="ICK90" s="85"/>
      <c r="ICL90" s="85"/>
      <c r="ICM90" s="85"/>
      <c r="ICN90" s="85"/>
      <c r="ICO90" s="85"/>
      <c r="ICP90" s="85"/>
      <c r="ICQ90" s="85"/>
      <c r="ICR90" s="85"/>
      <c r="ICS90" s="85"/>
      <c r="ICT90" s="85"/>
      <c r="ICU90" s="85"/>
      <c r="ICV90" s="85"/>
      <c r="ICW90" s="85"/>
      <c r="ICX90" s="85"/>
      <c r="ICY90" s="85"/>
      <c r="ICZ90" s="85"/>
      <c r="IDA90" s="85"/>
      <c r="IDB90" s="85"/>
      <c r="IDC90" s="85"/>
      <c r="IDD90" s="85"/>
      <c r="IDE90" s="85"/>
      <c r="IDF90" s="85"/>
      <c r="IDG90" s="85"/>
      <c r="IDH90" s="85"/>
      <c r="IDI90" s="85"/>
      <c r="IDJ90" s="85"/>
      <c r="IDK90" s="85"/>
      <c r="IDL90" s="85"/>
      <c r="IDM90" s="85"/>
      <c r="IDN90" s="85"/>
      <c r="IDO90" s="85"/>
      <c r="IDP90" s="85"/>
      <c r="IDQ90" s="85"/>
      <c r="IDR90" s="85"/>
      <c r="IDS90" s="85"/>
      <c r="IDT90" s="85"/>
      <c r="IDU90" s="85"/>
      <c r="IDV90" s="85"/>
      <c r="IDW90" s="85"/>
      <c r="IDX90" s="85"/>
      <c r="IDY90" s="85"/>
      <c r="IDZ90" s="85"/>
      <c r="IEA90" s="85"/>
      <c r="IEB90" s="85"/>
      <c r="IEC90" s="85"/>
      <c r="IED90" s="85"/>
      <c r="IEE90" s="85"/>
      <c r="IEF90" s="85"/>
      <c r="IEG90" s="85"/>
      <c r="IEH90" s="85"/>
      <c r="IEI90" s="85"/>
      <c r="IEJ90" s="85"/>
      <c r="IEK90" s="85"/>
      <c r="IEL90" s="85"/>
      <c r="IEM90" s="85"/>
      <c r="IEN90" s="85"/>
      <c r="IEO90" s="85"/>
      <c r="IEP90" s="85"/>
      <c r="IEQ90" s="85"/>
      <c r="IER90" s="85"/>
      <c r="IES90" s="85"/>
      <c r="IET90" s="85"/>
      <c r="IEU90" s="85"/>
      <c r="IEV90" s="85"/>
      <c r="IEW90" s="85"/>
      <c r="IEX90" s="85"/>
      <c r="IEY90" s="85"/>
      <c r="IEZ90" s="85"/>
      <c r="IFA90" s="85"/>
      <c r="IFB90" s="85"/>
      <c r="IFC90" s="85"/>
      <c r="IFD90" s="85"/>
      <c r="IFE90" s="85"/>
      <c r="IFF90" s="85"/>
      <c r="IFG90" s="85"/>
      <c r="IFH90" s="85"/>
      <c r="IFI90" s="85"/>
      <c r="IFJ90" s="85"/>
      <c r="IFK90" s="85"/>
      <c r="IFL90" s="85"/>
      <c r="IFM90" s="85"/>
      <c r="IFN90" s="85"/>
      <c r="IFO90" s="85"/>
      <c r="IFP90" s="85"/>
      <c r="IFQ90" s="85"/>
      <c r="IFR90" s="85"/>
      <c r="IFS90" s="85"/>
      <c r="IFT90" s="85"/>
      <c r="IFU90" s="85"/>
      <c r="IFV90" s="85"/>
      <c r="IFW90" s="85"/>
      <c r="IFX90" s="85"/>
      <c r="IFY90" s="85"/>
      <c r="IFZ90" s="85"/>
      <c r="IGA90" s="85"/>
      <c r="IGB90" s="85"/>
      <c r="IGC90" s="85"/>
      <c r="IGD90" s="85"/>
      <c r="IGE90" s="85"/>
      <c r="IGF90" s="85"/>
      <c r="IGG90" s="85"/>
      <c r="IGH90" s="85"/>
      <c r="IGI90" s="85"/>
      <c r="IGJ90" s="85"/>
      <c r="IGK90" s="85"/>
      <c r="IGL90" s="85"/>
      <c r="IGM90" s="85"/>
      <c r="IGN90" s="85"/>
      <c r="IGO90" s="85"/>
      <c r="IGP90" s="85"/>
      <c r="IGQ90" s="85"/>
      <c r="IGR90" s="85"/>
      <c r="IGS90" s="85"/>
      <c r="IGT90" s="85"/>
      <c r="IGU90" s="85"/>
      <c r="IGV90" s="85"/>
      <c r="IGW90" s="85"/>
      <c r="IGX90" s="85"/>
      <c r="IGY90" s="85"/>
      <c r="IGZ90" s="85"/>
      <c r="IHA90" s="85"/>
      <c r="IHB90" s="85"/>
      <c r="IHC90" s="85"/>
      <c r="IHD90" s="85"/>
      <c r="IHE90" s="85"/>
      <c r="IHF90" s="85"/>
      <c r="IHG90" s="85"/>
      <c r="IHH90" s="85"/>
      <c r="IHI90" s="85"/>
      <c r="IHJ90" s="85"/>
      <c r="IHK90" s="85"/>
      <c r="IHL90" s="85"/>
      <c r="IHM90" s="85"/>
      <c r="IHN90" s="85"/>
      <c r="IHO90" s="85"/>
      <c r="IHP90" s="85"/>
      <c r="IHQ90" s="85"/>
      <c r="IHR90" s="85"/>
      <c r="IHS90" s="85"/>
      <c r="IHT90" s="85"/>
      <c r="IHU90" s="85"/>
      <c r="IHV90" s="85"/>
      <c r="IHW90" s="85"/>
      <c r="IHX90" s="85"/>
      <c r="IHY90" s="85"/>
      <c r="IHZ90" s="85"/>
      <c r="IIA90" s="85"/>
      <c r="IIB90" s="85"/>
      <c r="IIC90" s="85"/>
      <c r="IID90" s="85"/>
      <c r="IIE90" s="85"/>
      <c r="IIF90" s="85"/>
      <c r="IIG90" s="85"/>
      <c r="IIH90" s="85"/>
      <c r="III90" s="85"/>
      <c r="IIJ90" s="85"/>
      <c r="IIK90" s="85"/>
      <c r="IIL90" s="85"/>
      <c r="IIM90" s="85"/>
      <c r="IIN90" s="85"/>
      <c r="IIO90" s="85"/>
      <c r="IIP90" s="85"/>
      <c r="IIQ90" s="85"/>
      <c r="IIR90" s="85"/>
      <c r="IIS90" s="85"/>
      <c r="IIT90" s="85"/>
      <c r="IIU90" s="85"/>
      <c r="IIV90" s="85"/>
      <c r="IIW90" s="85"/>
      <c r="IIX90" s="85"/>
      <c r="IIY90" s="85"/>
      <c r="IIZ90" s="85"/>
      <c r="IJA90" s="85"/>
      <c r="IJB90" s="85"/>
      <c r="IJC90" s="85"/>
      <c r="IJD90" s="85"/>
      <c r="IJE90" s="85"/>
      <c r="IJF90" s="85"/>
      <c r="IJG90" s="85"/>
      <c r="IJH90" s="85"/>
      <c r="IJI90" s="85"/>
      <c r="IJJ90" s="85"/>
      <c r="IJK90" s="85"/>
      <c r="IJL90" s="85"/>
      <c r="IJM90" s="85"/>
      <c r="IJN90" s="85"/>
      <c r="IJO90" s="85"/>
      <c r="IJP90" s="85"/>
      <c r="IJQ90" s="85"/>
      <c r="IJR90" s="85"/>
      <c r="IJS90" s="85"/>
      <c r="IJT90" s="85"/>
      <c r="IJU90" s="85"/>
      <c r="IJV90" s="85"/>
      <c r="IJW90" s="85"/>
      <c r="IJX90" s="85"/>
      <c r="IJY90" s="85"/>
      <c r="IJZ90" s="85"/>
      <c r="IKA90" s="85"/>
      <c r="IKB90" s="85"/>
      <c r="IKC90" s="85"/>
      <c r="IKD90" s="85"/>
      <c r="IKE90" s="85"/>
      <c r="IKF90" s="85"/>
      <c r="IKG90" s="85"/>
      <c r="IKH90" s="85"/>
      <c r="IKI90" s="85"/>
      <c r="IKJ90" s="85"/>
      <c r="IKK90" s="85"/>
      <c r="IKL90" s="85"/>
      <c r="IKM90" s="85"/>
      <c r="IKN90" s="85"/>
      <c r="IKO90" s="85"/>
      <c r="IKP90" s="85"/>
      <c r="IKQ90" s="85"/>
      <c r="IKR90" s="85"/>
      <c r="IKS90" s="85"/>
      <c r="IKT90" s="85"/>
      <c r="IKU90" s="85"/>
      <c r="IKV90" s="85"/>
      <c r="IKW90" s="85"/>
      <c r="IKX90" s="85"/>
      <c r="IKY90" s="85"/>
      <c r="IKZ90" s="85"/>
      <c r="ILA90" s="85"/>
      <c r="ILB90" s="85"/>
      <c r="ILC90" s="85"/>
      <c r="ILD90" s="85"/>
      <c r="ILE90" s="85"/>
      <c r="ILF90" s="85"/>
      <c r="ILG90" s="85"/>
      <c r="ILH90" s="85"/>
      <c r="ILI90" s="85"/>
      <c r="ILJ90" s="85"/>
      <c r="ILK90" s="85"/>
      <c r="ILL90" s="85"/>
      <c r="ILM90" s="85"/>
      <c r="ILN90" s="85"/>
      <c r="ILO90" s="85"/>
      <c r="ILP90" s="85"/>
      <c r="ILQ90" s="85"/>
      <c r="ILR90" s="85"/>
      <c r="ILS90" s="85"/>
      <c r="ILT90" s="85"/>
      <c r="ILU90" s="85"/>
      <c r="ILV90" s="85"/>
      <c r="ILW90" s="85"/>
      <c r="ILX90" s="85"/>
      <c r="ILY90" s="85"/>
      <c r="ILZ90" s="85"/>
      <c r="IMA90" s="85"/>
      <c r="IMB90" s="85"/>
      <c r="IMC90" s="85"/>
      <c r="IMD90" s="85"/>
      <c r="IME90" s="85"/>
      <c r="IMF90" s="85"/>
      <c r="IMG90" s="85"/>
      <c r="IMH90" s="85"/>
      <c r="IMI90" s="85"/>
      <c r="IMJ90" s="85"/>
      <c r="IMK90" s="85"/>
      <c r="IML90" s="85"/>
      <c r="IMM90" s="85"/>
      <c r="IMN90" s="85"/>
      <c r="IMO90" s="85"/>
      <c r="IMP90" s="85"/>
      <c r="IMQ90" s="85"/>
      <c r="IMR90" s="85"/>
      <c r="IMS90" s="85"/>
      <c r="IMT90" s="85"/>
      <c r="IMU90" s="85"/>
      <c r="IMV90" s="85"/>
      <c r="IMW90" s="85"/>
      <c r="IMX90" s="85"/>
      <c r="IMY90" s="85"/>
      <c r="IMZ90" s="85"/>
      <c r="INA90" s="85"/>
      <c r="INB90" s="85"/>
      <c r="INC90" s="85"/>
      <c r="IND90" s="85"/>
      <c r="INE90" s="85"/>
      <c r="INF90" s="85"/>
      <c r="ING90" s="85"/>
      <c r="INH90" s="85"/>
      <c r="INI90" s="85"/>
      <c r="INJ90" s="85"/>
      <c r="INK90" s="85"/>
      <c r="INL90" s="85"/>
      <c r="INM90" s="85"/>
      <c r="INN90" s="85"/>
      <c r="INO90" s="85"/>
      <c r="INP90" s="85"/>
      <c r="INQ90" s="85"/>
      <c r="INR90" s="85"/>
      <c r="INS90" s="85"/>
      <c r="INT90" s="85"/>
      <c r="INU90" s="85"/>
      <c r="INV90" s="85"/>
      <c r="INW90" s="85"/>
      <c r="INX90" s="85"/>
      <c r="INY90" s="85"/>
      <c r="INZ90" s="85"/>
      <c r="IOA90" s="85"/>
      <c r="IOB90" s="85"/>
      <c r="IOC90" s="85"/>
      <c r="IOD90" s="85"/>
      <c r="IOE90" s="85"/>
      <c r="IOF90" s="85"/>
      <c r="IOG90" s="85"/>
      <c r="IOH90" s="85"/>
      <c r="IOI90" s="85"/>
      <c r="IOJ90" s="85"/>
      <c r="IOK90" s="85"/>
      <c r="IOL90" s="85"/>
      <c r="IOM90" s="85"/>
      <c r="ION90" s="85"/>
      <c r="IOO90" s="85"/>
      <c r="IOP90" s="85"/>
      <c r="IOQ90" s="85"/>
      <c r="IOR90" s="85"/>
      <c r="IOS90" s="85"/>
      <c r="IOT90" s="85"/>
      <c r="IOU90" s="85"/>
      <c r="IOV90" s="85"/>
      <c r="IOW90" s="85"/>
      <c r="IOX90" s="85"/>
      <c r="IOY90" s="85"/>
      <c r="IOZ90" s="85"/>
      <c r="IPA90" s="85"/>
      <c r="IPB90" s="85"/>
      <c r="IPC90" s="85"/>
      <c r="IPD90" s="85"/>
      <c r="IPE90" s="85"/>
      <c r="IPF90" s="85"/>
      <c r="IPG90" s="85"/>
      <c r="IPH90" s="85"/>
      <c r="IPI90" s="85"/>
      <c r="IPJ90" s="85"/>
      <c r="IPK90" s="85"/>
      <c r="IPL90" s="85"/>
      <c r="IPM90" s="85"/>
      <c r="IPN90" s="85"/>
      <c r="IPO90" s="85"/>
      <c r="IPP90" s="85"/>
      <c r="IPQ90" s="85"/>
      <c r="IPR90" s="85"/>
      <c r="IPS90" s="85"/>
      <c r="IPT90" s="85"/>
      <c r="IPU90" s="85"/>
      <c r="IPV90" s="85"/>
      <c r="IPW90" s="85"/>
      <c r="IPX90" s="85"/>
      <c r="IPY90" s="85"/>
      <c r="IPZ90" s="85"/>
      <c r="IQA90" s="85"/>
      <c r="IQB90" s="85"/>
      <c r="IQC90" s="85"/>
      <c r="IQD90" s="85"/>
      <c r="IQE90" s="85"/>
      <c r="IQF90" s="85"/>
      <c r="IQG90" s="85"/>
      <c r="IQH90" s="85"/>
      <c r="IQI90" s="85"/>
      <c r="IQJ90" s="85"/>
      <c r="IQK90" s="85"/>
      <c r="IQL90" s="85"/>
      <c r="IQM90" s="85"/>
      <c r="IQN90" s="85"/>
      <c r="IQO90" s="85"/>
      <c r="IQP90" s="85"/>
      <c r="IQQ90" s="85"/>
      <c r="IQR90" s="85"/>
      <c r="IQS90" s="85"/>
      <c r="IQT90" s="85"/>
      <c r="IQU90" s="85"/>
      <c r="IQV90" s="85"/>
      <c r="IQW90" s="85"/>
      <c r="IQX90" s="85"/>
      <c r="IQY90" s="85"/>
      <c r="IQZ90" s="85"/>
      <c r="IRA90" s="85"/>
      <c r="IRB90" s="85"/>
      <c r="IRC90" s="85"/>
      <c r="IRD90" s="85"/>
      <c r="IRE90" s="85"/>
      <c r="IRF90" s="85"/>
      <c r="IRG90" s="85"/>
      <c r="IRH90" s="85"/>
      <c r="IRI90" s="85"/>
      <c r="IRJ90" s="85"/>
      <c r="IRK90" s="85"/>
      <c r="IRL90" s="85"/>
      <c r="IRM90" s="85"/>
      <c r="IRN90" s="85"/>
      <c r="IRO90" s="85"/>
      <c r="IRP90" s="85"/>
      <c r="IRQ90" s="85"/>
      <c r="IRR90" s="85"/>
      <c r="IRS90" s="85"/>
      <c r="IRT90" s="85"/>
      <c r="IRU90" s="85"/>
      <c r="IRV90" s="85"/>
      <c r="IRW90" s="85"/>
      <c r="IRX90" s="85"/>
      <c r="IRY90" s="85"/>
      <c r="IRZ90" s="85"/>
      <c r="ISA90" s="85"/>
      <c r="ISB90" s="85"/>
      <c r="ISC90" s="85"/>
      <c r="ISD90" s="85"/>
      <c r="ISE90" s="85"/>
      <c r="ISF90" s="85"/>
      <c r="ISG90" s="85"/>
      <c r="ISH90" s="85"/>
      <c r="ISI90" s="85"/>
      <c r="ISJ90" s="85"/>
      <c r="ISK90" s="85"/>
      <c r="ISL90" s="85"/>
      <c r="ISM90" s="85"/>
      <c r="ISN90" s="85"/>
      <c r="ISO90" s="85"/>
      <c r="ISP90" s="85"/>
      <c r="ISQ90" s="85"/>
      <c r="ISR90" s="85"/>
      <c r="ISS90" s="85"/>
      <c r="IST90" s="85"/>
      <c r="ISU90" s="85"/>
      <c r="ISV90" s="85"/>
      <c r="ISW90" s="85"/>
      <c r="ISX90" s="85"/>
      <c r="ISY90" s="85"/>
      <c r="ISZ90" s="85"/>
      <c r="ITA90" s="85"/>
      <c r="ITB90" s="85"/>
      <c r="ITC90" s="85"/>
      <c r="ITD90" s="85"/>
      <c r="ITE90" s="85"/>
      <c r="ITF90" s="85"/>
      <c r="ITG90" s="85"/>
      <c r="ITH90" s="85"/>
      <c r="ITI90" s="85"/>
      <c r="ITJ90" s="85"/>
      <c r="ITK90" s="85"/>
      <c r="ITL90" s="85"/>
      <c r="ITM90" s="85"/>
      <c r="ITN90" s="85"/>
      <c r="ITO90" s="85"/>
      <c r="ITP90" s="85"/>
      <c r="ITQ90" s="85"/>
      <c r="ITR90" s="85"/>
      <c r="ITS90" s="85"/>
      <c r="ITT90" s="85"/>
      <c r="ITU90" s="85"/>
      <c r="ITV90" s="85"/>
      <c r="ITW90" s="85"/>
      <c r="ITX90" s="85"/>
      <c r="ITY90" s="85"/>
      <c r="ITZ90" s="85"/>
      <c r="IUA90" s="85"/>
      <c r="IUB90" s="85"/>
      <c r="IUC90" s="85"/>
      <c r="IUD90" s="85"/>
      <c r="IUE90" s="85"/>
      <c r="IUF90" s="85"/>
      <c r="IUG90" s="85"/>
      <c r="IUH90" s="85"/>
      <c r="IUI90" s="85"/>
      <c r="IUJ90" s="85"/>
      <c r="IUK90" s="85"/>
      <c r="IUL90" s="85"/>
      <c r="IUM90" s="85"/>
      <c r="IUN90" s="85"/>
      <c r="IUO90" s="85"/>
      <c r="IUP90" s="85"/>
      <c r="IUQ90" s="85"/>
      <c r="IUR90" s="85"/>
      <c r="IUS90" s="85"/>
      <c r="IUT90" s="85"/>
      <c r="IUU90" s="85"/>
      <c r="IUV90" s="85"/>
      <c r="IUW90" s="85"/>
      <c r="IUX90" s="85"/>
      <c r="IUY90" s="85"/>
      <c r="IUZ90" s="85"/>
      <c r="IVA90" s="85"/>
      <c r="IVB90" s="85"/>
      <c r="IVC90" s="85"/>
      <c r="IVD90" s="85"/>
      <c r="IVE90" s="85"/>
      <c r="IVF90" s="85"/>
      <c r="IVG90" s="85"/>
      <c r="IVH90" s="85"/>
      <c r="IVI90" s="85"/>
      <c r="IVJ90" s="85"/>
      <c r="IVK90" s="85"/>
      <c r="IVL90" s="85"/>
      <c r="IVM90" s="85"/>
      <c r="IVN90" s="85"/>
      <c r="IVO90" s="85"/>
      <c r="IVP90" s="85"/>
      <c r="IVQ90" s="85"/>
      <c r="IVR90" s="85"/>
      <c r="IVS90" s="85"/>
      <c r="IVT90" s="85"/>
      <c r="IVU90" s="85"/>
      <c r="IVV90" s="85"/>
      <c r="IVW90" s="85"/>
      <c r="IVX90" s="85"/>
      <c r="IVY90" s="85"/>
      <c r="IVZ90" s="85"/>
      <c r="IWA90" s="85"/>
      <c r="IWB90" s="85"/>
      <c r="IWC90" s="85"/>
      <c r="IWD90" s="85"/>
      <c r="IWE90" s="85"/>
      <c r="IWF90" s="85"/>
      <c r="IWG90" s="85"/>
      <c r="IWH90" s="85"/>
      <c r="IWI90" s="85"/>
      <c r="IWJ90" s="85"/>
      <c r="IWK90" s="85"/>
      <c r="IWL90" s="85"/>
      <c r="IWM90" s="85"/>
      <c r="IWN90" s="85"/>
      <c r="IWO90" s="85"/>
      <c r="IWP90" s="85"/>
      <c r="IWQ90" s="85"/>
      <c r="IWR90" s="85"/>
      <c r="IWS90" s="85"/>
      <c r="IWT90" s="85"/>
      <c r="IWU90" s="85"/>
      <c r="IWV90" s="85"/>
      <c r="IWW90" s="85"/>
      <c r="IWX90" s="85"/>
      <c r="IWY90" s="85"/>
      <c r="IWZ90" s="85"/>
      <c r="IXA90" s="85"/>
      <c r="IXB90" s="85"/>
      <c r="IXC90" s="85"/>
      <c r="IXD90" s="85"/>
      <c r="IXE90" s="85"/>
      <c r="IXF90" s="85"/>
      <c r="IXG90" s="85"/>
      <c r="IXH90" s="85"/>
      <c r="IXI90" s="85"/>
      <c r="IXJ90" s="85"/>
      <c r="IXK90" s="85"/>
      <c r="IXL90" s="85"/>
      <c r="IXM90" s="85"/>
      <c r="IXN90" s="85"/>
      <c r="IXO90" s="85"/>
      <c r="IXP90" s="85"/>
      <c r="IXQ90" s="85"/>
      <c r="IXR90" s="85"/>
      <c r="IXS90" s="85"/>
      <c r="IXT90" s="85"/>
      <c r="IXU90" s="85"/>
      <c r="IXV90" s="85"/>
      <c r="IXW90" s="85"/>
      <c r="IXX90" s="85"/>
      <c r="IXY90" s="85"/>
      <c r="IXZ90" s="85"/>
      <c r="IYA90" s="85"/>
      <c r="IYB90" s="85"/>
      <c r="IYC90" s="85"/>
      <c r="IYD90" s="85"/>
      <c r="IYE90" s="85"/>
      <c r="IYF90" s="85"/>
      <c r="IYG90" s="85"/>
      <c r="IYH90" s="85"/>
      <c r="IYI90" s="85"/>
      <c r="IYJ90" s="85"/>
      <c r="IYK90" s="85"/>
      <c r="IYL90" s="85"/>
      <c r="IYM90" s="85"/>
      <c r="IYN90" s="85"/>
      <c r="IYO90" s="85"/>
      <c r="IYP90" s="85"/>
      <c r="IYQ90" s="85"/>
      <c r="IYR90" s="85"/>
      <c r="IYS90" s="85"/>
      <c r="IYT90" s="85"/>
      <c r="IYU90" s="85"/>
      <c r="IYV90" s="85"/>
      <c r="IYW90" s="85"/>
      <c r="IYX90" s="85"/>
      <c r="IYY90" s="85"/>
      <c r="IYZ90" s="85"/>
      <c r="IZA90" s="85"/>
      <c r="IZB90" s="85"/>
      <c r="IZC90" s="85"/>
      <c r="IZD90" s="85"/>
      <c r="IZE90" s="85"/>
      <c r="IZF90" s="85"/>
      <c r="IZG90" s="85"/>
      <c r="IZH90" s="85"/>
      <c r="IZI90" s="85"/>
      <c r="IZJ90" s="85"/>
      <c r="IZK90" s="85"/>
      <c r="IZL90" s="85"/>
      <c r="IZM90" s="85"/>
      <c r="IZN90" s="85"/>
      <c r="IZO90" s="85"/>
      <c r="IZP90" s="85"/>
      <c r="IZQ90" s="85"/>
      <c r="IZR90" s="85"/>
      <c r="IZS90" s="85"/>
      <c r="IZT90" s="85"/>
      <c r="IZU90" s="85"/>
      <c r="IZV90" s="85"/>
      <c r="IZW90" s="85"/>
      <c r="IZX90" s="85"/>
      <c r="IZY90" s="85"/>
      <c r="IZZ90" s="85"/>
      <c r="JAA90" s="85"/>
      <c r="JAB90" s="85"/>
      <c r="JAC90" s="85"/>
      <c r="JAD90" s="85"/>
      <c r="JAE90" s="85"/>
      <c r="JAF90" s="85"/>
      <c r="JAG90" s="85"/>
      <c r="JAH90" s="85"/>
      <c r="JAI90" s="85"/>
      <c r="JAJ90" s="85"/>
      <c r="JAK90" s="85"/>
      <c r="JAL90" s="85"/>
      <c r="JAM90" s="85"/>
      <c r="JAN90" s="85"/>
      <c r="JAO90" s="85"/>
      <c r="JAP90" s="85"/>
      <c r="JAQ90" s="85"/>
      <c r="JAR90" s="85"/>
      <c r="JAS90" s="85"/>
      <c r="JAT90" s="85"/>
      <c r="JAU90" s="85"/>
      <c r="JAV90" s="85"/>
      <c r="JAW90" s="85"/>
      <c r="JAX90" s="85"/>
      <c r="JAY90" s="85"/>
      <c r="JAZ90" s="85"/>
      <c r="JBA90" s="85"/>
      <c r="JBB90" s="85"/>
      <c r="JBC90" s="85"/>
      <c r="JBD90" s="85"/>
      <c r="JBE90" s="85"/>
      <c r="JBF90" s="85"/>
      <c r="JBG90" s="85"/>
      <c r="JBH90" s="85"/>
      <c r="JBI90" s="85"/>
      <c r="JBJ90" s="85"/>
      <c r="JBK90" s="85"/>
      <c r="JBL90" s="85"/>
      <c r="JBM90" s="85"/>
      <c r="JBN90" s="85"/>
      <c r="JBO90" s="85"/>
      <c r="JBP90" s="85"/>
      <c r="JBQ90" s="85"/>
      <c r="JBR90" s="85"/>
      <c r="JBS90" s="85"/>
      <c r="JBT90" s="85"/>
      <c r="JBU90" s="85"/>
      <c r="JBV90" s="85"/>
      <c r="JBW90" s="85"/>
      <c r="JBX90" s="85"/>
      <c r="JBY90" s="85"/>
      <c r="JBZ90" s="85"/>
      <c r="JCA90" s="85"/>
      <c r="JCB90" s="85"/>
      <c r="JCC90" s="85"/>
      <c r="JCD90" s="85"/>
      <c r="JCE90" s="85"/>
      <c r="JCF90" s="85"/>
      <c r="JCG90" s="85"/>
      <c r="JCH90" s="85"/>
      <c r="JCI90" s="85"/>
      <c r="JCJ90" s="85"/>
      <c r="JCK90" s="85"/>
      <c r="JCL90" s="85"/>
      <c r="JCM90" s="85"/>
      <c r="JCN90" s="85"/>
      <c r="JCO90" s="85"/>
      <c r="JCP90" s="85"/>
      <c r="JCQ90" s="85"/>
      <c r="JCR90" s="85"/>
      <c r="JCS90" s="85"/>
      <c r="JCT90" s="85"/>
      <c r="JCU90" s="85"/>
      <c r="JCV90" s="85"/>
      <c r="JCW90" s="85"/>
      <c r="JCX90" s="85"/>
      <c r="JCY90" s="85"/>
      <c r="JCZ90" s="85"/>
      <c r="JDA90" s="85"/>
      <c r="JDB90" s="85"/>
      <c r="JDC90" s="85"/>
      <c r="JDD90" s="85"/>
      <c r="JDE90" s="85"/>
      <c r="JDF90" s="85"/>
      <c r="JDG90" s="85"/>
      <c r="JDH90" s="85"/>
      <c r="JDI90" s="85"/>
      <c r="JDJ90" s="85"/>
      <c r="JDK90" s="85"/>
      <c r="JDL90" s="85"/>
      <c r="JDM90" s="85"/>
      <c r="JDN90" s="85"/>
      <c r="JDO90" s="85"/>
      <c r="JDP90" s="85"/>
      <c r="JDQ90" s="85"/>
      <c r="JDR90" s="85"/>
      <c r="JDS90" s="85"/>
      <c r="JDT90" s="85"/>
      <c r="JDU90" s="85"/>
      <c r="JDV90" s="85"/>
      <c r="JDW90" s="85"/>
      <c r="JDX90" s="85"/>
      <c r="JDY90" s="85"/>
      <c r="JDZ90" s="85"/>
      <c r="JEA90" s="85"/>
      <c r="JEB90" s="85"/>
      <c r="JEC90" s="85"/>
      <c r="JED90" s="85"/>
      <c r="JEE90" s="85"/>
      <c r="JEF90" s="85"/>
      <c r="JEG90" s="85"/>
      <c r="JEH90" s="85"/>
      <c r="JEI90" s="85"/>
      <c r="JEJ90" s="85"/>
      <c r="JEK90" s="85"/>
      <c r="JEL90" s="85"/>
      <c r="JEM90" s="85"/>
      <c r="JEN90" s="85"/>
      <c r="JEO90" s="85"/>
      <c r="JEP90" s="85"/>
      <c r="JEQ90" s="85"/>
      <c r="JER90" s="85"/>
      <c r="JES90" s="85"/>
      <c r="JET90" s="85"/>
      <c r="JEU90" s="85"/>
      <c r="JEV90" s="85"/>
      <c r="JEW90" s="85"/>
      <c r="JEX90" s="85"/>
      <c r="JEY90" s="85"/>
      <c r="JEZ90" s="85"/>
      <c r="JFA90" s="85"/>
      <c r="JFB90" s="85"/>
      <c r="JFC90" s="85"/>
      <c r="JFD90" s="85"/>
      <c r="JFE90" s="85"/>
      <c r="JFF90" s="85"/>
      <c r="JFG90" s="85"/>
      <c r="JFH90" s="85"/>
      <c r="JFI90" s="85"/>
      <c r="JFJ90" s="85"/>
      <c r="JFK90" s="85"/>
      <c r="JFL90" s="85"/>
      <c r="JFM90" s="85"/>
      <c r="JFN90" s="85"/>
      <c r="JFO90" s="85"/>
      <c r="JFP90" s="85"/>
      <c r="JFQ90" s="85"/>
      <c r="JFR90" s="85"/>
      <c r="JFS90" s="85"/>
      <c r="JFT90" s="85"/>
      <c r="JFU90" s="85"/>
      <c r="JFV90" s="85"/>
      <c r="JFW90" s="85"/>
      <c r="JFX90" s="85"/>
      <c r="JFY90" s="85"/>
      <c r="JFZ90" s="85"/>
      <c r="JGA90" s="85"/>
      <c r="JGB90" s="85"/>
      <c r="JGC90" s="85"/>
      <c r="JGD90" s="85"/>
      <c r="JGE90" s="85"/>
      <c r="JGF90" s="85"/>
      <c r="JGG90" s="85"/>
      <c r="JGH90" s="85"/>
      <c r="JGI90" s="85"/>
      <c r="JGJ90" s="85"/>
      <c r="JGK90" s="85"/>
      <c r="JGL90" s="85"/>
      <c r="JGM90" s="85"/>
      <c r="JGN90" s="85"/>
      <c r="JGO90" s="85"/>
      <c r="JGP90" s="85"/>
      <c r="JGQ90" s="85"/>
      <c r="JGR90" s="85"/>
      <c r="JGS90" s="85"/>
      <c r="JGT90" s="85"/>
      <c r="JGU90" s="85"/>
      <c r="JGV90" s="85"/>
      <c r="JGW90" s="85"/>
      <c r="JGX90" s="85"/>
      <c r="JGY90" s="85"/>
      <c r="JGZ90" s="85"/>
      <c r="JHA90" s="85"/>
      <c r="JHB90" s="85"/>
      <c r="JHC90" s="85"/>
      <c r="JHD90" s="85"/>
      <c r="JHE90" s="85"/>
      <c r="JHF90" s="85"/>
      <c r="JHG90" s="85"/>
      <c r="JHH90" s="85"/>
      <c r="JHI90" s="85"/>
      <c r="JHJ90" s="85"/>
      <c r="JHK90" s="85"/>
      <c r="JHL90" s="85"/>
      <c r="JHM90" s="85"/>
      <c r="JHN90" s="85"/>
      <c r="JHO90" s="85"/>
      <c r="JHP90" s="85"/>
      <c r="JHQ90" s="85"/>
      <c r="JHR90" s="85"/>
      <c r="JHS90" s="85"/>
      <c r="JHT90" s="85"/>
      <c r="JHU90" s="85"/>
      <c r="JHV90" s="85"/>
      <c r="JHW90" s="85"/>
      <c r="JHX90" s="85"/>
      <c r="JHY90" s="85"/>
      <c r="JHZ90" s="85"/>
      <c r="JIA90" s="85"/>
      <c r="JIB90" s="85"/>
      <c r="JIC90" s="85"/>
      <c r="JID90" s="85"/>
      <c r="JIE90" s="85"/>
      <c r="JIF90" s="85"/>
      <c r="JIG90" s="85"/>
      <c r="JIH90" s="85"/>
      <c r="JII90" s="85"/>
      <c r="JIJ90" s="85"/>
      <c r="JIK90" s="85"/>
      <c r="JIL90" s="85"/>
      <c r="JIM90" s="85"/>
      <c r="JIN90" s="85"/>
      <c r="JIO90" s="85"/>
      <c r="JIP90" s="85"/>
      <c r="JIQ90" s="85"/>
      <c r="JIR90" s="85"/>
      <c r="JIS90" s="85"/>
      <c r="JIT90" s="85"/>
      <c r="JIU90" s="85"/>
      <c r="JIV90" s="85"/>
      <c r="JIW90" s="85"/>
      <c r="JIX90" s="85"/>
      <c r="JIY90" s="85"/>
      <c r="JIZ90" s="85"/>
      <c r="JJA90" s="85"/>
      <c r="JJB90" s="85"/>
      <c r="JJC90" s="85"/>
      <c r="JJD90" s="85"/>
      <c r="JJE90" s="85"/>
      <c r="JJF90" s="85"/>
      <c r="JJG90" s="85"/>
      <c r="JJH90" s="85"/>
      <c r="JJI90" s="85"/>
      <c r="JJJ90" s="85"/>
      <c r="JJK90" s="85"/>
      <c r="JJL90" s="85"/>
      <c r="JJM90" s="85"/>
      <c r="JJN90" s="85"/>
      <c r="JJO90" s="85"/>
      <c r="JJP90" s="85"/>
      <c r="JJQ90" s="85"/>
      <c r="JJR90" s="85"/>
      <c r="JJS90" s="85"/>
      <c r="JJT90" s="85"/>
      <c r="JJU90" s="85"/>
      <c r="JJV90" s="85"/>
      <c r="JJW90" s="85"/>
      <c r="JJX90" s="85"/>
      <c r="JJY90" s="85"/>
      <c r="JJZ90" s="85"/>
      <c r="JKA90" s="85"/>
      <c r="JKB90" s="85"/>
      <c r="JKC90" s="85"/>
      <c r="JKD90" s="85"/>
      <c r="JKE90" s="85"/>
      <c r="JKF90" s="85"/>
      <c r="JKG90" s="85"/>
      <c r="JKH90" s="85"/>
      <c r="JKI90" s="85"/>
      <c r="JKJ90" s="85"/>
      <c r="JKK90" s="85"/>
      <c r="JKL90" s="85"/>
      <c r="JKM90" s="85"/>
      <c r="JKN90" s="85"/>
      <c r="JKO90" s="85"/>
      <c r="JKP90" s="85"/>
      <c r="JKQ90" s="85"/>
      <c r="JKR90" s="85"/>
      <c r="JKS90" s="85"/>
      <c r="JKT90" s="85"/>
      <c r="JKU90" s="85"/>
      <c r="JKV90" s="85"/>
      <c r="JKW90" s="85"/>
      <c r="JKX90" s="85"/>
      <c r="JKY90" s="85"/>
      <c r="JKZ90" s="85"/>
      <c r="JLA90" s="85"/>
      <c r="JLB90" s="85"/>
      <c r="JLC90" s="85"/>
      <c r="JLD90" s="85"/>
      <c r="JLE90" s="85"/>
      <c r="JLF90" s="85"/>
      <c r="JLG90" s="85"/>
      <c r="JLH90" s="85"/>
      <c r="JLI90" s="85"/>
      <c r="JLJ90" s="85"/>
      <c r="JLK90" s="85"/>
      <c r="JLL90" s="85"/>
      <c r="JLM90" s="85"/>
      <c r="JLN90" s="85"/>
      <c r="JLO90" s="85"/>
      <c r="JLP90" s="85"/>
      <c r="JLQ90" s="85"/>
      <c r="JLR90" s="85"/>
      <c r="JLS90" s="85"/>
      <c r="JLT90" s="85"/>
      <c r="JLU90" s="85"/>
      <c r="JLV90" s="85"/>
      <c r="JLW90" s="85"/>
      <c r="JLX90" s="85"/>
      <c r="JLY90" s="85"/>
      <c r="JLZ90" s="85"/>
      <c r="JMA90" s="85"/>
      <c r="JMB90" s="85"/>
      <c r="JMC90" s="85"/>
      <c r="JMD90" s="85"/>
      <c r="JME90" s="85"/>
      <c r="JMF90" s="85"/>
      <c r="JMG90" s="85"/>
      <c r="JMH90" s="85"/>
      <c r="JMI90" s="85"/>
      <c r="JMJ90" s="85"/>
      <c r="JMK90" s="85"/>
      <c r="JML90" s="85"/>
      <c r="JMM90" s="85"/>
      <c r="JMN90" s="85"/>
      <c r="JMO90" s="85"/>
      <c r="JMP90" s="85"/>
      <c r="JMQ90" s="85"/>
      <c r="JMR90" s="85"/>
      <c r="JMS90" s="85"/>
      <c r="JMT90" s="85"/>
      <c r="JMU90" s="85"/>
      <c r="JMV90" s="85"/>
      <c r="JMW90" s="85"/>
      <c r="JMX90" s="85"/>
      <c r="JMY90" s="85"/>
      <c r="JMZ90" s="85"/>
      <c r="JNA90" s="85"/>
      <c r="JNB90" s="85"/>
      <c r="JNC90" s="85"/>
      <c r="JND90" s="85"/>
      <c r="JNE90" s="85"/>
      <c r="JNF90" s="85"/>
      <c r="JNG90" s="85"/>
      <c r="JNH90" s="85"/>
      <c r="JNI90" s="85"/>
      <c r="JNJ90" s="85"/>
      <c r="JNK90" s="85"/>
      <c r="JNL90" s="85"/>
      <c r="JNM90" s="85"/>
      <c r="JNN90" s="85"/>
      <c r="JNO90" s="85"/>
      <c r="JNP90" s="85"/>
      <c r="JNQ90" s="85"/>
      <c r="JNR90" s="85"/>
      <c r="JNS90" s="85"/>
      <c r="JNT90" s="85"/>
      <c r="JNU90" s="85"/>
      <c r="JNV90" s="85"/>
      <c r="JNW90" s="85"/>
      <c r="JNX90" s="85"/>
      <c r="JNY90" s="85"/>
      <c r="JNZ90" s="85"/>
      <c r="JOA90" s="85"/>
      <c r="JOB90" s="85"/>
      <c r="JOC90" s="85"/>
      <c r="JOD90" s="85"/>
      <c r="JOE90" s="85"/>
      <c r="JOF90" s="85"/>
      <c r="JOG90" s="85"/>
      <c r="JOH90" s="85"/>
      <c r="JOI90" s="85"/>
      <c r="JOJ90" s="85"/>
      <c r="JOK90" s="85"/>
      <c r="JOL90" s="85"/>
      <c r="JOM90" s="85"/>
      <c r="JON90" s="85"/>
      <c r="JOO90" s="85"/>
      <c r="JOP90" s="85"/>
      <c r="JOQ90" s="85"/>
      <c r="JOR90" s="85"/>
      <c r="JOS90" s="85"/>
      <c r="JOT90" s="85"/>
      <c r="JOU90" s="85"/>
      <c r="JOV90" s="85"/>
      <c r="JOW90" s="85"/>
      <c r="JOX90" s="85"/>
      <c r="JOY90" s="85"/>
      <c r="JOZ90" s="85"/>
      <c r="JPA90" s="85"/>
      <c r="JPB90" s="85"/>
      <c r="JPC90" s="85"/>
      <c r="JPD90" s="85"/>
      <c r="JPE90" s="85"/>
      <c r="JPF90" s="85"/>
      <c r="JPG90" s="85"/>
      <c r="JPH90" s="85"/>
      <c r="JPI90" s="85"/>
      <c r="JPJ90" s="85"/>
      <c r="JPK90" s="85"/>
      <c r="JPL90" s="85"/>
      <c r="JPM90" s="85"/>
      <c r="JPN90" s="85"/>
      <c r="JPO90" s="85"/>
      <c r="JPP90" s="85"/>
      <c r="JPQ90" s="85"/>
      <c r="JPR90" s="85"/>
      <c r="JPS90" s="85"/>
      <c r="JPT90" s="85"/>
      <c r="JPU90" s="85"/>
      <c r="JPV90" s="85"/>
      <c r="JPW90" s="85"/>
      <c r="JPX90" s="85"/>
      <c r="JPY90" s="85"/>
      <c r="JPZ90" s="85"/>
      <c r="JQA90" s="85"/>
      <c r="JQB90" s="85"/>
      <c r="JQC90" s="85"/>
      <c r="JQD90" s="85"/>
      <c r="JQE90" s="85"/>
      <c r="JQF90" s="85"/>
      <c r="JQG90" s="85"/>
      <c r="JQH90" s="85"/>
      <c r="JQI90" s="85"/>
      <c r="JQJ90" s="85"/>
      <c r="JQK90" s="85"/>
      <c r="JQL90" s="85"/>
      <c r="JQM90" s="85"/>
      <c r="JQN90" s="85"/>
      <c r="JQO90" s="85"/>
      <c r="JQP90" s="85"/>
      <c r="JQQ90" s="85"/>
      <c r="JQR90" s="85"/>
      <c r="JQS90" s="85"/>
      <c r="JQT90" s="85"/>
      <c r="JQU90" s="85"/>
      <c r="JQV90" s="85"/>
      <c r="JQW90" s="85"/>
      <c r="JQX90" s="85"/>
      <c r="JQY90" s="85"/>
      <c r="JQZ90" s="85"/>
      <c r="JRA90" s="85"/>
      <c r="JRB90" s="85"/>
      <c r="JRC90" s="85"/>
      <c r="JRD90" s="85"/>
      <c r="JRE90" s="85"/>
      <c r="JRF90" s="85"/>
      <c r="JRG90" s="85"/>
      <c r="JRH90" s="85"/>
      <c r="JRI90" s="85"/>
      <c r="JRJ90" s="85"/>
      <c r="JRK90" s="85"/>
      <c r="JRL90" s="85"/>
      <c r="JRM90" s="85"/>
      <c r="JRN90" s="85"/>
      <c r="JRO90" s="85"/>
      <c r="JRP90" s="85"/>
      <c r="JRQ90" s="85"/>
      <c r="JRR90" s="85"/>
      <c r="JRS90" s="85"/>
      <c r="JRT90" s="85"/>
      <c r="JRU90" s="85"/>
      <c r="JRV90" s="85"/>
      <c r="JRW90" s="85"/>
      <c r="JRX90" s="85"/>
      <c r="JRY90" s="85"/>
      <c r="JRZ90" s="85"/>
      <c r="JSA90" s="85"/>
      <c r="JSB90" s="85"/>
      <c r="JSC90" s="85"/>
      <c r="JSD90" s="85"/>
      <c r="JSE90" s="85"/>
      <c r="JSF90" s="85"/>
      <c r="JSG90" s="85"/>
      <c r="JSH90" s="85"/>
      <c r="JSI90" s="85"/>
      <c r="JSJ90" s="85"/>
      <c r="JSK90" s="85"/>
      <c r="JSL90" s="85"/>
      <c r="JSM90" s="85"/>
      <c r="JSN90" s="85"/>
      <c r="JSO90" s="85"/>
      <c r="JSP90" s="85"/>
      <c r="JSQ90" s="85"/>
      <c r="JSR90" s="85"/>
      <c r="JSS90" s="85"/>
      <c r="JST90" s="85"/>
      <c r="JSU90" s="85"/>
      <c r="JSV90" s="85"/>
      <c r="JSW90" s="85"/>
      <c r="JSX90" s="85"/>
      <c r="JSY90" s="85"/>
      <c r="JSZ90" s="85"/>
      <c r="JTA90" s="85"/>
      <c r="JTB90" s="85"/>
      <c r="JTC90" s="85"/>
      <c r="JTD90" s="85"/>
      <c r="JTE90" s="85"/>
      <c r="JTF90" s="85"/>
      <c r="JTG90" s="85"/>
      <c r="JTH90" s="85"/>
      <c r="JTI90" s="85"/>
      <c r="JTJ90" s="85"/>
      <c r="JTK90" s="85"/>
      <c r="JTL90" s="85"/>
      <c r="JTM90" s="85"/>
      <c r="JTN90" s="85"/>
      <c r="JTO90" s="85"/>
      <c r="JTP90" s="85"/>
      <c r="JTQ90" s="85"/>
      <c r="JTR90" s="85"/>
      <c r="JTS90" s="85"/>
      <c r="JTT90" s="85"/>
      <c r="JTU90" s="85"/>
      <c r="JTV90" s="85"/>
      <c r="JTW90" s="85"/>
      <c r="JTX90" s="85"/>
      <c r="JTY90" s="85"/>
      <c r="JTZ90" s="85"/>
      <c r="JUA90" s="85"/>
      <c r="JUB90" s="85"/>
      <c r="JUC90" s="85"/>
      <c r="JUD90" s="85"/>
      <c r="JUE90" s="85"/>
      <c r="JUF90" s="85"/>
      <c r="JUG90" s="85"/>
      <c r="JUH90" s="85"/>
      <c r="JUI90" s="85"/>
      <c r="JUJ90" s="85"/>
      <c r="JUK90" s="85"/>
      <c r="JUL90" s="85"/>
      <c r="JUM90" s="85"/>
      <c r="JUN90" s="85"/>
      <c r="JUO90" s="85"/>
      <c r="JUP90" s="85"/>
      <c r="JUQ90" s="85"/>
      <c r="JUR90" s="85"/>
      <c r="JUS90" s="85"/>
      <c r="JUT90" s="85"/>
      <c r="JUU90" s="85"/>
      <c r="JUV90" s="85"/>
      <c r="JUW90" s="85"/>
      <c r="JUX90" s="85"/>
      <c r="JUY90" s="85"/>
      <c r="JUZ90" s="85"/>
      <c r="JVA90" s="85"/>
      <c r="JVB90" s="85"/>
      <c r="JVC90" s="85"/>
      <c r="JVD90" s="85"/>
      <c r="JVE90" s="85"/>
      <c r="JVF90" s="85"/>
      <c r="JVG90" s="85"/>
      <c r="JVH90" s="85"/>
      <c r="JVI90" s="85"/>
      <c r="JVJ90" s="85"/>
      <c r="JVK90" s="85"/>
      <c r="JVL90" s="85"/>
      <c r="JVM90" s="85"/>
      <c r="JVN90" s="85"/>
      <c r="JVO90" s="85"/>
      <c r="JVP90" s="85"/>
      <c r="JVQ90" s="85"/>
      <c r="JVR90" s="85"/>
      <c r="JVS90" s="85"/>
      <c r="JVT90" s="85"/>
      <c r="JVU90" s="85"/>
      <c r="JVV90" s="85"/>
      <c r="JVW90" s="85"/>
      <c r="JVX90" s="85"/>
      <c r="JVY90" s="85"/>
      <c r="JVZ90" s="85"/>
      <c r="JWA90" s="85"/>
      <c r="JWB90" s="85"/>
      <c r="JWC90" s="85"/>
      <c r="JWD90" s="85"/>
      <c r="JWE90" s="85"/>
      <c r="JWF90" s="85"/>
      <c r="JWG90" s="85"/>
      <c r="JWH90" s="85"/>
      <c r="JWI90" s="85"/>
      <c r="JWJ90" s="85"/>
      <c r="JWK90" s="85"/>
      <c r="JWL90" s="85"/>
      <c r="JWM90" s="85"/>
      <c r="JWN90" s="85"/>
      <c r="JWO90" s="85"/>
      <c r="JWP90" s="85"/>
      <c r="JWQ90" s="85"/>
      <c r="JWR90" s="85"/>
      <c r="JWS90" s="85"/>
      <c r="JWT90" s="85"/>
      <c r="JWU90" s="85"/>
      <c r="JWV90" s="85"/>
      <c r="JWW90" s="85"/>
      <c r="JWX90" s="85"/>
      <c r="JWY90" s="85"/>
      <c r="JWZ90" s="85"/>
      <c r="JXA90" s="85"/>
      <c r="JXB90" s="85"/>
      <c r="JXC90" s="85"/>
      <c r="JXD90" s="85"/>
      <c r="JXE90" s="85"/>
      <c r="JXF90" s="85"/>
      <c r="JXG90" s="85"/>
      <c r="JXH90" s="85"/>
      <c r="JXI90" s="85"/>
      <c r="JXJ90" s="85"/>
      <c r="JXK90" s="85"/>
      <c r="JXL90" s="85"/>
      <c r="JXM90" s="85"/>
      <c r="JXN90" s="85"/>
      <c r="JXO90" s="85"/>
      <c r="JXP90" s="85"/>
      <c r="JXQ90" s="85"/>
      <c r="JXR90" s="85"/>
      <c r="JXS90" s="85"/>
      <c r="JXT90" s="85"/>
      <c r="JXU90" s="85"/>
      <c r="JXV90" s="85"/>
      <c r="JXW90" s="85"/>
      <c r="JXX90" s="85"/>
      <c r="JXY90" s="85"/>
      <c r="JXZ90" s="85"/>
      <c r="JYA90" s="85"/>
      <c r="JYB90" s="85"/>
      <c r="JYC90" s="85"/>
      <c r="JYD90" s="85"/>
      <c r="JYE90" s="85"/>
      <c r="JYF90" s="85"/>
      <c r="JYG90" s="85"/>
      <c r="JYH90" s="85"/>
      <c r="JYI90" s="85"/>
      <c r="JYJ90" s="85"/>
      <c r="JYK90" s="85"/>
      <c r="JYL90" s="85"/>
      <c r="JYM90" s="85"/>
      <c r="JYN90" s="85"/>
      <c r="JYO90" s="85"/>
      <c r="JYP90" s="85"/>
      <c r="JYQ90" s="85"/>
      <c r="JYR90" s="85"/>
      <c r="JYS90" s="85"/>
      <c r="JYT90" s="85"/>
      <c r="JYU90" s="85"/>
      <c r="JYV90" s="85"/>
      <c r="JYW90" s="85"/>
      <c r="JYX90" s="85"/>
      <c r="JYY90" s="85"/>
      <c r="JYZ90" s="85"/>
      <c r="JZA90" s="85"/>
      <c r="JZB90" s="85"/>
      <c r="JZC90" s="85"/>
      <c r="JZD90" s="85"/>
      <c r="JZE90" s="85"/>
      <c r="JZF90" s="85"/>
      <c r="JZG90" s="85"/>
      <c r="JZH90" s="85"/>
      <c r="JZI90" s="85"/>
      <c r="JZJ90" s="85"/>
      <c r="JZK90" s="85"/>
      <c r="JZL90" s="85"/>
      <c r="JZM90" s="85"/>
      <c r="JZN90" s="85"/>
      <c r="JZO90" s="85"/>
      <c r="JZP90" s="85"/>
      <c r="JZQ90" s="85"/>
      <c r="JZR90" s="85"/>
      <c r="JZS90" s="85"/>
      <c r="JZT90" s="85"/>
      <c r="JZU90" s="85"/>
      <c r="JZV90" s="85"/>
      <c r="JZW90" s="85"/>
      <c r="JZX90" s="85"/>
      <c r="JZY90" s="85"/>
      <c r="JZZ90" s="85"/>
      <c r="KAA90" s="85"/>
      <c r="KAB90" s="85"/>
      <c r="KAC90" s="85"/>
      <c r="KAD90" s="85"/>
      <c r="KAE90" s="85"/>
      <c r="KAF90" s="85"/>
      <c r="KAG90" s="85"/>
      <c r="KAH90" s="85"/>
      <c r="KAI90" s="85"/>
      <c r="KAJ90" s="85"/>
      <c r="KAK90" s="85"/>
      <c r="KAL90" s="85"/>
      <c r="KAM90" s="85"/>
      <c r="KAN90" s="85"/>
      <c r="KAO90" s="85"/>
      <c r="KAP90" s="85"/>
      <c r="KAQ90" s="85"/>
      <c r="KAR90" s="85"/>
      <c r="KAS90" s="85"/>
      <c r="KAT90" s="85"/>
      <c r="KAU90" s="85"/>
      <c r="KAV90" s="85"/>
      <c r="KAW90" s="85"/>
      <c r="KAX90" s="85"/>
      <c r="KAY90" s="85"/>
      <c r="KAZ90" s="85"/>
      <c r="KBA90" s="85"/>
      <c r="KBB90" s="85"/>
      <c r="KBC90" s="85"/>
      <c r="KBD90" s="85"/>
      <c r="KBE90" s="85"/>
      <c r="KBF90" s="85"/>
      <c r="KBG90" s="85"/>
      <c r="KBH90" s="85"/>
      <c r="KBI90" s="85"/>
      <c r="KBJ90" s="85"/>
      <c r="KBK90" s="85"/>
      <c r="KBL90" s="85"/>
      <c r="KBM90" s="85"/>
      <c r="KBN90" s="85"/>
      <c r="KBO90" s="85"/>
      <c r="KBP90" s="85"/>
      <c r="KBQ90" s="85"/>
      <c r="KBR90" s="85"/>
      <c r="KBS90" s="85"/>
      <c r="KBT90" s="85"/>
      <c r="KBU90" s="85"/>
      <c r="KBV90" s="85"/>
      <c r="KBW90" s="85"/>
      <c r="KBX90" s="85"/>
      <c r="KBY90" s="85"/>
      <c r="KBZ90" s="85"/>
      <c r="KCA90" s="85"/>
      <c r="KCB90" s="85"/>
      <c r="KCC90" s="85"/>
      <c r="KCD90" s="85"/>
      <c r="KCE90" s="85"/>
      <c r="KCF90" s="85"/>
      <c r="KCG90" s="85"/>
      <c r="KCH90" s="85"/>
      <c r="KCI90" s="85"/>
      <c r="KCJ90" s="85"/>
      <c r="KCK90" s="85"/>
      <c r="KCL90" s="85"/>
      <c r="KCM90" s="85"/>
      <c r="KCN90" s="85"/>
      <c r="KCO90" s="85"/>
      <c r="KCP90" s="85"/>
      <c r="KCQ90" s="85"/>
      <c r="KCR90" s="85"/>
      <c r="KCS90" s="85"/>
      <c r="KCT90" s="85"/>
      <c r="KCU90" s="85"/>
      <c r="KCV90" s="85"/>
      <c r="KCW90" s="85"/>
      <c r="KCX90" s="85"/>
      <c r="KCY90" s="85"/>
      <c r="KCZ90" s="85"/>
      <c r="KDA90" s="85"/>
      <c r="KDB90" s="85"/>
      <c r="KDC90" s="85"/>
      <c r="KDD90" s="85"/>
      <c r="KDE90" s="85"/>
      <c r="KDF90" s="85"/>
      <c r="KDG90" s="85"/>
      <c r="KDH90" s="85"/>
      <c r="KDI90" s="85"/>
      <c r="KDJ90" s="85"/>
      <c r="KDK90" s="85"/>
      <c r="KDL90" s="85"/>
      <c r="KDM90" s="85"/>
      <c r="KDN90" s="85"/>
      <c r="KDO90" s="85"/>
      <c r="KDP90" s="85"/>
      <c r="KDQ90" s="85"/>
      <c r="KDR90" s="85"/>
      <c r="KDS90" s="85"/>
      <c r="KDT90" s="85"/>
      <c r="KDU90" s="85"/>
      <c r="KDV90" s="85"/>
      <c r="KDW90" s="85"/>
      <c r="KDX90" s="85"/>
      <c r="KDY90" s="85"/>
      <c r="KDZ90" s="85"/>
      <c r="KEA90" s="85"/>
      <c r="KEB90" s="85"/>
      <c r="KEC90" s="85"/>
      <c r="KED90" s="85"/>
      <c r="KEE90" s="85"/>
      <c r="KEF90" s="85"/>
      <c r="KEG90" s="85"/>
      <c r="KEH90" s="85"/>
      <c r="KEI90" s="85"/>
      <c r="KEJ90" s="85"/>
      <c r="KEK90" s="85"/>
      <c r="KEL90" s="85"/>
      <c r="KEM90" s="85"/>
      <c r="KEN90" s="85"/>
      <c r="KEO90" s="85"/>
      <c r="KEP90" s="85"/>
      <c r="KEQ90" s="85"/>
      <c r="KER90" s="85"/>
      <c r="KES90" s="85"/>
      <c r="KET90" s="85"/>
      <c r="KEU90" s="85"/>
      <c r="KEV90" s="85"/>
      <c r="KEW90" s="85"/>
      <c r="KEX90" s="85"/>
      <c r="KEY90" s="85"/>
      <c r="KEZ90" s="85"/>
      <c r="KFA90" s="85"/>
      <c r="KFB90" s="85"/>
      <c r="KFC90" s="85"/>
      <c r="KFD90" s="85"/>
      <c r="KFE90" s="85"/>
      <c r="KFF90" s="85"/>
      <c r="KFG90" s="85"/>
      <c r="KFH90" s="85"/>
      <c r="KFI90" s="85"/>
      <c r="KFJ90" s="85"/>
      <c r="KFK90" s="85"/>
      <c r="KFL90" s="85"/>
      <c r="KFM90" s="85"/>
      <c r="KFN90" s="85"/>
      <c r="KFO90" s="85"/>
      <c r="KFP90" s="85"/>
      <c r="KFQ90" s="85"/>
      <c r="KFR90" s="85"/>
      <c r="KFS90" s="85"/>
      <c r="KFT90" s="85"/>
      <c r="KFU90" s="85"/>
      <c r="KFV90" s="85"/>
      <c r="KFW90" s="85"/>
      <c r="KFX90" s="85"/>
      <c r="KFY90" s="85"/>
      <c r="KFZ90" s="85"/>
      <c r="KGA90" s="85"/>
      <c r="KGB90" s="85"/>
      <c r="KGC90" s="85"/>
      <c r="KGD90" s="85"/>
      <c r="KGE90" s="85"/>
      <c r="KGF90" s="85"/>
      <c r="KGG90" s="85"/>
      <c r="KGH90" s="85"/>
      <c r="KGI90" s="85"/>
      <c r="KGJ90" s="85"/>
      <c r="KGK90" s="85"/>
      <c r="KGL90" s="85"/>
      <c r="KGM90" s="85"/>
      <c r="KGN90" s="85"/>
      <c r="KGO90" s="85"/>
      <c r="KGP90" s="85"/>
      <c r="KGQ90" s="85"/>
      <c r="KGR90" s="85"/>
      <c r="KGS90" s="85"/>
      <c r="KGT90" s="85"/>
      <c r="KGU90" s="85"/>
      <c r="KGV90" s="85"/>
      <c r="KGW90" s="85"/>
      <c r="KGX90" s="85"/>
      <c r="KGY90" s="85"/>
      <c r="KGZ90" s="85"/>
      <c r="KHA90" s="85"/>
      <c r="KHB90" s="85"/>
      <c r="KHC90" s="85"/>
      <c r="KHD90" s="85"/>
      <c r="KHE90" s="85"/>
      <c r="KHF90" s="85"/>
      <c r="KHG90" s="85"/>
      <c r="KHH90" s="85"/>
      <c r="KHI90" s="85"/>
      <c r="KHJ90" s="85"/>
      <c r="KHK90" s="85"/>
      <c r="KHL90" s="85"/>
      <c r="KHM90" s="85"/>
      <c r="KHN90" s="85"/>
      <c r="KHO90" s="85"/>
      <c r="KHP90" s="85"/>
      <c r="KHQ90" s="85"/>
      <c r="KHR90" s="85"/>
      <c r="KHS90" s="85"/>
      <c r="KHT90" s="85"/>
      <c r="KHU90" s="85"/>
      <c r="KHV90" s="85"/>
      <c r="KHW90" s="85"/>
      <c r="KHX90" s="85"/>
      <c r="KHY90" s="85"/>
      <c r="KHZ90" s="85"/>
      <c r="KIA90" s="85"/>
      <c r="KIB90" s="85"/>
      <c r="KIC90" s="85"/>
      <c r="KID90" s="85"/>
      <c r="KIE90" s="85"/>
      <c r="KIF90" s="85"/>
      <c r="KIG90" s="85"/>
      <c r="KIH90" s="85"/>
      <c r="KII90" s="85"/>
      <c r="KIJ90" s="85"/>
      <c r="KIK90" s="85"/>
      <c r="KIL90" s="85"/>
      <c r="KIM90" s="85"/>
      <c r="KIN90" s="85"/>
      <c r="KIO90" s="85"/>
      <c r="KIP90" s="85"/>
      <c r="KIQ90" s="85"/>
      <c r="KIR90" s="85"/>
      <c r="KIS90" s="85"/>
      <c r="KIT90" s="85"/>
      <c r="KIU90" s="85"/>
      <c r="KIV90" s="85"/>
      <c r="KIW90" s="85"/>
      <c r="KIX90" s="85"/>
      <c r="KIY90" s="85"/>
      <c r="KIZ90" s="85"/>
      <c r="KJA90" s="85"/>
      <c r="KJB90" s="85"/>
      <c r="KJC90" s="85"/>
      <c r="KJD90" s="85"/>
      <c r="KJE90" s="85"/>
      <c r="KJF90" s="85"/>
      <c r="KJG90" s="85"/>
      <c r="KJH90" s="85"/>
      <c r="KJI90" s="85"/>
      <c r="KJJ90" s="85"/>
      <c r="KJK90" s="85"/>
      <c r="KJL90" s="85"/>
      <c r="KJM90" s="85"/>
      <c r="KJN90" s="85"/>
      <c r="KJO90" s="85"/>
      <c r="KJP90" s="85"/>
      <c r="KJQ90" s="85"/>
      <c r="KJR90" s="85"/>
      <c r="KJS90" s="85"/>
      <c r="KJT90" s="85"/>
      <c r="KJU90" s="85"/>
      <c r="KJV90" s="85"/>
      <c r="KJW90" s="85"/>
      <c r="KJX90" s="85"/>
      <c r="KJY90" s="85"/>
      <c r="KJZ90" s="85"/>
      <c r="KKA90" s="85"/>
      <c r="KKB90" s="85"/>
      <c r="KKC90" s="85"/>
      <c r="KKD90" s="85"/>
      <c r="KKE90" s="85"/>
      <c r="KKF90" s="85"/>
      <c r="KKG90" s="85"/>
      <c r="KKH90" s="85"/>
      <c r="KKI90" s="85"/>
      <c r="KKJ90" s="85"/>
      <c r="KKK90" s="85"/>
      <c r="KKL90" s="85"/>
      <c r="KKM90" s="85"/>
      <c r="KKN90" s="85"/>
      <c r="KKO90" s="85"/>
      <c r="KKP90" s="85"/>
      <c r="KKQ90" s="85"/>
      <c r="KKR90" s="85"/>
      <c r="KKS90" s="85"/>
      <c r="KKT90" s="85"/>
      <c r="KKU90" s="85"/>
      <c r="KKV90" s="85"/>
      <c r="KKW90" s="85"/>
      <c r="KKX90" s="85"/>
      <c r="KKY90" s="85"/>
      <c r="KKZ90" s="85"/>
      <c r="KLA90" s="85"/>
      <c r="KLB90" s="85"/>
      <c r="KLC90" s="85"/>
      <c r="KLD90" s="85"/>
      <c r="KLE90" s="85"/>
      <c r="KLF90" s="85"/>
      <c r="KLG90" s="85"/>
      <c r="KLH90" s="85"/>
      <c r="KLI90" s="85"/>
      <c r="KLJ90" s="85"/>
      <c r="KLK90" s="85"/>
      <c r="KLL90" s="85"/>
      <c r="KLM90" s="85"/>
      <c r="KLN90" s="85"/>
      <c r="KLO90" s="85"/>
      <c r="KLP90" s="85"/>
      <c r="KLQ90" s="85"/>
      <c r="KLR90" s="85"/>
      <c r="KLS90" s="85"/>
      <c r="KLT90" s="85"/>
      <c r="KLU90" s="85"/>
      <c r="KLV90" s="85"/>
      <c r="KLW90" s="85"/>
      <c r="KLX90" s="85"/>
      <c r="KLY90" s="85"/>
      <c r="KLZ90" s="85"/>
      <c r="KMA90" s="85"/>
      <c r="KMB90" s="85"/>
      <c r="KMC90" s="85"/>
      <c r="KMD90" s="85"/>
      <c r="KME90" s="85"/>
      <c r="KMF90" s="85"/>
      <c r="KMG90" s="85"/>
      <c r="KMH90" s="85"/>
      <c r="KMI90" s="85"/>
      <c r="KMJ90" s="85"/>
      <c r="KMK90" s="85"/>
      <c r="KML90" s="85"/>
      <c r="KMM90" s="85"/>
      <c r="KMN90" s="85"/>
      <c r="KMO90" s="85"/>
      <c r="KMP90" s="85"/>
      <c r="KMQ90" s="85"/>
      <c r="KMR90" s="85"/>
      <c r="KMS90" s="85"/>
      <c r="KMT90" s="85"/>
      <c r="KMU90" s="85"/>
      <c r="KMV90" s="85"/>
      <c r="KMW90" s="85"/>
      <c r="KMX90" s="85"/>
      <c r="KMY90" s="85"/>
      <c r="KMZ90" s="85"/>
      <c r="KNA90" s="85"/>
      <c r="KNB90" s="85"/>
      <c r="KNC90" s="85"/>
      <c r="KND90" s="85"/>
      <c r="KNE90" s="85"/>
      <c r="KNF90" s="85"/>
      <c r="KNG90" s="85"/>
      <c r="KNH90" s="85"/>
      <c r="KNI90" s="85"/>
      <c r="KNJ90" s="85"/>
      <c r="KNK90" s="85"/>
      <c r="KNL90" s="85"/>
      <c r="KNM90" s="85"/>
      <c r="KNN90" s="85"/>
      <c r="KNO90" s="85"/>
      <c r="KNP90" s="85"/>
      <c r="KNQ90" s="85"/>
      <c r="KNR90" s="85"/>
      <c r="KNS90" s="85"/>
      <c r="KNT90" s="85"/>
      <c r="KNU90" s="85"/>
      <c r="KNV90" s="85"/>
      <c r="KNW90" s="85"/>
      <c r="KNX90" s="85"/>
      <c r="KNY90" s="85"/>
      <c r="KNZ90" s="85"/>
      <c r="KOA90" s="85"/>
      <c r="KOB90" s="85"/>
      <c r="KOC90" s="85"/>
      <c r="KOD90" s="85"/>
      <c r="KOE90" s="85"/>
      <c r="KOF90" s="85"/>
      <c r="KOG90" s="85"/>
      <c r="KOH90" s="85"/>
      <c r="KOI90" s="85"/>
      <c r="KOJ90" s="85"/>
      <c r="KOK90" s="85"/>
      <c r="KOL90" s="85"/>
      <c r="KOM90" s="85"/>
      <c r="KON90" s="85"/>
      <c r="KOO90" s="85"/>
      <c r="KOP90" s="85"/>
      <c r="KOQ90" s="85"/>
      <c r="KOR90" s="85"/>
      <c r="KOS90" s="85"/>
      <c r="KOT90" s="85"/>
      <c r="KOU90" s="85"/>
      <c r="KOV90" s="85"/>
      <c r="KOW90" s="85"/>
      <c r="KOX90" s="85"/>
      <c r="KOY90" s="85"/>
      <c r="KOZ90" s="85"/>
      <c r="KPA90" s="85"/>
      <c r="KPB90" s="85"/>
      <c r="KPC90" s="85"/>
      <c r="KPD90" s="85"/>
      <c r="KPE90" s="85"/>
      <c r="KPF90" s="85"/>
      <c r="KPG90" s="85"/>
      <c r="KPH90" s="85"/>
      <c r="KPI90" s="85"/>
      <c r="KPJ90" s="85"/>
      <c r="KPK90" s="85"/>
      <c r="KPL90" s="85"/>
      <c r="KPM90" s="85"/>
      <c r="KPN90" s="85"/>
      <c r="KPO90" s="85"/>
      <c r="KPP90" s="85"/>
      <c r="KPQ90" s="85"/>
      <c r="KPR90" s="85"/>
      <c r="KPS90" s="85"/>
      <c r="KPT90" s="85"/>
      <c r="KPU90" s="85"/>
      <c r="KPV90" s="85"/>
      <c r="KPW90" s="85"/>
      <c r="KPX90" s="85"/>
      <c r="KPY90" s="85"/>
      <c r="KPZ90" s="85"/>
      <c r="KQA90" s="85"/>
      <c r="KQB90" s="85"/>
      <c r="KQC90" s="85"/>
      <c r="KQD90" s="85"/>
      <c r="KQE90" s="85"/>
      <c r="KQF90" s="85"/>
      <c r="KQG90" s="85"/>
      <c r="KQH90" s="85"/>
      <c r="KQI90" s="85"/>
      <c r="KQJ90" s="85"/>
      <c r="KQK90" s="85"/>
      <c r="KQL90" s="85"/>
      <c r="KQM90" s="85"/>
      <c r="KQN90" s="85"/>
      <c r="KQO90" s="85"/>
      <c r="KQP90" s="85"/>
      <c r="KQQ90" s="85"/>
      <c r="KQR90" s="85"/>
      <c r="KQS90" s="85"/>
      <c r="KQT90" s="85"/>
      <c r="KQU90" s="85"/>
      <c r="KQV90" s="85"/>
      <c r="KQW90" s="85"/>
      <c r="KQX90" s="85"/>
      <c r="KQY90" s="85"/>
      <c r="KQZ90" s="85"/>
      <c r="KRA90" s="85"/>
      <c r="KRB90" s="85"/>
      <c r="KRC90" s="85"/>
      <c r="KRD90" s="85"/>
      <c r="KRE90" s="85"/>
      <c r="KRF90" s="85"/>
      <c r="KRG90" s="85"/>
      <c r="KRH90" s="85"/>
      <c r="KRI90" s="85"/>
      <c r="KRJ90" s="85"/>
      <c r="KRK90" s="85"/>
      <c r="KRL90" s="85"/>
      <c r="KRM90" s="85"/>
      <c r="KRN90" s="85"/>
      <c r="KRO90" s="85"/>
      <c r="KRP90" s="85"/>
      <c r="KRQ90" s="85"/>
      <c r="KRR90" s="85"/>
      <c r="KRS90" s="85"/>
      <c r="KRT90" s="85"/>
      <c r="KRU90" s="85"/>
      <c r="KRV90" s="85"/>
      <c r="KRW90" s="85"/>
      <c r="KRX90" s="85"/>
      <c r="KRY90" s="85"/>
      <c r="KRZ90" s="85"/>
      <c r="KSA90" s="85"/>
      <c r="KSB90" s="85"/>
      <c r="KSC90" s="85"/>
      <c r="KSD90" s="85"/>
      <c r="KSE90" s="85"/>
      <c r="KSF90" s="85"/>
      <c r="KSG90" s="85"/>
      <c r="KSH90" s="85"/>
      <c r="KSI90" s="85"/>
      <c r="KSJ90" s="85"/>
      <c r="KSK90" s="85"/>
      <c r="KSL90" s="85"/>
      <c r="KSM90" s="85"/>
      <c r="KSN90" s="85"/>
      <c r="KSO90" s="85"/>
      <c r="KSP90" s="85"/>
      <c r="KSQ90" s="85"/>
      <c r="KSR90" s="85"/>
      <c r="KSS90" s="85"/>
      <c r="KST90" s="85"/>
      <c r="KSU90" s="85"/>
      <c r="KSV90" s="85"/>
      <c r="KSW90" s="85"/>
      <c r="KSX90" s="85"/>
      <c r="KSY90" s="85"/>
      <c r="KSZ90" s="85"/>
      <c r="KTA90" s="85"/>
      <c r="KTB90" s="85"/>
      <c r="KTC90" s="85"/>
      <c r="KTD90" s="85"/>
      <c r="KTE90" s="85"/>
      <c r="KTF90" s="85"/>
      <c r="KTG90" s="85"/>
      <c r="KTH90" s="85"/>
      <c r="KTI90" s="85"/>
      <c r="KTJ90" s="85"/>
      <c r="KTK90" s="85"/>
      <c r="KTL90" s="85"/>
      <c r="KTM90" s="85"/>
      <c r="KTN90" s="85"/>
      <c r="KTO90" s="85"/>
      <c r="KTP90" s="85"/>
      <c r="KTQ90" s="85"/>
      <c r="KTR90" s="85"/>
      <c r="KTS90" s="85"/>
      <c r="KTT90" s="85"/>
      <c r="KTU90" s="85"/>
      <c r="KTV90" s="85"/>
      <c r="KTW90" s="85"/>
      <c r="KTX90" s="85"/>
      <c r="KTY90" s="85"/>
      <c r="KTZ90" s="85"/>
      <c r="KUA90" s="85"/>
      <c r="KUB90" s="85"/>
      <c r="KUC90" s="85"/>
      <c r="KUD90" s="85"/>
      <c r="KUE90" s="85"/>
      <c r="KUF90" s="85"/>
      <c r="KUG90" s="85"/>
      <c r="KUH90" s="85"/>
      <c r="KUI90" s="85"/>
      <c r="KUJ90" s="85"/>
      <c r="KUK90" s="85"/>
      <c r="KUL90" s="85"/>
      <c r="KUM90" s="85"/>
      <c r="KUN90" s="85"/>
      <c r="KUO90" s="85"/>
      <c r="KUP90" s="85"/>
      <c r="KUQ90" s="85"/>
      <c r="KUR90" s="85"/>
      <c r="KUS90" s="85"/>
      <c r="KUT90" s="85"/>
      <c r="KUU90" s="85"/>
      <c r="KUV90" s="85"/>
      <c r="KUW90" s="85"/>
      <c r="KUX90" s="85"/>
      <c r="KUY90" s="85"/>
      <c r="KUZ90" s="85"/>
      <c r="KVA90" s="85"/>
      <c r="KVB90" s="85"/>
      <c r="KVC90" s="85"/>
      <c r="KVD90" s="85"/>
      <c r="KVE90" s="85"/>
      <c r="KVF90" s="85"/>
      <c r="KVG90" s="85"/>
      <c r="KVH90" s="85"/>
      <c r="KVI90" s="85"/>
      <c r="KVJ90" s="85"/>
      <c r="KVK90" s="85"/>
      <c r="KVL90" s="85"/>
      <c r="KVM90" s="85"/>
      <c r="KVN90" s="85"/>
      <c r="KVO90" s="85"/>
      <c r="KVP90" s="85"/>
      <c r="KVQ90" s="85"/>
      <c r="KVR90" s="85"/>
      <c r="KVS90" s="85"/>
      <c r="KVT90" s="85"/>
      <c r="KVU90" s="85"/>
      <c r="KVV90" s="85"/>
      <c r="KVW90" s="85"/>
      <c r="KVX90" s="85"/>
      <c r="KVY90" s="85"/>
      <c r="KVZ90" s="85"/>
      <c r="KWA90" s="85"/>
      <c r="KWB90" s="85"/>
      <c r="KWC90" s="85"/>
      <c r="KWD90" s="85"/>
      <c r="KWE90" s="85"/>
      <c r="KWF90" s="85"/>
      <c r="KWG90" s="85"/>
      <c r="KWH90" s="85"/>
      <c r="KWI90" s="85"/>
      <c r="KWJ90" s="85"/>
      <c r="KWK90" s="85"/>
      <c r="KWL90" s="85"/>
      <c r="KWM90" s="85"/>
      <c r="KWN90" s="85"/>
      <c r="KWO90" s="85"/>
      <c r="KWP90" s="85"/>
      <c r="KWQ90" s="85"/>
      <c r="KWR90" s="85"/>
      <c r="KWS90" s="85"/>
      <c r="KWT90" s="85"/>
      <c r="KWU90" s="85"/>
      <c r="KWV90" s="85"/>
      <c r="KWW90" s="85"/>
      <c r="KWX90" s="85"/>
      <c r="KWY90" s="85"/>
      <c r="KWZ90" s="85"/>
      <c r="KXA90" s="85"/>
      <c r="KXB90" s="85"/>
      <c r="KXC90" s="85"/>
      <c r="KXD90" s="85"/>
      <c r="KXE90" s="85"/>
      <c r="KXF90" s="85"/>
      <c r="KXG90" s="85"/>
      <c r="KXH90" s="85"/>
      <c r="KXI90" s="85"/>
      <c r="KXJ90" s="85"/>
      <c r="KXK90" s="85"/>
      <c r="KXL90" s="85"/>
      <c r="KXM90" s="85"/>
      <c r="KXN90" s="85"/>
      <c r="KXO90" s="85"/>
      <c r="KXP90" s="85"/>
      <c r="KXQ90" s="85"/>
      <c r="KXR90" s="85"/>
      <c r="KXS90" s="85"/>
      <c r="KXT90" s="85"/>
      <c r="KXU90" s="85"/>
      <c r="KXV90" s="85"/>
      <c r="KXW90" s="85"/>
      <c r="KXX90" s="85"/>
      <c r="KXY90" s="85"/>
      <c r="KXZ90" s="85"/>
      <c r="KYA90" s="85"/>
      <c r="KYB90" s="85"/>
      <c r="KYC90" s="85"/>
      <c r="KYD90" s="85"/>
      <c r="KYE90" s="85"/>
      <c r="KYF90" s="85"/>
      <c r="KYG90" s="85"/>
      <c r="KYH90" s="85"/>
      <c r="KYI90" s="85"/>
      <c r="KYJ90" s="85"/>
      <c r="KYK90" s="85"/>
      <c r="KYL90" s="85"/>
      <c r="KYM90" s="85"/>
      <c r="KYN90" s="85"/>
      <c r="KYO90" s="85"/>
      <c r="KYP90" s="85"/>
      <c r="KYQ90" s="85"/>
      <c r="KYR90" s="85"/>
      <c r="KYS90" s="85"/>
      <c r="KYT90" s="85"/>
      <c r="KYU90" s="85"/>
      <c r="KYV90" s="85"/>
      <c r="KYW90" s="85"/>
      <c r="KYX90" s="85"/>
      <c r="KYY90" s="85"/>
      <c r="KYZ90" s="85"/>
      <c r="KZA90" s="85"/>
      <c r="KZB90" s="85"/>
      <c r="KZC90" s="85"/>
      <c r="KZD90" s="85"/>
      <c r="KZE90" s="85"/>
      <c r="KZF90" s="85"/>
      <c r="KZG90" s="85"/>
      <c r="KZH90" s="85"/>
      <c r="KZI90" s="85"/>
      <c r="KZJ90" s="85"/>
      <c r="KZK90" s="85"/>
      <c r="KZL90" s="85"/>
      <c r="KZM90" s="85"/>
      <c r="KZN90" s="85"/>
      <c r="KZO90" s="85"/>
      <c r="KZP90" s="85"/>
      <c r="KZQ90" s="85"/>
      <c r="KZR90" s="85"/>
      <c r="KZS90" s="85"/>
      <c r="KZT90" s="85"/>
      <c r="KZU90" s="85"/>
      <c r="KZV90" s="85"/>
      <c r="KZW90" s="85"/>
      <c r="KZX90" s="85"/>
      <c r="KZY90" s="85"/>
      <c r="KZZ90" s="85"/>
      <c r="LAA90" s="85"/>
      <c r="LAB90" s="85"/>
      <c r="LAC90" s="85"/>
      <c r="LAD90" s="85"/>
      <c r="LAE90" s="85"/>
      <c r="LAF90" s="85"/>
      <c r="LAG90" s="85"/>
      <c r="LAH90" s="85"/>
      <c r="LAI90" s="85"/>
      <c r="LAJ90" s="85"/>
      <c r="LAK90" s="85"/>
      <c r="LAL90" s="85"/>
      <c r="LAM90" s="85"/>
      <c r="LAN90" s="85"/>
      <c r="LAO90" s="85"/>
      <c r="LAP90" s="85"/>
      <c r="LAQ90" s="85"/>
      <c r="LAR90" s="85"/>
      <c r="LAS90" s="85"/>
      <c r="LAT90" s="85"/>
      <c r="LAU90" s="85"/>
      <c r="LAV90" s="85"/>
      <c r="LAW90" s="85"/>
      <c r="LAX90" s="85"/>
      <c r="LAY90" s="85"/>
      <c r="LAZ90" s="85"/>
      <c r="LBA90" s="85"/>
      <c r="LBB90" s="85"/>
      <c r="LBC90" s="85"/>
      <c r="LBD90" s="85"/>
      <c r="LBE90" s="85"/>
      <c r="LBF90" s="85"/>
      <c r="LBG90" s="85"/>
      <c r="LBH90" s="85"/>
      <c r="LBI90" s="85"/>
      <c r="LBJ90" s="85"/>
      <c r="LBK90" s="85"/>
      <c r="LBL90" s="85"/>
      <c r="LBM90" s="85"/>
      <c r="LBN90" s="85"/>
      <c r="LBO90" s="85"/>
      <c r="LBP90" s="85"/>
      <c r="LBQ90" s="85"/>
      <c r="LBR90" s="85"/>
      <c r="LBS90" s="85"/>
      <c r="LBT90" s="85"/>
      <c r="LBU90" s="85"/>
      <c r="LBV90" s="85"/>
      <c r="LBW90" s="85"/>
      <c r="LBX90" s="85"/>
      <c r="LBY90" s="85"/>
      <c r="LBZ90" s="85"/>
      <c r="LCA90" s="85"/>
      <c r="LCB90" s="85"/>
      <c r="LCC90" s="85"/>
      <c r="LCD90" s="85"/>
      <c r="LCE90" s="85"/>
      <c r="LCF90" s="85"/>
      <c r="LCG90" s="85"/>
      <c r="LCH90" s="85"/>
      <c r="LCI90" s="85"/>
      <c r="LCJ90" s="85"/>
      <c r="LCK90" s="85"/>
      <c r="LCL90" s="85"/>
      <c r="LCM90" s="85"/>
      <c r="LCN90" s="85"/>
      <c r="LCO90" s="85"/>
      <c r="LCP90" s="85"/>
      <c r="LCQ90" s="85"/>
      <c r="LCR90" s="85"/>
      <c r="LCS90" s="85"/>
      <c r="LCT90" s="85"/>
      <c r="LCU90" s="85"/>
      <c r="LCV90" s="85"/>
      <c r="LCW90" s="85"/>
      <c r="LCX90" s="85"/>
      <c r="LCY90" s="85"/>
      <c r="LCZ90" s="85"/>
      <c r="LDA90" s="85"/>
      <c r="LDB90" s="85"/>
      <c r="LDC90" s="85"/>
      <c r="LDD90" s="85"/>
      <c r="LDE90" s="85"/>
      <c r="LDF90" s="85"/>
      <c r="LDG90" s="85"/>
      <c r="LDH90" s="85"/>
      <c r="LDI90" s="85"/>
      <c r="LDJ90" s="85"/>
      <c r="LDK90" s="85"/>
      <c r="LDL90" s="85"/>
      <c r="LDM90" s="85"/>
      <c r="LDN90" s="85"/>
      <c r="LDO90" s="85"/>
      <c r="LDP90" s="85"/>
      <c r="LDQ90" s="85"/>
      <c r="LDR90" s="85"/>
      <c r="LDS90" s="85"/>
      <c r="LDT90" s="85"/>
      <c r="LDU90" s="85"/>
      <c r="LDV90" s="85"/>
      <c r="LDW90" s="85"/>
      <c r="LDX90" s="85"/>
      <c r="LDY90" s="85"/>
      <c r="LDZ90" s="85"/>
      <c r="LEA90" s="85"/>
      <c r="LEB90" s="85"/>
      <c r="LEC90" s="85"/>
      <c r="LED90" s="85"/>
      <c r="LEE90" s="85"/>
      <c r="LEF90" s="85"/>
      <c r="LEG90" s="85"/>
      <c r="LEH90" s="85"/>
      <c r="LEI90" s="85"/>
      <c r="LEJ90" s="85"/>
      <c r="LEK90" s="85"/>
      <c r="LEL90" s="85"/>
      <c r="LEM90" s="85"/>
      <c r="LEN90" s="85"/>
      <c r="LEO90" s="85"/>
      <c r="LEP90" s="85"/>
      <c r="LEQ90" s="85"/>
      <c r="LER90" s="85"/>
      <c r="LES90" s="85"/>
      <c r="LET90" s="85"/>
      <c r="LEU90" s="85"/>
      <c r="LEV90" s="85"/>
      <c r="LEW90" s="85"/>
      <c r="LEX90" s="85"/>
      <c r="LEY90" s="85"/>
      <c r="LEZ90" s="85"/>
      <c r="LFA90" s="85"/>
      <c r="LFB90" s="85"/>
      <c r="LFC90" s="85"/>
      <c r="LFD90" s="85"/>
      <c r="LFE90" s="85"/>
      <c r="LFF90" s="85"/>
      <c r="LFG90" s="85"/>
      <c r="LFH90" s="85"/>
      <c r="LFI90" s="85"/>
      <c r="LFJ90" s="85"/>
      <c r="LFK90" s="85"/>
      <c r="LFL90" s="85"/>
      <c r="LFM90" s="85"/>
      <c r="LFN90" s="85"/>
      <c r="LFO90" s="85"/>
      <c r="LFP90" s="85"/>
      <c r="LFQ90" s="85"/>
      <c r="LFR90" s="85"/>
      <c r="LFS90" s="85"/>
      <c r="LFT90" s="85"/>
      <c r="LFU90" s="85"/>
      <c r="LFV90" s="85"/>
      <c r="LFW90" s="85"/>
      <c r="LFX90" s="85"/>
      <c r="LFY90" s="85"/>
      <c r="LFZ90" s="85"/>
      <c r="LGA90" s="85"/>
      <c r="LGB90" s="85"/>
      <c r="LGC90" s="85"/>
      <c r="LGD90" s="85"/>
      <c r="LGE90" s="85"/>
      <c r="LGF90" s="85"/>
      <c r="LGG90" s="85"/>
      <c r="LGH90" s="85"/>
      <c r="LGI90" s="85"/>
      <c r="LGJ90" s="85"/>
      <c r="LGK90" s="85"/>
      <c r="LGL90" s="85"/>
      <c r="LGM90" s="85"/>
      <c r="LGN90" s="85"/>
      <c r="LGO90" s="85"/>
      <c r="LGP90" s="85"/>
      <c r="LGQ90" s="85"/>
      <c r="LGR90" s="85"/>
      <c r="LGS90" s="85"/>
      <c r="LGT90" s="85"/>
      <c r="LGU90" s="85"/>
      <c r="LGV90" s="85"/>
      <c r="LGW90" s="85"/>
      <c r="LGX90" s="85"/>
      <c r="LGY90" s="85"/>
      <c r="LGZ90" s="85"/>
      <c r="LHA90" s="85"/>
      <c r="LHB90" s="85"/>
      <c r="LHC90" s="85"/>
      <c r="LHD90" s="85"/>
      <c r="LHE90" s="85"/>
      <c r="LHF90" s="85"/>
      <c r="LHG90" s="85"/>
      <c r="LHH90" s="85"/>
      <c r="LHI90" s="85"/>
      <c r="LHJ90" s="85"/>
      <c r="LHK90" s="85"/>
      <c r="LHL90" s="85"/>
      <c r="LHM90" s="85"/>
      <c r="LHN90" s="85"/>
      <c r="LHO90" s="85"/>
      <c r="LHP90" s="85"/>
      <c r="LHQ90" s="85"/>
      <c r="LHR90" s="85"/>
      <c r="LHS90" s="85"/>
      <c r="LHT90" s="85"/>
      <c r="LHU90" s="85"/>
      <c r="LHV90" s="85"/>
      <c r="LHW90" s="85"/>
      <c r="LHX90" s="85"/>
      <c r="LHY90" s="85"/>
      <c r="LHZ90" s="85"/>
      <c r="LIA90" s="85"/>
      <c r="LIB90" s="85"/>
      <c r="LIC90" s="85"/>
      <c r="LID90" s="85"/>
      <c r="LIE90" s="85"/>
      <c r="LIF90" s="85"/>
      <c r="LIG90" s="85"/>
      <c r="LIH90" s="85"/>
      <c r="LII90" s="85"/>
      <c r="LIJ90" s="85"/>
      <c r="LIK90" s="85"/>
      <c r="LIL90" s="85"/>
      <c r="LIM90" s="85"/>
      <c r="LIN90" s="85"/>
      <c r="LIO90" s="85"/>
      <c r="LIP90" s="85"/>
      <c r="LIQ90" s="85"/>
      <c r="LIR90" s="85"/>
      <c r="LIS90" s="85"/>
      <c r="LIT90" s="85"/>
      <c r="LIU90" s="85"/>
      <c r="LIV90" s="85"/>
      <c r="LIW90" s="85"/>
      <c r="LIX90" s="85"/>
      <c r="LIY90" s="85"/>
      <c r="LIZ90" s="85"/>
      <c r="LJA90" s="85"/>
      <c r="LJB90" s="85"/>
      <c r="LJC90" s="85"/>
      <c r="LJD90" s="85"/>
      <c r="LJE90" s="85"/>
      <c r="LJF90" s="85"/>
      <c r="LJG90" s="85"/>
      <c r="LJH90" s="85"/>
      <c r="LJI90" s="85"/>
      <c r="LJJ90" s="85"/>
      <c r="LJK90" s="85"/>
      <c r="LJL90" s="85"/>
      <c r="LJM90" s="85"/>
      <c r="LJN90" s="85"/>
      <c r="LJO90" s="85"/>
      <c r="LJP90" s="85"/>
      <c r="LJQ90" s="85"/>
      <c r="LJR90" s="85"/>
      <c r="LJS90" s="85"/>
      <c r="LJT90" s="85"/>
      <c r="LJU90" s="85"/>
      <c r="LJV90" s="85"/>
      <c r="LJW90" s="85"/>
      <c r="LJX90" s="85"/>
      <c r="LJY90" s="85"/>
      <c r="LJZ90" s="85"/>
      <c r="LKA90" s="85"/>
      <c r="LKB90" s="85"/>
      <c r="LKC90" s="85"/>
      <c r="LKD90" s="85"/>
      <c r="LKE90" s="85"/>
      <c r="LKF90" s="85"/>
      <c r="LKG90" s="85"/>
      <c r="LKH90" s="85"/>
      <c r="LKI90" s="85"/>
      <c r="LKJ90" s="85"/>
      <c r="LKK90" s="85"/>
      <c r="LKL90" s="85"/>
      <c r="LKM90" s="85"/>
      <c r="LKN90" s="85"/>
      <c r="LKO90" s="85"/>
      <c r="LKP90" s="85"/>
      <c r="LKQ90" s="85"/>
      <c r="LKR90" s="85"/>
      <c r="LKS90" s="85"/>
      <c r="LKT90" s="85"/>
      <c r="LKU90" s="85"/>
      <c r="LKV90" s="85"/>
      <c r="LKW90" s="85"/>
      <c r="LKX90" s="85"/>
      <c r="LKY90" s="85"/>
      <c r="LKZ90" s="85"/>
      <c r="LLA90" s="85"/>
      <c r="LLB90" s="85"/>
      <c r="LLC90" s="85"/>
      <c r="LLD90" s="85"/>
      <c r="LLE90" s="85"/>
      <c r="LLF90" s="85"/>
      <c r="LLG90" s="85"/>
      <c r="LLH90" s="85"/>
      <c r="LLI90" s="85"/>
      <c r="LLJ90" s="85"/>
      <c r="LLK90" s="85"/>
      <c r="LLL90" s="85"/>
      <c r="LLM90" s="85"/>
      <c r="LLN90" s="85"/>
      <c r="LLO90" s="85"/>
      <c r="LLP90" s="85"/>
      <c r="LLQ90" s="85"/>
      <c r="LLR90" s="85"/>
      <c r="LLS90" s="85"/>
      <c r="LLT90" s="85"/>
      <c r="LLU90" s="85"/>
      <c r="LLV90" s="85"/>
      <c r="LLW90" s="85"/>
      <c r="LLX90" s="85"/>
      <c r="LLY90" s="85"/>
      <c r="LLZ90" s="85"/>
      <c r="LMA90" s="85"/>
      <c r="LMB90" s="85"/>
      <c r="LMC90" s="85"/>
      <c r="LMD90" s="85"/>
      <c r="LME90" s="85"/>
      <c r="LMF90" s="85"/>
      <c r="LMG90" s="85"/>
      <c r="LMH90" s="85"/>
      <c r="LMI90" s="85"/>
      <c r="LMJ90" s="85"/>
      <c r="LMK90" s="85"/>
      <c r="LML90" s="85"/>
      <c r="LMM90" s="85"/>
      <c r="LMN90" s="85"/>
      <c r="LMO90" s="85"/>
      <c r="LMP90" s="85"/>
      <c r="LMQ90" s="85"/>
      <c r="LMR90" s="85"/>
      <c r="LMS90" s="85"/>
      <c r="LMT90" s="85"/>
      <c r="LMU90" s="85"/>
      <c r="LMV90" s="85"/>
      <c r="LMW90" s="85"/>
      <c r="LMX90" s="85"/>
      <c r="LMY90" s="85"/>
      <c r="LMZ90" s="85"/>
      <c r="LNA90" s="85"/>
      <c r="LNB90" s="85"/>
      <c r="LNC90" s="85"/>
      <c r="LND90" s="85"/>
      <c r="LNE90" s="85"/>
      <c r="LNF90" s="85"/>
      <c r="LNG90" s="85"/>
      <c r="LNH90" s="85"/>
      <c r="LNI90" s="85"/>
      <c r="LNJ90" s="85"/>
      <c r="LNK90" s="85"/>
      <c r="LNL90" s="85"/>
      <c r="LNM90" s="85"/>
      <c r="LNN90" s="85"/>
      <c r="LNO90" s="85"/>
      <c r="LNP90" s="85"/>
      <c r="LNQ90" s="85"/>
      <c r="LNR90" s="85"/>
      <c r="LNS90" s="85"/>
      <c r="LNT90" s="85"/>
      <c r="LNU90" s="85"/>
      <c r="LNV90" s="85"/>
      <c r="LNW90" s="85"/>
      <c r="LNX90" s="85"/>
      <c r="LNY90" s="85"/>
      <c r="LNZ90" s="85"/>
      <c r="LOA90" s="85"/>
      <c r="LOB90" s="85"/>
      <c r="LOC90" s="85"/>
      <c r="LOD90" s="85"/>
      <c r="LOE90" s="85"/>
      <c r="LOF90" s="85"/>
      <c r="LOG90" s="85"/>
      <c r="LOH90" s="85"/>
      <c r="LOI90" s="85"/>
      <c r="LOJ90" s="85"/>
      <c r="LOK90" s="85"/>
      <c r="LOL90" s="85"/>
      <c r="LOM90" s="85"/>
      <c r="LON90" s="85"/>
      <c r="LOO90" s="85"/>
      <c r="LOP90" s="85"/>
      <c r="LOQ90" s="85"/>
      <c r="LOR90" s="85"/>
      <c r="LOS90" s="85"/>
      <c r="LOT90" s="85"/>
      <c r="LOU90" s="85"/>
      <c r="LOV90" s="85"/>
      <c r="LOW90" s="85"/>
      <c r="LOX90" s="85"/>
      <c r="LOY90" s="85"/>
      <c r="LOZ90" s="85"/>
      <c r="LPA90" s="85"/>
      <c r="LPB90" s="85"/>
      <c r="LPC90" s="85"/>
      <c r="LPD90" s="85"/>
      <c r="LPE90" s="85"/>
      <c r="LPF90" s="85"/>
      <c r="LPG90" s="85"/>
      <c r="LPH90" s="85"/>
      <c r="LPI90" s="85"/>
      <c r="LPJ90" s="85"/>
      <c r="LPK90" s="85"/>
      <c r="LPL90" s="85"/>
      <c r="LPM90" s="85"/>
      <c r="LPN90" s="85"/>
      <c r="LPO90" s="85"/>
      <c r="LPP90" s="85"/>
      <c r="LPQ90" s="85"/>
      <c r="LPR90" s="85"/>
      <c r="LPS90" s="85"/>
      <c r="LPT90" s="85"/>
      <c r="LPU90" s="85"/>
      <c r="LPV90" s="85"/>
      <c r="LPW90" s="85"/>
      <c r="LPX90" s="85"/>
      <c r="LPY90" s="85"/>
      <c r="LPZ90" s="85"/>
      <c r="LQA90" s="85"/>
      <c r="LQB90" s="85"/>
      <c r="LQC90" s="85"/>
      <c r="LQD90" s="85"/>
      <c r="LQE90" s="85"/>
      <c r="LQF90" s="85"/>
      <c r="LQG90" s="85"/>
      <c r="LQH90" s="85"/>
      <c r="LQI90" s="85"/>
      <c r="LQJ90" s="85"/>
      <c r="LQK90" s="85"/>
      <c r="LQL90" s="85"/>
      <c r="LQM90" s="85"/>
      <c r="LQN90" s="85"/>
      <c r="LQO90" s="85"/>
      <c r="LQP90" s="85"/>
      <c r="LQQ90" s="85"/>
      <c r="LQR90" s="85"/>
      <c r="LQS90" s="85"/>
      <c r="LQT90" s="85"/>
      <c r="LQU90" s="85"/>
      <c r="LQV90" s="85"/>
      <c r="LQW90" s="85"/>
      <c r="LQX90" s="85"/>
      <c r="LQY90" s="85"/>
      <c r="LQZ90" s="85"/>
      <c r="LRA90" s="85"/>
      <c r="LRB90" s="85"/>
      <c r="LRC90" s="85"/>
      <c r="LRD90" s="85"/>
      <c r="LRE90" s="85"/>
      <c r="LRF90" s="85"/>
      <c r="LRG90" s="85"/>
      <c r="LRH90" s="85"/>
      <c r="LRI90" s="85"/>
      <c r="LRJ90" s="85"/>
      <c r="LRK90" s="85"/>
      <c r="LRL90" s="85"/>
      <c r="LRM90" s="85"/>
      <c r="LRN90" s="85"/>
      <c r="LRO90" s="85"/>
      <c r="LRP90" s="85"/>
      <c r="LRQ90" s="85"/>
      <c r="LRR90" s="85"/>
      <c r="LRS90" s="85"/>
      <c r="LRT90" s="85"/>
      <c r="LRU90" s="85"/>
      <c r="LRV90" s="85"/>
      <c r="LRW90" s="85"/>
      <c r="LRX90" s="85"/>
      <c r="LRY90" s="85"/>
      <c r="LRZ90" s="85"/>
      <c r="LSA90" s="85"/>
      <c r="LSB90" s="85"/>
      <c r="LSC90" s="85"/>
      <c r="LSD90" s="85"/>
      <c r="LSE90" s="85"/>
      <c r="LSF90" s="85"/>
      <c r="LSG90" s="85"/>
      <c r="LSH90" s="85"/>
      <c r="LSI90" s="85"/>
      <c r="LSJ90" s="85"/>
      <c r="LSK90" s="85"/>
      <c r="LSL90" s="85"/>
      <c r="LSM90" s="85"/>
      <c r="LSN90" s="85"/>
      <c r="LSO90" s="85"/>
      <c r="LSP90" s="85"/>
      <c r="LSQ90" s="85"/>
      <c r="LSR90" s="85"/>
      <c r="LSS90" s="85"/>
      <c r="LST90" s="85"/>
      <c r="LSU90" s="85"/>
      <c r="LSV90" s="85"/>
      <c r="LSW90" s="85"/>
      <c r="LSX90" s="85"/>
      <c r="LSY90" s="85"/>
      <c r="LSZ90" s="85"/>
      <c r="LTA90" s="85"/>
      <c r="LTB90" s="85"/>
      <c r="LTC90" s="85"/>
      <c r="LTD90" s="85"/>
      <c r="LTE90" s="85"/>
      <c r="LTF90" s="85"/>
      <c r="LTG90" s="85"/>
      <c r="LTH90" s="85"/>
      <c r="LTI90" s="85"/>
      <c r="LTJ90" s="85"/>
      <c r="LTK90" s="85"/>
      <c r="LTL90" s="85"/>
      <c r="LTM90" s="85"/>
      <c r="LTN90" s="85"/>
      <c r="LTO90" s="85"/>
      <c r="LTP90" s="85"/>
      <c r="LTQ90" s="85"/>
      <c r="LTR90" s="85"/>
      <c r="LTS90" s="85"/>
      <c r="LTT90" s="85"/>
      <c r="LTU90" s="85"/>
      <c r="LTV90" s="85"/>
      <c r="LTW90" s="85"/>
      <c r="LTX90" s="85"/>
      <c r="LTY90" s="85"/>
      <c r="LTZ90" s="85"/>
      <c r="LUA90" s="85"/>
      <c r="LUB90" s="85"/>
      <c r="LUC90" s="85"/>
      <c r="LUD90" s="85"/>
      <c r="LUE90" s="85"/>
      <c r="LUF90" s="85"/>
      <c r="LUG90" s="85"/>
      <c r="LUH90" s="85"/>
      <c r="LUI90" s="85"/>
      <c r="LUJ90" s="85"/>
      <c r="LUK90" s="85"/>
      <c r="LUL90" s="85"/>
      <c r="LUM90" s="85"/>
      <c r="LUN90" s="85"/>
      <c r="LUO90" s="85"/>
      <c r="LUP90" s="85"/>
      <c r="LUQ90" s="85"/>
      <c r="LUR90" s="85"/>
      <c r="LUS90" s="85"/>
      <c r="LUT90" s="85"/>
      <c r="LUU90" s="85"/>
      <c r="LUV90" s="85"/>
      <c r="LUW90" s="85"/>
      <c r="LUX90" s="85"/>
      <c r="LUY90" s="85"/>
      <c r="LUZ90" s="85"/>
      <c r="LVA90" s="85"/>
      <c r="LVB90" s="85"/>
      <c r="LVC90" s="85"/>
      <c r="LVD90" s="85"/>
      <c r="LVE90" s="85"/>
      <c r="LVF90" s="85"/>
      <c r="LVG90" s="85"/>
      <c r="LVH90" s="85"/>
      <c r="LVI90" s="85"/>
      <c r="LVJ90" s="85"/>
      <c r="LVK90" s="85"/>
      <c r="LVL90" s="85"/>
      <c r="LVM90" s="85"/>
      <c r="LVN90" s="85"/>
      <c r="LVO90" s="85"/>
      <c r="LVP90" s="85"/>
      <c r="LVQ90" s="85"/>
      <c r="LVR90" s="85"/>
      <c r="LVS90" s="85"/>
      <c r="LVT90" s="85"/>
      <c r="LVU90" s="85"/>
      <c r="LVV90" s="85"/>
      <c r="LVW90" s="85"/>
      <c r="LVX90" s="85"/>
      <c r="LVY90" s="85"/>
      <c r="LVZ90" s="85"/>
      <c r="LWA90" s="85"/>
      <c r="LWB90" s="85"/>
      <c r="LWC90" s="85"/>
      <c r="LWD90" s="85"/>
      <c r="LWE90" s="85"/>
      <c r="LWF90" s="85"/>
      <c r="LWG90" s="85"/>
      <c r="LWH90" s="85"/>
      <c r="LWI90" s="85"/>
      <c r="LWJ90" s="85"/>
      <c r="LWK90" s="85"/>
      <c r="LWL90" s="85"/>
      <c r="LWM90" s="85"/>
      <c r="LWN90" s="85"/>
      <c r="LWO90" s="85"/>
      <c r="LWP90" s="85"/>
      <c r="LWQ90" s="85"/>
      <c r="LWR90" s="85"/>
      <c r="LWS90" s="85"/>
      <c r="LWT90" s="85"/>
      <c r="LWU90" s="85"/>
      <c r="LWV90" s="85"/>
      <c r="LWW90" s="85"/>
      <c r="LWX90" s="85"/>
      <c r="LWY90" s="85"/>
      <c r="LWZ90" s="85"/>
      <c r="LXA90" s="85"/>
      <c r="LXB90" s="85"/>
      <c r="LXC90" s="85"/>
      <c r="LXD90" s="85"/>
      <c r="LXE90" s="85"/>
      <c r="LXF90" s="85"/>
      <c r="LXG90" s="85"/>
      <c r="LXH90" s="85"/>
      <c r="LXI90" s="85"/>
      <c r="LXJ90" s="85"/>
      <c r="LXK90" s="85"/>
      <c r="LXL90" s="85"/>
      <c r="LXM90" s="85"/>
      <c r="LXN90" s="85"/>
      <c r="LXO90" s="85"/>
      <c r="LXP90" s="85"/>
      <c r="LXQ90" s="85"/>
      <c r="LXR90" s="85"/>
      <c r="LXS90" s="85"/>
      <c r="LXT90" s="85"/>
      <c r="LXU90" s="85"/>
      <c r="LXV90" s="85"/>
      <c r="LXW90" s="85"/>
      <c r="LXX90" s="85"/>
      <c r="LXY90" s="85"/>
      <c r="LXZ90" s="85"/>
      <c r="LYA90" s="85"/>
      <c r="LYB90" s="85"/>
      <c r="LYC90" s="85"/>
      <c r="LYD90" s="85"/>
      <c r="LYE90" s="85"/>
      <c r="LYF90" s="85"/>
      <c r="LYG90" s="85"/>
      <c r="LYH90" s="85"/>
      <c r="LYI90" s="85"/>
      <c r="LYJ90" s="85"/>
      <c r="LYK90" s="85"/>
      <c r="LYL90" s="85"/>
      <c r="LYM90" s="85"/>
      <c r="LYN90" s="85"/>
      <c r="LYO90" s="85"/>
      <c r="LYP90" s="85"/>
      <c r="LYQ90" s="85"/>
      <c r="LYR90" s="85"/>
      <c r="LYS90" s="85"/>
      <c r="LYT90" s="85"/>
      <c r="LYU90" s="85"/>
      <c r="LYV90" s="85"/>
      <c r="LYW90" s="85"/>
      <c r="LYX90" s="85"/>
      <c r="LYY90" s="85"/>
      <c r="LYZ90" s="85"/>
      <c r="LZA90" s="85"/>
      <c r="LZB90" s="85"/>
      <c r="LZC90" s="85"/>
      <c r="LZD90" s="85"/>
      <c r="LZE90" s="85"/>
      <c r="LZF90" s="85"/>
      <c r="LZG90" s="85"/>
      <c r="LZH90" s="85"/>
      <c r="LZI90" s="85"/>
      <c r="LZJ90" s="85"/>
      <c r="LZK90" s="85"/>
      <c r="LZL90" s="85"/>
      <c r="LZM90" s="85"/>
      <c r="LZN90" s="85"/>
      <c r="LZO90" s="85"/>
      <c r="LZP90" s="85"/>
      <c r="LZQ90" s="85"/>
      <c r="LZR90" s="85"/>
      <c r="LZS90" s="85"/>
      <c r="LZT90" s="85"/>
      <c r="LZU90" s="85"/>
      <c r="LZV90" s="85"/>
      <c r="LZW90" s="85"/>
      <c r="LZX90" s="85"/>
      <c r="LZY90" s="85"/>
      <c r="LZZ90" s="85"/>
      <c r="MAA90" s="85"/>
      <c r="MAB90" s="85"/>
      <c r="MAC90" s="85"/>
      <c r="MAD90" s="85"/>
      <c r="MAE90" s="85"/>
      <c r="MAF90" s="85"/>
      <c r="MAG90" s="85"/>
      <c r="MAH90" s="85"/>
      <c r="MAI90" s="85"/>
      <c r="MAJ90" s="85"/>
      <c r="MAK90" s="85"/>
      <c r="MAL90" s="85"/>
      <c r="MAM90" s="85"/>
      <c r="MAN90" s="85"/>
      <c r="MAO90" s="85"/>
      <c r="MAP90" s="85"/>
      <c r="MAQ90" s="85"/>
      <c r="MAR90" s="85"/>
      <c r="MAS90" s="85"/>
      <c r="MAT90" s="85"/>
      <c r="MAU90" s="85"/>
      <c r="MAV90" s="85"/>
      <c r="MAW90" s="85"/>
      <c r="MAX90" s="85"/>
      <c r="MAY90" s="85"/>
      <c r="MAZ90" s="85"/>
      <c r="MBA90" s="85"/>
      <c r="MBB90" s="85"/>
      <c r="MBC90" s="85"/>
      <c r="MBD90" s="85"/>
      <c r="MBE90" s="85"/>
      <c r="MBF90" s="85"/>
      <c r="MBG90" s="85"/>
      <c r="MBH90" s="85"/>
      <c r="MBI90" s="85"/>
      <c r="MBJ90" s="85"/>
      <c r="MBK90" s="85"/>
      <c r="MBL90" s="85"/>
      <c r="MBM90" s="85"/>
      <c r="MBN90" s="85"/>
      <c r="MBO90" s="85"/>
      <c r="MBP90" s="85"/>
      <c r="MBQ90" s="85"/>
      <c r="MBR90" s="85"/>
      <c r="MBS90" s="85"/>
      <c r="MBT90" s="85"/>
      <c r="MBU90" s="85"/>
      <c r="MBV90" s="85"/>
      <c r="MBW90" s="85"/>
      <c r="MBX90" s="85"/>
      <c r="MBY90" s="85"/>
      <c r="MBZ90" s="85"/>
      <c r="MCA90" s="85"/>
      <c r="MCB90" s="85"/>
      <c r="MCC90" s="85"/>
      <c r="MCD90" s="85"/>
      <c r="MCE90" s="85"/>
      <c r="MCF90" s="85"/>
      <c r="MCG90" s="85"/>
      <c r="MCH90" s="85"/>
      <c r="MCI90" s="85"/>
      <c r="MCJ90" s="85"/>
      <c r="MCK90" s="85"/>
      <c r="MCL90" s="85"/>
      <c r="MCM90" s="85"/>
      <c r="MCN90" s="85"/>
      <c r="MCO90" s="85"/>
      <c r="MCP90" s="85"/>
      <c r="MCQ90" s="85"/>
      <c r="MCR90" s="85"/>
      <c r="MCS90" s="85"/>
      <c r="MCT90" s="85"/>
      <c r="MCU90" s="85"/>
      <c r="MCV90" s="85"/>
      <c r="MCW90" s="85"/>
      <c r="MCX90" s="85"/>
      <c r="MCY90" s="85"/>
      <c r="MCZ90" s="85"/>
      <c r="MDA90" s="85"/>
      <c r="MDB90" s="85"/>
      <c r="MDC90" s="85"/>
      <c r="MDD90" s="85"/>
      <c r="MDE90" s="85"/>
      <c r="MDF90" s="85"/>
      <c r="MDG90" s="85"/>
      <c r="MDH90" s="85"/>
      <c r="MDI90" s="85"/>
      <c r="MDJ90" s="85"/>
      <c r="MDK90" s="85"/>
      <c r="MDL90" s="85"/>
      <c r="MDM90" s="85"/>
      <c r="MDN90" s="85"/>
      <c r="MDO90" s="85"/>
      <c r="MDP90" s="85"/>
      <c r="MDQ90" s="85"/>
      <c r="MDR90" s="85"/>
      <c r="MDS90" s="85"/>
      <c r="MDT90" s="85"/>
      <c r="MDU90" s="85"/>
      <c r="MDV90" s="85"/>
      <c r="MDW90" s="85"/>
      <c r="MDX90" s="85"/>
      <c r="MDY90" s="85"/>
      <c r="MDZ90" s="85"/>
      <c r="MEA90" s="85"/>
      <c r="MEB90" s="85"/>
      <c r="MEC90" s="85"/>
      <c r="MED90" s="85"/>
      <c r="MEE90" s="85"/>
      <c r="MEF90" s="85"/>
      <c r="MEG90" s="85"/>
      <c r="MEH90" s="85"/>
      <c r="MEI90" s="85"/>
      <c r="MEJ90" s="85"/>
      <c r="MEK90" s="85"/>
      <c r="MEL90" s="85"/>
      <c r="MEM90" s="85"/>
      <c r="MEN90" s="85"/>
      <c r="MEO90" s="85"/>
      <c r="MEP90" s="85"/>
      <c r="MEQ90" s="85"/>
      <c r="MER90" s="85"/>
      <c r="MES90" s="85"/>
      <c r="MET90" s="85"/>
      <c r="MEU90" s="85"/>
      <c r="MEV90" s="85"/>
      <c r="MEW90" s="85"/>
      <c r="MEX90" s="85"/>
      <c r="MEY90" s="85"/>
      <c r="MEZ90" s="85"/>
      <c r="MFA90" s="85"/>
      <c r="MFB90" s="85"/>
      <c r="MFC90" s="85"/>
      <c r="MFD90" s="85"/>
      <c r="MFE90" s="85"/>
      <c r="MFF90" s="85"/>
      <c r="MFG90" s="85"/>
      <c r="MFH90" s="85"/>
      <c r="MFI90" s="85"/>
      <c r="MFJ90" s="85"/>
      <c r="MFK90" s="85"/>
      <c r="MFL90" s="85"/>
      <c r="MFM90" s="85"/>
      <c r="MFN90" s="85"/>
      <c r="MFO90" s="85"/>
      <c r="MFP90" s="85"/>
      <c r="MFQ90" s="85"/>
      <c r="MFR90" s="85"/>
      <c r="MFS90" s="85"/>
      <c r="MFT90" s="85"/>
      <c r="MFU90" s="85"/>
      <c r="MFV90" s="85"/>
      <c r="MFW90" s="85"/>
      <c r="MFX90" s="85"/>
      <c r="MFY90" s="85"/>
      <c r="MFZ90" s="85"/>
      <c r="MGA90" s="85"/>
      <c r="MGB90" s="85"/>
      <c r="MGC90" s="85"/>
      <c r="MGD90" s="85"/>
      <c r="MGE90" s="85"/>
      <c r="MGF90" s="85"/>
      <c r="MGG90" s="85"/>
      <c r="MGH90" s="85"/>
      <c r="MGI90" s="85"/>
      <c r="MGJ90" s="85"/>
      <c r="MGK90" s="85"/>
      <c r="MGL90" s="85"/>
      <c r="MGM90" s="85"/>
      <c r="MGN90" s="85"/>
      <c r="MGO90" s="85"/>
      <c r="MGP90" s="85"/>
      <c r="MGQ90" s="85"/>
      <c r="MGR90" s="85"/>
      <c r="MGS90" s="85"/>
      <c r="MGT90" s="85"/>
      <c r="MGU90" s="85"/>
      <c r="MGV90" s="85"/>
      <c r="MGW90" s="85"/>
      <c r="MGX90" s="85"/>
      <c r="MGY90" s="85"/>
      <c r="MGZ90" s="85"/>
      <c r="MHA90" s="85"/>
      <c r="MHB90" s="85"/>
      <c r="MHC90" s="85"/>
      <c r="MHD90" s="85"/>
      <c r="MHE90" s="85"/>
      <c r="MHF90" s="85"/>
      <c r="MHG90" s="85"/>
      <c r="MHH90" s="85"/>
      <c r="MHI90" s="85"/>
      <c r="MHJ90" s="85"/>
      <c r="MHK90" s="85"/>
      <c r="MHL90" s="85"/>
      <c r="MHM90" s="85"/>
      <c r="MHN90" s="85"/>
      <c r="MHO90" s="85"/>
      <c r="MHP90" s="85"/>
      <c r="MHQ90" s="85"/>
      <c r="MHR90" s="85"/>
      <c r="MHS90" s="85"/>
      <c r="MHT90" s="85"/>
      <c r="MHU90" s="85"/>
      <c r="MHV90" s="85"/>
      <c r="MHW90" s="85"/>
      <c r="MHX90" s="85"/>
      <c r="MHY90" s="85"/>
      <c r="MHZ90" s="85"/>
      <c r="MIA90" s="85"/>
      <c r="MIB90" s="85"/>
      <c r="MIC90" s="85"/>
      <c r="MID90" s="85"/>
      <c r="MIE90" s="85"/>
      <c r="MIF90" s="85"/>
      <c r="MIG90" s="85"/>
      <c r="MIH90" s="85"/>
      <c r="MII90" s="85"/>
      <c r="MIJ90" s="85"/>
      <c r="MIK90" s="85"/>
      <c r="MIL90" s="85"/>
      <c r="MIM90" s="85"/>
      <c r="MIN90" s="85"/>
      <c r="MIO90" s="85"/>
      <c r="MIP90" s="85"/>
      <c r="MIQ90" s="85"/>
      <c r="MIR90" s="85"/>
      <c r="MIS90" s="85"/>
      <c r="MIT90" s="85"/>
      <c r="MIU90" s="85"/>
      <c r="MIV90" s="85"/>
      <c r="MIW90" s="85"/>
      <c r="MIX90" s="85"/>
      <c r="MIY90" s="85"/>
      <c r="MIZ90" s="85"/>
      <c r="MJA90" s="85"/>
      <c r="MJB90" s="85"/>
      <c r="MJC90" s="85"/>
      <c r="MJD90" s="85"/>
      <c r="MJE90" s="85"/>
      <c r="MJF90" s="85"/>
      <c r="MJG90" s="85"/>
      <c r="MJH90" s="85"/>
      <c r="MJI90" s="85"/>
      <c r="MJJ90" s="85"/>
      <c r="MJK90" s="85"/>
      <c r="MJL90" s="85"/>
      <c r="MJM90" s="85"/>
      <c r="MJN90" s="85"/>
      <c r="MJO90" s="85"/>
      <c r="MJP90" s="85"/>
      <c r="MJQ90" s="85"/>
      <c r="MJR90" s="85"/>
      <c r="MJS90" s="85"/>
      <c r="MJT90" s="85"/>
      <c r="MJU90" s="85"/>
      <c r="MJV90" s="85"/>
      <c r="MJW90" s="85"/>
      <c r="MJX90" s="85"/>
      <c r="MJY90" s="85"/>
      <c r="MJZ90" s="85"/>
      <c r="MKA90" s="85"/>
      <c r="MKB90" s="85"/>
      <c r="MKC90" s="85"/>
      <c r="MKD90" s="85"/>
      <c r="MKE90" s="85"/>
      <c r="MKF90" s="85"/>
      <c r="MKG90" s="85"/>
      <c r="MKH90" s="85"/>
      <c r="MKI90" s="85"/>
      <c r="MKJ90" s="85"/>
      <c r="MKK90" s="85"/>
      <c r="MKL90" s="85"/>
      <c r="MKM90" s="85"/>
      <c r="MKN90" s="85"/>
      <c r="MKO90" s="85"/>
      <c r="MKP90" s="85"/>
      <c r="MKQ90" s="85"/>
      <c r="MKR90" s="85"/>
      <c r="MKS90" s="85"/>
      <c r="MKT90" s="85"/>
      <c r="MKU90" s="85"/>
      <c r="MKV90" s="85"/>
      <c r="MKW90" s="85"/>
      <c r="MKX90" s="85"/>
      <c r="MKY90" s="85"/>
      <c r="MKZ90" s="85"/>
      <c r="MLA90" s="85"/>
      <c r="MLB90" s="85"/>
      <c r="MLC90" s="85"/>
      <c r="MLD90" s="85"/>
      <c r="MLE90" s="85"/>
      <c r="MLF90" s="85"/>
      <c r="MLG90" s="85"/>
      <c r="MLH90" s="85"/>
      <c r="MLI90" s="85"/>
      <c r="MLJ90" s="85"/>
      <c r="MLK90" s="85"/>
      <c r="MLL90" s="85"/>
      <c r="MLM90" s="85"/>
      <c r="MLN90" s="85"/>
      <c r="MLO90" s="85"/>
      <c r="MLP90" s="85"/>
      <c r="MLQ90" s="85"/>
      <c r="MLR90" s="85"/>
      <c r="MLS90" s="85"/>
      <c r="MLT90" s="85"/>
      <c r="MLU90" s="85"/>
      <c r="MLV90" s="85"/>
      <c r="MLW90" s="85"/>
      <c r="MLX90" s="85"/>
      <c r="MLY90" s="85"/>
      <c r="MLZ90" s="85"/>
      <c r="MMA90" s="85"/>
      <c r="MMB90" s="85"/>
      <c r="MMC90" s="85"/>
      <c r="MMD90" s="85"/>
      <c r="MME90" s="85"/>
      <c r="MMF90" s="85"/>
      <c r="MMG90" s="85"/>
      <c r="MMH90" s="85"/>
      <c r="MMI90" s="85"/>
      <c r="MMJ90" s="85"/>
      <c r="MMK90" s="85"/>
      <c r="MML90" s="85"/>
      <c r="MMM90" s="85"/>
      <c r="MMN90" s="85"/>
      <c r="MMO90" s="85"/>
      <c r="MMP90" s="85"/>
      <c r="MMQ90" s="85"/>
      <c r="MMR90" s="85"/>
      <c r="MMS90" s="85"/>
      <c r="MMT90" s="85"/>
      <c r="MMU90" s="85"/>
      <c r="MMV90" s="85"/>
      <c r="MMW90" s="85"/>
      <c r="MMX90" s="85"/>
      <c r="MMY90" s="85"/>
      <c r="MMZ90" s="85"/>
      <c r="MNA90" s="85"/>
      <c r="MNB90" s="85"/>
      <c r="MNC90" s="85"/>
      <c r="MND90" s="85"/>
      <c r="MNE90" s="85"/>
      <c r="MNF90" s="85"/>
      <c r="MNG90" s="85"/>
      <c r="MNH90" s="85"/>
      <c r="MNI90" s="85"/>
      <c r="MNJ90" s="85"/>
      <c r="MNK90" s="85"/>
      <c r="MNL90" s="85"/>
      <c r="MNM90" s="85"/>
      <c r="MNN90" s="85"/>
      <c r="MNO90" s="85"/>
      <c r="MNP90" s="85"/>
      <c r="MNQ90" s="85"/>
      <c r="MNR90" s="85"/>
      <c r="MNS90" s="85"/>
      <c r="MNT90" s="85"/>
      <c r="MNU90" s="85"/>
      <c r="MNV90" s="85"/>
      <c r="MNW90" s="85"/>
      <c r="MNX90" s="85"/>
      <c r="MNY90" s="85"/>
      <c r="MNZ90" s="85"/>
      <c r="MOA90" s="85"/>
      <c r="MOB90" s="85"/>
      <c r="MOC90" s="85"/>
      <c r="MOD90" s="85"/>
      <c r="MOE90" s="85"/>
      <c r="MOF90" s="85"/>
      <c r="MOG90" s="85"/>
      <c r="MOH90" s="85"/>
      <c r="MOI90" s="85"/>
      <c r="MOJ90" s="85"/>
      <c r="MOK90" s="85"/>
      <c r="MOL90" s="85"/>
      <c r="MOM90" s="85"/>
      <c r="MON90" s="85"/>
      <c r="MOO90" s="85"/>
      <c r="MOP90" s="85"/>
      <c r="MOQ90" s="85"/>
      <c r="MOR90" s="85"/>
      <c r="MOS90" s="85"/>
      <c r="MOT90" s="85"/>
      <c r="MOU90" s="85"/>
      <c r="MOV90" s="85"/>
      <c r="MOW90" s="85"/>
      <c r="MOX90" s="85"/>
      <c r="MOY90" s="85"/>
      <c r="MOZ90" s="85"/>
      <c r="MPA90" s="85"/>
      <c r="MPB90" s="85"/>
      <c r="MPC90" s="85"/>
      <c r="MPD90" s="85"/>
      <c r="MPE90" s="85"/>
      <c r="MPF90" s="85"/>
      <c r="MPG90" s="85"/>
      <c r="MPH90" s="85"/>
      <c r="MPI90" s="85"/>
      <c r="MPJ90" s="85"/>
      <c r="MPK90" s="85"/>
      <c r="MPL90" s="85"/>
      <c r="MPM90" s="85"/>
      <c r="MPN90" s="85"/>
      <c r="MPO90" s="85"/>
      <c r="MPP90" s="85"/>
      <c r="MPQ90" s="85"/>
      <c r="MPR90" s="85"/>
      <c r="MPS90" s="85"/>
      <c r="MPT90" s="85"/>
      <c r="MPU90" s="85"/>
      <c r="MPV90" s="85"/>
      <c r="MPW90" s="85"/>
      <c r="MPX90" s="85"/>
      <c r="MPY90" s="85"/>
      <c r="MPZ90" s="85"/>
      <c r="MQA90" s="85"/>
      <c r="MQB90" s="85"/>
      <c r="MQC90" s="85"/>
      <c r="MQD90" s="85"/>
      <c r="MQE90" s="85"/>
      <c r="MQF90" s="85"/>
      <c r="MQG90" s="85"/>
      <c r="MQH90" s="85"/>
      <c r="MQI90" s="85"/>
      <c r="MQJ90" s="85"/>
      <c r="MQK90" s="85"/>
      <c r="MQL90" s="85"/>
      <c r="MQM90" s="85"/>
      <c r="MQN90" s="85"/>
      <c r="MQO90" s="85"/>
      <c r="MQP90" s="85"/>
      <c r="MQQ90" s="85"/>
      <c r="MQR90" s="85"/>
      <c r="MQS90" s="85"/>
      <c r="MQT90" s="85"/>
      <c r="MQU90" s="85"/>
      <c r="MQV90" s="85"/>
      <c r="MQW90" s="85"/>
      <c r="MQX90" s="85"/>
      <c r="MQY90" s="85"/>
      <c r="MQZ90" s="85"/>
      <c r="MRA90" s="85"/>
      <c r="MRB90" s="85"/>
      <c r="MRC90" s="85"/>
      <c r="MRD90" s="85"/>
      <c r="MRE90" s="85"/>
      <c r="MRF90" s="85"/>
      <c r="MRG90" s="85"/>
      <c r="MRH90" s="85"/>
      <c r="MRI90" s="85"/>
      <c r="MRJ90" s="85"/>
      <c r="MRK90" s="85"/>
      <c r="MRL90" s="85"/>
      <c r="MRM90" s="85"/>
      <c r="MRN90" s="85"/>
      <c r="MRO90" s="85"/>
      <c r="MRP90" s="85"/>
      <c r="MRQ90" s="85"/>
      <c r="MRR90" s="85"/>
      <c r="MRS90" s="85"/>
      <c r="MRT90" s="85"/>
      <c r="MRU90" s="85"/>
      <c r="MRV90" s="85"/>
      <c r="MRW90" s="85"/>
      <c r="MRX90" s="85"/>
      <c r="MRY90" s="85"/>
      <c r="MRZ90" s="85"/>
      <c r="MSA90" s="85"/>
      <c r="MSB90" s="85"/>
      <c r="MSC90" s="85"/>
      <c r="MSD90" s="85"/>
      <c r="MSE90" s="85"/>
      <c r="MSF90" s="85"/>
      <c r="MSG90" s="85"/>
      <c r="MSH90" s="85"/>
      <c r="MSI90" s="85"/>
      <c r="MSJ90" s="85"/>
      <c r="MSK90" s="85"/>
      <c r="MSL90" s="85"/>
      <c r="MSM90" s="85"/>
      <c r="MSN90" s="85"/>
      <c r="MSO90" s="85"/>
      <c r="MSP90" s="85"/>
      <c r="MSQ90" s="85"/>
      <c r="MSR90" s="85"/>
      <c r="MSS90" s="85"/>
      <c r="MST90" s="85"/>
      <c r="MSU90" s="85"/>
      <c r="MSV90" s="85"/>
      <c r="MSW90" s="85"/>
      <c r="MSX90" s="85"/>
      <c r="MSY90" s="85"/>
      <c r="MSZ90" s="85"/>
      <c r="MTA90" s="85"/>
      <c r="MTB90" s="85"/>
      <c r="MTC90" s="85"/>
      <c r="MTD90" s="85"/>
      <c r="MTE90" s="85"/>
      <c r="MTF90" s="85"/>
      <c r="MTG90" s="85"/>
      <c r="MTH90" s="85"/>
      <c r="MTI90" s="85"/>
      <c r="MTJ90" s="85"/>
      <c r="MTK90" s="85"/>
      <c r="MTL90" s="85"/>
      <c r="MTM90" s="85"/>
      <c r="MTN90" s="85"/>
      <c r="MTO90" s="85"/>
      <c r="MTP90" s="85"/>
      <c r="MTQ90" s="85"/>
      <c r="MTR90" s="85"/>
      <c r="MTS90" s="85"/>
      <c r="MTT90" s="85"/>
      <c r="MTU90" s="85"/>
      <c r="MTV90" s="85"/>
      <c r="MTW90" s="85"/>
      <c r="MTX90" s="85"/>
      <c r="MTY90" s="85"/>
      <c r="MTZ90" s="85"/>
      <c r="MUA90" s="85"/>
      <c r="MUB90" s="85"/>
      <c r="MUC90" s="85"/>
      <c r="MUD90" s="85"/>
      <c r="MUE90" s="85"/>
      <c r="MUF90" s="85"/>
      <c r="MUG90" s="85"/>
      <c r="MUH90" s="85"/>
      <c r="MUI90" s="85"/>
      <c r="MUJ90" s="85"/>
      <c r="MUK90" s="85"/>
      <c r="MUL90" s="85"/>
      <c r="MUM90" s="85"/>
      <c r="MUN90" s="85"/>
      <c r="MUO90" s="85"/>
      <c r="MUP90" s="85"/>
      <c r="MUQ90" s="85"/>
      <c r="MUR90" s="85"/>
      <c r="MUS90" s="85"/>
      <c r="MUT90" s="85"/>
      <c r="MUU90" s="85"/>
      <c r="MUV90" s="85"/>
      <c r="MUW90" s="85"/>
      <c r="MUX90" s="85"/>
      <c r="MUY90" s="85"/>
      <c r="MUZ90" s="85"/>
      <c r="MVA90" s="85"/>
      <c r="MVB90" s="85"/>
      <c r="MVC90" s="85"/>
      <c r="MVD90" s="85"/>
      <c r="MVE90" s="85"/>
      <c r="MVF90" s="85"/>
      <c r="MVG90" s="85"/>
      <c r="MVH90" s="85"/>
      <c r="MVI90" s="85"/>
      <c r="MVJ90" s="85"/>
      <c r="MVK90" s="85"/>
      <c r="MVL90" s="85"/>
      <c r="MVM90" s="85"/>
      <c r="MVN90" s="85"/>
      <c r="MVO90" s="85"/>
      <c r="MVP90" s="85"/>
      <c r="MVQ90" s="85"/>
      <c r="MVR90" s="85"/>
      <c r="MVS90" s="85"/>
      <c r="MVT90" s="85"/>
      <c r="MVU90" s="85"/>
      <c r="MVV90" s="85"/>
      <c r="MVW90" s="85"/>
      <c r="MVX90" s="85"/>
      <c r="MVY90" s="85"/>
      <c r="MVZ90" s="85"/>
      <c r="MWA90" s="85"/>
      <c r="MWB90" s="85"/>
      <c r="MWC90" s="85"/>
      <c r="MWD90" s="85"/>
      <c r="MWE90" s="85"/>
      <c r="MWF90" s="85"/>
      <c r="MWG90" s="85"/>
      <c r="MWH90" s="85"/>
      <c r="MWI90" s="85"/>
      <c r="MWJ90" s="85"/>
      <c r="MWK90" s="85"/>
      <c r="MWL90" s="85"/>
      <c r="MWM90" s="85"/>
      <c r="MWN90" s="85"/>
      <c r="MWO90" s="85"/>
      <c r="MWP90" s="85"/>
      <c r="MWQ90" s="85"/>
      <c r="MWR90" s="85"/>
      <c r="MWS90" s="85"/>
      <c r="MWT90" s="85"/>
      <c r="MWU90" s="85"/>
      <c r="MWV90" s="85"/>
      <c r="MWW90" s="85"/>
      <c r="MWX90" s="85"/>
      <c r="MWY90" s="85"/>
      <c r="MWZ90" s="85"/>
      <c r="MXA90" s="85"/>
      <c r="MXB90" s="85"/>
      <c r="MXC90" s="85"/>
      <c r="MXD90" s="85"/>
      <c r="MXE90" s="85"/>
      <c r="MXF90" s="85"/>
      <c r="MXG90" s="85"/>
      <c r="MXH90" s="85"/>
      <c r="MXI90" s="85"/>
      <c r="MXJ90" s="85"/>
      <c r="MXK90" s="85"/>
      <c r="MXL90" s="85"/>
      <c r="MXM90" s="85"/>
      <c r="MXN90" s="85"/>
      <c r="MXO90" s="85"/>
      <c r="MXP90" s="85"/>
      <c r="MXQ90" s="85"/>
      <c r="MXR90" s="85"/>
      <c r="MXS90" s="85"/>
      <c r="MXT90" s="85"/>
      <c r="MXU90" s="85"/>
      <c r="MXV90" s="85"/>
      <c r="MXW90" s="85"/>
      <c r="MXX90" s="85"/>
      <c r="MXY90" s="85"/>
      <c r="MXZ90" s="85"/>
      <c r="MYA90" s="85"/>
      <c r="MYB90" s="85"/>
      <c r="MYC90" s="85"/>
      <c r="MYD90" s="85"/>
      <c r="MYE90" s="85"/>
      <c r="MYF90" s="85"/>
      <c r="MYG90" s="85"/>
      <c r="MYH90" s="85"/>
      <c r="MYI90" s="85"/>
      <c r="MYJ90" s="85"/>
      <c r="MYK90" s="85"/>
      <c r="MYL90" s="85"/>
      <c r="MYM90" s="85"/>
      <c r="MYN90" s="85"/>
      <c r="MYO90" s="85"/>
      <c r="MYP90" s="85"/>
      <c r="MYQ90" s="85"/>
      <c r="MYR90" s="85"/>
      <c r="MYS90" s="85"/>
      <c r="MYT90" s="85"/>
      <c r="MYU90" s="85"/>
      <c r="MYV90" s="85"/>
      <c r="MYW90" s="85"/>
      <c r="MYX90" s="85"/>
      <c r="MYY90" s="85"/>
      <c r="MYZ90" s="85"/>
      <c r="MZA90" s="85"/>
      <c r="MZB90" s="85"/>
      <c r="MZC90" s="85"/>
      <c r="MZD90" s="85"/>
      <c r="MZE90" s="85"/>
      <c r="MZF90" s="85"/>
      <c r="MZG90" s="85"/>
      <c r="MZH90" s="85"/>
      <c r="MZI90" s="85"/>
      <c r="MZJ90" s="85"/>
      <c r="MZK90" s="85"/>
      <c r="MZL90" s="85"/>
      <c r="MZM90" s="85"/>
      <c r="MZN90" s="85"/>
      <c r="MZO90" s="85"/>
      <c r="MZP90" s="85"/>
      <c r="MZQ90" s="85"/>
      <c r="MZR90" s="85"/>
      <c r="MZS90" s="85"/>
      <c r="MZT90" s="85"/>
      <c r="MZU90" s="85"/>
      <c r="MZV90" s="85"/>
      <c r="MZW90" s="85"/>
      <c r="MZX90" s="85"/>
      <c r="MZY90" s="85"/>
      <c r="MZZ90" s="85"/>
      <c r="NAA90" s="85"/>
      <c r="NAB90" s="85"/>
      <c r="NAC90" s="85"/>
      <c r="NAD90" s="85"/>
      <c r="NAE90" s="85"/>
      <c r="NAF90" s="85"/>
      <c r="NAG90" s="85"/>
      <c r="NAH90" s="85"/>
      <c r="NAI90" s="85"/>
      <c r="NAJ90" s="85"/>
      <c r="NAK90" s="85"/>
      <c r="NAL90" s="85"/>
      <c r="NAM90" s="85"/>
      <c r="NAN90" s="85"/>
      <c r="NAO90" s="85"/>
      <c r="NAP90" s="85"/>
      <c r="NAQ90" s="85"/>
      <c r="NAR90" s="85"/>
      <c r="NAS90" s="85"/>
      <c r="NAT90" s="85"/>
      <c r="NAU90" s="85"/>
      <c r="NAV90" s="85"/>
      <c r="NAW90" s="85"/>
      <c r="NAX90" s="85"/>
      <c r="NAY90" s="85"/>
      <c r="NAZ90" s="85"/>
      <c r="NBA90" s="85"/>
      <c r="NBB90" s="85"/>
      <c r="NBC90" s="85"/>
      <c r="NBD90" s="85"/>
      <c r="NBE90" s="85"/>
      <c r="NBF90" s="85"/>
      <c r="NBG90" s="85"/>
      <c r="NBH90" s="85"/>
      <c r="NBI90" s="85"/>
      <c r="NBJ90" s="85"/>
      <c r="NBK90" s="85"/>
      <c r="NBL90" s="85"/>
      <c r="NBM90" s="85"/>
      <c r="NBN90" s="85"/>
      <c r="NBO90" s="85"/>
      <c r="NBP90" s="85"/>
      <c r="NBQ90" s="85"/>
      <c r="NBR90" s="85"/>
      <c r="NBS90" s="85"/>
      <c r="NBT90" s="85"/>
      <c r="NBU90" s="85"/>
      <c r="NBV90" s="85"/>
      <c r="NBW90" s="85"/>
      <c r="NBX90" s="85"/>
      <c r="NBY90" s="85"/>
      <c r="NBZ90" s="85"/>
      <c r="NCA90" s="85"/>
      <c r="NCB90" s="85"/>
      <c r="NCC90" s="85"/>
      <c r="NCD90" s="85"/>
      <c r="NCE90" s="85"/>
      <c r="NCF90" s="85"/>
      <c r="NCG90" s="85"/>
      <c r="NCH90" s="85"/>
      <c r="NCI90" s="85"/>
      <c r="NCJ90" s="85"/>
      <c r="NCK90" s="85"/>
      <c r="NCL90" s="85"/>
      <c r="NCM90" s="85"/>
      <c r="NCN90" s="85"/>
      <c r="NCO90" s="85"/>
      <c r="NCP90" s="85"/>
      <c r="NCQ90" s="85"/>
      <c r="NCR90" s="85"/>
      <c r="NCS90" s="85"/>
      <c r="NCT90" s="85"/>
      <c r="NCU90" s="85"/>
      <c r="NCV90" s="85"/>
      <c r="NCW90" s="85"/>
      <c r="NCX90" s="85"/>
      <c r="NCY90" s="85"/>
      <c r="NCZ90" s="85"/>
      <c r="NDA90" s="85"/>
      <c r="NDB90" s="85"/>
      <c r="NDC90" s="85"/>
      <c r="NDD90" s="85"/>
      <c r="NDE90" s="85"/>
      <c r="NDF90" s="85"/>
      <c r="NDG90" s="85"/>
      <c r="NDH90" s="85"/>
      <c r="NDI90" s="85"/>
      <c r="NDJ90" s="85"/>
      <c r="NDK90" s="85"/>
      <c r="NDL90" s="85"/>
      <c r="NDM90" s="85"/>
      <c r="NDN90" s="85"/>
      <c r="NDO90" s="85"/>
      <c r="NDP90" s="85"/>
      <c r="NDQ90" s="85"/>
      <c r="NDR90" s="85"/>
      <c r="NDS90" s="85"/>
      <c r="NDT90" s="85"/>
      <c r="NDU90" s="85"/>
      <c r="NDV90" s="85"/>
      <c r="NDW90" s="85"/>
      <c r="NDX90" s="85"/>
      <c r="NDY90" s="85"/>
      <c r="NDZ90" s="85"/>
      <c r="NEA90" s="85"/>
      <c r="NEB90" s="85"/>
      <c r="NEC90" s="85"/>
      <c r="NED90" s="85"/>
      <c r="NEE90" s="85"/>
      <c r="NEF90" s="85"/>
      <c r="NEG90" s="85"/>
      <c r="NEH90" s="85"/>
      <c r="NEI90" s="85"/>
      <c r="NEJ90" s="85"/>
      <c r="NEK90" s="85"/>
      <c r="NEL90" s="85"/>
      <c r="NEM90" s="85"/>
      <c r="NEN90" s="85"/>
      <c r="NEO90" s="85"/>
      <c r="NEP90" s="85"/>
      <c r="NEQ90" s="85"/>
      <c r="NER90" s="85"/>
      <c r="NES90" s="85"/>
      <c r="NET90" s="85"/>
      <c r="NEU90" s="85"/>
      <c r="NEV90" s="85"/>
      <c r="NEW90" s="85"/>
      <c r="NEX90" s="85"/>
      <c r="NEY90" s="85"/>
      <c r="NEZ90" s="85"/>
      <c r="NFA90" s="85"/>
      <c r="NFB90" s="85"/>
      <c r="NFC90" s="85"/>
      <c r="NFD90" s="85"/>
      <c r="NFE90" s="85"/>
      <c r="NFF90" s="85"/>
      <c r="NFG90" s="85"/>
      <c r="NFH90" s="85"/>
      <c r="NFI90" s="85"/>
      <c r="NFJ90" s="85"/>
      <c r="NFK90" s="85"/>
      <c r="NFL90" s="85"/>
      <c r="NFM90" s="85"/>
      <c r="NFN90" s="85"/>
      <c r="NFO90" s="85"/>
      <c r="NFP90" s="85"/>
      <c r="NFQ90" s="85"/>
      <c r="NFR90" s="85"/>
      <c r="NFS90" s="85"/>
      <c r="NFT90" s="85"/>
      <c r="NFU90" s="85"/>
      <c r="NFV90" s="85"/>
      <c r="NFW90" s="85"/>
      <c r="NFX90" s="85"/>
      <c r="NFY90" s="85"/>
      <c r="NFZ90" s="85"/>
      <c r="NGA90" s="85"/>
      <c r="NGB90" s="85"/>
      <c r="NGC90" s="85"/>
      <c r="NGD90" s="85"/>
      <c r="NGE90" s="85"/>
      <c r="NGF90" s="85"/>
      <c r="NGG90" s="85"/>
      <c r="NGH90" s="85"/>
      <c r="NGI90" s="85"/>
      <c r="NGJ90" s="85"/>
      <c r="NGK90" s="85"/>
      <c r="NGL90" s="85"/>
      <c r="NGM90" s="85"/>
      <c r="NGN90" s="85"/>
      <c r="NGO90" s="85"/>
      <c r="NGP90" s="85"/>
      <c r="NGQ90" s="85"/>
      <c r="NGR90" s="85"/>
      <c r="NGS90" s="85"/>
      <c r="NGT90" s="85"/>
      <c r="NGU90" s="85"/>
      <c r="NGV90" s="85"/>
      <c r="NGW90" s="85"/>
      <c r="NGX90" s="85"/>
      <c r="NGY90" s="85"/>
      <c r="NGZ90" s="85"/>
      <c r="NHA90" s="85"/>
      <c r="NHB90" s="85"/>
      <c r="NHC90" s="85"/>
      <c r="NHD90" s="85"/>
      <c r="NHE90" s="85"/>
      <c r="NHF90" s="85"/>
      <c r="NHG90" s="85"/>
      <c r="NHH90" s="85"/>
      <c r="NHI90" s="85"/>
      <c r="NHJ90" s="85"/>
      <c r="NHK90" s="85"/>
      <c r="NHL90" s="85"/>
      <c r="NHM90" s="85"/>
      <c r="NHN90" s="85"/>
      <c r="NHO90" s="85"/>
      <c r="NHP90" s="85"/>
      <c r="NHQ90" s="85"/>
      <c r="NHR90" s="85"/>
      <c r="NHS90" s="85"/>
      <c r="NHT90" s="85"/>
      <c r="NHU90" s="85"/>
      <c r="NHV90" s="85"/>
      <c r="NHW90" s="85"/>
      <c r="NHX90" s="85"/>
      <c r="NHY90" s="85"/>
      <c r="NHZ90" s="85"/>
      <c r="NIA90" s="85"/>
      <c r="NIB90" s="85"/>
      <c r="NIC90" s="85"/>
      <c r="NID90" s="85"/>
      <c r="NIE90" s="85"/>
      <c r="NIF90" s="85"/>
      <c r="NIG90" s="85"/>
      <c r="NIH90" s="85"/>
      <c r="NII90" s="85"/>
      <c r="NIJ90" s="85"/>
      <c r="NIK90" s="85"/>
      <c r="NIL90" s="85"/>
      <c r="NIM90" s="85"/>
      <c r="NIN90" s="85"/>
      <c r="NIO90" s="85"/>
      <c r="NIP90" s="85"/>
      <c r="NIQ90" s="85"/>
      <c r="NIR90" s="85"/>
      <c r="NIS90" s="85"/>
      <c r="NIT90" s="85"/>
      <c r="NIU90" s="85"/>
      <c r="NIV90" s="85"/>
      <c r="NIW90" s="85"/>
      <c r="NIX90" s="85"/>
      <c r="NIY90" s="85"/>
      <c r="NIZ90" s="85"/>
      <c r="NJA90" s="85"/>
      <c r="NJB90" s="85"/>
      <c r="NJC90" s="85"/>
      <c r="NJD90" s="85"/>
      <c r="NJE90" s="85"/>
      <c r="NJF90" s="85"/>
      <c r="NJG90" s="85"/>
      <c r="NJH90" s="85"/>
      <c r="NJI90" s="85"/>
      <c r="NJJ90" s="85"/>
      <c r="NJK90" s="85"/>
      <c r="NJL90" s="85"/>
      <c r="NJM90" s="85"/>
      <c r="NJN90" s="85"/>
      <c r="NJO90" s="85"/>
      <c r="NJP90" s="85"/>
      <c r="NJQ90" s="85"/>
      <c r="NJR90" s="85"/>
      <c r="NJS90" s="85"/>
      <c r="NJT90" s="85"/>
      <c r="NJU90" s="85"/>
      <c r="NJV90" s="85"/>
      <c r="NJW90" s="85"/>
      <c r="NJX90" s="85"/>
      <c r="NJY90" s="85"/>
      <c r="NJZ90" s="85"/>
      <c r="NKA90" s="85"/>
      <c r="NKB90" s="85"/>
      <c r="NKC90" s="85"/>
      <c r="NKD90" s="85"/>
      <c r="NKE90" s="85"/>
      <c r="NKF90" s="85"/>
      <c r="NKG90" s="85"/>
      <c r="NKH90" s="85"/>
      <c r="NKI90" s="85"/>
      <c r="NKJ90" s="85"/>
      <c r="NKK90" s="85"/>
      <c r="NKL90" s="85"/>
      <c r="NKM90" s="85"/>
      <c r="NKN90" s="85"/>
      <c r="NKO90" s="85"/>
      <c r="NKP90" s="85"/>
      <c r="NKQ90" s="85"/>
      <c r="NKR90" s="85"/>
      <c r="NKS90" s="85"/>
      <c r="NKT90" s="85"/>
      <c r="NKU90" s="85"/>
      <c r="NKV90" s="85"/>
      <c r="NKW90" s="85"/>
      <c r="NKX90" s="85"/>
      <c r="NKY90" s="85"/>
      <c r="NKZ90" s="85"/>
      <c r="NLA90" s="85"/>
      <c r="NLB90" s="85"/>
      <c r="NLC90" s="85"/>
      <c r="NLD90" s="85"/>
      <c r="NLE90" s="85"/>
      <c r="NLF90" s="85"/>
      <c r="NLG90" s="85"/>
      <c r="NLH90" s="85"/>
      <c r="NLI90" s="85"/>
      <c r="NLJ90" s="85"/>
      <c r="NLK90" s="85"/>
      <c r="NLL90" s="85"/>
      <c r="NLM90" s="85"/>
      <c r="NLN90" s="85"/>
      <c r="NLO90" s="85"/>
      <c r="NLP90" s="85"/>
      <c r="NLQ90" s="85"/>
      <c r="NLR90" s="85"/>
      <c r="NLS90" s="85"/>
      <c r="NLT90" s="85"/>
      <c r="NLU90" s="85"/>
      <c r="NLV90" s="85"/>
      <c r="NLW90" s="85"/>
      <c r="NLX90" s="85"/>
      <c r="NLY90" s="85"/>
      <c r="NLZ90" s="85"/>
      <c r="NMA90" s="85"/>
      <c r="NMB90" s="85"/>
      <c r="NMC90" s="85"/>
      <c r="NMD90" s="85"/>
      <c r="NME90" s="85"/>
      <c r="NMF90" s="85"/>
      <c r="NMG90" s="85"/>
      <c r="NMH90" s="85"/>
      <c r="NMI90" s="85"/>
      <c r="NMJ90" s="85"/>
      <c r="NMK90" s="85"/>
      <c r="NML90" s="85"/>
      <c r="NMM90" s="85"/>
      <c r="NMN90" s="85"/>
      <c r="NMO90" s="85"/>
      <c r="NMP90" s="85"/>
      <c r="NMQ90" s="85"/>
      <c r="NMR90" s="85"/>
      <c r="NMS90" s="85"/>
      <c r="NMT90" s="85"/>
      <c r="NMU90" s="85"/>
      <c r="NMV90" s="85"/>
      <c r="NMW90" s="85"/>
      <c r="NMX90" s="85"/>
      <c r="NMY90" s="85"/>
      <c r="NMZ90" s="85"/>
      <c r="NNA90" s="85"/>
      <c r="NNB90" s="85"/>
      <c r="NNC90" s="85"/>
      <c r="NND90" s="85"/>
      <c r="NNE90" s="85"/>
      <c r="NNF90" s="85"/>
      <c r="NNG90" s="85"/>
      <c r="NNH90" s="85"/>
      <c r="NNI90" s="85"/>
      <c r="NNJ90" s="85"/>
      <c r="NNK90" s="85"/>
      <c r="NNL90" s="85"/>
      <c r="NNM90" s="85"/>
      <c r="NNN90" s="85"/>
      <c r="NNO90" s="85"/>
      <c r="NNP90" s="85"/>
      <c r="NNQ90" s="85"/>
      <c r="NNR90" s="85"/>
      <c r="NNS90" s="85"/>
      <c r="NNT90" s="85"/>
      <c r="NNU90" s="85"/>
      <c r="NNV90" s="85"/>
      <c r="NNW90" s="85"/>
      <c r="NNX90" s="85"/>
      <c r="NNY90" s="85"/>
      <c r="NNZ90" s="85"/>
      <c r="NOA90" s="85"/>
      <c r="NOB90" s="85"/>
      <c r="NOC90" s="85"/>
      <c r="NOD90" s="85"/>
      <c r="NOE90" s="85"/>
      <c r="NOF90" s="85"/>
      <c r="NOG90" s="85"/>
      <c r="NOH90" s="85"/>
      <c r="NOI90" s="85"/>
      <c r="NOJ90" s="85"/>
      <c r="NOK90" s="85"/>
      <c r="NOL90" s="85"/>
      <c r="NOM90" s="85"/>
      <c r="NON90" s="85"/>
      <c r="NOO90" s="85"/>
      <c r="NOP90" s="85"/>
      <c r="NOQ90" s="85"/>
      <c r="NOR90" s="85"/>
      <c r="NOS90" s="85"/>
      <c r="NOT90" s="85"/>
      <c r="NOU90" s="85"/>
      <c r="NOV90" s="85"/>
      <c r="NOW90" s="85"/>
      <c r="NOX90" s="85"/>
      <c r="NOY90" s="85"/>
      <c r="NOZ90" s="85"/>
      <c r="NPA90" s="85"/>
      <c r="NPB90" s="85"/>
      <c r="NPC90" s="85"/>
      <c r="NPD90" s="85"/>
      <c r="NPE90" s="85"/>
      <c r="NPF90" s="85"/>
      <c r="NPG90" s="85"/>
      <c r="NPH90" s="85"/>
      <c r="NPI90" s="85"/>
      <c r="NPJ90" s="85"/>
      <c r="NPK90" s="85"/>
      <c r="NPL90" s="85"/>
      <c r="NPM90" s="85"/>
      <c r="NPN90" s="85"/>
      <c r="NPO90" s="85"/>
      <c r="NPP90" s="85"/>
      <c r="NPQ90" s="85"/>
      <c r="NPR90" s="85"/>
      <c r="NPS90" s="85"/>
      <c r="NPT90" s="85"/>
      <c r="NPU90" s="85"/>
      <c r="NPV90" s="85"/>
      <c r="NPW90" s="85"/>
      <c r="NPX90" s="85"/>
      <c r="NPY90" s="85"/>
      <c r="NPZ90" s="85"/>
      <c r="NQA90" s="85"/>
      <c r="NQB90" s="85"/>
      <c r="NQC90" s="85"/>
      <c r="NQD90" s="85"/>
      <c r="NQE90" s="85"/>
      <c r="NQF90" s="85"/>
      <c r="NQG90" s="85"/>
      <c r="NQH90" s="85"/>
      <c r="NQI90" s="85"/>
      <c r="NQJ90" s="85"/>
      <c r="NQK90" s="85"/>
      <c r="NQL90" s="85"/>
      <c r="NQM90" s="85"/>
      <c r="NQN90" s="85"/>
      <c r="NQO90" s="85"/>
      <c r="NQP90" s="85"/>
      <c r="NQQ90" s="85"/>
      <c r="NQR90" s="85"/>
      <c r="NQS90" s="85"/>
      <c r="NQT90" s="85"/>
      <c r="NQU90" s="85"/>
      <c r="NQV90" s="85"/>
      <c r="NQW90" s="85"/>
      <c r="NQX90" s="85"/>
      <c r="NQY90" s="85"/>
      <c r="NQZ90" s="85"/>
      <c r="NRA90" s="85"/>
      <c r="NRB90" s="85"/>
      <c r="NRC90" s="85"/>
      <c r="NRD90" s="85"/>
      <c r="NRE90" s="85"/>
      <c r="NRF90" s="85"/>
      <c r="NRG90" s="85"/>
      <c r="NRH90" s="85"/>
      <c r="NRI90" s="85"/>
      <c r="NRJ90" s="85"/>
      <c r="NRK90" s="85"/>
      <c r="NRL90" s="85"/>
      <c r="NRM90" s="85"/>
      <c r="NRN90" s="85"/>
      <c r="NRO90" s="85"/>
      <c r="NRP90" s="85"/>
      <c r="NRQ90" s="85"/>
      <c r="NRR90" s="85"/>
      <c r="NRS90" s="85"/>
      <c r="NRT90" s="85"/>
      <c r="NRU90" s="85"/>
      <c r="NRV90" s="85"/>
      <c r="NRW90" s="85"/>
      <c r="NRX90" s="85"/>
      <c r="NRY90" s="85"/>
      <c r="NRZ90" s="85"/>
      <c r="NSA90" s="85"/>
      <c r="NSB90" s="85"/>
      <c r="NSC90" s="85"/>
      <c r="NSD90" s="85"/>
      <c r="NSE90" s="85"/>
      <c r="NSF90" s="85"/>
      <c r="NSG90" s="85"/>
      <c r="NSH90" s="85"/>
      <c r="NSI90" s="85"/>
      <c r="NSJ90" s="85"/>
      <c r="NSK90" s="85"/>
      <c r="NSL90" s="85"/>
      <c r="NSM90" s="85"/>
      <c r="NSN90" s="85"/>
      <c r="NSO90" s="85"/>
      <c r="NSP90" s="85"/>
      <c r="NSQ90" s="85"/>
      <c r="NSR90" s="85"/>
      <c r="NSS90" s="85"/>
      <c r="NST90" s="85"/>
      <c r="NSU90" s="85"/>
      <c r="NSV90" s="85"/>
      <c r="NSW90" s="85"/>
      <c r="NSX90" s="85"/>
      <c r="NSY90" s="85"/>
      <c r="NSZ90" s="85"/>
      <c r="NTA90" s="85"/>
      <c r="NTB90" s="85"/>
      <c r="NTC90" s="85"/>
      <c r="NTD90" s="85"/>
      <c r="NTE90" s="85"/>
      <c r="NTF90" s="85"/>
      <c r="NTG90" s="85"/>
      <c r="NTH90" s="85"/>
      <c r="NTI90" s="85"/>
      <c r="NTJ90" s="85"/>
      <c r="NTK90" s="85"/>
      <c r="NTL90" s="85"/>
      <c r="NTM90" s="85"/>
      <c r="NTN90" s="85"/>
      <c r="NTO90" s="85"/>
      <c r="NTP90" s="85"/>
      <c r="NTQ90" s="85"/>
      <c r="NTR90" s="85"/>
      <c r="NTS90" s="85"/>
      <c r="NTT90" s="85"/>
      <c r="NTU90" s="85"/>
      <c r="NTV90" s="85"/>
      <c r="NTW90" s="85"/>
      <c r="NTX90" s="85"/>
      <c r="NTY90" s="85"/>
      <c r="NTZ90" s="85"/>
      <c r="NUA90" s="85"/>
      <c r="NUB90" s="85"/>
      <c r="NUC90" s="85"/>
      <c r="NUD90" s="85"/>
      <c r="NUE90" s="85"/>
      <c r="NUF90" s="85"/>
      <c r="NUG90" s="85"/>
      <c r="NUH90" s="85"/>
      <c r="NUI90" s="85"/>
      <c r="NUJ90" s="85"/>
      <c r="NUK90" s="85"/>
      <c r="NUL90" s="85"/>
      <c r="NUM90" s="85"/>
      <c r="NUN90" s="85"/>
      <c r="NUO90" s="85"/>
      <c r="NUP90" s="85"/>
      <c r="NUQ90" s="85"/>
      <c r="NUR90" s="85"/>
      <c r="NUS90" s="85"/>
      <c r="NUT90" s="85"/>
      <c r="NUU90" s="85"/>
      <c r="NUV90" s="85"/>
      <c r="NUW90" s="85"/>
      <c r="NUX90" s="85"/>
      <c r="NUY90" s="85"/>
      <c r="NUZ90" s="85"/>
      <c r="NVA90" s="85"/>
      <c r="NVB90" s="85"/>
      <c r="NVC90" s="85"/>
      <c r="NVD90" s="85"/>
      <c r="NVE90" s="85"/>
      <c r="NVF90" s="85"/>
      <c r="NVG90" s="85"/>
      <c r="NVH90" s="85"/>
      <c r="NVI90" s="85"/>
      <c r="NVJ90" s="85"/>
      <c r="NVK90" s="85"/>
      <c r="NVL90" s="85"/>
      <c r="NVM90" s="85"/>
      <c r="NVN90" s="85"/>
      <c r="NVO90" s="85"/>
      <c r="NVP90" s="85"/>
      <c r="NVQ90" s="85"/>
      <c r="NVR90" s="85"/>
      <c r="NVS90" s="85"/>
      <c r="NVT90" s="85"/>
      <c r="NVU90" s="85"/>
      <c r="NVV90" s="85"/>
      <c r="NVW90" s="85"/>
      <c r="NVX90" s="85"/>
      <c r="NVY90" s="85"/>
      <c r="NVZ90" s="85"/>
      <c r="NWA90" s="85"/>
      <c r="NWB90" s="85"/>
      <c r="NWC90" s="85"/>
      <c r="NWD90" s="85"/>
      <c r="NWE90" s="85"/>
      <c r="NWF90" s="85"/>
      <c r="NWG90" s="85"/>
      <c r="NWH90" s="85"/>
      <c r="NWI90" s="85"/>
      <c r="NWJ90" s="85"/>
      <c r="NWK90" s="85"/>
      <c r="NWL90" s="85"/>
      <c r="NWM90" s="85"/>
      <c r="NWN90" s="85"/>
      <c r="NWO90" s="85"/>
      <c r="NWP90" s="85"/>
      <c r="NWQ90" s="85"/>
      <c r="NWR90" s="85"/>
      <c r="NWS90" s="85"/>
      <c r="NWT90" s="85"/>
      <c r="NWU90" s="85"/>
      <c r="NWV90" s="85"/>
      <c r="NWW90" s="85"/>
      <c r="NWX90" s="85"/>
      <c r="NWY90" s="85"/>
      <c r="NWZ90" s="85"/>
      <c r="NXA90" s="85"/>
      <c r="NXB90" s="85"/>
      <c r="NXC90" s="85"/>
      <c r="NXD90" s="85"/>
      <c r="NXE90" s="85"/>
      <c r="NXF90" s="85"/>
      <c r="NXG90" s="85"/>
      <c r="NXH90" s="85"/>
      <c r="NXI90" s="85"/>
      <c r="NXJ90" s="85"/>
      <c r="NXK90" s="85"/>
      <c r="NXL90" s="85"/>
      <c r="NXM90" s="85"/>
      <c r="NXN90" s="85"/>
      <c r="NXO90" s="85"/>
      <c r="NXP90" s="85"/>
      <c r="NXQ90" s="85"/>
      <c r="NXR90" s="85"/>
      <c r="NXS90" s="85"/>
      <c r="NXT90" s="85"/>
      <c r="NXU90" s="85"/>
      <c r="NXV90" s="85"/>
      <c r="NXW90" s="85"/>
      <c r="NXX90" s="85"/>
      <c r="NXY90" s="85"/>
      <c r="NXZ90" s="85"/>
      <c r="NYA90" s="85"/>
      <c r="NYB90" s="85"/>
      <c r="NYC90" s="85"/>
      <c r="NYD90" s="85"/>
      <c r="NYE90" s="85"/>
      <c r="NYF90" s="85"/>
      <c r="NYG90" s="85"/>
      <c r="NYH90" s="85"/>
      <c r="NYI90" s="85"/>
      <c r="NYJ90" s="85"/>
      <c r="NYK90" s="85"/>
      <c r="NYL90" s="85"/>
      <c r="NYM90" s="85"/>
      <c r="NYN90" s="85"/>
      <c r="NYO90" s="85"/>
      <c r="NYP90" s="85"/>
      <c r="NYQ90" s="85"/>
      <c r="NYR90" s="85"/>
      <c r="NYS90" s="85"/>
      <c r="NYT90" s="85"/>
      <c r="NYU90" s="85"/>
      <c r="NYV90" s="85"/>
      <c r="NYW90" s="85"/>
      <c r="NYX90" s="85"/>
      <c r="NYY90" s="85"/>
      <c r="NYZ90" s="85"/>
      <c r="NZA90" s="85"/>
      <c r="NZB90" s="85"/>
      <c r="NZC90" s="85"/>
      <c r="NZD90" s="85"/>
      <c r="NZE90" s="85"/>
      <c r="NZF90" s="85"/>
      <c r="NZG90" s="85"/>
      <c r="NZH90" s="85"/>
      <c r="NZI90" s="85"/>
      <c r="NZJ90" s="85"/>
      <c r="NZK90" s="85"/>
      <c r="NZL90" s="85"/>
      <c r="NZM90" s="85"/>
      <c r="NZN90" s="85"/>
      <c r="NZO90" s="85"/>
      <c r="NZP90" s="85"/>
      <c r="NZQ90" s="85"/>
      <c r="NZR90" s="85"/>
      <c r="NZS90" s="85"/>
      <c r="NZT90" s="85"/>
      <c r="NZU90" s="85"/>
      <c r="NZV90" s="85"/>
      <c r="NZW90" s="85"/>
      <c r="NZX90" s="85"/>
      <c r="NZY90" s="85"/>
      <c r="NZZ90" s="85"/>
      <c r="OAA90" s="85"/>
      <c r="OAB90" s="85"/>
      <c r="OAC90" s="85"/>
      <c r="OAD90" s="85"/>
      <c r="OAE90" s="85"/>
      <c r="OAF90" s="85"/>
      <c r="OAG90" s="85"/>
      <c r="OAH90" s="85"/>
      <c r="OAI90" s="85"/>
      <c r="OAJ90" s="85"/>
      <c r="OAK90" s="85"/>
      <c r="OAL90" s="85"/>
      <c r="OAM90" s="85"/>
      <c r="OAN90" s="85"/>
      <c r="OAO90" s="85"/>
      <c r="OAP90" s="85"/>
      <c r="OAQ90" s="85"/>
      <c r="OAR90" s="85"/>
      <c r="OAS90" s="85"/>
      <c r="OAT90" s="85"/>
      <c r="OAU90" s="85"/>
      <c r="OAV90" s="85"/>
      <c r="OAW90" s="85"/>
      <c r="OAX90" s="85"/>
      <c r="OAY90" s="85"/>
      <c r="OAZ90" s="85"/>
      <c r="OBA90" s="85"/>
      <c r="OBB90" s="85"/>
      <c r="OBC90" s="85"/>
      <c r="OBD90" s="85"/>
      <c r="OBE90" s="85"/>
      <c r="OBF90" s="85"/>
      <c r="OBG90" s="85"/>
      <c r="OBH90" s="85"/>
      <c r="OBI90" s="85"/>
      <c r="OBJ90" s="85"/>
      <c r="OBK90" s="85"/>
      <c r="OBL90" s="85"/>
      <c r="OBM90" s="85"/>
      <c r="OBN90" s="85"/>
      <c r="OBO90" s="85"/>
      <c r="OBP90" s="85"/>
      <c r="OBQ90" s="85"/>
      <c r="OBR90" s="85"/>
      <c r="OBS90" s="85"/>
      <c r="OBT90" s="85"/>
      <c r="OBU90" s="85"/>
      <c r="OBV90" s="85"/>
      <c r="OBW90" s="85"/>
      <c r="OBX90" s="85"/>
      <c r="OBY90" s="85"/>
      <c r="OBZ90" s="85"/>
      <c r="OCA90" s="85"/>
      <c r="OCB90" s="85"/>
      <c r="OCC90" s="85"/>
      <c r="OCD90" s="85"/>
      <c r="OCE90" s="85"/>
      <c r="OCF90" s="85"/>
      <c r="OCG90" s="85"/>
      <c r="OCH90" s="85"/>
      <c r="OCI90" s="85"/>
      <c r="OCJ90" s="85"/>
      <c r="OCK90" s="85"/>
      <c r="OCL90" s="85"/>
      <c r="OCM90" s="85"/>
      <c r="OCN90" s="85"/>
      <c r="OCO90" s="85"/>
      <c r="OCP90" s="85"/>
      <c r="OCQ90" s="85"/>
      <c r="OCR90" s="85"/>
      <c r="OCS90" s="85"/>
      <c r="OCT90" s="85"/>
      <c r="OCU90" s="85"/>
      <c r="OCV90" s="85"/>
      <c r="OCW90" s="85"/>
      <c r="OCX90" s="85"/>
      <c r="OCY90" s="85"/>
      <c r="OCZ90" s="85"/>
      <c r="ODA90" s="85"/>
      <c r="ODB90" s="85"/>
      <c r="ODC90" s="85"/>
      <c r="ODD90" s="85"/>
      <c r="ODE90" s="85"/>
      <c r="ODF90" s="85"/>
      <c r="ODG90" s="85"/>
      <c r="ODH90" s="85"/>
      <c r="ODI90" s="85"/>
      <c r="ODJ90" s="85"/>
      <c r="ODK90" s="85"/>
      <c r="ODL90" s="85"/>
      <c r="ODM90" s="85"/>
      <c r="ODN90" s="85"/>
      <c r="ODO90" s="85"/>
      <c r="ODP90" s="85"/>
      <c r="ODQ90" s="85"/>
      <c r="ODR90" s="85"/>
      <c r="ODS90" s="85"/>
      <c r="ODT90" s="85"/>
      <c r="ODU90" s="85"/>
      <c r="ODV90" s="85"/>
      <c r="ODW90" s="85"/>
      <c r="ODX90" s="85"/>
      <c r="ODY90" s="85"/>
      <c r="ODZ90" s="85"/>
      <c r="OEA90" s="85"/>
      <c r="OEB90" s="85"/>
      <c r="OEC90" s="85"/>
      <c r="OED90" s="85"/>
      <c r="OEE90" s="85"/>
      <c r="OEF90" s="85"/>
      <c r="OEG90" s="85"/>
      <c r="OEH90" s="85"/>
      <c r="OEI90" s="85"/>
      <c r="OEJ90" s="85"/>
      <c r="OEK90" s="85"/>
      <c r="OEL90" s="85"/>
      <c r="OEM90" s="85"/>
      <c r="OEN90" s="85"/>
      <c r="OEO90" s="85"/>
      <c r="OEP90" s="85"/>
      <c r="OEQ90" s="85"/>
      <c r="OER90" s="85"/>
      <c r="OES90" s="85"/>
      <c r="OET90" s="85"/>
      <c r="OEU90" s="85"/>
      <c r="OEV90" s="85"/>
      <c r="OEW90" s="85"/>
      <c r="OEX90" s="85"/>
      <c r="OEY90" s="85"/>
      <c r="OEZ90" s="85"/>
      <c r="OFA90" s="85"/>
      <c r="OFB90" s="85"/>
      <c r="OFC90" s="85"/>
      <c r="OFD90" s="85"/>
      <c r="OFE90" s="85"/>
      <c r="OFF90" s="85"/>
      <c r="OFG90" s="85"/>
      <c r="OFH90" s="85"/>
      <c r="OFI90" s="85"/>
      <c r="OFJ90" s="85"/>
      <c r="OFK90" s="85"/>
      <c r="OFL90" s="85"/>
      <c r="OFM90" s="85"/>
      <c r="OFN90" s="85"/>
      <c r="OFO90" s="85"/>
      <c r="OFP90" s="85"/>
      <c r="OFQ90" s="85"/>
      <c r="OFR90" s="85"/>
      <c r="OFS90" s="85"/>
      <c r="OFT90" s="85"/>
      <c r="OFU90" s="85"/>
      <c r="OFV90" s="85"/>
      <c r="OFW90" s="85"/>
      <c r="OFX90" s="85"/>
      <c r="OFY90" s="85"/>
      <c r="OFZ90" s="85"/>
      <c r="OGA90" s="85"/>
      <c r="OGB90" s="85"/>
      <c r="OGC90" s="85"/>
      <c r="OGD90" s="85"/>
      <c r="OGE90" s="85"/>
      <c r="OGF90" s="85"/>
      <c r="OGG90" s="85"/>
      <c r="OGH90" s="85"/>
      <c r="OGI90" s="85"/>
      <c r="OGJ90" s="85"/>
      <c r="OGK90" s="85"/>
      <c r="OGL90" s="85"/>
      <c r="OGM90" s="85"/>
      <c r="OGN90" s="85"/>
      <c r="OGO90" s="85"/>
      <c r="OGP90" s="85"/>
      <c r="OGQ90" s="85"/>
      <c r="OGR90" s="85"/>
      <c r="OGS90" s="85"/>
      <c r="OGT90" s="85"/>
      <c r="OGU90" s="85"/>
      <c r="OGV90" s="85"/>
      <c r="OGW90" s="85"/>
      <c r="OGX90" s="85"/>
      <c r="OGY90" s="85"/>
      <c r="OGZ90" s="85"/>
      <c r="OHA90" s="85"/>
      <c r="OHB90" s="85"/>
      <c r="OHC90" s="85"/>
      <c r="OHD90" s="85"/>
      <c r="OHE90" s="85"/>
      <c r="OHF90" s="85"/>
      <c r="OHG90" s="85"/>
      <c r="OHH90" s="85"/>
      <c r="OHI90" s="85"/>
      <c r="OHJ90" s="85"/>
      <c r="OHK90" s="85"/>
      <c r="OHL90" s="85"/>
      <c r="OHM90" s="85"/>
      <c r="OHN90" s="85"/>
      <c r="OHO90" s="85"/>
      <c r="OHP90" s="85"/>
      <c r="OHQ90" s="85"/>
      <c r="OHR90" s="85"/>
      <c r="OHS90" s="85"/>
      <c r="OHT90" s="85"/>
      <c r="OHU90" s="85"/>
      <c r="OHV90" s="85"/>
      <c r="OHW90" s="85"/>
      <c r="OHX90" s="85"/>
      <c r="OHY90" s="85"/>
      <c r="OHZ90" s="85"/>
      <c r="OIA90" s="85"/>
      <c r="OIB90" s="85"/>
      <c r="OIC90" s="85"/>
      <c r="OID90" s="85"/>
      <c r="OIE90" s="85"/>
      <c r="OIF90" s="85"/>
      <c r="OIG90" s="85"/>
      <c r="OIH90" s="85"/>
      <c r="OII90" s="85"/>
      <c r="OIJ90" s="85"/>
      <c r="OIK90" s="85"/>
      <c r="OIL90" s="85"/>
      <c r="OIM90" s="85"/>
      <c r="OIN90" s="85"/>
      <c r="OIO90" s="85"/>
      <c r="OIP90" s="85"/>
      <c r="OIQ90" s="85"/>
      <c r="OIR90" s="85"/>
      <c r="OIS90" s="85"/>
      <c r="OIT90" s="85"/>
      <c r="OIU90" s="85"/>
      <c r="OIV90" s="85"/>
      <c r="OIW90" s="85"/>
      <c r="OIX90" s="85"/>
      <c r="OIY90" s="85"/>
      <c r="OIZ90" s="85"/>
      <c r="OJA90" s="85"/>
      <c r="OJB90" s="85"/>
      <c r="OJC90" s="85"/>
      <c r="OJD90" s="85"/>
      <c r="OJE90" s="85"/>
      <c r="OJF90" s="85"/>
      <c r="OJG90" s="85"/>
      <c r="OJH90" s="85"/>
      <c r="OJI90" s="85"/>
      <c r="OJJ90" s="85"/>
      <c r="OJK90" s="85"/>
      <c r="OJL90" s="85"/>
      <c r="OJM90" s="85"/>
      <c r="OJN90" s="85"/>
      <c r="OJO90" s="85"/>
      <c r="OJP90" s="85"/>
      <c r="OJQ90" s="85"/>
      <c r="OJR90" s="85"/>
      <c r="OJS90" s="85"/>
      <c r="OJT90" s="85"/>
      <c r="OJU90" s="85"/>
      <c r="OJV90" s="85"/>
      <c r="OJW90" s="85"/>
      <c r="OJX90" s="85"/>
      <c r="OJY90" s="85"/>
      <c r="OJZ90" s="85"/>
      <c r="OKA90" s="85"/>
      <c r="OKB90" s="85"/>
      <c r="OKC90" s="85"/>
      <c r="OKD90" s="85"/>
      <c r="OKE90" s="85"/>
      <c r="OKF90" s="85"/>
      <c r="OKG90" s="85"/>
      <c r="OKH90" s="85"/>
      <c r="OKI90" s="85"/>
      <c r="OKJ90" s="85"/>
      <c r="OKK90" s="85"/>
      <c r="OKL90" s="85"/>
      <c r="OKM90" s="85"/>
      <c r="OKN90" s="85"/>
      <c r="OKO90" s="85"/>
      <c r="OKP90" s="85"/>
      <c r="OKQ90" s="85"/>
      <c r="OKR90" s="85"/>
      <c r="OKS90" s="85"/>
      <c r="OKT90" s="85"/>
      <c r="OKU90" s="85"/>
      <c r="OKV90" s="85"/>
      <c r="OKW90" s="85"/>
      <c r="OKX90" s="85"/>
      <c r="OKY90" s="85"/>
      <c r="OKZ90" s="85"/>
      <c r="OLA90" s="85"/>
      <c r="OLB90" s="85"/>
      <c r="OLC90" s="85"/>
      <c r="OLD90" s="85"/>
      <c r="OLE90" s="85"/>
      <c r="OLF90" s="85"/>
      <c r="OLG90" s="85"/>
      <c r="OLH90" s="85"/>
      <c r="OLI90" s="85"/>
      <c r="OLJ90" s="85"/>
      <c r="OLK90" s="85"/>
      <c r="OLL90" s="85"/>
      <c r="OLM90" s="85"/>
      <c r="OLN90" s="85"/>
      <c r="OLO90" s="85"/>
      <c r="OLP90" s="85"/>
      <c r="OLQ90" s="85"/>
      <c r="OLR90" s="85"/>
      <c r="OLS90" s="85"/>
      <c r="OLT90" s="85"/>
      <c r="OLU90" s="85"/>
      <c r="OLV90" s="85"/>
      <c r="OLW90" s="85"/>
      <c r="OLX90" s="85"/>
      <c r="OLY90" s="85"/>
      <c r="OLZ90" s="85"/>
      <c r="OMA90" s="85"/>
      <c r="OMB90" s="85"/>
      <c r="OMC90" s="85"/>
      <c r="OMD90" s="85"/>
      <c r="OME90" s="85"/>
      <c r="OMF90" s="85"/>
      <c r="OMG90" s="85"/>
      <c r="OMH90" s="85"/>
      <c r="OMI90" s="85"/>
      <c r="OMJ90" s="85"/>
      <c r="OMK90" s="85"/>
      <c r="OML90" s="85"/>
      <c r="OMM90" s="85"/>
      <c r="OMN90" s="85"/>
      <c r="OMO90" s="85"/>
      <c r="OMP90" s="85"/>
      <c r="OMQ90" s="85"/>
      <c r="OMR90" s="85"/>
      <c r="OMS90" s="85"/>
      <c r="OMT90" s="85"/>
      <c r="OMU90" s="85"/>
      <c r="OMV90" s="85"/>
      <c r="OMW90" s="85"/>
      <c r="OMX90" s="85"/>
      <c r="OMY90" s="85"/>
      <c r="OMZ90" s="85"/>
      <c r="ONA90" s="85"/>
      <c r="ONB90" s="85"/>
      <c r="ONC90" s="85"/>
      <c r="OND90" s="85"/>
      <c r="ONE90" s="85"/>
      <c r="ONF90" s="85"/>
      <c r="ONG90" s="85"/>
      <c r="ONH90" s="85"/>
      <c r="ONI90" s="85"/>
      <c r="ONJ90" s="85"/>
      <c r="ONK90" s="85"/>
      <c r="ONL90" s="85"/>
      <c r="ONM90" s="85"/>
      <c r="ONN90" s="85"/>
      <c r="ONO90" s="85"/>
      <c r="ONP90" s="85"/>
      <c r="ONQ90" s="85"/>
      <c r="ONR90" s="85"/>
      <c r="ONS90" s="85"/>
      <c r="ONT90" s="85"/>
      <c r="ONU90" s="85"/>
      <c r="ONV90" s="85"/>
      <c r="ONW90" s="85"/>
      <c r="ONX90" s="85"/>
      <c r="ONY90" s="85"/>
      <c r="ONZ90" s="85"/>
      <c r="OOA90" s="85"/>
      <c r="OOB90" s="85"/>
      <c r="OOC90" s="85"/>
      <c r="OOD90" s="85"/>
      <c r="OOE90" s="85"/>
      <c r="OOF90" s="85"/>
      <c r="OOG90" s="85"/>
      <c r="OOH90" s="85"/>
      <c r="OOI90" s="85"/>
      <c r="OOJ90" s="85"/>
      <c r="OOK90" s="85"/>
      <c r="OOL90" s="85"/>
      <c r="OOM90" s="85"/>
      <c r="OON90" s="85"/>
      <c r="OOO90" s="85"/>
      <c r="OOP90" s="85"/>
      <c r="OOQ90" s="85"/>
      <c r="OOR90" s="85"/>
      <c r="OOS90" s="85"/>
      <c r="OOT90" s="85"/>
      <c r="OOU90" s="85"/>
      <c r="OOV90" s="85"/>
      <c r="OOW90" s="85"/>
      <c r="OOX90" s="85"/>
      <c r="OOY90" s="85"/>
      <c r="OOZ90" s="85"/>
      <c r="OPA90" s="85"/>
      <c r="OPB90" s="85"/>
      <c r="OPC90" s="85"/>
      <c r="OPD90" s="85"/>
      <c r="OPE90" s="85"/>
      <c r="OPF90" s="85"/>
      <c r="OPG90" s="85"/>
      <c r="OPH90" s="85"/>
      <c r="OPI90" s="85"/>
      <c r="OPJ90" s="85"/>
      <c r="OPK90" s="85"/>
      <c r="OPL90" s="85"/>
      <c r="OPM90" s="85"/>
      <c r="OPN90" s="85"/>
      <c r="OPO90" s="85"/>
      <c r="OPP90" s="85"/>
      <c r="OPQ90" s="85"/>
      <c r="OPR90" s="85"/>
      <c r="OPS90" s="85"/>
      <c r="OPT90" s="85"/>
      <c r="OPU90" s="85"/>
      <c r="OPV90" s="85"/>
      <c r="OPW90" s="85"/>
      <c r="OPX90" s="85"/>
      <c r="OPY90" s="85"/>
      <c r="OPZ90" s="85"/>
      <c r="OQA90" s="85"/>
      <c r="OQB90" s="85"/>
      <c r="OQC90" s="85"/>
      <c r="OQD90" s="85"/>
      <c r="OQE90" s="85"/>
      <c r="OQF90" s="85"/>
      <c r="OQG90" s="85"/>
      <c r="OQH90" s="85"/>
      <c r="OQI90" s="85"/>
      <c r="OQJ90" s="85"/>
      <c r="OQK90" s="85"/>
      <c r="OQL90" s="85"/>
      <c r="OQM90" s="85"/>
      <c r="OQN90" s="85"/>
      <c r="OQO90" s="85"/>
      <c r="OQP90" s="85"/>
      <c r="OQQ90" s="85"/>
      <c r="OQR90" s="85"/>
      <c r="OQS90" s="85"/>
      <c r="OQT90" s="85"/>
      <c r="OQU90" s="85"/>
      <c r="OQV90" s="85"/>
      <c r="OQW90" s="85"/>
      <c r="OQX90" s="85"/>
      <c r="OQY90" s="85"/>
      <c r="OQZ90" s="85"/>
      <c r="ORA90" s="85"/>
      <c r="ORB90" s="85"/>
      <c r="ORC90" s="85"/>
      <c r="ORD90" s="85"/>
      <c r="ORE90" s="85"/>
      <c r="ORF90" s="85"/>
      <c r="ORG90" s="85"/>
      <c r="ORH90" s="85"/>
      <c r="ORI90" s="85"/>
      <c r="ORJ90" s="85"/>
      <c r="ORK90" s="85"/>
      <c r="ORL90" s="85"/>
      <c r="ORM90" s="85"/>
      <c r="ORN90" s="85"/>
      <c r="ORO90" s="85"/>
      <c r="ORP90" s="85"/>
      <c r="ORQ90" s="85"/>
      <c r="ORR90" s="85"/>
      <c r="ORS90" s="85"/>
      <c r="ORT90" s="85"/>
      <c r="ORU90" s="85"/>
      <c r="ORV90" s="85"/>
      <c r="ORW90" s="85"/>
      <c r="ORX90" s="85"/>
      <c r="ORY90" s="85"/>
      <c r="ORZ90" s="85"/>
      <c r="OSA90" s="85"/>
      <c r="OSB90" s="85"/>
      <c r="OSC90" s="85"/>
      <c r="OSD90" s="85"/>
      <c r="OSE90" s="85"/>
      <c r="OSF90" s="85"/>
      <c r="OSG90" s="85"/>
      <c r="OSH90" s="85"/>
      <c r="OSI90" s="85"/>
      <c r="OSJ90" s="85"/>
      <c r="OSK90" s="85"/>
      <c r="OSL90" s="85"/>
      <c r="OSM90" s="85"/>
      <c r="OSN90" s="85"/>
      <c r="OSO90" s="85"/>
      <c r="OSP90" s="85"/>
      <c r="OSQ90" s="85"/>
      <c r="OSR90" s="85"/>
      <c r="OSS90" s="85"/>
      <c r="OST90" s="85"/>
      <c r="OSU90" s="85"/>
      <c r="OSV90" s="85"/>
      <c r="OSW90" s="85"/>
      <c r="OSX90" s="85"/>
      <c r="OSY90" s="85"/>
      <c r="OSZ90" s="85"/>
      <c r="OTA90" s="85"/>
      <c r="OTB90" s="85"/>
      <c r="OTC90" s="85"/>
      <c r="OTD90" s="85"/>
      <c r="OTE90" s="85"/>
      <c r="OTF90" s="85"/>
      <c r="OTG90" s="85"/>
      <c r="OTH90" s="85"/>
      <c r="OTI90" s="85"/>
      <c r="OTJ90" s="85"/>
      <c r="OTK90" s="85"/>
      <c r="OTL90" s="85"/>
      <c r="OTM90" s="85"/>
      <c r="OTN90" s="85"/>
      <c r="OTO90" s="85"/>
      <c r="OTP90" s="85"/>
      <c r="OTQ90" s="85"/>
      <c r="OTR90" s="85"/>
      <c r="OTS90" s="85"/>
      <c r="OTT90" s="85"/>
      <c r="OTU90" s="85"/>
      <c r="OTV90" s="85"/>
      <c r="OTW90" s="85"/>
      <c r="OTX90" s="85"/>
      <c r="OTY90" s="85"/>
      <c r="OTZ90" s="85"/>
      <c r="OUA90" s="85"/>
      <c r="OUB90" s="85"/>
      <c r="OUC90" s="85"/>
      <c r="OUD90" s="85"/>
      <c r="OUE90" s="85"/>
      <c r="OUF90" s="85"/>
      <c r="OUG90" s="85"/>
      <c r="OUH90" s="85"/>
      <c r="OUI90" s="85"/>
      <c r="OUJ90" s="85"/>
      <c r="OUK90" s="85"/>
      <c r="OUL90" s="85"/>
      <c r="OUM90" s="85"/>
      <c r="OUN90" s="85"/>
      <c r="OUO90" s="85"/>
      <c r="OUP90" s="85"/>
      <c r="OUQ90" s="85"/>
      <c r="OUR90" s="85"/>
      <c r="OUS90" s="85"/>
      <c r="OUT90" s="85"/>
      <c r="OUU90" s="85"/>
      <c r="OUV90" s="85"/>
      <c r="OUW90" s="85"/>
      <c r="OUX90" s="85"/>
      <c r="OUY90" s="85"/>
      <c r="OUZ90" s="85"/>
      <c r="OVA90" s="85"/>
      <c r="OVB90" s="85"/>
      <c r="OVC90" s="85"/>
      <c r="OVD90" s="85"/>
      <c r="OVE90" s="85"/>
      <c r="OVF90" s="85"/>
      <c r="OVG90" s="85"/>
      <c r="OVH90" s="85"/>
      <c r="OVI90" s="85"/>
      <c r="OVJ90" s="85"/>
      <c r="OVK90" s="85"/>
      <c r="OVL90" s="85"/>
      <c r="OVM90" s="85"/>
      <c r="OVN90" s="85"/>
      <c r="OVO90" s="85"/>
      <c r="OVP90" s="85"/>
      <c r="OVQ90" s="85"/>
      <c r="OVR90" s="85"/>
      <c r="OVS90" s="85"/>
      <c r="OVT90" s="85"/>
      <c r="OVU90" s="85"/>
      <c r="OVV90" s="85"/>
      <c r="OVW90" s="85"/>
      <c r="OVX90" s="85"/>
      <c r="OVY90" s="85"/>
      <c r="OVZ90" s="85"/>
      <c r="OWA90" s="85"/>
      <c r="OWB90" s="85"/>
      <c r="OWC90" s="85"/>
      <c r="OWD90" s="85"/>
      <c r="OWE90" s="85"/>
      <c r="OWF90" s="85"/>
      <c r="OWG90" s="85"/>
      <c r="OWH90" s="85"/>
      <c r="OWI90" s="85"/>
      <c r="OWJ90" s="85"/>
      <c r="OWK90" s="85"/>
      <c r="OWL90" s="85"/>
      <c r="OWM90" s="85"/>
      <c r="OWN90" s="85"/>
      <c r="OWO90" s="85"/>
      <c r="OWP90" s="85"/>
      <c r="OWQ90" s="85"/>
      <c r="OWR90" s="85"/>
      <c r="OWS90" s="85"/>
      <c r="OWT90" s="85"/>
      <c r="OWU90" s="85"/>
      <c r="OWV90" s="85"/>
      <c r="OWW90" s="85"/>
      <c r="OWX90" s="85"/>
      <c r="OWY90" s="85"/>
      <c r="OWZ90" s="85"/>
      <c r="OXA90" s="85"/>
      <c r="OXB90" s="85"/>
      <c r="OXC90" s="85"/>
      <c r="OXD90" s="85"/>
      <c r="OXE90" s="85"/>
      <c r="OXF90" s="85"/>
      <c r="OXG90" s="85"/>
      <c r="OXH90" s="85"/>
      <c r="OXI90" s="85"/>
      <c r="OXJ90" s="85"/>
      <c r="OXK90" s="85"/>
      <c r="OXL90" s="85"/>
      <c r="OXM90" s="85"/>
      <c r="OXN90" s="85"/>
      <c r="OXO90" s="85"/>
      <c r="OXP90" s="85"/>
      <c r="OXQ90" s="85"/>
      <c r="OXR90" s="85"/>
      <c r="OXS90" s="85"/>
      <c r="OXT90" s="85"/>
      <c r="OXU90" s="85"/>
      <c r="OXV90" s="85"/>
      <c r="OXW90" s="85"/>
      <c r="OXX90" s="85"/>
      <c r="OXY90" s="85"/>
      <c r="OXZ90" s="85"/>
      <c r="OYA90" s="85"/>
      <c r="OYB90" s="85"/>
      <c r="OYC90" s="85"/>
      <c r="OYD90" s="85"/>
      <c r="OYE90" s="85"/>
      <c r="OYF90" s="85"/>
      <c r="OYG90" s="85"/>
      <c r="OYH90" s="85"/>
      <c r="OYI90" s="85"/>
      <c r="OYJ90" s="85"/>
      <c r="OYK90" s="85"/>
      <c r="OYL90" s="85"/>
      <c r="OYM90" s="85"/>
      <c r="OYN90" s="85"/>
      <c r="OYO90" s="85"/>
      <c r="OYP90" s="85"/>
      <c r="OYQ90" s="85"/>
      <c r="OYR90" s="85"/>
      <c r="OYS90" s="85"/>
      <c r="OYT90" s="85"/>
      <c r="OYU90" s="85"/>
      <c r="OYV90" s="85"/>
      <c r="OYW90" s="85"/>
      <c r="OYX90" s="85"/>
      <c r="OYY90" s="85"/>
      <c r="OYZ90" s="85"/>
      <c r="OZA90" s="85"/>
      <c r="OZB90" s="85"/>
      <c r="OZC90" s="85"/>
      <c r="OZD90" s="85"/>
      <c r="OZE90" s="85"/>
      <c r="OZF90" s="85"/>
      <c r="OZG90" s="85"/>
      <c r="OZH90" s="85"/>
      <c r="OZI90" s="85"/>
      <c r="OZJ90" s="85"/>
      <c r="OZK90" s="85"/>
      <c r="OZL90" s="85"/>
      <c r="OZM90" s="85"/>
      <c r="OZN90" s="85"/>
      <c r="OZO90" s="85"/>
      <c r="OZP90" s="85"/>
      <c r="OZQ90" s="85"/>
      <c r="OZR90" s="85"/>
      <c r="OZS90" s="85"/>
      <c r="OZT90" s="85"/>
      <c r="OZU90" s="85"/>
      <c r="OZV90" s="85"/>
      <c r="OZW90" s="85"/>
      <c r="OZX90" s="85"/>
      <c r="OZY90" s="85"/>
      <c r="OZZ90" s="85"/>
      <c r="PAA90" s="85"/>
      <c r="PAB90" s="85"/>
      <c r="PAC90" s="85"/>
      <c r="PAD90" s="85"/>
      <c r="PAE90" s="85"/>
      <c r="PAF90" s="85"/>
      <c r="PAG90" s="85"/>
      <c r="PAH90" s="85"/>
      <c r="PAI90" s="85"/>
      <c r="PAJ90" s="85"/>
      <c r="PAK90" s="85"/>
      <c r="PAL90" s="85"/>
      <c r="PAM90" s="85"/>
      <c r="PAN90" s="85"/>
      <c r="PAO90" s="85"/>
      <c r="PAP90" s="85"/>
      <c r="PAQ90" s="85"/>
      <c r="PAR90" s="85"/>
      <c r="PAS90" s="85"/>
      <c r="PAT90" s="85"/>
      <c r="PAU90" s="85"/>
      <c r="PAV90" s="85"/>
      <c r="PAW90" s="85"/>
      <c r="PAX90" s="85"/>
      <c r="PAY90" s="85"/>
      <c r="PAZ90" s="85"/>
      <c r="PBA90" s="85"/>
      <c r="PBB90" s="85"/>
      <c r="PBC90" s="85"/>
      <c r="PBD90" s="85"/>
      <c r="PBE90" s="85"/>
      <c r="PBF90" s="85"/>
      <c r="PBG90" s="85"/>
      <c r="PBH90" s="85"/>
      <c r="PBI90" s="85"/>
      <c r="PBJ90" s="85"/>
      <c r="PBK90" s="85"/>
      <c r="PBL90" s="85"/>
      <c r="PBM90" s="85"/>
      <c r="PBN90" s="85"/>
      <c r="PBO90" s="85"/>
      <c r="PBP90" s="85"/>
      <c r="PBQ90" s="85"/>
      <c r="PBR90" s="85"/>
      <c r="PBS90" s="85"/>
      <c r="PBT90" s="85"/>
      <c r="PBU90" s="85"/>
      <c r="PBV90" s="85"/>
      <c r="PBW90" s="85"/>
      <c r="PBX90" s="85"/>
      <c r="PBY90" s="85"/>
      <c r="PBZ90" s="85"/>
      <c r="PCA90" s="85"/>
      <c r="PCB90" s="85"/>
      <c r="PCC90" s="85"/>
      <c r="PCD90" s="85"/>
      <c r="PCE90" s="85"/>
      <c r="PCF90" s="85"/>
      <c r="PCG90" s="85"/>
      <c r="PCH90" s="85"/>
      <c r="PCI90" s="85"/>
      <c r="PCJ90" s="85"/>
      <c r="PCK90" s="85"/>
      <c r="PCL90" s="85"/>
      <c r="PCM90" s="85"/>
      <c r="PCN90" s="85"/>
      <c r="PCO90" s="85"/>
      <c r="PCP90" s="85"/>
      <c r="PCQ90" s="85"/>
      <c r="PCR90" s="85"/>
      <c r="PCS90" s="85"/>
      <c r="PCT90" s="85"/>
      <c r="PCU90" s="85"/>
      <c r="PCV90" s="85"/>
      <c r="PCW90" s="85"/>
      <c r="PCX90" s="85"/>
      <c r="PCY90" s="85"/>
      <c r="PCZ90" s="85"/>
      <c r="PDA90" s="85"/>
      <c r="PDB90" s="85"/>
      <c r="PDC90" s="85"/>
      <c r="PDD90" s="85"/>
      <c r="PDE90" s="85"/>
      <c r="PDF90" s="85"/>
      <c r="PDG90" s="85"/>
      <c r="PDH90" s="85"/>
      <c r="PDI90" s="85"/>
      <c r="PDJ90" s="85"/>
      <c r="PDK90" s="85"/>
      <c r="PDL90" s="85"/>
      <c r="PDM90" s="85"/>
      <c r="PDN90" s="85"/>
      <c r="PDO90" s="85"/>
      <c r="PDP90" s="85"/>
      <c r="PDQ90" s="85"/>
      <c r="PDR90" s="85"/>
      <c r="PDS90" s="85"/>
      <c r="PDT90" s="85"/>
      <c r="PDU90" s="85"/>
      <c r="PDV90" s="85"/>
      <c r="PDW90" s="85"/>
      <c r="PDX90" s="85"/>
      <c r="PDY90" s="85"/>
      <c r="PDZ90" s="85"/>
      <c r="PEA90" s="85"/>
      <c r="PEB90" s="85"/>
      <c r="PEC90" s="85"/>
      <c r="PED90" s="85"/>
      <c r="PEE90" s="85"/>
      <c r="PEF90" s="85"/>
      <c r="PEG90" s="85"/>
      <c r="PEH90" s="85"/>
      <c r="PEI90" s="85"/>
      <c r="PEJ90" s="85"/>
      <c r="PEK90" s="85"/>
      <c r="PEL90" s="85"/>
      <c r="PEM90" s="85"/>
      <c r="PEN90" s="85"/>
      <c r="PEO90" s="85"/>
      <c r="PEP90" s="85"/>
      <c r="PEQ90" s="85"/>
      <c r="PER90" s="85"/>
      <c r="PES90" s="85"/>
      <c r="PET90" s="85"/>
      <c r="PEU90" s="85"/>
      <c r="PEV90" s="85"/>
      <c r="PEW90" s="85"/>
      <c r="PEX90" s="85"/>
      <c r="PEY90" s="85"/>
      <c r="PEZ90" s="85"/>
      <c r="PFA90" s="85"/>
      <c r="PFB90" s="85"/>
      <c r="PFC90" s="85"/>
      <c r="PFD90" s="85"/>
      <c r="PFE90" s="85"/>
      <c r="PFF90" s="85"/>
      <c r="PFG90" s="85"/>
      <c r="PFH90" s="85"/>
      <c r="PFI90" s="85"/>
      <c r="PFJ90" s="85"/>
      <c r="PFK90" s="85"/>
      <c r="PFL90" s="85"/>
      <c r="PFM90" s="85"/>
      <c r="PFN90" s="85"/>
      <c r="PFO90" s="85"/>
      <c r="PFP90" s="85"/>
      <c r="PFQ90" s="85"/>
      <c r="PFR90" s="85"/>
      <c r="PFS90" s="85"/>
      <c r="PFT90" s="85"/>
      <c r="PFU90" s="85"/>
      <c r="PFV90" s="85"/>
      <c r="PFW90" s="85"/>
      <c r="PFX90" s="85"/>
      <c r="PFY90" s="85"/>
      <c r="PFZ90" s="85"/>
      <c r="PGA90" s="85"/>
      <c r="PGB90" s="85"/>
      <c r="PGC90" s="85"/>
      <c r="PGD90" s="85"/>
      <c r="PGE90" s="85"/>
      <c r="PGF90" s="85"/>
      <c r="PGG90" s="85"/>
      <c r="PGH90" s="85"/>
      <c r="PGI90" s="85"/>
      <c r="PGJ90" s="85"/>
      <c r="PGK90" s="85"/>
      <c r="PGL90" s="85"/>
      <c r="PGM90" s="85"/>
      <c r="PGN90" s="85"/>
      <c r="PGO90" s="85"/>
      <c r="PGP90" s="85"/>
      <c r="PGQ90" s="85"/>
      <c r="PGR90" s="85"/>
      <c r="PGS90" s="85"/>
      <c r="PGT90" s="85"/>
      <c r="PGU90" s="85"/>
      <c r="PGV90" s="85"/>
      <c r="PGW90" s="85"/>
      <c r="PGX90" s="85"/>
      <c r="PGY90" s="85"/>
      <c r="PGZ90" s="85"/>
      <c r="PHA90" s="85"/>
      <c r="PHB90" s="85"/>
      <c r="PHC90" s="85"/>
      <c r="PHD90" s="85"/>
      <c r="PHE90" s="85"/>
      <c r="PHF90" s="85"/>
      <c r="PHG90" s="85"/>
      <c r="PHH90" s="85"/>
      <c r="PHI90" s="85"/>
      <c r="PHJ90" s="85"/>
      <c r="PHK90" s="85"/>
      <c r="PHL90" s="85"/>
      <c r="PHM90" s="85"/>
      <c r="PHN90" s="85"/>
      <c r="PHO90" s="85"/>
      <c r="PHP90" s="85"/>
      <c r="PHQ90" s="85"/>
      <c r="PHR90" s="85"/>
      <c r="PHS90" s="85"/>
      <c r="PHT90" s="85"/>
      <c r="PHU90" s="85"/>
      <c r="PHV90" s="85"/>
      <c r="PHW90" s="85"/>
      <c r="PHX90" s="85"/>
      <c r="PHY90" s="85"/>
      <c r="PHZ90" s="85"/>
      <c r="PIA90" s="85"/>
      <c r="PIB90" s="85"/>
      <c r="PIC90" s="85"/>
      <c r="PID90" s="85"/>
      <c r="PIE90" s="85"/>
      <c r="PIF90" s="85"/>
      <c r="PIG90" s="85"/>
      <c r="PIH90" s="85"/>
      <c r="PII90" s="85"/>
      <c r="PIJ90" s="85"/>
      <c r="PIK90" s="85"/>
      <c r="PIL90" s="85"/>
      <c r="PIM90" s="85"/>
      <c r="PIN90" s="85"/>
      <c r="PIO90" s="85"/>
      <c r="PIP90" s="85"/>
      <c r="PIQ90" s="85"/>
      <c r="PIR90" s="85"/>
      <c r="PIS90" s="85"/>
      <c r="PIT90" s="85"/>
      <c r="PIU90" s="85"/>
      <c r="PIV90" s="85"/>
      <c r="PIW90" s="85"/>
      <c r="PIX90" s="85"/>
      <c r="PIY90" s="85"/>
      <c r="PIZ90" s="85"/>
      <c r="PJA90" s="85"/>
      <c r="PJB90" s="85"/>
      <c r="PJC90" s="85"/>
      <c r="PJD90" s="85"/>
      <c r="PJE90" s="85"/>
      <c r="PJF90" s="85"/>
      <c r="PJG90" s="85"/>
      <c r="PJH90" s="85"/>
      <c r="PJI90" s="85"/>
      <c r="PJJ90" s="85"/>
      <c r="PJK90" s="85"/>
      <c r="PJL90" s="85"/>
      <c r="PJM90" s="85"/>
      <c r="PJN90" s="85"/>
      <c r="PJO90" s="85"/>
      <c r="PJP90" s="85"/>
      <c r="PJQ90" s="85"/>
      <c r="PJR90" s="85"/>
      <c r="PJS90" s="85"/>
      <c r="PJT90" s="85"/>
      <c r="PJU90" s="85"/>
      <c r="PJV90" s="85"/>
      <c r="PJW90" s="85"/>
      <c r="PJX90" s="85"/>
      <c r="PJY90" s="85"/>
      <c r="PJZ90" s="85"/>
      <c r="PKA90" s="85"/>
      <c r="PKB90" s="85"/>
      <c r="PKC90" s="85"/>
      <c r="PKD90" s="85"/>
      <c r="PKE90" s="85"/>
      <c r="PKF90" s="85"/>
      <c r="PKG90" s="85"/>
      <c r="PKH90" s="85"/>
      <c r="PKI90" s="85"/>
      <c r="PKJ90" s="85"/>
      <c r="PKK90" s="85"/>
      <c r="PKL90" s="85"/>
      <c r="PKM90" s="85"/>
      <c r="PKN90" s="85"/>
      <c r="PKO90" s="85"/>
      <c r="PKP90" s="85"/>
      <c r="PKQ90" s="85"/>
      <c r="PKR90" s="85"/>
      <c r="PKS90" s="85"/>
      <c r="PKT90" s="85"/>
      <c r="PKU90" s="85"/>
      <c r="PKV90" s="85"/>
      <c r="PKW90" s="85"/>
      <c r="PKX90" s="85"/>
      <c r="PKY90" s="85"/>
      <c r="PKZ90" s="85"/>
      <c r="PLA90" s="85"/>
      <c r="PLB90" s="85"/>
      <c r="PLC90" s="85"/>
      <c r="PLD90" s="85"/>
      <c r="PLE90" s="85"/>
      <c r="PLF90" s="85"/>
      <c r="PLG90" s="85"/>
      <c r="PLH90" s="85"/>
      <c r="PLI90" s="85"/>
      <c r="PLJ90" s="85"/>
      <c r="PLK90" s="85"/>
      <c r="PLL90" s="85"/>
      <c r="PLM90" s="85"/>
      <c r="PLN90" s="85"/>
      <c r="PLO90" s="85"/>
      <c r="PLP90" s="85"/>
      <c r="PLQ90" s="85"/>
      <c r="PLR90" s="85"/>
      <c r="PLS90" s="85"/>
      <c r="PLT90" s="85"/>
      <c r="PLU90" s="85"/>
      <c r="PLV90" s="85"/>
      <c r="PLW90" s="85"/>
      <c r="PLX90" s="85"/>
      <c r="PLY90" s="85"/>
      <c r="PLZ90" s="85"/>
      <c r="PMA90" s="85"/>
      <c r="PMB90" s="85"/>
      <c r="PMC90" s="85"/>
      <c r="PMD90" s="85"/>
      <c r="PME90" s="85"/>
      <c r="PMF90" s="85"/>
      <c r="PMG90" s="85"/>
      <c r="PMH90" s="85"/>
      <c r="PMI90" s="85"/>
      <c r="PMJ90" s="85"/>
      <c r="PMK90" s="85"/>
      <c r="PML90" s="85"/>
      <c r="PMM90" s="85"/>
      <c r="PMN90" s="85"/>
      <c r="PMO90" s="85"/>
      <c r="PMP90" s="85"/>
      <c r="PMQ90" s="85"/>
      <c r="PMR90" s="85"/>
      <c r="PMS90" s="85"/>
      <c r="PMT90" s="85"/>
      <c r="PMU90" s="85"/>
      <c r="PMV90" s="85"/>
      <c r="PMW90" s="85"/>
      <c r="PMX90" s="85"/>
      <c r="PMY90" s="85"/>
      <c r="PMZ90" s="85"/>
      <c r="PNA90" s="85"/>
      <c r="PNB90" s="85"/>
      <c r="PNC90" s="85"/>
      <c r="PND90" s="85"/>
      <c r="PNE90" s="85"/>
      <c r="PNF90" s="85"/>
      <c r="PNG90" s="85"/>
      <c r="PNH90" s="85"/>
      <c r="PNI90" s="85"/>
      <c r="PNJ90" s="85"/>
      <c r="PNK90" s="85"/>
      <c r="PNL90" s="85"/>
      <c r="PNM90" s="85"/>
      <c r="PNN90" s="85"/>
      <c r="PNO90" s="85"/>
      <c r="PNP90" s="85"/>
      <c r="PNQ90" s="85"/>
      <c r="PNR90" s="85"/>
      <c r="PNS90" s="85"/>
      <c r="PNT90" s="85"/>
      <c r="PNU90" s="85"/>
      <c r="PNV90" s="85"/>
      <c r="PNW90" s="85"/>
      <c r="PNX90" s="85"/>
      <c r="PNY90" s="85"/>
      <c r="PNZ90" s="85"/>
      <c r="POA90" s="85"/>
      <c r="POB90" s="85"/>
      <c r="POC90" s="85"/>
      <c r="POD90" s="85"/>
      <c r="POE90" s="85"/>
      <c r="POF90" s="85"/>
      <c r="POG90" s="85"/>
      <c r="POH90" s="85"/>
      <c r="POI90" s="85"/>
      <c r="POJ90" s="85"/>
      <c r="POK90" s="85"/>
      <c r="POL90" s="85"/>
      <c r="POM90" s="85"/>
      <c r="PON90" s="85"/>
      <c r="POO90" s="85"/>
      <c r="POP90" s="85"/>
      <c r="POQ90" s="85"/>
      <c r="POR90" s="85"/>
      <c r="POS90" s="85"/>
      <c r="POT90" s="85"/>
      <c r="POU90" s="85"/>
      <c r="POV90" s="85"/>
      <c r="POW90" s="85"/>
      <c r="POX90" s="85"/>
      <c r="POY90" s="85"/>
      <c r="POZ90" s="85"/>
      <c r="PPA90" s="85"/>
      <c r="PPB90" s="85"/>
      <c r="PPC90" s="85"/>
      <c r="PPD90" s="85"/>
      <c r="PPE90" s="85"/>
      <c r="PPF90" s="85"/>
      <c r="PPG90" s="85"/>
      <c r="PPH90" s="85"/>
      <c r="PPI90" s="85"/>
      <c r="PPJ90" s="85"/>
      <c r="PPK90" s="85"/>
      <c r="PPL90" s="85"/>
      <c r="PPM90" s="85"/>
      <c r="PPN90" s="85"/>
      <c r="PPO90" s="85"/>
      <c r="PPP90" s="85"/>
      <c r="PPQ90" s="85"/>
      <c r="PPR90" s="85"/>
      <c r="PPS90" s="85"/>
      <c r="PPT90" s="85"/>
      <c r="PPU90" s="85"/>
      <c r="PPV90" s="85"/>
      <c r="PPW90" s="85"/>
      <c r="PPX90" s="85"/>
      <c r="PPY90" s="85"/>
      <c r="PPZ90" s="85"/>
      <c r="PQA90" s="85"/>
      <c r="PQB90" s="85"/>
      <c r="PQC90" s="85"/>
      <c r="PQD90" s="85"/>
      <c r="PQE90" s="85"/>
      <c r="PQF90" s="85"/>
      <c r="PQG90" s="85"/>
      <c r="PQH90" s="85"/>
      <c r="PQI90" s="85"/>
      <c r="PQJ90" s="85"/>
      <c r="PQK90" s="85"/>
      <c r="PQL90" s="85"/>
      <c r="PQM90" s="85"/>
      <c r="PQN90" s="85"/>
      <c r="PQO90" s="85"/>
      <c r="PQP90" s="85"/>
      <c r="PQQ90" s="85"/>
      <c r="PQR90" s="85"/>
      <c r="PQS90" s="85"/>
      <c r="PQT90" s="85"/>
      <c r="PQU90" s="85"/>
      <c r="PQV90" s="85"/>
      <c r="PQW90" s="85"/>
      <c r="PQX90" s="85"/>
      <c r="PQY90" s="85"/>
      <c r="PQZ90" s="85"/>
      <c r="PRA90" s="85"/>
      <c r="PRB90" s="85"/>
      <c r="PRC90" s="85"/>
      <c r="PRD90" s="85"/>
      <c r="PRE90" s="85"/>
      <c r="PRF90" s="85"/>
      <c r="PRG90" s="85"/>
      <c r="PRH90" s="85"/>
      <c r="PRI90" s="85"/>
      <c r="PRJ90" s="85"/>
      <c r="PRK90" s="85"/>
      <c r="PRL90" s="85"/>
      <c r="PRM90" s="85"/>
      <c r="PRN90" s="85"/>
      <c r="PRO90" s="85"/>
      <c r="PRP90" s="85"/>
      <c r="PRQ90" s="85"/>
      <c r="PRR90" s="85"/>
      <c r="PRS90" s="85"/>
      <c r="PRT90" s="85"/>
      <c r="PRU90" s="85"/>
      <c r="PRV90" s="85"/>
      <c r="PRW90" s="85"/>
      <c r="PRX90" s="85"/>
      <c r="PRY90" s="85"/>
      <c r="PRZ90" s="85"/>
      <c r="PSA90" s="85"/>
      <c r="PSB90" s="85"/>
      <c r="PSC90" s="85"/>
      <c r="PSD90" s="85"/>
      <c r="PSE90" s="85"/>
      <c r="PSF90" s="85"/>
      <c r="PSG90" s="85"/>
      <c r="PSH90" s="85"/>
      <c r="PSI90" s="85"/>
      <c r="PSJ90" s="85"/>
      <c r="PSK90" s="85"/>
      <c r="PSL90" s="85"/>
      <c r="PSM90" s="85"/>
      <c r="PSN90" s="85"/>
      <c r="PSO90" s="85"/>
      <c r="PSP90" s="85"/>
      <c r="PSQ90" s="85"/>
      <c r="PSR90" s="85"/>
      <c r="PSS90" s="85"/>
      <c r="PST90" s="85"/>
      <c r="PSU90" s="85"/>
      <c r="PSV90" s="85"/>
      <c r="PSW90" s="85"/>
      <c r="PSX90" s="85"/>
      <c r="PSY90" s="85"/>
      <c r="PSZ90" s="85"/>
      <c r="PTA90" s="85"/>
      <c r="PTB90" s="85"/>
      <c r="PTC90" s="85"/>
      <c r="PTD90" s="85"/>
      <c r="PTE90" s="85"/>
      <c r="PTF90" s="85"/>
      <c r="PTG90" s="85"/>
      <c r="PTH90" s="85"/>
      <c r="PTI90" s="85"/>
      <c r="PTJ90" s="85"/>
      <c r="PTK90" s="85"/>
      <c r="PTL90" s="85"/>
      <c r="PTM90" s="85"/>
      <c r="PTN90" s="85"/>
      <c r="PTO90" s="85"/>
      <c r="PTP90" s="85"/>
      <c r="PTQ90" s="85"/>
      <c r="PTR90" s="85"/>
      <c r="PTS90" s="85"/>
      <c r="PTT90" s="85"/>
      <c r="PTU90" s="85"/>
      <c r="PTV90" s="85"/>
      <c r="PTW90" s="85"/>
      <c r="PTX90" s="85"/>
      <c r="PTY90" s="85"/>
      <c r="PTZ90" s="85"/>
      <c r="PUA90" s="85"/>
      <c r="PUB90" s="85"/>
      <c r="PUC90" s="85"/>
      <c r="PUD90" s="85"/>
      <c r="PUE90" s="85"/>
      <c r="PUF90" s="85"/>
      <c r="PUG90" s="85"/>
      <c r="PUH90" s="85"/>
      <c r="PUI90" s="85"/>
      <c r="PUJ90" s="85"/>
      <c r="PUK90" s="85"/>
      <c r="PUL90" s="85"/>
      <c r="PUM90" s="85"/>
      <c r="PUN90" s="85"/>
      <c r="PUO90" s="85"/>
      <c r="PUP90" s="85"/>
      <c r="PUQ90" s="85"/>
      <c r="PUR90" s="85"/>
      <c r="PUS90" s="85"/>
      <c r="PUT90" s="85"/>
      <c r="PUU90" s="85"/>
      <c r="PUV90" s="85"/>
      <c r="PUW90" s="85"/>
      <c r="PUX90" s="85"/>
      <c r="PUY90" s="85"/>
      <c r="PUZ90" s="85"/>
      <c r="PVA90" s="85"/>
      <c r="PVB90" s="85"/>
      <c r="PVC90" s="85"/>
      <c r="PVD90" s="85"/>
      <c r="PVE90" s="85"/>
      <c r="PVF90" s="85"/>
      <c r="PVG90" s="85"/>
      <c r="PVH90" s="85"/>
      <c r="PVI90" s="85"/>
      <c r="PVJ90" s="85"/>
      <c r="PVK90" s="85"/>
      <c r="PVL90" s="85"/>
      <c r="PVM90" s="85"/>
      <c r="PVN90" s="85"/>
      <c r="PVO90" s="85"/>
      <c r="PVP90" s="85"/>
      <c r="PVQ90" s="85"/>
      <c r="PVR90" s="85"/>
      <c r="PVS90" s="85"/>
      <c r="PVT90" s="85"/>
      <c r="PVU90" s="85"/>
      <c r="PVV90" s="85"/>
      <c r="PVW90" s="85"/>
      <c r="PVX90" s="85"/>
      <c r="PVY90" s="85"/>
      <c r="PVZ90" s="85"/>
      <c r="PWA90" s="85"/>
      <c r="PWB90" s="85"/>
      <c r="PWC90" s="85"/>
      <c r="PWD90" s="85"/>
      <c r="PWE90" s="85"/>
      <c r="PWF90" s="85"/>
      <c r="PWG90" s="85"/>
      <c r="PWH90" s="85"/>
      <c r="PWI90" s="85"/>
      <c r="PWJ90" s="85"/>
      <c r="PWK90" s="85"/>
      <c r="PWL90" s="85"/>
      <c r="PWM90" s="85"/>
      <c r="PWN90" s="85"/>
      <c r="PWO90" s="85"/>
      <c r="PWP90" s="85"/>
      <c r="PWQ90" s="85"/>
      <c r="PWR90" s="85"/>
      <c r="PWS90" s="85"/>
      <c r="PWT90" s="85"/>
      <c r="PWU90" s="85"/>
      <c r="PWV90" s="85"/>
      <c r="PWW90" s="85"/>
      <c r="PWX90" s="85"/>
      <c r="PWY90" s="85"/>
      <c r="PWZ90" s="85"/>
      <c r="PXA90" s="85"/>
      <c r="PXB90" s="85"/>
      <c r="PXC90" s="85"/>
      <c r="PXD90" s="85"/>
      <c r="PXE90" s="85"/>
      <c r="PXF90" s="85"/>
      <c r="PXG90" s="85"/>
      <c r="PXH90" s="85"/>
      <c r="PXI90" s="85"/>
      <c r="PXJ90" s="85"/>
      <c r="PXK90" s="85"/>
      <c r="PXL90" s="85"/>
      <c r="PXM90" s="85"/>
      <c r="PXN90" s="85"/>
      <c r="PXO90" s="85"/>
      <c r="PXP90" s="85"/>
      <c r="PXQ90" s="85"/>
      <c r="PXR90" s="85"/>
      <c r="PXS90" s="85"/>
      <c r="PXT90" s="85"/>
      <c r="PXU90" s="85"/>
      <c r="PXV90" s="85"/>
      <c r="PXW90" s="85"/>
      <c r="PXX90" s="85"/>
      <c r="PXY90" s="85"/>
      <c r="PXZ90" s="85"/>
      <c r="PYA90" s="85"/>
      <c r="PYB90" s="85"/>
      <c r="PYC90" s="85"/>
      <c r="PYD90" s="85"/>
      <c r="PYE90" s="85"/>
      <c r="PYF90" s="85"/>
      <c r="PYG90" s="85"/>
      <c r="PYH90" s="85"/>
      <c r="PYI90" s="85"/>
      <c r="PYJ90" s="85"/>
      <c r="PYK90" s="85"/>
      <c r="PYL90" s="85"/>
      <c r="PYM90" s="85"/>
      <c r="PYN90" s="85"/>
      <c r="PYO90" s="85"/>
      <c r="PYP90" s="85"/>
      <c r="PYQ90" s="85"/>
      <c r="PYR90" s="85"/>
      <c r="PYS90" s="85"/>
      <c r="PYT90" s="85"/>
      <c r="PYU90" s="85"/>
      <c r="PYV90" s="85"/>
      <c r="PYW90" s="85"/>
      <c r="PYX90" s="85"/>
      <c r="PYY90" s="85"/>
      <c r="PYZ90" s="85"/>
      <c r="PZA90" s="85"/>
      <c r="PZB90" s="85"/>
      <c r="PZC90" s="85"/>
      <c r="PZD90" s="85"/>
      <c r="PZE90" s="85"/>
      <c r="PZF90" s="85"/>
      <c r="PZG90" s="85"/>
      <c r="PZH90" s="85"/>
      <c r="PZI90" s="85"/>
      <c r="PZJ90" s="85"/>
      <c r="PZK90" s="85"/>
      <c r="PZL90" s="85"/>
      <c r="PZM90" s="85"/>
      <c r="PZN90" s="85"/>
      <c r="PZO90" s="85"/>
      <c r="PZP90" s="85"/>
      <c r="PZQ90" s="85"/>
      <c r="PZR90" s="85"/>
      <c r="PZS90" s="85"/>
      <c r="PZT90" s="85"/>
      <c r="PZU90" s="85"/>
      <c r="PZV90" s="85"/>
      <c r="PZW90" s="85"/>
      <c r="PZX90" s="85"/>
      <c r="PZY90" s="85"/>
      <c r="PZZ90" s="85"/>
      <c r="QAA90" s="85"/>
      <c r="QAB90" s="85"/>
      <c r="QAC90" s="85"/>
      <c r="QAD90" s="85"/>
      <c r="QAE90" s="85"/>
      <c r="QAF90" s="85"/>
      <c r="QAG90" s="85"/>
      <c r="QAH90" s="85"/>
      <c r="QAI90" s="85"/>
      <c r="QAJ90" s="85"/>
      <c r="QAK90" s="85"/>
      <c r="QAL90" s="85"/>
      <c r="QAM90" s="85"/>
      <c r="QAN90" s="85"/>
      <c r="QAO90" s="85"/>
      <c r="QAP90" s="85"/>
      <c r="QAQ90" s="85"/>
      <c r="QAR90" s="85"/>
      <c r="QAS90" s="85"/>
      <c r="QAT90" s="85"/>
      <c r="QAU90" s="85"/>
      <c r="QAV90" s="85"/>
      <c r="QAW90" s="85"/>
      <c r="QAX90" s="85"/>
      <c r="QAY90" s="85"/>
      <c r="QAZ90" s="85"/>
      <c r="QBA90" s="85"/>
      <c r="QBB90" s="85"/>
      <c r="QBC90" s="85"/>
      <c r="QBD90" s="85"/>
      <c r="QBE90" s="85"/>
      <c r="QBF90" s="85"/>
      <c r="QBG90" s="85"/>
      <c r="QBH90" s="85"/>
      <c r="QBI90" s="85"/>
      <c r="QBJ90" s="85"/>
      <c r="QBK90" s="85"/>
      <c r="QBL90" s="85"/>
      <c r="QBM90" s="85"/>
      <c r="QBN90" s="85"/>
      <c r="QBO90" s="85"/>
      <c r="QBP90" s="85"/>
      <c r="QBQ90" s="85"/>
      <c r="QBR90" s="85"/>
      <c r="QBS90" s="85"/>
      <c r="QBT90" s="85"/>
      <c r="QBU90" s="85"/>
      <c r="QBV90" s="85"/>
      <c r="QBW90" s="85"/>
      <c r="QBX90" s="85"/>
      <c r="QBY90" s="85"/>
      <c r="QBZ90" s="85"/>
      <c r="QCA90" s="85"/>
      <c r="QCB90" s="85"/>
      <c r="QCC90" s="85"/>
      <c r="QCD90" s="85"/>
      <c r="QCE90" s="85"/>
      <c r="QCF90" s="85"/>
      <c r="QCG90" s="85"/>
      <c r="QCH90" s="85"/>
      <c r="QCI90" s="85"/>
      <c r="QCJ90" s="85"/>
      <c r="QCK90" s="85"/>
      <c r="QCL90" s="85"/>
      <c r="QCM90" s="85"/>
      <c r="QCN90" s="85"/>
      <c r="QCO90" s="85"/>
      <c r="QCP90" s="85"/>
      <c r="QCQ90" s="85"/>
      <c r="QCR90" s="85"/>
      <c r="QCS90" s="85"/>
      <c r="QCT90" s="85"/>
      <c r="QCU90" s="85"/>
      <c r="QCV90" s="85"/>
      <c r="QCW90" s="85"/>
      <c r="QCX90" s="85"/>
      <c r="QCY90" s="85"/>
      <c r="QCZ90" s="85"/>
      <c r="QDA90" s="85"/>
      <c r="QDB90" s="85"/>
      <c r="QDC90" s="85"/>
      <c r="QDD90" s="85"/>
      <c r="QDE90" s="85"/>
      <c r="QDF90" s="85"/>
      <c r="QDG90" s="85"/>
      <c r="QDH90" s="85"/>
      <c r="QDI90" s="85"/>
      <c r="QDJ90" s="85"/>
      <c r="QDK90" s="85"/>
      <c r="QDL90" s="85"/>
      <c r="QDM90" s="85"/>
      <c r="QDN90" s="85"/>
      <c r="QDO90" s="85"/>
      <c r="QDP90" s="85"/>
      <c r="QDQ90" s="85"/>
      <c r="QDR90" s="85"/>
      <c r="QDS90" s="85"/>
      <c r="QDT90" s="85"/>
      <c r="QDU90" s="85"/>
      <c r="QDV90" s="85"/>
      <c r="QDW90" s="85"/>
      <c r="QDX90" s="85"/>
      <c r="QDY90" s="85"/>
      <c r="QDZ90" s="85"/>
      <c r="QEA90" s="85"/>
      <c r="QEB90" s="85"/>
      <c r="QEC90" s="85"/>
      <c r="QED90" s="85"/>
      <c r="QEE90" s="85"/>
      <c r="QEF90" s="85"/>
      <c r="QEG90" s="85"/>
      <c r="QEH90" s="85"/>
      <c r="QEI90" s="85"/>
      <c r="QEJ90" s="85"/>
      <c r="QEK90" s="85"/>
      <c r="QEL90" s="85"/>
      <c r="QEM90" s="85"/>
      <c r="QEN90" s="85"/>
      <c r="QEO90" s="85"/>
      <c r="QEP90" s="85"/>
      <c r="QEQ90" s="85"/>
      <c r="QER90" s="85"/>
      <c r="QES90" s="85"/>
      <c r="QET90" s="85"/>
      <c r="QEU90" s="85"/>
      <c r="QEV90" s="85"/>
      <c r="QEW90" s="85"/>
      <c r="QEX90" s="85"/>
      <c r="QEY90" s="85"/>
      <c r="QEZ90" s="85"/>
      <c r="QFA90" s="85"/>
      <c r="QFB90" s="85"/>
      <c r="QFC90" s="85"/>
      <c r="QFD90" s="85"/>
      <c r="QFE90" s="85"/>
      <c r="QFF90" s="85"/>
      <c r="QFG90" s="85"/>
      <c r="QFH90" s="85"/>
      <c r="QFI90" s="85"/>
      <c r="QFJ90" s="85"/>
      <c r="QFK90" s="85"/>
      <c r="QFL90" s="85"/>
      <c r="QFM90" s="85"/>
      <c r="QFN90" s="85"/>
      <c r="QFO90" s="85"/>
      <c r="QFP90" s="85"/>
      <c r="QFQ90" s="85"/>
      <c r="QFR90" s="85"/>
      <c r="QFS90" s="85"/>
      <c r="QFT90" s="85"/>
      <c r="QFU90" s="85"/>
      <c r="QFV90" s="85"/>
      <c r="QFW90" s="85"/>
      <c r="QFX90" s="85"/>
      <c r="QFY90" s="85"/>
      <c r="QFZ90" s="85"/>
      <c r="QGA90" s="85"/>
      <c r="QGB90" s="85"/>
      <c r="QGC90" s="85"/>
      <c r="QGD90" s="85"/>
      <c r="QGE90" s="85"/>
      <c r="QGF90" s="85"/>
      <c r="QGG90" s="85"/>
      <c r="QGH90" s="85"/>
      <c r="QGI90" s="85"/>
      <c r="QGJ90" s="85"/>
      <c r="QGK90" s="85"/>
      <c r="QGL90" s="85"/>
      <c r="QGM90" s="85"/>
      <c r="QGN90" s="85"/>
      <c r="QGO90" s="85"/>
      <c r="QGP90" s="85"/>
      <c r="QGQ90" s="85"/>
      <c r="QGR90" s="85"/>
      <c r="QGS90" s="85"/>
      <c r="QGT90" s="85"/>
      <c r="QGU90" s="85"/>
      <c r="QGV90" s="85"/>
      <c r="QGW90" s="85"/>
      <c r="QGX90" s="85"/>
      <c r="QGY90" s="85"/>
      <c r="QGZ90" s="85"/>
      <c r="QHA90" s="85"/>
      <c r="QHB90" s="85"/>
      <c r="QHC90" s="85"/>
      <c r="QHD90" s="85"/>
      <c r="QHE90" s="85"/>
      <c r="QHF90" s="85"/>
      <c r="QHG90" s="85"/>
      <c r="QHH90" s="85"/>
      <c r="QHI90" s="85"/>
      <c r="QHJ90" s="85"/>
      <c r="QHK90" s="85"/>
      <c r="QHL90" s="85"/>
      <c r="QHM90" s="85"/>
      <c r="QHN90" s="85"/>
      <c r="QHO90" s="85"/>
      <c r="QHP90" s="85"/>
      <c r="QHQ90" s="85"/>
      <c r="QHR90" s="85"/>
      <c r="QHS90" s="85"/>
      <c r="QHT90" s="85"/>
      <c r="QHU90" s="85"/>
      <c r="QHV90" s="85"/>
      <c r="QHW90" s="85"/>
      <c r="QHX90" s="85"/>
      <c r="QHY90" s="85"/>
      <c r="QHZ90" s="85"/>
      <c r="QIA90" s="85"/>
      <c r="QIB90" s="85"/>
      <c r="QIC90" s="85"/>
      <c r="QID90" s="85"/>
      <c r="QIE90" s="85"/>
      <c r="QIF90" s="85"/>
      <c r="QIG90" s="85"/>
      <c r="QIH90" s="85"/>
      <c r="QII90" s="85"/>
      <c r="QIJ90" s="85"/>
      <c r="QIK90" s="85"/>
      <c r="QIL90" s="85"/>
      <c r="QIM90" s="85"/>
      <c r="QIN90" s="85"/>
      <c r="QIO90" s="85"/>
      <c r="QIP90" s="85"/>
      <c r="QIQ90" s="85"/>
      <c r="QIR90" s="85"/>
      <c r="QIS90" s="85"/>
      <c r="QIT90" s="85"/>
      <c r="QIU90" s="85"/>
      <c r="QIV90" s="85"/>
      <c r="QIW90" s="85"/>
      <c r="QIX90" s="85"/>
      <c r="QIY90" s="85"/>
      <c r="QIZ90" s="85"/>
      <c r="QJA90" s="85"/>
      <c r="QJB90" s="85"/>
      <c r="QJC90" s="85"/>
      <c r="QJD90" s="85"/>
      <c r="QJE90" s="85"/>
      <c r="QJF90" s="85"/>
      <c r="QJG90" s="85"/>
      <c r="QJH90" s="85"/>
      <c r="QJI90" s="85"/>
      <c r="QJJ90" s="85"/>
      <c r="QJK90" s="85"/>
      <c r="QJL90" s="85"/>
      <c r="QJM90" s="85"/>
      <c r="QJN90" s="85"/>
      <c r="QJO90" s="85"/>
      <c r="QJP90" s="85"/>
      <c r="QJQ90" s="85"/>
      <c r="QJR90" s="85"/>
      <c r="QJS90" s="85"/>
      <c r="QJT90" s="85"/>
      <c r="QJU90" s="85"/>
      <c r="QJV90" s="85"/>
      <c r="QJW90" s="85"/>
      <c r="QJX90" s="85"/>
      <c r="QJY90" s="85"/>
      <c r="QJZ90" s="85"/>
      <c r="QKA90" s="85"/>
      <c r="QKB90" s="85"/>
      <c r="QKC90" s="85"/>
      <c r="QKD90" s="85"/>
      <c r="QKE90" s="85"/>
      <c r="QKF90" s="85"/>
      <c r="QKG90" s="85"/>
      <c r="QKH90" s="85"/>
      <c r="QKI90" s="85"/>
      <c r="QKJ90" s="85"/>
      <c r="QKK90" s="85"/>
      <c r="QKL90" s="85"/>
      <c r="QKM90" s="85"/>
      <c r="QKN90" s="85"/>
      <c r="QKO90" s="85"/>
      <c r="QKP90" s="85"/>
      <c r="QKQ90" s="85"/>
      <c r="QKR90" s="85"/>
      <c r="QKS90" s="85"/>
      <c r="QKT90" s="85"/>
      <c r="QKU90" s="85"/>
      <c r="QKV90" s="85"/>
      <c r="QKW90" s="85"/>
      <c r="QKX90" s="85"/>
      <c r="QKY90" s="85"/>
      <c r="QKZ90" s="85"/>
      <c r="QLA90" s="85"/>
      <c r="QLB90" s="85"/>
      <c r="QLC90" s="85"/>
      <c r="QLD90" s="85"/>
      <c r="QLE90" s="85"/>
      <c r="QLF90" s="85"/>
      <c r="QLG90" s="85"/>
      <c r="QLH90" s="85"/>
      <c r="QLI90" s="85"/>
      <c r="QLJ90" s="85"/>
      <c r="QLK90" s="85"/>
      <c r="QLL90" s="85"/>
      <c r="QLM90" s="85"/>
      <c r="QLN90" s="85"/>
      <c r="QLO90" s="85"/>
      <c r="QLP90" s="85"/>
      <c r="QLQ90" s="85"/>
      <c r="QLR90" s="85"/>
      <c r="QLS90" s="85"/>
      <c r="QLT90" s="85"/>
      <c r="QLU90" s="85"/>
      <c r="QLV90" s="85"/>
      <c r="QLW90" s="85"/>
      <c r="QLX90" s="85"/>
      <c r="QLY90" s="85"/>
      <c r="QLZ90" s="85"/>
      <c r="QMA90" s="85"/>
      <c r="QMB90" s="85"/>
      <c r="QMC90" s="85"/>
      <c r="QMD90" s="85"/>
      <c r="QME90" s="85"/>
      <c r="QMF90" s="85"/>
      <c r="QMG90" s="85"/>
      <c r="QMH90" s="85"/>
      <c r="QMI90" s="85"/>
      <c r="QMJ90" s="85"/>
      <c r="QMK90" s="85"/>
      <c r="QML90" s="85"/>
      <c r="QMM90" s="85"/>
      <c r="QMN90" s="85"/>
      <c r="QMO90" s="85"/>
      <c r="QMP90" s="85"/>
      <c r="QMQ90" s="85"/>
      <c r="QMR90" s="85"/>
      <c r="QMS90" s="85"/>
      <c r="QMT90" s="85"/>
      <c r="QMU90" s="85"/>
      <c r="QMV90" s="85"/>
      <c r="QMW90" s="85"/>
      <c r="QMX90" s="85"/>
      <c r="QMY90" s="85"/>
      <c r="QMZ90" s="85"/>
      <c r="QNA90" s="85"/>
      <c r="QNB90" s="85"/>
      <c r="QNC90" s="85"/>
      <c r="QND90" s="85"/>
      <c r="QNE90" s="85"/>
      <c r="QNF90" s="85"/>
      <c r="QNG90" s="85"/>
      <c r="QNH90" s="85"/>
      <c r="QNI90" s="85"/>
      <c r="QNJ90" s="85"/>
      <c r="QNK90" s="85"/>
      <c r="QNL90" s="85"/>
      <c r="QNM90" s="85"/>
      <c r="QNN90" s="85"/>
      <c r="QNO90" s="85"/>
      <c r="QNP90" s="85"/>
      <c r="QNQ90" s="85"/>
      <c r="QNR90" s="85"/>
      <c r="QNS90" s="85"/>
      <c r="QNT90" s="85"/>
      <c r="QNU90" s="85"/>
      <c r="QNV90" s="85"/>
      <c r="QNW90" s="85"/>
      <c r="QNX90" s="85"/>
      <c r="QNY90" s="85"/>
      <c r="QNZ90" s="85"/>
      <c r="QOA90" s="85"/>
      <c r="QOB90" s="85"/>
      <c r="QOC90" s="85"/>
      <c r="QOD90" s="85"/>
      <c r="QOE90" s="85"/>
      <c r="QOF90" s="85"/>
      <c r="QOG90" s="85"/>
      <c r="QOH90" s="85"/>
      <c r="QOI90" s="85"/>
      <c r="QOJ90" s="85"/>
      <c r="QOK90" s="85"/>
      <c r="QOL90" s="85"/>
      <c r="QOM90" s="85"/>
      <c r="QON90" s="85"/>
      <c r="QOO90" s="85"/>
      <c r="QOP90" s="85"/>
      <c r="QOQ90" s="85"/>
      <c r="QOR90" s="85"/>
      <c r="QOS90" s="85"/>
      <c r="QOT90" s="85"/>
      <c r="QOU90" s="85"/>
      <c r="QOV90" s="85"/>
      <c r="QOW90" s="85"/>
      <c r="QOX90" s="85"/>
      <c r="QOY90" s="85"/>
      <c r="QOZ90" s="85"/>
      <c r="QPA90" s="85"/>
      <c r="QPB90" s="85"/>
      <c r="QPC90" s="85"/>
      <c r="QPD90" s="85"/>
      <c r="QPE90" s="85"/>
      <c r="QPF90" s="85"/>
      <c r="QPG90" s="85"/>
      <c r="QPH90" s="85"/>
      <c r="QPI90" s="85"/>
      <c r="QPJ90" s="85"/>
      <c r="QPK90" s="85"/>
      <c r="QPL90" s="85"/>
      <c r="QPM90" s="85"/>
      <c r="QPN90" s="85"/>
      <c r="QPO90" s="85"/>
      <c r="QPP90" s="85"/>
      <c r="QPQ90" s="85"/>
      <c r="QPR90" s="85"/>
      <c r="QPS90" s="85"/>
      <c r="QPT90" s="85"/>
      <c r="QPU90" s="85"/>
      <c r="QPV90" s="85"/>
      <c r="QPW90" s="85"/>
      <c r="QPX90" s="85"/>
      <c r="QPY90" s="85"/>
      <c r="QPZ90" s="85"/>
      <c r="QQA90" s="85"/>
      <c r="QQB90" s="85"/>
      <c r="QQC90" s="85"/>
      <c r="QQD90" s="85"/>
      <c r="QQE90" s="85"/>
      <c r="QQF90" s="85"/>
      <c r="QQG90" s="85"/>
      <c r="QQH90" s="85"/>
      <c r="QQI90" s="85"/>
      <c r="QQJ90" s="85"/>
      <c r="QQK90" s="85"/>
      <c r="QQL90" s="85"/>
      <c r="QQM90" s="85"/>
      <c r="QQN90" s="85"/>
      <c r="QQO90" s="85"/>
      <c r="QQP90" s="85"/>
      <c r="QQQ90" s="85"/>
      <c r="QQR90" s="85"/>
      <c r="QQS90" s="85"/>
      <c r="QQT90" s="85"/>
      <c r="QQU90" s="85"/>
      <c r="QQV90" s="85"/>
      <c r="QQW90" s="85"/>
      <c r="QQX90" s="85"/>
      <c r="QQY90" s="85"/>
      <c r="QQZ90" s="85"/>
      <c r="QRA90" s="85"/>
      <c r="QRB90" s="85"/>
      <c r="QRC90" s="85"/>
      <c r="QRD90" s="85"/>
      <c r="QRE90" s="85"/>
      <c r="QRF90" s="85"/>
      <c r="QRG90" s="85"/>
      <c r="QRH90" s="85"/>
      <c r="QRI90" s="85"/>
      <c r="QRJ90" s="85"/>
      <c r="QRK90" s="85"/>
      <c r="QRL90" s="85"/>
      <c r="QRM90" s="85"/>
      <c r="QRN90" s="85"/>
      <c r="QRO90" s="85"/>
      <c r="QRP90" s="85"/>
      <c r="QRQ90" s="85"/>
      <c r="QRR90" s="85"/>
      <c r="QRS90" s="85"/>
      <c r="QRT90" s="85"/>
      <c r="QRU90" s="85"/>
      <c r="QRV90" s="85"/>
      <c r="QRW90" s="85"/>
      <c r="QRX90" s="85"/>
      <c r="QRY90" s="85"/>
      <c r="QRZ90" s="85"/>
      <c r="QSA90" s="85"/>
      <c r="QSB90" s="85"/>
      <c r="QSC90" s="85"/>
      <c r="QSD90" s="85"/>
      <c r="QSE90" s="85"/>
      <c r="QSF90" s="85"/>
      <c r="QSG90" s="85"/>
      <c r="QSH90" s="85"/>
      <c r="QSI90" s="85"/>
      <c r="QSJ90" s="85"/>
      <c r="QSK90" s="85"/>
      <c r="QSL90" s="85"/>
      <c r="QSM90" s="85"/>
      <c r="QSN90" s="85"/>
      <c r="QSO90" s="85"/>
      <c r="QSP90" s="85"/>
      <c r="QSQ90" s="85"/>
      <c r="QSR90" s="85"/>
      <c r="QSS90" s="85"/>
      <c r="QST90" s="85"/>
      <c r="QSU90" s="85"/>
      <c r="QSV90" s="85"/>
      <c r="QSW90" s="85"/>
      <c r="QSX90" s="85"/>
      <c r="QSY90" s="85"/>
      <c r="QSZ90" s="85"/>
      <c r="QTA90" s="85"/>
      <c r="QTB90" s="85"/>
      <c r="QTC90" s="85"/>
      <c r="QTD90" s="85"/>
      <c r="QTE90" s="85"/>
      <c r="QTF90" s="85"/>
      <c r="QTG90" s="85"/>
      <c r="QTH90" s="85"/>
      <c r="QTI90" s="85"/>
      <c r="QTJ90" s="85"/>
      <c r="QTK90" s="85"/>
      <c r="QTL90" s="85"/>
      <c r="QTM90" s="85"/>
      <c r="QTN90" s="85"/>
      <c r="QTO90" s="85"/>
      <c r="QTP90" s="85"/>
      <c r="QTQ90" s="85"/>
      <c r="QTR90" s="85"/>
      <c r="QTS90" s="85"/>
      <c r="QTT90" s="85"/>
      <c r="QTU90" s="85"/>
      <c r="QTV90" s="85"/>
      <c r="QTW90" s="85"/>
      <c r="QTX90" s="85"/>
      <c r="QTY90" s="85"/>
      <c r="QTZ90" s="85"/>
      <c r="QUA90" s="85"/>
      <c r="QUB90" s="85"/>
      <c r="QUC90" s="85"/>
      <c r="QUD90" s="85"/>
      <c r="QUE90" s="85"/>
      <c r="QUF90" s="85"/>
      <c r="QUG90" s="85"/>
      <c r="QUH90" s="85"/>
      <c r="QUI90" s="85"/>
      <c r="QUJ90" s="85"/>
      <c r="QUK90" s="85"/>
      <c r="QUL90" s="85"/>
      <c r="QUM90" s="85"/>
      <c r="QUN90" s="85"/>
      <c r="QUO90" s="85"/>
      <c r="QUP90" s="85"/>
      <c r="QUQ90" s="85"/>
      <c r="QUR90" s="85"/>
      <c r="QUS90" s="85"/>
      <c r="QUT90" s="85"/>
      <c r="QUU90" s="85"/>
      <c r="QUV90" s="85"/>
      <c r="QUW90" s="85"/>
      <c r="QUX90" s="85"/>
      <c r="QUY90" s="85"/>
      <c r="QUZ90" s="85"/>
      <c r="QVA90" s="85"/>
      <c r="QVB90" s="85"/>
      <c r="QVC90" s="85"/>
      <c r="QVD90" s="85"/>
      <c r="QVE90" s="85"/>
      <c r="QVF90" s="85"/>
      <c r="QVG90" s="85"/>
      <c r="QVH90" s="85"/>
      <c r="QVI90" s="85"/>
      <c r="QVJ90" s="85"/>
      <c r="QVK90" s="85"/>
      <c r="QVL90" s="85"/>
      <c r="QVM90" s="85"/>
      <c r="QVN90" s="85"/>
      <c r="QVO90" s="85"/>
      <c r="QVP90" s="85"/>
      <c r="QVQ90" s="85"/>
      <c r="QVR90" s="85"/>
      <c r="QVS90" s="85"/>
      <c r="QVT90" s="85"/>
      <c r="QVU90" s="85"/>
      <c r="QVV90" s="85"/>
      <c r="QVW90" s="85"/>
      <c r="QVX90" s="85"/>
      <c r="QVY90" s="85"/>
      <c r="QVZ90" s="85"/>
      <c r="QWA90" s="85"/>
      <c r="QWB90" s="85"/>
      <c r="QWC90" s="85"/>
      <c r="QWD90" s="85"/>
      <c r="QWE90" s="85"/>
      <c r="QWF90" s="85"/>
      <c r="QWG90" s="85"/>
      <c r="QWH90" s="85"/>
      <c r="QWI90" s="85"/>
      <c r="QWJ90" s="85"/>
      <c r="QWK90" s="85"/>
      <c r="QWL90" s="85"/>
      <c r="QWM90" s="85"/>
      <c r="QWN90" s="85"/>
      <c r="QWO90" s="85"/>
      <c r="QWP90" s="85"/>
      <c r="QWQ90" s="85"/>
      <c r="QWR90" s="85"/>
      <c r="QWS90" s="85"/>
      <c r="QWT90" s="85"/>
      <c r="QWU90" s="85"/>
      <c r="QWV90" s="85"/>
      <c r="QWW90" s="85"/>
      <c r="QWX90" s="85"/>
      <c r="QWY90" s="85"/>
      <c r="QWZ90" s="85"/>
      <c r="QXA90" s="85"/>
      <c r="QXB90" s="85"/>
      <c r="QXC90" s="85"/>
      <c r="QXD90" s="85"/>
      <c r="QXE90" s="85"/>
      <c r="QXF90" s="85"/>
      <c r="QXG90" s="85"/>
      <c r="QXH90" s="85"/>
      <c r="QXI90" s="85"/>
      <c r="QXJ90" s="85"/>
      <c r="QXK90" s="85"/>
      <c r="QXL90" s="85"/>
      <c r="QXM90" s="85"/>
      <c r="QXN90" s="85"/>
      <c r="QXO90" s="85"/>
      <c r="QXP90" s="85"/>
      <c r="QXQ90" s="85"/>
      <c r="QXR90" s="85"/>
      <c r="QXS90" s="85"/>
      <c r="QXT90" s="85"/>
      <c r="QXU90" s="85"/>
      <c r="QXV90" s="85"/>
      <c r="QXW90" s="85"/>
      <c r="QXX90" s="85"/>
      <c r="QXY90" s="85"/>
      <c r="QXZ90" s="85"/>
      <c r="QYA90" s="85"/>
      <c r="QYB90" s="85"/>
      <c r="QYC90" s="85"/>
      <c r="QYD90" s="85"/>
      <c r="QYE90" s="85"/>
      <c r="QYF90" s="85"/>
      <c r="QYG90" s="85"/>
      <c r="QYH90" s="85"/>
      <c r="QYI90" s="85"/>
      <c r="QYJ90" s="85"/>
      <c r="QYK90" s="85"/>
      <c r="QYL90" s="85"/>
      <c r="QYM90" s="85"/>
      <c r="QYN90" s="85"/>
      <c r="QYO90" s="85"/>
      <c r="QYP90" s="85"/>
      <c r="QYQ90" s="85"/>
      <c r="QYR90" s="85"/>
      <c r="QYS90" s="85"/>
      <c r="QYT90" s="85"/>
      <c r="QYU90" s="85"/>
      <c r="QYV90" s="85"/>
      <c r="QYW90" s="85"/>
      <c r="QYX90" s="85"/>
      <c r="QYY90" s="85"/>
      <c r="QYZ90" s="85"/>
      <c r="QZA90" s="85"/>
      <c r="QZB90" s="85"/>
      <c r="QZC90" s="85"/>
      <c r="QZD90" s="85"/>
      <c r="QZE90" s="85"/>
      <c r="QZF90" s="85"/>
      <c r="QZG90" s="85"/>
      <c r="QZH90" s="85"/>
      <c r="QZI90" s="85"/>
      <c r="QZJ90" s="85"/>
      <c r="QZK90" s="85"/>
      <c r="QZL90" s="85"/>
      <c r="QZM90" s="85"/>
      <c r="QZN90" s="85"/>
      <c r="QZO90" s="85"/>
      <c r="QZP90" s="85"/>
      <c r="QZQ90" s="85"/>
      <c r="QZR90" s="85"/>
      <c r="QZS90" s="85"/>
      <c r="QZT90" s="85"/>
      <c r="QZU90" s="85"/>
      <c r="QZV90" s="85"/>
      <c r="QZW90" s="85"/>
      <c r="QZX90" s="85"/>
      <c r="QZY90" s="85"/>
      <c r="QZZ90" s="85"/>
      <c r="RAA90" s="85"/>
      <c r="RAB90" s="85"/>
      <c r="RAC90" s="85"/>
      <c r="RAD90" s="85"/>
      <c r="RAE90" s="85"/>
      <c r="RAF90" s="85"/>
      <c r="RAG90" s="85"/>
      <c r="RAH90" s="85"/>
      <c r="RAI90" s="85"/>
      <c r="RAJ90" s="85"/>
      <c r="RAK90" s="85"/>
      <c r="RAL90" s="85"/>
      <c r="RAM90" s="85"/>
      <c r="RAN90" s="85"/>
      <c r="RAO90" s="85"/>
      <c r="RAP90" s="85"/>
      <c r="RAQ90" s="85"/>
      <c r="RAR90" s="85"/>
      <c r="RAS90" s="85"/>
      <c r="RAT90" s="85"/>
      <c r="RAU90" s="85"/>
      <c r="RAV90" s="85"/>
      <c r="RAW90" s="85"/>
      <c r="RAX90" s="85"/>
      <c r="RAY90" s="85"/>
      <c r="RAZ90" s="85"/>
      <c r="RBA90" s="85"/>
      <c r="RBB90" s="85"/>
      <c r="RBC90" s="85"/>
      <c r="RBD90" s="85"/>
      <c r="RBE90" s="85"/>
      <c r="RBF90" s="85"/>
      <c r="RBG90" s="85"/>
      <c r="RBH90" s="85"/>
      <c r="RBI90" s="85"/>
      <c r="RBJ90" s="85"/>
      <c r="RBK90" s="85"/>
      <c r="RBL90" s="85"/>
      <c r="RBM90" s="85"/>
      <c r="RBN90" s="85"/>
      <c r="RBO90" s="85"/>
      <c r="RBP90" s="85"/>
      <c r="RBQ90" s="85"/>
      <c r="RBR90" s="85"/>
      <c r="RBS90" s="85"/>
      <c r="RBT90" s="85"/>
      <c r="RBU90" s="85"/>
      <c r="RBV90" s="85"/>
      <c r="RBW90" s="85"/>
      <c r="RBX90" s="85"/>
      <c r="RBY90" s="85"/>
      <c r="RBZ90" s="85"/>
      <c r="RCA90" s="85"/>
      <c r="RCB90" s="85"/>
      <c r="RCC90" s="85"/>
      <c r="RCD90" s="85"/>
      <c r="RCE90" s="85"/>
      <c r="RCF90" s="85"/>
      <c r="RCG90" s="85"/>
      <c r="RCH90" s="85"/>
      <c r="RCI90" s="85"/>
      <c r="RCJ90" s="85"/>
      <c r="RCK90" s="85"/>
      <c r="RCL90" s="85"/>
      <c r="RCM90" s="85"/>
      <c r="RCN90" s="85"/>
      <c r="RCO90" s="85"/>
      <c r="RCP90" s="85"/>
      <c r="RCQ90" s="85"/>
      <c r="RCR90" s="85"/>
      <c r="RCS90" s="85"/>
      <c r="RCT90" s="85"/>
      <c r="RCU90" s="85"/>
      <c r="RCV90" s="85"/>
      <c r="RCW90" s="85"/>
      <c r="RCX90" s="85"/>
      <c r="RCY90" s="85"/>
      <c r="RCZ90" s="85"/>
      <c r="RDA90" s="85"/>
      <c r="RDB90" s="85"/>
      <c r="RDC90" s="85"/>
      <c r="RDD90" s="85"/>
      <c r="RDE90" s="85"/>
      <c r="RDF90" s="85"/>
      <c r="RDG90" s="85"/>
      <c r="RDH90" s="85"/>
      <c r="RDI90" s="85"/>
      <c r="RDJ90" s="85"/>
      <c r="RDK90" s="85"/>
      <c r="RDL90" s="85"/>
      <c r="RDM90" s="85"/>
      <c r="RDN90" s="85"/>
      <c r="RDO90" s="85"/>
      <c r="RDP90" s="85"/>
      <c r="RDQ90" s="85"/>
      <c r="RDR90" s="85"/>
      <c r="RDS90" s="85"/>
      <c r="RDT90" s="85"/>
      <c r="RDU90" s="85"/>
      <c r="RDV90" s="85"/>
      <c r="RDW90" s="85"/>
      <c r="RDX90" s="85"/>
      <c r="RDY90" s="85"/>
      <c r="RDZ90" s="85"/>
      <c r="REA90" s="85"/>
      <c r="REB90" s="85"/>
      <c r="REC90" s="85"/>
      <c r="RED90" s="85"/>
      <c r="REE90" s="85"/>
      <c r="REF90" s="85"/>
      <c r="REG90" s="85"/>
      <c r="REH90" s="85"/>
      <c r="REI90" s="85"/>
      <c r="REJ90" s="85"/>
      <c r="REK90" s="85"/>
      <c r="REL90" s="85"/>
      <c r="REM90" s="85"/>
      <c r="REN90" s="85"/>
      <c r="REO90" s="85"/>
      <c r="REP90" s="85"/>
      <c r="REQ90" s="85"/>
      <c r="RER90" s="85"/>
      <c r="RES90" s="85"/>
      <c r="RET90" s="85"/>
      <c r="REU90" s="85"/>
      <c r="REV90" s="85"/>
      <c r="REW90" s="85"/>
      <c r="REX90" s="85"/>
      <c r="REY90" s="85"/>
      <c r="REZ90" s="85"/>
      <c r="RFA90" s="85"/>
      <c r="RFB90" s="85"/>
      <c r="RFC90" s="85"/>
      <c r="RFD90" s="85"/>
      <c r="RFE90" s="85"/>
      <c r="RFF90" s="85"/>
      <c r="RFG90" s="85"/>
      <c r="RFH90" s="85"/>
      <c r="RFI90" s="85"/>
      <c r="RFJ90" s="85"/>
      <c r="RFK90" s="85"/>
      <c r="RFL90" s="85"/>
      <c r="RFM90" s="85"/>
      <c r="RFN90" s="85"/>
      <c r="RFO90" s="85"/>
      <c r="RFP90" s="85"/>
      <c r="RFQ90" s="85"/>
      <c r="RFR90" s="85"/>
      <c r="RFS90" s="85"/>
      <c r="RFT90" s="85"/>
      <c r="RFU90" s="85"/>
      <c r="RFV90" s="85"/>
      <c r="RFW90" s="85"/>
      <c r="RFX90" s="85"/>
      <c r="RFY90" s="85"/>
      <c r="RFZ90" s="85"/>
      <c r="RGA90" s="85"/>
      <c r="RGB90" s="85"/>
      <c r="RGC90" s="85"/>
      <c r="RGD90" s="85"/>
      <c r="RGE90" s="85"/>
      <c r="RGF90" s="85"/>
      <c r="RGG90" s="85"/>
      <c r="RGH90" s="85"/>
      <c r="RGI90" s="85"/>
      <c r="RGJ90" s="85"/>
      <c r="RGK90" s="85"/>
      <c r="RGL90" s="85"/>
      <c r="RGM90" s="85"/>
      <c r="RGN90" s="85"/>
      <c r="RGO90" s="85"/>
      <c r="RGP90" s="85"/>
      <c r="RGQ90" s="85"/>
      <c r="RGR90" s="85"/>
      <c r="RGS90" s="85"/>
      <c r="RGT90" s="85"/>
      <c r="RGU90" s="85"/>
      <c r="RGV90" s="85"/>
      <c r="RGW90" s="85"/>
      <c r="RGX90" s="85"/>
      <c r="RGY90" s="85"/>
      <c r="RGZ90" s="85"/>
      <c r="RHA90" s="85"/>
      <c r="RHB90" s="85"/>
      <c r="RHC90" s="85"/>
      <c r="RHD90" s="85"/>
      <c r="RHE90" s="85"/>
      <c r="RHF90" s="85"/>
      <c r="RHG90" s="85"/>
      <c r="RHH90" s="85"/>
      <c r="RHI90" s="85"/>
      <c r="RHJ90" s="85"/>
      <c r="RHK90" s="85"/>
      <c r="RHL90" s="85"/>
      <c r="RHM90" s="85"/>
      <c r="RHN90" s="85"/>
      <c r="RHO90" s="85"/>
      <c r="RHP90" s="85"/>
      <c r="RHQ90" s="85"/>
      <c r="RHR90" s="85"/>
      <c r="RHS90" s="85"/>
      <c r="RHT90" s="85"/>
      <c r="RHU90" s="85"/>
      <c r="RHV90" s="85"/>
      <c r="RHW90" s="85"/>
      <c r="RHX90" s="85"/>
      <c r="RHY90" s="85"/>
      <c r="RHZ90" s="85"/>
      <c r="RIA90" s="85"/>
      <c r="RIB90" s="85"/>
      <c r="RIC90" s="85"/>
      <c r="RID90" s="85"/>
      <c r="RIE90" s="85"/>
      <c r="RIF90" s="85"/>
      <c r="RIG90" s="85"/>
      <c r="RIH90" s="85"/>
      <c r="RII90" s="85"/>
      <c r="RIJ90" s="85"/>
      <c r="RIK90" s="85"/>
      <c r="RIL90" s="85"/>
      <c r="RIM90" s="85"/>
      <c r="RIN90" s="85"/>
      <c r="RIO90" s="85"/>
      <c r="RIP90" s="85"/>
      <c r="RIQ90" s="85"/>
      <c r="RIR90" s="85"/>
      <c r="RIS90" s="85"/>
      <c r="RIT90" s="85"/>
      <c r="RIU90" s="85"/>
      <c r="RIV90" s="85"/>
      <c r="RIW90" s="85"/>
      <c r="RIX90" s="85"/>
      <c r="RIY90" s="85"/>
      <c r="RIZ90" s="85"/>
      <c r="RJA90" s="85"/>
      <c r="RJB90" s="85"/>
      <c r="RJC90" s="85"/>
      <c r="RJD90" s="85"/>
      <c r="RJE90" s="85"/>
      <c r="RJF90" s="85"/>
      <c r="RJG90" s="85"/>
      <c r="RJH90" s="85"/>
      <c r="RJI90" s="85"/>
      <c r="RJJ90" s="85"/>
      <c r="RJK90" s="85"/>
      <c r="RJL90" s="85"/>
      <c r="RJM90" s="85"/>
      <c r="RJN90" s="85"/>
      <c r="RJO90" s="85"/>
      <c r="RJP90" s="85"/>
      <c r="RJQ90" s="85"/>
      <c r="RJR90" s="85"/>
      <c r="RJS90" s="85"/>
      <c r="RJT90" s="85"/>
      <c r="RJU90" s="85"/>
      <c r="RJV90" s="85"/>
      <c r="RJW90" s="85"/>
      <c r="RJX90" s="85"/>
      <c r="RJY90" s="85"/>
      <c r="RJZ90" s="85"/>
      <c r="RKA90" s="85"/>
      <c r="RKB90" s="85"/>
      <c r="RKC90" s="85"/>
      <c r="RKD90" s="85"/>
      <c r="RKE90" s="85"/>
      <c r="RKF90" s="85"/>
      <c r="RKG90" s="85"/>
      <c r="RKH90" s="85"/>
      <c r="RKI90" s="85"/>
      <c r="RKJ90" s="85"/>
      <c r="RKK90" s="85"/>
      <c r="RKL90" s="85"/>
      <c r="RKM90" s="85"/>
      <c r="RKN90" s="85"/>
      <c r="RKO90" s="85"/>
      <c r="RKP90" s="85"/>
      <c r="RKQ90" s="85"/>
      <c r="RKR90" s="85"/>
      <c r="RKS90" s="85"/>
      <c r="RKT90" s="85"/>
      <c r="RKU90" s="85"/>
      <c r="RKV90" s="85"/>
      <c r="RKW90" s="85"/>
      <c r="RKX90" s="85"/>
      <c r="RKY90" s="85"/>
      <c r="RKZ90" s="85"/>
      <c r="RLA90" s="85"/>
      <c r="RLB90" s="85"/>
      <c r="RLC90" s="85"/>
      <c r="RLD90" s="85"/>
      <c r="RLE90" s="85"/>
      <c r="RLF90" s="85"/>
      <c r="RLG90" s="85"/>
      <c r="RLH90" s="85"/>
      <c r="RLI90" s="85"/>
      <c r="RLJ90" s="85"/>
      <c r="RLK90" s="85"/>
      <c r="RLL90" s="85"/>
      <c r="RLM90" s="85"/>
      <c r="RLN90" s="85"/>
      <c r="RLO90" s="85"/>
      <c r="RLP90" s="85"/>
      <c r="RLQ90" s="85"/>
      <c r="RLR90" s="85"/>
      <c r="RLS90" s="85"/>
      <c r="RLT90" s="85"/>
      <c r="RLU90" s="85"/>
      <c r="RLV90" s="85"/>
      <c r="RLW90" s="85"/>
      <c r="RLX90" s="85"/>
      <c r="RLY90" s="85"/>
      <c r="RLZ90" s="85"/>
      <c r="RMA90" s="85"/>
      <c r="RMB90" s="85"/>
      <c r="RMC90" s="85"/>
      <c r="RMD90" s="85"/>
      <c r="RME90" s="85"/>
      <c r="RMF90" s="85"/>
      <c r="RMG90" s="85"/>
      <c r="RMH90" s="85"/>
      <c r="RMI90" s="85"/>
      <c r="RMJ90" s="85"/>
      <c r="RMK90" s="85"/>
      <c r="RML90" s="85"/>
      <c r="RMM90" s="85"/>
      <c r="RMN90" s="85"/>
      <c r="RMO90" s="85"/>
      <c r="RMP90" s="85"/>
      <c r="RMQ90" s="85"/>
      <c r="RMR90" s="85"/>
      <c r="RMS90" s="85"/>
      <c r="RMT90" s="85"/>
      <c r="RMU90" s="85"/>
      <c r="RMV90" s="85"/>
      <c r="RMW90" s="85"/>
      <c r="RMX90" s="85"/>
      <c r="RMY90" s="85"/>
      <c r="RMZ90" s="85"/>
      <c r="RNA90" s="85"/>
      <c r="RNB90" s="85"/>
      <c r="RNC90" s="85"/>
      <c r="RND90" s="85"/>
      <c r="RNE90" s="85"/>
      <c r="RNF90" s="85"/>
      <c r="RNG90" s="85"/>
      <c r="RNH90" s="85"/>
      <c r="RNI90" s="85"/>
      <c r="RNJ90" s="85"/>
      <c r="RNK90" s="85"/>
      <c r="RNL90" s="85"/>
      <c r="RNM90" s="85"/>
      <c r="RNN90" s="85"/>
      <c r="RNO90" s="85"/>
      <c r="RNP90" s="85"/>
      <c r="RNQ90" s="85"/>
      <c r="RNR90" s="85"/>
      <c r="RNS90" s="85"/>
      <c r="RNT90" s="85"/>
      <c r="RNU90" s="85"/>
      <c r="RNV90" s="85"/>
      <c r="RNW90" s="85"/>
      <c r="RNX90" s="85"/>
      <c r="RNY90" s="85"/>
      <c r="RNZ90" s="85"/>
      <c r="ROA90" s="85"/>
      <c r="ROB90" s="85"/>
      <c r="ROC90" s="85"/>
      <c r="ROD90" s="85"/>
      <c r="ROE90" s="85"/>
      <c r="ROF90" s="85"/>
      <c r="ROG90" s="85"/>
      <c r="ROH90" s="85"/>
      <c r="ROI90" s="85"/>
      <c r="ROJ90" s="85"/>
      <c r="ROK90" s="85"/>
      <c r="ROL90" s="85"/>
      <c r="ROM90" s="85"/>
      <c r="RON90" s="85"/>
      <c r="ROO90" s="85"/>
      <c r="ROP90" s="85"/>
      <c r="ROQ90" s="85"/>
      <c r="ROR90" s="85"/>
      <c r="ROS90" s="85"/>
      <c r="ROT90" s="85"/>
      <c r="ROU90" s="85"/>
      <c r="ROV90" s="85"/>
      <c r="ROW90" s="85"/>
      <c r="ROX90" s="85"/>
      <c r="ROY90" s="85"/>
      <c r="ROZ90" s="85"/>
      <c r="RPA90" s="85"/>
      <c r="RPB90" s="85"/>
      <c r="RPC90" s="85"/>
      <c r="RPD90" s="85"/>
      <c r="RPE90" s="85"/>
      <c r="RPF90" s="85"/>
      <c r="RPG90" s="85"/>
      <c r="RPH90" s="85"/>
      <c r="RPI90" s="85"/>
      <c r="RPJ90" s="85"/>
      <c r="RPK90" s="85"/>
      <c r="RPL90" s="85"/>
      <c r="RPM90" s="85"/>
      <c r="RPN90" s="85"/>
      <c r="RPO90" s="85"/>
      <c r="RPP90" s="85"/>
      <c r="RPQ90" s="85"/>
      <c r="RPR90" s="85"/>
      <c r="RPS90" s="85"/>
      <c r="RPT90" s="85"/>
      <c r="RPU90" s="85"/>
      <c r="RPV90" s="85"/>
      <c r="RPW90" s="85"/>
      <c r="RPX90" s="85"/>
      <c r="RPY90" s="85"/>
      <c r="RPZ90" s="85"/>
      <c r="RQA90" s="85"/>
      <c r="RQB90" s="85"/>
      <c r="RQC90" s="85"/>
      <c r="RQD90" s="85"/>
      <c r="RQE90" s="85"/>
      <c r="RQF90" s="85"/>
      <c r="RQG90" s="85"/>
      <c r="RQH90" s="85"/>
      <c r="RQI90" s="85"/>
      <c r="RQJ90" s="85"/>
      <c r="RQK90" s="85"/>
      <c r="RQL90" s="85"/>
      <c r="RQM90" s="85"/>
      <c r="RQN90" s="85"/>
      <c r="RQO90" s="85"/>
      <c r="RQP90" s="85"/>
      <c r="RQQ90" s="85"/>
      <c r="RQR90" s="85"/>
      <c r="RQS90" s="85"/>
      <c r="RQT90" s="85"/>
      <c r="RQU90" s="85"/>
      <c r="RQV90" s="85"/>
      <c r="RQW90" s="85"/>
      <c r="RQX90" s="85"/>
      <c r="RQY90" s="85"/>
      <c r="RQZ90" s="85"/>
      <c r="RRA90" s="85"/>
      <c r="RRB90" s="85"/>
      <c r="RRC90" s="85"/>
      <c r="RRD90" s="85"/>
      <c r="RRE90" s="85"/>
      <c r="RRF90" s="85"/>
      <c r="RRG90" s="85"/>
      <c r="RRH90" s="85"/>
      <c r="RRI90" s="85"/>
      <c r="RRJ90" s="85"/>
      <c r="RRK90" s="85"/>
      <c r="RRL90" s="85"/>
      <c r="RRM90" s="85"/>
      <c r="RRN90" s="85"/>
      <c r="RRO90" s="85"/>
      <c r="RRP90" s="85"/>
      <c r="RRQ90" s="85"/>
      <c r="RRR90" s="85"/>
      <c r="RRS90" s="85"/>
      <c r="RRT90" s="85"/>
      <c r="RRU90" s="85"/>
      <c r="RRV90" s="85"/>
      <c r="RRW90" s="85"/>
      <c r="RRX90" s="85"/>
      <c r="RRY90" s="85"/>
      <c r="RRZ90" s="85"/>
      <c r="RSA90" s="85"/>
      <c r="RSB90" s="85"/>
      <c r="RSC90" s="85"/>
      <c r="RSD90" s="85"/>
      <c r="RSE90" s="85"/>
      <c r="RSF90" s="85"/>
      <c r="RSG90" s="85"/>
      <c r="RSH90" s="85"/>
      <c r="RSI90" s="85"/>
      <c r="RSJ90" s="85"/>
      <c r="RSK90" s="85"/>
      <c r="RSL90" s="85"/>
      <c r="RSM90" s="85"/>
      <c r="RSN90" s="85"/>
      <c r="RSO90" s="85"/>
      <c r="RSP90" s="85"/>
      <c r="RSQ90" s="85"/>
      <c r="RSR90" s="85"/>
      <c r="RSS90" s="85"/>
      <c r="RST90" s="85"/>
      <c r="RSU90" s="85"/>
      <c r="RSV90" s="85"/>
      <c r="RSW90" s="85"/>
      <c r="RSX90" s="85"/>
      <c r="RSY90" s="85"/>
      <c r="RSZ90" s="85"/>
      <c r="RTA90" s="85"/>
      <c r="RTB90" s="85"/>
      <c r="RTC90" s="85"/>
      <c r="RTD90" s="85"/>
      <c r="RTE90" s="85"/>
      <c r="RTF90" s="85"/>
      <c r="RTG90" s="85"/>
      <c r="RTH90" s="85"/>
      <c r="RTI90" s="85"/>
      <c r="RTJ90" s="85"/>
      <c r="RTK90" s="85"/>
      <c r="RTL90" s="85"/>
      <c r="RTM90" s="85"/>
      <c r="RTN90" s="85"/>
      <c r="RTO90" s="85"/>
      <c r="RTP90" s="85"/>
      <c r="RTQ90" s="85"/>
      <c r="RTR90" s="85"/>
      <c r="RTS90" s="85"/>
      <c r="RTT90" s="85"/>
      <c r="RTU90" s="85"/>
      <c r="RTV90" s="85"/>
      <c r="RTW90" s="85"/>
      <c r="RTX90" s="85"/>
      <c r="RTY90" s="85"/>
      <c r="RTZ90" s="85"/>
      <c r="RUA90" s="85"/>
      <c r="RUB90" s="85"/>
      <c r="RUC90" s="85"/>
      <c r="RUD90" s="85"/>
      <c r="RUE90" s="85"/>
      <c r="RUF90" s="85"/>
      <c r="RUG90" s="85"/>
      <c r="RUH90" s="85"/>
      <c r="RUI90" s="85"/>
      <c r="RUJ90" s="85"/>
      <c r="RUK90" s="85"/>
      <c r="RUL90" s="85"/>
      <c r="RUM90" s="85"/>
      <c r="RUN90" s="85"/>
      <c r="RUO90" s="85"/>
      <c r="RUP90" s="85"/>
      <c r="RUQ90" s="85"/>
      <c r="RUR90" s="85"/>
      <c r="RUS90" s="85"/>
      <c r="RUT90" s="85"/>
      <c r="RUU90" s="85"/>
      <c r="RUV90" s="85"/>
      <c r="RUW90" s="85"/>
      <c r="RUX90" s="85"/>
      <c r="RUY90" s="85"/>
      <c r="RUZ90" s="85"/>
      <c r="RVA90" s="85"/>
      <c r="RVB90" s="85"/>
      <c r="RVC90" s="85"/>
      <c r="RVD90" s="85"/>
      <c r="RVE90" s="85"/>
      <c r="RVF90" s="85"/>
      <c r="RVG90" s="85"/>
      <c r="RVH90" s="85"/>
      <c r="RVI90" s="85"/>
      <c r="RVJ90" s="85"/>
      <c r="RVK90" s="85"/>
      <c r="RVL90" s="85"/>
      <c r="RVM90" s="85"/>
      <c r="RVN90" s="85"/>
      <c r="RVO90" s="85"/>
      <c r="RVP90" s="85"/>
      <c r="RVQ90" s="85"/>
      <c r="RVR90" s="85"/>
      <c r="RVS90" s="85"/>
      <c r="RVT90" s="85"/>
      <c r="RVU90" s="85"/>
      <c r="RVV90" s="85"/>
      <c r="RVW90" s="85"/>
      <c r="RVX90" s="85"/>
      <c r="RVY90" s="85"/>
      <c r="RVZ90" s="85"/>
      <c r="RWA90" s="85"/>
      <c r="RWB90" s="85"/>
      <c r="RWC90" s="85"/>
      <c r="RWD90" s="85"/>
      <c r="RWE90" s="85"/>
      <c r="RWF90" s="85"/>
      <c r="RWG90" s="85"/>
      <c r="RWH90" s="85"/>
      <c r="RWI90" s="85"/>
      <c r="RWJ90" s="85"/>
      <c r="RWK90" s="85"/>
      <c r="RWL90" s="85"/>
      <c r="RWM90" s="85"/>
      <c r="RWN90" s="85"/>
      <c r="RWO90" s="85"/>
      <c r="RWP90" s="85"/>
      <c r="RWQ90" s="85"/>
      <c r="RWR90" s="85"/>
      <c r="RWS90" s="85"/>
      <c r="RWT90" s="85"/>
      <c r="RWU90" s="85"/>
      <c r="RWV90" s="85"/>
      <c r="RWW90" s="85"/>
      <c r="RWX90" s="85"/>
      <c r="RWY90" s="85"/>
      <c r="RWZ90" s="85"/>
      <c r="RXA90" s="85"/>
      <c r="RXB90" s="85"/>
      <c r="RXC90" s="85"/>
      <c r="RXD90" s="85"/>
      <c r="RXE90" s="85"/>
      <c r="RXF90" s="85"/>
      <c r="RXG90" s="85"/>
      <c r="RXH90" s="85"/>
      <c r="RXI90" s="85"/>
      <c r="RXJ90" s="85"/>
      <c r="RXK90" s="85"/>
      <c r="RXL90" s="85"/>
      <c r="RXM90" s="85"/>
      <c r="RXN90" s="85"/>
      <c r="RXO90" s="85"/>
      <c r="RXP90" s="85"/>
      <c r="RXQ90" s="85"/>
      <c r="RXR90" s="85"/>
      <c r="RXS90" s="85"/>
      <c r="RXT90" s="85"/>
      <c r="RXU90" s="85"/>
      <c r="RXV90" s="85"/>
      <c r="RXW90" s="85"/>
      <c r="RXX90" s="85"/>
      <c r="RXY90" s="85"/>
      <c r="RXZ90" s="85"/>
      <c r="RYA90" s="85"/>
      <c r="RYB90" s="85"/>
      <c r="RYC90" s="85"/>
      <c r="RYD90" s="85"/>
      <c r="RYE90" s="85"/>
      <c r="RYF90" s="85"/>
      <c r="RYG90" s="85"/>
      <c r="RYH90" s="85"/>
      <c r="RYI90" s="85"/>
      <c r="RYJ90" s="85"/>
      <c r="RYK90" s="85"/>
      <c r="RYL90" s="85"/>
      <c r="RYM90" s="85"/>
      <c r="RYN90" s="85"/>
      <c r="RYO90" s="85"/>
      <c r="RYP90" s="85"/>
      <c r="RYQ90" s="85"/>
      <c r="RYR90" s="85"/>
      <c r="RYS90" s="85"/>
      <c r="RYT90" s="85"/>
      <c r="RYU90" s="85"/>
      <c r="RYV90" s="85"/>
      <c r="RYW90" s="85"/>
      <c r="RYX90" s="85"/>
      <c r="RYY90" s="85"/>
      <c r="RYZ90" s="85"/>
      <c r="RZA90" s="85"/>
      <c r="RZB90" s="85"/>
      <c r="RZC90" s="85"/>
      <c r="RZD90" s="85"/>
      <c r="RZE90" s="85"/>
      <c r="RZF90" s="85"/>
      <c r="RZG90" s="85"/>
      <c r="RZH90" s="85"/>
      <c r="RZI90" s="85"/>
      <c r="RZJ90" s="85"/>
      <c r="RZK90" s="85"/>
      <c r="RZL90" s="85"/>
      <c r="RZM90" s="85"/>
      <c r="RZN90" s="85"/>
      <c r="RZO90" s="85"/>
      <c r="RZP90" s="85"/>
      <c r="RZQ90" s="85"/>
      <c r="RZR90" s="85"/>
      <c r="RZS90" s="85"/>
      <c r="RZT90" s="85"/>
      <c r="RZU90" s="85"/>
      <c r="RZV90" s="85"/>
      <c r="RZW90" s="85"/>
      <c r="RZX90" s="85"/>
      <c r="RZY90" s="85"/>
      <c r="RZZ90" s="85"/>
      <c r="SAA90" s="85"/>
      <c r="SAB90" s="85"/>
      <c r="SAC90" s="85"/>
      <c r="SAD90" s="85"/>
      <c r="SAE90" s="85"/>
      <c r="SAF90" s="85"/>
      <c r="SAG90" s="85"/>
      <c r="SAH90" s="85"/>
      <c r="SAI90" s="85"/>
      <c r="SAJ90" s="85"/>
      <c r="SAK90" s="85"/>
      <c r="SAL90" s="85"/>
      <c r="SAM90" s="85"/>
      <c r="SAN90" s="85"/>
      <c r="SAO90" s="85"/>
      <c r="SAP90" s="85"/>
      <c r="SAQ90" s="85"/>
      <c r="SAR90" s="85"/>
      <c r="SAS90" s="85"/>
      <c r="SAT90" s="85"/>
      <c r="SAU90" s="85"/>
      <c r="SAV90" s="85"/>
      <c r="SAW90" s="85"/>
      <c r="SAX90" s="85"/>
      <c r="SAY90" s="85"/>
      <c r="SAZ90" s="85"/>
      <c r="SBA90" s="85"/>
      <c r="SBB90" s="85"/>
      <c r="SBC90" s="85"/>
      <c r="SBD90" s="85"/>
      <c r="SBE90" s="85"/>
      <c r="SBF90" s="85"/>
      <c r="SBG90" s="85"/>
      <c r="SBH90" s="85"/>
      <c r="SBI90" s="85"/>
      <c r="SBJ90" s="85"/>
      <c r="SBK90" s="85"/>
      <c r="SBL90" s="85"/>
      <c r="SBM90" s="85"/>
      <c r="SBN90" s="85"/>
      <c r="SBO90" s="85"/>
      <c r="SBP90" s="85"/>
      <c r="SBQ90" s="85"/>
      <c r="SBR90" s="85"/>
      <c r="SBS90" s="85"/>
      <c r="SBT90" s="85"/>
      <c r="SBU90" s="85"/>
      <c r="SBV90" s="85"/>
      <c r="SBW90" s="85"/>
      <c r="SBX90" s="85"/>
      <c r="SBY90" s="85"/>
      <c r="SBZ90" s="85"/>
      <c r="SCA90" s="85"/>
      <c r="SCB90" s="85"/>
      <c r="SCC90" s="85"/>
      <c r="SCD90" s="85"/>
      <c r="SCE90" s="85"/>
      <c r="SCF90" s="85"/>
      <c r="SCG90" s="85"/>
      <c r="SCH90" s="85"/>
      <c r="SCI90" s="85"/>
      <c r="SCJ90" s="85"/>
      <c r="SCK90" s="85"/>
      <c r="SCL90" s="85"/>
      <c r="SCM90" s="85"/>
      <c r="SCN90" s="85"/>
      <c r="SCO90" s="85"/>
      <c r="SCP90" s="85"/>
      <c r="SCQ90" s="85"/>
      <c r="SCR90" s="85"/>
      <c r="SCS90" s="85"/>
      <c r="SCT90" s="85"/>
      <c r="SCU90" s="85"/>
      <c r="SCV90" s="85"/>
      <c r="SCW90" s="85"/>
      <c r="SCX90" s="85"/>
      <c r="SCY90" s="85"/>
      <c r="SCZ90" s="85"/>
      <c r="SDA90" s="85"/>
      <c r="SDB90" s="85"/>
      <c r="SDC90" s="85"/>
      <c r="SDD90" s="85"/>
      <c r="SDE90" s="85"/>
      <c r="SDF90" s="85"/>
      <c r="SDG90" s="85"/>
      <c r="SDH90" s="85"/>
      <c r="SDI90" s="85"/>
      <c r="SDJ90" s="85"/>
      <c r="SDK90" s="85"/>
      <c r="SDL90" s="85"/>
      <c r="SDM90" s="85"/>
      <c r="SDN90" s="85"/>
      <c r="SDO90" s="85"/>
      <c r="SDP90" s="85"/>
      <c r="SDQ90" s="85"/>
      <c r="SDR90" s="85"/>
      <c r="SDS90" s="85"/>
      <c r="SDT90" s="85"/>
      <c r="SDU90" s="85"/>
      <c r="SDV90" s="85"/>
      <c r="SDW90" s="85"/>
      <c r="SDX90" s="85"/>
      <c r="SDY90" s="85"/>
      <c r="SDZ90" s="85"/>
      <c r="SEA90" s="85"/>
      <c r="SEB90" s="85"/>
      <c r="SEC90" s="85"/>
      <c r="SED90" s="85"/>
      <c r="SEE90" s="85"/>
      <c r="SEF90" s="85"/>
      <c r="SEG90" s="85"/>
      <c r="SEH90" s="85"/>
      <c r="SEI90" s="85"/>
      <c r="SEJ90" s="85"/>
      <c r="SEK90" s="85"/>
      <c r="SEL90" s="85"/>
      <c r="SEM90" s="85"/>
      <c r="SEN90" s="85"/>
      <c r="SEO90" s="85"/>
      <c r="SEP90" s="85"/>
      <c r="SEQ90" s="85"/>
      <c r="SER90" s="85"/>
      <c r="SES90" s="85"/>
      <c r="SET90" s="85"/>
      <c r="SEU90" s="85"/>
      <c r="SEV90" s="85"/>
      <c r="SEW90" s="85"/>
      <c r="SEX90" s="85"/>
      <c r="SEY90" s="85"/>
      <c r="SEZ90" s="85"/>
      <c r="SFA90" s="85"/>
      <c r="SFB90" s="85"/>
      <c r="SFC90" s="85"/>
      <c r="SFD90" s="85"/>
      <c r="SFE90" s="85"/>
      <c r="SFF90" s="85"/>
      <c r="SFG90" s="85"/>
      <c r="SFH90" s="85"/>
      <c r="SFI90" s="85"/>
      <c r="SFJ90" s="85"/>
      <c r="SFK90" s="85"/>
      <c r="SFL90" s="85"/>
      <c r="SFM90" s="85"/>
      <c r="SFN90" s="85"/>
      <c r="SFO90" s="85"/>
      <c r="SFP90" s="85"/>
      <c r="SFQ90" s="85"/>
      <c r="SFR90" s="85"/>
      <c r="SFS90" s="85"/>
      <c r="SFT90" s="85"/>
      <c r="SFU90" s="85"/>
      <c r="SFV90" s="85"/>
      <c r="SFW90" s="85"/>
      <c r="SFX90" s="85"/>
      <c r="SFY90" s="85"/>
      <c r="SFZ90" s="85"/>
      <c r="SGA90" s="85"/>
      <c r="SGB90" s="85"/>
      <c r="SGC90" s="85"/>
      <c r="SGD90" s="85"/>
      <c r="SGE90" s="85"/>
      <c r="SGF90" s="85"/>
      <c r="SGG90" s="85"/>
      <c r="SGH90" s="85"/>
      <c r="SGI90" s="85"/>
      <c r="SGJ90" s="85"/>
      <c r="SGK90" s="85"/>
      <c r="SGL90" s="85"/>
      <c r="SGM90" s="85"/>
      <c r="SGN90" s="85"/>
      <c r="SGO90" s="85"/>
      <c r="SGP90" s="85"/>
      <c r="SGQ90" s="85"/>
      <c r="SGR90" s="85"/>
      <c r="SGS90" s="85"/>
      <c r="SGT90" s="85"/>
      <c r="SGU90" s="85"/>
      <c r="SGV90" s="85"/>
      <c r="SGW90" s="85"/>
      <c r="SGX90" s="85"/>
      <c r="SGY90" s="85"/>
      <c r="SGZ90" s="85"/>
      <c r="SHA90" s="85"/>
      <c r="SHB90" s="85"/>
      <c r="SHC90" s="85"/>
      <c r="SHD90" s="85"/>
      <c r="SHE90" s="85"/>
      <c r="SHF90" s="85"/>
      <c r="SHG90" s="85"/>
      <c r="SHH90" s="85"/>
      <c r="SHI90" s="85"/>
      <c r="SHJ90" s="85"/>
      <c r="SHK90" s="85"/>
      <c r="SHL90" s="85"/>
      <c r="SHM90" s="85"/>
      <c r="SHN90" s="85"/>
      <c r="SHO90" s="85"/>
      <c r="SHP90" s="85"/>
      <c r="SHQ90" s="85"/>
      <c r="SHR90" s="85"/>
      <c r="SHS90" s="85"/>
      <c r="SHT90" s="85"/>
      <c r="SHU90" s="85"/>
      <c r="SHV90" s="85"/>
      <c r="SHW90" s="85"/>
      <c r="SHX90" s="85"/>
      <c r="SHY90" s="85"/>
      <c r="SHZ90" s="85"/>
      <c r="SIA90" s="85"/>
      <c r="SIB90" s="85"/>
      <c r="SIC90" s="85"/>
      <c r="SID90" s="85"/>
      <c r="SIE90" s="85"/>
      <c r="SIF90" s="85"/>
      <c r="SIG90" s="85"/>
      <c r="SIH90" s="85"/>
      <c r="SII90" s="85"/>
      <c r="SIJ90" s="85"/>
      <c r="SIK90" s="85"/>
      <c r="SIL90" s="85"/>
      <c r="SIM90" s="85"/>
      <c r="SIN90" s="85"/>
      <c r="SIO90" s="85"/>
      <c r="SIP90" s="85"/>
      <c r="SIQ90" s="85"/>
      <c r="SIR90" s="85"/>
      <c r="SIS90" s="85"/>
      <c r="SIT90" s="85"/>
      <c r="SIU90" s="85"/>
      <c r="SIV90" s="85"/>
      <c r="SIW90" s="85"/>
      <c r="SIX90" s="85"/>
      <c r="SIY90" s="85"/>
      <c r="SIZ90" s="85"/>
      <c r="SJA90" s="85"/>
      <c r="SJB90" s="85"/>
      <c r="SJC90" s="85"/>
      <c r="SJD90" s="85"/>
      <c r="SJE90" s="85"/>
      <c r="SJF90" s="85"/>
      <c r="SJG90" s="85"/>
      <c r="SJH90" s="85"/>
      <c r="SJI90" s="85"/>
      <c r="SJJ90" s="85"/>
      <c r="SJK90" s="85"/>
      <c r="SJL90" s="85"/>
      <c r="SJM90" s="85"/>
      <c r="SJN90" s="85"/>
      <c r="SJO90" s="85"/>
      <c r="SJP90" s="85"/>
      <c r="SJQ90" s="85"/>
      <c r="SJR90" s="85"/>
      <c r="SJS90" s="85"/>
      <c r="SJT90" s="85"/>
      <c r="SJU90" s="85"/>
      <c r="SJV90" s="85"/>
      <c r="SJW90" s="85"/>
      <c r="SJX90" s="85"/>
      <c r="SJY90" s="85"/>
      <c r="SJZ90" s="85"/>
      <c r="SKA90" s="85"/>
      <c r="SKB90" s="85"/>
      <c r="SKC90" s="85"/>
      <c r="SKD90" s="85"/>
      <c r="SKE90" s="85"/>
      <c r="SKF90" s="85"/>
      <c r="SKG90" s="85"/>
      <c r="SKH90" s="85"/>
      <c r="SKI90" s="85"/>
      <c r="SKJ90" s="85"/>
      <c r="SKK90" s="85"/>
      <c r="SKL90" s="85"/>
      <c r="SKM90" s="85"/>
      <c r="SKN90" s="85"/>
      <c r="SKO90" s="85"/>
      <c r="SKP90" s="85"/>
      <c r="SKQ90" s="85"/>
      <c r="SKR90" s="85"/>
      <c r="SKS90" s="85"/>
      <c r="SKT90" s="85"/>
      <c r="SKU90" s="85"/>
      <c r="SKV90" s="85"/>
      <c r="SKW90" s="85"/>
      <c r="SKX90" s="85"/>
      <c r="SKY90" s="85"/>
      <c r="SKZ90" s="85"/>
      <c r="SLA90" s="85"/>
      <c r="SLB90" s="85"/>
      <c r="SLC90" s="85"/>
      <c r="SLD90" s="85"/>
      <c r="SLE90" s="85"/>
      <c r="SLF90" s="85"/>
      <c r="SLG90" s="85"/>
      <c r="SLH90" s="85"/>
      <c r="SLI90" s="85"/>
      <c r="SLJ90" s="85"/>
      <c r="SLK90" s="85"/>
      <c r="SLL90" s="85"/>
      <c r="SLM90" s="85"/>
      <c r="SLN90" s="85"/>
      <c r="SLO90" s="85"/>
      <c r="SLP90" s="85"/>
      <c r="SLQ90" s="85"/>
      <c r="SLR90" s="85"/>
      <c r="SLS90" s="85"/>
      <c r="SLT90" s="85"/>
      <c r="SLU90" s="85"/>
      <c r="SLV90" s="85"/>
      <c r="SLW90" s="85"/>
      <c r="SLX90" s="85"/>
      <c r="SLY90" s="85"/>
      <c r="SLZ90" s="85"/>
      <c r="SMA90" s="85"/>
      <c r="SMB90" s="85"/>
      <c r="SMC90" s="85"/>
      <c r="SMD90" s="85"/>
      <c r="SME90" s="85"/>
      <c r="SMF90" s="85"/>
      <c r="SMG90" s="85"/>
      <c r="SMH90" s="85"/>
      <c r="SMI90" s="85"/>
      <c r="SMJ90" s="85"/>
      <c r="SMK90" s="85"/>
      <c r="SML90" s="85"/>
      <c r="SMM90" s="85"/>
      <c r="SMN90" s="85"/>
      <c r="SMO90" s="85"/>
      <c r="SMP90" s="85"/>
      <c r="SMQ90" s="85"/>
      <c r="SMR90" s="85"/>
      <c r="SMS90" s="85"/>
      <c r="SMT90" s="85"/>
      <c r="SMU90" s="85"/>
      <c r="SMV90" s="85"/>
      <c r="SMW90" s="85"/>
      <c r="SMX90" s="85"/>
      <c r="SMY90" s="85"/>
      <c r="SMZ90" s="85"/>
      <c r="SNA90" s="85"/>
      <c r="SNB90" s="85"/>
      <c r="SNC90" s="85"/>
      <c r="SND90" s="85"/>
      <c r="SNE90" s="85"/>
      <c r="SNF90" s="85"/>
      <c r="SNG90" s="85"/>
      <c r="SNH90" s="85"/>
      <c r="SNI90" s="85"/>
      <c r="SNJ90" s="85"/>
      <c r="SNK90" s="85"/>
      <c r="SNL90" s="85"/>
      <c r="SNM90" s="85"/>
      <c r="SNN90" s="85"/>
      <c r="SNO90" s="85"/>
      <c r="SNP90" s="85"/>
      <c r="SNQ90" s="85"/>
      <c r="SNR90" s="85"/>
      <c r="SNS90" s="85"/>
      <c r="SNT90" s="85"/>
      <c r="SNU90" s="85"/>
      <c r="SNV90" s="85"/>
      <c r="SNW90" s="85"/>
      <c r="SNX90" s="85"/>
      <c r="SNY90" s="85"/>
      <c r="SNZ90" s="85"/>
      <c r="SOA90" s="85"/>
      <c r="SOB90" s="85"/>
      <c r="SOC90" s="85"/>
      <c r="SOD90" s="85"/>
      <c r="SOE90" s="85"/>
      <c r="SOF90" s="85"/>
      <c r="SOG90" s="85"/>
      <c r="SOH90" s="85"/>
      <c r="SOI90" s="85"/>
      <c r="SOJ90" s="85"/>
      <c r="SOK90" s="85"/>
      <c r="SOL90" s="85"/>
      <c r="SOM90" s="85"/>
      <c r="SON90" s="85"/>
      <c r="SOO90" s="85"/>
      <c r="SOP90" s="85"/>
      <c r="SOQ90" s="85"/>
      <c r="SOR90" s="85"/>
      <c r="SOS90" s="85"/>
      <c r="SOT90" s="85"/>
      <c r="SOU90" s="85"/>
      <c r="SOV90" s="85"/>
      <c r="SOW90" s="85"/>
      <c r="SOX90" s="85"/>
      <c r="SOY90" s="85"/>
      <c r="SOZ90" s="85"/>
      <c r="SPA90" s="85"/>
      <c r="SPB90" s="85"/>
      <c r="SPC90" s="85"/>
      <c r="SPD90" s="85"/>
      <c r="SPE90" s="85"/>
      <c r="SPF90" s="85"/>
      <c r="SPG90" s="85"/>
      <c r="SPH90" s="85"/>
      <c r="SPI90" s="85"/>
      <c r="SPJ90" s="85"/>
      <c r="SPK90" s="85"/>
      <c r="SPL90" s="85"/>
      <c r="SPM90" s="85"/>
      <c r="SPN90" s="85"/>
      <c r="SPO90" s="85"/>
      <c r="SPP90" s="85"/>
      <c r="SPQ90" s="85"/>
      <c r="SPR90" s="85"/>
      <c r="SPS90" s="85"/>
      <c r="SPT90" s="85"/>
      <c r="SPU90" s="85"/>
      <c r="SPV90" s="85"/>
      <c r="SPW90" s="85"/>
      <c r="SPX90" s="85"/>
      <c r="SPY90" s="85"/>
      <c r="SPZ90" s="85"/>
      <c r="SQA90" s="85"/>
      <c r="SQB90" s="85"/>
      <c r="SQC90" s="85"/>
      <c r="SQD90" s="85"/>
      <c r="SQE90" s="85"/>
      <c r="SQF90" s="85"/>
      <c r="SQG90" s="85"/>
      <c r="SQH90" s="85"/>
      <c r="SQI90" s="85"/>
      <c r="SQJ90" s="85"/>
      <c r="SQK90" s="85"/>
      <c r="SQL90" s="85"/>
      <c r="SQM90" s="85"/>
      <c r="SQN90" s="85"/>
      <c r="SQO90" s="85"/>
      <c r="SQP90" s="85"/>
      <c r="SQQ90" s="85"/>
      <c r="SQR90" s="85"/>
      <c r="SQS90" s="85"/>
      <c r="SQT90" s="85"/>
      <c r="SQU90" s="85"/>
      <c r="SQV90" s="85"/>
      <c r="SQW90" s="85"/>
      <c r="SQX90" s="85"/>
      <c r="SQY90" s="85"/>
      <c r="SQZ90" s="85"/>
      <c r="SRA90" s="85"/>
      <c r="SRB90" s="85"/>
      <c r="SRC90" s="85"/>
      <c r="SRD90" s="85"/>
      <c r="SRE90" s="85"/>
      <c r="SRF90" s="85"/>
      <c r="SRG90" s="85"/>
      <c r="SRH90" s="85"/>
      <c r="SRI90" s="85"/>
      <c r="SRJ90" s="85"/>
      <c r="SRK90" s="85"/>
      <c r="SRL90" s="85"/>
      <c r="SRM90" s="85"/>
      <c r="SRN90" s="85"/>
      <c r="SRO90" s="85"/>
      <c r="SRP90" s="85"/>
      <c r="SRQ90" s="85"/>
      <c r="SRR90" s="85"/>
      <c r="SRS90" s="85"/>
      <c r="SRT90" s="85"/>
      <c r="SRU90" s="85"/>
      <c r="SRV90" s="85"/>
      <c r="SRW90" s="85"/>
      <c r="SRX90" s="85"/>
      <c r="SRY90" s="85"/>
      <c r="SRZ90" s="85"/>
      <c r="SSA90" s="85"/>
      <c r="SSB90" s="85"/>
      <c r="SSC90" s="85"/>
      <c r="SSD90" s="85"/>
      <c r="SSE90" s="85"/>
      <c r="SSF90" s="85"/>
      <c r="SSG90" s="85"/>
      <c r="SSH90" s="85"/>
      <c r="SSI90" s="85"/>
      <c r="SSJ90" s="85"/>
      <c r="SSK90" s="85"/>
      <c r="SSL90" s="85"/>
      <c r="SSM90" s="85"/>
      <c r="SSN90" s="85"/>
      <c r="SSO90" s="85"/>
      <c r="SSP90" s="85"/>
      <c r="SSQ90" s="85"/>
      <c r="SSR90" s="85"/>
      <c r="SSS90" s="85"/>
      <c r="SST90" s="85"/>
      <c r="SSU90" s="85"/>
      <c r="SSV90" s="85"/>
      <c r="SSW90" s="85"/>
      <c r="SSX90" s="85"/>
      <c r="SSY90" s="85"/>
      <c r="SSZ90" s="85"/>
      <c r="STA90" s="85"/>
      <c r="STB90" s="85"/>
      <c r="STC90" s="85"/>
      <c r="STD90" s="85"/>
      <c r="STE90" s="85"/>
      <c r="STF90" s="85"/>
      <c r="STG90" s="85"/>
      <c r="STH90" s="85"/>
      <c r="STI90" s="85"/>
      <c r="STJ90" s="85"/>
      <c r="STK90" s="85"/>
      <c r="STL90" s="85"/>
      <c r="STM90" s="85"/>
      <c r="STN90" s="85"/>
      <c r="STO90" s="85"/>
      <c r="STP90" s="85"/>
      <c r="STQ90" s="85"/>
      <c r="STR90" s="85"/>
      <c r="STS90" s="85"/>
      <c r="STT90" s="85"/>
      <c r="STU90" s="85"/>
      <c r="STV90" s="85"/>
      <c r="STW90" s="85"/>
      <c r="STX90" s="85"/>
      <c r="STY90" s="85"/>
      <c r="STZ90" s="85"/>
      <c r="SUA90" s="85"/>
      <c r="SUB90" s="85"/>
      <c r="SUC90" s="85"/>
      <c r="SUD90" s="85"/>
      <c r="SUE90" s="85"/>
      <c r="SUF90" s="85"/>
      <c r="SUG90" s="85"/>
      <c r="SUH90" s="85"/>
      <c r="SUI90" s="85"/>
      <c r="SUJ90" s="85"/>
      <c r="SUK90" s="85"/>
      <c r="SUL90" s="85"/>
      <c r="SUM90" s="85"/>
      <c r="SUN90" s="85"/>
      <c r="SUO90" s="85"/>
      <c r="SUP90" s="85"/>
      <c r="SUQ90" s="85"/>
      <c r="SUR90" s="85"/>
      <c r="SUS90" s="85"/>
      <c r="SUT90" s="85"/>
      <c r="SUU90" s="85"/>
      <c r="SUV90" s="85"/>
      <c r="SUW90" s="85"/>
      <c r="SUX90" s="85"/>
      <c r="SUY90" s="85"/>
      <c r="SUZ90" s="85"/>
      <c r="SVA90" s="85"/>
      <c r="SVB90" s="85"/>
      <c r="SVC90" s="85"/>
      <c r="SVD90" s="85"/>
      <c r="SVE90" s="85"/>
      <c r="SVF90" s="85"/>
      <c r="SVG90" s="85"/>
      <c r="SVH90" s="85"/>
      <c r="SVI90" s="85"/>
      <c r="SVJ90" s="85"/>
      <c r="SVK90" s="85"/>
      <c r="SVL90" s="85"/>
      <c r="SVM90" s="85"/>
      <c r="SVN90" s="85"/>
      <c r="SVO90" s="85"/>
      <c r="SVP90" s="85"/>
      <c r="SVQ90" s="85"/>
      <c r="SVR90" s="85"/>
      <c r="SVS90" s="85"/>
      <c r="SVT90" s="85"/>
      <c r="SVU90" s="85"/>
      <c r="SVV90" s="85"/>
      <c r="SVW90" s="85"/>
      <c r="SVX90" s="85"/>
      <c r="SVY90" s="85"/>
      <c r="SVZ90" s="85"/>
      <c r="SWA90" s="85"/>
      <c r="SWB90" s="85"/>
      <c r="SWC90" s="85"/>
      <c r="SWD90" s="85"/>
      <c r="SWE90" s="85"/>
      <c r="SWF90" s="85"/>
      <c r="SWG90" s="85"/>
      <c r="SWH90" s="85"/>
      <c r="SWI90" s="85"/>
      <c r="SWJ90" s="85"/>
      <c r="SWK90" s="85"/>
      <c r="SWL90" s="85"/>
      <c r="SWM90" s="85"/>
      <c r="SWN90" s="85"/>
      <c r="SWO90" s="85"/>
      <c r="SWP90" s="85"/>
      <c r="SWQ90" s="85"/>
      <c r="SWR90" s="85"/>
      <c r="SWS90" s="85"/>
      <c r="SWT90" s="85"/>
      <c r="SWU90" s="85"/>
      <c r="SWV90" s="85"/>
      <c r="SWW90" s="85"/>
      <c r="SWX90" s="85"/>
      <c r="SWY90" s="85"/>
      <c r="SWZ90" s="85"/>
      <c r="SXA90" s="85"/>
      <c r="SXB90" s="85"/>
      <c r="SXC90" s="85"/>
      <c r="SXD90" s="85"/>
      <c r="SXE90" s="85"/>
      <c r="SXF90" s="85"/>
      <c r="SXG90" s="85"/>
      <c r="SXH90" s="85"/>
      <c r="SXI90" s="85"/>
      <c r="SXJ90" s="85"/>
      <c r="SXK90" s="85"/>
      <c r="SXL90" s="85"/>
      <c r="SXM90" s="85"/>
      <c r="SXN90" s="85"/>
      <c r="SXO90" s="85"/>
      <c r="SXP90" s="85"/>
      <c r="SXQ90" s="85"/>
      <c r="SXR90" s="85"/>
      <c r="SXS90" s="85"/>
      <c r="SXT90" s="85"/>
      <c r="SXU90" s="85"/>
      <c r="SXV90" s="85"/>
      <c r="SXW90" s="85"/>
      <c r="SXX90" s="85"/>
      <c r="SXY90" s="85"/>
      <c r="SXZ90" s="85"/>
      <c r="SYA90" s="85"/>
      <c r="SYB90" s="85"/>
      <c r="SYC90" s="85"/>
      <c r="SYD90" s="85"/>
      <c r="SYE90" s="85"/>
      <c r="SYF90" s="85"/>
      <c r="SYG90" s="85"/>
      <c r="SYH90" s="85"/>
      <c r="SYI90" s="85"/>
      <c r="SYJ90" s="85"/>
      <c r="SYK90" s="85"/>
      <c r="SYL90" s="85"/>
      <c r="SYM90" s="85"/>
      <c r="SYN90" s="85"/>
      <c r="SYO90" s="85"/>
      <c r="SYP90" s="85"/>
      <c r="SYQ90" s="85"/>
      <c r="SYR90" s="85"/>
      <c r="SYS90" s="85"/>
      <c r="SYT90" s="85"/>
      <c r="SYU90" s="85"/>
      <c r="SYV90" s="85"/>
      <c r="SYW90" s="85"/>
      <c r="SYX90" s="85"/>
      <c r="SYY90" s="85"/>
      <c r="SYZ90" s="85"/>
      <c r="SZA90" s="85"/>
      <c r="SZB90" s="85"/>
      <c r="SZC90" s="85"/>
      <c r="SZD90" s="85"/>
      <c r="SZE90" s="85"/>
      <c r="SZF90" s="85"/>
      <c r="SZG90" s="85"/>
      <c r="SZH90" s="85"/>
      <c r="SZI90" s="85"/>
      <c r="SZJ90" s="85"/>
      <c r="SZK90" s="85"/>
      <c r="SZL90" s="85"/>
      <c r="SZM90" s="85"/>
      <c r="SZN90" s="85"/>
      <c r="SZO90" s="85"/>
      <c r="SZP90" s="85"/>
      <c r="SZQ90" s="85"/>
      <c r="SZR90" s="85"/>
      <c r="SZS90" s="85"/>
      <c r="SZT90" s="85"/>
      <c r="SZU90" s="85"/>
      <c r="SZV90" s="85"/>
      <c r="SZW90" s="85"/>
      <c r="SZX90" s="85"/>
      <c r="SZY90" s="85"/>
      <c r="SZZ90" s="85"/>
      <c r="TAA90" s="85"/>
      <c r="TAB90" s="85"/>
      <c r="TAC90" s="85"/>
      <c r="TAD90" s="85"/>
      <c r="TAE90" s="85"/>
      <c r="TAF90" s="85"/>
      <c r="TAG90" s="85"/>
      <c r="TAH90" s="85"/>
      <c r="TAI90" s="85"/>
      <c r="TAJ90" s="85"/>
      <c r="TAK90" s="85"/>
      <c r="TAL90" s="85"/>
      <c r="TAM90" s="85"/>
      <c r="TAN90" s="85"/>
      <c r="TAO90" s="85"/>
      <c r="TAP90" s="85"/>
      <c r="TAQ90" s="85"/>
      <c r="TAR90" s="85"/>
      <c r="TAS90" s="85"/>
      <c r="TAT90" s="85"/>
      <c r="TAU90" s="85"/>
      <c r="TAV90" s="85"/>
      <c r="TAW90" s="85"/>
      <c r="TAX90" s="85"/>
      <c r="TAY90" s="85"/>
      <c r="TAZ90" s="85"/>
      <c r="TBA90" s="85"/>
      <c r="TBB90" s="85"/>
      <c r="TBC90" s="85"/>
      <c r="TBD90" s="85"/>
      <c r="TBE90" s="85"/>
      <c r="TBF90" s="85"/>
      <c r="TBG90" s="85"/>
      <c r="TBH90" s="85"/>
      <c r="TBI90" s="85"/>
      <c r="TBJ90" s="85"/>
      <c r="TBK90" s="85"/>
      <c r="TBL90" s="85"/>
      <c r="TBM90" s="85"/>
      <c r="TBN90" s="85"/>
      <c r="TBO90" s="85"/>
      <c r="TBP90" s="85"/>
      <c r="TBQ90" s="85"/>
      <c r="TBR90" s="85"/>
      <c r="TBS90" s="85"/>
      <c r="TBT90" s="85"/>
      <c r="TBU90" s="85"/>
      <c r="TBV90" s="85"/>
      <c r="TBW90" s="85"/>
      <c r="TBX90" s="85"/>
      <c r="TBY90" s="85"/>
      <c r="TBZ90" s="85"/>
      <c r="TCA90" s="85"/>
      <c r="TCB90" s="85"/>
      <c r="TCC90" s="85"/>
      <c r="TCD90" s="85"/>
      <c r="TCE90" s="85"/>
      <c r="TCF90" s="85"/>
      <c r="TCG90" s="85"/>
      <c r="TCH90" s="85"/>
      <c r="TCI90" s="85"/>
      <c r="TCJ90" s="85"/>
      <c r="TCK90" s="85"/>
      <c r="TCL90" s="85"/>
      <c r="TCM90" s="85"/>
      <c r="TCN90" s="85"/>
      <c r="TCO90" s="85"/>
      <c r="TCP90" s="85"/>
      <c r="TCQ90" s="85"/>
      <c r="TCR90" s="85"/>
      <c r="TCS90" s="85"/>
      <c r="TCT90" s="85"/>
      <c r="TCU90" s="85"/>
      <c r="TCV90" s="85"/>
      <c r="TCW90" s="85"/>
      <c r="TCX90" s="85"/>
      <c r="TCY90" s="85"/>
      <c r="TCZ90" s="85"/>
      <c r="TDA90" s="85"/>
      <c r="TDB90" s="85"/>
      <c r="TDC90" s="85"/>
      <c r="TDD90" s="85"/>
      <c r="TDE90" s="85"/>
      <c r="TDF90" s="85"/>
      <c r="TDG90" s="85"/>
      <c r="TDH90" s="85"/>
      <c r="TDI90" s="85"/>
      <c r="TDJ90" s="85"/>
      <c r="TDK90" s="85"/>
      <c r="TDL90" s="85"/>
      <c r="TDM90" s="85"/>
      <c r="TDN90" s="85"/>
      <c r="TDO90" s="85"/>
      <c r="TDP90" s="85"/>
      <c r="TDQ90" s="85"/>
      <c r="TDR90" s="85"/>
      <c r="TDS90" s="85"/>
      <c r="TDT90" s="85"/>
      <c r="TDU90" s="85"/>
      <c r="TDV90" s="85"/>
      <c r="TDW90" s="85"/>
      <c r="TDX90" s="85"/>
      <c r="TDY90" s="85"/>
      <c r="TDZ90" s="85"/>
      <c r="TEA90" s="85"/>
      <c r="TEB90" s="85"/>
      <c r="TEC90" s="85"/>
      <c r="TED90" s="85"/>
      <c r="TEE90" s="85"/>
      <c r="TEF90" s="85"/>
      <c r="TEG90" s="85"/>
      <c r="TEH90" s="85"/>
      <c r="TEI90" s="85"/>
      <c r="TEJ90" s="85"/>
      <c r="TEK90" s="85"/>
      <c r="TEL90" s="85"/>
      <c r="TEM90" s="85"/>
      <c r="TEN90" s="85"/>
      <c r="TEO90" s="85"/>
      <c r="TEP90" s="85"/>
      <c r="TEQ90" s="85"/>
      <c r="TER90" s="85"/>
      <c r="TES90" s="85"/>
      <c r="TET90" s="85"/>
      <c r="TEU90" s="85"/>
      <c r="TEV90" s="85"/>
      <c r="TEW90" s="85"/>
      <c r="TEX90" s="85"/>
      <c r="TEY90" s="85"/>
      <c r="TEZ90" s="85"/>
      <c r="TFA90" s="85"/>
      <c r="TFB90" s="85"/>
      <c r="TFC90" s="85"/>
      <c r="TFD90" s="85"/>
      <c r="TFE90" s="85"/>
      <c r="TFF90" s="85"/>
      <c r="TFG90" s="85"/>
      <c r="TFH90" s="85"/>
      <c r="TFI90" s="85"/>
      <c r="TFJ90" s="85"/>
      <c r="TFK90" s="85"/>
      <c r="TFL90" s="85"/>
      <c r="TFM90" s="85"/>
      <c r="TFN90" s="85"/>
      <c r="TFO90" s="85"/>
      <c r="TFP90" s="85"/>
      <c r="TFQ90" s="85"/>
      <c r="TFR90" s="85"/>
      <c r="TFS90" s="85"/>
      <c r="TFT90" s="85"/>
      <c r="TFU90" s="85"/>
      <c r="TFV90" s="85"/>
      <c r="TFW90" s="85"/>
      <c r="TFX90" s="85"/>
      <c r="TFY90" s="85"/>
      <c r="TFZ90" s="85"/>
      <c r="TGA90" s="85"/>
      <c r="TGB90" s="85"/>
      <c r="TGC90" s="85"/>
      <c r="TGD90" s="85"/>
      <c r="TGE90" s="85"/>
      <c r="TGF90" s="85"/>
      <c r="TGG90" s="85"/>
      <c r="TGH90" s="85"/>
      <c r="TGI90" s="85"/>
      <c r="TGJ90" s="85"/>
      <c r="TGK90" s="85"/>
      <c r="TGL90" s="85"/>
      <c r="TGM90" s="85"/>
      <c r="TGN90" s="85"/>
      <c r="TGO90" s="85"/>
      <c r="TGP90" s="85"/>
      <c r="TGQ90" s="85"/>
      <c r="TGR90" s="85"/>
      <c r="TGS90" s="85"/>
      <c r="TGT90" s="85"/>
      <c r="TGU90" s="85"/>
      <c r="TGV90" s="85"/>
      <c r="TGW90" s="85"/>
      <c r="TGX90" s="85"/>
      <c r="TGY90" s="85"/>
      <c r="TGZ90" s="85"/>
      <c r="THA90" s="85"/>
      <c r="THB90" s="85"/>
      <c r="THC90" s="85"/>
      <c r="THD90" s="85"/>
      <c r="THE90" s="85"/>
      <c r="THF90" s="85"/>
      <c r="THG90" s="85"/>
      <c r="THH90" s="85"/>
      <c r="THI90" s="85"/>
      <c r="THJ90" s="85"/>
      <c r="THK90" s="85"/>
      <c r="THL90" s="85"/>
      <c r="THM90" s="85"/>
      <c r="THN90" s="85"/>
      <c r="THO90" s="85"/>
      <c r="THP90" s="85"/>
      <c r="THQ90" s="85"/>
      <c r="THR90" s="85"/>
      <c r="THS90" s="85"/>
      <c r="THT90" s="85"/>
      <c r="THU90" s="85"/>
      <c r="THV90" s="85"/>
      <c r="THW90" s="85"/>
      <c r="THX90" s="85"/>
      <c r="THY90" s="85"/>
      <c r="THZ90" s="85"/>
      <c r="TIA90" s="85"/>
      <c r="TIB90" s="85"/>
      <c r="TIC90" s="85"/>
      <c r="TID90" s="85"/>
      <c r="TIE90" s="85"/>
      <c r="TIF90" s="85"/>
      <c r="TIG90" s="85"/>
      <c r="TIH90" s="85"/>
      <c r="TII90" s="85"/>
      <c r="TIJ90" s="85"/>
      <c r="TIK90" s="85"/>
      <c r="TIL90" s="85"/>
      <c r="TIM90" s="85"/>
      <c r="TIN90" s="85"/>
      <c r="TIO90" s="85"/>
      <c r="TIP90" s="85"/>
      <c r="TIQ90" s="85"/>
      <c r="TIR90" s="85"/>
      <c r="TIS90" s="85"/>
      <c r="TIT90" s="85"/>
      <c r="TIU90" s="85"/>
      <c r="TIV90" s="85"/>
      <c r="TIW90" s="85"/>
      <c r="TIX90" s="85"/>
      <c r="TIY90" s="85"/>
      <c r="TIZ90" s="85"/>
      <c r="TJA90" s="85"/>
      <c r="TJB90" s="85"/>
      <c r="TJC90" s="85"/>
      <c r="TJD90" s="85"/>
      <c r="TJE90" s="85"/>
      <c r="TJF90" s="85"/>
      <c r="TJG90" s="85"/>
      <c r="TJH90" s="85"/>
      <c r="TJI90" s="85"/>
      <c r="TJJ90" s="85"/>
      <c r="TJK90" s="85"/>
      <c r="TJL90" s="85"/>
      <c r="TJM90" s="85"/>
      <c r="TJN90" s="85"/>
      <c r="TJO90" s="85"/>
      <c r="TJP90" s="85"/>
      <c r="TJQ90" s="85"/>
      <c r="TJR90" s="85"/>
      <c r="TJS90" s="85"/>
      <c r="TJT90" s="85"/>
      <c r="TJU90" s="85"/>
      <c r="TJV90" s="85"/>
      <c r="TJW90" s="85"/>
      <c r="TJX90" s="85"/>
      <c r="TJY90" s="85"/>
      <c r="TJZ90" s="85"/>
      <c r="TKA90" s="85"/>
      <c r="TKB90" s="85"/>
      <c r="TKC90" s="85"/>
      <c r="TKD90" s="85"/>
      <c r="TKE90" s="85"/>
      <c r="TKF90" s="85"/>
      <c r="TKG90" s="85"/>
      <c r="TKH90" s="85"/>
      <c r="TKI90" s="85"/>
      <c r="TKJ90" s="85"/>
      <c r="TKK90" s="85"/>
      <c r="TKL90" s="85"/>
      <c r="TKM90" s="85"/>
      <c r="TKN90" s="85"/>
      <c r="TKO90" s="85"/>
      <c r="TKP90" s="85"/>
      <c r="TKQ90" s="85"/>
      <c r="TKR90" s="85"/>
      <c r="TKS90" s="85"/>
      <c r="TKT90" s="85"/>
      <c r="TKU90" s="85"/>
      <c r="TKV90" s="85"/>
      <c r="TKW90" s="85"/>
      <c r="TKX90" s="85"/>
      <c r="TKY90" s="85"/>
      <c r="TKZ90" s="85"/>
      <c r="TLA90" s="85"/>
      <c r="TLB90" s="85"/>
      <c r="TLC90" s="85"/>
      <c r="TLD90" s="85"/>
      <c r="TLE90" s="85"/>
      <c r="TLF90" s="85"/>
      <c r="TLG90" s="85"/>
      <c r="TLH90" s="85"/>
      <c r="TLI90" s="85"/>
      <c r="TLJ90" s="85"/>
      <c r="TLK90" s="85"/>
      <c r="TLL90" s="85"/>
      <c r="TLM90" s="85"/>
      <c r="TLN90" s="85"/>
      <c r="TLO90" s="85"/>
      <c r="TLP90" s="85"/>
      <c r="TLQ90" s="85"/>
      <c r="TLR90" s="85"/>
      <c r="TLS90" s="85"/>
      <c r="TLT90" s="85"/>
      <c r="TLU90" s="85"/>
      <c r="TLV90" s="85"/>
      <c r="TLW90" s="85"/>
      <c r="TLX90" s="85"/>
      <c r="TLY90" s="85"/>
      <c r="TLZ90" s="85"/>
      <c r="TMA90" s="85"/>
      <c r="TMB90" s="85"/>
      <c r="TMC90" s="85"/>
      <c r="TMD90" s="85"/>
      <c r="TME90" s="85"/>
      <c r="TMF90" s="85"/>
      <c r="TMG90" s="85"/>
      <c r="TMH90" s="85"/>
      <c r="TMI90" s="85"/>
      <c r="TMJ90" s="85"/>
      <c r="TMK90" s="85"/>
      <c r="TML90" s="85"/>
      <c r="TMM90" s="85"/>
      <c r="TMN90" s="85"/>
      <c r="TMO90" s="85"/>
      <c r="TMP90" s="85"/>
      <c r="TMQ90" s="85"/>
      <c r="TMR90" s="85"/>
      <c r="TMS90" s="85"/>
      <c r="TMT90" s="85"/>
      <c r="TMU90" s="85"/>
      <c r="TMV90" s="85"/>
      <c r="TMW90" s="85"/>
      <c r="TMX90" s="85"/>
      <c r="TMY90" s="85"/>
      <c r="TMZ90" s="85"/>
      <c r="TNA90" s="85"/>
      <c r="TNB90" s="85"/>
      <c r="TNC90" s="85"/>
      <c r="TND90" s="85"/>
      <c r="TNE90" s="85"/>
      <c r="TNF90" s="85"/>
      <c r="TNG90" s="85"/>
      <c r="TNH90" s="85"/>
      <c r="TNI90" s="85"/>
      <c r="TNJ90" s="85"/>
      <c r="TNK90" s="85"/>
      <c r="TNL90" s="85"/>
      <c r="TNM90" s="85"/>
      <c r="TNN90" s="85"/>
      <c r="TNO90" s="85"/>
      <c r="TNP90" s="85"/>
      <c r="TNQ90" s="85"/>
      <c r="TNR90" s="85"/>
      <c r="TNS90" s="85"/>
      <c r="TNT90" s="85"/>
      <c r="TNU90" s="85"/>
      <c r="TNV90" s="85"/>
      <c r="TNW90" s="85"/>
      <c r="TNX90" s="85"/>
      <c r="TNY90" s="85"/>
      <c r="TNZ90" s="85"/>
      <c r="TOA90" s="85"/>
      <c r="TOB90" s="85"/>
      <c r="TOC90" s="85"/>
      <c r="TOD90" s="85"/>
      <c r="TOE90" s="85"/>
      <c r="TOF90" s="85"/>
      <c r="TOG90" s="85"/>
      <c r="TOH90" s="85"/>
      <c r="TOI90" s="85"/>
      <c r="TOJ90" s="85"/>
      <c r="TOK90" s="85"/>
      <c r="TOL90" s="85"/>
      <c r="TOM90" s="85"/>
      <c r="TON90" s="85"/>
      <c r="TOO90" s="85"/>
      <c r="TOP90" s="85"/>
      <c r="TOQ90" s="85"/>
      <c r="TOR90" s="85"/>
      <c r="TOS90" s="85"/>
      <c r="TOT90" s="85"/>
      <c r="TOU90" s="85"/>
      <c r="TOV90" s="85"/>
      <c r="TOW90" s="85"/>
      <c r="TOX90" s="85"/>
      <c r="TOY90" s="85"/>
      <c r="TOZ90" s="85"/>
      <c r="TPA90" s="85"/>
      <c r="TPB90" s="85"/>
      <c r="TPC90" s="85"/>
      <c r="TPD90" s="85"/>
      <c r="TPE90" s="85"/>
      <c r="TPF90" s="85"/>
      <c r="TPG90" s="85"/>
      <c r="TPH90" s="85"/>
      <c r="TPI90" s="85"/>
      <c r="TPJ90" s="85"/>
      <c r="TPK90" s="85"/>
      <c r="TPL90" s="85"/>
      <c r="TPM90" s="85"/>
      <c r="TPN90" s="85"/>
      <c r="TPO90" s="85"/>
      <c r="TPP90" s="85"/>
      <c r="TPQ90" s="85"/>
      <c r="TPR90" s="85"/>
      <c r="TPS90" s="85"/>
      <c r="TPT90" s="85"/>
      <c r="TPU90" s="85"/>
      <c r="TPV90" s="85"/>
      <c r="TPW90" s="85"/>
      <c r="TPX90" s="85"/>
      <c r="TPY90" s="85"/>
      <c r="TPZ90" s="85"/>
      <c r="TQA90" s="85"/>
      <c r="TQB90" s="85"/>
      <c r="TQC90" s="85"/>
      <c r="TQD90" s="85"/>
      <c r="TQE90" s="85"/>
      <c r="TQF90" s="85"/>
      <c r="TQG90" s="85"/>
      <c r="TQH90" s="85"/>
      <c r="TQI90" s="85"/>
      <c r="TQJ90" s="85"/>
      <c r="TQK90" s="85"/>
      <c r="TQL90" s="85"/>
      <c r="TQM90" s="85"/>
      <c r="TQN90" s="85"/>
      <c r="TQO90" s="85"/>
      <c r="TQP90" s="85"/>
      <c r="TQQ90" s="85"/>
      <c r="TQR90" s="85"/>
      <c r="TQS90" s="85"/>
      <c r="TQT90" s="85"/>
      <c r="TQU90" s="85"/>
      <c r="TQV90" s="85"/>
      <c r="TQW90" s="85"/>
      <c r="TQX90" s="85"/>
      <c r="TQY90" s="85"/>
      <c r="TQZ90" s="85"/>
      <c r="TRA90" s="85"/>
      <c r="TRB90" s="85"/>
      <c r="TRC90" s="85"/>
      <c r="TRD90" s="85"/>
      <c r="TRE90" s="85"/>
      <c r="TRF90" s="85"/>
      <c r="TRG90" s="85"/>
      <c r="TRH90" s="85"/>
      <c r="TRI90" s="85"/>
      <c r="TRJ90" s="85"/>
      <c r="TRK90" s="85"/>
      <c r="TRL90" s="85"/>
      <c r="TRM90" s="85"/>
      <c r="TRN90" s="85"/>
      <c r="TRO90" s="85"/>
      <c r="TRP90" s="85"/>
      <c r="TRQ90" s="85"/>
      <c r="TRR90" s="85"/>
      <c r="TRS90" s="85"/>
      <c r="TRT90" s="85"/>
      <c r="TRU90" s="85"/>
      <c r="TRV90" s="85"/>
      <c r="TRW90" s="85"/>
      <c r="TRX90" s="85"/>
      <c r="TRY90" s="85"/>
      <c r="TRZ90" s="85"/>
      <c r="TSA90" s="85"/>
      <c r="TSB90" s="85"/>
      <c r="TSC90" s="85"/>
      <c r="TSD90" s="85"/>
      <c r="TSE90" s="85"/>
      <c r="TSF90" s="85"/>
      <c r="TSG90" s="85"/>
      <c r="TSH90" s="85"/>
      <c r="TSI90" s="85"/>
      <c r="TSJ90" s="85"/>
      <c r="TSK90" s="85"/>
      <c r="TSL90" s="85"/>
      <c r="TSM90" s="85"/>
      <c r="TSN90" s="85"/>
      <c r="TSO90" s="85"/>
      <c r="TSP90" s="85"/>
      <c r="TSQ90" s="85"/>
      <c r="TSR90" s="85"/>
      <c r="TSS90" s="85"/>
      <c r="TST90" s="85"/>
      <c r="TSU90" s="85"/>
      <c r="TSV90" s="85"/>
      <c r="TSW90" s="85"/>
      <c r="TSX90" s="85"/>
      <c r="TSY90" s="85"/>
      <c r="TSZ90" s="85"/>
      <c r="TTA90" s="85"/>
      <c r="TTB90" s="85"/>
      <c r="TTC90" s="85"/>
      <c r="TTD90" s="85"/>
      <c r="TTE90" s="85"/>
      <c r="TTF90" s="85"/>
      <c r="TTG90" s="85"/>
      <c r="TTH90" s="85"/>
      <c r="TTI90" s="85"/>
      <c r="TTJ90" s="85"/>
      <c r="TTK90" s="85"/>
      <c r="TTL90" s="85"/>
      <c r="TTM90" s="85"/>
      <c r="TTN90" s="85"/>
      <c r="TTO90" s="85"/>
      <c r="TTP90" s="85"/>
      <c r="TTQ90" s="85"/>
      <c r="TTR90" s="85"/>
      <c r="TTS90" s="85"/>
      <c r="TTT90" s="85"/>
      <c r="TTU90" s="85"/>
      <c r="TTV90" s="85"/>
      <c r="TTW90" s="85"/>
      <c r="TTX90" s="85"/>
      <c r="TTY90" s="85"/>
      <c r="TTZ90" s="85"/>
      <c r="TUA90" s="85"/>
      <c r="TUB90" s="85"/>
      <c r="TUC90" s="85"/>
      <c r="TUD90" s="85"/>
      <c r="TUE90" s="85"/>
      <c r="TUF90" s="85"/>
      <c r="TUG90" s="85"/>
      <c r="TUH90" s="85"/>
      <c r="TUI90" s="85"/>
      <c r="TUJ90" s="85"/>
      <c r="TUK90" s="85"/>
      <c r="TUL90" s="85"/>
      <c r="TUM90" s="85"/>
      <c r="TUN90" s="85"/>
      <c r="TUO90" s="85"/>
      <c r="TUP90" s="85"/>
      <c r="TUQ90" s="85"/>
      <c r="TUR90" s="85"/>
      <c r="TUS90" s="85"/>
      <c r="TUT90" s="85"/>
      <c r="TUU90" s="85"/>
      <c r="TUV90" s="85"/>
      <c r="TUW90" s="85"/>
      <c r="TUX90" s="85"/>
      <c r="TUY90" s="85"/>
      <c r="TUZ90" s="85"/>
      <c r="TVA90" s="85"/>
      <c r="TVB90" s="85"/>
      <c r="TVC90" s="85"/>
      <c r="TVD90" s="85"/>
      <c r="TVE90" s="85"/>
      <c r="TVF90" s="85"/>
      <c r="TVG90" s="85"/>
      <c r="TVH90" s="85"/>
      <c r="TVI90" s="85"/>
      <c r="TVJ90" s="85"/>
      <c r="TVK90" s="85"/>
      <c r="TVL90" s="85"/>
      <c r="TVM90" s="85"/>
      <c r="TVN90" s="85"/>
      <c r="TVO90" s="85"/>
      <c r="TVP90" s="85"/>
      <c r="TVQ90" s="85"/>
      <c r="TVR90" s="85"/>
      <c r="TVS90" s="85"/>
      <c r="TVT90" s="85"/>
      <c r="TVU90" s="85"/>
      <c r="TVV90" s="85"/>
      <c r="TVW90" s="85"/>
      <c r="TVX90" s="85"/>
      <c r="TVY90" s="85"/>
      <c r="TVZ90" s="85"/>
      <c r="TWA90" s="85"/>
      <c r="TWB90" s="85"/>
      <c r="TWC90" s="85"/>
      <c r="TWD90" s="85"/>
      <c r="TWE90" s="85"/>
      <c r="TWF90" s="85"/>
      <c r="TWG90" s="85"/>
      <c r="TWH90" s="85"/>
      <c r="TWI90" s="85"/>
      <c r="TWJ90" s="85"/>
      <c r="TWK90" s="85"/>
      <c r="TWL90" s="85"/>
      <c r="TWM90" s="85"/>
      <c r="TWN90" s="85"/>
      <c r="TWO90" s="85"/>
      <c r="TWP90" s="85"/>
      <c r="TWQ90" s="85"/>
      <c r="TWR90" s="85"/>
      <c r="TWS90" s="85"/>
      <c r="TWT90" s="85"/>
      <c r="TWU90" s="85"/>
      <c r="TWV90" s="85"/>
      <c r="TWW90" s="85"/>
      <c r="TWX90" s="85"/>
      <c r="TWY90" s="85"/>
      <c r="TWZ90" s="85"/>
      <c r="TXA90" s="85"/>
      <c r="TXB90" s="85"/>
      <c r="TXC90" s="85"/>
      <c r="TXD90" s="85"/>
      <c r="TXE90" s="85"/>
      <c r="TXF90" s="85"/>
      <c r="TXG90" s="85"/>
      <c r="TXH90" s="85"/>
      <c r="TXI90" s="85"/>
      <c r="TXJ90" s="85"/>
      <c r="TXK90" s="85"/>
      <c r="TXL90" s="85"/>
      <c r="TXM90" s="85"/>
      <c r="TXN90" s="85"/>
      <c r="TXO90" s="85"/>
      <c r="TXP90" s="85"/>
      <c r="TXQ90" s="85"/>
      <c r="TXR90" s="85"/>
      <c r="TXS90" s="85"/>
      <c r="TXT90" s="85"/>
      <c r="TXU90" s="85"/>
      <c r="TXV90" s="85"/>
      <c r="TXW90" s="85"/>
      <c r="TXX90" s="85"/>
      <c r="TXY90" s="85"/>
      <c r="TXZ90" s="85"/>
      <c r="TYA90" s="85"/>
      <c r="TYB90" s="85"/>
      <c r="TYC90" s="85"/>
      <c r="TYD90" s="85"/>
      <c r="TYE90" s="85"/>
      <c r="TYF90" s="85"/>
      <c r="TYG90" s="85"/>
      <c r="TYH90" s="85"/>
      <c r="TYI90" s="85"/>
      <c r="TYJ90" s="85"/>
      <c r="TYK90" s="85"/>
      <c r="TYL90" s="85"/>
      <c r="TYM90" s="85"/>
      <c r="TYN90" s="85"/>
      <c r="TYO90" s="85"/>
      <c r="TYP90" s="85"/>
      <c r="TYQ90" s="85"/>
      <c r="TYR90" s="85"/>
      <c r="TYS90" s="85"/>
      <c r="TYT90" s="85"/>
      <c r="TYU90" s="85"/>
      <c r="TYV90" s="85"/>
      <c r="TYW90" s="85"/>
      <c r="TYX90" s="85"/>
      <c r="TYY90" s="85"/>
      <c r="TYZ90" s="85"/>
      <c r="TZA90" s="85"/>
      <c r="TZB90" s="85"/>
      <c r="TZC90" s="85"/>
      <c r="TZD90" s="85"/>
      <c r="TZE90" s="85"/>
      <c r="TZF90" s="85"/>
      <c r="TZG90" s="85"/>
      <c r="TZH90" s="85"/>
      <c r="TZI90" s="85"/>
      <c r="TZJ90" s="85"/>
      <c r="TZK90" s="85"/>
      <c r="TZL90" s="85"/>
      <c r="TZM90" s="85"/>
      <c r="TZN90" s="85"/>
      <c r="TZO90" s="85"/>
      <c r="TZP90" s="85"/>
      <c r="TZQ90" s="85"/>
      <c r="TZR90" s="85"/>
      <c r="TZS90" s="85"/>
      <c r="TZT90" s="85"/>
      <c r="TZU90" s="85"/>
      <c r="TZV90" s="85"/>
      <c r="TZW90" s="85"/>
      <c r="TZX90" s="85"/>
      <c r="TZY90" s="85"/>
      <c r="TZZ90" s="85"/>
      <c r="UAA90" s="85"/>
      <c r="UAB90" s="85"/>
      <c r="UAC90" s="85"/>
      <c r="UAD90" s="85"/>
      <c r="UAE90" s="85"/>
      <c r="UAF90" s="85"/>
      <c r="UAG90" s="85"/>
      <c r="UAH90" s="85"/>
      <c r="UAI90" s="85"/>
      <c r="UAJ90" s="85"/>
      <c r="UAK90" s="85"/>
      <c r="UAL90" s="85"/>
      <c r="UAM90" s="85"/>
      <c r="UAN90" s="85"/>
      <c r="UAO90" s="85"/>
      <c r="UAP90" s="85"/>
      <c r="UAQ90" s="85"/>
      <c r="UAR90" s="85"/>
      <c r="UAS90" s="85"/>
      <c r="UAT90" s="85"/>
      <c r="UAU90" s="85"/>
      <c r="UAV90" s="85"/>
      <c r="UAW90" s="85"/>
      <c r="UAX90" s="85"/>
      <c r="UAY90" s="85"/>
      <c r="UAZ90" s="85"/>
      <c r="UBA90" s="85"/>
      <c r="UBB90" s="85"/>
      <c r="UBC90" s="85"/>
      <c r="UBD90" s="85"/>
      <c r="UBE90" s="85"/>
      <c r="UBF90" s="85"/>
      <c r="UBG90" s="85"/>
      <c r="UBH90" s="85"/>
      <c r="UBI90" s="85"/>
      <c r="UBJ90" s="85"/>
      <c r="UBK90" s="85"/>
      <c r="UBL90" s="85"/>
      <c r="UBM90" s="85"/>
      <c r="UBN90" s="85"/>
      <c r="UBO90" s="85"/>
      <c r="UBP90" s="85"/>
      <c r="UBQ90" s="85"/>
      <c r="UBR90" s="85"/>
      <c r="UBS90" s="85"/>
      <c r="UBT90" s="85"/>
      <c r="UBU90" s="85"/>
      <c r="UBV90" s="85"/>
      <c r="UBW90" s="85"/>
      <c r="UBX90" s="85"/>
      <c r="UBY90" s="85"/>
      <c r="UBZ90" s="85"/>
      <c r="UCA90" s="85"/>
      <c r="UCB90" s="85"/>
      <c r="UCC90" s="85"/>
      <c r="UCD90" s="85"/>
      <c r="UCE90" s="85"/>
      <c r="UCF90" s="85"/>
      <c r="UCG90" s="85"/>
      <c r="UCH90" s="85"/>
      <c r="UCI90" s="85"/>
      <c r="UCJ90" s="85"/>
      <c r="UCK90" s="85"/>
      <c r="UCL90" s="85"/>
      <c r="UCM90" s="85"/>
      <c r="UCN90" s="85"/>
      <c r="UCO90" s="85"/>
      <c r="UCP90" s="85"/>
      <c r="UCQ90" s="85"/>
      <c r="UCR90" s="85"/>
      <c r="UCS90" s="85"/>
      <c r="UCT90" s="85"/>
      <c r="UCU90" s="85"/>
      <c r="UCV90" s="85"/>
      <c r="UCW90" s="85"/>
      <c r="UCX90" s="85"/>
      <c r="UCY90" s="85"/>
      <c r="UCZ90" s="85"/>
      <c r="UDA90" s="85"/>
      <c r="UDB90" s="85"/>
      <c r="UDC90" s="85"/>
      <c r="UDD90" s="85"/>
      <c r="UDE90" s="85"/>
      <c r="UDF90" s="85"/>
      <c r="UDG90" s="85"/>
      <c r="UDH90" s="85"/>
      <c r="UDI90" s="85"/>
      <c r="UDJ90" s="85"/>
      <c r="UDK90" s="85"/>
      <c r="UDL90" s="85"/>
      <c r="UDM90" s="85"/>
      <c r="UDN90" s="85"/>
      <c r="UDO90" s="85"/>
      <c r="UDP90" s="85"/>
      <c r="UDQ90" s="85"/>
      <c r="UDR90" s="85"/>
      <c r="UDS90" s="85"/>
      <c r="UDT90" s="85"/>
      <c r="UDU90" s="85"/>
      <c r="UDV90" s="85"/>
      <c r="UDW90" s="85"/>
      <c r="UDX90" s="85"/>
      <c r="UDY90" s="85"/>
      <c r="UDZ90" s="85"/>
      <c r="UEA90" s="85"/>
      <c r="UEB90" s="85"/>
      <c r="UEC90" s="85"/>
      <c r="UED90" s="85"/>
      <c r="UEE90" s="85"/>
      <c r="UEF90" s="85"/>
      <c r="UEG90" s="85"/>
      <c r="UEH90" s="85"/>
      <c r="UEI90" s="85"/>
      <c r="UEJ90" s="85"/>
      <c r="UEK90" s="85"/>
      <c r="UEL90" s="85"/>
      <c r="UEM90" s="85"/>
      <c r="UEN90" s="85"/>
      <c r="UEO90" s="85"/>
      <c r="UEP90" s="85"/>
      <c r="UEQ90" s="85"/>
      <c r="UER90" s="85"/>
      <c r="UES90" s="85"/>
      <c r="UET90" s="85"/>
      <c r="UEU90" s="85"/>
      <c r="UEV90" s="85"/>
      <c r="UEW90" s="85"/>
      <c r="UEX90" s="85"/>
      <c r="UEY90" s="85"/>
      <c r="UEZ90" s="85"/>
      <c r="UFA90" s="85"/>
      <c r="UFB90" s="85"/>
      <c r="UFC90" s="85"/>
      <c r="UFD90" s="85"/>
      <c r="UFE90" s="85"/>
      <c r="UFF90" s="85"/>
      <c r="UFG90" s="85"/>
      <c r="UFH90" s="85"/>
      <c r="UFI90" s="85"/>
      <c r="UFJ90" s="85"/>
      <c r="UFK90" s="85"/>
      <c r="UFL90" s="85"/>
      <c r="UFM90" s="85"/>
      <c r="UFN90" s="85"/>
      <c r="UFO90" s="85"/>
      <c r="UFP90" s="85"/>
      <c r="UFQ90" s="85"/>
      <c r="UFR90" s="85"/>
      <c r="UFS90" s="85"/>
      <c r="UFT90" s="85"/>
      <c r="UFU90" s="85"/>
      <c r="UFV90" s="85"/>
      <c r="UFW90" s="85"/>
      <c r="UFX90" s="85"/>
      <c r="UFY90" s="85"/>
      <c r="UFZ90" s="85"/>
      <c r="UGA90" s="85"/>
      <c r="UGB90" s="85"/>
      <c r="UGC90" s="85"/>
      <c r="UGD90" s="85"/>
      <c r="UGE90" s="85"/>
      <c r="UGF90" s="85"/>
      <c r="UGG90" s="85"/>
      <c r="UGH90" s="85"/>
      <c r="UGI90" s="85"/>
      <c r="UGJ90" s="85"/>
      <c r="UGK90" s="85"/>
      <c r="UGL90" s="85"/>
      <c r="UGM90" s="85"/>
      <c r="UGN90" s="85"/>
      <c r="UGO90" s="85"/>
      <c r="UGP90" s="85"/>
      <c r="UGQ90" s="85"/>
      <c r="UGR90" s="85"/>
      <c r="UGS90" s="85"/>
      <c r="UGT90" s="85"/>
      <c r="UGU90" s="85"/>
      <c r="UGV90" s="85"/>
      <c r="UGW90" s="85"/>
      <c r="UGX90" s="85"/>
      <c r="UGY90" s="85"/>
      <c r="UGZ90" s="85"/>
      <c r="UHA90" s="85"/>
      <c r="UHB90" s="85"/>
      <c r="UHC90" s="85"/>
      <c r="UHD90" s="85"/>
      <c r="UHE90" s="85"/>
      <c r="UHF90" s="85"/>
      <c r="UHG90" s="85"/>
      <c r="UHH90" s="85"/>
      <c r="UHI90" s="85"/>
      <c r="UHJ90" s="85"/>
      <c r="UHK90" s="85"/>
      <c r="UHL90" s="85"/>
      <c r="UHM90" s="85"/>
      <c r="UHN90" s="85"/>
      <c r="UHO90" s="85"/>
      <c r="UHP90" s="85"/>
      <c r="UHQ90" s="85"/>
      <c r="UHR90" s="85"/>
      <c r="UHS90" s="85"/>
      <c r="UHT90" s="85"/>
      <c r="UHU90" s="85"/>
      <c r="UHV90" s="85"/>
      <c r="UHW90" s="85"/>
      <c r="UHX90" s="85"/>
      <c r="UHY90" s="85"/>
      <c r="UHZ90" s="85"/>
      <c r="UIA90" s="85"/>
      <c r="UIB90" s="85"/>
      <c r="UIC90" s="85"/>
      <c r="UID90" s="85"/>
      <c r="UIE90" s="85"/>
      <c r="UIF90" s="85"/>
      <c r="UIG90" s="85"/>
      <c r="UIH90" s="85"/>
      <c r="UII90" s="85"/>
      <c r="UIJ90" s="85"/>
      <c r="UIK90" s="85"/>
      <c r="UIL90" s="85"/>
      <c r="UIM90" s="85"/>
      <c r="UIN90" s="85"/>
      <c r="UIO90" s="85"/>
      <c r="UIP90" s="85"/>
      <c r="UIQ90" s="85"/>
      <c r="UIR90" s="85"/>
      <c r="UIS90" s="85"/>
      <c r="UIT90" s="85"/>
      <c r="UIU90" s="85"/>
      <c r="UIV90" s="85"/>
      <c r="UIW90" s="85"/>
      <c r="UIX90" s="85"/>
      <c r="UIY90" s="85"/>
      <c r="UIZ90" s="85"/>
      <c r="UJA90" s="85"/>
      <c r="UJB90" s="85"/>
      <c r="UJC90" s="85"/>
      <c r="UJD90" s="85"/>
      <c r="UJE90" s="85"/>
      <c r="UJF90" s="85"/>
      <c r="UJG90" s="85"/>
      <c r="UJH90" s="85"/>
      <c r="UJI90" s="85"/>
      <c r="UJJ90" s="85"/>
      <c r="UJK90" s="85"/>
      <c r="UJL90" s="85"/>
      <c r="UJM90" s="85"/>
      <c r="UJN90" s="85"/>
      <c r="UJO90" s="85"/>
      <c r="UJP90" s="85"/>
      <c r="UJQ90" s="85"/>
      <c r="UJR90" s="85"/>
      <c r="UJS90" s="85"/>
      <c r="UJT90" s="85"/>
      <c r="UJU90" s="85"/>
      <c r="UJV90" s="85"/>
      <c r="UJW90" s="85"/>
      <c r="UJX90" s="85"/>
      <c r="UJY90" s="85"/>
      <c r="UJZ90" s="85"/>
      <c r="UKA90" s="85"/>
      <c r="UKB90" s="85"/>
      <c r="UKC90" s="85"/>
      <c r="UKD90" s="85"/>
      <c r="UKE90" s="85"/>
      <c r="UKF90" s="85"/>
      <c r="UKG90" s="85"/>
      <c r="UKH90" s="85"/>
      <c r="UKI90" s="85"/>
      <c r="UKJ90" s="85"/>
      <c r="UKK90" s="85"/>
      <c r="UKL90" s="85"/>
      <c r="UKM90" s="85"/>
      <c r="UKN90" s="85"/>
      <c r="UKO90" s="85"/>
      <c r="UKP90" s="85"/>
      <c r="UKQ90" s="85"/>
      <c r="UKR90" s="85"/>
      <c r="UKS90" s="85"/>
      <c r="UKT90" s="85"/>
      <c r="UKU90" s="85"/>
      <c r="UKV90" s="85"/>
      <c r="UKW90" s="85"/>
      <c r="UKX90" s="85"/>
      <c r="UKY90" s="85"/>
      <c r="UKZ90" s="85"/>
      <c r="ULA90" s="85"/>
      <c r="ULB90" s="85"/>
      <c r="ULC90" s="85"/>
      <c r="ULD90" s="85"/>
      <c r="ULE90" s="85"/>
      <c r="ULF90" s="85"/>
      <c r="ULG90" s="85"/>
      <c r="ULH90" s="85"/>
      <c r="ULI90" s="85"/>
      <c r="ULJ90" s="85"/>
      <c r="ULK90" s="85"/>
      <c r="ULL90" s="85"/>
      <c r="ULM90" s="85"/>
      <c r="ULN90" s="85"/>
      <c r="ULO90" s="85"/>
      <c r="ULP90" s="85"/>
      <c r="ULQ90" s="85"/>
      <c r="ULR90" s="85"/>
      <c r="ULS90" s="85"/>
      <c r="ULT90" s="85"/>
      <c r="ULU90" s="85"/>
      <c r="ULV90" s="85"/>
      <c r="ULW90" s="85"/>
      <c r="ULX90" s="85"/>
      <c r="ULY90" s="85"/>
      <c r="ULZ90" s="85"/>
      <c r="UMA90" s="85"/>
      <c r="UMB90" s="85"/>
      <c r="UMC90" s="85"/>
      <c r="UMD90" s="85"/>
      <c r="UME90" s="85"/>
      <c r="UMF90" s="85"/>
      <c r="UMG90" s="85"/>
      <c r="UMH90" s="85"/>
      <c r="UMI90" s="85"/>
      <c r="UMJ90" s="85"/>
      <c r="UMK90" s="85"/>
      <c r="UML90" s="85"/>
      <c r="UMM90" s="85"/>
      <c r="UMN90" s="85"/>
      <c r="UMO90" s="85"/>
      <c r="UMP90" s="85"/>
      <c r="UMQ90" s="85"/>
      <c r="UMR90" s="85"/>
      <c r="UMS90" s="85"/>
      <c r="UMT90" s="85"/>
      <c r="UMU90" s="85"/>
      <c r="UMV90" s="85"/>
      <c r="UMW90" s="85"/>
      <c r="UMX90" s="85"/>
      <c r="UMY90" s="85"/>
      <c r="UMZ90" s="85"/>
      <c r="UNA90" s="85"/>
      <c r="UNB90" s="85"/>
      <c r="UNC90" s="85"/>
      <c r="UND90" s="85"/>
      <c r="UNE90" s="85"/>
      <c r="UNF90" s="85"/>
      <c r="UNG90" s="85"/>
      <c r="UNH90" s="85"/>
      <c r="UNI90" s="85"/>
      <c r="UNJ90" s="85"/>
      <c r="UNK90" s="85"/>
      <c r="UNL90" s="85"/>
      <c r="UNM90" s="85"/>
      <c r="UNN90" s="85"/>
      <c r="UNO90" s="85"/>
      <c r="UNP90" s="85"/>
      <c r="UNQ90" s="85"/>
      <c r="UNR90" s="85"/>
      <c r="UNS90" s="85"/>
      <c r="UNT90" s="85"/>
      <c r="UNU90" s="85"/>
      <c r="UNV90" s="85"/>
      <c r="UNW90" s="85"/>
      <c r="UNX90" s="85"/>
      <c r="UNY90" s="85"/>
      <c r="UNZ90" s="85"/>
      <c r="UOA90" s="85"/>
      <c r="UOB90" s="85"/>
      <c r="UOC90" s="85"/>
      <c r="UOD90" s="85"/>
      <c r="UOE90" s="85"/>
      <c r="UOF90" s="85"/>
      <c r="UOG90" s="85"/>
      <c r="UOH90" s="85"/>
      <c r="UOI90" s="85"/>
      <c r="UOJ90" s="85"/>
      <c r="UOK90" s="85"/>
      <c r="UOL90" s="85"/>
      <c r="UOM90" s="85"/>
      <c r="UON90" s="85"/>
      <c r="UOO90" s="85"/>
      <c r="UOP90" s="85"/>
      <c r="UOQ90" s="85"/>
      <c r="UOR90" s="85"/>
      <c r="UOS90" s="85"/>
      <c r="UOT90" s="85"/>
      <c r="UOU90" s="85"/>
      <c r="UOV90" s="85"/>
      <c r="UOW90" s="85"/>
      <c r="UOX90" s="85"/>
      <c r="UOY90" s="85"/>
      <c r="UOZ90" s="85"/>
      <c r="UPA90" s="85"/>
      <c r="UPB90" s="85"/>
      <c r="UPC90" s="85"/>
      <c r="UPD90" s="85"/>
      <c r="UPE90" s="85"/>
      <c r="UPF90" s="85"/>
      <c r="UPG90" s="85"/>
      <c r="UPH90" s="85"/>
      <c r="UPI90" s="85"/>
      <c r="UPJ90" s="85"/>
      <c r="UPK90" s="85"/>
      <c r="UPL90" s="85"/>
      <c r="UPM90" s="85"/>
      <c r="UPN90" s="85"/>
      <c r="UPO90" s="85"/>
      <c r="UPP90" s="85"/>
      <c r="UPQ90" s="85"/>
      <c r="UPR90" s="85"/>
      <c r="UPS90" s="85"/>
      <c r="UPT90" s="85"/>
      <c r="UPU90" s="85"/>
      <c r="UPV90" s="85"/>
      <c r="UPW90" s="85"/>
      <c r="UPX90" s="85"/>
      <c r="UPY90" s="85"/>
      <c r="UPZ90" s="85"/>
      <c r="UQA90" s="85"/>
      <c r="UQB90" s="85"/>
      <c r="UQC90" s="85"/>
      <c r="UQD90" s="85"/>
      <c r="UQE90" s="85"/>
      <c r="UQF90" s="85"/>
      <c r="UQG90" s="85"/>
      <c r="UQH90" s="85"/>
      <c r="UQI90" s="85"/>
      <c r="UQJ90" s="85"/>
      <c r="UQK90" s="85"/>
      <c r="UQL90" s="85"/>
      <c r="UQM90" s="85"/>
      <c r="UQN90" s="85"/>
      <c r="UQO90" s="85"/>
      <c r="UQP90" s="85"/>
      <c r="UQQ90" s="85"/>
      <c r="UQR90" s="85"/>
      <c r="UQS90" s="85"/>
      <c r="UQT90" s="85"/>
      <c r="UQU90" s="85"/>
      <c r="UQV90" s="85"/>
      <c r="UQW90" s="85"/>
      <c r="UQX90" s="85"/>
      <c r="UQY90" s="85"/>
      <c r="UQZ90" s="85"/>
      <c r="URA90" s="85"/>
      <c r="URB90" s="85"/>
      <c r="URC90" s="85"/>
      <c r="URD90" s="85"/>
      <c r="URE90" s="85"/>
      <c r="URF90" s="85"/>
      <c r="URG90" s="85"/>
      <c r="URH90" s="85"/>
      <c r="URI90" s="85"/>
      <c r="URJ90" s="85"/>
      <c r="URK90" s="85"/>
      <c r="URL90" s="85"/>
      <c r="URM90" s="85"/>
      <c r="URN90" s="85"/>
      <c r="URO90" s="85"/>
      <c r="URP90" s="85"/>
      <c r="URQ90" s="85"/>
      <c r="URR90" s="85"/>
      <c r="URS90" s="85"/>
      <c r="URT90" s="85"/>
      <c r="URU90" s="85"/>
      <c r="URV90" s="85"/>
      <c r="URW90" s="85"/>
      <c r="URX90" s="85"/>
      <c r="URY90" s="85"/>
      <c r="URZ90" s="85"/>
      <c r="USA90" s="85"/>
      <c r="USB90" s="85"/>
      <c r="USC90" s="85"/>
      <c r="USD90" s="85"/>
      <c r="USE90" s="85"/>
      <c r="USF90" s="85"/>
      <c r="USG90" s="85"/>
      <c r="USH90" s="85"/>
      <c r="USI90" s="85"/>
      <c r="USJ90" s="85"/>
      <c r="USK90" s="85"/>
      <c r="USL90" s="85"/>
      <c r="USM90" s="85"/>
      <c r="USN90" s="85"/>
      <c r="USO90" s="85"/>
      <c r="USP90" s="85"/>
      <c r="USQ90" s="85"/>
      <c r="USR90" s="85"/>
      <c r="USS90" s="85"/>
      <c r="UST90" s="85"/>
      <c r="USU90" s="85"/>
      <c r="USV90" s="85"/>
      <c r="USW90" s="85"/>
      <c r="USX90" s="85"/>
      <c r="USY90" s="85"/>
      <c r="USZ90" s="85"/>
      <c r="UTA90" s="85"/>
      <c r="UTB90" s="85"/>
      <c r="UTC90" s="85"/>
      <c r="UTD90" s="85"/>
      <c r="UTE90" s="85"/>
      <c r="UTF90" s="85"/>
      <c r="UTG90" s="85"/>
      <c r="UTH90" s="85"/>
      <c r="UTI90" s="85"/>
      <c r="UTJ90" s="85"/>
      <c r="UTK90" s="85"/>
      <c r="UTL90" s="85"/>
      <c r="UTM90" s="85"/>
      <c r="UTN90" s="85"/>
      <c r="UTO90" s="85"/>
      <c r="UTP90" s="85"/>
      <c r="UTQ90" s="85"/>
      <c r="UTR90" s="85"/>
      <c r="UTS90" s="85"/>
      <c r="UTT90" s="85"/>
      <c r="UTU90" s="85"/>
      <c r="UTV90" s="85"/>
      <c r="UTW90" s="85"/>
      <c r="UTX90" s="85"/>
      <c r="UTY90" s="85"/>
      <c r="UTZ90" s="85"/>
      <c r="UUA90" s="85"/>
      <c r="UUB90" s="85"/>
      <c r="UUC90" s="85"/>
      <c r="UUD90" s="85"/>
      <c r="UUE90" s="85"/>
      <c r="UUF90" s="85"/>
      <c r="UUG90" s="85"/>
      <c r="UUH90" s="85"/>
      <c r="UUI90" s="85"/>
      <c r="UUJ90" s="85"/>
      <c r="UUK90" s="85"/>
      <c r="UUL90" s="85"/>
      <c r="UUM90" s="85"/>
      <c r="UUN90" s="85"/>
      <c r="UUO90" s="85"/>
      <c r="UUP90" s="85"/>
      <c r="UUQ90" s="85"/>
      <c r="UUR90" s="85"/>
      <c r="UUS90" s="85"/>
      <c r="UUT90" s="85"/>
      <c r="UUU90" s="85"/>
      <c r="UUV90" s="85"/>
      <c r="UUW90" s="85"/>
      <c r="UUX90" s="85"/>
      <c r="UUY90" s="85"/>
      <c r="UUZ90" s="85"/>
      <c r="UVA90" s="85"/>
      <c r="UVB90" s="85"/>
      <c r="UVC90" s="85"/>
      <c r="UVD90" s="85"/>
      <c r="UVE90" s="85"/>
      <c r="UVF90" s="85"/>
      <c r="UVG90" s="85"/>
      <c r="UVH90" s="85"/>
      <c r="UVI90" s="85"/>
      <c r="UVJ90" s="85"/>
      <c r="UVK90" s="85"/>
      <c r="UVL90" s="85"/>
      <c r="UVM90" s="85"/>
      <c r="UVN90" s="85"/>
      <c r="UVO90" s="85"/>
      <c r="UVP90" s="85"/>
      <c r="UVQ90" s="85"/>
      <c r="UVR90" s="85"/>
      <c r="UVS90" s="85"/>
      <c r="UVT90" s="85"/>
      <c r="UVU90" s="85"/>
      <c r="UVV90" s="85"/>
      <c r="UVW90" s="85"/>
      <c r="UVX90" s="85"/>
      <c r="UVY90" s="85"/>
      <c r="UVZ90" s="85"/>
      <c r="UWA90" s="85"/>
      <c r="UWB90" s="85"/>
      <c r="UWC90" s="85"/>
      <c r="UWD90" s="85"/>
      <c r="UWE90" s="85"/>
      <c r="UWF90" s="85"/>
      <c r="UWG90" s="85"/>
      <c r="UWH90" s="85"/>
      <c r="UWI90" s="85"/>
      <c r="UWJ90" s="85"/>
      <c r="UWK90" s="85"/>
      <c r="UWL90" s="85"/>
      <c r="UWM90" s="85"/>
      <c r="UWN90" s="85"/>
      <c r="UWO90" s="85"/>
      <c r="UWP90" s="85"/>
      <c r="UWQ90" s="85"/>
      <c r="UWR90" s="85"/>
      <c r="UWS90" s="85"/>
      <c r="UWT90" s="85"/>
      <c r="UWU90" s="85"/>
      <c r="UWV90" s="85"/>
      <c r="UWW90" s="85"/>
      <c r="UWX90" s="85"/>
      <c r="UWY90" s="85"/>
      <c r="UWZ90" s="85"/>
      <c r="UXA90" s="85"/>
      <c r="UXB90" s="85"/>
      <c r="UXC90" s="85"/>
      <c r="UXD90" s="85"/>
      <c r="UXE90" s="85"/>
      <c r="UXF90" s="85"/>
      <c r="UXG90" s="85"/>
      <c r="UXH90" s="85"/>
      <c r="UXI90" s="85"/>
      <c r="UXJ90" s="85"/>
      <c r="UXK90" s="85"/>
      <c r="UXL90" s="85"/>
      <c r="UXM90" s="85"/>
      <c r="UXN90" s="85"/>
      <c r="UXO90" s="85"/>
      <c r="UXP90" s="85"/>
      <c r="UXQ90" s="85"/>
      <c r="UXR90" s="85"/>
      <c r="UXS90" s="85"/>
      <c r="UXT90" s="85"/>
      <c r="UXU90" s="85"/>
      <c r="UXV90" s="85"/>
      <c r="UXW90" s="85"/>
      <c r="UXX90" s="85"/>
      <c r="UXY90" s="85"/>
      <c r="UXZ90" s="85"/>
      <c r="UYA90" s="85"/>
      <c r="UYB90" s="85"/>
      <c r="UYC90" s="85"/>
      <c r="UYD90" s="85"/>
      <c r="UYE90" s="85"/>
      <c r="UYF90" s="85"/>
      <c r="UYG90" s="85"/>
      <c r="UYH90" s="85"/>
      <c r="UYI90" s="85"/>
      <c r="UYJ90" s="85"/>
      <c r="UYK90" s="85"/>
      <c r="UYL90" s="85"/>
      <c r="UYM90" s="85"/>
      <c r="UYN90" s="85"/>
      <c r="UYO90" s="85"/>
      <c r="UYP90" s="85"/>
      <c r="UYQ90" s="85"/>
      <c r="UYR90" s="85"/>
      <c r="UYS90" s="85"/>
      <c r="UYT90" s="85"/>
      <c r="UYU90" s="85"/>
      <c r="UYV90" s="85"/>
      <c r="UYW90" s="85"/>
      <c r="UYX90" s="85"/>
      <c r="UYY90" s="85"/>
      <c r="UYZ90" s="85"/>
      <c r="UZA90" s="85"/>
      <c r="UZB90" s="85"/>
      <c r="UZC90" s="85"/>
      <c r="UZD90" s="85"/>
      <c r="UZE90" s="85"/>
      <c r="UZF90" s="85"/>
      <c r="UZG90" s="85"/>
      <c r="UZH90" s="85"/>
      <c r="UZI90" s="85"/>
      <c r="UZJ90" s="85"/>
      <c r="UZK90" s="85"/>
      <c r="UZL90" s="85"/>
      <c r="UZM90" s="85"/>
      <c r="UZN90" s="85"/>
      <c r="UZO90" s="85"/>
      <c r="UZP90" s="85"/>
      <c r="UZQ90" s="85"/>
      <c r="UZR90" s="85"/>
      <c r="UZS90" s="85"/>
      <c r="UZT90" s="85"/>
      <c r="UZU90" s="85"/>
      <c r="UZV90" s="85"/>
      <c r="UZW90" s="85"/>
      <c r="UZX90" s="85"/>
      <c r="UZY90" s="85"/>
      <c r="UZZ90" s="85"/>
      <c r="VAA90" s="85"/>
      <c r="VAB90" s="85"/>
      <c r="VAC90" s="85"/>
      <c r="VAD90" s="85"/>
      <c r="VAE90" s="85"/>
      <c r="VAF90" s="85"/>
      <c r="VAG90" s="85"/>
      <c r="VAH90" s="85"/>
      <c r="VAI90" s="85"/>
      <c r="VAJ90" s="85"/>
      <c r="VAK90" s="85"/>
      <c r="VAL90" s="85"/>
      <c r="VAM90" s="85"/>
      <c r="VAN90" s="85"/>
      <c r="VAO90" s="85"/>
      <c r="VAP90" s="85"/>
      <c r="VAQ90" s="85"/>
      <c r="VAR90" s="85"/>
      <c r="VAS90" s="85"/>
      <c r="VAT90" s="85"/>
      <c r="VAU90" s="85"/>
      <c r="VAV90" s="85"/>
      <c r="VAW90" s="85"/>
      <c r="VAX90" s="85"/>
      <c r="VAY90" s="85"/>
      <c r="VAZ90" s="85"/>
      <c r="VBA90" s="85"/>
      <c r="VBB90" s="85"/>
      <c r="VBC90" s="85"/>
      <c r="VBD90" s="85"/>
      <c r="VBE90" s="85"/>
      <c r="VBF90" s="85"/>
      <c r="VBG90" s="85"/>
      <c r="VBH90" s="85"/>
      <c r="VBI90" s="85"/>
      <c r="VBJ90" s="85"/>
      <c r="VBK90" s="85"/>
      <c r="VBL90" s="85"/>
      <c r="VBM90" s="85"/>
      <c r="VBN90" s="85"/>
      <c r="VBO90" s="85"/>
      <c r="VBP90" s="85"/>
      <c r="VBQ90" s="85"/>
      <c r="VBR90" s="85"/>
      <c r="VBS90" s="85"/>
      <c r="VBT90" s="85"/>
      <c r="VBU90" s="85"/>
      <c r="VBV90" s="85"/>
      <c r="VBW90" s="85"/>
      <c r="VBX90" s="85"/>
      <c r="VBY90" s="85"/>
      <c r="VBZ90" s="85"/>
      <c r="VCA90" s="85"/>
      <c r="VCB90" s="85"/>
      <c r="VCC90" s="85"/>
      <c r="VCD90" s="85"/>
      <c r="VCE90" s="85"/>
      <c r="VCF90" s="85"/>
      <c r="VCG90" s="85"/>
      <c r="VCH90" s="85"/>
      <c r="VCI90" s="85"/>
      <c r="VCJ90" s="85"/>
      <c r="VCK90" s="85"/>
      <c r="VCL90" s="85"/>
      <c r="VCM90" s="85"/>
      <c r="VCN90" s="85"/>
      <c r="VCO90" s="85"/>
      <c r="VCP90" s="85"/>
      <c r="VCQ90" s="85"/>
      <c r="VCR90" s="85"/>
      <c r="VCS90" s="85"/>
      <c r="VCT90" s="85"/>
      <c r="VCU90" s="85"/>
      <c r="VCV90" s="85"/>
      <c r="VCW90" s="85"/>
      <c r="VCX90" s="85"/>
      <c r="VCY90" s="85"/>
      <c r="VCZ90" s="85"/>
      <c r="VDA90" s="85"/>
      <c r="VDB90" s="85"/>
      <c r="VDC90" s="85"/>
      <c r="VDD90" s="85"/>
      <c r="VDE90" s="85"/>
      <c r="VDF90" s="85"/>
      <c r="VDG90" s="85"/>
      <c r="VDH90" s="85"/>
      <c r="VDI90" s="85"/>
      <c r="VDJ90" s="85"/>
      <c r="VDK90" s="85"/>
      <c r="VDL90" s="85"/>
      <c r="VDM90" s="85"/>
      <c r="VDN90" s="85"/>
      <c r="VDO90" s="85"/>
      <c r="VDP90" s="85"/>
      <c r="VDQ90" s="85"/>
      <c r="VDR90" s="85"/>
      <c r="VDS90" s="85"/>
      <c r="VDT90" s="85"/>
      <c r="VDU90" s="85"/>
      <c r="VDV90" s="85"/>
      <c r="VDW90" s="85"/>
      <c r="VDX90" s="85"/>
      <c r="VDY90" s="85"/>
      <c r="VDZ90" s="85"/>
      <c r="VEA90" s="85"/>
      <c r="VEB90" s="85"/>
      <c r="VEC90" s="85"/>
      <c r="VED90" s="85"/>
      <c r="VEE90" s="85"/>
      <c r="VEF90" s="85"/>
      <c r="VEG90" s="85"/>
      <c r="VEH90" s="85"/>
      <c r="VEI90" s="85"/>
      <c r="VEJ90" s="85"/>
      <c r="VEK90" s="85"/>
      <c r="VEL90" s="85"/>
      <c r="VEM90" s="85"/>
      <c r="VEN90" s="85"/>
      <c r="VEO90" s="85"/>
      <c r="VEP90" s="85"/>
      <c r="VEQ90" s="85"/>
      <c r="VER90" s="85"/>
      <c r="VES90" s="85"/>
      <c r="VET90" s="85"/>
      <c r="VEU90" s="85"/>
      <c r="VEV90" s="85"/>
      <c r="VEW90" s="85"/>
      <c r="VEX90" s="85"/>
      <c r="VEY90" s="85"/>
      <c r="VEZ90" s="85"/>
      <c r="VFA90" s="85"/>
      <c r="VFB90" s="85"/>
      <c r="VFC90" s="85"/>
      <c r="VFD90" s="85"/>
      <c r="VFE90" s="85"/>
      <c r="VFF90" s="85"/>
      <c r="VFG90" s="85"/>
      <c r="VFH90" s="85"/>
      <c r="VFI90" s="85"/>
      <c r="VFJ90" s="85"/>
      <c r="VFK90" s="85"/>
      <c r="VFL90" s="85"/>
      <c r="VFM90" s="85"/>
      <c r="VFN90" s="85"/>
      <c r="VFO90" s="85"/>
      <c r="VFP90" s="85"/>
      <c r="VFQ90" s="85"/>
      <c r="VFR90" s="85"/>
      <c r="VFS90" s="85"/>
      <c r="VFT90" s="85"/>
      <c r="VFU90" s="85"/>
      <c r="VFV90" s="85"/>
      <c r="VFW90" s="85"/>
      <c r="VFX90" s="85"/>
      <c r="VFY90" s="85"/>
      <c r="VFZ90" s="85"/>
      <c r="VGA90" s="85"/>
      <c r="VGB90" s="85"/>
      <c r="VGC90" s="85"/>
      <c r="VGD90" s="85"/>
      <c r="VGE90" s="85"/>
      <c r="VGF90" s="85"/>
      <c r="VGG90" s="85"/>
      <c r="VGH90" s="85"/>
      <c r="VGI90" s="85"/>
      <c r="VGJ90" s="85"/>
      <c r="VGK90" s="85"/>
      <c r="VGL90" s="85"/>
      <c r="VGM90" s="85"/>
      <c r="VGN90" s="85"/>
      <c r="VGO90" s="85"/>
      <c r="VGP90" s="85"/>
      <c r="VGQ90" s="85"/>
      <c r="VGR90" s="85"/>
      <c r="VGS90" s="85"/>
      <c r="VGT90" s="85"/>
      <c r="VGU90" s="85"/>
      <c r="VGV90" s="85"/>
      <c r="VGW90" s="85"/>
      <c r="VGX90" s="85"/>
      <c r="VGY90" s="85"/>
      <c r="VGZ90" s="85"/>
      <c r="VHA90" s="85"/>
      <c r="VHB90" s="85"/>
      <c r="VHC90" s="85"/>
      <c r="VHD90" s="85"/>
      <c r="VHE90" s="85"/>
      <c r="VHF90" s="85"/>
      <c r="VHG90" s="85"/>
      <c r="VHH90" s="85"/>
      <c r="VHI90" s="85"/>
      <c r="VHJ90" s="85"/>
      <c r="VHK90" s="85"/>
      <c r="VHL90" s="85"/>
      <c r="VHM90" s="85"/>
      <c r="VHN90" s="85"/>
      <c r="VHO90" s="85"/>
      <c r="VHP90" s="85"/>
      <c r="VHQ90" s="85"/>
      <c r="VHR90" s="85"/>
      <c r="VHS90" s="85"/>
      <c r="VHT90" s="85"/>
      <c r="VHU90" s="85"/>
      <c r="VHV90" s="85"/>
      <c r="VHW90" s="85"/>
      <c r="VHX90" s="85"/>
      <c r="VHY90" s="85"/>
      <c r="VHZ90" s="85"/>
      <c r="VIA90" s="85"/>
      <c r="VIB90" s="85"/>
      <c r="VIC90" s="85"/>
      <c r="VID90" s="85"/>
      <c r="VIE90" s="85"/>
      <c r="VIF90" s="85"/>
      <c r="VIG90" s="85"/>
      <c r="VIH90" s="85"/>
      <c r="VII90" s="85"/>
      <c r="VIJ90" s="85"/>
      <c r="VIK90" s="85"/>
      <c r="VIL90" s="85"/>
      <c r="VIM90" s="85"/>
      <c r="VIN90" s="85"/>
      <c r="VIO90" s="85"/>
      <c r="VIP90" s="85"/>
      <c r="VIQ90" s="85"/>
      <c r="VIR90" s="85"/>
      <c r="VIS90" s="85"/>
      <c r="VIT90" s="85"/>
      <c r="VIU90" s="85"/>
      <c r="VIV90" s="85"/>
      <c r="VIW90" s="85"/>
      <c r="VIX90" s="85"/>
      <c r="VIY90" s="85"/>
      <c r="VIZ90" s="85"/>
      <c r="VJA90" s="85"/>
      <c r="VJB90" s="85"/>
      <c r="VJC90" s="85"/>
      <c r="VJD90" s="85"/>
      <c r="VJE90" s="85"/>
      <c r="VJF90" s="85"/>
      <c r="VJG90" s="85"/>
      <c r="VJH90" s="85"/>
      <c r="VJI90" s="85"/>
      <c r="VJJ90" s="85"/>
      <c r="VJK90" s="85"/>
      <c r="VJL90" s="85"/>
      <c r="VJM90" s="85"/>
      <c r="VJN90" s="85"/>
      <c r="VJO90" s="85"/>
      <c r="VJP90" s="85"/>
      <c r="VJQ90" s="85"/>
      <c r="VJR90" s="85"/>
      <c r="VJS90" s="85"/>
      <c r="VJT90" s="85"/>
      <c r="VJU90" s="85"/>
      <c r="VJV90" s="85"/>
      <c r="VJW90" s="85"/>
      <c r="VJX90" s="85"/>
      <c r="VJY90" s="85"/>
      <c r="VJZ90" s="85"/>
      <c r="VKA90" s="85"/>
      <c r="VKB90" s="85"/>
      <c r="VKC90" s="85"/>
      <c r="VKD90" s="85"/>
      <c r="VKE90" s="85"/>
      <c r="VKF90" s="85"/>
      <c r="VKG90" s="85"/>
      <c r="VKH90" s="85"/>
      <c r="VKI90" s="85"/>
      <c r="VKJ90" s="85"/>
      <c r="VKK90" s="85"/>
      <c r="VKL90" s="85"/>
      <c r="VKM90" s="85"/>
      <c r="VKN90" s="85"/>
      <c r="VKO90" s="85"/>
      <c r="VKP90" s="85"/>
      <c r="VKQ90" s="85"/>
      <c r="VKR90" s="85"/>
      <c r="VKS90" s="85"/>
      <c r="VKT90" s="85"/>
      <c r="VKU90" s="85"/>
      <c r="VKV90" s="85"/>
      <c r="VKW90" s="85"/>
      <c r="VKX90" s="85"/>
      <c r="VKY90" s="85"/>
      <c r="VKZ90" s="85"/>
      <c r="VLA90" s="85"/>
      <c r="VLB90" s="85"/>
      <c r="VLC90" s="85"/>
      <c r="VLD90" s="85"/>
      <c r="VLE90" s="85"/>
      <c r="VLF90" s="85"/>
      <c r="VLG90" s="85"/>
      <c r="VLH90" s="85"/>
      <c r="VLI90" s="85"/>
      <c r="VLJ90" s="85"/>
      <c r="VLK90" s="85"/>
      <c r="VLL90" s="85"/>
      <c r="VLM90" s="85"/>
      <c r="VLN90" s="85"/>
      <c r="VLO90" s="85"/>
      <c r="VLP90" s="85"/>
      <c r="VLQ90" s="85"/>
      <c r="VLR90" s="85"/>
      <c r="VLS90" s="85"/>
      <c r="VLT90" s="85"/>
      <c r="VLU90" s="85"/>
      <c r="VLV90" s="85"/>
      <c r="VLW90" s="85"/>
      <c r="VLX90" s="85"/>
      <c r="VLY90" s="85"/>
      <c r="VLZ90" s="85"/>
      <c r="VMA90" s="85"/>
      <c r="VMB90" s="85"/>
      <c r="VMC90" s="85"/>
      <c r="VMD90" s="85"/>
      <c r="VME90" s="85"/>
      <c r="VMF90" s="85"/>
      <c r="VMG90" s="85"/>
      <c r="VMH90" s="85"/>
      <c r="VMI90" s="85"/>
      <c r="VMJ90" s="85"/>
      <c r="VMK90" s="85"/>
      <c r="VML90" s="85"/>
      <c r="VMM90" s="85"/>
      <c r="VMN90" s="85"/>
      <c r="VMO90" s="85"/>
      <c r="VMP90" s="85"/>
      <c r="VMQ90" s="85"/>
      <c r="VMR90" s="85"/>
      <c r="VMS90" s="85"/>
      <c r="VMT90" s="85"/>
      <c r="VMU90" s="85"/>
      <c r="VMV90" s="85"/>
      <c r="VMW90" s="85"/>
      <c r="VMX90" s="85"/>
      <c r="VMY90" s="85"/>
      <c r="VMZ90" s="85"/>
      <c r="VNA90" s="85"/>
      <c r="VNB90" s="85"/>
      <c r="VNC90" s="85"/>
      <c r="VND90" s="85"/>
      <c r="VNE90" s="85"/>
      <c r="VNF90" s="85"/>
      <c r="VNG90" s="85"/>
      <c r="VNH90" s="85"/>
      <c r="VNI90" s="85"/>
      <c r="VNJ90" s="85"/>
      <c r="VNK90" s="85"/>
      <c r="VNL90" s="85"/>
      <c r="VNM90" s="85"/>
      <c r="VNN90" s="85"/>
      <c r="VNO90" s="85"/>
      <c r="VNP90" s="85"/>
      <c r="VNQ90" s="85"/>
      <c r="VNR90" s="85"/>
      <c r="VNS90" s="85"/>
      <c r="VNT90" s="85"/>
      <c r="VNU90" s="85"/>
      <c r="VNV90" s="85"/>
      <c r="VNW90" s="85"/>
      <c r="VNX90" s="85"/>
      <c r="VNY90" s="85"/>
      <c r="VNZ90" s="85"/>
      <c r="VOA90" s="85"/>
      <c r="VOB90" s="85"/>
      <c r="VOC90" s="85"/>
      <c r="VOD90" s="85"/>
      <c r="VOE90" s="85"/>
      <c r="VOF90" s="85"/>
      <c r="VOG90" s="85"/>
      <c r="VOH90" s="85"/>
      <c r="VOI90" s="85"/>
      <c r="VOJ90" s="85"/>
      <c r="VOK90" s="85"/>
      <c r="VOL90" s="85"/>
      <c r="VOM90" s="85"/>
      <c r="VON90" s="85"/>
      <c r="VOO90" s="85"/>
      <c r="VOP90" s="85"/>
      <c r="VOQ90" s="85"/>
      <c r="VOR90" s="85"/>
      <c r="VOS90" s="85"/>
      <c r="VOT90" s="85"/>
      <c r="VOU90" s="85"/>
      <c r="VOV90" s="85"/>
      <c r="VOW90" s="85"/>
      <c r="VOX90" s="85"/>
      <c r="VOY90" s="85"/>
      <c r="VOZ90" s="85"/>
      <c r="VPA90" s="85"/>
      <c r="VPB90" s="85"/>
      <c r="VPC90" s="85"/>
      <c r="VPD90" s="85"/>
      <c r="VPE90" s="85"/>
      <c r="VPF90" s="85"/>
      <c r="VPG90" s="85"/>
      <c r="VPH90" s="85"/>
      <c r="VPI90" s="85"/>
      <c r="VPJ90" s="85"/>
      <c r="VPK90" s="85"/>
      <c r="VPL90" s="85"/>
      <c r="VPM90" s="85"/>
      <c r="VPN90" s="85"/>
      <c r="VPO90" s="85"/>
      <c r="VPP90" s="85"/>
      <c r="VPQ90" s="85"/>
      <c r="VPR90" s="85"/>
      <c r="VPS90" s="85"/>
      <c r="VPT90" s="85"/>
      <c r="VPU90" s="85"/>
      <c r="VPV90" s="85"/>
      <c r="VPW90" s="85"/>
      <c r="VPX90" s="85"/>
      <c r="VPY90" s="85"/>
      <c r="VPZ90" s="85"/>
      <c r="VQA90" s="85"/>
      <c r="VQB90" s="85"/>
      <c r="VQC90" s="85"/>
      <c r="VQD90" s="85"/>
      <c r="VQE90" s="85"/>
      <c r="VQF90" s="85"/>
      <c r="VQG90" s="85"/>
      <c r="VQH90" s="85"/>
      <c r="VQI90" s="85"/>
      <c r="VQJ90" s="85"/>
      <c r="VQK90" s="85"/>
      <c r="VQL90" s="85"/>
      <c r="VQM90" s="85"/>
      <c r="VQN90" s="85"/>
      <c r="VQO90" s="85"/>
      <c r="VQP90" s="85"/>
      <c r="VQQ90" s="85"/>
      <c r="VQR90" s="85"/>
      <c r="VQS90" s="85"/>
      <c r="VQT90" s="85"/>
      <c r="VQU90" s="85"/>
      <c r="VQV90" s="85"/>
      <c r="VQW90" s="85"/>
      <c r="VQX90" s="85"/>
      <c r="VQY90" s="85"/>
      <c r="VQZ90" s="85"/>
      <c r="VRA90" s="85"/>
      <c r="VRB90" s="85"/>
      <c r="VRC90" s="85"/>
      <c r="VRD90" s="85"/>
      <c r="VRE90" s="85"/>
      <c r="VRF90" s="85"/>
      <c r="VRG90" s="85"/>
      <c r="VRH90" s="85"/>
      <c r="VRI90" s="85"/>
      <c r="VRJ90" s="85"/>
      <c r="VRK90" s="85"/>
      <c r="VRL90" s="85"/>
      <c r="VRM90" s="85"/>
      <c r="VRN90" s="85"/>
      <c r="VRO90" s="85"/>
      <c r="VRP90" s="85"/>
      <c r="VRQ90" s="85"/>
      <c r="VRR90" s="85"/>
      <c r="VRS90" s="85"/>
      <c r="VRT90" s="85"/>
      <c r="VRU90" s="85"/>
      <c r="VRV90" s="85"/>
      <c r="VRW90" s="85"/>
      <c r="VRX90" s="85"/>
      <c r="VRY90" s="85"/>
      <c r="VRZ90" s="85"/>
      <c r="VSA90" s="85"/>
      <c r="VSB90" s="85"/>
      <c r="VSC90" s="85"/>
      <c r="VSD90" s="85"/>
      <c r="VSE90" s="85"/>
      <c r="VSF90" s="85"/>
      <c r="VSG90" s="85"/>
      <c r="VSH90" s="85"/>
      <c r="VSI90" s="85"/>
      <c r="VSJ90" s="85"/>
      <c r="VSK90" s="85"/>
      <c r="VSL90" s="85"/>
      <c r="VSM90" s="85"/>
      <c r="VSN90" s="85"/>
      <c r="VSO90" s="85"/>
      <c r="VSP90" s="85"/>
      <c r="VSQ90" s="85"/>
      <c r="VSR90" s="85"/>
      <c r="VSS90" s="85"/>
      <c r="VST90" s="85"/>
      <c r="VSU90" s="85"/>
      <c r="VSV90" s="85"/>
      <c r="VSW90" s="85"/>
      <c r="VSX90" s="85"/>
      <c r="VSY90" s="85"/>
      <c r="VSZ90" s="85"/>
      <c r="VTA90" s="85"/>
      <c r="VTB90" s="85"/>
      <c r="VTC90" s="85"/>
      <c r="VTD90" s="85"/>
      <c r="VTE90" s="85"/>
      <c r="VTF90" s="85"/>
      <c r="VTG90" s="85"/>
      <c r="VTH90" s="85"/>
      <c r="VTI90" s="85"/>
      <c r="VTJ90" s="85"/>
      <c r="VTK90" s="85"/>
      <c r="VTL90" s="85"/>
      <c r="VTM90" s="85"/>
      <c r="VTN90" s="85"/>
      <c r="VTO90" s="85"/>
      <c r="VTP90" s="85"/>
      <c r="VTQ90" s="85"/>
      <c r="VTR90" s="85"/>
      <c r="VTS90" s="85"/>
      <c r="VTT90" s="85"/>
      <c r="VTU90" s="85"/>
      <c r="VTV90" s="85"/>
      <c r="VTW90" s="85"/>
      <c r="VTX90" s="85"/>
      <c r="VTY90" s="85"/>
      <c r="VTZ90" s="85"/>
      <c r="VUA90" s="85"/>
      <c r="VUB90" s="85"/>
      <c r="VUC90" s="85"/>
      <c r="VUD90" s="85"/>
      <c r="VUE90" s="85"/>
      <c r="VUF90" s="85"/>
      <c r="VUG90" s="85"/>
      <c r="VUH90" s="85"/>
      <c r="VUI90" s="85"/>
      <c r="VUJ90" s="85"/>
      <c r="VUK90" s="85"/>
      <c r="VUL90" s="85"/>
      <c r="VUM90" s="85"/>
      <c r="VUN90" s="85"/>
      <c r="VUO90" s="85"/>
      <c r="VUP90" s="85"/>
      <c r="VUQ90" s="85"/>
      <c r="VUR90" s="85"/>
      <c r="VUS90" s="85"/>
      <c r="VUT90" s="85"/>
      <c r="VUU90" s="85"/>
      <c r="VUV90" s="85"/>
      <c r="VUW90" s="85"/>
      <c r="VUX90" s="85"/>
      <c r="VUY90" s="85"/>
      <c r="VUZ90" s="85"/>
      <c r="VVA90" s="85"/>
      <c r="VVB90" s="85"/>
      <c r="VVC90" s="85"/>
      <c r="VVD90" s="85"/>
      <c r="VVE90" s="85"/>
      <c r="VVF90" s="85"/>
      <c r="VVG90" s="85"/>
      <c r="VVH90" s="85"/>
      <c r="VVI90" s="85"/>
      <c r="VVJ90" s="85"/>
      <c r="VVK90" s="85"/>
      <c r="VVL90" s="85"/>
      <c r="VVM90" s="85"/>
      <c r="VVN90" s="85"/>
      <c r="VVO90" s="85"/>
      <c r="VVP90" s="85"/>
      <c r="VVQ90" s="85"/>
      <c r="VVR90" s="85"/>
      <c r="VVS90" s="85"/>
      <c r="VVT90" s="85"/>
      <c r="VVU90" s="85"/>
      <c r="VVV90" s="85"/>
      <c r="VVW90" s="85"/>
      <c r="VVX90" s="85"/>
      <c r="VVY90" s="85"/>
      <c r="VVZ90" s="85"/>
      <c r="VWA90" s="85"/>
      <c r="VWB90" s="85"/>
      <c r="VWC90" s="85"/>
      <c r="VWD90" s="85"/>
      <c r="VWE90" s="85"/>
      <c r="VWF90" s="85"/>
      <c r="VWG90" s="85"/>
      <c r="VWH90" s="85"/>
      <c r="VWI90" s="85"/>
      <c r="VWJ90" s="85"/>
      <c r="VWK90" s="85"/>
      <c r="VWL90" s="85"/>
      <c r="VWM90" s="85"/>
      <c r="VWN90" s="85"/>
      <c r="VWO90" s="85"/>
      <c r="VWP90" s="85"/>
      <c r="VWQ90" s="85"/>
      <c r="VWR90" s="85"/>
      <c r="VWS90" s="85"/>
      <c r="VWT90" s="85"/>
      <c r="VWU90" s="85"/>
      <c r="VWV90" s="85"/>
      <c r="VWW90" s="85"/>
      <c r="VWX90" s="85"/>
      <c r="VWY90" s="85"/>
      <c r="VWZ90" s="85"/>
      <c r="VXA90" s="85"/>
      <c r="VXB90" s="85"/>
      <c r="VXC90" s="85"/>
      <c r="VXD90" s="85"/>
      <c r="VXE90" s="85"/>
      <c r="VXF90" s="85"/>
      <c r="VXG90" s="85"/>
      <c r="VXH90" s="85"/>
      <c r="VXI90" s="85"/>
      <c r="VXJ90" s="85"/>
      <c r="VXK90" s="85"/>
      <c r="VXL90" s="85"/>
      <c r="VXM90" s="85"/>
      <c r="VXN90" s="85"/>
      <c r="VXO90" s="85"/>
      <c r="VXP90" s="85"/>
      <c r="VXQ90" s="85"/>
      <c r="VXR90" s="85"/>
      <c r="VXS90" s="85"/>
      <c r="VXT90" s="85"/>
      <c r="VXU90" s="85"/>
      <c r="VXV90" s="85"/>
      <c r="VXW90" s="85"/>
      <c r="VXX90" s="85"/>
      <c r="VXY90" s="85"/>
      <c r="VXZ90" s="85"/>
      <c r="VYA90" s="85"/>
      <c r="VYB90" s="85"/>
      <c r="VYC90" s="85"/>
      <c r="VYD90" s="85"/>
      <c r="VYE90" s="85"/>
      <c r="VYF90" s="85"/>
      <c r="VYG90" s="85"/>
      <c r="VYH90" s="85"/>
      <c r="VYI90" s="85"/>
      <c r="VYJ90" s="85"/>
      <c r="VYK90" s="85"/>
      <c r="VYL90" s="85"/>
      <c r="VYM90" s="85"/>
      <c r="VYN90" s="85"/>
      <c r="VYO90" s="85"/>
      <c r="VYP90" s="85"/>
      <c r="VYQ90" s="85"/>
      <c r="VYR90" s="85"/>
      <c r="VYS90" s="85"/>
      <c r="VYT90" s="85"/>
      <c r="VYU90" s="85"/>
      <c r="VYV90" s="85"/>
      <c r="VYW90" s="85"/>
      <c r="VYX90" s="85"/>
      <c r="VYY90" s="85"/>
      <c r="VYZ90" s="85"/>
      <c r="VZA90" s="85"/>
      <c r="VZB90" s="85"/>
      <c r="VZC90" s="85"/>
      <c r="VZD90" s="85"/>
      <c r="VZE90" s="85"/>
      <c r="VZF90" s="85"/>
      <c r="VZG90" s="85"/>
      <c r="VZH90" s="85"/>
      <c r="VZI90" s="85"/>
      <c r="VZJ90" s="85"/>
      <c r="VZK90" s="85"/>
      <c r="VZL90" s="85"/>
      <c r="VZM90" s="85"/>
      <c r="VZN90" s="85"/>
      <c r="VZO90" s="85"/>
      <c r="VZP90" s="85"/>
      <c r="VZQ90" s="85"/>
      <c r="VZR90" s="85"/>
      <c r="VZS90" s="85"/>
      <c r="VZT90" s="85"/>
      <c r="VZU90" s="85"/>
      <c r="VZV90" s="85"/>
      <c r="VZW90" s="85"/>
      <c r="VZX90" s="85"/>
      <c r="VZY90" s="85"/>
      <c r="VZZ90" s="85"/>
      <c r="WAA90" s="85"/>
      <c r="WAB90" s="85"/>
      <c r="WAC90" s="85"/>
      <c r="WAD90" s="85"/>
      <c r="WAE90" s="85"/>
      <c r="WAF90" s="85"/>
      <c r="WAG90" s="85"/>
      <c r="WAH90" s="85"/>
      <c r="WAI90" s="85"/>
      <c r="WAJ90" s="85"/>
      <c r="WAK90" s="85"/>
      <c r="WAL90" s="85"/>
      <c r="WAM90" s="85"/>
      <c r="WAN90" s="85"/>
      <c r="WAO90" s="85"/>
      <c r="WAP90" s="85"/>
      <c r="WAQ90" s="85"/>
      <c r="WAR90" s="85"/>
      <c r="WAS90" s="85"/>
      <c r="WAT90" s="85"/>
      <c r="WAU90" s="85"/>
      <c r="WAV90" s="85"/>
      <c r="WAW90" s="85"/>
      <c r="WAX90" s="85"/>
      <c r="WAY90" s="85"/>
      <c r="WAZ90" s="85"/>
      <c r="WBA90" s="85"/>
      <c r="WBB90" s="85"/>
      <c r="WBC90" s="85"/>
      <c r="WBD90" s="85"/>
      <c r="WBE90" s="85"/>
      <c r="WBF90" s="85"/>
      <c r="WBG90" s="85"/>
      <c r="WBH90" s="85"/>
      <c r="WBI90" s="85"/>
      <c r="WBJ90" s="85"/>
      <c r="WBK90" s="85"/>
      <c r="WBL90" s="85"/>
      <c r="WBM90" s="85"/>
      <c r="WBN90" s="85"/>
      <c r="WBO90" s="85"/>
      <c r="WBP90" s="85"/>
      <c r="WBQ90" s="85"/>
      <c r="WBR90" s="85"/>
      <c r="WBS90" s="85"/>
      <c r="WBT90" s="85"/>
      <c r="WBU90" s="85"/>
      <c r="WBV90" s="85"/>
      <c r="WBW90" s="85"/>
      <c r="WBX90" s="85"/>
      <c r="WBY90" s="85"/>
      <c r="WBZ90" s="85"/>
      <c r="WCA90" s="85"/>
      <c r="WCB90" s="85"/>
      <c r="WCC90" s="85"/>
      <c r="WCD90" s="85"/>
      <c r="WCE90" s="85"/>
      <c r="WCF90" s="85"/>
      <c r="WCG90" s="85"/>
      <c r="WCH90" s="85"/>
      <c r="WCI90" s="85"/>
      <c r="WCJ90" s="85"/>
      <c r="WCK90" s="85"/>
      <c r="WCL90" s="85"/>
      <c r="WCM90" s="85"/>
      <c r="WCN90" s="85"/>
      <c r="WCO90" s="85"/>
      <c r="WCP90" s="85"/>
      <c r="WCQ90" s="85"/>
      <c r="WCR90" s="85"/>
      <c r="WCS90" s="85"/>
      <c r="WCT90" s="85"/>
      <c r="WCU90" s="85"/>
      <c r="WCV90" s="85"/>
      <c r="WCW90" s="85"/>
      <c r="WCX90" s="85"/>
      <c r="WCY90" s="85"/>
      <c r="WCZ90" s="85"/>
      <c r="WDA90" s="85"/>
      <c r="WDB90" s="85"/>
      <c r="WDC90" s="85"/>
      <c r="WDD90" s="85"/>
      <c r="WDE90" s="85"/>
      <c r="WDF90" s="85"/>
      <c r="WDG90" s="85"/>
      <c r="WDH90" s="85"/>
      <c r="WDI90" s="85"/>
      <c r="WDJ90" s="85"/>
      <c r="WDK90" s="85"/>
      <c r="WDL90" s="85"/>
      <c r="WDM90" s="85"/>
      <c r="WDN90" s="85"/>
      <c r="WDO90" s="85"/>
      <c r="WDP90" s="85"/>
      <c r="WDQ90" s="85"/>
      <c r="WDR90" s="85"/>
      <c r="WDS90" s="85"/>
      <c r="WDT90" s="85"/>
      <c r="WDU90" s="85"/>
      <c r="WDV90" s="85"/>
      <c r="WDW90" s="85"/>
      <c r="WDX90" s="85"/>
      <c r="WDY90" s="85"/>
      <c r="WDZ90" s="85"/>
      <c r="WEA90" s="85"/>
      <c r="WEB90" s="85"/>
      <c r="WEC90" s="85"/>
      <c r="WED90" s="85"/>
      <c r="WEE90" s="85"/>
      <c r="WEF90" s="85"/>
      <c r="WEG90" s="85"/>
      <c r="WEH90" s="85"/>
      <c r="WEI90" s="85"/>
      <c r="WEJ90" s="85"/>
      <c r="WEK90" s="85"/>
      <c r="WEL90" s="85"/>
      <c r="WEM90" s="85"/>
      <c r="WEN90" s="85"/>
      <c r="WEO90" s="85"/>
      <c r="WEP90" s="85"/>
      <c r="WEQ90" s="85"/>
      <c r="WER90" s="85"/>
      <c r="WES90" s="85"/>
      <c r="WET90" s="85"/>
      <c r="WEU90" s="85"/>
      <c r="WEV90" s="85"/>
      <c r="WEW90" s="85"/>
      <c r="WEX90" s="85"/>
      <c r="WEY90" s="85"/>
      <c r="WEZ90" s="85"/>
      <c r="WFA90" s="85"/>
      <c r="WFB90" s="85"/>
      <c r="WFC90" s="85"/>
      <c r="WFD90" s="85"/>
      <c r="WFE90" s="85"/>
      <c r="WFF90" s="85"/>
      <c r="WFG90" s="85"/>
      <c r="WFH90" s="85"/>
      <c r="WFI90" s="85"/>
      <c r="WFJ90" s="85"/>
      <c r="WFK90" s="85"/>
      <c r="WFL90" s="85"/>
      <c r="WFM90" s="85"/>
      <c r="WFN90" s="85"/>
      <c r="WFO90" s="85"/>
      <c r="WFP90" s="85"/>
      <c r="WFQ90" s="85"/>
      <c r="WFR90" s="85"/>
      <c r="WFS90" s="85"/>
      <c r="WFT90" s="85"/>
      <c r="WFU90" s="85"/>
      <c r="WFV90" s="85"/>
      <c r="WFW90" s="85"/>
      <c r="WFX90" s="85"/>
      <c r="WFY90" s="85"/>
      <c r="WFZ90" s="85"/>
      <c r="WGA90" s="85"/>
      <c r="WGB90" s="85"/>
      <c r="WGC90" s="85"/>
      <c r="WGD90" s="85"/>
      <c r="WGE90" s="85"/>
      <c r="WGF90" s="85"/>
      <c r="WGG90" s="85"/>
      <c r="WGH90" s="85"/>
      <c r="WGI90" s="85"/>
      <c r="WGJ90" s="85"/>
      <c r="WGK90" s="85"/>
      <c r="WGL90" s="85"/>
      <c r="WGM90" s="85"/>
      <c r="WGN90" s="85"/>
      <c r="WGO90" s="85"/>
      <c r="WGP90" s="85"/>
      <c r="WGQ90" s="85"/>
      <c r="WGR90" s="85"/>
      <c r="WGS90" s="85"/>
      <c r="WGT90" s="85"/>
      <c r="WGU90" s="85"/>
      <c r="WGV90" s="85"/>
      <c r="WGW90" s="85"/>
      <c r="WGX90" s="85"/>
      <c r="WGY90" s="85"/>
      <c r="WGZ90" s="85"/>
      <c r="WHA90" s="85"/>
      <c r="WHB90" s="85"/>
      <c r="WHC90" s="85"/>
      <c r="WHD90" s="85"/>
      <c r="WHE90" s="85"/>
      <c r="WHF90" s="85"/>
      <c r="WHG90" s="85"/>
      <c r="WHH90" s="85"/>
      <c r="WHI90" s="85"/>
      <c r="WHJ90" s="85"/>
      <c r="WHK90" s="85"/>
      <c r="WHL90" s="85"/>
      <c r="WHM90" s="85"/>
      <c r="WHN90" s="85"/>
      <c r="WHO90" s="85"/>
      <c r="WHP90" s="85"/>
      <c r="WHQ90" s="85"/>
      <c r="WHR90" s="85"/>
      <c r="WHS90" s="85"/>
      <c r="WHT90" s="85"/>
      <c r="WHU90" s="85"/>
      <c r="WHV90" s="85"/>
      <c r="WHW90" s="85"/>
      <c r="WHX90" s="85"/>
      <c r="WHY90" s="85"/>
      <c r="WHZ90" s="85"/>
      <c r="WIA90" s="85"/>
      <c r="WIB90" s="85"/>
      <c r="WIC90" s="85"/>
      <c r="WID90" s="85"/>
      <c r="WIE90" s="85"/>
      <c r="WIF90" s="85"/>
      <c r="WIG90" s="85"/>
      <c r="WIH90" s="85"/>
      <c r="WII90" s="85"/>
      <c r="WIJ90" s="85"/>
      <c r="WIK90" s="85"/>
      <c r="WIL90" s="85"/>
      <c r="WIM90" s="85"/>
      <c r="WIN90" s="85"/>
      <c r="WIO90" s="85"/>
      <c r="WIP90" s="85"/>
      <c r="WIQ90" s="85"/>
      <c r="WIR90" s="85"/>
      <c r="WIS90" s="85"/>
      <c r="WIT90" s="85"/>
      <c r="WIU90" s="85"/>
      <c r="WIV90" s="85"/>
      <c r="WIW90" s="85"/>
      <c r="WIX90" s="85"/>
      <c r="WIY90" s="85"/>
      <c r="WIZ90" s="85"/>
      <c r="WJA90" s="85"/>
      <c r="WJB90" s="85"/>
      <c r="WJC90" s="85"/>
      <c r="WJD90" s="85"/>
      <c r="WJE90" s="85"/>
      <c r="WJF90" s="85"/>
      <c r="WJG90" s="85"/>
      <c r="WJH90" s="85"/>
      <c r="WJI90" s="85"/>
      <c r="WJJ90" s="85"/>
      <c r="WJK90" s="85"/>
      <c r="WJL90" s="85"/>
      <c r="WJM90" s="85"/>
      <c r="WJN90" s="85"/>
      <c r="WJO90" s="85"/>
      <c r="WJP90" s="85"/>
      <c r="WJQ90" s="85"/>
      <c r="WJR90" s="85"/>
      <c r="WJS90" s="85"/>
      <c r="WJT90" s="85"/>
      <c r="WJU90" s="85"/>
      <c r="WJV90" s="85"/>
      <c r="WJW90" s="85"/>
      <c r="WJX90" s="85"/>
      <c r="WJY90" s="85"/>
      <c r="WJZ90" s="85"/>
      <c r="WKA90" s="85"/>
      <c r="WKB90" s="85"/>
      <c r="WKC90" s="85"/>
      <c r="WKD90" s="85"/>
      <c r="WKE90" s="85"/>
      <c r="WKF90" s="85"/>
      <c r="WKG90" s="85"/>
      <c r="WKH90" s="85"/>
      <c r="WKI90" s="85"/>
      <c r="WKJ90" s="85"/>
      <c r="WKK90" s="85"/>
      <c r="WKL90" s="85"/>
      <c r="WKM90" s="85"/>
      <c r="WKN90" s="85"/>
      <c r="WKO90" s="85"/>
      <c r="WKP90" s="85"/>
      <c r="WKQ90" s="85"/>
      <c r="WKR90" s="85"/>
      <c r="WKS90" s="85"/>
      <c r="WKT90" s="85"/>
      <c r="WKU90" s="85"/>
      <c r="WKV90" s="85"/>
      <c r="WKW90" s="85"/>
      <c r="WKX90" s="85"/>
      <c r="WKY90" s="85"/>
      <c r="WKZ90" s="85"/>
      <c r="WLA90" s="85"/>
      <c r="WLB90" s="85"/>
      <c r="WLC90" s="85"/>
      <c r="WLD90" s="85"/>
      <c r="WLE90" s="85"/>
      <c r="WLF90" s="85"/>
      <c r="WLG90" s="85"/>
      <c r="WLH90" s="85"/>
      <c r="WLI90" s="85"/>
      <c r="WLJ90" s="85"/>
      <c r="WLK90" s="85"/>
      <c r="WLL90" s="85"/>
      <c r="WLM90" s="85"/>
      <c r="WLN90" s="85"/>
      <c r="WLO90" s="85"/>
      <c r="WLP90" s="85"/>
      <c r="WLQ90" s="85"/>
      <c r="WLR90" s="85"/>
      <c r="WLS90" s="85"/>
      <c r="WLT90" s="85"/>
      <c r="WLU90" s="85"/>
      <c r="WLV90" s="85"/>
      <c r="WLW90" s="85"/>
      <c r="WLX90" s="85"/>
      <c r="WLY90" s="85"/>
      <c r="WLZ90" s="85"/>
      <c r="WMA90" s="85"/>
      <c r="WMB90" s="85"/>
      <c r="WMC90" s="85"/>
      <c r="WMD90" s="85"/>
      <c r="WME90" s="85"/>
      <c r="WMF90" s="85"/>
      <c r="WMG90" s="85"/>
      <c r="WMH90" s="85"/>
      <c r="WMI90" s="85"/>
      <c r="WMJ90" s="85"/>
      <c r="WMK90" s="85"/>
      <c r="WML90" s="85"/>
      <c r="WMM90" s="85"/>
      <c r="WMN90" s="85"/>
      <c r="WMO90" s="85"/>
      <c r="WMP90" s="85"/>
      <c r="WMQ90" s="85"/>
      <c r="WMR90" s="85"/>
      <c r="WMS90" s="85"/>
      <c r="WMT90" s="85"/>
      <c r="WMU90" s="85"/>
      <c r="WMV90" s="85"/>
      <c r="WMW90" s="85"/>
      <c r="WMX90" s="85"/>
      <c r="WMY90" s="85"/>
      <c r="WMZ90" s="85"/>
      <c r="WNA90" s="85"/>
      <c r="WNB90" s="85"/>
      <c r="WNC90" s="85"/>
      <c r="WND90" s="85"/>
      <c r="WNE90" s="85"/>
      <c r="WNF90" s="85"/>
      <c r="WNG90" s="85"/>
      <c r="WNH90" s="85"/>
      <c r="WNI90" s="85"/>
      <c r="WNJ90" s="85"/>
      <c r="WNK90" s="85"/>
      <c r="WNL90" s="85"/>
      <c r="WNM90" s="85"/>
      <c r="WNN90" s="85"/>
      <c r="WNO90" s="85"/>
      <c r="WNP90" s="85"/>
      <c r="WNQ90" s="85"/>
      <c r="WNR90" s="85"/>
      <c r="WNS90" s="85"/>
      <c r="WNT90" s="85"/>
      <c r="WNU90" s="85"/>
      <c r="WNV90" s="85"/>
      <c r="WNW90" s="85"/>
      <c r="WNX90" s="85"/>
      <c r="WNY90" s="85"/>
      <c r="WNZ90" s="85"/>
      <c r="WOA90" s="85"/>
      <c r="WOB90" s="85"/>
      <c r="WOC90" s="85"/>
      <c r="WOD90" s="85"/>
      <c r="WOE90" s="85"/>
      <c r="WOF90" s="85"/>
      <c r="WOG90" s="85"/>
      <c r="WOH90" s="85"/>
      <c r="WOI90" s="85"/>
      <c r="WOJ90" s="85"/>
      <c r="WOK90" s="85"/>
      <c r="WOL90" s="85"/>
      <c r="WOM90" s="85"/>
      <c r="WON90" s="85"/>
      <c r="WOO90" s="85"/>
      <c r="WOP90" s="85"/>
      <c r="WOQ90" s="85"/>
      <c r="WOR90" s="85"/>
      <c r="WOS90" s="85"/>
      <c r="WOT90" s="85"/>
      <c r="WOU90" s="85"/>
      <c r="WOV90" s="85"/>
      <c r="WOW90" s="85"/>
      <c r="WOX90" s="85"/>
      <c r="WOY90" s="85"/>
      <c r="WOZ90" s="85"/>
      <c r="WPA90" s="85"/>
      <c r="WPB90" s="85"/>
      <c r="WPC90" s="85"/>
      <c r="WPD90" s="85"/>
      <c r="WPE90" s="85"/>
      <c r="WPF90" s="85"/>
      <c r="WPG90" s="85"/>
      <c r="WPH90" s="85"/>
      <c r="WPI90" s="85"/>
      <c r="WPJ90" s="85"/>
      <c r="WPK90" s="85"/>
      <c r="WPL90" s="85"/>
      <c r="WPM90" s="85"/>
      <c r="WPN90" s="85"/>
      <c r="WPO90" s="85"/>
      <c r="WPP90" s="85"/>
      <c r="WPQ90" s="85"/>
      <c r="WPR90" s="85"/>
      <c r="WPS90" s="85"/>
      <c r="WPT90" s="85"/>
      <c r="WPU90" s="85"/>
      <c r="WPV90" s="85"/>
      <c r="WPW90" s="85"/>
      <c r="WPX90" s="85"/>
      <c r="WPY90" s="85"/>
      <c r="WPZ90" s="85"/>
      <c r="WQA90" s="85"/>
      <c r="WQB90" s="85"/>
      <c r="WQC90" s="85"/>
      <c r="WQD90" s="85"/>
      <c r="WQE90" s="85"/>
      <c r="WQF90" s="85"/>
      <c r="WQG90" s="85"/>
      <c r="WQH90" s="85"/>
      <c r="WQI90" s="85"/>
      <c r="WQJ90" s="85"/>
      <c r="WQK90" s="85"/>
      <c r="WQL90" s="85"/>
      <c r="WQM90" s="85"/>
      <c r="WQN90" s="85"/>
      <c r="WQO90" s="85"/>
      <c r="WQP90" s="85"/>
      <c r="WQQ90" s="85"/>
      <c r="WQR90" s="85"/>
      <c r="WQS90" s="85"/>
      <c r="WQT90" s="85"/>
      <c r="WQU90" s="85"/>
      <c r="WQV90" s="85"/>
      <c r="WQW90" s="85"/>
      <c r="WQX90" s="85"/>
      <c r="WQY90" s="85"/>
      <c r="WQZ90" s="85"/>
      <c r="WRA90" s="85"/>
      <c r="WRB90" s="85"/>
      <c r="WRC90" s="85"/>
      <c r="WRD90" s="85"/>
      <c r="WRE90" s="85"/>
      <c r="WRF90" s="85"/>
      <c r="WRG90" s="85"/>
      <c r="WRH90" s="85"/>
      <c r="WRI90" s="85"/>
      <c r="WRJ90" s="85"/>
      <c r="WRK90" s="85"/>
      <c r="WRL90" s="85"/>
      <c r="WRM90" s="85"/>
      <c r="WRN90" s="85"/>
      <c r="WRO90" s="85"/>
      <c r="WRP90" s="85"/>
      <c r="WRQ90" s="85"/>
      <c r="WRR90" s="85"/>
      <c r="WRS90" s="85"/>
      <c r="WRT90" s="85"/>
      <c r="WRU90" s="85"/>
      <c r="WRV90" s="85"/>
      <c r="WRW90" s="85"/>
      <c r="WRX90" s="85"/>
      <c r="WRY90" s="85"/>
      <c r="WRZ90" s="85"/>
      <c r="WSA90" s="85"/>
      <c r="WSB90" s="85"/>
      <c r="WSC90" s="85"/>
      <c r="WSD90" s="85"/>
      <c r="WSE90" s="85"/>
      <c r="WSF90" s="85"/>
      <c r="WSG90" s="85"/>
      <c r="WSH90" s="85"/>
      <c r="WSI90" s="85"/>
      <c r="WSJ90" s="85"/>
      <c r="WSK90" s="85"/>
      <c r="WSL90" s="85"/>
      <c r="WSM90" s="85"/>
      <c r="WSN90" s="85"/>
      <c r="WSO90" s="85"/>
      <c r="WSP90" s="85"/>
      <c r="WSQ90" s="85"/>
      <c r="WSR90" s="85"/>
      <c r="WSS90" s="85"/>
      <c r="WST90" s="85"/>
      <c r="WSU90" s="85"/>
      <c r="WSV90" s="85"/>
      <c r="WSW90" s="85"/>
      <c r="WSX90" s="85"/>
      <c r="WSY90" s="85"/>
      <c r="WSZ90" s="85"/>
      <c r="WTA90" s="85"/>
      <c r="WTB90" s="85"/>
      <c r="WTC90" s="85"/>
      <c r="WTD90" s="85"/>
      <c r="WTE90" s="85"/>
      <c r="WTF90" s="85"/>
      <c r="WTG90" s="85"/>
      <c r="WTH90" s="85"/>
      <c r="WTI90" s="85"/>
      <c r="WTJ90" s="85"/>
      <c r="WTK90" s="85"/>
      <c r="WTL90" s="85"/>
      <c r="WTM90" s="85"/>
      <c r="WTN90" s="85"/>
      <c r="WTO90" s="85"/>
      <c r="WTP90" s="85"/>
      <c r="WTQ90" s="85"/>
      <c r="WTR90" s="85"/>
      <c r="WTS90" s="85"/>
      <c r="WTT90" s="85"/>
      <c r="WTU90" s="85"/>
      <c r="WTV90" s="85"/>
      <c r="WTW90" s="85"/>
      <c r="WTX90" s="85"/>
      <c r="WTY90" s="85"/>
      <c r="WTZ90" s="85"/>
      <c r="WUA90" s="85"/>
      <c r="WUB90" s="85"/>
      <c r="WUC90" s="85"/>
      <c r="WUD90" s="85"/>
      <c r="WUE90" s="85"/>
      <c r="WUF90" s="85"/>
      <c r="WUG90" s="85"/>
      <c r="WUH90" s="85"/>
      <c r="WUI90" s="85"/>
      <c r="WUJ90" s="85"/>
      <c r="WUK90" s="85"/>
      <c r="WUL90" s="85"/>
      <c r="WUM90" s="85"/>
      <c r="WUN90" s="85"/>
      <c r="WUO90" s="85"/>
      <c r="WUP90" s="85"/>
      <c r="WUQ90" s="85"/>
      <c r="WUR90" s="85"/>
      <c r="WUS90" s="85"/>
      <c r="WUT90" s="85"/>
      <c r="WUU90" s="85"/>
      <c r="WUV90" s="85"/>
      <c r="WUW90" s="85"/>
      <c r="WUX90" s="85"/>
      <c r="WUY90" s="85"/>
      <c r="WUZ90" s="85"/>
      <c r="WVA90" s="85"/>
      <c r="WVB90" s="85"/>
      <c r="WVC90" s="85"/>
      <c r="WVD90" s="85"/>
      <c r="WVE90" s="85"/>
      <c r="WVF90" s="85"/>
      <c r="WVG90" s="85"/>
      <c r="WVH90" s="85"/>
      <c r="WVI90" s="85"/>
      <c r="WVJ90" s="85"/>
      <c r="WVK90" s="85"/>
      <c r="WVL90" s="85"/>
      <c r="WVM90" s="85"/>
      <c r="WVN90" s="85"/>
      <c r="WVO90" s="85"/>
      <c r="WVP90" s="85"/>
      <c r="WVQ90" s="85"/>
      <c r="WVR90" s="85"/>
      <c r="WVS90" s="85"/>
      <c r="WVT90" s="85"/>
      <c r="WVU90" s="85"/>
      <c r="WVV90" s="85"/>
      <c r="WVW90" s="85"/>
      <c r="WVX90" s="85"/>
      <c r="WVY90" s="85"/>
      <c r="WVZ90" s="85"/>
      <c r="WWA90" s="85"/>
      <c r="WWB90" s="85"/>
    </row>
  </sheetData>
  <mergeCells count="29">
    <mergeCell ref="G9:H9"/>
    <mergeCell ref="I9:J9"/>
    <mergeCell ref="K9:L9"/>
    <mergeCell ref="M9:N9"/>
    <mergeCell ref="B1:T1"/>
    <mergeCell ref="G8:H8"/>
    <mergeCell ref="I8:J8"/>
    <mergeCell ref="K8:L8"/>
    <mergeCell ref="M8:N8"/>
    <mergeCell ref="I10:J10"/>
    <mergeCell ref="K10:L10"/>
    <mergeCell ref="C16:D16"/>
    <mergeCell ref="E16:F16"/>
    <mergeCell ref="G16:H16"/>
    <mergeCell ref="I16:J16"/>
    <mergeCell ref="G82:H82"/>
    <mergeCell ref="I82:J82"/>
    <mergeCell ref="K82:L82"/>
    <mergeCell ref="M82:N82"/>
    <mergeCell ref="G83:H83"/>
    <mergeCell ref="I83:J83"/>
    <mergeCell ref="K83:L83"/>
    <mergeCell ref="M83:N83"/>
    <mergeCell ref="I84:J84"/>
    <mergeCell ref="K84:L84"/>
    <mergeCell ref="C90:D90"/>
    <mergeCell ref="E90:F90"/>
    <mergeCell ref="G90:H90"/>
    <mergeCell ref="I90:J90"/>
  </mergeCells>
  <conditionalFormatting sqref="C13:L13">
    <cfRule type="expression" dxfId="55" priority="24" stopIfTrue="1">
      <formula>$M$13&lt;3%</formula>
    </cfRule>
    <cfRule type="expression" dxfId="54" priority="25" stopIfTrue="1">
      <formula>$M$13&lt;6%</formula>
    </cfRule>
    <cfRule type="expression" dxfId="53" priority="26" stopIfTrue="1">
      <formula>$M$13&lt;10%</formula>
    </cfRule>
  </conditionalFormatting>
  <conditionalFormatting sqref="C14:L14">
    <cfRule type="expression" dxfId="52" priority="27" stopIfTrue="1">
      <formula>$M$14&lt;3%</formula>
    </cfRule>
    <cfRule type="expression" dxfId="51" priority="28" stopIfTrue="1">
      <formula>$M$14&lt;6%</formula>
    </cfRule>
    <cfRule type="expression" dxfId="50" priority="29" stopIfTrue="1">
      <formula>$M$14&lt;10%</formula>
    </cfRule>
  </conditionalFormatting>
  <conditionalFormatting sqref="Q32:R58">
    <cfRule type="cellIs" dxfId="49" priority="30" stopIfTrue="1" operator="equal">
      <formula>0</formula>
    </cfRule>
  </conditionalFormatting>
  <conditionalFormatting sqref="F5 E4:F4 E78:F78">
    <cfRule type="expression" dxfId="48" priority="31" stopIfTrue="1">
      <formula>$B$31=0</formula>
    </cfRule>
  </conditionalFormatting>
  <conditionalFormatting sqref="C87:F87 H87:L87">
    <cfRule type="expression" dxfId="47" priority="17" stopIfTrue="1">
      <formula>$M$13&lt;3%</formula>
    </cfRule>
    <cfRule type="expression" dxfId="46" priority="18" stopIfTrue="1">
      <formula>$M$13&lt;6%</formula>
    </cfRule>
    <cfRule type="expression" dxfId="45" priority="19" stopIfTrue="1">
      <formula>$M$13&lt;10%</formula>
    </cfRule>
  </conditionalFormatting>
  <conditionalFormatting sqref="C88:F88 H88:L88">
    <cfRule type="expression" dxfId="44" priority="20" stopIfTrue="1">
      <formula>$M$14&lt;3%</formula>
    </cfRule>
    <cfRule type="expression" dxfId="43" priority="21" stopIfTrue="1">
      <formula>$M$14&lt;6%</formula>
    </cfRule>
    <cfRule type="expression" dxfId="42" priority="22" stopIfTrue="1">
      <formula>$M$14&lt;10%</formula>
    </cfRule>
  </conditionalFormatting>
  <conditionalFormatting sqref="F79">
    <cfRule type="expression" dxfId="41" priority="23" stopIfTrue="1">
      <formula>$B$31=0</formula>
    </cfRule>
  </conditionalFormatting>
  <conditionalFormatting sqref="T32:T58">
    <cfRule type="cellIs" dxfId="40" priority="10" stopIfTrue="1" operator="equal">
      <formula>0</formula>
    </cfRule>
  </conditionalFormatting>
  <conditionalFormatting sqref="B26:B28">
    <cfRule type="expression" dxfId="39" priority="9" stopIfTrue="1">
      <formula>$B$24=0</formula>
    </cfRule>
  </conditionalFormatting>
  <conditionalFormatting sqref="G87">
    <cfRule type="expression" dxfId="38" priority="1" stopIfTrue="1">
      <formula>$M$13&lt;3%</formula>
    </cfRule>
    <cfRule type="expression" dxfId="37" priority="2" stopIfTrue="1">
      <formula>$M$13&lt;6%</formula>
    </cfRule>
    <cfRule type="expression" dxfId="36" priority="3" stopIfTrue="1">
      <formula>$M$13&lt;10%</formula>
    </cfRule>
  </conditionalFormatting>
  <conditionalFormatting sqref="G88">
    <cfRule type="expression" dxfId="35" priority="4" stopIfTrue="1">
      <formula>$M$14&lt;3%</formula>
    </cfRule>
    <cfRule type="expression" dxfId="34" priority="5" stopIfTrue="1">
      <formula>$M$14&lt;6%</formula>
    </cfRule>
    <cfRule type="expression" dxfId="33" priority="6" stopIfTrue="1">
      <formula>$M$14&lt;10%</formula>
    </cfRule>
  </conditionalFormatting>
  <pageMargins left="0.75" right="0.75" top="1" bottom="1" header="0.5" footer="0.5"/>
  <pageSetup orientation="portrait" horizontalDpi="400" verticalDpi="4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B89"/>
  <sheetViews>
    <sheetView showGridLines="0" showZeros="0" showOutlineSymbol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9" sqref="F19"/>
    </sheetView>
  </sheetViews>
  <sheetFormatPr defaultColWidth="0" defaultRowHeight="0" customHeight="1" zeroHeight="1" x14ac:dyDescent="0.2"/>
  <cols>
    <col min="1" max="1" width="16.85546875" style="261" customWidth="1"/>
    <col min="2" max="2" width="8.85546875" style="84" customWidth="1"/>
    <col min="3" max="5" width="8.5703125" style="85" customWidth="1"/>
    <col min="6" max="6" width="9.5703125" style="85" customWidth="1"/>
    <col min="7" max="14" width="8.5703125" style="85" customWidth="1"/>
    <col min="15" max="15" width="8.5703125" style="86" hidden="1" customWidth="1"/>
    <col min="16" max="16" width="8.5703125" style="85" hidden="1" customWidth="1"/>
    <col min="17" max="18" width="10.5703125" style="88" hidden="1" customWidth="1"/>
    <col min="19" max="19" width="9.140625" style="89" hidden="1" customWidth="1"/>
    <col min="20" max="20" width="9.140625" style="89" customWidth="1"/>
    <col min="21" max="24" width="9.140625" style="85" hidden="1" customWidth="1"/>
    <col min="25" max="258" width="9.140625" style="85" customWidth="1"/>
    <col min="259" max="259" width="9.42578125" style="85" customWidth="1"/>
    <col min="260" max="260" width="8.85546875" style="85" customWidth="1"/>
    <col min="261" max="263" width="8.5703125" style="85" customWidth="1"/>
    <col min="264" max="264" width="9.5703125" style="85" customWidth="1"/>
    <col min="265" max="272" width="8.5703125" style="85" customWidth="1"/>
    <col min="273" max="274" width="9.140625" style="85" hidden="1" customWidth="1"/>
    <col min="275" max="275" width="10.5703125" style="85" customWidth="1"/>
    <col min="276" max="276" width="9.140625" style="85" customWidth="1"/>
    <col min="277" max="514" width="9.140625" style="85" hidden="1"/>
    <col min="515" max="515" width="9.42578125" style="85" customWidth="1"/>
    <col min="516" max="516" width="8.85546875" style="85" customWidth="1"/>
    <col min="517" max="519" width="8.5703125" style="85" customWidth="1"/>
    <col min="520" max="520" width="9.5703125" style="85" customWidth="1"/>
    <col min="521" max="528" width="8.5703125" style="85" customWidth="1"/>
    <col min="529" max="530" width="9.140625" style="85" hidden="1" customWidth="1"/>
    <col min="531" max="531" width="10.5703125" style="85" customWidth="1"/>
    <col min="532" max="532" width="9.140625" style="85" customWidth="1"/>
    <col min="533" max="770" width="9.140625" style="85" hidden="1"/>
    <col min="771" max="771" width="9.42578125" style="85" customWidth="1"/>
    <col min="772" max="772" width="8.85546875" style="85" customWidth="1"/>
    <col min="773" max="775" width="8.5703125" style="85" customWidth="1"/>
    <col min="776" max="776" width="9.5703125" style="85" customWidth="1"/>
    <col min="777" max="784" width="8.5703125" style="85" customWidth="1"/>
    <col min="785" max="786" width="9.140625" style="85" hidden="1" customWidth="1"/>
    <col min="787" max="787" width="10.5703125" style="85" customWidth="1"/>
    <col min="788" max="788" width="9.140625" style="85" customWidth="1"/>
    <col min="789" max="1026" width="9.140625" style="85" hidden="1"/>
    <col min="1027" max="1027" width="9.42578125" style="85" customWidth="1"/>
    <col min="1028" max="1028" width="8.85546875" style="85" customWidth="1"/>
    <col min="1029" max="1031" width="8.5703125" style="85" customWidth="1"/>
    <col min="1032" max="1032" width="9.5703125" style="85" customWidth="1"/>
    <col min="1033" max="1040" width="8.5703125" style="85" customWidth="1"/>
    <col min="1041" max="1042" width="9.140625" style="85" hidden="1" customWidth="1"/>
    <col min="1043" max="1043" width="10.5703125" style="85" customWidth="1"/>
    <col min="1044" max="1044" width="9.140625" style="85" customWidth="1"/>
    <col min="1045" max="1282" width="9.140625" style="85" hidden="1"/>
    <col min="1283" max="1283" width="9.42578125" style="85" customWidth="1"/>
    <col min="1284" max="1284" width="8.85546875" style="85" customWidth="1"/>
    <col min="1285" max="1287" width="8.5703125" style="85" customWidth="1"/>
    <col min="1288" max="1288" width="9.5703125" style="85" customWidth="1"/>
    <col min="1289" max="1296" width="8.5703125" style="85" customWidth="1"/>
    <col min="1297" max="1298" width="9.140625" style="85" hidden="1" customWidth="1"/>
    <col min="1299" max="1299" width="10.5703125" style="85" customWidth="1"/>
    <col min="1300" max="1300" width="9.140625" style="85" customWidth="1"/>
    <col min="1301" max="1538" width="9.140625" style="85" hidden="1"/>
    <col min="1539" max="1539" width="9.42578125" style="85" customWidth="1"/>
    <col min="1540" max="1540" width="8.85546875" style="85" customWidth="1"/>
    <col min="1541" max="1543" width="8.5703125" style="85" customWidth="1"/>
    <col min="1544" max="1544" width="9.5703125" style="85" customWidth="1"/>
    <col min="1545" max="1552" width="8.5703125" style="85" customWidth="1"/>
    <col min="1553" max="1554" width="9.140625" style="85" hidden="1" customWidth="1"/>
    <col min="1555" max="1555" width="10.5703125" style="85" customWidth="1"/>
    <col min="1556" max="1556" width="9.140625" style="85" customWidth="1"/>
    <col min="1557" max="1794" width="9.140625" style="85" hidden="1"/>
    <col min="1795" max="1795" width="9.42578125" style="85" customWidth="1"/>
    <col min="1796" max="1796" width="8.85546875" style="85" customWidth="1"/>
    <col min="1797" max="1799" width="8.5703125" style="85" customWidth="1"/>
    <col min="1800" max="1800" width="9.5703125" style="85" customWidth="1"/>
    <col min="1801" max="1808" width="8.5703125" style="85" customWidth="1"/>
    <col min="1809" max="1810" width="9.140625" style="85" hidden="1" customWidth="1"/>
    <col min="1811" max="1811" width="10.5703125" style="85" customWidth="1"/>
    <col min="1812" max="1812" width="9.140625" style="85" customWidth="1"/>
    <col min="1813" max="2050" width="9.140625" style="85" hidden="1"/>
    <col min="2051" max="2051" width="9.42578125" style="85" customWidth="1"/>
    <col min="2052" max="2052" width="8.85546875" style="85" customWidth="1"/>
    <col min="2053" max="2055" width="8.5703125" style="85" customWidth="1"/>
    <col min="2056" max="2056" width="9.5703125" style="85" customWidth="1"/>
    <col min="2057" max="2064" width="8.5703125" style="85" customWidth="1"/>
    <col min="2065" max="2066" width="9.140625" style="85" hidden="1" customWidth="1"/>
    <col min="2067" max="2067" width="10.5703125" style="85" customWidth="1"/>
    <col min="2068" max="2068" width="9.140625" style="85" customWidth="1"/>
    <col min="2069" max="2306" width="9.140625" style="85" hidden="1"/>
    <col min="2307" max="2307" width="9.42578125" style="85" customWidth="1"/>
    <col min="2308" max="2308" width="8.85546875" style="85" customWidth="1"/>
    <col min="2309" max="2311" width="8.5703125" style="85" customWidth="1"/>
    <col min="2312" max="2312" width="9.5703125" style="85" customWidth="1"/>
    <col min="2313" max="2320" width="8.5703125" style="85" customWidth="1"/>
    <col min="2321" max="2322" width="9.140625" style="85" hidden="1" customWidth="1"/>
    <col min="2323" max="2323" width="10.5703125" style="85" customWidth="1"/>
    <col min="2324" max="2324" width="9.140625" style="85" customWidth="1"/>
    <col min="2325" max="2562" width="9.140625" style="85" hidden="1"/>
    <col min="2563" max="2563" width="9.42578125" style="85" customWidth="1"/>
    <col min="2564" max="2564" width="8.85546875" style="85" customWidth="1"/>
    <col min="2565" max="2567" width="8.5703125" style="85" customWidth="1"/>
    <col min="2568" max="2568" width="9.5703125" style="85" customWidth="1"/>
    <col min="2569" max="2576" width="8.5703125" style="85" customWidth="1"/>
    <col min="2577" max="2578" width="9.140625" style="85" hidden="1" customWidth="1"/>
    <col min="2579" max="2579" width="10.5703125" style="85" customWidth="1"/>
    <col min="2580" max="2580" width="9.140625" style="85" customWidth="1"/>
    <col min="2581" max="2818" width="9.140625" style="85" hidden="1"/>
    <col min="2819" max="2819" width="9.42578125" style="85" customWidth="1"/>
    <col min="2820" max="2820" width="8.85546875" style="85" customWidth="1"/>
    <col min="2821" max="2823" width="8.5703125" style="85" customWidth="1"/>
    <col min="2824" max="2824" width="9.5703125" style="85" customWidth="1"/>
    <col min="2825" max="2832" width="8.5703125" style="85" customWidth="1"/>
    <col min="2833" max="2834" width="9.140625" style="85" hidden="1" customWidth="1"/>
    <col min="2835" max="2835" width="10.5703125" style="85" customWidth="1"/>
    <col min="2836" max="2836" width="9.140625" style="85" customWidth="1"/>
    <col min="2837" max="3074" width="9.140625" style="85" hidden="1"/>
    <col min="3075" max="3075" width="9.42578125" style="85" customWidth="1"/>
    <col min="3076" max="3076" width="8.85546875" style="85" customWidth="1"/>
    <col min="3077" max="3079" width="8.5703125" style="85" customWidth="1"/>
    <col min="3080" max="3080" width="9.5703125" style="85" customWidth="1"/>
    <col min="3081" max="3088" width="8.5703125" style="85" customWidth="1"/>
    <col min="3089" max="3090" width="9.140625" style="85" hidden="1" customWidth="1"/>
    <col min="3091" max="3091" width="10.5703125" style="85" customWidth="1"/>
    <col min="3092" max="3092" width="9.140625" style="85" customWidth="1"/>
    <col min="3093" max="3330" width="9.140625" style="85" hidden="1"/>
    <col min="3331" max="3331" width="9.42578125" style="85" customWidth="1"/>
    <col min="3332" max="3332" width="8.85546875" style="85" customWidth="1"/>
    <col min="3333" max="3335" width="8.5703125" style="85" customWidth="1"/>
    <col min="3336" max="3336" width="9.5703125" style="85" customWidth="1"/>
    <col min="3337" max="3344" width="8.5703125" style="85" customWidth="1"/>
    <col min="3345" max="3346" width="9.140625" style="85" hidden="1" customWidth="1"/>
    <col min="3347" max="3347" width="10.5703125" style="85" customWidth="1"/>
    <col min="3348" max="3348" width="9.140625" style="85" customWidth="1"/>
    <col min="3349" max="3586" width="9.140625" style="85" hidden="1"/>
    <col min="3587" max="3587" width="9.42578125" style="85" customWidth="1"/>
    <col min="3588" max="3588" width="8.85546875" style="85" customWidth="1"/>
    <col min="3589" max="3591" width="8.5703125" style="85" customWidth="1"/>
    <col min="3592" max="3592" width="9.5703125" style="85" customWidth="1"/>
    <col min="3593" max="3600" width="8.5703125" style="85" customWidth="1"/>
    <col min="3601" max="3602" width="9.140625" style="85" hidden="1" customWidth="1"/>
    <col min="3603" max="3603" width="10.5703125" style="85" customWidth="1"/>
    <col min="3604" max="3604" width="9.140625" style="85" customWidth="1"/>
    <col min="3605" max="3842" width="9.140625" style="85" hidden="1"/>
    <col min="3843" max="3843" width="9.42578125" style="85" customWidth="1"/>
    <col min="3844" max="3844" width="8.85546875" style="85" customWidth="1"/>
    <col min="3845" max="3847" width="8.5703125" style="85" customWidth="1"/>
    <col min="3848" max="3848" width="9.5703125" style="85" customWidth="1"/>
    <col min="3849" max="3856" width="8.5703125" style="85" customWidth="1"/>
    <col min="3857" max="3858" width="9.140625" style="85" hidden="1" customWidth="1"/>
    <col min="3859" max="3859" width="10.5703125" style="85" customWidth="1"/>
    <col min="3860" max="3860" width="9.140625" style="85" customWidth="1"/>
    <col min="3861" max="4098" width="9.140625" style="85" hidden="1"/>
    <col min="4099" max="4099" width="9.42578125" style="85" customWidth="1"/>
    <col min="4100" max="4100" width="8.85546875" style="85" customWidth="1"/>
    <col min="4101" max="4103" width="8.5703125" style="85" customWidth="1"/>
    <col min="4104" max="4104" width="9.5703125" style="85" customWidth="1"/>
    <col min="4105" max="4112" width="8.5703125" style="85" customWidth="1"/>
    <col min="4113" max="4114" width="9.140625" style="85" hidden="1" customWidth="1"/>
    <col min="4115" max="4115" width="10.5703125" style="85" customWidth="1"/>
    <col min="4116" max="4116" width="9.140625" style="85" customWidth="1"/>
    <col min="4117" max="4354" width="9.140625" style="85" hidden="1"/>
    <col min="4355" max="4355" width="9.42578125" style="85" customWidth="1"/>
    <col min="4356" max="4356" width="8.85546875" style="85" customWidth="1"/>
    <col min="4357" max="4359" width="8.5703125" style="85" customWidth="1"/>
    <col min="4360" max="4360" width="9.5703125" style="85" customWidth="1"/>
    <col min="4361" max="4368" width="8.5703125" style="85" customWidth="1"/>
    <col min="4369" max="4370" width="9.140625" style="85" hidden="1" customWidth="1"/>
    <col min="4371" max="4371" width="10.5703125" style="85" customWidth="1"/>
    <col min="4372" max="4372" width="9.140625" style="85" customWidth="1"/>
    <col min="4373" max="4610" width="9.140625" style="85" hidden="1"/>
    <col min="4611" max="4611" width="9.42578125" style="85" customWidth="1"/>
    <col min="4612" max="4612" width="8.85546875" style="85" customWidth="1"/>
    <col min="4613" max="4615" width="8.5703125" style="85" customWidth="1"/>
    <col min="4616" max="4616" width="9.5703125" style="85" customWidth="1"/>
    <col min="4617" max="4624" width="8.5703125" style="85" customWidth="1"/>
    <col min="4625" max="4626" width="9.140625" style="85" hidden="1" customWidth="1"/>
    <col min="4627" max="4627" width="10.5703125" style="85" customWidth="1"/>
    <col min="4628" max="4628" width="9.140625" style="85" customWidth="1"/>
    <col min="4629" max="4866" width="9.140625" style="85" hidden="1"/>
    <col min="4867" max="4867" width="9.42578125" style="85" customWidth="1"/>
    <col min="4868" max="4868" width="8.85546875" style="85" customWidth="1"/>
    <col min="4869" max="4871" width="8.5703125" style="85" customWidth="1"/>
    <col min="4872" max="4872" width="9.5703125" style="85" customWidth="1"/>
    <col min="4873" max="4880" width="8.5703125" style="85" customWidth="1"/>
    <col min="4881" max="4882" width="9.140625" style="85" hidden="1" customWidth="1"/>
    <col min="4883" max="4883" width="10.5703125" style="85" customWidth="1"/>
    <col min="4884" max="4884" width="9.140625" style="85" customWidth="1"/>
    <col min="4885" max="5122" width="9.140625" style="85" hidden="1"/>
    <col min="5123" max="5123" width="9.42578125" style="85" customWidth="1"/>
    <col min="5124" max="5124" width="8.85546875" style="85" customWidth="1"/>
    <col min="5125" max="5127" width="8.5703125" style="85" customWidth="1"/>
    <col min="5128" max="5128" width="9.5703125" style="85" customWidth="1"/>
    <col min="5129" max="5136" width="8.5703125" style="85" customWidth="1"/>
    <col min="5137" max="5138" width="9.140625" style="85" hidden="1" customWidth="1"/>
    <col min="5139" max="5139" width="10.5703125" style="85" customWidth="1"/>
    <col min="5140" max="5140" width="9.140625" style="85" customWidth="1"/>
    <col min="5141" max="5378" width="9.140625" style="85" hidden="1"/>
    <col min="5379" max="5379" width="9.42578125" style="85" customWidth="1"/>
    <col min="5380" max="5380" width="8.85546875" style="85" customWidth="1"/>
    <col min="5381" max="5383" width="8.5703125" style="85" customWidth="1"/>
    <col min="5384" max="5384" width="9.5703125" style="85" customWidth="1"/>
    <col min="5385" max="5392" width="8.5703125" style="85" customWidth="1"/>
    <col min="5393" max="5394" width="9.140625" style="85" hidden="1" customWidth="1"/>
    <col min="5395" max="5395" width="10.5703125" style="85" customWidth="1"/>
    <col min="5396" max="5396" width="9.140625" style="85" customWidth="1"/>
    <col min="5397" max="5634" width="9.140625" style="85" hidden="1"/>
    <col min="5635" max="5635" width="9.42578125" style="85" customWidth="1"/>
    <col min="5636" max="5636" width="8.85546875" style="85" customWidth="1"/>
    <col min="5637" max="5639" width="8.5703125" style="85" customWidth="1"/>
    <col min="5640" max="5640" width="9.5703125" style="85" customWidth="1"/>
    <col min="5641" max="5648" width="8.5703125" style="85" customWidth="1"/>
    <col min="5649" max="5650" width="9.140625" style="85" hidden="1" customWidth="1"/>
    <col min="5651" max="5651" width="10.5703125" style="85" customWidth="1"/>
    <col min="5652" max="5652" width="9.140625" style="85" customWidth="1"/>
    <col min="5653" max="5890" width="9.140625" style="85" hidden="1"/>
    <col min="5891" max="5891" width="9.42578125" style="85" customWidth="1"/>
    <col min="5892" max="5892" width="8.85546875" style="85" customWidth="1"/>
    <col min="5893" max="5895" width="8.5703125" style="85" customWidth="1"/>
    <col min="5896" max="5896" width="9.5703125" style="85" customWidth="1"/>
    <col min="5897" max="5904" width="8.5703125" style="85" customWidth="1"/>
    <col min="5905" max="5906" width="9.140625" style="85" hidden="1" customWidth="1"/>
    <col min="5907" max="5907" width="10.5703125" style="85" customWidth="1"/>
    <col min="5908" max="5908" width="9.140625" style="85" customWidth="1"/>
    <col min="5909" max="6146" width="9.140625" style="85" hidden="1"/>
    <col min="6147" max="6147" width="9.42578125" style="85" customWidth="1"/>
    <col min="6148" max="6148" width="8.85546875" style="85" customWidth="1"/>
    <col min="6149" max="6151" width="8.5703125" style="85" customWidth="1"/>
    <col min="6152" max="6152" width="9.5703125" style="85" customWidth="1"/>
    <col min="6153" max="6160" width="8.5703125" style="85" customWidth="1"/>
    <col min="6161" max="6162" width="9.140625" style="85" hidden="1" customWidth="1"/>
    <col min="6163" max="6163" width="10.5703125" style="85" customWidth="1"/>
    <col min="6164" max="6164" width="9.140625" style="85" customWidth="1"/>
    <col min="6165" max="6402" width="9.140625" style="85" hidden="1"/>
    <col min="6403" max="6403" width="9.42578125" style="85" customWidth="1"/>
    <col min="6404" max="6404" width="8.85546875" style="85" customWidth="1"/>
    <col min="6405" max="6407" width="8.5703125" style="85" customWidth="1"/>
    <col min="6408" max="6408" width="9.5703125" style="85" customWidth="1"/>
    <col min="6409" max="6416" width="8.5703125" style="85" customWidth="1"/>
    <col min="6417" max="6418" width="9.140625" style="85" hidden="1" customWidth="1"/>
    <col min="6419" max="6419" width="10.5703125" style="85" customWidth="1"/>
    <col min="6420" max="6420" width="9.140625" style="85" customWidth="1"/>
    <col min="6421" max="6658" width="9.140625" style="85" hidden="1"/>
    <col min="6659" max="6659" width="9.42578125" style="85" customWidth="1"/>
    <col min="6660" max="6660" width="8.85546875" style="85" customWidth="1"/>
    <col min="6661" max="6663" width="8.5703125" style="85" customWidth="1"/>
    <col min="6664" max="6664" width="9.5703125" style="85" customWidth="1"/>
    <col min="6665" max="6672" width="8.5703125" style="85" customWidth="1"/>
    <col min="6673" max="6674" width="9.140625" style="85" hidden="1" customWidth="1"/>
    <col min="6675" max="6675" width="10.5703125" style="85" customWidth="1"/>
    <col min="6676" max="6676" width="9.140625" style="85" customWidth="1"/>
    <col min="6677" max="6914" width="9.140625" style="85" hidden="1"/>
    <col min="6915" max="6915" width="9.42578125" style="85" customWidth="1"/>
    <col min="6916" max="6916" width="8.85546875" style="85" customWidth="1"/>
    <col min="6917" max="6919" width="8.5703125" style="85" customWidth="1"/>
    <col min="6920" max="6920" width="9.5703125" style="85" customWidth="1"/>
    <col min="6921" max="6928" width="8.5703125" style="85" customWidth="1"/>
    <col min="6929" max="6930" width="9.140625" style="85" hidden="1" customWidth="1"/>
    <col min="6931" max="6931" width="10.5703125" style="85" customWidth="1"/>
    <col min="6932" max="6932" width="9.140625" style="85" customWidth="1"/>
    <col min="6933" max="7170" width="9.140625" style="85" hidden="1"/>
    <col min="7171" max="7171" width="9.42578125" style="85" customWidth="1"/>
    <col min="7172" max="7172" width="8.85546875" style="85" customWidth="1"/>
    <col min="7173" max="7175" width="8.5703125" style="85" customWidth="1"/>
    <col min="7176" max="7176" width="9.5703125" style="85" customWidth="1"/>
    <col min="7177" max="7184" width="8.5703125" style="85" customWidth="1"/>
    <col min="7185" max="7186" width="9.140625" style="85" hidden="1" customWidth="1"/>
    <col min="7187" max="7187" width="10.5703125" style="85" customWidth="1"/>
    <col min="7188" max="7188" width="9.140625" style="85" customWidth="1"/>
    <col min="7189" max="7426" width="9.140625" style="85" hidden="1"/>
    <col min="7427" max="7427" width="9.42578125" style="85" customWidth="1"/>
    <col min="7428" max="7428" width="8.85546875" style="85" customWidth="1"/>
    <col min="7429" max="7431" width="8.5703125" style="85" customWidth="1"/>
    <col min="7432" max="7432" width="9.5703125" style="85" customWidth="1"/>
    <col min="7433" max="7440" width="8.5703125" style="85" customWidth="1"/>
    <col min="7441" max="7442" width="9.140625" style="85" hidden="1" customWidth="1"/>
    <col min="7443" max="7443" width="10.5703125" style="85" customWidth="1"/>
    <col min="7444" max="7444" width="9.140625" style="85" customWidth="1"/>
    <col min="7445" max="7682" width="9.140625" style="85" hidden="1"/>
    <col min="7683" max="7683" width="9.42578125" style="85" customWidth="1"/>
    <col min="7684" max="7684" width="8.85546875" style="85" customWidth="1"/>
    <col min="7685" max="7687" width="8.5703125" style="85" customWidth="1"/>
    <col min="7688" max="7688" width="9.5703125" style="85" customWidth="1"/>
    <col min="7689" max="7696" width="8.5703125" style="85" customWidth="1"/>
    <col min="7697" max="7698" width="9.140625" style="85" hidden="1" customWidth="1"/>
    <col min="7699" max="7699" width="10.5703125" style="85" customWidth="1"/>
    <col min="7700" max="7700" width="9.140625" style="85" customWidth="1"/>
    <col min="7701" max="7938" width="9.140625" style="85" hidden="1"/>
    <col min="7939" max="7939" width="9.42578125" style="85" customWidth="1"/>
    <col min="7940" max="7940" width="8.85546875" style="85" customWidth="1"/>
    <col min="7941" max="7943" width="8.5703125" style="85" customWidth="1"/>
    <col min="7944" max="7944" width="9.5703125" style="85" customWidth="1"/>
    <col min="7945" max="7952" width="8.5703125" style="85" customWidth="1"/>
    <col min="7953" max="7954" width="9.140625" style="85" hidden="1" customWidth="1"/>
    <col min="7955" max="7955" width="10.5703125" style="85" customWidth="1"/>
    <col min="7956" max="7956" width="9.140625" style="85" customWidth="1"/>
    <col min="7957" max="8194" width="9.140625" style="85" hidden="1"/>
    <col min="8195" max="8195" width="9.42578125" style="85" customWidth="1"/>
    <col min="8196" max="8196" width="8.85546875" style="85" customWidth="1"/>
    <col min="8197" max="8199" width="8.5703125" style="85" customWidth="1"/>
    <col min="8200" max="8200" width="9.5703125" style="85" customWidth="1"/>
    <col min="8201" max="8208" width="8.5703125" style="85" customWidth="1"/>
    <col min="8209" max="8210" width="9.140625" style="85" hidden="1" customWidth="1"/>
    <col min="8211" max="8211" width="10.5703125" style="85" customWidth="1"/>
    <col min="8212" max="8212" width="9.140625" style="85" customWidth="1"/>
    <col min="8213" max="8450" width="9.140625" style="85" hidden="1"/>
    <col min="8451" max="8451" width="9.42578125" style="85" customWidth="1"/>
    <col min="8452" max="8452" width="8.85546875" style="85" customWidth="1"/>
    <col min="8453" max="8455" width="8.5703125" style="85" customWidth="1"/>
    <col min="8456" max="8456" width="9.5703125" style="85" customWidth="1"/>
    <col min="8457" max="8464" width="8.5703125" style="85" customWidth="1"/>
    <col min="8465" max="8466" width="9.140625" style="85" hidden="1" customWidth="1"/>
    <col min="8467" max="8467" width="10.5703125" style="85" customWidth="1"/>
    <col min="8468" max="8468" width="9.140625" style="85" customWidth="1"/>
    <col min="8469" max="8706" width="9.140625" style="85" hidden="1"/>
    <col min="8707" max="8707" width="9.42578125" style="85" customWidth="1"/>
    <col min="8708" max="8708" width="8.85546875" style="85" customWidth="1"/>
    <col min="8709" max="8711" width="8.5703125" style="85" customWidth="1"/>
    <col min="8712" max="8712" width="9.5703125" style="85" customWidth="1"/>
    <col min="8713" max="8720" width="8.5703125" style="85" customWidth="1"/>
    <col min="8721" max="8722" width="9.140625" style="85" hidden="1" customWidth="1"/>
    <col min="8723" max="8723" width="10.5703125" style="85" customWidth="1"/>
    <col min="8724" max="8724" width="9.140625" style="85" customWidth="1"/>
    <col min="8725" max="8962" width="9.140625" style="85" hidden="1"/>
    <col min="8963" max="8963" width="9.42578125" style="85" customWidth="1"/>
    <col min="8964" max="8964" width="8.85546875" style="85" customWidth="1"/>
    <col min="8965" max="8967" width="8.5703125" style="85" customWidth="1"/>
    <col min="8968" max="8968" width="9.5703125" style="85" customWidth="1"/>
    <col min="8969" max="8976" width="8.5703125" style="85" customWidth="1"/>
    <col min="8977" max="8978" width="9.140625" style="85" hidden="1" customWidth="1"/>
    <col min="8979" max="8979" width="10.5703125" style="85" customWidth="1"/>
    <col min="8980" max="8980" width="9.140625" style="85" customWidth="1"/>
    <col min="8981" max="9218" width="9.140625" style="85" hidden="1"/>
    <col min="9219" max="9219" width="9.42578125" style="85" customWidth="1"/>
    <col min="9220" max="9220" width="8.85546875" style="85" customWidth="1"/>
    <col min="9221" max="9223" width="8.5703125" style="85" customWidth="1"/>
    <col min="9224" max="9224" width="9.5703125" style="85" customWidth="1"/>
    <col min="9225" max="9232" width="8.5703125" style="85" customWidth="1"/>
    <col min="9233" max="9234" width="9.140625" style="85" hidden="1" customWidth="1"/>
    <col min="9235" max="9235" width="10.5703125" style="85" customWidth="1"/>
    <col min="9236" max="9236" width="9.140625" style="85" customWidth="1"/>
    <col min="9237" max="9474" width="9.140625" style="85" hidden="1"/>
    <col min="9475" max="9475" width="9.42578125" style="85" customWidth="1"/>
    <col min="9476" max="9476" width="8.85546875" style="85" customWidth="1"/>
    <col min="9477" max="9479" width="8.5703125" style="85" customWidth="1"/>
    <col min="9480" max="9480" width="9.5703125" style="85" customWidth="1"/>
    <col min="9481" max="9488" width="8.5703125" style="85" customWidth="1"/>
    <col min="9489" max="9490" width="9.140625" style="85" hidden="1" customWidth="1"/>
    <col min="9491" max="9491" width="10.5703125" style="85" customWidth="1"/>
    <col min="9492" max="9492" width="9.140625" style="85" customWidth="1"/>
    <col min="9493" max="9730" width="9.140625" style="85" hidden="1"/>
    <col min="9731" max="9731" width="9.42578125" style="85" customWidth="1"/>
    <col min="9732" max="9732" width="8.85546875" style="85" customWidth="1"/>
    <col min="9733" max="9735" width="8.5703125" style="85" customWidth="1"/>
    <col min="9736" max="9736" width="9.5703125" style="85" customWidth="1"/>
    <col min="9737" max="9744" width="8.5703125" style="85" customWidth="1"/>
    <col min="9745" max="9746" width="9.140625" style="85" hidden="1" customWidth="1"/>
    <col min="9747" max="9747" width="10.5703125" style="85" customWidth="1"/>
    <col min="9748" max="9748" width="9.140625" style="85" customWidth="1"/>
    <col min="9749" max="9986" width="9.140625" style="85" hidden="1"/>
    <col min="9987" max="9987" width="9.42578125" style="85" customWidth="1"/>
    <col min="9988" max="9988" width="8.85546875" style="85" customWidth="1"/>
    <col min="9989" max="9991" width="8.5703125" style="85" customWidth="1"/>
    <col min="9992" max="9992" width="9.5703125" style="85" customWidth="1"/>
    <col min="9993" max="10000" width="8.5703125" style="85" customWidth="1"/>
    <col min="10001" max="10002" width="9.140625" style="85" hidden="1" customWidth="1"/>
    <col min="10003" max="10003" width="10.5703125" style="85" customWidth="1"/>
    <col min="10004" max="10004" width="9.140625" style="85" customWidth="1"/>
    <col min="10005" max="10242" width="9.140625" style="85" hidden="1"/>
    <col min="10243" max="10243" width="9.42578125" style="85" customWidth="1"/>
    <col min="10244" max="10244" width="8.85546875" style="85" customWidth="1"/>
    <col min="10245" max="10247" width="8.5703125" style="85" customWidth="1"/>
    <col min="10248" max="10248" width="9.5703125" style="85" customWidth="1"/>
    <col min="10249" max="10256" width="8.5703125" style="85" customWidth="1"/>
    <col min="10257" max="10258" width="9.140625" style="85" hidden="1" customWidth="1"/>
    <col min="10259" max="10259" width="10.5703125" style="85" customWidth="1"/>
    <col min="10260" max="10260" width="9.140625" style="85" customWidth="1"/>
    <col min="10261" max="10498" width="9.140625" style="85" hidden="1"/>
    <col min="10499" max="10499" width="9.42578125" style="85" customWidth="1"/>
    <col min="10500" max="10500" width="8.85546875" style="85" customWidth="1"/>
    <col min="10501" max="10503" width="8.5703125" style="85" customWidth="1"/>
    <col min="10504" max="10504" width="9.5703125" style="85" customWidth="1"/>
    <col min="10505" max="10512" width="8.5703125" style="85" customWidth="1"/>
    <col min="10513" max="10514" width="9.140625" style="85" hidden="1" customWidth="1"/>
    <col min="10515" max="10515" width="10.5703125" style="85" customWidth="1"/>
    <col min="10516" max="10516" width="9.140625" style="85" customWidth="1"/>
    <col min="10517" max="10754" width="9.140625" style="85" hidden="1"/>
    <col min="10755" max="10755" width="9.42578125" style="85" customWidth="1"/>
    <col min="10756" max="10756" width="8.85546875" style="85" customWidth="1"/>
    <col min="10757" max="10759" width="8.5703125" style="85" customWidth="1"/>
    <col min="10760" max="10760" width="9.5703125" style="85" customWidth="1"/>
    <col min="10761" max="10768" width="8.5703125" style="85" customWidth="1"/>
    <col min="10769" max="10770" width="9.140625" style="85" hidden="1" customWidth="1"/>
    <col min="10771" max="10771" width="10.5703125" style="85" customWidth="1"/>
    <col min="10772" max="10772" width="9.140625" style="85" customWidth="1"/>
    <col min="10773" max="11010" width="9.140625" style="85" hidden="1"/>
    <col min="11011" max="11011" width="9.42578125" style="85" customWidth="1"/>
    <col min="11012" max="11012" width="8.85546875" style="85" customWidth="1"/>
    <col min="11013" max="11015" width="8.5703125" style="85" customWidth="1"/>
    <col min="11016" max="11016" width="9.5703125" style="85" customWidth="1"/>
    <col min="11017" max="11024" width="8.5703125" style="85" customWidth="1"/>
    <col min="11025" max="11026" width="9.140625" style="85" hidden="1" customWidth="1"/>
    <col min="11027" max="11027" width="10.5703125" style="85" customWidth="1"/>
    <col min="11028" max="11028" width="9.140625" style="85" customWidth="1"/>
    <col min="11029" max="11266" width="9.140625" style="85" hidden="1"/>
    <col min="11267" max="11267" width="9.42578125" style="85" customWidth="1"/>
    <col min="11268" max="11268" width="8.85546875" style="85" customWidth="1"/>
    <col min="11269" max="11271" width="8.5703125" style="85" customWidth="1"/>
    <col min="11272" max="11272" width="9.5703125" style="85" customWidth="1"/>
    <col min="11273" max="11280" width="8.5703125" style="85" customWidth="1"/>
    <col min="11281" max="11282" width="9.140625" style="85" hidden="1" customWidth="1"/>
    <col min="11283" max="11283" width="10.5703125" style="85" customWidth="1"/>
    <col min="11284" max="11284" width="9.140625" style="85" customWidth="1"/>
    <col min="11285" max="11522" width="9.140625" style="85" hidden="1"/>
    <col min="11523" max="11523" width="9.42578125" style="85" customWidth="1"/>
    <col min="11524" max="11524" width="8.85546875" style="85" customWidth="1"/>
    <col min="11525" max="11527" width="8.5703125" style="85" customWidth="1"/>
    <col min="11528" max="11528" width="9.5703125" style="85" customWidth="1"/>
    <col min="11529" max="11536" width="8.5703125" style="85" customWidth="1"/>
    <col min="11537" max="11538" width="9.140625" style="85" hidden="1" customWidth="1"/>
    <col min="11539" max="11539" width="10.5703125" style="85" customWidth="1"/>
    <col min="11540" max="11540" width="9.140625" style="85" customWidth="1"/>
    <col min="11541" max="11778" width="9.140625" style="85" hidden="1"/>
    <col min="11779" max="11779" width="9.42578125" style="85" customWidth="1"/>
    <col min="11780" max="11780" width="8.85546875" style="85" customWidth="1"/>
    <col min="11781" max="11783" width="8.5703125" style="85" customWidth="1"/>
    <col min="11784" max="11784" width="9.5703125" style="85" customWidth="1"/>
    <col min="11785" max="11792" width="8.5703125" style="85" customWidth="1"/>
    <col min="11793" max="11794" width="9.140625" style="85" hidden="1" customWidth="1"/>
    <col min="11795" max="11795" width="10.5703125" style="85" customWidth="1"/>
    <col min="11796" max="11796" width="9.140625" style="85" customWidth="1"/>
    <col min="11797" max="12034" width="9.140625" style="85" hidden="1"/>
    <col min="12035" max="12035" width="9.42578125" style="85" customWidth="1"/>
    <col min="12036" max="12036" width="8.85546875" style="85" customWidth="1"/>
    <col min="12037" max="12039" width="8.5703125" style="85" customWidth="1"/>
    <col min="12040" max="12040" width="9.5703125" style="85" customWidth="1"/>
    <col min="12041" max="12048" width="8.5703125" style="85" customWidth="1"/>
    <col min="12049" max="12050" width="9.140625" style="85" hidden="1" customWidth="1"/>
    <col min="12051" max="12051" width="10.5703125" style="85" customWidth="1"/>
    <col min="12052" max="12052" width="9.140625" style="85" customWidth="1"/>
    <col min="12053" max="12290" width="9.140625" style="85" hidden="1"/>
    <col min="12291" max="12291" width="9.42578125" style="85" customWidth="1"/>
    <col min="12292" max="12292" width="8.85546875" style="85" customWidth="1"/>
    <col min="12293" max="12295" width="8.5703125" style="85" customWidth="1"/>
    <col min="12296" max="12296" width="9.5703125" style="85" customWidth="1"/>
    <col min="12297" max="12304" width="8.5703125" style="85" customWidth="1"/>
    <col min="12305" max="12306" width="9.140625" style="85" hidden="1" customWidth="1"/>
    <col min="12307" max="12307" width="10.5703125" style="85" customWidth="1"/>
    <col min="12308" max="12308" width="9.140625" style="85" customWidth="1"/>
    <col min="12309" max="12546" width="9.140625" style="85" hidden="1"/>
    <col min="12547" max="12547" width="9.42578125" style="85" customWidth="1"/>
    <col min="12548" max="12548" width="8.85546875" style="85" customWidth="1"/>
    <col min="12549" max="12551" width="8.5703125" style="85" customWidth="1"/>
    <col min="12552" max="12552" width="9.5703125" style="85" customWidth="1"/>
    <col min="12553" max="12560" width="8.5703125" style="85" customWidth="1"/>
    <col min="12561" max="12562" width="9.140625" style="85" hidden="1" customWidth="1"/>
    <col min="12563" max="12563" width="10.5703125" style="85" customWidth="1"/>
    <col min="12564" max="12564" width="9.140625" style="85" customWidth="1"/>
    <col min="12565" max="12802" width="9.140625" style="85" hidden="1"/>
    <col min="12803" max="12803" width="9.42578125" style="85" customWidth="1"/>
    <col min="12804" max="12804" width="8.85546875" style="85" customWidth="1"/>
    <col min="12805" max="12807" width="8.5703125" style="85" customWidth="1"/>
    <col min="12808" max="12808" width="9.5703125" style="85" customWidth="1"/>
    <col min="12809" max="12816" width="8.5703125" style="85" customWidth="1"/>
    <col min="12817" max="12818" width="9.140625" style="85" hidden="1" customWidth="1"/>
    <col min="12819" max="12819" width="10.5703125" style="85" customWidth="1"/>
    <col min="12820" max="12820" width="9.140625" style="85" customWidth="1"/>
    <col min="12821" max="13058" width="9.140625" style="85" hidden="1"/>
    <col min="13059" max="13059" width="9.42578125" style="85" customWidth="1"/>
    <col min="13060" max="13060" width="8.85546875" style="85" customWidth="1"/>
    <col min="13061" max="13063" width="8.5703125" style="85" customWidth="1"/>
    <col min="13064" max="13064" width="9.5703125" style="85" customWidth="1"/>
    <col min="13065" max="13072" width="8.5703125" style="85" customWidth="1"/>
    <col min="13073" max="13074" width="9.140625" style="85" hidden="1" customWidth="1"/>
    <col min="13075" max="13075" width="10.5703125" style="85" customWidth="1"/>
    <col min="13076" max="13076" width="9.140625" style="85" customWidth="1"/>
    <col min="13077" max="13314" width="9.140625" style="85" hidden="1"/>
    <col min="13315" max="13315" width="9.42578125" style="85" customWidth="1"/>
    <col min="13316" max="13316" width="8.85546875" style="85" customWidth="1"/>
    <col min="13317" max="13319" width="8.5703125" style="85" customWidth="1"/>
    <col min="13320" max="13320" width="9.5703125" style="85" customWidth="1"/>
    <col min="13321" max="13328" width="8.5703125" style="85" customWidth="1"/>
    <col min="13329" max="13330" width="9.140625" style="85" hidden="1" customWidth="1"/>
    <col min="13331" max="13331" width="10.5703125" style="85" customWidth="1"/>
    <col min="13332" max="13332" width="9.140625" style="85" customWidth="1"/>
    <col min="13333" max="13570" width="9.140625" style="85" hidden="1"/>
    <col min="13571" max="13571" width="9.42578125" style="85" customWidth="1"/>
    <col min="13572" max="13572" width="8.85546875" style="85" customWidth="1"/>
    <col min="13573" max="13575" width="8.5703125" style="85" customWidth="1"/>
    <col min="13576" max="13576" width="9.5703125" style="85" customWidth="1"/>
    <col min="13577" max="13584" width="8.5703125" style="85" customWidth="1"/>
    <col min="13585" max="13586" width="9.140625" style="85" hidden="1" customWidth="1"/>
    <col min="13587" max="13587" width="10.5703125" style="85" customWidth="1"/>
    <col min="13588" max="13588" width="9.140625" style="85" customWidth="1"/>
    <col min="13589" max="13826" width="9.140625" style="85" hidden="1"/>
    <col min="13827" max="13827" width="9.42578125" style="85" customWidth="1"/>
    <col min="13828" max="13828" width="8.85546875" style="85" customWidth="1"/>
    <col min="13829" max="13831" width="8.5703125" style="85" customWidth="1"/>
    <col min="13832" max="13832" width="9.5703125" style="85" customWidth="1"/>
    <col min="13833" max="13840" width="8.5703125" style="85" customWidth="1"/>
    <col min="13841" max="13842" width="9.140625" style="85" hidden="1" customWidth="1"/>
    <col min="13843" max="13843" width="10.5703125" style="85" customWidth="1"/>
    <col min="13844" max="13844" width="9.140625" style="85" customWidth="1"/>
    <col min="13845" max="14082" width="9.140625" style="85" hidden="1"/>
    <col min="14083" max="14083" width="9.42578125" style="85" customWidth="1"/>
    <col min="14084" max="14084" width="8.85546875" style="85" customWidth="1"/>
    <col min="14085" max="14087" width="8.5703125" style="85" customWidth="1"/>
    <col min="14088" max="14088" width="9.5703125" style="85" customWidth="1"/>
    <col min="14089" max="14096" width="8.5703125" style="85" customWidth="1"/>
    <col min="14097" max="14098" width="9.140625" style="85" hidden="1" customWidth="1"/>
    <col min="14099" max="14099" width="10.5703125" style="85" customWidth="1"/>
    <col min="14100" max="14100" width="9.140625" style="85" customWidth="1"/>
    <col min="14101" max="14338" width="9.140625" style="85" hidden="1"/>
    <col min="14339" max="14339" width="9.42578125" style="85" customWidth="1"/>
    <col min="14340" max="14340" width="8.85546875" style="85" customWidth="1"/>
    <col min="14341" max="14343" width="8.5703125" style="85" customWidth="1"/>
    <col min="14344" max="14344" width="9.5703125" style="85" customWidth="1"/>
    <col min="14345" max="14352" width="8.5703125" style="85" customWidth="1"/>
    <col min="14353" max="14354" width="9.140625" style="85" hidden="1" customWidth="1"/>
    <col min="14355" max="14355" width="10.5703125" style="85" customWidth="1"/>
    <col min="14356" max="14356" width="9.140625" style="85" customWidth="1"/>
    <col min="14357" max="14594" width="9.140625" style="85" hidden="1"/>
    <col min="14595" max="14595" width="9.42578125" style="85" customWidth="1"/>
    <col min="14596" max="14596" width="8.85546875" style="85" customWidth="1"/>
    <col min="14597" max="14599" width="8.5703125" style="85" customWidth="1"/>
    <col min="14600" max="14600" width="9.5703125" style="85" customWidth="1"/>
    <col min="14601" max="14608" width="8.5703125" style="85" customWidth="1"/>
    <col min="14609" max="14610" width="9.140625" style="85" hidden="1" customWidth="1"/>
    <col min="14611" max="14611" width="10.5703125" style="85" customWidth="1"/>
    <col min="14612" max="14612" width="9.140625" style="85" customWidth="1"/>
    <col min="14613" max="14850" width="9.140625" style="85" hidden="1"/>
    <col min="14851" max="14851" width="9.42578125" style="85" customWidth="1"/>
    <col min="14852" max="14852" width="8.85546875" style="85" customWidth="1"/>
    <col min="14853" max="14855" width="8.5703125" style="85" customWidth="1"/>
    <col min="14856" max="14856" width="9.5703125" style="85" customWidth="1"/>
    <col min="14857" max="14864" width="8.5703125" style="85" customWidth="1"/>
    <col min="14865" max="14866" width="9.140625" style="85" hidden="1" customWidth="1"/>
    <col min="14867" max="14867" width="10.5703125" style="85" customWidth="1"/>
    <col min="14868" max="14868" width="9.140625" style="85" customWidth="1"/>
    <col min="14869" max="15106" width="9.140625" style="85" hidden="1"/>
    <col min="15107" max="15107" width="9.42578125" style="85" customWidth="1"/>
    <col min="15108" max="15108" width="8.85546875" style="85" customWidth="1"/>
    <col min="15109" max="15111" width="8.5703125" style="85" customWidth="1"/>
    <col min="15112" max="15112" width="9.5703125" style="85" customWidth="1"/>
    <col min="15113" max="15120" width="8.5703125" style="85" customWidth="1"/>
    <col min="15121" max="15122" width="9.140625" style="85" hidden="1" customWidth="1"/>
    <col min="15123" max="15123" width="10.5703125" style="85" customWidth="1"/>
    <col min="15124" max="15124" width="9.140625" style="85" customWidth="1"/>
    <col min="15125" max="15362" width="9.140625" style="85" hidden="1"/>
    <col min="15363" max="15363" width="9.42578125" style="85" customWidth="1"/>
    <col min="15364" max="15364" width="8.85546875" style="85" customWidth="1"/>
    <col min="15365" max="15367" width="8.5703125" style="85" customWidth="1"/>
    <col min="15368" max="15368" width="9.5703125" style="85" customWidth="1"/>
    <col min="15369" max="15376" width="8.5703125" style="85" customWidth="1"/>
    <col min="15377" max="15378" width="9.140625" style="85" hidden="1" customWidth="1"/>
    <col min="15379" max="15379" width="10.5703125" style="85" customWidth="1"/>
    <col min="15380" max="15380" width="9.140625" style="85" customWidth="1"/>
    <col min="15381" max="15618" width="9.140625" style="85" hidden="1"/>
    <col min="15619" max="15619" width="9.42578125" style="85" customWidth="1"/>
    <col min="15620" max="15620" width="8.85546875" style="85" customWidth="1"/>
    <col min="15621" max="15623" width="8.5703125" style="85" customWidth="1"/>
    <col min="15624" max="15624" width="9.5703125" style="85" customWidth="1"/>
    <col min="15625" max="15632" width="8.5703125" style="85" customWidth="1"/>
    <col min="15633" max="15634" width="9.140625" style="85" hidden="1" customWidth="1"/>
    <col min="15635" max="15635" width="10.5703125" style="85" customWidth="1"/>
    <col min="15636" max="15636" width="9.140625" style="85" customWidth="1"/>
    <col min="15637" max="15874" width="9.140625" style="85" hidden="1"/>
    <col min="15875" max="15875" width="9.42578125" style="85" customWidth="1"/>
    <col min="15876" max="15876" width="8.85546875" style="85" customWidth="1"/>
    <col min="15877" max="15879" width="8.5703125" style="85" customWidth="1"/>
    <col min="15880" max="15880" width="9.5703125" style="85" customWidth="1"/>
    <col min="15881" max="15888" width="8.5703125" style="85" customWidth="1"/>
    <col min="15889" max="15890" width="9.140625" style="85" hidden="1" customWidth="1"/>
    <col min="15891" max="15891" width="10.5703125" style="85" customWidth="1"/>
    <col min="15892" max="15892" width="9.140625" style="85" customWidth="1"/>
    <col min="15893" max="16130" width="9.140625" style="85" hidden="1"/>
    <col min="16131" max="16131" width="9.42578125" style="85" customWidth="1"/>
    <col min="16132" max="16132" width="8.85546875" style="85" customWidth="1"/>
    <col min="16133" max="16135" width="8.5703125" style="85" customWidth="1"/>
    <col min="16136" max="16136" width="9.5703125" style="85" customWidth="1"/>
    <col min="16137" max="16144" width="8.5703125" style="85" customWidth="1"/>
    <col min="16145" max="16146" width="9.140625" style="85" hidden="1" customWidth="1"/>
    <col min="16147" max="16147" width="10.5703125" style="85" customWidth="1"/>
    <col min="16148" max="16148" width="9.140625" style="85" customWidth="1"/>
    <col min="16149" max="16384" width="9.140625" style="85" hidden="1"/>
  </cols>
  <sheetData>
    <row r="1" spans="1:23" ht="36.75" customHeight="1" x14ac:dyDescent="0.2">
      <c r="B1" s="330" t="s">
        <v>166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</row>
    <row r="2" spans="1:23" ht="12.75" hidden="1" x14ac:dyDescent="0.2">
      <c r="B2" s="87">
        <f>HLOOKUP(E6,D29:N30,2,FALSE)</f>
        <v>6</v>
      </c>
    </row>
    <row r="3" spans="1:23" ht="18" x14ac:dyDescent="0.25">
      <c r="A3" s="268" t="s">
        <v>173</v>
      </c>
      <c r="B3" s="268" t="s">
        <v>165</v>
      </c>
      <c r="M3" s="86"/>
      <c r="N3" s="86"/>
      <c r="P3" s="86"/>
      <c r="U3" s="86"/>
      <c r="V3" s="86"/>
      <c r="W3" s="86"/>
    </row>
    <row r="4" spans="1:23" ht="12.75" x14ac:dyDescent="0.2">
      <c r="B4" s="87"/>
      <c r="E4" s="92"/>
      <c r="F4" s="92"/>
      <c r="M4" s="93"/>
      <c r="N4" s="93"/>
      <c r="O4" s="93"/>
      <c r="P4" s="93"/>
      <c r="U4" s="94"/>
      <c r="V4" s="86"/>
      <c r="W4" s="86"/>
    </row>
    <row r="5" spans="1:23" ht="12.75" x14ac:dyDescent="0.2">
      <c r="B5" s="87"/>
      <c r="C5" s="90" t="s">
        <v>53</v>
      </c>
      <c r="E5" s="95">
        <v>1000</v>
      </c>
      <c r="F5" s="96"/>
      <c r="G5" s="90" t="s">
        <v>157</v>
      </c>
      <c r="H5" s="97"/>
      <c r="M5" s="93"/>
      <c r="N5" s="93"/>
      <c r="O5" s="93"/>
      <c r="P5" s="93"/>
      <c r="U5" s="93"/>
      <c r="V5" s="86"/>
      <c r="W5" s="86"/>
    </row>
    <row r="6" spans="1:23" ht="12.75" x14ac:dyDescent="0.2">
      <c r="B6" s="87"/>
      <c r="C6" s="90" t="s">
        <v>55</v>
      </c>
      <c r="D6" s="97"/>
      <c r="E6" s="95">
        <v>4500</v>
      </c>
      <c r="F6" s="98"/>
      <c r="G6" s="90" t="str">
        <f>+"duct with a diameter of "&amp;$A$16&amp;" inches with a velocity of "&amp;$E$6&amp;" FEET / MIN"</f>
        <v>duct with a diameter of 6 inches with a velocity of 4500 FEET / MIN</v>
      </c>
      <c r="H6" s="97"/>
      <c r="L6" s="99"/>
      <c r="M6" s="86"/>
      <c r="N6" s="86"/>
      <c r="P6" s="86"/>
      <c r="U6" s="86"/>
      <c r="V6" s="86"/>
      <c r="W6" s="86"/>
    </row>
    <row r="7" spans="1:23" ht="13.5" thickBot="1" x14ac:dyDescent="0.25">
      <c r="A7" s="262">
        <f>+E5*144/E6/3.1416*4</f>
        <v>40.743570155334865</v>
      </c>
      <c r="B7" s="100"/>
      <c r="F7" s="101"/>
      <c r="G7" s="102"/>
      <c r="H7" s="102"/>
      <c r="I7" s="103"/>
      <c r="M7" s="86"/>
      <c r="N7" s="86"/>
      <c r="P7" s="86"/>
      <c r="U7" s="86"/>
      <c r="V7" s="86"/>
      <c r="W7" s="86"/>
    </row>
    <row r="8" spans="1:23" ht="12.75" x14ac:dyDescent="0.2">
      <c r="B8" s="87"/>
      <c r="C8" s="104"/>
      <c r="D8" s="105"/>
      <c r="E8" s="105"/>
      <c r="F8" s="106"/>
      <c r="G8" s="322" t="s">
        <v>56</v>
      </c>
      <c r="H8" s="323"/>
      <c r="I8" s="324" t="s">
        <v>57</v>
      </c>
      <c r="J8" s="323"/>
      <c r="K8" s="324" t="s">
        <v>58</v>
      </c>
      <c r="L8" s="324"/>
      <c r="M8" s="322" t="s">
        <v>57</v>
      </c>
      <c r="N8" s="323"/>
      <c r="O8" s="107"/>
      <c r="P8" s="107"/>
      <c r="U8" s="86"/>
      <c r="V8" s="86"/>
      <c r="W8" s="86"/>
    </row>
    <row r="9" spans="1:23" ht="13.5" thickBot="1" x14ac:dyDescent="0.25">
      <c r="B9" s="87"/>
      <c r="C9" s="108" t="s">
        <v>59</v>
      </c>
      <c r="D9" s="109"/>
      <c r="E9" s="109"/>
      <c r="F9" s="110"/>
      <c r="G9" s="325" t="s">
        <v>60</v>
      </c>
      <c r="H9" s="326"/>
      <c r="I9" s="327" t="s">
        <v>60</v>
      </c>
      <c r="J9" s="326"/>
      <c r="K9" s="327" t="s">
        <v>61</v>
      </c>
      <c r="L9" s="327"/>
      <c r="M9" s="328" t="s">
        <v>62</v>
      </c>
      <c r="N9" s="329"/>
      <c r="O9" s="111"/>
      <c r="P9" s="111"/>
      <c r="Q9" s="112"/>
      <c r="R9" s="112"/>
      <c r="U9" s="86"/>
      <c r="V9" s="86"/>
      <c r="W9" s="86"/>
    </row>
    <row r="10" spans="1:23" ht="12.75" x14ac:dyDescent="0.2">
      <c r="B10" s="87">
        <f>+SQRT(Q29*144/E6/3.1416*4)</f>
        <v>6.9279091826455454</v>
      </c>
      <c r="C10" s="104"/>
      <c r="D10" s="105"/>
      <c r="E10" s="105"/>
      <c r="F10" s="106"/>
      <c r="G10" s="113"/>
      <c r="H10" s="258"/>
      <c r="I10" s="316"/>
      <c r="J10" s="317"/>
      <c r="K10" s="316"/>
      <c r="L10" s="316"/>
      <c r="M10" s="115"/>
      <c r="N10" s="116"/>
      <c r="P10" s="86"/>
      <c r="U10" s="86"/>
      <c r="V10" s="86"/>
      <c r="W10" s="86"/>
    </row>
    <row r="11" spans="1:23" ht="12.75" x14ac:dyDescent="0.2">
      <c r="B11" s="117">
        <f>ROUNDUP(B10,2)</f>
        <v>6.93</v>
      </c>
      <c r="C11" s="118" t="s">
        <v>63</v>
      </c>
      <c r="D11" s="86"/>
      <c r="E11" s="86"/>
      <c r="F11" s="119"/>
      <c r="G11" s="120">
        <f>SQRT(A7)</f>
        <v>6.3830690232312906</v>
      </c>
      <c r="H11" s="121" t="s">
        <v>36</v>
      </c>
      <c r="I11" s="122">
        <f>+E6</f>
        <v>4500</v>
      </c>
      <c r="J11" s="121" t="s">
        <v>64</v>
      </c>
      <c r="K11" s="122">
        <f>+E5</f>
        <v>1000</v>
      </c>
      <c r="L11" s="123" t="s">
        <v>1</v>
      </c>
      <c r="M11" s="124"/>
      <c r="N11" s="119"/>
      <c r="P11" s="86"/>
    </row>
    <row r="12" spans="1:23" ht="12.75" x14ac:dyDescent="0.2">
      <c r="C12" s="124"/>
      <c r="D12" s="86"/>
      <c r="E12" s="86"/>
      <c r="F12" s="119"/>
      <c r="G12" s="120"/>
      <c r="H12" s="121"/>
      <c r="I12" s="120"/>
      <c r="J12" s="121"/>
      <c r="K12" s="120"/>
      <c r="L12" s="123"/>
      <c r="M12" s="124"/>
      <c r="N12" s="119"/>
      <c r="P12" s="86"/>
    </row>
    <row r="13" spans="1:23" ht="12.75" x14ac:dyDescent="0.2">
      <c r="A13" s="261" t="str">
        <f>+IF(M13&lt;M14,"yes","no")</f>
        <v>no</v>
      </c>
      <c r="B13" s="87"/>
      <c r="C13" s="125" t="s">
        <v>65</v>
      </c>
      <c r="D13" s="126"/>
      <c r="E13" s="126"/>
      <c r="F13" s="127"/>
      <c r="G13" s="128">
        <f>VLOOKUP(G11,U$31:W$58,3,TRUE)</f>
        <v>7</v>
      </c>
      <c r="H13" s="129" t="s">
        <v>36</v>
      </c>
      <c r="I13" s="128">
        <f>+E5*144/(G13*G13)/3.1416*4</f>
        <v>3741.7564428368751</v>
      </c>
      <c r="J13" s="129" t="s">
        <v>64</v>
      </c>
      <c r="K13" s="128">
        <f>+K11</f>
        <v>1000</v>
      </c>
      <c r="L13" s="130" t="s">
        <v>1</v>
      </c>
      <c r="M13" s="131">
        <f>ABS(K16)</f>
        <v>0.1684985682584722</v>
      </c>
      <c r="N13" s="121" t="s">
        <v>66</v>
      </c>
      <c r="O13" s="123"/>
      <c r="P13" s="123"/>
    </row>
    <row r="14" spans="1:23" ht="12.75" x14ac:dyDescent="0.2">
      <c r="A14" s="261" t="str">
        <f>+IF(M13&gt;M14,"yes","no")</f>
        <v>yes</v>
      </c>
      <c r="B14" s="87"/>
      <c r="C14" s="125" t="s">
        <v>67</v>
      </c>
      <c r="D14" s="126"/>
      <c r="E14" s="126"/>
      <c r="F14" s="127"/>
      <c r="G14" s="128">
        <f>VLOOKUP(G11,U$31:W$58,2,TRUE)</f>
        <v>6</v>
      </c>
      <c r="H14" s="129" t="s">
        <v>36</v>
      </c>
      <c r="I14" s="128">
        <f>+E5*144/(G14*G14)/3.1416*4</f>
        <v>5092.9462694168578</v>
      </c>
      <c r="J14" s="129" t="s">
        <v>64</v>
      </c>
      <c r="K14" s="128">
        <f>+K13</f>
        <v>1000</v>
      </c>
      <c r="L14" s="130" t="s">
        <v>1</v>
      </c>
      <c r="M14" s="131">
        <f>ABS(L16)</f>
        <v>0.13176583764819064</v>
      </c>
      <c r="N14" s="121" t="s">
        <v>66</v>
      </c>
      <c r="O14" s="123"/>
      <c r="P14" s="123"/>
    </row>
    <row r="15" spans="1:23" ht="13.5" thickBot="1" x14ac:dyDescent="0.25">
      <c r="B15" s="87"/>
      <c r="C15" s="132"/>
      <c r="D15" s="133"/>
      <c r="E15" s="133"/>
      <c r="F15" s="134"/>
      <c r="G15" s="135"/>
      <c r="H15" s="136"/>
      <c r="I15" s="135"/>
      <c r="J15" s="136"/>
      <c r="K15" s="135"/>
      <c r="L15" s="137"/>
      <c r="M15" s="138"/>
      <c r="N15" s="139"/>
      <c r="P15" s="86"/>
    </row>
    <row r="16" spans="1:23" ht="12.75" x14ac:dyDescent="0.2">
      <c r="A16" s="263">
        <f>VLOOKUP("yes",A13:L14,7,FALSE)</f>
        <v>6</v>
      </c>
      <c r="B16" s="140"/>
      <c r="C16" s="318" t="s">
        <v>68</v>
      </c>
      <c r="D16" s="318"/>
      <c r="E16" s="319" t="s">
        <v>69</v>
      </c>
      <c r="F16" s="319"/>
      <c r="G16" s="320" t="s">
        <v>70</v>
      </c>
      <c r="H16" s="320"/>
      <c r="I16" s="321" t="s">
        <v>71</v>
      </c>
      <c r="J16" s="321"/>
      <c r="K16" s="141">
        <f>+(I13-I11)/I11</f>
        <v>-0.1684985682584722</v>
      </c>
      <c r="L16" s="141">
        <f>+(I14-I11)/I11</f>
        <v>0.13176583764819064</v>
      </c>
    </row>
    <row r="17" spans="1:23" ht="12.75" x14ac:dyDescent="0.2">
      <c r="A17" s="263"/>
      <c r="B17" s="140"/>
      <c r="C17" s="142"/>
      <c r="D17" s="142"/>
      <c r="E17" s="142"/>
      <c r="F17" s="142"/>
      <c r="G17" s="142"/>
      <c r="H17" s="142"/>
      <c r="I17" s="142"/>
      <c r="J17" s="142"/>
      <c r="K17" s="141"/>
      <c r="L17" s="141"/>
    </row>
    <row r="18" spans="1:23" ht="18" x14ac:dyDescent="0.25">
      <c r="A18" s="263"/>
      <c r="B18" s="264" t="s">
        <v>167</v>
      </c>
      <c r="C18" s="142"/>
      <c r="D18" s="142"/>
      <c r="E18" s="142"/>
      <c r="F18" s="142"/>
      <c r="G18" s="142"/>
      <c r="H18" s="281">
        <f>+G11</f>
        <v>6.3830690232312906</v>
      </c>
      <c r="I18" s="282" t="s">
        <v>168</v>
      </c>
      <c r="J18" s="142"/>
      <c r="K18" s="141"/>
      <c r="L18" s="141"/>
      <c r="M18" s="267">
        <f>+ROUND(H18,0)</f>
        <v>6</v>
      </c>
      <c r="N18" s="85" t="s">
        <v>36</v>
      </c>
    </row>
    <row r="19" spans="1:23" s="272" customFormat="1" ht="18.75" thickBot="1" x14ac:dyDescent="0.3">
      <c r="A19" s="286"/>
      <c r="B19" s="287"/>
      <c r="C19" s="288"/>
      <c r="D19" s="288"/>
      <c r="E19" s="288"/>
      <c r="F19" s="288"/>
      <c r="G19" s="288"/>
      <c r="H19" s="289"/>
      <c r="I19" s="290"/>
      <c r="J19" s="288"/>
      <c r="K19" s="291"/>
      <c r="L19" s="291"/>
      <c r="M19" s="292"/>
      <c r="Q19" s="293"/>
      <c r="R19" s="293"/>
      <c r="S19" s="280"/>
      <c r="T19" s="280"/>
    </row>
    <row r="20" spans="1:23" ht="12.75" x14ac:dyDescent="0.2">
      <c r="A20" s="263"/>
      <c r="B20" s="140"/>
      <c r="C20" s="142"/>
      <c r="D20" s="142"/>
      <c r="E20" s="142"/>
      <c r="F20" s="142"/>
      <c r="G20" s="142"/>
      <c r="H20" s="142"/>
      <c r="I20" s="142"/>
      <c r="J20" s="142"/>
      <c r="K20" s="141"/>
      <c r="L20" s="141"/>
    </row>
    <row r="21" spans="1:23" ht="18" x14ac:dyDescent="0.25">
      <c r="A21" s="268" t="s">
        <v>174</v>
      </c>
      <c r="B21" s="268" t="s">
        <v>169</v>
      </c>
      <c r="C21" s="142"/>
      <c r="D21" s="142"/>
      <c r="E21" s="142"/>
      <c r="F21" s="142"/>
      <c r="G21" s="142"/>
      <c r="H21" s="142"/>
      <c r="I21" s="142"/>
      <c r="J21" s="142"/>
      <c r="K21" s="141"/>
      <c r="L21" s="141"/>
    </row>
    <row r="22" spans="1:23" ht="18" x14ac:dyDescent="0.25">
      <c r="A22" s="263"/>
      <c r="B22" s="268" t="s">
        <v>170</v>
      </c>
      <c r="C22" s="142"/>
      <c r="D22" s="142"/>
      <c r="E22" s="142"/>
      <c r="F22" s="142"/>
      <c r="G22" s="142"/>
      <c r="H22" s="142"/>
      <c r="I22" s="142"/>
      <c r="J22" s="142"/>
      <c r="K22" s="141"/>
      <c r="L22" s="141"/>
    </row>
    <row r="23" spans="1:23" ht="18" x14ac:dyDescent="0.25">
      <c r="A23" s="263"/>
      <c r="B23" s="268" t="s">
        <v>171</v>
      </c>
      <c r="C23" s="142"/>
      <c r="D23" s="142"/>
      <c r="E23" s="142"/>
      <c r="F23" s="142"/>
      <c r="G23" s="142"/>
      <c r="H23" s="142"/>
      <c r="I23" s="142"/>
      <c r="J23" s="142"/>
      <c r="K23" s="141"/>
      <c r="L23" s="141"/>
    </row>
    <row r="24" spans="1:23" ht="8.25" customHeight="1" x14ac:dyDescent="0.25">
      <c r="A24" s="263"/>
      <c r="B24" s="268"/>
      <c r="C24" s="142"/>
      <c r="D24" s="142"/>
      <c r="E24" s="142"/>
      <c r="F24" s="142"/>
      <c r="G24" s="142"/>
      <c r="H24" s="142"/>
      <c r="I24" s="142"/>
      <c r="J24" s="142"/>
      <c r="K24" s="141"/>
      <c r="L24" s="141"/>
    </row>
    <row r="25" spans="1:23" ht="15.75" x14ac:dyDescent="0.25">
      <c r="A25" s="261">
        <f>VLOOKUP("yes",A13:L14,9,FALSE)</f>
        <v>5092.9462694168578</v>
      </c>
      <c r="B25" s="266" t="str">
        <f>IF(B28&gt;0,"     Based upon the "&amp;B28&amp;" drops / ducts entered below @"&amp;E79&amp;" ft / min velocity we have "&amp;E78&amp;" CFM","")</f>
        <v xml:space="preserve">     Based upon the 3 drops / ducts entered below @4500 ft / min velocity we have 1178 CFM</v>
      </c>
    </row>
    <row r="26" spans="1:23" ht="15.75" x14ac:dyDescent="0.25">
      <c r="A26" s="261">
        <f>ROUND(A25,0)</f>
        <v>5093</v>
      </c>
      <c r="B26" s="283" t="str">
        <f>+IF(B28&gt;0,"     which I deally would be a "&amp;B59&amp;" inch duct - rounded closest diameter would be a "&amp;K60&amp;" "&amp;L60,"")</f>
        <v xml:space="preserve">     which I deally would be a 6.93 inch duct - rounded closest diameter would be a 7 inch diameter duct</v>
      </c>
    </row>
    <row r="27" spans="1:23" ht="9.75" customHeight="1" thickBot="1" x14ac:dyDescent="0.3">
      <c r="B27" s="283"/>
    </row>
    <row r="28" spans="1:23" ht="12" customHeight="1" x14ac:dyDescent="0.2">
      <c r="B28" s="284">
        <f>SUM(B31:B57)</f>
        <v>3</v>
      </c>
      <c r="C28" s="146"/>
      <c r="D28" s="147"/>
      <c r="E28" s="147"/>
      <c r="F28" s="147"/>
      <c r="G28" s="147"/>
      <c r="H28" s="147"/>
      <c r="I28" s="146"/>
      <c r="J28" s="147"/>
      <c r="K28" s="147"/>
      <c r="L28" s="147"/>
      <c r="M28" s="147"/>
      <c r="N28" s="148"/>
      <c r="O28" s="273"/>
      <c r="P28" s="147"/>
      <c r="Q28" s="260" t="str">
        <f>IF(B30&gt;0,VLOOKUP(Q29,O31:P57,2)&amp;"Ø","")</f>
        <v/>
      </c>
      <c r="R28" s="274"/>
      <c r="S28" s="275"/>
      <c r="T28" s="260" t="e">
        <f>IF(E30&gt;0,VLOOKUP(T29,R31:S57,2)&amp;"Ø","")</f>
        <v>#N/A</v>
      </c>
      <c r="U28" s="148"/>
      <c r="V28" s="146" t="s">
        <v>73</v>
      </c>
      <c r="W28" s="146" t="s">
        <v>73</v>
      </c>
    </row>
    <row r="29" spans="1:23" ht="12" customHeight="1" thickBot="1" x14ac:dyDescent="0.25">
      <c r="B29" s="152" t="s">
        <v>172</v>
      </c>
      <c r="C29" s="153" t="s">
        <v>35</v>
      </c>
      <c r="D29" s="150">
        <v>2000</v>
      </c>
      <c r="E29" s="150">
        <v>2500</v>
      </c>
      <c r="F29" s="150">
        <v>3000</v>
      </c>
      <c r="G29" s="150">
        <v>3500</v>
      </c>
      <c r="H29" s="150">
        <v>4000</v>
      </c>
      <c r="I29" s="153">
        <v>4500</v>
      </c>
      <c r="J29" s="150">
        <v>5000</v>
      </c>
      <c r="K29" s="150">
        <v>5500</v>
      </c>
      <c r="L29" s="150">
        <v>6000</v>
      </c>
      <c r="M29" s="150">
        <v>6500</v>
      </c>
      <c r="N29" s="154">
        <v>7000</v>
      </c>
      <c r="P29" s="150"/>
      <c r="Q29" s="155">
        <f>ROUNDUP(SUM(Q31:Q57),0)</f>
        <v>1178</v>
      </c>
      <c r="R29" s="269"/>
      <c r="S29" s="276"/>
      <c r="T29" s="155">
        <f>ROUNDUP(SUM(T31:T57),0)</f>
        <v>1178</v>
      </c>
      <c r="U29" s="154" t="s">
        <v>35</v>
      </c>
      <c r="V29" s="153" t="s">
        <v>75</v>
      </c>
      <c r="W29" s="153" t="s">
        <v>76</v>
      </c>
    </row>
    <row r="30" spans="1:23" ht="12" customHeight="1" thickBot="1" x14ac:dyDescent="0.25">
      <c r="B30" s="156"/>
      <c r="C30" s="157"/>
      <c r="D30" s="158">
        <v>1</v>
      </c>
      <c r="E30" s="158">
        <v>2</v>
      </c>
      <c r="F30" s="158">
        <v>3</v>
      </c>
      <c r="G30" s="158">
        <v>4</v>
      </c>
      <c r="H30" s="158">
        <v>5</v>
      </c>
      <c r="I30" s="159">
        <v>6</v>
      </c>
      <c r="J30" s="158">
        <v>7</v>
      </c>
      <c r="K30" s="158">
        <v>8</v>
      </c>
      <c r="L30" s="158">
        <v>9</v>
      </c>
      <c r="M30" s="158">
        <v>10</v>
      </c>
      <c r="N30" s="160">
        <v>11</v>
      </c>
      <c r="O30" s="149"/>
      <c r="P30" s="161">
        <v>3</v>
      </c>
      <c r="Q30" s="162" t="str">
        <f>(Q29&amp;"CFM")</f>
        <v>1178CFM</v>
      </c>
      <c r="R30" s="270"/>
      <c r="S30" s="276"/>
      <c r="T30" s="162" t="str">
        <f>(T29&amp;"CFM")</f>
        <v>1178CFM</v>
      </c>
      <c r="U30" s="154"/>
      <c r="V30" s="153"/>
      <c r="W30" s="153"/>
    </row>
    <row r="31" spans="1:23" ht="12" customHeight="1" x14ac:dyDescent="0.2">
      <c r="A31" s="261" t="s">
        <v>158</v>
      </c>
      <c r="B31" s="163"/>
      <c r="C31" s="164">
        <v>3</v>
      </c>
      <c r="D31" s="165">
        <v>100</v>
      </c>
      <c r="E31" s="165">
        <v>125</v>
      </c>
      <c r="F31" s="165">
        <v>150</v>
      </c>
      <c r="G31" s="165">
        <v>170</v>
      </c>
      <c r="H31" s="165">
        <v>195</v>
      </c>
      <c r="I31" s="166">
        <v>220</v>
      </c>
      <c r="J31" s="165">
        <v>245</v>
      </c>
      <c r="K31" s="165">
        <v>270</v>
      </c>
      <c r="L31" s="165">
        <v>295</v>
      </c>
      <c r="M31" s="165">
        <v>320</v>
      </c>
      <c r="N31" s="167">
        <v>345</v>
      </c>
      <c r="O31" s="168">
        <f>3.14*C31/24*$C31/24*E$6</f>
        <v>220.78125</v>
      </c>
      <c r="P31" s="169">
        <v>4</v>
      </c>
      <c r="Q31" s="170">
        <f t="shared" ref="Q31:Q57" si="0">+O31*B31</f>
        <v>0</v>
      </c>
      <c r="R31" s="271"/>
      <c r="S31" s="277">
        <f>3.14*C31/24*$C31/24*E$79</f>
        <v>220.78125</v>
      </c>
      <c r="T31" s="170">
        <f>+S31*B31</f>
        <v>0</v>
      </c>
      <c r="U31" s="171">
        <v>3</v>
      </c>
      <c r="V31" s="172">
        <v>3</v>
      </c>
      <c r="W31" s="173">
        <v>4</v>
      </c>
    </row>
    <row r="32" spans="1:23" ht="12" customHeight="1" x14ac:dyDescent="0.2">
      <c r="A32" s="261" t="s">
        <v>158</v>
      </c>
      <c r="B32" s="174">
        <v>3</v>
      </c>
      <c r="C32" s="173">
        <v>4</v>
      </c>
      <c r="D32" s="175">
        <v>175</v>
      </c>
      <c r="E32" s="175">
        <v>220</v>
      </c>
      <c r="F32" s="175">
        <v>260</v>
      </c>
      <c r="G32" s="175">
        <v>305</v>
      </c>
      <c r="H32" s="175">
        <v>350</v>
      </c>
      <c r="I32" s="176">
        <v>395</v>
      </c>
      <c r="J32" s="175">
        <v>440</v>
      </c>
      <c r="K32" s="175">
        <v>485</v>
      </c>
      <c r="L32" s="175">
        <v>525</v>
      </c>
      <c r="M32" s="175">
        <v>570</v>
      </c>
      <c r="N32" s="177">
        <v>615</v>
      </c>
      <c r="O32" s="168">
        <f t="shared" ref="O32:O57" si="1">3.14*C32/24*$C32/24*E$6</f>
        <v>392.49999999999994</v>
      </c>
      <c r="P32" s="178">
        <v>5</v>
      </c>
      <c r="Q32" s="170">
        <f t="shared" si="0"/>
        <v>1177.4999999999998</v>
      </c>
      <c r="R32" s="271"/>
      <c r="S32" s="277">
        <f>3.14*C32/24*$C32/24*E$79</f>
        <v>392.49999999999994</v>
      </c>
      <c r="T32" s="170">
        <f>+S32*B32</f>
        <v>1177.4999999999998</v>
      </c>
      <c r="U32" s="179">
        <v>4</v>
      </c>
      <c r="V32" s="173">
        <v>4</v>
      </c>
      <c r="W32" s="164">
        <v>5</v>
      </c>
    </row>
    <row r="33" spans="1:23" ht="12" customHeight="1" x14ac:dyDescent="0.2">
      <c r="A33" s="261" t="s">
        <v>158</v>
      </c>
      <c r="B33" s="180"/>
      <c r="C33" s="164">
        <v>5</v>
      </c>
      <c r="D33" s="165">
        <v>275</v>
      </c>
      <c r="E33" s="165">
        <v>340</v>
      </c>
      <c r="F33" s="165">
        <v>410</v>
      </c>
      <c r="G33" s="165">
        <v>475</v>
      </c>
      <c r="H33" s="165">
        <v>545</v>
      </c>
      <c r="I33" s="166">
        <v>615</v>
      </c>
      <c r="J33" s="165">
        <v>680</v>
      </c>
      <c r="K33" s="165">
        <v>750</v>
      </c>
      <c r="L33" s="165">
        <v>820</v>
      </c>
      <c r="M33" s="165">
        <v>885</v>
      </c>
      <c r="N33" s="167">
        <v>955</v>
      </c>
      <c r="O33" s="168">
        <f t="shared" si="1"/>
        <v>613.28125000000011</v>
      </c>
      <c r="P33" s="169">
        <v>6</v>
      </c>
      <c r="Q33" s="170">
        <f t="shared" si="0"/>
        <v>0</v>
      </c>
      <c r="R33" s="271"/>
      <c r="S33" s="277">
        <f t="shared" ref="S33:S56" si="2">3.14*C33/24*$C33/24*E$79</f>
        <v>613.28125000000011</v>
      </c>
      <c r="T33" s="170">
        <f t="shared" ref="T33:T57" si="3">+S33*B33</f>
        <v>0</v>
      </c>
      <c r="U33" s="181">
        <v>5</v>
      </c>
      <c r="V33" s="164">
        <v>5</v>
      </c>
      <c r="W33" s="173">
        <v>6</v>
      </c>
    </row>
    <row r="34" spans="1:23" ht="12" customHeight="1" x14ac:dyDescent="0.2">
      <c r="A34" s="261" t="s">
        <v>158</v>
      </c>
      <c r="B34" s="182"/>
      <c r="C34" s="173">
        <v>6</v>
      </c>
      <c r="D34" s="175">
        <v>395</v>
      </c>
      <c r="E34" s="175">
        <v>490</v>
      </c>
      <c r="F34" s="175">
        <v>590</v>
      </c>
      <c r="G34" s="175">
        <v>685</v>
      </c>
      <c r="H34" s="175">
        <v>785</v>
      </c>
      <c r="I34" s="176">
        <v>885</v>
      </c>
      <c r="J34" s="175">
        <v>980</v>
      </c>
      <c r="K34" s="175">
        <v>1080</v>
      </c>
      <c r="L34" s="175">
        <v>1180</v>
      </c>
      <c r="M34" s="175">
        <v>1275</v>
      </c>
      <c r="N34" s="177">
        <v>1375</v>
      </c>
      <c r="O34" s="168">
        <f t="shared" si="1"/>
        <v>883.125</v>
      </c>
      <c r="P34" s="178">
        <v>7</v>
      </c>
      <c r="Q34" s="170">
        <f t="shared" si="0"/>
        <v>0</v>
      </c>
      <c r="R34" s="271"/>
      <c r="S34" s="277">
        <f t="shared" si="2"/>
        <v>883.125</v>
      </c>
      <c r="T34" s="170">
        <f t="shared" si="3"/>
        <v>0</v>
      </c>
      <c r="U34" s="179">
        <v>6</v>
      </c>
      <c r="V34" s="173">
        <v>6</v>
      </c>
      <c r="W34" s="164">
        <v>7</v>
      </c>
    </row>
    <row r="35" spans="1:23" ht="12" customHeight="1" x14ac:dyDescent="0.2">
      <c r="A35" s="261" t="s">
        <v>158</v>
      </c>
      <c r="B35" s="180"/>
      <c r="C35" s="164">
        <v>7</v>
      </c>
      <c r="D35" s="165">
        <v>535</v>
      </c>
      <c r="E35" s="165">
        <v>670</v>
      </c>
      <c r="F35" s="165">
        <v>800</v>
      </c>
      <c r="G35" s="165">
        <v>935</v>
      </c>
      <c r="H35" s="165">
        <v>1070</v>
      </c>
      <c r="I35" s="166">
        <v>1205</v>
      </c>
      <c r="J35" s="165">
        <v>1335</v>
      </c>
      <c r="K35" s="165">
        <v>1470</v>
      </c>
      <c r="L35" s="165">
        <v>1605</v>
      </c>
      <c r="M35" s="165">
        <v>1735</v>
      </c>
      <c r="N35" s="167">
        <v>1870</v>
      </c>
      <c r="O35" s="168">
        <f t="shared" si="1"/>
        <v>1202.03125</v>
      </c>
      <c r="P35" s="169">
        <v>8</v>
      </c>
      <c r="Q35" s="170">
        <f t="shared" si="0"/>
        <v>0</v>
      </c>
      <c r="R35" s="271"/>
      <c r="S35" s="277">
        <f t="shared" si="2"/>
        <v>1202.03125</v>
      </c>
      <c r="T35" s="170">
        <f t="shared" si="3"/>
        <v>0</v>
      </c>
      <c r="U35" s="181">
        <v>7</v>
      </c>
      <c r="V35" s="164">
        <v>7</v>
      </c>
      <c r="W35" s="173">
        <v>8</v>
      </c>
    </row>
    <row r="36" spans="1:23" ht="12" customHeight="1" x14ac:dyDescent="0.2">
      <c r="A36" s="261" t="s">
        <v>158</v>
      </c>
      <c r="B36" s="182"/>
      <c r="C36" s="173">
        <v>8</v>
      </c>
      <c r="D36" s="175">
        <v>700</v>
      </c>
      <c r="E36" s="175">
        <v>875</v>
      </c>
      <c r="F36" s="175">
        <v>1050</v>
      </c>
      <c r="G36" s="175">
        <v>1220</v>
      </c>
      <c r="H36" s="175">
        <v>1395</v>
      </c>
      <c r="I36" s="176">
        <v>1570</v>
      </c>
      <c r="J36" s="175">
        <v>1745</v>
      </c>
      <c r="K36" s="175">
        <v>1920</v>
      </c>
      <c r="L36" s="175">
        <v>2095</v>
      </c>
      <c r="M36" s="175">
        <v>2270</v>
      </c>
      <c r="N36" s="177">
        <v>2445</v>
      </c>
      <c r="O36" s="168">
        <f t="shared" si="1"/>
        <v>1569.9999999999998</v>
      </c>
      <c r="P36" s="178">
        <v>9</v>
      </c>
      <c r="Q36" s="170">
        <f t="shared" si="0"/>
        <v>0</v>
      </c>
      <c r="R36" s="271"/>
      <c r="S36" s="277">
        <f t="shared" si="2"/>
        <v>1569.9999999999998</v>
      </c>
      <c r="T36" s="170">
        <f t="shared" si="3"/>
        <v>0</v>
      </c>
      <c r="U36" s="179">
        <v>8</v>
      </c>
      <c r="V36" s="173">
        <v>8</v>
      </c>
      <c r="W36" s="164">
        <v>9</v>
      </c>
    </row>
    <row r="37" spans="1:23" ht="12" customHeight="1" x14ac:dyDescent="0.2">
      <c r="A37" s="261" t="s">
        <v>158</v>
      </c>
      <c r="B37" s="180"/>
      <c r="C37" s="164">
        <v>9</v>
      </c>
      <c r="D37" s="165">
        <v>885</v>
      </c>
      <c r="E37" s="165">
        <v>1105</v>
      </c>
      <c r="F37" s="165">
        <v>1325</v>
      </c>
      <c r="G37" s="165">
        <v>1545</v>
      </c>
      <c r="H37" s="165">
        <v>1765</v>
      </c>
      <c r="I37" s="166">
        <v>1990</v>
      </c>
      <c r="J37" s="165">
        <v>2210</v>
      </c>
      <c r="K37" s="165">
        <v>2430</v>
      </c>
      <c r="L37" s="165">
        <v>2650</v>
      </c>
      <c r="M37" s="165">
        <v>2870</v>
      </c>
      <c r="N37" s="167">
        <v>3090</v>
      </c>
      <c r="O37" s="168">
        <f t="shared" si="1"/>
        <v>1987.03125</v>
      </c>
      <c r="P37" s="169">
        <v>10</v>
      </c>
      <c r="Q37" s="170">
        <f t="shared" si="0"/>
        <v>0</v>
      </c>
      <c r="R37" s="271"/>
      <c r="S37" s="277">
        <f t="shared" si="2"/>
        <v>1987.03125</v>
      </c>
      <c r="T37" s="170">
        <f t="shared" si="3"/>
        <v>0</v>
      </c>
      <c r="U37" s="181">
        <v>9</v>
      </c>
      <c r="V37" s="164">
        <v>9</v>
      </c>
      <c r="W37" s="173">
        <v>10</v>
      </c>
    </row>
    <row r="38" spans="1:23" ht="12" customHeight="1" x14ac:dyDescent="0.2">
      <c r="A38" s="261" t="s">
        <v>158</v>
      </c>
      <c r="B38" s="182"/>
      <c r="C38" s="173">
        <v>10</v>
      </c>
      <c r="D38" s="175">
        <v>1090</v>
      </c>
      <c r="E38" s="175">
        <v>1365</v>
      </c>
      <c r="F38" s="175">
        <v>1635</v>
      </c>
      <c r="G38" s="175">
        <v>1910</v>
      </c>
      <c r="H38" s="175">
        <v>2180</v>
      </c>
      <c r="I38" s="176">
        <v>2455</v>
      </c>
      <c r="J38" s="175">
        <v>2725</v>
      </c>
      <c r="K38" s="175">
        <v>3000</v>
      </c>
      <c r="L38" s="175">
        <v>3270</v>
      </c>
      <c r="M38" s="175">
        <v>3545</v>
      </c>
      <c r="N38" s="177">
        <v>3820</v>
      </c>
      <c r="O38" s="168">
        <f t="shared" si="1"/>
        <v>2453.1250000000005</v>
      </c>
      <c r="P38" s="178">
        <v>11</v>
      </c>
      <c r="Q38" s="170">
        <f t="shared" si="0"/>
        <v>0</v>
      </c>
      <c r="R38" s="271"/>
      <c r="S38" s="277">
        <f t="shared" si="2"/>
        <v>2453.1250000000005</v>
      </c>
      <c r="T38" s="170">
        <f t="shared" si="3"/>
        <v>0</v>
      </c>
      <c r="U38" s="179">
        <v>10</v>
      </c>
      <c r="V38" s="173">
        <v>10</v>
      </c>
      <c r="W38" s="164">
        <v>11</v>
      </c>
    </row>
    <row r="39" spans="1:23" ht="12" customHeight="1" x14ac:dyDescent="0.2">
      <c r="A39" s="261" t="s">
        <v>158</v>
      </c>
      <c r="B39" s="180"/>
      <c r="C39" s="164">
        <v>11</v>
      </c>
      <c r="D39" s="165">
        <v>1320</v>
      </c>
      <c r="E39" s="165">
        <v>1650</v>
      </c>
      <c r="F39" s="165">
        <v>1980</v>
      </c>
      <c r="G39" s="165">
        <v>2310</v>
      </c>
      <c r="H39" s="165">
        <v>2640</v>
      </c>
      <c r="I39" s="166">
        <v>2970</v>
      </c>
      <c r="J39" s="165">
        <v>3300</v>
      </c>
      <c r="K39" s="165">
        <v>3630</v>
      </c>
      <c r="L39" s="165">
        <v>3960</v>
      </c>
      <c r="M39" s="165">
        <v>4290</v>
      </c>
      <c r="N39" s="167">
        <v>4620</v>
      </c>
      <c r="O39" s="168">
        <f t="shared" si="1"/>
        <v>2968.2812500000005</v>
      </c>
      <c r="P39" s="169">
        <v>12</v>
      </c>
      <c r="Q39" s="170">
        <f t="shared" si="0"/>
        <v>0</v>
      </c>
      <c r="R39" s="271"/>
      <c r="S39" s="277">
        <f t="shared" si="2"/>
        <v>2968.2812500000005</v>
      </c>
      <c r="T39" s="170">
        <f t="shared" si="3"/>
        <v>0</v>
      </c>
      <c r="U39" s="181">
        <v>11</v>
      </c>
      <c r="V39" s="164">
        <v>11</v>
      </c>
      <c r="W39" s="173">
        <v>12</v>
      </c>
    </row>
    <row r="40" spans="1:23" ht="12" customHeight="1" x14ac:dyDescent="0.2">
      <c r="A40" s="261" t="s">
        <v>158</v>
      </c>
      <c r="B40" s="182"/>
      <c r="C40" s="173">
        <v>12</v>
      </c>
      <c r="D40" s="175">
        <v>1570</v>
      </c>
      <c r="E40" s="175">
        <v>1965</v>
      </c>
      <c r="F40" s="175">
        <v>2355</v>
      </c>
      <c r="G40" s="175">
        <v>2750</v>
      </c>
      <c r="H40" s="175">
        <v>3140</v>
      </c>
      <c r="I40" s="176">
        <v>3535</v>
      </c>
      <c r="J40" s="175">
        <v>3925</v>
      </c>
      <c r="K40" s="175">
        <v>4320</v>
      </c>
      <c r="L40" s="175">
        <v>4710</v>
      </c>
      <c r="M40" s="175">
        <v>5105</v>
      </c>
      <c r="N40" s="177">
        <v>5500</v>
      </c>
      <c r="O40" s="168">
        <f t="shared" si="1"/>
        <v>3532.5</v>
      </c>
      <c r="P40" s="178">
        <v>13</v>
      </c>
      <c r="Q40" s="170">
        <f t="shared" si="0"/>
        <v>0</v>
      </c>
      <c r="R40" s="271"/>
      <c r="S40" s="277">
        <f t="shared" si="2"/>
        <v>3532.5</v>
      </c>
      <c r="T40" s="170">
        <f t="shared" si="3"/>
        <v>0</v>
      </c>
      <c r="U40" s="179">
        <v>12</v>
      </c>
      <c r="V40" s="173">
        <v>12</v>
      </c>
      <c r="W40" s="164">
        <v>13</v>
      </c>
    </row>
    <row r="41" spans="1:23" ht="12" customHeight="1" x14ac:dyDescent="0.2">
      <c r="A41" s="261" t="s">
        <v>158</v>
      </c>
      <c r="B41" s="180"/>
      <c r="C41" s="164">
        <v>13</v>
      </c>
      <c r="D41" s="165">
        <v>1850</v>
      </c>
      <c r="E41" s="165">
        <v>2300</v>
      </c>
      <c r="F41" s="165">
        <v>2770</v>
      </c>
      <c r="G41" s="165">
        <v>3225</v>
      </c>
      <c r="H41" s="165">
        <v>3685</v>
      </c>
      <c r="I41" s="166">
        <v>4150</v>
      </c>
      <c r="J41" s="165">
        <v>4610</v>
      </c>
      <c r="K41" s="165">
        <v>5070</v>
      </c>
      <c r="L41" s="165">
        <v>5530</v>
      </c>
      <c r="M41" s="165">
        <v>5990</v>
      </c>
      <c r="N41" s="167">
        <v>6450</v>
      </c>
      <c r="O41" s="168">
        <f t="shared" si="1"/>
        <v>4145.7812500000009</v>
      </c>
      <c r="P41" s="169">
        <v>14</v>
      </c>
      <c r="Q41" s="170">
        <f t="shared" si="0"/>
        <v>0</v>
      </c>
      <c r="R41" s="271"/>
      <c r="S41" s="277">
        <f t="shared" si="2"/>
        <v>4145.7812500000009</v>
      </c>
      <c r="T41" s="170">
        <f t="shared" si="3"/>
        <v>0</v>
      </c>
      <c r="U41" s="181">
        <v>13</v>
      </c>
      <c r="V41" s="164">
        <v>13</v>
      </c>
      <c r="W41" s="173">
        <v>14</v>
      </c>
    </row>
    <row r="42" spans="1:23" ht="12" customHeight="1" x14ac:dyDescent="0.2">
      <c r="A42" s="261" t="s">
        <v>158</v>
      </c>
      <c r="B42" s="182"/>
      <c r="C42" s="173">
        <v>14</v>
      </c>
      <c r="D42" s="175">
        <v>2140</v>
      </c>
      <c r="E42" s="175">
        <v>2675</v>
      </c>
      <c r="F42" s="175">
        <v>3205</v>
      </c>
      <c r="G42" s="175">
        <v>3740</v>
      </c>
      <c r="H42" s="175">
        <v>4275</v>
      </c>
      <c r="I42" s="176">
        <v>4810</v>
      </c>
      <c r="J42" s="175">
        <v>5345</v>
      </c>
      <c r="K42" s="175">
        <v>5880</v>
      </c>
      <c r="L42" s="175">
        <v>6415</v>
      </c>
      <c r="M42" s="175">
        <v>6950</v>
      </c>
      <c r="N42" s="177">
        <v>7485</v>
      </c>
      <c r="O42" s="168">
        <f t="shared" si="1"/>
        <v>4808.125</v>
      </c>
      <c r="P42" s="178">
        <v>15</v>
      </c>
      <c r="Q42" s="170">
        <f t="shared" si="0"/>
        <v>0</v>
      </c>
      <c r="R42" s="271"/>
      <c r="S42" s="277">
        <f t="shared" si="2"/>
        <v>4808.125</v>
      </c>
      <c r="T42" s="170">
        <f t="shared" si="3"/>
        <v>0</v>
      </c>
      <c r="U42" s="179">
        <v>14</v>
      </c>
      <c r="V42" s="173">
        <v>14</v>
      </c>
      <c r="W42" s="164">
        <v>15</v>
      </c>
    </row>
    <row r="43" spans="1:23" ht="12" customHeight="1" x14ac:dyDescent="0.2">
      <c r="A43" s="261" t="s">
        <v>158</v>
      </c>
      <c r="B43" s="180"/>
      <c r="C43" s="164">
        <v>15</v>
      </c>
      <c r="D43" s="183">
        <v>2450</v>
      </c>
      <c r="E43" s="183">
        <v>3070</v>
      </c>
      <c r="F43" s="183">
        <v>3680</v>
      </c>
      <c r="G43" s="183">
        <v>4300</v>
      </c>
      <c r="H43" s="183">
        <v>4900</v>
      </c>
      <c r="I43" s="164">
        <v>5520</v>
      </c>
      <c r="J43" s="183">
        <v>6130</v>
      </c>
      <c r="K43" s="183">
        <v>6750</v>
      </c>
      <c r="L43" s="183">
        <v>7360</v>
      </c>
      <c r="M43" s="183">
        <v>7970</v>
      </c>
      <c r="N43" s="184">
        <v>8590</v>
      </c>
      <c r="O43" s="168">
        <f t="shared" si="1"/>
        <v>5519.5312500000009</v>
      </c>
      <c r="P43" s="169">
        <v>16</v>
      </c>
      <c r="Q43" s="170">
        <f t="shared" si="0"/>
        <v>0</v>
      </c>
      <c r="R43" s="271"/>
      <c r="S43" s="277">
        <f t="shared" si="2"/>
        <v>5519.5312500000009</v>
      </c>
      <c r="T43" s="170">
        <f t="shared" si="3"/>
        <v>0</v>
      </c>
      <c r="U43" s="181">
        <v>15</v>
      </c>
      <c r="V43" s="164">
        <v>15</v>
      </c>
      <c r="W43" s="173">
        <v>16</v>
      </c>
    </row>
    <row r="44" spans="1:23" ht="12" customHeight="1" x14ac:dyDescent="0.2">
      <c r="A44" s="261" t="s">
        <v>158</v>
      </c>
      <c r="B44" s="182"/>
      <c r="C44" s="173">
        <v>16</v>
      </c>
      <c r="D44" s="185">
        <v>2790</v>
      </c>
      <c r="E44" s="185">
        <v>3490</v>
      </c>
      <c r="F44" s="185">
        <v>4190</v>
      </c>
      <c r="G44" s="185">
        <v>4885</v>
      </c>
      <c r="H44" s="185">
        <v>5585</v>
      </c>
      <c r="I44" s="173">
        <v>6285</v>
      </c>
      <c r="J44" s="185">
        <v>6980</v>
      </c>
      <c r="K44" s="185">
        <v>7680</v>
      </c>
      <c r="L44" s="185">
        <v>8380</v>
      </c>
      <c r="M44" s="185">
        <v>9075</v>
      </c>
      <c r="N44" s="186">
        <v>9775</v>
      </c>
      <c r="O44" s="168">
        <f t="shared" si="1"/>
        <v>6279.9999999999991</v>
      </c>
      <c r="P44" s="178">
        <v>17</v>
      </c>
      <c r="Q44" s="170">
        <f t="shared" si="0"/>
        <v>0</v>
      </c>
      <c r="R44" s="271"/>
      <c r="S44" s="277">
        <f t="shared" si="2"/>
        <v>6279.9999999999991</v>
      </c>
      <c r="T44" s="170">
        <f t="shared" si="3"/>
        <v>0</v>
      </c>
      <c r="U44" s="179">
        <v>16</v>
      </c>
      <c r="V44" s="173">
        <v>16</v>
      </c>
      <c r="W44" s="164">
        <v>17</v>
      </c>
    </row>
    <row r="45" spans="1:23" ht="12" customHeight="1" x14ac:dyDescent="0.2">
      <c r="A45" s="261" t="s">
        <v>158</v>
      </c>
      <c r="B45" s="180"/>
      <c r="C45" s="164">
        <v>17</v>
      </c>
      <c r="D45" s="165">
        <v>3150</v>
      </c>
      <c r="E45" s="165">
        <v>3940</v>
      </c>
      <c r="F45" s="165">
        <v>4730</v>
      </c>
      <c r="G45" s="165">
        <v>5515</v>
      </c>
      <c r="H45" s="165">
        <v>6300</v>
      </c>
      <c r="I45" s="166">
        <v>7090</v>
      </c>
      <c r="J45" s="165">
        <v>7880</v>
      </c>
      <c r="K45" s="165">
        <v>8670</v>
      </c>
      <c r="L45" s="165">
        <v>9450</v>
      </c>
      <c r="M45" s="165">
        <v>10240</v>
      </c>
      <c r="N45" s="167">
        <v>11030</v>
      </c>
      <c r="O45" s="168">
        <f t="shared" si="1"/>
        <v>7089.5312500000009</v>
      </c>
      <c r="P45" s="169">
        <v>18</v>
      </c>
      <c r="Q45" s="170">
        <f t="shared" si="0"/>
        <v>0</v>
      </c>
      <c r="R45" s="271"/>
      <c r="S45" s="277">
        <f t="shared" si="2"/>
        <v>7089.5312500000009</v>
      </c>
      <c r="T45" s="170">
        <f t="shared" si="3"/>
        <v>0</v>
      </c>
      <c r="U45" s="181">
        <v>17</v>
      </c>
      <c r="V45" s="164">
        <v>17</v>
      </c>
      <c r="W45" s="173">
        <v>18</v>
      </c>
    </row>
    <row r="46" spans="1:23" ht="12" customHeight="1" x14ac:dyDescent="0.2">
      <c r="A46" s="261" t="s">
        <v>158</v>
      </c>
      <c r="B46" s="182"/>
      <c r="C46" s="173">
        <v>18</v>
      </c>
      <c r="D46" s="175">
        <v>3535</v>
      </c>
      <c r="E46" s="175">
        <v>4420</v>
      </c>
      <c r="F46" s="175">
        <v>5300</v>
      </c>
      <c r="G46" s="175">
        <v>6185</v>
      </c>
      <c r="H46" s="175">
        <v>7070</v>
      </c>
      <c r="I46" s="176">
        <v>7950</v>
      </c>
      <c r="J46" s="175">
        <v>8835</v>
      </c>
      <c r="K46" s="175">
        <v>9720</v>
      </c>
      <c r="L46" s="175">
        <v>10600</v>
      </c>
      <c r="M46" s="175">
        <v>11485</v>
      </c>
      <c r="N46" s="177">
        <v>12370</v>
      </c>
      <c r="O46" s="168">
        <f t="shared" si="1"/>
        <v>7948.125</v>
      </c>
      <c r="P46" s="178">
        <v>20</v>
      </c>
      <c r="Q46" s="170">
        <f t="shared" si="0"/>
        <v>0</v>
      </c>
      <c r="R46" s="271"/>
      <c r="S46" s="277">
        <f t="shared" si="2"/>
        <v>7948.125</v>
      </c>
      <c r="T46" s="170">
        <f t="shared" si="3"/>
        <v>0</v>
      </c>
      <c r="U46" s="179">
        <v>18</v>
      </c>
      <c r="V46" s="173">
        <v>18</v>
      </c>
      <c r="W46" s="164">
        <v>20</v>
      </c>
    </row>
    <row r="47" spans="1:23" ht="12" customHeight="1" x14ac:dyDescent="0.2">
      <c r="A47" s="261" t="s">
        <v>158</v>
      </c>
      <c r="B47" s="180"/>
      <c r="C47" s="164">
        <v>20</v>
      </c>
      <c r="D47" s="165">
        <v>4365</v>
      </c>
      <c r="E47" s="165">
        <v>5455</v>
      </c>
      <c r="F47" s="165">
        <v>6545</v>
      </c>
      <c r="G47" s="165">
        <v>7635</v>
      </c>
      <c r="H47" s="165">
        <v>8725</v>
      </c>
      <c r="I47" s="166">
        <v>9815</v>
      </c>
      <c r="J47" s="165">
        <v>10910</v>
      </c>
      <c r="K47" s="165">
        <v>12000</v>
      </c>
      <c r="L47" s="165">
        <v>13090</v>
      </c>
      <c r="M47" s="165">
        <v>14180</v>
      </c>
      <c r="N47" s="167">
        <v>15270</v>
      </c>
      <c r="O47" s="168">
        <f t="shared" si="1"/>
        <v>9812.5000000000018</v>
      </c>
      <c r="P47" s="169">
        <v>22</v>
      </c>
      <c r="Q47" s="170">
        <f t="shared" si="0"/>
        <v>0</v>
      </c>
      <c r="R47" s="271"/>
      <c r="S47" s="277">
        <f t="shared" si="2"/>
        <v>9812.5000000000018</v>
      </c>
      <c r="T47" s="170">
        <f t="shared" si="3"/>
        <v>0</v>
      </c>
      <c r="U47" s="181">
        <v>20</v>
      </c>
      <c r="V47" s="164">
        <v>20</v>
      </c>
      <c r="W47" s="173">
        <v>22</v>
      </c>
    </row>
    <row r="48" spans="1:23" ht="12" customHeight="1" thickBot="1" x14ac:dyDescent="0.25">
      <c r="A48" s="261" t="s">
        <v>158</v>
      </c>
      <c r="B48" s="182"/>
      <c r="C48" s="173">
        <v>22</v>
      </c>
      <c r="D48" s="175">
        <v>5280</v>
      </c>
      <c r="E48" s="175">
        <v>6600</v>
      </c>
      <c r="F48" s="175">
        <v>7920</v>
      </c>
      <c r="G48" s="175">
        <v>9240</v>
      </c>
      <c r="H48" s="175">
        <v>10560</v>
      </c>
      <c r="I48" s="176">
        <v>11880</v>
      </c>
      <c r="J48" s="175">
        <v>13200</v>
      </c>
      <c r="K48" s="175">
        <v>14520</v>
      </c>
      <c r="L48" s="175">
        <v>15840</v>
      </c>
      <c r="M48" s="175">
        <v>17160</v>
      </c>
      <c r="N48" s="177">
        <v>18480</v>
      </c>
      <c r="O48" s="168">
        <f t="shared" si="1"/>
        <v>11873.125000000002</v>
      </c>
      <c r="P48" s="187">
        <v>24</v>
      </c>
      <c r="Q48" s="170">
        <f t="shared" si="0"/>
        <v>0</v>
      </c>
      <c r="R48" s="271"/>
      <c r="S48" s="277">
        <f t="shared" si="2"/>
        <v>11873.125000000002</v>
      </c>
      <c r="T48" s="170">
        <f t="shared" si="3"/>
        <v>0</v>
      </c>
      <c r="U48" s="179">
        <v>22</v>
      </c>
      <c r="V48" s="173">
        <v>22</v>
      </c>
      <c r="W48" s="164">
        <v>24</v>
      </c>
    </row>
    <row r="49" spans="1:23" ht="12" customHeight="1" thickBot="1" x14ac:dyDescent="0.25">
      <c r="A49" s="261" t="s">
        <v>158</v>
      </c>
      <c r="B49" s="188"/>
      <c r="C49" s="153">
        <v>24</v>
      </c>
      <c r="D49" s="189">
        <v>6285</v>
      </c>
      <c r="E49" s="189">
        <v>7855</v>
      </c>
      <c r="F49" s="189">
        <v>9425</v>
      </c>
      <c r="G49" s="189">
        <v>10995</v>
      </c>
      <c r="H49" s="189">
        <v>12656</v>
      </c>
      <c r="I49" s="190">
        <v>14135</v>
      </c>
      <c r="J49" s="189">
        <v>15710</v>
      </c>
      <c r="K49" s="189">
        <v>17280</v>
      </c>
      <c r="L49" s="189">
        <v>18850</v>
      </c>
      <c r="M49" s="189">
        <v>20420</v>
      </c>
      <c r="N49" s="191">
        <v>21995</v>
      </c>
      <c r="O49" s="168">
        <f t="shared" si="1"/>
        <v>14130</v>
      </c>
      <c r="P49" s="192">
        <v>26</v>
      </c>
      <c r="Q49" s="170">
        <f t="shared" si="0"/>
        <v>0</v>
      </c>
      <c r="R49" s="271"/>
      <c r="S49" s="277">
        <f t="shared" si="2"/>
        <v>14130</v>
      </c>
      <c r="T49" s="170">
        <f t="shared" si="3"/>
        <v>0</v>
      </c>
      <c r="U49" s="181">
        <v>24</v>
      </c>
      <c r="V49" s="164">
        <v>24</v>
      </c>
      <c r="W49" s="153">
        <v>26</v>
      </c>
    </row>
    <row r="50" spans="1:23" ht="12" customHeight="1" x14ac:dyDescent="0.2">
      <c r="A50" s="261" t="s">
        <v>77</v>
      </c>
      <c r="B50" s="182"/>
      <c r="C50" s="146">
        <v>26</v>
      </c>
      <c r="D50" s="257">
        <v>7370</v>
      </c>
      <c r="E50" s="257">
        <v>9210</v>
      </c>
      <c r="F50" s="257">
        <v>11055</v>
      </c>
      <c r="G50" s="257">
        <v>12900</v>
      </c>
      <c r="H50" s="257">
        <v>14740</v>
      </c>
      <c r="I50" s="194">
        <v>16580</v>
      </c>
      <c r="J50" s="257">
        <v>18420</v>
      </c>
      <c r="K50" s="257">
        <v>20270</v>
      </c>
      <c r="L50" s="257">
        <v>22110</v>
      </c>
      <c r="M50" s="257">
        <v>23950</v>
      </c>
      <c r="N50" s="258">
        <v>25800</v>
      </c>
      <c r="O50" s="168">
        <f t="shared" si="1"/>
        <v>16583.125000000004</v>
      </c>
      <c r="P50" s="187">
        <v>28</v>
      </c>
      <c r="Q50" s="195">
        <f t="shared" si="0"/>
        <v>0</v>
      </c>
      <c r="R50" s="271"/>
      <c r="S50" s="277">
        <f t="shared" si="2"/>
        <v>16583.125000000004</v>
      </c>
      <c r="T50" s="170">
        <f t="shared" si="3"/>
        <v>0</v>
      </c>
      <c r="U50" s="154">
        <v>26</v>
      </c>
      <c r="V50" s="153">
        <v>26</v>
      </c>
      <c r="W50" s="153">
        <v>28</v>
      </c>
    </row>
    <row r="51" spans="1:23" ht="12" customHeight="1" x14ac:dyDescent="0.2">
      <c r="A51" s="261" t="s">
        <v>77</v>
      </c>
      <c r="B51" s="180"/>
      <c r="C51" s="153">
        <v>28</v>
      </c>
      <c r="D51" s="189">
        <v>8550</v>
      </c>
      <c r="E51" s="189">
        <v>10685</v>
      </c>
      <c r="F51" s="189">
        <v>12820</v>
      </c>
      <c r="G51" s="189">
        <v>14960</v>
      </c>
      <c r="H51" s="189">
        <v>17100</v>
      </c>
      <c r="I51" s="190">
        <v>19230</v>
      </c>
      <c r="J51" s="189">
        <v>21310</v>
      </c>
      <c r="K51" s="189">
        <v>23500</v>
      </c>
      <c r="L51" s="189">
        <v>25650</v>
      </c>
      <c r="M51" s="189">
        <v>27780</v>
      </c>
      <c r="N51" s="191">
        <v>29920</v>
      </c>
      <c r="O51" s="168">
        <f t="shared" si="1"/>
        <v>19232.5</v>
      </c>
      <c r="P51" s="169">
        <v>30</v>
      </c>
      <c r="Q51" s="170">
        <f t="shared" si="0"/>
        <v>0</v>
      </c>
      <c r="R51" s="271"/>
      <c r="S51" s="277">
        <f t="shared" si="2"/>
        <v>19232.5</v>
      </c>
      <c r="T51" s="170">
        <f t="shared" si="3"/>
        <v>0</v>
      </c>
      <c r="U51" s="154">
        <v>28</v>
      </c>
      <c r="V51" s="153">
        <v>28</v>
      </c>
      <c r="W51" s="173">
        <v>30</v>
      </c>
    </row>
    <row r="52" spans="1:23" ht="12" customHeight="1" x14ac:dyDescent="0.2">
      <c r="A52" s="261" t="s">
        <v>77</v>
      </c>
      <c r="B52" s="182"/>
      <c r="C52" s="173">
        <v>30</v>
      </c>
      <c r="D52" s="175">
        <v>9800</v>
      </c>
      <c r="E52" s="175">
        <v>12260</v>
      </c>
      <c r="F52" s="175">
        <v>14700</v>
      </c>
      <c r="G52" s="175">
        <v>17170</v>
      </c>
      <c r="H52" s="175">
        <v>19625</v>
      </c>
      <c r="I52" s="176">
        <v>22080</v>
      </c>
      <c r="J52" s="175">
        <v>24530</v>
      </c>
      <c r="K52" s="175">
        <v>26990</v>
      </c>
      <c r="L52" s="175">
        <v>29440</v>
      </c>
      <c r="M52" s="175">
        <v>31890</v>
      </c>
      <c r="N52" s="177">
        <v>34350</v>
      </c>
      <c r="O52" s="168">
        <f t="shared" si="1"/>
        <v>22078.125000000004</v>
      </c>
      <c r="P52" s="178">
        <v>32</v>
      </c>
      <c r="Q52" s="170">
        <f t="shared" si="0"/>
        <v>0</v>
      </c>
      <c r="R52" s="271"/>
      <c r="S52" s="277">
        <f t="shared" si="2"/>
        <v>22078.125000000004</v>
      </c>
      <c r="T52" s="170">
        <f t="shared" si="3"/>
        <v>0</v>
      </c>
      <c r="U52" s="179">
        <v>30</v>
      </c>
      <c r="V52" s="173">
        <v>30</v>
      </c>
      <c r="W52" s="164">
        <v>32</v>
      </c>
    </row>
    <row r="53" spans="1:23" ht="12" customHeight="1" x14ac:dyDescent="0.2">
      <c r="A53" s="261" t="s">
        <v>77</v>
      </c>
      <c r="B53" s="180"/>
      <c r="C53" s="164">
        <v>32</v>
      </c>
      <c r="D53" s="165">
        <v>11160</v>
      </c>
      <c r="E53" s="165">
        <v>13950</v>
      </c>
      <c r="F53" s="165">
        <v>16750</v>
      </c>
      <c r="G53" s="165">
        <v>19541</v>
      </c>
      <c r="H53" s="165">
        <v>22330</v>
      </c>
      <c r="I53" s="166">
        <v>25120</v>
      </c>
      <c r="J53" s="165">
        <v>17910</v>
      </c>
      <c r="K53" s="165">
        <v>30700</v>
      </c>
      <c r="L53" s="165">
        <v>33490</v>
      </c>
      <c r="M53" s="165">
        <v>26280</v>
      </c>
      <c r="N53" s="167">
        <v>39070</v>
      </c>
      <c r="O53" s="168">
        <f t="shared" si="1"/>
        <v>25119.999999999996</v>
      </c>
      <c r="P53" s="187">
        <v>34</v>
      </c>
      <c r="Q53" s="170">
        <f t="shared" si="0"/>
        <v>0</v>
      </c>
      <c r="R53" s="271"/>
      <c r="S53" s="277">
        <f t="shared" si="2"/>
        <v>25119.999999999996</v>
      </c>
      <c r="T53" s="170">
        <f t="shared" si="3"/>
        <v>0</v>
      </c>
      <c r="U53" s="181">
        <v>32</v>
      </c>
      <c r="V53" s="164">
        <v>32</v>
      </c>
      <c r="W53" s="153">
        <v>34</v>
      </c>
    </row>
    <row r="54" spans="1:23" ht="12" customHeight="1" x14ac:dyDescent="0.2">
      <c r="A54" s="261" t="s">
        <v>77</v>
      </c>
      <c r="B54" s="182"/>
      <c r="C54" s="153">
        <v>34</v>
      </c>
      <c r="D54" s="189">
        <v>12600</v>
      </c>
      <c r="E54" s="189">
        <v>15755</v>
      </c>
      <c r="F54" s="189">
        <v>18905</v>
      </c>
      <c r="G54" s="189">
        <v>22055</v>
      </c>
      <c r="H54" s="189">
        <v>25210</v>
      </c>
      <c r="I54" s="190">
        <v>28360</v>
      </c>
      <c r="J54" s="189">
        <v>31510</v>
      </c>
      <c r="K54" s="189">
        <v>34660</v>
      </c>
      <c r="L54" s="189">
        <v>37810</v>
      </c>
      <c r="M54" s="189">
        <v>40965</v>
      </c>
      <c r="N54" s="191">
        <v>44115</v>
      </c>
      <c r="O54" s="168">
        <f t="shared" si="1"/>
        <v>28358.125000000004</v>
      </c>
      <c r="P54" s="187">
        <v>36</v>
      </c>
      <c r="Q54" s="170">
        <f t="shared" si="0"/>
        <v>0</v>
      </c>
      <c r="R54" s="271"/>
      <c r="S54" s="277">
        <f t="shared" si="2"/>
        <v>28358.125000000004</v>
      </c>
      <c r="T54" s="170">
        <f t="shared" si="3"/>
        <v>0</v>
      </c>
      <c r="U54" s="154">
        <v>34</v>
      </c>
      <c r="V54" s="153">
        <v>34</v>
      </c>
      <c r="W54" s="153">
        <v>36</v>
      </c>
    </row>
    <row r="55" spans="1:23" ht="12" customHeight="1" thickBot="1" x14ac:dyDescent="0.25">
      <c r="A55" s="261" t="s">
        <v>77</v>
      </c>
      <c r="B55" s="180"/>
      <c r="C55" s="153">
        <v>36</v>
      </c>
      <c r="D55" s="189">
        <v>14130</v>
      </c>
      <c r="E55" s="189">
        <v>17665</v>
      </c>
      <c r="F55" s="189">
        <v>21195</v>
      </c>
      <c r="G55" s="189">
        <v>24730</v>
      </c>
      <c r="H55" s="189">
        <v>28260</v>
      </c>
      <c r="I55" s="190">
        <v>31800</v>
      </c>
      <c r="J55" s="189">
        <v>35325</v>
      </c>
      <c r="K55" s="189">
        <v>38860</v>
      </c>
      <c r="L55" s="189">
        <v>42390</v>
      </c>
      <c r="M55" s="189">
        <v>45925</v>
      </c>
      <c r="N55" s="191">
        <v>49455</v>
      </c>
      <c r="O55" s="168">
        <f t="shared" si="1"/>
        <v>31792.5</v>
      </c>
      <c r="P55" s="196">
        <v>38</v>
      </c>
      <c r="Q55" s="170">
        <f t="shared" si="0"/>
        <v>0</v>
      </c>
      <c r="R55" s="271"/>
      <c r="S55" s="277">
        <f t="shared" si="2"/>
        <v>31792.5</v>
      </c>
      <c r="T55" s="170">
        <f t="shared" si="3"/>
        <v>0</v>
      </c>
      <c r="U55" s="154">
        <v>36</v>
      </c>
      <c r="V55" s="153">
        <v>36</v>
      </c>
      <c r="W55" s="173">
        <v>38</v>
      </c>
    </row>
    <row r="56" spans="1:23" ht="12" customHeight="1" thickBot="1" x14ac:dyDescent="0.25">
      <c r="A56" s="261" t="s">
        <v>77</v>
      </c>
      <c r="B56" s="182"/>
      <c r="C56" s="173">
        <v>38</v>
      </c>
      <c r="D56" s="175">
        <v>15745</v>
      </c>
      <c r="E56" s="175">
        <v>19680</v>
      </c>
      <c r="F56" s="175">
        <v>23615</v>
      </c>
      <c r="G56" s="175">
        <v>27550</v>
      </c>
      <c r="H56" s="175">
        <v>31490</v>
      </c>
      <c r="I56" s="176">
        <v>35425</v>
      </c>
      <c r="J56" s="175">
        <v>39360</v>
      </c>
      <c r="K56" s="175">
        <v>43295</v>
      </c>
      <c r="L56" s="175">
        <v>47230</v>
      </c>
      <c r="M56" s="175">
        <v>51170</v>
      </c>
      <c r="N56" s="177">
        <v>55100</v>
      </c>
      <c r="O56" s="168">
        <f t="shared" si="1"/>
        <v>35423.125000000007</v>
      </c>
      <c r="P56" s="197">
        <v>40</v>
      </c>
      <c r="Q56" s="170">
        <f t="shared" si="0"/>
        <v>0</v>
      </c>
      <c r="R56" s="271"/>
      <c r="S56" s="277">
        <f t="shared" si="2"/>
        <v>35423.125000000007</v>
      </c>
      <c r="T56" s="170">
        <f t="shared" si="3"/>
        <v>0</v>
      </c>
      <c r="U56" s="179">
        <v>38</v>
      </c>
      <c r="V56" s="173">
        <v>38</v>
      </c>
      <c r="W56" s="157">
        <v>40</v>
      </c>
    </row>
    <row r="57" spans="1:23" ht="12" customHeight="1" thickBot="1" x14ac:dyDescent="0.25">
      <c r="A57" s="261" t="s">
        <v>77</v>
      </c>
      <c r="B57" s="188"/>
      <c r="C57" s="157">
        <v>40</v>
      </c>
      <c r="D57" s="133">
        <v>17445</v>
      </c>
      <c r="E57" s="133">
        <v>21800</v>
      </c>
      <c r="F57" s="133">
        <v>26170</v>
      </c>
      <c r="G57" s="133">
        <v>30530</v>
      </c>
      <c r="H57" s="133">
        <v>34890</v>
      </c>
      <c r="I57" s="198">
        <v>39250</v>
      </c>
      <c r="J57" s="133">
        <v>43610</v>
      </c>
      <c r="K57" s="133">
        <v>47975</v>
      </c>
      <c r="L57" s="133">
        <v>52330</v>
      </c>
      <c r="M57" s="133">
        <v>56700</v>
      </c>
      <c r="N57" s="134">
        <v>61055</v>
      </c>
      <c r="O57" s="278">
        <f t="shared" si="1"/>
        <v>39250.000000000007</v>
      </c>
      <c r="P57" s="272"/>
      <c r="Q57" s="199">
        <f t="shared" si="0"/>
        <v>0</v>
      </c>
      <c r="R57" s="279"/>
      <c r="S57" s="280"/>
      <c r="T57" s="199">
        <f t="shared" si="3"/>
        <v>0</v>
      </c>
      <c r="U57" s="200">
        <v>40</v>
      </c>
      <c r="V57" s="157">
        <v>40</v>
      </c>
      <c r="W57" s="85" t="s">
        <v>78</v>
      </c>
    </row>
    <row r="58" spans="1:23" ht="12.75" x14ac:dyDescent="0.2">
      <c r="B58" s="84">
        <f>SUM(B31:B57)</f>
        <v>3</v>
      </c>
      <c r="Q58" s="88">
        <f>+Q29</f>
        <v>1178</v>
      </c>
      <c r="T58" s="88">
        <f>+T29</f>
        <v>1178</v>
      </c>
      <c r="U58" s="154">
        <v>1000</v>
      </c>
      <c r="V58" s="85" t="s">
        <v>78</v>
      </c>
      <c r="W58" s="85" t="s">
        <v>78</v>
      </c>
    </row>
    <row r="59" spans="1:23" ht="14.25" x14ac:dyDescent="0.2">
      <c r="B59" s="285">
        <f>+ROUND(G84,2)</f>
        <v>6.93</v>
      </c>
      <c r="C59" s="264" t="s">
        <v>160</v>
      </c>
    </row>
    <row r="60" spans="1:23" ht="18" x14ac:dyDescent="0.25">
      <c r="C60" s="264" t="s">
        <v>161</v>
      </c>
      <c r="E60" s="265">
        <f>+G84</f>
        <v>6.9279091826455454</v>
      </c>
      <c r="F60" s="264" t="s">
        <v>162</v>
      </c>
      <c r="G60" s="264"/>
      <c r="H60" s="264"/>
      <c r="I60" s="264"/>
      <c r="K60" s="267">
        <f>+ROUND(E60,0)</f>
        <v>7</v>
      </c>
      <c r="L60" s="268" t="s">
        <v>163</v>
      </c>
      <c r="M60" s="268"/>
      <c r="N60" s="268"/>
    </row>
    <row r="61" spans="1:23" ht="12.75" hidden="1" customHeight="1" x14ac:dyDescent="0.2"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</row>
    <row r="62" spans="1:23" ht="12.75" hidden="1" customHeight="1" x14ac:dyDescent="0.2"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</row>
    <row r="63" spans="1:23" ht="12.75" hidden="1" customHeight="1" x14ac:dyDescent="0.2"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</row>
    <row r="64" spans="1:23" ht="12.75" hidden="1" customHeight="1" x14ac:dyDescent="0.2"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</row>
    <row r="65" spans="1:14" ht="12.75" hidden="1" customHeight="1" x14ac:dyDescent="0.2"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</row>
    <row r="66" spans="1:14" ht="13.5" hidden="1" customHeight="1" thickBot="1" x14ac:dyDescent="0.25"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</row>
    <row r="67" spans="1:14" ht="12.75" hidden="1" customHeight="1" x14ac:dyDescent="0.2"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</row>
    <row r="68" spans="1:14" ht="12.75" hidden="1" customHeight="1" x14ac:dyDescent="0.2"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</row>
    <row r="69" spans="1:14" ht="12.75" hidden="1" customHeight="1" x14ac:dyDescent="0.2"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</row>
    <row r="70" spans="1:14" ht="12.75" hidden="1" customHeight="1" x14ac:dyDescent="0.2"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</row>
    <row r="71" spans="1:14" ht="12.75" hidden="1" customHeight="1" x14ac:dyDescent="0.2"/>
    <row r="72" spans="1:14" ht="13.5" hidden="1" customHeight="1" thickBot="1" x14ac:dyDescent="0.25"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</row>
    <row r="73" spans="1:14" ht="12.75" hidden="1" customHeight="1" x14ac:dyDescent="0.2"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</row>
    <row r="74" spans="1:14" ht="12.75" hidden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</row>
    <row r="75" spans="1:14" ht="12.75" hidden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</row>
    <row r="76" spans="1:14" ht="14.25" x14ac:dyDescent="0.2">
      <c r="B76" s="91"/>
      <c r="C76" s="264" t="s">
        <v>164</v>
      </c>
      <c r="M76" s="86"/>
      <c r="N76" s="86"/>
    </row>
    <row r="77" spans="1:14" ht="12.75" x14ac:dyDescent="0.2">
      <c r="B77" s="87"/>
      <c r="E77" s="92" t="s">
        <v>159</v>
      </c>
      <c r="F77" s="92"/>
      <c r="M77" s="93"/>
      <c r="N77" s="93"/>
    </row>
    <row r="78" spans="1:14" ht="12.75" x14ac:dyDescent="0.2">
      <c r="B78" s="87"/>
      <c r="C78" s="90" t="s">
        <v>53</v>
      </c>
      <c r="E78" s="259">
        <f>+T58</f>
        <v>1178</v>
      </c>
      <c r="F78" s="96" t="s">
        <v>54</v>
      </c>
      <c r="G78" s="90" t="s">
        <v>157</v>
      </c>
      <c r="H78" s="97"/>
      <c r="M78" s="93"/>
      <c r="N78" s="93"/>
    </row>
    <row r="79" spans="1:14" ht="12.75" x14ac:dyDescent="0.2">
      <c r="B79" s="87"/>
      <c r="C79" s="90" t="s">
        <v>55</v>
      </c>
      <c r="D79" s="97"/>
      <c r="E79" s="95">
        <v>4500</v>
      </c>
      <c r="F79" s="98"/>
      <c r="G79" s="90" t="str">
        <f>+"duct with a diameter of "&amp;$A$16&amp;" inches with a velocity of "&amp;$A$23&amp;" FEET / MIN"</f>
        <v>duct with a diameter of 6 inches with a velocity of  FEET / MIN</v>
      </c>
      <c r="H79" s="97"/>
      <c r="L79" s="99"/>
      <c r="M79" s="86"/>
      <c r="N79" s="86"/>
    </row>
    <row r="80" spans="1:14" ht="12.75" customHeight="1" thickBot="1" x14ac:dyDescent="0.25">
      <c r="A80" s="262">
        <f>+E78*144/E79/3.1416*4</f>
        <v>47.995925642984467</v>
      </c>
      <c r="B80" s="100"/>
      <c r="F80" s="101"/>
      <c r="G80" s="102"/>
      <c r="H80" s="102"/>
      <c r="I80" s="103"/>
      <c r="M80" s="86"/>
      <c r="N80" s="86"/>
    </row>
    <row r="81" spans="1:16148" ht="12.75" customHeight="1" x14ac:dyDescent="0.2">
      <c r="B81" s="87"/>
      <c r="C81" s="104"/>
      <c r="D81" s="105"/>
      <c r="E81" s="105"/>
      <c r="F81" s="106"/>
      <c r="G81" s="322" t="s">
        <v>56</v>
      </c>
      <c r="H81" s="323"/>
      <c r="I81" s="324" t="s">
        <v>57</v>
      </c>
      <c r="J81" s="323"/>
      <c r="K81" s="324" t="s">
        <v>58</v>
      </c>
      <c r="L81" s="324"/>
      <c r="M81" s="322" t="s">
        <v>57</v>
      </c>
      <c r="N81" s="323"/>
    </row>
    <row r="82" spans="1:16148" ht="12.75" customHeight="1" thickBot="1" x14ac:dyDescent="0.25">
      <c r="B82" s="87"/>
      <c r="C82" s="108" t="s">
        <v>59</v>
      </c>
      <c r="D82" s="109"/>
      <c r="E82" s="109"/>
      <c r="F82" s="110"/>
      <c r="G82" s="325" t="s">
        <v>60</v>
      </c>
      <c r="H82" s="326"/>
      <c r="I82" s="327" t="s">
        <v>60</v>
      </c>
      <c r="J82" s="326"/>
      <c r="K82" s="327" t="s">
        <v>61</v>
      </c>
      <c r="L82" s="327"/>
      <c r="M82" s="328" t="s">
        <v>62</v>
      </c>
      <c r="N82" s="329"/>
    </row>
    <row r="83" spans="1:16148" ht="12.75" customHeight="1" x14ac:dyDescent="0.2">
      <c r="B83" s="87">
        <f>+SQRT(Q94*144/E79/3.1416*4)</f>
        <v>0</v>
      </c>
      <c r="C83" s="104"/>
      <c r="D83" s="105"/>
      <c r="E83" s="105"/>
      <c r="F83" s="106"/>
      <c r="G83" s="113"/>
      <c r="H83" s="258"/>
      <c r="I83" s="316"/>
      <c r="J83" s="317"/>
      <c r="K83" s="316"/>
      <c r="L83" s="316"/>
      <c r="M83" s="115"/>
      <c r="N83" s="116"/>
    </row>
    <row r="84" spans="1:16148" ht="12.75" customHeight="1" x14ac:dyDescent="0.2">
      <c r="B84" s="117">
        <f>ROUNDUP(B83,2)</f>
        <v>0</v>
      </c>
      <c r="C84" s="118" t="s">
        <v>63</v>
      </c>
      <c r="D84" s="86"/>
      <c r="E84" s="86"/>
      <c r="F84" s="119"/>
      <c r="G84" s="120">
        <f>SQRT(A80)</f>
        <v>6.9279091826455454</v>
      </c>
      <c r="H84" s="121" t="s">
        <v>36</v>
      </c>
      <c r="I84" s="122">
        <f>+E79</f>
        <v>4500</v>
      </c>
      <c r="J84" s="121" t="s">
        <v>64</v>
      </c>
      <c r="K84" s="122">
        <f>+E78</f>
        <v>1178</v>
      </c>
      <c r="L84" s="123" t="s">
        <v>1</v>
      </c>
      <c r="M84" s="124"/>
      <c r="N84" s="119"/>
    </row>
    <row r="85" spans="1:16148" ht="12.75" customHeight="1" x14ac:dyDescent="0.2">
      <c r="C85" s="124"/>
      <c r="D85" s="86"/>
      <c r="E85" s="86"/>
      <c r="F85" s="119"/>
      <c r="G85" s="120"/>
      <c r="H85" s="121"/>
      <c r="I85" s="120"/>
      <c r="J85" s="121"/>
      <c r="K85" s="120"/>
      <c r="L85" s="123"/>
      <c r="M85" s="124"/>
      <c r="N85" s="119"/>
    </row>
    <row r="86" spans="1:16148" ht="12.75" customHeight="1" x14ac:dyDescent="0.2">
      <c r="B86" s="87"/>
      <c r="C86" s="125" t="s">
        <v>65</v>
      </c>
      <c r="D86" s="126"/>
      <c r="E86" s="126"/>
      <c r="F86" s="127"/>
      <c r="G86" s="128">
        <f>VLOOKUP(G84,U$31:W$58,3,TRUE)</f>
        <v>7</v>
      </c>
      <c r="H86" s="129" t="s">
        <v>36</v>
      </c>
      <c r="I86" s="128">
        <f>+E78*144/(G86*G86)/3.1416*4</f>
        <v>4407.7890896618392</v>
      </c>
      <c r="J86" s="129" t="s">
        <v>64</v>
      </c>
      <c r="K86" s="128">
        <f>+K84</f>
        <v>1178</v>
      </c>
      <c r="L86" s="130" t="s">
        <v>1</v>
      </c>
      <c r="M86" s="131">
        <f>ABS(K89)</f>
        <v>2.0491313408480184E-2</v>
      </c>
      <c r="N86" s="121" t="s">
        <v>66</v>
      </c>
    </row>
    <row r="87" spans="1:16148" ht="12.75" customHeight="1" x14ac:dyDescent="0.2">
      <c r="B87" s="87"/>
      <c r="C87" s="125" t="s">
        <v>67</v>
      </c>
      <c r="D87" s="126"/>
      <c r="E87" s="126"/>
      <c r="F87" s="127"/>
      <c r="G87" s="128">
        <f>VLOOKUP(G84,U$31:W$58,2,TRUE)</f>
        <v>6</v>
      </c>
      <c r="H87" s="129" t="s">
        <v>36</v>
      </c>
      <c r="I87" s="128">
        <f>+E78*144/(G87*G87)/3.1416*4</f>
        <v>5999.4907053730585</v>
      </c>
      <c r="J87" s="129" t="s">
        <v>64</v>
      </c>
      <c r="K87" s="128">
        <f>+K86</f>
        <v>1178</v>
      </c>
      <c r="L87" s="130" t="s">
        <v>1</v>
      </c>
      <c r="M87" s="131">
        <f>ABS(L89)</f>
        <v>0.33322015674956856</v>
      </c>
      <c r="N87" s="121" t="s">
        <v>66</v>
      </c>
    </row>
    <row r="88" spans="1:16148" ht="12.75" customHeight="1" thickBot="1" x14ac:dyDescent="0.25">
      <c r="B88" s="87"/>
      <c r="C88" s="132"/>
      <c r="D88" s="133"/>
      <c r="E88" s="133"/>
      <c r="F88" s="134"/>
      <c r="G88" s="135"/>
      <c r="H88" s="136"/>
      <c r="I88" s="135"/>
      <c r="J88" s="136"/>
      <c r="K88" s="135"/>
      <c r="L88" s="137"/>
      <c r="M88" s="138"/>
      <c r="N88" s="139"/>
    </row>
    <row r="89" spans="1:16148" s="84" customFormat="1" ht="12.75" customHeight="1" x14ac:dyDescent="0.2">
      <c r="A89" s="261"/>
      <c r="B89" s="140"/>
      <c r="C89" s="318" t="s">
        <v>68</v>
      </c>
      <c r="D89" s="318"/>
      <c r="E89" s="319" t="s">
        <v>69</v>
      </c>
      <c r="F89" s="319"/>
      <c r="G89" s="320" t="s">
        <v>70</v>
      </c>
      <c r="H89" s="320"/>
      <c r="I89" s="321" t="s">
        <v>71</v>
      </c>
      <c r="J89" s="321"/>
      <c r="K89" s="141">
        <f>+(I86-I84)/I84</f>
        <v>-2.0491313408480184E-2</v>
      </c>
      <c r="L89" s="141">
        <f>+(I87-I84)/I84</f>
        <v>0.33322015674956856</v>
      </c>
      <c r="M89" s="85"/>
      <c r="N89" s="85"/>
      <c r="O89" s="86"/>
      <c r="P89" s="85"/>
      <c r="Q89" s="88"/>
      <c r="R89" s="88"/>
      <c r="S89" s="89"/>
      <c r="T89" s="89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5"/>
      <c r="CA89" s="85"/>
      <c r="CB89" s="85"/>
      <c r="CC89" s="85"/>
      <c r="CD89" s="85"/>
      <c r="CE89" s="85"/>
      <c r="CF89" s="85"/>
      <c r="CG89" s="85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85"/>
      <c r="CU89" s="85"/>
      <c r="CV89" s="85"/>
      <c r="CW89" s="85"/>
      <c r="CX89" s="85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5"/>
      <c r="FL89" s="85"/>
      <c r="FM89" s="85"/>
      <c r="FN89" s="85"/>
      <c r="FO89" s="85"/>
      <c r="FP89" s="85"/>
      <c r="FQ89" s="85"/>
      <c r="FR89" s="85"/>
      <c r="FS89" s="85"/>
      <c r="FT89" s="85"/>
      <c r="FU89" s="85"/>
      <c r="FV89" s="85"/>
      <c r="FW89" s="85"/>
      <c r="FX89" s="85"/>
      <c r="FY89" s="85"/>
      <c r="FZ89" s="85"/>
      <c r="GA89" s="85"/>
      <c r="GB89" s="85"/>
      <c r="GC89" s="85"/>
      <c r="GD89" s="85"/>
      <c r="GE89" s="85"/>
      <c r="GF89" s="85"/>
      <c r="GG89" s="85"/>
      <c r="GH89" s="85"/>
      <c r="GI89" s="85"/>
      <c r="GJ89" s="85"/>
      <c r="GK89" s="85"/>
      <c r="GL89" s="85"/>
      <c r="GM89" s="85"/>
      <c r="GN89" s="85"/>
      <c r="GO89" s="85"/>
      <c r="GP89" s="85"/>
      <c r="GQ89" s="85"/>
      <c r="GR89" s="85"/>
      <c r="GS89" s="85"/>
      <c r="GT89" s="85"/>
      <c r="GU89" s="85"/>
      <c r="GV89" s="85"/>
      <c r="GW89" s="85"/>
      <c r="GX89" s="85"/>
      <c r="GY89" s="85"/>
      <c r="GZ89" s="85"/>
      <c r="HA89" s="85"/>
      <c r="HB89" s="85"/>
      <c r="HC89" s="85"/>
      <c r="HD89" s="85"/>
      <c r="HE89" s="85"/>
      <c r="HF89" s="85"/>
      <c r="HG89" s="85"/>
      <c r="HH89" s="85"/>
      <c r="HI89" s="85"/>
      <c r="HJ89" s="85"/>
      <c r="HK89" s="85"/>
      <c r="HL89" s="85"/>
      <c r="HM89" s="85"/>
      <c r="HN89" s="85"/>
      <c r="HO89" s="85"/>
      <c r="HP89" s="85"/>
      <c r="HQ89" s="85"/>
      <c r="HR89" s="85"/>
      <c r="HS89" s="85"/>
      <c r="HT89" s="85"/>
      <c r="HU89" s="85"/>
      <c r="HV89" s="85"/>
      <c r="HW89" s="85"/>
      <c r="HX89" s="85"/>
      <c r="HY89" s="85"/>
      <c r="HZ89" s="85"/>
      <c r="IA89" s="85"/>
      <c r="IB89" s="85"/>
      <c r="IC89" s="85"/>
      <c r="ID89" s="85"/>
      <c r="IE89" s="85"/>
      <c r="IF89" s="85"/>
      <c r="IG89" s="85"/>
      <c r="IH89" s="85"/>
      <c r="II89" s="85"/>
      <c r="IJ89" s="85"/>
      <c r="IK89" s="85"/>
      <c r="IL89" s="85"/>
      <c r="IM89" s="85"/>
      <c r="IN89" s="85"/>
      <c r="IO89" s="85"/>
      <c r="IP89" s="85"/>
      <c r="IQ89" s="85"/>
      <c r="IR89" s="85"/>
      <c r="IS89" s="85"/>
      <c r="IT89" s="85"/>
      <c r="IU89" s="85"/>
      <c r="IV89" s="85"/>
      <c r="IW89" s="85"/>
      <c r="IX89" s="85"/>
      <c r="IY89" s="85"/>
      <c r="IZ89" s="85"/>
      <c r="JA89" s="85"/>
      <c r="JB89" s="85"/>
      <c r="JC89" s="85"/>
      <c r="JD89" s="85"/>
      <c r="JE89" s="85"/>
      <c r="JF89" s="85"/>
      <c r="JG89" s="85"/>
      <c r="JH89" s="85"/>
      <c r="JI89" s="85"/>
      <c r="JJ89" s="85"/>
      <c r="JK89" s="85"/>
      <c r="JL89" s="85"/>
      <c r="JM89" s="85"/>
      <c r="JN89" s="85"/>
      <c r="JO89" s="85"/>
      <c r="JP89" s="85"/>
      <c r="JQ89" s="85"/>
      <c r="JR89" s="85"/>
      <c r="JS89" s="85"/>
      <c r="JT89" s="85"/>
      <c r="JU89" s="85"/>
      <c r="JV89" s="85"/>
      <c r="JW89" s="85"/>
      <c r="JX89" s="85"/>
      <c r="JY89" s="85"/>
      <c r="JZ89" s="85"/>
      <c r="KA89" s="85"/>
      <c r="KB89" s="85"/>
      <c r="KC89" s="85"/>
      <c r="KD89" s="85"/>
      <c r="KE89" s="85"/>
      <c r="KF89" s="85"/>
      <c r="KG89" s="85"/>
      <c r="KH89" s="85"/>
      <c r="KI89" s="85"/>
      <c r="KJ89" s="85"/>
      <c r="KK89" s="85"/>
      <c r="KL89" s="85"/>
      <c r="KM89" s="85"/>
      <c r="KN89" s="85"/>
      <c r="KO89" s="85"/>
      <c r="KP89" s="85"/>
      <c r="KQ89" s="85"/>
      <c r="KR89" s="85"/>
      <c r="KS89" s="85"/>
      <c r="KT89" s="85"/>
      <c r="KU89" s="85"/>
      <c r="KV89" s="85"/>
      <c r="KW89" s="85"/>
      <c r="KX89" s="85"/>
      <c r="KY89" s="85"/>
      <c r="KZ89" s="85"/>
      <c r="LA89" s="85"/>
      <c r="LB89" s="85"/>
      <c r="LC89" s="85"/>
      <c r="LD89" s="85"/>
      <c r="LE89" s="85"/>
      <c r="LF89" s="85"/>
      <c r="LG89" s="85"/>
      <c r="LH89" s="85"/>
      <c r="LI89" s="85"/>
      <c r="LJ89" s="85"/>
      <c r="LK89" s="85"/>
      <c r="LL89" s="85"/>
      <c r="LM89" s="85"/>
      <c r="LN89" s="85"/>
      <c r="LO89" s="85"/>
      <c r="LP89" s="85"/>
      <c r="LQ89" s="85"/>
      <c r="LR89" s="85"/>
      <c r="LS89" s="85"/>
      <c r="LT89" s="85"/>
      <c r="LU89" s="85"/>
      <c r="LV89" s="85"/>
      <c r="LW89" s="85"/>
      <c r="LX89" s="85"/>
      <c r="LY89" s="85"/>
      <c r="LZ89" s="85"/>
      <c r="MA89" s="85"/>
      <c r="MB89" s="85"/>
      <c r="MC89" s="85"/>
      <c r="MD89" s="85"/>
      <c r="ME89" s="85"/>
      <c r="MF89" s="85"/>
      <c r="MG89" s="85"/>
      <c r="MH89" s="85"/>
      <c r="MI89" s="85"/>
      <c r="MJ89" s="85"/>
      <c r="MK89" s="85"/>
      <c r="ML89" s="85"/>
      <c r="MM89" s="85"/>
      <c r="MN89" s="85"/>
      <c r="MO89" s="85"/>
      <c r="MP89" s="85"/>
      <c r="MQ89" s="85"/>
      <c r="MR89" s="85"/>
      <c r="MS89" s="85"/>
      <c r="MT89" s="85"/>
      <c r="MU89" s="85"/>
      <c r="MV89" s="85"/>
      <c r="MW89" s="85"/>
      <c r="MX89" s="85"/>
      <c r="MY89" s="85"/>
      <c r="MZ89" s="85"/>
      <c r="NA89" s="85"/>
      <c r="NB89" s="85"/>
      <c r="NC89" s="85"/>
      <c r="ND89" s="85"/>
      <c r="NE89" s="85"/>
      <c r="NF89" s="85"/>
      <c r="NG89" s="85"/>
      <c r="NH89" s="85"/>
      <c r="NI89" s="85"/>
      <c r="NJ89" s="85"/>
      <c r="NK89" s="85"/>
      <c r="NL89" s="85"/>
      <c r="NM89" s="85"/>
      <c r="NN89" s="85"/>
      <c r="NO89" s="85"/>
      <c r="NP89" s="85"/>
      <c r="NQ89" s="85"/>
      <c r="NR89" s="85"/>
      <c r="NS89" s="85"/>
      <c r="NT89" s="85"/>
      <c r="NU89" s="85"/>
      <c r="NV89" s="85"/>
      <c r="NW89" s="85"/>
      <c r="NX89" s="85"/>
      <c r="NY89" s="85"/>
      <c r="NZ89" s="85"/>
      <c r="OA89" s="85"/>
      <c r="OB89" s="85"/>
      <c r="OC89" s="85"/>
      <c r="OD89" s="85"/>
      <c r="OE89" s="85"/>
      <c r="OF89" s="85"/>
      <c r="OG89" s="85"/>
      <c r="OH89" s="85"/>
      <c r="OI89" s="85"/>
      <c r="OJ89" s="85"/>
      <c r="OK89" s="85"/>
      <c r="OL89" s="85"/>
      <c r="OM89" s="85"/>
      <c r="ON89" s="85"/>
      <c r="OO89" s="85"/>
      <c r="OP89" s="85"/>
      <c r="OQ89" s="85"/>
      <c r="OR89" s="85"/>
      <c r="OS89" s="85"/>
      <c r="OT89" s="85"/>
      <c r="OU89" s="85"/>
      <c r="OV89" s="85"/>
      <c r="OW89" s="85"/>
      <c r="OX89" s="85"/>
      <c r="OY89" s="85"/>
      <c r="OZ89" s="85"/>
      <c r="PA89" s="85"/>
      <c r="PB89" s="85"/>
      <c r="PC89" s="85"/>
      <c r="PD89" s="85"/>
      <c r="PE89" s="85"/>
      <c r="PF89" s="85"/>
      <c r="PG89" s="85"/>
      <c r="PH89" s="85"/>
      <c r="PI89" s="85"/>
      <c r="PJ89" s="85"/>
      <c r="PK89" s="85"/>
      <c r="PL89" s="85"/>
      <c r="PM89" s="85"/>
      <c r="PN89" s="85"/>
      <c r="PO89" s="85"/>
      <c r="PP89" s="85"/>
      <c r="PQ89" s="85"/>
      <c r="PR89" s="85"/>
      <c r="PS89" s="85"/>
      <c r="PT89" s="85"/>
      <c r="PU89" s="85"/>
      <c r="PV89" s="85"/>
      <c r="PW89" s="85"/>
      <c r="PX89" s="85"/>
      <c r="PY89" s="85"/>
      <c r="PZ89" s="85"/>
      <c r="QA89" s="85"/>
      <c r="QB89" s="85"/>
      <c r="QC89" s="85"/>
      <c r="QD89" s="85"/>
      <c r="QE89" s="85"/>
      <c r="QF89" s="85"/>
      <c r="QG89" s="85"/>
      <c r="QH89" s="85"/>
      <c r="QI89" s="85"/>
      <c r="QJ89" s="85"/>
      <c r="QK89" s="85"/>
      <c r="QL89" s="85"/>
      <c r="QM89" s="85"/>
      <c r="QN89" s="85"/>
      <c r="QO89" s="85"/>
      <c r="QP89" s="85"/>
      <c r="QQ89" s="85"/>
      <c r="QR89" s="85"/>
      <c r="QS89" s="85"/>
      <c r="QT89" s="85"/>
      <c r="QU89" s="85"/>
      <c r="QV89" s="85"/>
      <c r="QW89" s="85"/>
      <c r="QX89" s="85"/>
      <c r="QY89" s="85"/>
      <c r="QZ89" s="85"/>
      <c r="RA89" s="85"/>
      <c r="RB89" s="85"/>
      <c r="RC89" s="85"/>
      <c r="RD89" s="85"/>
      <c r="RE89" s="85"/>
      <c r="RF89" s="85"/>
      <c r="RG89" s="85"/>
      <c r="RH89" s="85"/>
      <c r="RI89" s="85"/>
      <c r="RJ89" s="85"/>
      <c r="RK89" s="85"/>
      <c r="RL89" s="85"/>
      <c r="RM89" s="85"/>
      <c r="RN89" s="85"/>
      <c r="RO89" s="85"/>
      <c r="RP89" s="85"/>
      <c r="RQ89" s="85"/>
      <c r="RR89" s="85"/>
      <c r="RS89" s="85"/>
      <c r="RT89" s="85"/>
      <c r="RU89" s="85"/>
      <c r="RV89" s="85"/>
      <c r="RW89" s="85"/>
      <c r="RX89" s="85"/>
      <c r="RY89" s="85"/>
      <c r="RZ89" s="85"/>
      <c r="SA89" s="85"/>
      <c r="SB89" s="85"/>
      <c r="SC89" s="85"/>
      <c r="SD89" s="85"/>
      <c r="SE89" s="85"/>
      <c r="SF89" s="85"/>
      <c r="SG89" s="85"/>
      <c r="SH89" s="85"/>
      <c r="SI89" s="85"/>
      <c r="SJ89" s="85"/>
      <c r="SK89" s="85"/>
      <c r="SL89" s="85"/>
      <c r="SM89" s="85"/>
      <c r="SN89" s="85"/>
      <c r="SO89" s="85"/>
      <c r="SP89" s="85"/>
      <c r="SQ89" s="85"/>
      <c r="SR89" s="85"/>
      <c r="SS89" s="85"/>
      <c r="ST89" s="85"/>
      <c r="SU89" s="85"/>
      <c r="SV89" s="85"/>
      <c r="SW89" s="85"/>
      <c r="SX89" s="85"/>
      <c r="SY89" s="85"/>
      <c r="SZ89" s="85"/>
      <c r="TA89" s="85"/>
      <c r="TB89" s="85"/>
      <c r="TC89" s="85"/>
      <c r="TD89" s="85"/>
      <c r="TE89" s="85"/>
      <c r="TF89" s="85"/>
      <c r="TG89" s="85"/>
      <c r="TH89" s="85"/>
      <c r="TI89" s="85"/>
      <c r="TJ89" s="85"/>
      <c r="TK89" s="85"/>
      <c r="TL89" s="85"/>
      <c r="TM89" s="85"/>
      <c r="TN89" s="85"/>
      <c r="TO89" s="85"/>
      <c r="TP89" s="85"/>
      <c r="TQ89" s="85"/>
      <c r="TR89" s="85"/>
      <c r="TS89" s="85"/>
      <c r="TT89" s="85"/>
      <c r="TU89" s="85"/>
      <c r="TV89" s="85"/>
      <c r="TW89" s="85"/>
      <c r="TX89" s="85"/>
      <c r="TY89" s="85"/>
      <c r="TZ89" s="85"/>
      <c r="UA89" s="85"/>
      <c r="UB89" s="85"/>
      <c r="UC89" s="85"/>
      <c r="UD89" s="85"/>
      <c r="UE89" s="85"/>
      <c r="UF89" s="85"/>
      <c r="UG89" s="85"/>
      <c r="UH89" s="85"/>
      <c r="UI89" s="85"/>
      <c r="UJ89" s="85"/>
      <c r="UK89" s="85"/>
      <c r="UL89" s="85"/>
      <c r="UM89" s="85"/>
      <c r="UN89" s="85"/>
      <c r="UO89" s="85"/>
      <c r="UP89" s="85"/>
      <c r="UQ89" s="85"/>
      <c r="UR89" s="85"/>
      <c r="US89" s="85"/>
      <c r="UT89" s="85"/>
      <c r="UU89" s="85"/>
      <c r="UV89" s="85"/>
      <c r="UW89" s="85"/>
      <c r="UX89" s="85"/>
      <c r="UY89" s="85"/>
      <c r="UZ89" s="85"/>
      <c r="VA89" s="85"/>
      <c r="VB89" s="85"/>
      <c r="VC89" s="85"/>
      <c r="VD89" s="85"/>
      <c r="VE89" s="85"/>
      <c r="VF89" s="85"/>
      <c r="VG89" s="85"/>
      <c r="VH89" s="85"/>
      <c r="VI89" s="85"/>
      <c r="VJ89" s="85"/>
      <c r="VK89" s="85"/>
      <c r="VL89" s="85"/>
      <c r="VM89" s="85"/>
      <c r="VN89" s="85"/>
      <c r="VO89" s="85"/>
      <c r="VP89" s="85"/>
      <c r="VQ89" s="85"/>
      <c r="VR89" s="85"/>
      <c r="VS89" s="85"/>
      <c r="VT89" s="85"/>
      <c r="VU89" s="85"/>
      <c r="VV89" s="85"/>
      <c r="VW89" s="85"/>
      <c r="VX89" s="85"/>
      <c r="VY89" s="85"/>
      <c r="VZ89" s="85"/>
      <c r="WA89" s="85"/>
      <c r="WB89" s="85"/>
      <c r="WC89" s="85"/>
      <c r="WD89" s="85"/>
      <c r="WE89" s="85"/>
      <c r="WF89" s="85"/>
      <c r="WG89" s="85"/>
      <c r="WH89" s="85"/>
      <c r="WI89" s="85"/>
      <c r="WJ89" s="85"/>
      <c r="WK89" s="85"/>
      <c r="WL89" s="85"/>
      <c r="WM89" s="85"/>
      <c r="WN89" s="85"/>
      <c r="WO89" s="85"/>
      <c r="WP89" s="85"/>
      <c r="WQ89" s="85"/>
      <c r="WR89" s="85"/>
      <c r="WS89" s="85"/>
      <c r="WT89" s="85"/>
      <c r="WU89" s="85"/>
      <c r="WV89" s="85"/>
      <c r="WW89" s="85"/>
      <c r="WX89" s="85"/>
      <c r="WY89" s="85"/>
      <c r="WZ89" s="85"/>
      <c r="XA89" s="85"/>
      <c r="XB89" s="85"/>
      <c r="XC89" s="85"/>
      <c r="XD89" s="85"/>
      <c r="XE89" s="85"/>
      <c r="XF89" s="85"/>
      <c r="XG89" s="85"/>
      <c r="XH89" s="85"/>
      <c r="XI89" s="85"/>
      <c r="XJ89" s="85"/>
      <c r="XK89" s="85"/>
      <c r="XL89" s="85"/>
      <c r="XM89" s="85"/>
      <c r="XN89" s="85"/>
      <c r="XO89" s="85"/>
      <c r="XP89" s="85"/>
      <c r="XQ89" s="85"/>
      <c r="XR89" s="85"/>
      <c r="XS89" s="85"/>
      <c r="XT89" s="85"/>
      <c r="XU89" s="85"/>
      <c r="XV89" s="85"/>
      <c r="XW89" s="85"/>
      <c r="XX89" s="85"/>
      <c r="XY89" s="85"/>
      <c r="XZ89" s="85"/>
      <c r="YA89" s="85"/>
      <c r="YB89" s="85"/>
      <c r="YC89" s="85"/>
      <c r="YD89" s="85"/>
      <c r="YE89" s="85"/>
      <c r="YF89" s="85"/>
      <c r="YG89" s="85"/>
      <c r="YH89" s="85"/>
      <c r="YI89" s="85"/>
      <c r="YJ89" s="85"/>
      <c r="YK89" s="85"/>
      <c r="YL89" s="85"/>
      <c r="YM89" s="85"/>
      <c r="YN89" s="85"/>
      <c r="YO89" s="85"/>
      <c r="YP89" s="85"/>
      <c r="YQ89" s="85"/>
      <c r="YR89" s="85"/>
      <c r="YS89" s="85"/>
      <c r="YT89" s="85"/>
      <c r="YU89" s="85"/>
      <c r="YV89" s="85"/>
      <c r="YW89" s="85"/>
      <c r="YX89" s="85"/>
      <c r="YY89" s="85"/>
      <c r="YZ89" s="85"/>
      <c r="ZA89" s="85"/>
      <c r="ZB89" s="85"/>
      <c r="ZC89" s="85"/>
      <c r="ZD89" s="85"/>
      <c r="ZE89" s="85"/>
      <c r="ZF89" s="85"/>
      <c r="ZG89" s="85"/>
      <c r="ZH89" s="85"/>
      <c r="ZI89" s="85"/>
      <c r="ZJ89" s="85"/>
      <c r="ZK89" s="85"/>
      <c r="ZL89" s="85"/>
      <c r="ZM89" s="85"/>
      <c r="ZN89" s="85"/>
      <c r="ZO89" s="85"/>
      <c r="ZP89" s="85"/>
      <c r="ZQ89" s="85"/>
      <c r="ZR89" s="85"/>
      <c r="ZS89" s="85"/>
      <c r="ZT89" s="85"/>
      <c r="ZU89" s="85"/>
      <c r="ZV89" s="85"/>
      <c r="ZW89" s="85"/>
      <c r="ZX89" s="85"/>
      <c r="ZY89" s="85"/>
      <c r="ZZ89" s="85"/>
      <c r="AAA89" s="85"/>
      <c r="AAB89" s="85"/>
      <c r="AAC89" s="85"/>
      <c r="AAD89" s="85"/>
      <c r="AAE89" s="85"/>
      <c r="AAF89" s="85"/>
      <c r="AAG89" s="85"/>
      <c r="AAH89" s="85"/>
      <c r="AAI89" s="85"/>
      <c r="AAJ89" s="85"/>
      <c r="AAK89" s="85"/>
      <c r="AAL89" s="85"/>
      <c r="AAM89" s="85"/>
      <c r="AAN89" s="85"/>
      <c r="AAO89" s="85"/>
      <c r="AAP89" s="85"/>
      <c r="AAQ89" s="85"/>
      <c r="AAR89" s="85"/>
      <c r="AAS89" s="85"/>
      <c r="AAT89" s="85"/>
      <c r="AAU89" s="85"/>
      <c r="AAV89" s="85"/>
      <c r="AAW89" s="85"/>
      <c r="AAX89" s="85"/>
      <c r="AAY89" s="85"/>
      <c r="AAZ89" s="85"/>
      <c r="ABA89" s="85"/>
      <c r="ABB89" s="85"/>
      <c r="ABC89" s="85"/>
      <c r="ABD89" s="85"/>
      <c r="ABE89" s="85"/>
      <c r="ABF89" s="85"/>
      <c r="ABG89" s="85"/>
      <c r="ABH89" s="85"/>
      <c r="ABI89" s="85"/>
      <c r="ABJ89" s="85"/>
      <c r="ABK89" s="85"/>
      <c r="ABL89" s="85"/>
      <c r="ABM89" s="85"/>
      <c r="ABN89" s="85"/>
      <c r="ABO89" s="85"/>
      <c r="ABP89" s="85"/>
      <c r="ABQ89" s="85"/>
      <c r="ABR89" s="85"/>
      <c r="ABS89" s="85"/>
      <c r="ABT89" s="85"/>
      <c r="ABU89" s="85"/>
      <c r="ABV89" s="85"/>
      <c r="ABW89" s="85"/>
      <c r="ABX89" s="85"/>
      <c r="ABY89" s="85"/>
      <c r="ABZ89" s="85"/>
      <c r="ACA89" s="85"/>
      <c r="ACB89" s="85"/>
      <c r="ACC89" s="85"/>
      <c r="ACD89" s="85"/>
      <c r="ACE89" s="85"/>
      <c r="ACF89" s="85"/>
      <c r="ACG89" s="85"/>
      <c r="ACH89" s="85"/>
      <c r="ACI89" s="85"/>
      <c r="ACJ89" s="85"/>
      <c r="ACK89" s="85"/>
      <c r="ACL89" s="85"/>
      <c r="ACM89" s="85"/>
      <c r="ACN89" s="85"/>
      <c r="ACO89" s="85"/>
      <c r="ACP89" s="85"/>
      <c r="ACQ89" s="85"/>
      <c r="ACR89" s="85"/>
      <c r="ACS89" s="85"/>
      <c r="ACT89" s="85"/>
      <c r="ACU89" s="85"/>
      <c r="ACV89" s="85"/>
      <c r="ACW89" s="85"/>
      <c r="ACX89" s="85"/>
      <c r="ACY89" s="85"/>
      <c r="ACZ89" s="85"/>
      <c r="ADA89" s="85"/>
      <c r="ADB89" s="85"/>
      <c r="ADC89" s="85"/>
      <c r="ADD89" s="85"/>
      <c r="ADE89" s="85"/>
      <c r="ADF89" s="85"/>
      <c r="ADG89" s="85"/>
      <c r="ADH89" s="85"/>
      <c r="ADI89" s="85"/>
      <c r="ADJ89" s="85"/>
      <c r="ADK89" s="85"/>
      <c r="ADL89" s="85"/>
      <c r="ADM89" s="85"/>
      <c r="ADN89" s="85"/>
      <c r="ADO89" s="85"/>
      <c r="ADP89" s="85"/>
      <c r="ADQ89" s="85"/>
      <c r="ADR89" s="85"/>
      <c r="ADS89" s="85"/>
      <c r="ADT89" s="85"/>
      <c r="ADU89" s="85"/>
      <c r="ADV89" s="85"/>
      <c r="ADW89" s="85"/>
      <c r="ADX89" s="85"/>
      <c r="ADY89" s="85"/>
      <c r="ADZ89" s="85"/>
      <c r="AEA89" s="85"/>
      <c r="AEB89" s="85"/>
      <c r="AEC89" s="85"/>
      <c r="AED89" s="85"/>
      <c r="AEE89" s="85"/>
      <c r="AEF89" s="85"/>
      <c r="AEG89" s="85"/>
      <c r="AEH89" s="85"/>
      <c r="AEI89" s="85"/>
      <c r="AEJ89" s="85"/>
      <c r="AEK89" s="85"/>
      <c r="AEL89" s="85"/>
      <c r="AEM89" s="85"/>
      <c r="AEN89" s="85"/>
      <c r="AEO89" s="85"/>
      <c r="AEP89" s="85"/>
      <c r="AEQ89" s="85"/>
      <c r="AER89" s="85"/>
      <c r="AES89" s="85"/>
      <c r="AET89" s="85"/>
      <c r="AEU89" s="85"/>
      <c r="AEV89" s="85"/>
      <c r="AEW89" s="85"/>
      <c r="AEX89" s="85"/>
      <c r="AEY89" s="85"/>
      <c r="AEZ89" s="85"/>
      <c r="AFA89" s="85"/>
      <c r="AFB89" s="85"/>
      <c r="AFC89" s="85"/>
      <c r="AFD89" s="85"/>
      <c r="AFE89" s="85"/>
      <c r="AFF89" s="85"/>
      <c r="AFG89" s="85"/>
      <c r="AFH89" s="85"/>
      <c r="AFI89" s="85"/>
      <c r="AFJ89" s="85"/>
      <c r="AFK89" s="85"/>
      <c r="AFL89" s="85"/>
      <c r="AFM89" s="85"/>
      <c r="AFN89" s="85"/>
      <c r="AFO89" s="85"/>
      <c r="AFP89" s="85"/>
      <c r="AFQ89" s="85"/>
      <c r="AFR89" s="85"/>
      <c r="AFS89" s="85"/>
      <c r="AFT89" s="85"/>
      <c r="AFU89" s="85"/>
      <c r="AFV89" s="85"/>
      <c r="AFW89" s="85"/>
      <c r="AFX89" s="85"/>
      <c r="AFY89" s="85"/>
      <c r="AFZ89" s="85"/>
      <c r="AGA89" s="85"/>
      <c r="AGB89" s="85"/>
      <c r="AGC89" s="85"/>
      <c r="AGD89" s="85"/>
      <c r="AGE89" s="85"/>
      <c r="AGF89" s="85"/>
      <c r="AGG89" s="85"/>
      <c r="AGH89" s="85"/>
      <c r="AGI89" s="85"/>
      <c r="AGJ89" s="85"/>
      <c r="AGK89" s="85"/>
      <c r="AGL89" s="85"/>
      <c r="AGM89" s="85"/>
      <c r="AGN89" s="85"/>
      <c r="AGO89" s="85"/>
      <c r="AGP89" s="85"/>
      <c r="AGQ89" s="85"/>
      <c r="AGR89" s="85"/>
      <c r="AGS89" s="85"/>
      <c r="AGT89" s="85"/>
      <c r="AGU89" s="85"/>
      <c r="AGV89" s="85"/>
      <c r="AGW89" s="85"/>
      <c r="AGX89" s="85"/>
      <c r="AGY89" s="85"/>
      <c r="AGZ89" s="85"/>
      <c r="AHA89" s="85"/>
      <c r="AHB89" s="85"/>
      <c r="AHC89" s="85"/>
      <c r="AHD89" s="85"/>
      <c r="AHE89" s="85"/>
      <c r="AHF89" s="85"/>
      <c r="AHG89" s="85"/>
      <c r="AHH89" s="85"/>
      <c r="AHI89" s="85"/>
      <c r="AHJ89" s="85"/>
      <c r="AHK89" s="85"/>
      <c r="AHL89" s="85"/>
      <c r="AHM89" s="85"/>
      <c r="AHN89" s="85"/>
      <c r="AHO89" s="85"/>
      <c r="AHP89" s="85"/>
      <c r="AHQ89" s="85"/>
      <c r="AHR89" s="85"/>
      <c r="AHS89" s="85"/>
      <c r="AHT89" s="85"/>
      <c r="AHU89" s="85"/>
      <c r="AHV89" s="85"/>
      <c r="AHW89" s="85"/>
      <c r="AHX89" s="85"/>
      <c r="AHY89" s="85"/>
      <c r="AHZ89" s="85"/>
      <c r="AIA89" s="85"/>
      <c r="AIB89" s="85"/>
      <c r="AIC89" s="85"/>
      <c r="AID89" s="85"/>
      <c r="AIE89" s="85"/>
      <c r="AIF89" s="85"/>
      <c r="AIG89" s="85"/>
      <c r="AIH89" s="85"/>
      <c r="AII89" s="85"/>
      <c r="AIJ89" s="85"/>
      <c r="AIK89" s="85"/>
      <c r="AIL89" s="85"/>
      <c r="AIM89" s="85"/>
      <c r="AIN89" s="85"/>
      <c r="AIO89" s="85"/>
      <c r="AIP89" s="85"/>
      <c r="AIQ89" s="85"/>
      <c r="AIR89" s="85"/>
      <c r="AIS89" s="85"/>
      <c r="AIT89" s="85"/>
      <c r="AIU89" s="85"/>
      <c r="AIV89" s="85"/>
      <c r="AIW89" s="85"/>
      <c r="AIX89" s="85"/>
      <c r="AIY89" s="85"/>
      <c r="AIZ89" s="85"/>
      <c r="AJA89" s="85"/>
      <c r="AJB89" s="85"/>
      <c r="AJC89" s="85"/>
      <c r="AJD89" s="85"/>
      <c r="AJE89" s="85"/>
      <c r="AJF89" s="85"/>
      <c r="AJG89" s="85"/>
      <c r="AJH89" s="85"/>
      <c r="AJI89" s="85"/>
      <c r="AJJ89" s="85"/>
      <c r="AJK89" s="85"/>
      <c r="AJL89" s="85"/>
      <c r="AJM89" s="85"/>
      <c r="AJN89" s="85"/>
      <c r="AJO89" s="85"/>
      <c r="AJP89" s="85"/>
      <c r="AJQ89" s="85"/>
      <c r="AJR89" s="85"/>
      <c r="AJS89" s="85"/>
      <c r="AJT89" s="85"/>
      <c r="AJU89" s="85"/>
      <c r="AJV89" s="85"/>
      <c r="AJW89" s="85"/>
      <c r="AJX89" s="85"/>
      <c r="AJY89" s="85"/>
      <c r="AJZ89" s="85"/>
      <c r="AKA89" s="85"/>
      <c r="AKB89" s="85"/>
      <c r="AKC89" s="85"/>
      <c r="AKD89" s="85"/>
      <c r="AKE89" s="85"/>
      <c r="AKF89" s="85"/>
      <c r="AKG89" s="85"/>
      <c r="AKH89" s="85"/>
      <c r="AKI89" s="85"/>
      <c r="AKJ89" s="85"/>
      <c r="AKK89" s="85"/>
      <c r="AKL89" s="85"/>
      <c r="AKM89" s="85"/>
      <c r="AKN89" s="85"/>
      <c r="AKO89" s="85"/>
      <c r="AKP89" s="85"/>
      <c r="AKQ89" s="85"/>
      <c r="AKR89" s="85"/>
      <c r="AKS89" s="85"/>
      <c r="AKT89" s="85"/>
      <c r="AKU89" s="85"/>
      <c r="AKV89" s="85"/>
      <c r="AKW89" s="85"/>
      <c r="AKX89" s="85"/>
      <c r="AKY89" s="85"/>
      <c r="AKZ89" s="85"/>
      <c r="ALA89" s="85"/>
      <c r="ALB89" s="85"/>
      <c r="ALC89" s="85"/>
      <c r="ALD89" s="85"/>
      <c r="ALE89" s="85"/>
      <c r="ALF89" s="85"/>
      <c r="ALG89" s="85"/>
      <c r="ALH89" s="85"/>
      <c r="ALI89" s="85"/>
      <c r="ALJ89" s="85"/>
      <c r="ALK89" s="85"/>
      <c r="ALL89" s="85"/>
      <c r="ALM89" s="85"/>
      <c r="ALN89" s="85"/>
      <c r="ALO89" s="85"/>
      <c r="ALP89" s="85"/>
      <c r="ALQ89" s="85"/>
      <c r="ALR89" s="85"/>
      <c r="ALS89" s="85"/>
      <c r="ALT89" s="85"/>
      <c r="ALU89" s="85"/>
      <c r="ALV89" s="85"/>
      <c r="ALW89" s="85"/>
      <c r="ALX89" s="85"/>
      <c r="ALY89" s="85"/>
      <c r="ALZ89" s="85"/>
      <c r="AMA89" s="85"/>
      <c r="AMB89" s="85"/>
      <c r="AMC89" s="85"/>
      <c r="AMD89" s="85"/>
      <c r="AME89" s="85"/>
      <c r="AMF89" s="85"/>
      <c r="AMG89" s="85"/>
      <c r="AMH89" s="85"/>
      <c r="AMI89" s="85"/>
      <c r="AMJ89" s="85"/>
      <c r="AMK89" s="85"/>
      <c r="AML89" s="85"/>
      <c r="AMM89" s="85"/>
      <c r="AMN89" s="85"/>
      <c r="AMO89" s="85"/>
      <c r="AMP89" s="85"/>
      <c r="AMQ89" s="85"/>
      <c r="AMR89" s="85"/>
      <c r="AMS89" s="85"/>
      <c r="AMT89" s="85"/>
      <c r="AMU89" s="85"/>
      <c r="AMV89" s="85"/>
      <c r="AMW89" s="85"/>
      <c r="AMX89" s="85"/>
      <c r="AMY89" s="85"/>
      <c r="AMZ89" s="85"/>
      <c r="ANA89" s="85"/>
      <c r="ANB89" s="85"/>
      <c r="ANC89" s="85"/>
      <c r="AND89" s="85"/>
      <c r="ANE89" s="85"/>
      <c r="ANF89" s="85"/>
      <c r="ANG89" s="85"/>
      <c r="ANH89" s="85"/>
      <c r="ANI89" s="85"/>
      <c r="ANJ89" s="85"/>
      <c r="ANK89" s="85"/>
      <c r="ANL89" s="85"/>
      <c r="ANM89" s="85"/>
      <c r="ANN89" s="85"/>
      <c r="ANO89" s="85"/>
      <c r="ANP89" s="85"/>
      <c r="ANQ89" s="85"/>
      <c r="ANR89" s="85"/>
      <c r="ANS89" s="85"/>
      <c r="ANT89" s="85"/>
      <c r="ANU89" s="85"/>
      <c r="ANV89" s="85"/>
      <c r="ANW89" s="85"/>
      <c r="ANX89" s="85"/>
      <c r="ANY89" s="85"/>
      <c r="ANZ89" s="85"/>
      <c r="AOA89" s="85"/>
      <c r="AOB89" s="85"/>
      <c r="AOC89" s="85"/>
      <c r="AOD89" s="85"/>
      <c r="AOE89" s="85"/>
      <c r="AOF89" s="85"/>
      <c r="AOG89" s="85"/>
      <c r="AOH89" s="85"/>
      <c r="AOI89" s="85"/>
      <c r="AOJ89" s="85"/>
      <c r="AOK89" s="85"/>
      <c r="AOL89" s="85"/>
      <c r="AOM89" s="85"/>
      <c r="AON89" s="85"/>
      <c r="AOO89" s="85"/>
      <c r="AOP89" s="85"/>
      <c r="AOQ89" s="85"/>
      <c r="AOR89" s="85"/>
      <c r="AOS89" s="85"/>
      <c r="AOT89" s="85"/>
      <c r="AOU89" s="85"/>
      <c r="AOV89" s="85"/>
      <c r="AOW89" s="85"/>
      <c r="AOX89" s="85"/>
      <c r="AOY89" s="85"/>
      <c r="AOZ89" s="85"/>
      <c r="APA89" s="85"/>
      <c r="APB89" s="85"/>
      <c r="APC89" s="85"/>
      <c r="APD89" s="85"/>
      <c r="APE89" s="85"/>
      <c r="APF89" s="85"/>
      <c r="APG89" s="85"/>
      <c r="APH89" s="85"/>
      <c r="API89" s="85"/>
      <c r="APJ89" s="85"/>
      <c r="APK89" s="85"/>
      <c r="APL89" s="85"/>
      <c r="APM89" s="85"/>
      <c r="APN89" s="85"/>
      <c r="APO89" s="85"/>
      <c r="APP89" s="85"/>
      <c r="APQ89" s="85"/>
      <c r="APR89" s="85"/>
      <c r="APS89" s="85"/>
      <c r="APT89" s="85"/>
      <c r="APU89" s="85"/>
      <c r="APV89" s="85"/>
      <c r="APW89" s="85"/>
      <c r="APX89" s="85"/>
      <c r="APY89" s="85"/>
      <c r="APZ89" s="85"/>
      <c r="AQA89" s="85"/>
      <c r="AQB89" s="85"/>
      <c r="AQC89" s="85"/>
      <c r="AQD89" s="85"/>
      <c r="AQE89" s="85"/>
      <c r="AQF89" s="85"/>
      <c r="AQG89" s="85"/>
      <c r="AQH89" s="85"/>
      <c r="AQI89" s="85"/>
      <c r="AQJ89" s="85"/>
      <c r="AQK89" s="85"/>
      <c r="AQL89" s="85"/>
      <c r="AQM89" s="85"/>
      <c r="AQN89" s="85"/>
      <c r="AQO89" s="85"/>
      <c r="AQP89" s="85"/>
      <c r="AQQ89" s="85"/>
      <c r="AQR89" s="85"/>
      <c r="AQS89" s="85"/>
      <c r="AQT89" s="85"/>
      <c r="AQU89" s="85"/>
      <c r="AQV89" s="85"/>
      <c r="AQW89" s="85"/>
      <c r="AQX89" s="85"/>
      <c r="AQY89" s="85"/>
      <c r="AQZ89" s="85"/>
      <c r="ARA89" s="85"/>
      <c r="ARB89" s="85"/>
      <c r="ARC89" s="85"/>
      <c r="ARD89" s="85"/>
      <c r="ARE89" s="85"/>
      <c r="ARF89" s="85"/>
      <c r="ARG89" s="85"/>
      <c r="ARH89" s="85"/>
      <c r="ARI89" s="85"/>
      <c r="ARJ89" s="85"/>
      <c r="ARK89" s="85"/>
      <c r="ARL89" s="85"/>
      <c r="ARM89" s="85"/>
      <c r="ARN89" s="85"/>
      <c r="ARO89" s="85"/>
      <c r="ARP89" s="85"/>
      <c r="ARQ89" s="85"/>
      <c r="ARR89" s="85"/>
      <c r="ARS89" s="85"/>
      <c r="ART89" s="85"/>
      <c r="ARU89" s="85"/>
      <c r="ARV89" s="85"/>
      <c r="ARW89" s="85"/>
      <c r="ARX89" s="85"/>
      <c r="ARY89" s="85"/>
      <c r="ARZ89" s="85"/>
      <c r="ASA89" s="85"/>
      <c r="ASB89" s="85"/>
      <c r="ASC89" s="85"/>
      <c r="ASD89" s="85"/>
      <c r="ASE89" s="85"/>
      <c r="ASF89" s="85"/>
      <c r="ASG89" s="85"/>
      <c r="ASH89" s="85"/>
      <c r="ASI89" s="85"/>
      <c r="ASJ89" s="85"/>
      <c r="ASK89" s="85"/>
      <c r="ASL89" s="85"/>
      <c r="ASM89" s="85"/>
      <c r="ASN89" s="85"/>
      <c r="ASO89" s="85"/>
      <c r="ASP89" s="85"/>
      <c r="ASQ89" s="85"/>
      <c r="ASR89" s="85"/>
      <c r="ASS89" s="85"/>
      <c r="AST89" s="85"/>
      <c r="ASU89" s="85"/>
      <c r="ASV89" s="85"/>
      <c r="ASW89" s="85"/>
      <c r="ASX89" s="85"/>
      <c r="ASY89" s="85"/>
      <c r="ASZ89" s="85"/>
      <c r="ATA89" s="85"/>
      <c r="ATB89" s="85"/>
      <c r="ATC89" s="85"/>
      <c r="ATD89" s="85"/>
      <c r="ATE89" s="85"/>
      <c r="ATF89" s="85"/>
      <c r="ATG89" s="85"/>
      <c r="ATH89" s="85"/>
      <c r="ATI89" s="85"/>
      <c r="ATJ89" s="85"/>
      <c r="ATK89" s="85"/>
      <c r="ATL89" s="85"/>
      <c r="ATM89" s="85"/>
      <c r="ATN89" s="85"/>
      <c r="ATO89" s="85"/>
      <c r="ATP89" s="85"/>
      <c r="ATQ89" s="85"/>
      <c r="ATR89" s="85"/>
      <c r="ATS89" s="85"/>
      <c r="ATT89" s="85"/>
      <c r="ATU89" s="85"/>
      <c r="ATV89" s="85"/>
      <c r="ATW89" s="85"/>
      <c r="ATX89" s="85"/>
      <c r="ATY89" s="85"/>
      <c r="ATZ89" s="85"/>
      <c r="AUA89" s="85"/>
      <c r="AUB89" s="85"/>
      <c r="AUC89" s="85"/>
      <c r="AUD89" s="85"/>
      <c r="AUE89" s="85"/>
      <c r="AUF89" s="85"/>
      <c r="AUG89" s="85"/>
      <c r="AUH89" s="85"/>
      <c r="AUI89" s="85"/>
      <c r="AUJ89" s="85"/>
      <c r="AUK89" s="85"/>
      <c r="AUL89" s="85"/>
      <c r="AUM89" s="85"/>
      <c r="AUN89" s="85"/>
      <c r="AUO89" s="85"/>
      <c r="AUP89" s="85"/>
      <c r="AUQ89" s="85"/>
      <c r="AUR89" s="85"/>
      <c r="AUS89" s="85"/>
      <c r="AUT89" s="85"/>
      <c r="AUU89" s="85"/>
      <c r="AUV89" s="85"/>
      <c r="AUW89" s="85"/>
      <c r="AUX89" s="85"/>
      <c r="AUY89" s="85"/>
      <c r="AUZ89" s="85"/>
      <c r="AVA89" s="85"/>
      <c r="AVB89" s="85"/>
      <c r="AVC89" s="85"/>
      <c r="AVD89" s="85"/>
      <c r="AVE89" s="85"/>
      <c r="AVF89" s="85"/>
      <c r="AVG89" s="85"/>
      <c r="AVH89" s="85"/>
      <c r="AVI89" s="85"/>
      <c r="AVJ89" s="85"/>
      <c r="AVK89" s="85"/>
      <c r="AVL89" s="85"/>
      <c r="AVM89" s="85"/>
      <c r="AVN89" s="85"/>
      <c r="AVO89" s="85"/>
      <c r="AVP89" s="85"/>
      <c r="AVQ89" s="85"/>
      <c r="AVR89" s="85"/>
      <c r="AVS89" s="85"/>
      <c r="AVT89" s="85"/>
      <c r="AVU89" s="85"/>
      <c r="AVV89" s="85"/>
      <c r="AVW89" s="85"/>
      <c r="AVX89" s="85"/>
      <c r="AVY89" s="85"/>
      <c r="AVZ89" s="85"/>
      <c r="AWA89" s="85"/>
      <c r="AWB89" s="85"/>
      <c r="AWC89" s="85"/>
      <c r="AWD89" s="85"/>
      <c r="AWE89" s="85"/>
      <c r="AWF89" s="85"/>
      <c r="AWG89" s="85"/>
      <c r="AWH89" s="85"/>
      <c r="AWI89" s="85"/>
      <c r="AWJ89" s="85"/>
      <c r="AWK89" s="85"/>
      <c r="AWL89" s="85"/>
      <c r="AWM89" s="85"/>
      <c r="AWN89" s="85"/>
      <c r="AWO89" s="85"/>
      <c r="AWP89" s="85"/>
      <c r="AWQ89" s="85"/>
      <c r="AWR89" s="85"/>
      <c r="AWS89" s="85"/>
      <c r="AWT89" s="85"/>
      <c r="AWU89" s="85"/>
      <c r="AWV89" s="85"/>
      <c r="AWW89" s="85"/>
      <c r="AWX89" s="85"/>
      <c r="AWY89" s="85"/>
      <c r="AWZ89" s="85"/>
      <c r="AXA89" s="85"/>
      <c r="AXB89" s="85"/>
      <c r="AXC89" s="85"/>
      <c r="AXD89" s="85"/>
      <c r="AXE89" s="85"/>
      <c r="AXF89" s="85"/>
      <c r="AXG89" s="85"/>
      <c r="AXH89" s="85"/>
      <c r="AXI89" s="85"/>
      <c r="AXJ89" s="85"/>
      <c r="AXK89" s="85"/>
      <c r="AXL89" s="85"/>
      <c r="AXM89" s="85"/>
      <c r="AXN89" s="85"/>
      <c r="AXO89" s="85"/>
      <c r="AXP89" s="85"/>
      <c r="AXQ89" s="85"/>
      <c r="AXR89" s="85"/>
      <c r="AXS89" s="85"/>
      <c r="AXT89" s="85"/>
      <c r="AXU89" s="85"/>
      <c r="AXV89" s="85"/>
      <c r="AXW89" s="85"/>
      <c r="AXX89" s="85"/>
      <c r="AXY89" s="85"/>
      <c r="AXZ89" s="85"/>
      <c r="AYA89" s="85"/>
      <c r="AYB89" s="85"/>
      <c r="AYC89" s="85"/>
      <c r="AYD89" s="85"/>
      <c r="AYE89" s="85"/>
      <c r="AYF89" s="85"/>
      <c r="AYG89" s="85"/>
      <c r="AYH89" s="85"/>
      <c r="AYI89" s="85"/>
      <c r="AYJ89" s="85"/>
      <c r="AYK89" s="85"/>
      <c r="AYL89" s="85"/>
      <c r="AYM89" s="85"/>
      <c r="AYN89" s="85"/>
      <c r="AYO89" s="85"/>
      <c r="AYP89" s="85"/>
      <c r="AYQ89" s="85"/>
      <c r="AYR89" s="85"/>
      <c r="AYS89" s="85"/>
      <c r="AYT89" s="85"/>
      <c r="AYU89" s="85"/>
      <c r="AYV89" s="85"/>
      <c r="AYW89" s="85"/>
      <c r="AYX89" s="85"/>
      <c r="AYY89" s="85"/>
      <c r="AYZ89" s="85"/>
      <c r="AZA89" s="85"/>
      <c r="AZB89" s="85"/>
      <c r="AZC89" s="85"/>
      <c r="AZD89" s="85"/>
      <c r="AZE89" s="85"/>
      <c r="AZF89" s="85"/>
      <c r="AZG89" s="85"/>
      <c r="AZH89" s="85"/>
      <c r="AZI89" s="85"/>
      <c r="AZJ89" s="85"/>
      <c r="AZK89" s="85"/>
      <c r="AZL89" s="85"/>
      <c r="AZM89" s="85"/>
      <c r="AZN89" s="85"/>
      <c r="AZO89" s="85"/>
      <c r="AZP89" s="85"/>
      <c r="AZQ89" s="85"/>
      <c r="AZR89" s="85"/>
      <c r="AZS89" s="85"/>
      <c r="AZT89" s="85"/>
      <c r="AZU89" s="85"/>
      <c r="AZV89" s="85"/>
      <c r="AZW89" s="85"/>
      <c r="AZX89" s="85"/>
      <c r="AZY89" s="85"/>
      <c r="AZZ89" s="85"/>
      <c r="BAA89" s="85"/>
      <c r="BAB89" s="85"/>
      <c r="BAC89" s="85"/>
      <c r="BAD89" s="85"/>
      <c r="BAE89" s="85"/>
      <c r="BAF89" s="85"/>
      <c r="BAG89" s="85"/>
      <c r="BAH89" s="85"/>
      <c r="BAI89" s="85"/>
      <c r="BAJ89" s="85"/>
      <c r="BAK89" s="85"/>
      <c r="BAL89" s="85"/>
      <c r="BAM89" s="85"/>
      <c r="BAN89" s="85"/>
      <c r="BAO89" s="85"/>
      <c r="BAP89" s="85"/>
      <c r="BAQ89" s="85"/>
      <c r="BAR89" s="85"/>
      <c r="BAS89" s="85"/>
      <c r="BAT89" s="85"/>
      <c r="BAU89" s="85"/>
      <c r="BAV89" s="85"/>
      <c r="BAW89" s="85"/>
      <c r="BAX89" s="85"/>
      <c r="BAY89" s="85"/>
      <c r="BAZ89" s="85"/>
      <c r="BBA89" s="85"/>
      <c r="BBB89" s="85"/>
      <c r="BBC89" s="85"/>
      <c r="BBD89" s="85"/>
      <c r="BBE89" s="85"/>
      <c r="BBF89" s="85"/>
      <c r="BBG89" s="85"/>
      <c r="BBH89" s="85"/>
      <c r="BBI89" s="85"/>
      <c r="BBJ89" s="85"/>
      <c r="BBK89" s="85"/>
      <c r="BBL89" s="85"/>
      <c r="BBM89" s="85"/>
      <c r="BBN89" s="85"/>
      <c r="BBO89" s="85"/>
      <c r="BBP89" s="85"/>
      <c r="BBQ89" s="85"/>
      <c r="BBR89" s="85"/>
      <c r="BBS89" s="85"/>
      <c r="BBT89" s="85"/>
      <c r="BBU89" s="85"/>
      <c r="BBV89" s="85"/>
      <c r="BBW89" s="85"/>
      <c r="BBX89" s="85"/>
      <c r="BBY89" s="85"/>
      <c r="BBZ89" s="85"/>
      <c r="BCA89" s="85"/>
      <c r="BCB89" s="85"/>
      <c r="BCC89" s="85"/>
      <c r="BCD89" s="85"/>
      <c r="BCE89" s="85"/>
      <c r="BCF89" s="85"/>
      <c r="BCG89" s="85"/>
      <c r="BCH89" s="85"/>
      <c r="BCI89" s="85"/>
      <c r="BCJ89" s="85"/>
      <c r="BCK89" s="85"/>
      <c r="BCL89" s="85"/>
      <c r="BCM89" s="85"/>
      <c r="BCN89" s="85"/>
      <c r="BCO89" s="85"/>
      <c r="BCP89" s="85"/>
      <c r="BCQ89" s="85"/>
      <c r="BCR89" s="85"/>
      <c r="BCS89" s="85"/>
      <c r="BCT89" s="85"/>
      <c r="BCU89" s="85"/>
      <c r="BCV89" s="85"/>
      <c r="BCW89" s="85"/>
      <c r="BCX89" s="85"/>
      <c r="BCY89" s="85"/>
      <c r="BCZ89" s="85"/>
      <c r="BDA89" s="85"/>
      <c r="BDB89" s="85"/>
      <c r="BDC89" s="85"/>
      <c r="BDD89" s="85"/>
      <c r="BDE89" s="85"/>
      <c r="BDF89" s="85"/>
      <c r="BDG89" s="85"/>
      <c r="BDH89" s="85"/>
      <c r="BDI89" s="85"/>
      <c r="BDJ89" s="85"/>
      <c r="BDK89" s="85"/>
      <c r="BDL89" s="85"/>
      <c r="BDM89" s="85"/>
      <c r="BDN89" s="85"/>
      <c r="BDO89" s="85"/>
      <c r="BDP89" s="85"/>
      <c r="BDQ89" s="85"/>
      <c r="BDR89" s="85"/>
      <c r="BDS89" s="85"/>
      <c r="BDT89" s="85"/>
      <c r="BDU89" s="85"/>
      <c r="BDV89" s="85"/>
      <c r="BDW89" s="85"/>
      <c r="BDX89" s="85"/>
      <c r="BDY89" s="85"/>
      <c r="BDZ89" s="85"/>
      <c r="BEA89" s="85"/>
      <c r="BEB89" s="85"/>
      <c r="BEC89" s="85"/>
      <c r="BED89" s="85"/>
      <c r="BEE89" s="85"/>
      <c r="BEF89" s="85"/>
      <c r="BEG89" s="85"/>
      <c r="BEH89" s="85"/>
      <c r="BEI89" s="85"/>
      <c r="BEJ89" s="85"/>
      <c r="BEK89" s="85"/>
      <c r="BEL89" s="85"/>
      <c r="BEM89" s="85"/>
      <c r="BEN89" s="85"/>
      <c r="BEO89" s="85"/>
      <c r="BEP89" s="85"/>
      <c r="BEQ89" s="85"/>
      <c r="BER89" s="85"/>
      <c r="BES89" s="85"/>
      <c r="BET89" s="85"/>
      <c r="BEU89" s="85"/>
      <c r="BEV89" s="85"/>
      <c r="BEW89" s="85"/>
      <c r="BEX89" s="85"/>
      <c r="BEY89" s="85"/>
      <c r="BEZ89" s="85"/>
      <c r="BFA89" s="85"/>
      <c r="BFB89" s="85"/>
      <c r="BFC89" s="85"/>
      <c r="BFD89" s="85"/>
      <c r="BFE89" s="85"/>
      <c r="BFF89" s="85"/>
      <c r="BFG89" s="85"/>
      <c r="BFH89" s="85"/>
      <c r="BFI89" s="85"/>
      <c r="BFJ89" s="85"/>
      <c r="BFK89" s="85"/>
      <c r="BFL89" s="85"/>
      <c r="BFM89" s="85"/>
      <c r="BFN89" s="85"/>
      <c r="BFO89" s="85"/>
      <c r="BFP89" s="85"/>
      <c r="BFQ89" s="85"/>
      <c r="BFR89" s="85"/>
      <c r="BFS89" s="85"/>
      <c r="BFT89" s="85"/>
      <c r="BFU89" s="85"/>
      <c r="BFV89" s="85"/>
      <c r="BFW89" s="85"/>
      <c r="BFX89" s="85"/>
      <c r="BFY89" s="85"/>
      <c r="BFZ89" s="85"/>
      <c r="BGA89" s="85"/>
      <c r="BGB89" s="85"/>
      <c r="BGC89" s="85"/>
      <c r="BGD89" s="85"/>
      <c r="BGE89" s="85"/>
      <c r="BGF89" s="85"/>
      <c r="BGG89" s="85"/>
      <c r="BGH89" s="85"/>
      <c r="BGI89" s="85"/>
      <c r="BGJ89" s="85"/>
      <c r="BGK89" s="85"/>
      <c r="BGL89" s="85"/>
      <c r="BGM89" s="85"/>
      <c r="BGN89" s="85"/>
      <c r="BGO89" s="85"/>
      <c r="BGP89" s="85"/>
      <c r="BGQ89" s="85"/>
      <c r="BGR89" s="85"/>
      <c r="BGS89" s="85"/>
      <c r="BGT89" s="85"/>
      <c r="BGU89" s="85"/>
      <c r="BGV89" s="85"/>
      <c r="BGW89" s="85"/>
      <c r="BGX89" s="85"/>
      <c r="BGY89" s="85"/>
      <c r="BGZ89" s="85"/>
      <c r="BHA89" s="85"/>
      <c r="BHB89" s="85"/>
      <c r="BHC89" s="85"/>
      <c r="BHD89" s="85"/>
      <c r="BHE89" s="85"/>
      <c r="BHF89" s="85"/>
      <c r="BHG89" s="85"/>
      <c r="BHH89" s="85"/>
      <c r="BHI89" s="85"/>
      <c r="BHJ89" s="85"/>
      <c r="BHK89" s="85"/>
      <c r="BHL89" s="85"/>
      <c r="BHM89" s="85"/>
      <c r="BHN89" s="85"/>
      <c r="BHO89" s="85"/>
      <c r="BHP89" s="85"/>
      <c r="BHQ89" s="85"/>
      <c r="BHR89" s="85"/>
      <c r="BHS89" s="85"/>
      <c r="BHT89" s="85"/>
      <c r="BHU89" s="85"/>
      <c r="BHV89" s="85"/>
      <c r="BHW89" s="85"/>
      <c r="BHX89" s="85"/>
      <c r="BHY89" s="85"/>
      <c r="BHZ89" s="85"/>
      <c r="BIA89" s="85"/>
      <c r="BIB89" s="85"/>
      <c r="BIC89" s="85"/>
      <c r="BID89" s="85"/>
      <c r="BIE89" s="85"/>
      <c r="BIF89" s="85"/>
      <c r="BIG89" s="85"/>
      <c r="BIH89" s="85"/>
      <c r="BII89" s="85"/>
      <c r="BIJ89" s="85"/>
      <c r="BIK89" s="85"/>
      <c r="BIL89" s="85"/>
      <c r="BIM89" s="85"/>
      <c r="BIN89" s="85"/>
      <c r="BIO89" s="85"/>
      <c r="BIP89" s="85"/>
      <c r="BIQ89" s="85"/>
      <c r="BIR89" s="85"/>
      <c r="BIS89" s="85"/>
      <c r="BIT89" s="85"/>
      <c r="BIU89" s="85"/>
      <c r="BIV89" s="85"/>
      <c r="BIW89" s="85"/>
      <c r="BIX89" s="85"/>
      <c r="BIY89" s="85"/>
      <c r="BIZ89" s="85"/>
      <c r="BJA89" s="85"/>
      <c r="BJB89" s="85"/>
      <c r="BJC89" s="85"/>
      <c r="BJD89" s="85"/>
      <c r="BJE89" s="85"/>
      <c r="BJF89" s="85"/>
      <c r="BJG89" s="85"/>
      <c r="BJH89" s="85"/>
      <c r="BJI89" s="85"/>
      <c r="BJJ89" s="85"/>
      <c r="BJK89" s="85"/>
      <c r="BJL89" s="85"/>
      <c r="BJM89" s="85"/>
      <c r="BJN89" s="85"/>
      <c r="BJO89" s="85"/>
      <c r="BJP89" s="85"/>
      <c r="BJQ89" s="85"/>
      <c r="BJR89" s="85"/>
      <c r="BJS89" s="85"/>
      <c r="BJT89" s="85"/>
      <c r="BJU89" s="85"/>
      <c r="BJV89" s="85"/>
      <c r="BJW89" s="85"/>
      <c r="BJX89" s="85"/>
      <c r="BJY89" s="85"/>
      <c r="BJZ89" s="85"/>
      <c r="BKA89" s="85"/>
      <c r="BKB89" s="85"/>
      <c r="BKC89" s="85"/>
      <c r="BKD89" s="85"/>
      <c r="BKE89" s="85"/>
      <c r="BKF89" s="85"/>
      <c r="BKG89" s="85"/>
      <c r="BKH89" s="85"/>
      <c r="BKI89" s="85"/>
      <c r="BKJ89" s="85"/>
      <c r="BKK89" s="85"/>
      <c r="BKL89" s="85"/>
      <c r="BKM89" s="85"/>
      <c r="BKN89" s="85"/>
      <c r="BKO89" s="85"/>
      <c r="BKP89" s="85"/>
      <c r="BKQ89" s="85"/>
      <c r="BKR89" s="85"/>
      <c r="BKS89" s="85"/>
      <c r="BKT89" s="85"/>
      <c r="BKU89" s="85"/>
      <c r="BKV89" s="85"/>
      <c r="BKW89" s="85"/>
      <c r="BKX89" s="85"/>
      <c r="BKY89" s="85"/>
      <c r="BKZ89" s="85"/>
      <c r="BLA89" s="85"/>
      <c r="BLB89" s="85"/>
      <c r="BLC89" s="85"/>
      <c r="BLD89" s="85"/>
      <c r="BLE89" s="85"/>
      <c r="BLF89" s="85"/>
      <c r="BLG89" s="85"/>
      <c r="BLH89" s="85"/>
      <c r="BLI89" s="85"/>
      <c r="BLJ89" s="85"/>
      <c r="BLK89" s="85"/>
      <c r="BLL89" s="85"/>
      <c r="BLM89" s="85"/>
      <c r="BLN89" s="85"/>
      <c r="BLO89" s="85"/>
      <c r="BLP89" s="85"/>
      <c r="BLQ89" s="85"/>
      <c r="BLR89" s="85"/>
      <c r="BLS89" s="85"/>
      <c r="BLT89" s="85"/>
      <c r="BLU89" s="85"/>
      <c r="BLV89" s="85"/>
      <c r="BLW89" s="85"/>
      <c r="BLX89" s="85"/>
      <c r="BLY89" s="85"/>
      <c r="BLZ89" s="85"/>
      <c r="BMA89" s="85"/>
      <c r="BMB89" s="85"/>
      <c r="BMC89" s="85"/>
      <c r="BMD89" s="85"/>
      <c r="BME89" s="85"/>
      <c r="BMF89" s="85"/>
      <c r="BMG89" s="85"/>
      <c r="BMH89" s="85"/>
      <c r="BMI89" s="85"/>
      <c r="BMJ89" s="85"/>
      <c r="BMK89" s="85"/>
      <c r="BML89" s="85"/>
      <c r="BMM89" s="85"/>
      <c r="BMN89" s="85"/>
      <c r="BMO89" s="85"/>
      <c r="BMP89" s="85"/>
      <c r="BMQ89" s="85"/>
      <c r="BMR89" s="85"/>
      <c r="BMS89" s="85"/>
      <c r="BMT89" s="85"/>
      <c r="BMU89" s="85"/>
      <c r="BMV89" s="85"/>
      <c r="BMW89" s="85"/>
      <c r="BMX89" s="85"/>
      <c r="BMY89" s="85"/>
      <c r="BMZ89" s="85"/>
      <c r="BNA89" s="85"/>
      <c r="BNB89" s="85"/>
      <c r="BNC89" s="85"/>
      <c r="BND89" s="85"/>
      <c r="BNE89" s="85"/>
      <c r="BNF89" s="85"/>
      <c r="BNG89" s="85"/>
      <c r="BNH89" s="85"/>
      <c r="BNI89" s="85"/>
      <c r="BNJ89" s="85"/>
      <c r="BNK89" s="85"/>
      <c r="BNL89" s="85"/>
      <c r="BNM89" s="85"/>
      <c r="BNN89" s="85"/>
      <c r="BNO89" s="85"/>
      <c r="BNP89" s="85"/>
      <c r="BNQ89" s="85"/>
      <c r="BNR89" s="85"/>
      <c r="BNS89" s="85"/>
      <c r="BNT89" s="85"/>
      <c r="BNU89" s="85"/>
      <c r="BNV89" s="85"/>
      <c r="BNW89" s="85"/>
      <c r="BNX89" s="85"/>
      <c r="BNY89" s="85"/>
      <c r="BNZ89" s="85"/>
      <c r="BOA89" s="85"/>
      <c r="BOB89" s="85"/>
      <c r="BOC89" s="85"/>
      <c r="BOD89" s="85"/>
      <c r="BOE89" s="85"/>
      <c r="BOF89" s="85"/>
      <c r="BOG89" s="85"/>
      <c r="BOH89" s="85"/>
      <c r="BOI89" s="85"/>
      <c r="BOJ89" s="85"/>
      <c r="BOK89" s="85"/>
      <c r="BOL89" s="85"/>
      <c r="BOM89" s="85"/>
      <c r="BON89" s="85"/>
      <c r="BOO89" s="85"/>
      <c r="BOP89" s="85"/>
      <c r="BOQ89" s="85"/>
      <c r="BOR89" s="85"/>
      <c r="BOS89" s="85"/>
      <c r="BOT89" s="85"/>
      <c r="BOU89" s="85"/>
      <c r="BOV89" s="85"/>
      <c r="BOW89" s="85"/>
      <c r="BOX89" s="85"/>
      <c r="BOY89" s="85"/>
      <c r="BOZ89" s="85"/>
      <c r="BPA89" s="85"/>
      <c r="BPB89" s="85"/>
      <c r="BPC89" s="85"/>
      <c r="BPD89" s="85"/>
      <c r="BPE89" s="85"/>
      <c r="BPF89" s="85"/>
      <c r="BPG89" s="85"/>
      <c r="BPH89" s="85"/>
      <c r="BPI89" s="85"/>
      <c r="BPJ89" s="85"/>
      <c r="BPK89" s="85"/>
      <c r="BPL89" s="85"/>
      <c r="BPM89" s="85"/>
      <c r="BPN89" s="85"/>
      <c r="BPO89" s="85"/>
      <c r="BPP89" s="85"/>
      <c r="BPQ89" s="85"/>
      <c r="BPR89" s="85"/>
      <c r="BPS89" s="85"/>
      <c r="BPT89" s="85"/>
      <c r="BPU89" s="85"/>
      <c r="BPV89" s="85"/>
      <c r="BPW89" s="85"/>
      <c r="BPX89" s="85"/>
      <c r="BPY89" s="85"/>
      <c r="BPZ89" s="85"/>
      <c r="BQA89" s="85"/>
      <c r="BQB89" s="85"/>
      <c r="BQC89" s="85"/>
      <c r="BQD89" s="85"/>
      <c r="BQE89" s="85"/>
      <c r="BQF89" s="85"/>
      <c r="BQG89" s="85"/>
      <c r="BQH89" s="85"/>
      <c r="BQI89" s="85"/>
      <c r="BQJ89" s="85"/>
      <c r="BQK89" s="85"/>
      <c r="BQL89" s="85"/>
      <c r="BQM89" s="85"/>
      <c r="BQN89" s="85"/>
      <c r="BQO89" s="85"/>
      <c r="BQP89" s="85"/>
      <c r="BQQ89" s="85"/>
      <c r="BQR89" s="85"/>
      <c r="BQS89" s="85"/>
      <c r="BQT89" s="85"/>
      <c r="BQU89" s="85"/>
      <c r="BQV89" s="85"/>
      <c r="BQW89" s="85"/>
      <c r="BQX89" s="85"/>
      <c r="BQY89" s="85"/>
      <c r="BQZ89" s="85"/>
      <c r="BRA89" s="85"/>
      <c r="BRB89" s="85"/>
      <c r="BRC89" s="85"/>
      <c r="BRD89" s="85"/>
      <c r="BRE89" s="85"/>
      <c r="BRF89" s="85"/>
      <c r="BRG89" s="85"/>
      <c r="BRH89" s="85"/>
      <c r="BRI89" s="85"/>
      <c r="BRJ89" s="85"/>
      <c r="BRK89" s="85"/>
      <c r="BRL89" s="85"/>
      <c r="BRM89" s="85"/>
      <c r="BRN89" s="85"/>
      <c r="BRO89" s="85"/>
      <c r="BRP89" s="85"/>
      <c r="BRQ89" s="85"/>
      <c r="BRR89" s="85"/>
      <c r="BRS89" s="85"/>
      <c r="BRT89" s="85"/>
      <c r="BRU89" s="85"/>
      <c r="BRV89" s="85"/>
      <c r="BRW89" s="85"/>
      <c r="BRX89" s="85"/>
      <c r="BRY89" s="85"/>
      <c r="BRZ89" s="85"/>
      <c r="BSA89" s="85"/>
      <c r="BSB89" s="85"/>
      <c r="BSC89" s="85"/>
      <c r="BSD89" s="85"/>
      <c r="BSE89" s="85"/>
      <c r="BSF89" s="85"/>
      <c r="BSG89" s="85"/>
      <c r="BSH89" s="85"/>
      <c r="BSI89" s="85"/>
      <c r="BSJ89" s="85"/>
      <c r="BSK89" s="85"/>
      <c r="BSL89" s="85"/>
      <c r="BSM89" s="85"/>
      <c r="BSN89" s="85"/>
      <c r="BSO89" s="85"/>
      <c r="BSP89" s="85"/>
      <c r="BSQ89" s="85"/>
      <c r="BSR89" s="85"/>
      <c r="BSS89" s="85"/>
      <c r="BST89" s="85"/>
      <c r="BSU89" s="85"/>
      <c r="BSV89" s="85"/>
      <c r="BSW89" s="85"/>
      <c r="BSX89" s="85"/>
      <c r="BSY89" s="85"/>
      <c r="BSZ89" s="85"/>
      <c r="BTA89" s="85"/>
      <c r="BTB89" s="85"/>
      <c r="BTC89" s="85"/>
      <c r="BTD89" s="85"/>
      <c r="BTE89" s="85"/>
      <c r="BTF89" s="85"/>
      <c r="BTG89" s="85"/>
      <c r="BTH89" s="85"/>
      <c r="BTI89" s="85"/>
      <c r="BTJ89" s="85"/>
      <c r="BTK89" s="85"/>
      <c r="BTL89" s="85"/>
      <c r="BTM89" s="85"/>
      <c r="BTN89" s="85"/>
      <c r="BTO89" s="85"/>
      <c r="BTP89" s="85"/>
      <c r="BTQ89" s="85"/>
      <c r="BTR89" s="85"/>
      <c r="BTS89" s="85"/>
      <c r="BTT89" s="85"/>
      <c r="BTU89" s="85"/>
      <c r="BTV89" s="85"/>
      <c r="BTW89" s="85"/>
      <c r="BTX89" s="85"/>
      <c r="BTY89" s="85"/>
      <c r="BTZ89" s="85"/>
      <c r="BUA89" s="85"/>
      <c r="BUB89" s="85"/>
      <c r="BUC89" s="85"/>
      <c r="BUD89" s="85"/>
      <c r="BUE89" s="85"/>
      <c r="BUF89" s="85"/>
      <c r="BUG89" s="85"/>
      <c r="BUH89" s="85"/>
      <c r="BUI89" s="85"/>
      <c r="BUJ89" s="85"/>
      <c r="BUK89" s="85"/>
      <c r="BUL89" s="85"/>
      <c r="BUM89" s="85"/>
      <c r="BUN89" s="85"/>
      <c r="BUO89" s="85"/>
      <c r="BUP89" s="85"/>
      <c r="BUQ89" s="85"/>
      <c r="BUR89" s="85"/>
      <c r="BUS89" s="85"/>
      <c r="BUT89" s="85"/>
      <c r="BUU89" s="85"/>
      <c r="BUV89" s="85"/>
      <c r="BUW89" s="85"/>
      <c r="BUX89" s="85"/>
      <c r="BUY89" s="85"/>
      <c r="BUZ89" s="85"/>
      <c r="BVA89" s="85"/>
      <c r="BVB89" s="85"/>
      <c r="BVC89" s="85"/>
      <c r="BVD89" s="85"/>
      <c r="BVE89" s="85"/>
      <c r="BVF89" s="85"/>
      <c r="BVG89" s="85"/>
      <c r="BVH89" s="85"/>
      <c r="BVI89" s="85"/>
      <c r="BVJ89" s="85"/>
      <c r="BVK89" s="85"/>
      <c r="BVL89" s="85"/>
      <c r="BVM89" s="85"/>
      <c r="BVN89" s="85"/>
      <c r="BVO89" s="85"/>
      <c r="BVP89" s="85"/>
      <c r="BVQ89" s="85"/>
      <c r="BVR89" s="85"/>
      <c r="BVS89" s="85"/>
      <c r="BVT89" s="85"/>
      <c r="BVU89" s="85"/>
      <c r="BVV89" s="85"/>
      <c r="BVW89" s="85"/>
      <c r="BVX89" s="85"/>
      <c r="BVY89" s="85"/>
      <c r="BVZ89" s="85"/>
      <c r="BWA89" s="85"/>
      <c r="BWB89" s="85"/>
      <c r="BWC89" s="85"/>
      <c r="BWD89" s="85"/>
      <c r="BWE89" s="85"/>
      <c r="BWF89" s="85"/>
      <c r="BWG89" s="85"/>
      <c r="BWH89" s="85"/>
      <c r="BWI89" s="85"/>
      <c r="BWJ89" s="85"/>
      <c r="BWK89" s="85"/>
      <c r="BWL89" s="85"/>
      <c r="BWM89" s="85"/>
      <c r="BWN89" s="85"/>
      <c r="BWO89" s="85"/>
      <c r="BWP89" s="85"/>
      <c r="BWQ89" s="85"/>
      <c r="BWR89" s="85"/>
      <c r="BWS89" s="85"/>
      <c r="BWT89" s="85"/>
      <c r="BWU89" s="85"/>
      <c r="BWV89" s="85"/>
      <c r="BWW89" s="85"/>
      <c r="BWX89" s="85"/>
      <c r="BWY89" s="85"/>
      <c r="BWZ89" s="85"/>
      <c r="BXA89" s="85"/>
      <c r="BXB89" s="85"/>
      <c r="BXC89" s="85"/>
      <c r="BXD89" s="85"/>
      <c r="BXE89" s="85"/>
      <c r="BXF89" s="85"/>
      <c r="BXG89" s="85"/>
      <c r="BXH89" s="85"/>
      <c r="BXI89" s="85"/>
      <c r="BXJ89" s="85"/>
      <c r="BXK89" s="85"/>
      <c r="BXL89" s="85"/>
      <c r="BXM89" s="85"/>
      <c r="BXN89" s="85"/>
      <c r="BXO89" s="85"/>
      <c r="BXP89" s="85"/>
      <c r="BXQ89" s="85"/>
      <c r="BXR89" s="85"/>
      <c r="BXS89" s="85"/>
      <c r="BXT89" s="85"/>
      <c r="BXU89" s="85"/>
      <c r="BXV89" s="85"/>
      <c r="BXW89" s="85"/>
      <c r="BXX89" s="85"/>
      <c r="BXY89" s="85"/>
      <c r="BXZ89" s="85"/>
      <c r="BYA89" s="85"/>
      <c r="BYB89" s="85"/>
      <c r="BYC89" s="85"/>
      <c r="BYD89" s="85"/>
      <c r="BYE89" s="85"/>
      <c r="BYF89" s="85"/>
      <c r="BYG89" s="85"/>
      <c r="BYH89" s="85"/>
      <c r="BYI89" s="85"/>
      <c r="BYJ89" s="85"/>
      <c r="BYK89" s="85"/>
      <c r="BYL89" s="85"/>
      <c r="BYM89" s="85"/>
      <c r="BYN89" s="85"/>
      <c r="BYO89" s="85"/>
      <c r="BYP89" s="85"/>
      <c r="BYQ89" s="85"/>
      <c r="BYR89" s="85"/>
      <c r="BYS89" s="85"/>
      <c r="BYT89" s="85"/>
      <c r="BYU89" s="85"/>
      <c r="BYV89" s="85"/>
      <c r="BYW89" s="85"/>
      <c r="BYX89" s="85"/>
      <c r="BYY89" s="85"/>
      <c r="BYZ89" s="85"/>
      <c r="BZA89" s="85"/>
      <c r="BZB89" s="85"/>
      <c r="BZC89" s="85"/>
      <c r="BZD89" s="85"/>
      <c r="BZE89" s="85"/>
      <c r="BZF89" s="85"/>
      <c r="BZG89" s="85"/>
      <c r="BZH89" s="85"/>
      <c r="BZI89" s="85"/>
      <c r="BZJ89" s="85"/>
      <c r="BZK89" s="85"/>
      <c r="BZL89" s="85"/>
      <c r="BZM89" s="85"/>
      <c r="BZN89" s="85"/>
      <c r="BZO89" s="85"/>
      <c r="BZP89" s="85"/>
      <c r="BZQ89" s="85"/>
      <c r="BZR89" s="85"/>
      <c r="BZS89" s="85"/>
      <c r="BZT89" s="85"/>
      <c r="BZU89" s="85"/>
      <c r="BZV89" s="85"/>
      <c r="BZW89" s="85"/>
      <c r="BZX89" s="85"/>
      <c r="BZY89" s="85"/>
      <c r="BZZ89" s="85"/>
      <c r="CAA89" s="85"/>
      <c r="CAB89" s="85"/>
      <c r="CAC89" s="85"/>
      <c r="CAD89" s="85"/>
      <c r="CAE89" s="85"/>
      <c r="CAF89" s="85"/>
      <c r="CAG89" s="85"/>
      <c r="CAH89" s="85"/>
      <c r="CAI89" s="85"/>
      <c r="CAJ89" s="85"/>
      <c r="CAK89" s="85"/>
      <c r="CAL89" s="85"/>
      <c r="CAM89" s="85"/>
      <c r="CAN89" s="85"/>
      <c r="CAO89" s="85"/>
      <c r="CAP89" s="85"/>
      <c r="CAQ89" s="85"/>
      <c r="CAR89" s="85"/>
      <c r="CAS89" s="85"/>
      <c r="CAT89" s="85"/>
      <c r="CAU89" s="85"/>
      <c r="CAV89" s="85"/>
      <c r="CAW89" s="85"/>
      <c r="CAX89" s="85"/>
      <c r="CAY89" s="85"/>
      <c r="CAZ89" s="85"/>
      <c r="CBA89" s="85"/>
      <c r="CBB89" s="85"/>
      <c r="CBC89" s="85"/>
      <c r="CBD89" s="85"/>
      <c r="CBE89" s="85"/>
      <c r="CBF89" s="85"/>
      <c r="CBG89" s="85"/>
      <c r="CBH89" s="85"/>
      <c r="CBI89" s="85"/>
      <c r="CBJ89" s="85"/>
      <c r="CBK89" s="85"/>
      <c r="CBL89" s="85"/>
      <c r="CBM89" s="85"/>
      <c r="CBN89" s="85"/>
      <c r="CBO89" s="85"/>
      <c r="CBP89" s="85"/>
      <c r="CBQ89" s="85"/>
      <c r="CBR89" s="85"/>
      <c r="CBS89" s="85"/>
      <c r="CBT89" s="85"/>
      <c r="CBU89" s="85"/>
      <c r="CBV89" s="85"/>
      <c r="CBW89" s="85"/>
      <c r="CBX89" s="85"/>
      <c r="CBY89" s="85"/>
      <c r="CBZ89" s="85"/>
      <c r="CCA89" s="85"/>
      <c r="CCB89" s="85"/>
      <c r="CCC89" s="85"/>
      <c r="CCD89" s="85"/>
      <c r="CCE89" s="85"/>
      <c r="CCF89" s="85"/>
      <c r="CCG89" s="85"/>
      <c r="CCH89" s="85"/>
      <c r="CCI89" s="85"/>
      <c r="CCJ89" s="85"/>
      <c r="CCK89" s="85"/>
      <c r="CCL89" s="85"/>
      <c r="CCM89" s="85"/>
      <c r="CCN89" s="85"/>
      <c r="CCO89" s="85"/>
      <c r="CCP89" s="85"/>
      <c r="CCQ89" s="85"/>
      <c r="CCR89" s="85"/>
      <c r="CCS89" s="85"/>
      <c r="CCT89" s="85"/>
      <c r="CCU89" s="85"/>
      <c r="CCV89" s="85"/>
      <c r="CCW89" s="85"/>
      <c r="CCX89" s="85"/>
      <c r="CCY89" s="85"/>
      <c r="CCZ89" s="85"/>
      <c r="CDA89" s="85"/>
      <c r="CDB89" s="85"/>
      <c r="CDC89" s="85"/>
      <c r="CDD89" s="85"/>
      <c r="CDE89" s="85"/>
      <c r="CDF89" s="85"/>
      <c r="CDG89" s="85"/>
      <c r="CDH89" s="85"/>
      <c r="CDI89" s="85"/>
      <c r="CDJ89" s="85"/>
      <c r="CDK89" s="85"/>
      <c r="CDL89" s="85"/>
      <c r="CDM89" s="85"/>
      <c r="CDN89" s="85"/>
      <c r="CDO89" s="85"/>
      <c r="CDP89" s="85"/>
      <c r="CDQ89" s="85"/>
      <c r="CDR89" s="85"/>
      <c r="CDS89" s="85"/>
      <c r="CDT89" s="85"/>
      <c r="CDU89" s="85"/>
      <c r="CDV89" s="85"/>
      <c r="CDW89" s="85"/>
      <c r="CDX89" s="85"/>
      <c r="CDY89" s="85"/>
      <c r="CDZ89" s="85"/>
      <c r="CEA89" s="85"/>
      <c r="CEB89" s="85"/>
      <c r="CEC89" s="85"/>
      <c r="CED89" s="85"/>
      <c r="CEE89" s="85"/>
      <c r="CEF89" s="85"/>
      <c r="CEG89" s="85"/>
      <c r="CEH89" s="85"/>
      <c r="CEI89" s="85"/>
      <c r="CEJ89" s="85"/>
      <c r="CEK89" s="85"/>
      <c r="CEL89" s="85"/>
      <c r="CEM89" s="85"/>
      <c r="CEN89" s="85"/>
      <c r="CEO89" s="85"/>
      <c r="CEP89" s="85"/>
      <c r="CEQ89" s="85"/>
      <c r="CER89" s="85"/>
      <c r="CES89" s="85"/>
      <c r="CET89" s="85"/>
      <c r="CEU89" s="85"/>
      <c r="CEV89" s="85"/>
      <c r="CEW89" s="85"/>
      <c r="CEX89" s="85"/>
      <c r="CEY89" s="85"/>
      <c r="CEZ89" s="85"/>
      <c r="CFA89" s="85"/>
      <c r="CFB89" s="85"/>
      <c r="CFC89" s="85"/>
      <c r="CFD89" s="85"/>
      <c r="CFE89" s="85"/>
      <c r="CFF89" s="85"/>
      <c r="CFG89" s="85"/>
      <c r="CFH89" s="85"/>
      <c r="CFI89" s="85"/>
      <c r="CFJ89" s="85"/>
      <c r="CFK89" s="85"/>
      <c r="CFL89" s="85"/>
      <c r="CFM89" s="85"/>
      <c r="CFN89" s="85"/>
      <c r="CFO89" s="85"/>
      <c r="CFP89" s="85"/>
      <c r="CFQ89" s="85"/>
      <c r="CFR89" s="85"/>
      <c r="CFS89" s="85"/>
      <c r="CFT89" s="85"/>
      <c r="CFU89" s="85"/>
      <c r="CFV89" s="85"/>
      <c r="CFW89" s="85"/>
      <c r="CFX89" s="85"/>
      <c r="CFY89" s="85"/>
      <c r="CFZ89" s="85"/>
      <c r="CGA89" s="85"/>
      <c r="CGB89" s="85"/>
      <c r="CGC89" s="85"/>
      <c r="CGD89" s="85"/>
      <c r="CGE89" s="85"/>
      <c r="CGF89" s="85"/>
      <c r="CGG89" s="85"/>
      <c r="CGH89" s="85"/>
      <c r="CGI89" s="85"/>
      <c r="CGJ89" s="85"/>
      <c r="CGK89" s="85"/>
      <c r="CGL89" s="85"/>
      <c r="CGM89" s="85"/>
      <c r="CGN89" s="85"/>
      <c r="CGO89" s="85"/>
      <c r="CGP89" s="85"/>
      <c r="CGQ89" s="85"/>
      <c r="CGR89" s="85"/>
      <c r="CGS89" s="85"/>
      <c r="CGT89" s="85"/>
      <c r="CGU89" s="85"/>
      <c r="CGV89" s="85"/>
      <c r="CGW89" s="85"/>
      <c r="CGX89" s="85"/>
      <c r="CGY89" s="85"/>
      <c r="CGZ89" s="85"/>
      <c r="CHA89" s="85"/>
      <c r="CHB89" s="85"/>
      <c r="CHC89" s="85"/>
      <c r="CHD89" s="85"/>
      <c r="CHE89" s="85"/>
      <c r="CHF89" s="85"/>
      <c r="CHG89" s="85"/>
      <c r="CHH89" s="85"/>
      <c r="CHI89" s="85"/>
      <c r="CHJ89" s="85"/>
      <c r="CHK89" s="85"/>
      <c r="CHL89" s="85"/>
      <c r="CHM89" s="85"/>
      <c r="CHN89" s="85"/>
      <c r="CHO89" s="85"/>
      <c r="CHP89" s="85"/>
      <c r="CHQ89" s="85"/>
      <c r="CHR89" s="85"/>
      <c r="CHS89" s="85"/>
      <c r="CHT89" s="85"/>
      <c r="CHU89" s="85"/>
      <c r="CHV89" s="85"/>
      <c r="CHW89" s="85"/>
      <c r="CHX89" s="85"/>
      <c r="CHY89" s="85"/>
      <c r="CHZ89" s="85"/>
      <c r="CIA89" s="85"/>
      <c r="CIB89" s="85"/>
      <c r="CIC89" s="85"/>
      <c r="CID89" s="85"/>
      <c r="CIE89" s="85"/>
      <c r="CIF89" s="85"/>
      <c r="CIG89" s="85"/>
      <c r="CIH89" s="85"/>
      <c r="CII89" s="85"/>
      <c r="CIJ89" s="85"/>
      <c r="CIK89" s="85"/>
      <c r="CIL89" s="85"/>
      <c r="CIM89" s="85"/>
      <c r="CIN89" s="85"/>
      <c r="CIO89" s="85"/>
      <c r="CIP89" s="85"/>
      <c r="CIQ89" s="85"/>
      <c r="CIR89" s="85"/>
      <c r="CIS89" s="85"/>
      <c r="CIT89" s="85"/>
      <c r="CIU89" s="85"/>
      <c r="CIV89" s="85"/>
      <c r="CIW89" s="85"/>
      <c r="CIX89" s="85"/>
      <c r="CIY89" s="85"/>
      <c r="CIZ89" s="85"/>
      <c r="CJA89" s="85"/>
      <c r="CJB89" s="85"/>
      <c r="CJC89" s="85"/>
      <c r="CJD89" s="85"/>
      <c r="CJE89" s="85"/>
      <c r="CJF89" s="85"/>
      <c r="CJG89" s="85"/>
      <c r="CJH89" s="85"/>
      <c r="CJI89" s="85"/>
      <c r="CJJ89" s="85"/>
      <c r="CJK89" s="85"/>
      <c r="CJL89" s="85"/>
      <c r="CJM89" s="85"/>
      <c r="CJN89" s="85"/>
      <c r="CJO89" s="85"/>
      <c r="CJP89" s="85"/>
      <c r="CJQ89" s="85"/>
      <c r="CJR89" s="85"/>
      <c r="CJS89" s="85"/>
      <c r="CJT89" s="85"/>
      <c r="CJU89" s="85"/>
      <c r="CJV89" s="85"/>
      <c r="CJW89" s="85"/>
      <c r="CJX89" s="85"/>
      <c r="CJY89" s="85"/>
      <c r="CJZ89" s="85"/>
      <c r="CKA89" s="85"/>
      <c r="CKB89" s="85"/>
      <c r="CKC89" s="85"/>
      <c r="CKD89" s="85"/>
      <c r="CKE89" s="85"/>
      <c r="CKF89" s="85"/>
      <c r="CKG89" s="85"/>
      <c r="CKH89" s="85"/>
      <c r="CKI89" s="85"/>
      <c r="CKJ89" s="85"/>
      <c r="CKK89" s="85"/>
      <c r="CKL89" s="85"/>
      <c r="CKM89" s="85"/>
      <c r="CKN89" s="85"/>
      <c r="CKO89" s="85"/>
      <c r="CKP89" s="85"/>
      <c r="CKQ89" s="85"/>
      <c r="CKR89" s="85"/>
      <c r="CKS89" s="85"/>
      <c r="CKT89" s="85"/>
      <c r="CKU89" s="85"/>
      <c r="CKV89" s="85"/>
      <c r="CKW89" s="85"/>
      <c r="CKX89" s="85"/>
      <c r="CKY89" s="85"/>
      <c r="CKZ89" s="85"/>
      <c r="CLA89" s="85"/>
      <c r="CLB89" s="85"/>
      <c r="CLC89" s="85"/>
      <c r="CLD89" s="85"/>
      <c r="CLE89" s="85"/>
      <c r="CLF89" s="85"/>
      <c r="CLG89" s="85"/>
      <c r="CLH89" s="85"/>
      <c r="CLI89" s="85"/>
      <c r="CLJ89" s="85"/>
      <c r="CLK89" s="85"/>
      <c r="CLL89" s="85"/>
      <c r="CLM89" s="85"/>
      <c r="CLN89" s="85"/>
      <c r="CLO89" s="85"/>
      <c r="CLP89" s="85"/>
      <c r="CLQ89" s="85"/>
      <c r="CLR89" s="85"/>
      <c r="CLS89" s="85"/>
      <c r="CLT89" s="85"/>
      <c r="CLU89" s="85"/>
      <c r="CLV89" s="85"/>
      <c r="CLW89" s="85"/>
      <c r="CLX89" s="85"/>
      <c r="CLY89" s="85"/>
      <c r="CLZ89" s="85"/>
      <c r="CMA89" s="85"/>
      <c r="CMB89" s="85"/>
      <c r="CMC89" s="85"/>
      <c r="CMD89" s="85"/>
      <c r="CME89" s="85"/>
      <c r="CMF89" s="85"/>
      <c r="CMG89" s="85"/>
      <c r="CMH89" s="85"/>
      <c r="CMI89" s="85"/>
      <c r="CMJ89" s="85"/>
      <c r="CMK89" s="85"/>
      <c r="CML89" s="85"/>
      <c r="CMM89" s="85"/>
      <c r="CMN89" s="85"/>
      <c r="CMO89" s="85"/>
      <c r="CMP89" s="85"/>
      <c r="CMQ89" s="85"/>
      <c r="CMR89" s="85"/>
      <c r="CMS89" s="85"/>
      <c r="CMT89" s="85"/>
      <c r="CMU89" s="85"/>
      <c r="CMV89" s="85"/>
      <c r="CMW89" s="85"/>
      <c r="CMX89" s="85"/>
      <c r="CMY89" s="85"/>
      <c r="CMZ89" s="85"/>
      <c r="CNA89" s="85"/>
      <c r="CNB89" s="85"/>
      <c r="CNC89" s="85"/>
      <c r="CND89" s="85"/>
      <c r="CNE89" s="85"/>
      <c r="CNF89" s="85"/>
      <c r="CNG89" s="85"/>
      <c r="CNH89" s="85"/>
      <c r="CNI89" s="85"/>
      <c r="CNJ89" s="85"/>
      <c r="CNK89" s="85"/>
      <c r="CNL89" s="85"/>
      <c r="CNM89" s="85"/>
      <c r="CNN89" s="85"/>
      <c r="CNO89" s="85"/>
      <c r="CNP89" s="85"/>
      <c r="CNQ89" s="85"/>
      <c r="CNR89" s="85"/>
      <c r="CNS89" s="85"/>
      <c r="CNT89" s="85"/>
      <c r="CNU89" s="85"/>
      <c r="CNV89" s="85"/>
      <c r="CNW89" s="85"/>
      <c r="CNX89" s="85"/>
      <c r="CNY89" s="85"/>
      <c r="CNZ89" s="85"/>
      <c r="COA89" s="85"/>
      <c r="COB89" s="85"/>
      <c r="COC89" s="85"/>
      <c r="COD89" s="85"/>
      <c r="COE89" s="85"/>
      <c r="COF89" s="85"/>
      <c r="COG89" s="85"/>
      <c r="COH89" s="85"/>
      <c r="COI89" s="85"/>
      <c r="COJ89" s="85"/>
      <c r="COK89" s="85"/>
      <c r="COL89" s="85"/>
      <c r="COM89" s="85"/>
      <c r="CON89" s="85"/>
      <c r="COO89" s="85"/>
      <c r="COP89" s="85"/>
      <c r="COQ89" s="85"/>
      <c r="COR89" s="85"/>
      <c r="COS89" s="85"/>
      <c r="COT89" s="85"/>
      <c r="COU89" s="85"/>
      <c r="COV89" s="85"/>
      <c r="COW89" s="85"/>
      <c r="COX89" s="85"/>
      <c r="COY89" s="85"/>
      <c r="COZ89" s="85"/>
      <c r="CPA89" s="85"/>
      <c r="CPB89" s="85"/>
      <c r="CPC89" s="85"/>
      <c r="CPD89" s="85"/>
      <c r="CPE89" s="85"/>
      <c r="CPF89" s="85"/>
      <c r="CPG89" s="85"/>
      <c r="CPH89" s="85"/>
      <c r="CPI89" s="85"/>
      <c r="CPJ89" s="85"/>
      <c r="CPK89" s="85"/>
      <c r="CPL89" s="85"/>
      <c r="CPM89" s="85"/>
      <c r="CPN89" s="85"/>
      <c r="CPO89" s="85"/>
      <c r="CPP89" s="85"/>
      <c r="CPQ89" s="85"/>
      <c r="CPR89" s="85"/>
      <c r="CPS89" s="85"/>
      <c r="CPT89" s="85"/>
      <c r="CPU89" s="85"/>
      <c r="CPV89" s="85"/>
      <c r="CPW89" s="85"/>
      <c r="CPX89" s="85"/>
      <c r="CPY89" s="85"/>
      <c r="CPZ89" s="85"/>
      <c r="CQA89" s="85"/>
      <c r="CQB89" s="85"/>
      <c r="CQC89" s="85"/>
      <c r="CQD89" s="85"/>
      <c r="CQE89" s="85"/>
      <c r="CQF89" s="85"/>
      <c r="CQG89" s="85"/>
      <c r="CQH89" s="85"/>
      <c r="CQI89" s="85"/>
      <c r="CQJ89" s="85"/>
      <c r="CQK89" s="85"/>
      <c r="CQL89" s="85"/>
      <c r="CQM89" s="85"/>
      <c r="CQN89" s="85"/>
      <c r="CQO89" s="85"/>
      <c r="CQP89" s="85"/>
      <c r="CQQ89" s="85"/>
      <c r="CQR89" s="85"/>
      <c r="CQS89" s="85"/>
      <c r="CQT89" s="85"/>
      <c r="CQU89" s="85"/>
      <c r="CQV89" s="85"/>
      <c r="CQW89" s="85"/>
      <c r="CQX89" s="85"/>
      <c r="CQY89" s="85"/>
      <c r="CQZ89" s="85"/>
      <c r="CRA89" s="85"/>
      <c r="CRB89" s="85"/>
      <c r="CRC89" s="85"/>
      <c r="CRD89" s="85"/>
      <c r="CRE89" s="85"/>
      <c r="CRF89" s="85"/>
      <c r="CRG89" s="85"/>
      <c r="CRH89" s="85"/>
      <c r="CRI89" s="85"/>
      <c r="CRJ89" s="85"/>
      <c r="CRK89" s="85"/>
      <c r="CRL89" s="85"/>
      <c r="CRM89" s="85"/>
      <c r="CRN89" s="85"/>
      <c r="CRO89" s="85"/>
      <c r="CRP89" s="85"/>
      <c r="CRQ89" s="85"/>
      <c r="CRR89" s="85"/>
      <c r="CRS89" s="85"/>
      <c r="CRT89" s="85"/>
      <c r="CRU89" s="85"/>
      <c r="CRV89" s="85"/>
      <c r="CRW89" s="85"/>
      <c r="CRX89" s="85"/>
      <c r="CRY89" s="85"/>
      <c r="CRZ89" s="85"/>
      <c r="CSA89" s="85"/>
      <c r="CSB89" s="85"/>
      <c r="CSC89" s="85"/>
      <c r="CSD89" s="85"/>
      <c r="CSE89" s="85"/>
      <c r="CSF89" s="85"/>
      <c r="CSG89" s="85"/>
      <c r="CSH89" s="85"/>
      <c r="CSI89" s="85"/>
      <c r="CSJ89" s="85"/>
      <c r="CSK89" s="85"/>
      <c r="CSL89" s="85"/>
      <c r="CSM89" s="85"/>
      <c r="CSN89" s="85"/>
      <c r="CSO89" s="85"/>
      <c r="CSP89" s="85"/>
      <c r="CSQ89" s="85"/>
      <c r="CSR89" s="85"/>
      <c r="CSS89" s="85"/>
      <c r="CST89" s="85"/>
      <c r="CSU89" s="85"/>
      <c r="CSV89" s="85"/>
      <c r="CSW89" s="85"/>
      <c r="CSX89" s="85"/>
      <c r="CSY89" s="85"/>
      <c r="CSZ89" s="85"/>
      <c r="CTA89" s="85"/>
      <c r="CTB89" s="85"/>
      <c r="CTC89" s="85"/>
      <c r="CTD89" s="85"/>
      <c r="CTE89" s="85"/>
      <c r="CTF89" s="85"/>
      <c r="CTG89" s="85"/>
      <c r="CTH89" s="85"/>
      <c r="CTI89" s="85"/>
      <c r="CTJ89" s="85"/>
      <c r="CTK89" s="85"/>
      <c r="CTL89" s="85"/>
      <c r="CTM89" s="85"/>
      <c r="CTN89" s="85"/>
      <c r="CTO89" s="85"/>
      <c r="CTP89" s="85"/>
      <c r="CTQ89" s="85"/>
      <c r="CTR89" s="85"/>
      <c r="CTS89" s="85"/>
      <c r="CTT89" s="85"/>
      <c r="CTU89" s="85"/>
      <c r="CTV89" s="85"/>
      <c r="CTW89" s="85"/>
      <c r="CTX89" s="85"/>
      <c r="CTY89" s="85"/>
      <c r="CTZ89" s="85"/>
      <c r="CUA89" s="85"/>
      <c r="CUB89" s="85"/>
      <c r="CUC89" s="85"/>
      <c r="CUD89" s="85"/>
      <c r="CUE89" s="85"/>
      <c r="CUF89" s="85"/>
      <c r="CUG89" s="85"/>
      <c r="CUH89" s="85"/>
      <c r="CUI89" s="85"/>
      <c r="CUJ89" s="85"/>
      <c r="CUK89" s="85"/>
      <c r="CUL89" s="85"/>
      <c r="CUM89" s="85"/>
      <c r="CUN89" s="85"/>
      <c r="CUO89" s="85"/>
      <c r="CUP89" s="85"/>
      <c r="CUQ89" s="85"/>
      <c r="CUR89" s="85"/>
      <c r="CUS89" s="85"/>
      <c r="CUT89" s="85"/>
      <c r="CUU89" s="85"/>
      <c r="CUV89" s="85"/>
      <c r="CUW89" s="85"/>
      <c r="CUX89" s="85"/>
      <c r="CUY89" s="85"/>
      <c r="CUZ89" s="85"/>
      <c r="CVA89" s="85"/>
      <c r="CVB89" s="85"/>
      <c r="CVC89" s="85"/>
      <c r="CVD89" s="85"/>
      <c r="CVE89" s="85"/>
      <c r="CVF89" s="85"/>
      <c r="CVG89" s="85"/>
      <c r="CVH89" s="85"/>
      <c r="CVI89" s="85"/>
      <c r="CVJ89" s="85"/>
      <c r="CVK89" s="85"/>
      <c r="CVL89" s="85"/>
      <c r="CVM89" s="85"/>
      <c r="CVN89" s="85"/>
      <c r="CVO89" s="85"/>
      <c r="CVP89" s="85"/>
      <c r="CVQ89" s="85"/>
      <c r="CVR89" s="85"/>
      <c r="CVS89" s="85"/>
      <c r="CVT89" s="85"/>
      <c r="CVU89" s="85"/>
      <c r="CVV89" s="85"/>
      <c r="CVW89" s="85"/>
      <c r="CVX89" s="85"/>
      <c r="CVY89" s="85"/>
      <c r="CVZ89" s="85"/>
      <c r="CWA89" s="85"/>
      <c r="CWB89" s="85"/>
      <c r="CWC89" s="85"/>
      <c r="CWD89" s="85"/>
      <c r="CWE89" s="85"/>
      <c r="CWF89" s="85"/>
      <c r="CWG89" s="85"/>
      <c r="CWH89" s="85"/>
      <c r="CWI89" s="85"/>
      <c r="CWJ89" s="85"/>
      <c r="CWK89" s="85"/>
      <c r="CWL89" s="85"/>
      <c r="CWM89" s="85"/>
      <c r="CWN89" s="85"/>
      <c r="CWO89" s="85"/>
      <c r="CWP89" s="85"/>
      <c r="CWQ89" s="85"/>
      <c r="CWR89" s="85"/>
      <c r="CWS89" s="85"/>
      <c r="CWT89" s="85"/>
      <c r="CWU89" s="85"/>
      <c r="CWV89" s="85"/>
      <c r="CWW89" s="85"/>
      <c r="CWX89" s="85"/>
      <c r="CWY89" s="85"/>
      <c r="CWZ89" s="85"/>
      <c r="CXA89" s="85"/>
      <c r="CXB89" s="85"/>
      <c r="CXC89" s="85"/>
      <c r="CXD89" s="85"/>
      <c r="CXE89" s="85"/>
      <c r="CXF89" s="85"/>
      <c r="CXG89" s="85"/>
      <c r="CXH89" s="85"/>
      <c r="CXI89" s="85"/>
      <c r="CXJ89" s="85"/>
      <c r="CXK89" s="85"/>
      <c r="CXL89" s="85"/>
      <c r="CXM89" s="85"/>
      <c r="CXN89" s="85"/>
      <c r="CXO89" s="85"/>
      <c r="CXP89" s="85"/>
      <c r="CXQ89" s="85"/>
      <c r="CXR89" s="85"/>
      <c r="CXS89" s="85"/>
      <c r="CXT89" s="85"/>
      <c r="CXU89" s="85"/>
      <c r="CXV89" s="85"/>
      <c r="CXW89" s="85"/>
      <c r="CXX89" s="85"/>
      <c r="CXY89" s="85"/>
      <c r="CXZ89" s="85"/>
      <c r="CYA89" s="85"/>
      <c r="CYB89" s="85"/>
      <c r="CYC89" s="85"/>
      <c r="CYD89" s="85"/>
      <c r="CYE89" s="85"/>
      <c r="CYF89" s="85"/>
      <c r="CYG89" s="85"/>
      <c r="CYH89" s="85"/>
      <c r="CYI89" s="85"/>
      <c r="CYJ89" s="85"/>
      <c r="CYK89" s="85"/>
      <c r="CYL89" s="85"/>
      <c r="CYM89" s="85"/>
      <c r="CYN89" s="85"/>
      <c r="CYO89" s="85"/>
      <c r="CYP89" s="85"/>
      <c r="CYQ89" s="85"/>
      <c r="CYR89" s="85"/>
      <c r="CYS89" s="85"/>
      <c r="CYT89" s="85"/>
      <c r="CYU89" s="85"/>
      <c r="CYV89" s="85"/>
      <c r="CYW89" s="85"/>
      <c r="CYX89" s="85"/>
      <c r="CYY89" s="85"/>
      <c r="CYZ89" s="85"/>
      <c r="CZA89" s="85"/>
      <c r="CZB89" s="85"/>
      <c r="CZC89" s="85"/>
      <c r="CZD89" s="85"/>
      <c r="CZE89" s="85"/>
      <c r="CZF89" s="85"/>
      <c r="CZG89" s="85"/>
      <c r="CZH89" s="85"/>
      <c r="CZI89" s="85"/>
      <c r="CZJ89" s="85"/>
      <c r="CZK89" s="85"/>
      <c r="CZL89" s="85"/>
      <c r="CZM89" s="85"/>
      <c r="CZN89" s="85"/>
      <c r="CZO89" s="85"/>
      <c r="CZP89" s="85"/>
      <c r="CZQ89" s="85"/>
      <c r="CZR89" s="85"/>
      <c r="CZS89" s="85"/>
      <c r="CZT89" s="85"/>
      <c r="CZU89" s="85"/>
      <c r="CZV89" s="85"/>
      <c r="CZW89" s="85"/>
      <c r="CZX89" s="85"/>
      <c r="CZY89" s="85"/>
      <c r="CZZ89" s="85"/>
      <c r="DAA89" s="85"/>
      <c r="DAB89" s="85"/>
      <c r="DAC89" s="85"/>
      <c r="DAD89" s="85"/>
      <c r="DAE89" s="85"/>
      <c r="DAF89" s="85"/>
      <c r="DAG89" s="85"/>
      <c r="DAH89" s="85"/>
      <c r="DAI89" s="85"/>
      <c r="DAJ89" s="85"/>
      <c r="DAK89" s="85"/>
      <c r="DAL89" s="85"/>
      <c r="DAM89" s="85"/>
      <c r="DAN89" s="85"/>
      <c r="DAO89" s="85"/>
      <c r="DAP89" s="85"/>
      <c r="DAQ89" s="85"/>
      <c r="DAR89" s="85"/>
      <c r="DAS89" s="85"/>
      <c r="DAT89" s="85"/>
      <c r="DAU89" s="85"/>
      <c r="DAV89" s="85"/>
      <c r="DAW89" s="85"/>
      <c r="DAX89" s="85"/>
      <c r="DAY89" s="85"/>
      <c r="DAZ89" s="85"/>
      <c r="DBA89" s="85"/>
      <c r="DBB89" s="85"/>
      <c r="DBC89" s="85"/>
      <c r="DBD89" s="85"/>
      <c r="DBE89" s="85"/>
      <c r="DBF89" s="85"/>
      <c r="DBG89" s="85"/>
      <c r="DBH89" s="85"/>
      <c r="DBI89" s="85"/>
      <c r="DBJ89" s="85"/>
      <c r="DBK89" s="85"/>
      <c r="DBL89" s="85"/>
      <c r="DBM89" s="85"/>
      <c r="DBN89" s="85"/>
      <c r="DBO89" s="85"/>
      <c r="DBP89" s="85"/>
      <c r="DBQ89" s="85"/>
      <c r="DBR89" s="85"/>
      <c r="DBS89" s="85"/>
      <c r="DBT89" s="85"/>
      <c r="DBU89" s="85"/>
      <c r="DBV89" s="85"/>
      <c r="DBW89" s="85"/>
      <c r="DBX89" s="85"/>
      <c r="DBY89" s="85"/>
      <c r="DBZ89" s="85"/>
      <c r="DCA89" s="85"/>
      <c r="DCB89" s="85"/>
      <c r="DCC89" s="85"/>
      <c r="DCD89" s="85"/>
      <c r="DCE89" s="85"/>
      <c r="DCF89" s="85"/>
      <c r="DCG89" s="85"/>
      <c r="DCH89" s="85"/>
      <c r="DCI89" s="85"/>
      <c r="DCJ89" s="85"/>
      <c r="DCK89" s="85"/>
      <c r="DCL89" s="85"/>
      <c r="DCM89" s="85"/>
      <c r="DCN89" s="85"/>
      <c r="DCO89" s="85"/>
      <c r="DCP89" s="85"/>
      <c r="DCQ89" s="85"/>
      <c r="DCR89" s="85"/>
      <c r="DCS89" s="85"/>
      <c r="DCT89" s="85"/>
      <c r="DCU89" s="85"/>
      <c r="DCV89" s="85"/>
      <c r="DCW89" s="85"/>
      <c r="DCX89" s="85"/>
      <c r="DCY89" s="85"/>
      <c r="DCZ89" s="85"/>
      <c r="DDA89" s="85"/>
      <c r="DDB89" s="85"/>
      <c r="DDC89" s="85"/>
      <c r="DDD89" s="85"/>
      <c r="DDE89" s="85"/>
      <c r="DDF89" s="85"/>
      <c r="DDG89" s="85"/>
      <c r="DDH89" s="85"/>
      <c r="DDI89" s="85"/>
      <c r="DDJ89" s="85"/>
      <c r="DDK89" s="85"/>
      <c r="DDL89" s="85"/>
      <c r="DDM89" s="85"/>
      <c r="DDN89" s="85"/>
      <c r="DDO89" s="85"/>
      <c r="DDP89" s="85"/>
      <c r="DDQ89" s="85"/>
      <c r="DDR89" s="85"/>
      <c r="DDS89" s="85"/>
      <c r="DDT89" s="85"/>
      <c r="DDU89" s="85"/>
      <c r="DDV89" s="85"/>
      <c r="DDW89" s="85"/>
      <c r="DDX89" s="85"/>
      <c r="DDY89" s="85"/>
      <c r="DDZ89" s="85"/>
      <c r="DEA89" s="85"/>
      <c r="DEB89" s="85"/>
      <c r="DEC89" s="85"/>
      <c r="DED89" s="85"/>
      <c r="DEE89" s="85"/>
      <c r="DEF89" s="85"/>
      <c r="DEG89" s="85"/>
      <c r="DEH89" s="85"/>
      <c r="DEI89" s="85"/>
      <c r="DEJ89" s="85"/>
      <c r="DEK89" s="85"/>
      <c r="DEL89" s="85"/>
      <c r="DEM89" s="85"/>
      <c r="DEN89" s="85"/>
      <c r="DEO89" s="85"/>
      <c r="DEP89" s="85"/>
      <c r="DEQ89" s="85"/>
      <c r="DER89" s="85"/>
      <c r="DES89" s="85"/>
      <c r="DET89" s="85"/>
      <c r="DEU89" s="85"/>
      <c r="DEV89" s="85"/>
      <c r="DEW89" s="85"/>
      <c r="DEX89" s="85"/>
      <c r="DEY89" s="85"/>
      <c r="DEZ89" s="85"/>
      <c r="DFA89" s="85"/>
      <c r="DFB89" s="85"/>
      <c r="DFC89" s="85"/>
      <c r="DFD89" s="85"/>
      <c r="DFE89" s="85"/>
      <c r="DFF89" s="85"/>
      <c r="DFG89" s="85"/>
      <c r="DFH89" s="85"/>
      <c r="DFI89" s="85"/>
      <c r="DFJ89" s="85"/>
      <c r="DFK89" s="85"/>
      <c r="DFL89" s="85"/>
      <c r="DFM89" s="85"/>
      <c r="DFN89" s="85"/>
      <c r="DFO89" s="85"/>
      <c r="DFP89" s="85"/>
      <c r="DFQ89" s="85"/>
      <c r="DFR89" s="85"/>
      <c r="DFS89" s="85"/>
      <c r="DFT89" s="85"/>
      <c r="DFU89" s="85"/>
      <c r="DFV89" s="85"/>
      <c r="DFW89" s="85"/>
      <c r="DFX89" s="85"/>
      <c r="DFY89" s="85"/>
      <c r="DFZ89" s="85"/>
      <c r="DGA89" s="85"/>
      <c r="DGB89" s="85"/>
      <c r="DGC89" s="85"/>
      <c r="DGD89" s="85"/>
      <c r="DGE89" s="85"/>
      <c r="DGF89" s="85"/>
      <c r="DGG89" s="85"/>
      <c r="DGH89" s="85"/>
      <c r="DGI89" s="85"/>
      <c r="DGJ89" s="85"/>
      <c r="DGK89" s="85"/>
      <c r="DGL89" s="85"/>
      <c r="DGM89" s="85"/>
      <c r="DGN89" s="85"/>
      <c r="DGO89" s="85"/>
      <c r="DGP89" s="85"/>
      <c r="DGQ89" s="85"/>
      <c r="DGR89" s="85"/>
      <c r="DGS89" s="85"/>
      <c r="DGT89" s="85"/>
      <c r="DGU89" s="85"/>
      <c r="DGV89" s="85"/>
      <c r="DGW89" s="85"/>
      <c r="DGX89" s="85"/>
      <c r="DGY89" s="85"/>
      <c r="DGZ89" s="85"/>
      <c r="DHA89" s="85"/>
      <c r="DHB89" s="85"/>
      <c r="DHC89" s="85"/>
      <c r="DHD89" s="85"/>
      <c r="DHE89" s="85"/>
      <c r="DHF89" s="85"/>
      <c r="DHG89" s="85"/>
      <c r="DHH89" s="85"/>
      <c r="DHI89" s="85"/>
      <c r="DHJ89" s="85"/>
      <c r="DHK89" s="85"/>
      <c r="DHL89" s="85"/>
      <c r="DHM89" s="85"/>
      <c r="DHN89" s="85"/>
      <c r="DHO89" s="85"/>
      <c r="DHP89" s="85"/>
      <c r="DHQ89" s="85"/>
      <c r="DHR89" s="85"/>
      <c r="DHS89" s="85"/>
      <c r="DHT89" s="85"/>
      <c r="DHU89" s="85"/>
      <c r="DHV89" s="85"/>
      <c r="DHW89" s="85"/>
      <c r="DHX89" s="85"/>
      <c r="DHY89" s="85"/>
      <c r="DHZ89" s="85"/>
      <c r="DIA89" s="85"/>
      <c r="DIB89" s="85"/>
      <c r="DIC89" s="85"/>
      <c r="DID89" s="85"/>
      <c r="DIE89" s="85"/>
      <c r="DIF89" s="85"/>
      <c r="DIG89" s="85"/>
      <c r="DIH89" s="85"/>
      <c r="DII89" s="85"/>
      <c r="DIJ89" s="85"/>
      <c r="DIK89" s="85"/>
      <c r="DIL89" s="85"/>
      <c r="DIM89" s="85"/>
      <c r="DIN89" s="85"/>
      <c r="DIO89" s="85"/>
      <c r="DIP89" s="85"/>
      <c r="DIQ89" s="85"/>
      <c r="DIR89" s="85"/>
      <c r="DIS89" s="85"/>
      <c r="DIT89" s="85"/>
      <c r="DIU89" s="85"/>
      <c r="DIV89" s="85"/>
      <c r="DIW89" s="85"/>
      <c r="DIX89" s="85"/>
      <c r="DIY89" s="85"/>
      <c r="DIZ89" s="85"/>
      <c r="DJA89" s="85"/>
      <c r="DJB89" s="85"/>
      <c r="DJC89" s="85"/>
      <c r="DJD89" s="85"/>
      <c r="DJE89" s="85"/>
      <c r="DJF89" s="85"/>
      <c r="DJG89" s="85"/>
      <c r="DJH89" s="85"/>
      <c r="DJI89" s="85"/>
      <c r="DJJ89" s="85"/>
      <c r="DJK89" s="85"/>
      <c r="DJL89" s="85"/>
      <c r="DJM89" s="85"/>
      <c r="DJN89" s="85"/>
      <c r="DJO89" s="85"/>
      <c r="DJP89" s="85"/>
      <c r="DJQ89" s="85"/>
      <c r="DJR89" s="85"/>
      <c r="DJS89" s="85"/>
      <c r="DJT89" s="85"/>
      <c r="DJU89" s="85"/>
      <c r="DJV89" s="85"/>
      <c r="DJW89" s="85"/>
      <c r="DJX89" s="85"/>
      <c r="DJY89" s="85"/>
      <c r="DJZ89" s="85"/>
      <c r="DKA89" s="85"/>
      <c r="DKB89" s="85"/>
      <c r="DKC89" s="85"/>
      <c r="DKD89" s="85"/>
      <c r="DKE89" s="85"/>
      <c r="DKF89" s="85"/>
      <c r="DKG89" s="85"/>
      <c r="DKH89" s="85"/>
      <c r="DKI89" s="85"/>
      <c r="DKJ89" s="85"/>
      <c r="DKK89" s="85"/>
      <c r="DKL89" s="85"/>
      <c r="DKM89" s="85"/>
      <c r="DKN89" s="85"/>
      <c r="DKO89" s="85"/>
      <c r="DKP89" s="85"/>
      <c r="DKQ89" s="85"/>
      <c r="DKR89" s="85"/>
      <c r="DKS89" s="85"/>
      <c r="DKT89" s="85"/>
      <c r="DKU89" s="85"/>
      <c r="DKV89" s="85"/>
      <c r="DKW89" s="85"/>
      <c r="DKX89" s="85"/>
      <c r="DKY89" s="85"/>
      <c r="DKZ89" s="85"/>
      <c r="DLA89" s="85"/>
      <c r="DLB89" s="85"/>
      <c r="DLC89" s="85"/>
      <c r="DLD89" s="85"/>
      <c r="DLE89" s="85"/>
      <c r="DLF89" s="85"/>
      <c r="DLG89" s="85"/>
      <c r="DLH89" s="85"/>
      <c r="DLI89" s="85"/>
      <c r="DLJ89" s="85"/>
      <c r="DLK89" s="85"/>
      <c r="DLL89" s="85"/>
      <c r="DLM89" s="85"/>
      <c r="DLN89" s="85"/>
      <c r="DLO89" s="85"/>
      <c r="DLP89" s="85"/>
      <c r="DLQ89" s="85"/>
      <c r="DLR89" s="85"/>
      <c r="DLS89" s="85"/>
      <c r="DLT89" s="85"/>
      <c r="DLU89" s="85"/>
      <c r="DLV89" s="85"/>
      <c r="DLW89" s="85"/>
      <c r="DLX89" s="85"/>
      <c r="DLY89" s="85"/>
      <c r="DLZ89" s="85"/>
      <c r="DMA89" s="85"/>
      <c r="DMB89" s="85"/>
      <c r="DMC89" s="85"/>
      <c r="DMD89" s="85"/>
      <c r="DME89" s="85"/>
      <c r="DMF89" s="85"/>
      <c r="DMG89" s="85"/>
      <c r="DMH89" s="85"/>
      <c r="DMI89" s="85"/>
      <c r="DMJ89" s="85"/>
      <c r="DMK89" s="85"/>
      <c r="DML89" s="85"/>
      <c r="DMM89" s="85"/>
      <c r="DMN89" s="85"/>
      <c r="DMO89" s="85"/>
      <c r="DMP89" s="85"/>
      <c r="DMQ89" s="85"/>
      <c r="DMR89" s="85"/>
      <c r="DMS89" s="85"/>
      <c r="DMT89" s="85"/>
      <c r="DMU89" s="85"/>
      <c r="DMV89" s="85"/>
      <c r="DMW89" s="85"/>
      <c r="DMX89" s="85"/>
      <c r="DMY89" s="85"/>
      <c r="DMZ89" s="85"/>
      <c r="DNA89" s="85"/>
      <c r="DNB89" s="85"/>
      <c r="DNC89" s="85"/>
      <c r="DND89" s="85"/>
      <c r="DNE89" s="85"/>
      <c r="DNF89" s="85"/>
      <c r="DNG89" s="85"/>
      <c r="DNH89" s="85"/>
      <c r="DNI89" s="85"/>
      <c r="DNJ89" s="85"/>
      <c r="DNK89" s="85"/>
      <c r="DNL89" s="85"/>
      <c r="DNM89" s="85"/>
      <c r="DNN89" s="85"/>
      <c r="DNO89" s="85"/>
      <c r="DNP89" s="85"/>
      <c r="DNQ89" s="85"/>
      <c r="DNR89" s="85"/>
      <c r="DNS89" s="85"/>
      <c r="DNT89" s="85"/>
      <c r="DNU89" s="85"/>
      <c r="DNV89" s="85"/>
      <c r="DNW89" s="85"/>
      <c r="DNX89" s="85"/>
      <c r="DNY89" s="85"/>
      <c r="DNZ89" s="85"/>
      <c r="DOA89" s="85"/>
      <c r="DOB89" s="85"/>
      <c r="DOC89" s="85"/>
      <c r="DOD89" s="85"/>
      <c r="DOE89" s="85"/>
      <c r="DOF89" s="85"/>
      <c r="DOG89" s="85"/>
      <c r="DOH89" s="85"/>
      <c r="DOI89" s="85"/>
      <c r="DOJ89" s="85"/>
      <c r="DOK89" s="85"/>
      <c r="DOL89" s="85"/>
      <c r="DOM89" s="85"/>
      <c r="DON89" s="85"/>
      <c r="DOO89" s="85"/>
      <c r="DOP89" s="85"/>
      <c r="DOQ89" s="85"/>
      <c r="DOR89" s="85"/>
      <c r="DOS89" s="85"/>
      <c r="DOT89" s="85"/>
      <c r="DOU89" s="85"/>
      <c r="DOV89" s="85"/>
      <c r="DOW89" s="85"/>
      <c r="DOX89" s="85"/>
      <c r="DOY89" s="85"/>
      <c r="DOZ89" s="85"/>
      <c r="DPA89" s="85"/>
      <c r="DPB89" s="85"/>
      <c r="DPC89" s="85"/>
      <c r="DPD89" s="85"/>
      <c r="DPE89" s="85"/>
      <c r="DPF89" s="85"/>
      <c r="DPG89" s="85"/>
      <c r="DPH89" s="85"/>
      <c r="DPI89" s="85"/>
      <c r="DPJ89" s="85"/>
      <c r="DPK89" s="85"/>
      <c r="DPL89" s="85"/>
      <c r="DPM89" s="85"/>
      <c r="DPN89" s="85"/>
      <c r="DPO89" s="85"/>
      <c r="DPP89" s="85"/>
      <c r="DPQ89" s="85"/>
      <c r="DPR89" s="85"/>
      <c r="DPS89" s="85"/>
      <c r="DPT89" s="85"/>
      <c r="DPU89" s="85"/>
      <c r="DPV89" s="85"/>
      <c r="DPW89" s="85"/>
      <c r="DPX89" s="85"/>
      <c r="DPY89" s="85"/>
      <c r="DPZ89" s="85"/>
      <c r="DQA89" s="85"/>
      <c r="DQB89" s="85"/>
      <c r="DQC89" s="85"/>
      <c r="DQD89" s="85"/>
      <c r="DQE89" s="85"/>
      <c r="DQF89" s="85"/>
      <c r="DQG89" s="85"/>
      <c r="DQH89" s="85"/>
      <c r="DQI89" s="85"/>
      <c r="DQJ89" s="85"/>
      <c r="DQK89" s="85"/>
      <c r="DQL89" s="85"/>
      <c r="DQM89" s="85"/>
      <c r="DQN89" s="85"/>
      <c r="DQO89" s="85"/>
      <c r="DQP89" s="85"/>
      <c r="DQQ89" s="85"/>
      <c r="DQR89" s="85"/>
      <c r="DQS89" s="85"/>
      <c r="DQT89" s="85"/>
      <c r="DQU89" s="85"/>
      <c r="DQV89" s="85"/>
      <c r="DQW89" s="85"/>
      <c r="DQX89" s="85"/>
      <c r="DQY89" s="85"/>
      <c r="DQZ89" s="85"/>
      <c r="DRA89" s="85"/>
      <c r="DRB89" s="85"/>
      <c r="DRC89" s="85"/>
      <c r="DRD89" s="85"/>
      <c r="DRE89" s="85"/>
      <c r="DRF89" s="85"/>
      <c r="DRG89" s="85"/>
      <c r="DRH89" s="85"/>
      <c r="DRI89" s="85"/>
      <c r="DRJ89" s="85"/>
      <c r="DRK89" s="85"/>
      <c r="DRL89" s="85"/>
      <c r="DRM89" s="85"/>
      <c r="DRN89" s="85"/>
      <c r="DRO89" s="85"/>
      <c r="DRP89" s="85"/>
      <c r="DRQ89" s="85"/>
      <c r="DRR89" s="85"/>
      <c r="DRS89" s="85"/>
      <c r="DRT89" s="85"/>
      <c r="DRU89" s="85"/>
      <c r="DRV89" s="85"/>
      <c r="DRW89" s="85"/>
      <c r="DRX89" s="85"/>
      <c r="DRY89" s="85"/>
      <c r="DRZ89" s="85"/>
      <c r="DSA89" s="85"/>
      <c r="DSB89" s="85"/>
      <c r="DSC89" s="85"/>
      <c r="DSD89" s="85"/>
      <c r="DSE89" s="85"/>
      <c r="DSF89" s="85"/>
      <c r="DSG89" s="85"/>
      <c r="DSH89" s="85"/>
      <c r="DSI89" s="85"/>
      <c r="DSJ89" s="85"/>
      <c r="DSK89" s="85"/>
      <c r="DSL89" s="85"/>
      <c r="DSM89" s="85"/>
      <c r="DSN89" s="85"/>
      <c r="DSO89" s="85"/>
      <c r="DSP89" s="85"/>
      <c r="DSQ89" s="85"/>
      <c r="DSR89" s="85"/>
      <c r="DSS89" s="85"/>
      <c r="DST89" s="85"/>
      <c r="DSU89" s="85"/>
      <c r="DSV89" s="85"/>
      <c r="DSW89" s="85"/>
      <c r="DSX89" s="85"/>
      <c r="DSY89" s="85"/>
      <c r="DSZ89" s="85"/>
      <c r="DTA89" s="85"/>
      <c r="DTB89" s="85"/>
      <c r="DTC89" s="85"/>
      <c r="DTD89" s="85"/>
      <c r="DTE89" s="85"/>
      <c r="DTF89" s="85"/>
      <c r="DTG89" s="85"/>
      <c r="DTH89" s="85"/>
      <c r="DTI89" s="85"/>
      <c r="DTJ89" s="85"/>
      <c r="DTK89" s="85"/>
      <c r="DTL89" s="85"/>
      <c r="DTM89" s="85"/>
      <c r="DTN89" s="85"/>
      <c r="DTO89" s="85"/>
      <c r="DTP89" s="85"/>
      <c r="DTQ89" s="85"/>
      <c r="DTR89" s="85"/>
      <c r="DTS89" s="85"/>
      <c r="DTT89" s="85"/>
      <c r="DTU89" s="85"/>
      <c r="DTV89" s="85"/>
      <c r="DTW89" s="85"/>
      <c r="DTX89" s="85"/>
      <c r="DTY89" s="85"/>
      <c r="DTZ89" s="85"/>
      <c r="DUA89" s="85"/>
      <c r="DUB89" s="85"/>
      <c r="DUC89" s="85"/>
      <c r="DUD89" s="85"/>
      <c r="DUE89" s="85"/>
      <c r="DUF89" s="85"/>
      <c r="DUG89" s="85"/>
      <c r="DUH89" s="85"/>
      <c r="DUI89" s="85"/>
      <c r="DUJ89" s="85"/>
      <c r="DUK89" s="85"/>
      <c r="DUL89" s="85"/>
      <c r="DUM89" s="85"/>
      <c r="DUN89" s="85"/>
      <c r="DUO89" s="85"/>
      <c r="DUP89" s="85"/>
      <c r="DUQ89" s="85"/>
      <c r="DUR89" s="85"/>
      <c r="DUS89" s="85"/>
      <c r="DUT89" s="85"/>
      <c r="DUU89" s="85"/>
      <c r="DUV89" s="85"/>
      <c r="DUW89" s="85"/>
      <c r="DUX89" s="85"/>
      <c r="DUY89" s="85"/>
      <c r="DUZ89" s="85"/>
      <c r="DVA89" s="85"/>
      <c r="DVB89" s="85"/>
      <c r="DVC89" s="85"/>
      <c r="DVD89" s="85"/>
      <c r="DVE89" s="85"/>
      <c r="DVF89" s="85"/>
      <c r="DVG89" s="85"/>
      <c r="DVH89" s="85"/>
      <c r="DVI89" s="85"/>
      <c r="DVJ89" s="85"/>
      <c r="DVK89" s="85"/>
      <c r="DVL89" s="85"/>
      <c r="DVM89" s="85"/>
      <c r="DVN89" s="85"/>
      <c r="DVO89" s="85"/>
      <c r="DVP89" s="85"/>
      <c r="DVQ89" s="85"/>
      <c r="DVR89" s="85"/>
      <c r="DVS89" s="85"/>
      <c r="DVT89" s="85"/>
      <c r="DVU89" s="85"/>
      <c r="DVV89" s="85"/>
      <c r="DVW89" s="85"/>
      <c r="DVX89" s="85"/>
      <c r="DVY89" s="85"/>
      <c r="DVZ89" s="85"/>
      <c r="DWA89" s="85"/>
      <c r="DWB89" s="85"/>
      <c r="DWC89" s="85"/>
      <c r="DWD89" s="85"/>
      <c r="DWE89" s="85"/>
      <c r="DWF89" s="85"/>
      <c r="DWG89" s="85"/>
      <c r="DWH89" s="85"/>
      <c r="DWI89" s="85"/>
      <c r="DWJ89" s="85"/>
      <c r="DWK89" s="85"/>
      <c r="DWL89" s="85"/>
      <c r="DWM89" s="85"/>
      <c r="DWN89" s="85"/>
      <c r="DWO89" s="85"/>
      <c r="DWP89" s="85"/>
      <c r="DWQ89" s="85"/>
      <c r="DWR89" s="85"/>
      <c r="DWS89" s="85"/>
      <c r="DWT89" s="85"/>
      <c r="DWU89" s="85"/>
      <c r="DWV89" s="85"/>
      <c r="DWW89" s="85"/>
      <c r="DWX89" s="85"/>
      <c r="DWY89" s="85"/>
      <c r="DWZ89" s="85"/>
      <c r="DXA89" s="85"/>
      <c r="DXB89" s="85"/>
      <c r="DXC89" s="85"/>
      <c r="DXD89" s="85"/>
      <c r="DXE89" s="85"/>
      <c r="DXF89" s="85"/>
      <c r="DXG89" s="85"/>
      <c r="DXH89" s="85"/>
      <c r="DXI89" s="85"/>
      <c r="DXJ89" s="85"/>
      <c r="DXK89" s="85"/>
      <c r="DXL89" s="85"/>
      <c r="DXM89" s="85"/>
      <c r="DXN89" s="85"/>
      <c r="DXO89" s="85"/>
      <c r="DXP89" s="85"/>
      <c r="DXQ89" s="85"/>
      <c r="DXR89" s="85"/>
      <c r="DXS89" s="85"/>
      <c r="DXT89" s="85"/>
      <c r="DXU89" s="85"/>
      <c r="DXV89" s="85"/>
      <c r="DXW89" s="85"/>
      <c r="DXX89" s="85"/>
      <c r="DXY89" s="85"/>
      <c r="DXZ89" s="85"/>
      <c r="DYA89" s="85"/>
      <c r="DYB89" s="85"/>
      <c r="DYC89" s="85"/>
      <c r="DYD89" s="85"/>
      <c r="DYE89" s="85"/>
      <c r="DYF89" s="85"/>
      <c r="DYG89" s="85"/>
      <c r="DYH89" s="85"/>
      <c r="DYI89" s="85"/>
      <c r="DYJ89" s="85"/>
      <c r="DYK89" s="85"/>
      <c r="DYL89" s="85"/>
      <c r="DYM89" s="85"/>
      <c r="DYN89" s="85"/>
      <c r="DYO89" s="85"/>
      <c r="DYP89" s="85"/>
      <c r="DYQ89" s="85"/>
      <c r="DYR89" s="85"/>
      <c r="DYS89" s="85"/>
      <c r="DYT89" s="85"/>
      <c r="DYU89" s="85"/>
      <c r="DYV89" s="85"/>
      <c r="DYW89" s="85"/>
      <c r="DYX89" s="85"/>
      <c r="DYY89" s="85"/>
      <c r="DYZ89" s="85"/>
      <c r="DZA89" s="85"/>
      <c r="DZB89" s="85"/>
      <c r="DZC89" s="85"/>
      <c r="DZD89" s="85"/>
      <c r="DZE89" s="85"/>
      <c r="DZF89" s="85"/>
      <c r="DZG89" s="85"/>
      <c r="DZH89" s="85"/>
      <c r="DZI89" s="85"/>
      <c r="DZJ89" s="85"/>
      <c r="DZK89" s="85"/>
      <c r="DZL89" s="85"/>
      <c r="DZM89" s="85"/>
      <c r="DZN89" s="85"/>
      <c r="DZO89" s="85"/>
      <c r="DZP89" s="85"/>
      <c r="DZQ89" s="85"/>
      <c r="DZR89" s="85"/>
      <c r="DZS89" s="85"/>
      <c r="DZT89" s="85"/>
      <c r="DZU89" s="85"/>
      <c r="DZV89" s="85"/>
      <c r="DZW89" s="85"/>
      <c r="DZX89" s="85"/>
      <c r="DZY89" s="85"/>
      <c r="DZZ89" s="85"/>
      <c r="EAA89" s="85"/>
      <c r="EAB89" s="85"/>
      <c r="EAC89" s="85"/>
      <c r="EAD89" s="85"/>
      <c r="EAE89" s="85"/>
      <c r="EAF89" s="85"/>
      <c r="EAG89" s="85"/>
      <c r="EAH89" s="85"/>
      <c r="EAI89" s="85"/>
      <c r="EAJ89" s="85"/>
      <c r="EAK89" s="85"/>
      <c r="EAL89" s="85"/>
      <c r="EAM89" s="85"/>
      <c r="EAN89" s="85"/>
      <c r="EAO89" s="85"/>
      <c r="EAP89" s="85"/>
      <c r="EAQ89" s="85"/>
      <c r="EAR89" s="85"/>
      <c r="EAS89" s="85"/>
      <c r="EAT89" s="85"/>
      <c r="EAU89" s="85"/>
      <c r="EAV89" s="85"/>
      <c r="EAW89" s="85"/>
      <c r="EAX89" s="85"/>
      <c r="EAY89" s="85"/>
      <c r="EAZ89" s="85"/>
      <c r="EBA89" s="85"/>
      <c r="EBB89" s="85"/>
      <c r="EBC89" s="85"/>
      <c r="EBD89" s="85"/>
      <c r="EBE89" s="85"/>
      <c r="EBF89" s="85"/>
      <c r="EBG89" s="85"/>
      <c r="EBH89" s="85"/>
      <c r="EBI89" s="85"/>
      <c r="EBJ89" s="85"/>
      <c r="EBK89" s="85"/>
      <c r="EBL89" s="85"/>
      <c r="EBM89" s="85"/>
      <c r="EBN89" s="85"/>
      <c r="EBO89" s="85"/>
      <c r="EBP89" s="85"/>
      <c r="EBQ89" s="85"/>
      <c r="EBR89" s="85"/>
      <c r="EBS89" s="85"/>
      <c r="EBT89" s="85"/>
      <c r="EBU89" s="85"/>
      <c r="EBV89" s="85"/>
      <c r="EBW89" s="85"/>
      <c r="EBX89" s="85"/>
      <c r="EBY89" s="85"/>
      <c r="EBZ89" s="85"/>
      <c r="ECA89" s="85"/>
      <c r="ECB89" s="85"/>
      <c r="ECC89" s="85"/>
      <c r="ECD89" s="85"/>
      <c r="ECE89" s="85"/>
      <c r="ECF89" s="85"/>
      <c r="ECG89" s="85"/>
      <c r="ECH89" s="85"/>
      <c r="ECI89" s="85"/>
      <c r="ECJ89" s="85"/>
      <c r="ECK89" s="85"/>
      <c r="ECL89" s="85"/>
      <c r="ECM89" s="85"/>
      <c r="ECN89" s="85"/>
      <c r="ECO89" s="85"/>
      <c r="ECP89" s="85"/>
      <c r="ECQ89" s="85"/>
      <c r="ECR89" s="85"/>
      <c r="ECS89" s="85"/>
      <c r="ECT89" s="85"/>
      <c r="ECU89" s="85"/>
      <c r="ECV89" s="85"/>
      <c r="ECW89" s="85"/>
      <c r="ECX89" s="85"/>
      <c r="ECY89" s="85"/>
      <c r="ECZ89" s="85"/>
      <c r="EDA89" s="85"/>
      <c r="EDB89" s="85"/>
      <c r="EDC89" s="85"/>
      <c r="EDD89" s="85"/>
      <c r="EDE89" s="85"/>
      <c r="EDF89" s="85"/>
      <c r="EDG89" s="85"/>
      <c r="EDH89" s="85"/>
      <c r="EDI89" s="85"/>
      <c r="EDJ89" s="85"/>
      <c r="EDK89" s="85"/>
      <c r="EDL89" s="85"/>
      <c r="EDM89" s="85"/>
      <c r="EDN89" s="85"/>
      <c r="EDO89" s="85"/>
      <c r="EDP89" s="85"/>
      <c r="EDQ89" s="85"/>
      <c r="EDR89" s="85"/>
      <c r="EDS89" s="85"/>
      <c r="EDT89" s="85"/>
      <c r="EDU89" s="85"/>
      <c r="EDV89" s="85"/>
      <c r="EDW89" s="85"/>
      <c r="EDX89" s="85"/>
      <c r="EDY89" s="85"/>
      <c r="EDZ89" s="85"/>
      <c r="EEA89" s="85"/>
      <c r="EEB89" s="85"/>
      <c r="EEC89" s="85"/>
      <c r="EED89" s="85"/>
      <c r="EEE89" s="85"/>
      <c r="EEF89" s="85"/>
      <c r="EEG89" s="85"/>
      <c r="EEH89" s="85"/>
      <c r="EEI89" s="85"/>
      <c r="EEJ89" s="85"/>
      <c r="EEK89" s="85"/>
      <c r="EEL89" s="85"/>
      <c r="EEM89" s="85"/>
      <c r="EEN89" s="85"/>
      <c r="EEO89" s="85"/>
      <c r="EEP89" s="85"/>
      <c r="EEQ89" s="85"/>
      <c r="EER89" s="85"/>
      <c r="EES89" s="85"/>
      <c r="EET89" s="85"/>
      <c r="EEU89" s="85"/>
      <c r="EEV89" s="85"/>
      <c r="EEW89" s="85"/>
      <c r="EEX89" s="85"/>
      <c r="EEY89" s="85"/>
      <c r="EEZ89" s="85"/>
      <c r="EFA89" s="85"/>
      <c r="EFB89" s="85"/>
      <c r="EFC89" s="85"/>
      <c r="EFD89" s="85"/>
      <c r="EFE89" s="85"/>
      <c r="EFF89" s="85"/>
      <c r="EFG89" s="85"/>
      <c r="EFH89" s="85"/>
      <c r="EFI89" s="85"/>
      <c r="EFJ89" s="85"/>
      <c r="EFK89" s="85"/>
      <c r="EFL89" s="85"/>
      <c r="EFM89" s="85"/>
      <c r="EFN89" s="85"/>
      <c r="EFO89" s="85"/>
      <c r="EFP89" s="85"/>
      <c r="EFQ89" s="85"/>
      <c r="EFR89" s="85"/>
      <c r="EFS89" s="85"/>
      <c r="EFT89" s="85"/>
      <c r="EFU89" s="85"/>
      <c r="EFV89" s="85"/>
      <c r="EFW89" s="85"/>
      <c r="EFX89" s="85"/>
      <c r="EFY89" s="85"/>
      <c r="EFZ89" s="85"/>
      <c r="EGA89" s="85"/>
      <c r="EGB89" s="85"/>
      <c r="EGC89" s="85"/>
      <c r="EGD89" s="85"/>
      <c r="EGE89" s="85"/>
      <c r="EGF89" s="85"/>
      <c r="EGG89" s="85"/>
      <c r="EGH89" s="85"/>
      <c r="EGI89" s="85"/>
      <c r="EGJ89" s="85"/>
      <c r="EGK89" s="85"/>
      <c r="EGL89" s="85"/>
      <c r="EGM89" s="85"/>
      <c r="EGN89" s="85"/>
      <c r="EGO89" s="85"/>
      <c r="EGP89" s="85"/>
      <c r="EGQ89" s="85"/>
      <c r="EGR89" s="85"/>
      <c r="EGS89" s="85"/>
      <c r="EGT89" s="85"/>
      <c r="EGU89" s="85"/>
      <c r="EGV89" s="85"/>
      <c r="EGW89" s="85"/>
      <c r="EGX89" s="85"/>
      <c r="EGY89" s="85"/>
      <c r="EGZ89" s="85"/>
      <c r="EHA89" s="85"/>
      <c r="EHB89" s="85"/>
      <c r="EHC89" s="85"/>
      <c r="EHD89" s="85"/>
      <c r="EHE89" s="85"/>
      <c r="EHF89" s="85"/>
      <c r="EHG89" s="85"/>
      <c r="EHH89" s="85"/>
      <c r="EHI89" s="85"/>
      <c r="EHJ89" s="85"/>
      <c r="EHK89" s="85"/>
      <c r="EHL89" s="85"/>
      <c r="EHM89" s="85"/>
      <c r="EHN89" s="85"/>
      <c r="EHO89" s="85"/>
      <c r="EHP89" s="85"/>
      <c r="EHQ89" s="85"/>
      <c r="EHR89" s="85"/>
      <c r="EHS89" s="85"/>
      <c r="EHT89" s="85"/>
      <c r="EHU89" s="85"/>
      <c r="EHV89" s="85"/>
      <c r="EHW89" s="85"/>
      <c r="EHX89" s="85"/>
      <c r="EHY89" s="85"/>
      <c r="EHZ89" s="85"/>
      <c r="EIA89" s="85"/>
      <c r="EIB89" s="85"/>
      <c r="EIC89" s="85"/>
      <c r="EID89" s="85"/>
      <c r="EIE89" s="85"/>
      <c r="EIF89" s="85"/>
      <c r="EIG89" s="85"/>
      <c r="EIH89" s="85"/>
      <c r="EII89" s="85"/>
      <c r="EIJ89" s="85"/>
      <c r="EIK89" s="85"/>
      <c r="EIL89" s="85"/>
      <c r="EIM89" s="85"/>
      <c r="EIN89" s="85"/>
      <c r="EIO89" s="85"/>
      <c r="EIP89" s="85"/>
      <c r="EIQ89" s="85"/>
      <c r="EIR89" s="85"/>
      <c r="EIS89" s="85"/>
      <c r="EIT89" s="85"/>
      <c r="EIU89" s="85"/>
      <c r="EIV89" s="85"/>
      <c r="EIW89" s="85"/>
      <c r="EIX89" s="85"/>
      <c r="EIY89" s="85"/>
      <c r="EIZ89" s="85"/>
      <c r="EJA89" s="85"/>
      <c r="EJB89" s="85"/>
      <c r="EJC89" s="85"/>
      <c r="EJD89" s="85"/>
      <c r="EJE89" s="85"/>
      <c r="EJF89" s="85"/>
      <c r="EJG89" s="85"/>
      <c r="EJH89" s="85"/>
      <c r="EJI89" s="85"/>
      <c r="EJJ89" s="85"/>
      <c r="EJK89" s="85"/>
      <c r="EJL89" s="85"/>
      <c r="EJM89" s="85"/>
      <c r="EJN89" s="85"/>
      <c r="EJO89" s="85"/>
      <c r="EJP89" s="85"/>
      <c r="EJQ89" s="85"/>
      <c r="EJR89" s="85"/>
      <c r="EJS89" s="85"/>
      <c r="EJT89" s="85"/>
      <c r="EJU89" s="85"/>
      <c r="EJV89" s="85"/>
      <c r="EJW89" s="85"/>
      <c r="EJX89" s="85"/>
      <c r="EJY89" s="85"/>
      <c r="EJZ89" s="85"/>
      <c r="EKA89" s="85"/>
      <c r="EKB89" s="85"/>
      <c r="EKC89" s="85"/>
      <c r="EKD89" s="85"/>
      <c r="EKE89" s="85"/>
      <c r="EKF89" s="85"/>
      <c r="EKG89" s="85"/>
      <c r="EKH89" s="85"/>
      <c r="EKI89" s="85"/>
      <c r="EKJ89" s="85"/>
      <c r="EKK89" s="85"/>
      <c r="EKL89" s="85"/>
      <c r="EKM89" s="85"/>
      <c r="EKN89" s="85"/>
      <c r="EKO89" s="85"/>
      <c r="EKP89" s="85"/>
      <c r="EKQ89" s="85"/>
      <c r="EKR89" s="85"/>
      <c r="EKS89" s="85"/>
      <c r="EKT89" s="85"/>
      <c r="EKU89" s="85"/>
      <c r="EKV89" s="85"/>
      <c r="EKW89" s="85"/>
      <c r="EKX89" s="85"/>
      <c r="EKY89" s="85"/>
      <c r="EKZ89" s="85"/>
      <c r="ELA89" s="85"/>
      <c r="ELB89" s="85"/>
      <c r="ELC89" s="85"/>
      <c r="ELD89" s="85"/>
      <c r="ELE89" s="85"/>
      <c r="ELF89" s="85"/>
      <c r="ELG89" s="85"/>
      <c r="ELH89" s="85"/>
      <c r="ELI89" s="85"/>
      <c r="ELJ89" s="85"/>
      <c r="ELK89" s="85"/>
      <c r="ELL89" s="85"/>
      <c r="ELM89" s="85"/>
      <c r="ELN89" s="85"/>
      <c r="ELO89" s="85"/>
      <c r="ELP89" s="85"/>
      <c r="ELQ89" s="85"/>
      <c r="ELR89" s="85"/>
      <c r="ELS89" s="85"/>
      <c r="ELT89" s="85"/>
      <c r="ELU89" s="85"/>
      <c r="ELV89" s="85"/>
      <c r="ELW89" s="85"/>
      <c r="ELX89" s="85"/>
      <c r="ELY89" s="85"/>
      <c r="ELZ89" s="85"/>
      <c r="EMA89" s="85"/>
      <c r="EMB89" s="85"/>
      <c r="EMC89" s="85"/>
      <c r="EMD89" s="85"/>
      <c r="EME89" s="85"/>
      <c r="EMF89" s="85"/>
      <c r="EMG89" s="85"/>
      <c r="EMH89" s="85"/>
      <c r="EMI89" s="85"/>
      <c r="EMJ89" s="85"/>
      <c r="EMK89" s="85"/>
      <c r="EML89" s="85"/>
      <c r="EMM89" s="85"/>
      <c r="EMN89" s="85"/>
      <c r="EMO89" s="85"/>
      <c r="EMP89" s="85"/>
      <c r="EMQ89" s="85"/>
      <c r="EMR89" s="85"/>
      <c r="EMS89" s="85"/>
      <c r="EMT89" s="85"/>
      <c r="EMU89" s="85"/>
      <c r="EMV89" s="85"/>
      <c r="EMW89" s="85"/>
      <c r="EMX89" s="85"/>
      <c r="EMY89" s="85"/>
      <c r="EMZ89" s="85"/>
      <c r="ENA89" s="85"/>
      <c r="ENB89" s="85"/>
      <c r="ENC89" s="85"/>
      <c r="END89" s="85"/>
      <c r="ENE89" s="85"/>
      <c r="ENF89" s="85"/>
      <c r="ENG89" s="85"/>
      <c r="ENH89" s="85"/>
      <c r="ENI89" s="85"/>
      <c r="ENJ89" s="85"/>
      <c r="ENK89" s="85"/>
      <c r="ENL89" s="85"/>
      <c r="ENM89" s="85"/>
      <c r="ENN89" s="85"/>
      <c r="ENO89" s="85"/>
      <c r="ENP89" s="85"/>
      <c r="ENQ89" s="85"/>
      <c r="ENR89" s="85"/>
      <c r="ENS89" s="85"/>
      <c r="ENT89" s="85"/>
      <c r="ENU89" s="85"/>
      <c r="ENV89" s="85"/>
      <c r="ENW89" s="85"/>
      <c r="ENX89" s="85"/>
      <c r="ENY89" s="85"/>
      <c r="ENZ89" s="85"/>
      <c r="EOA89" s="85"/>
      <c r="EOB89" s="85"/>
      <c r="EOC89" s="85"/>
      <c r="EOD89" s="85"/>
      <c r="EOE89" s="85"/>
      <c r="EOF89" s="85"/>
      <c r="EOG89" s="85"/>
      <c r="EOH89" s="85"/>
      <c r="EOI89" s="85"/>
      <c r="EOJ89" s="85"/>
      <c r="EOK89" s="85"/>
      <c r="EOL89" s="85"/>
      <c r="EOM89" s="85"/>
      <c r="EON89" s="85"/>
      <c r="EOO89" s="85"/>
      <c r="EOP89" s="85"/>
      <c r="EOQ89" s="85"/>
      <c r="EOR89" s="85"/>
      <c r="EOS89" s="85"/>
      <c r="EOT89" s="85"/>
      <c r="EOU89" s="85"/>
      <c r="EOV89" s="85"/>
      <c r="EOW89" s="85"/>
      <c r="EOX89" s="85"/>
      <c r="EOY89" s="85"/>
      <c r="EOZ89" s="85"/>
      <c r="EPA89" s="85"/>
      <c r="EPB89" s="85"/>
      <c r="EPC89" s="85"/>
      <c r="EPD89" s="85"/>
      <c r="EPE89" s="85"/>
      <c r="EPF89" s="85"/>
      <c r="EPG89" s="85"/>
      <c r="EPH89" s="85"/>
      <c r="EPI89" s="85"/>
      <c r="EPJ89" s="85"/>
      <c r="EPK89" s="85"/>
      <c r="EPL89" s="85"/>
      <c r="EPM89" s="85"/>
      <c r="EPN89" s="85"/>
      <c r="EPO89" s="85"/>
      <c r="EPP89" s="85"/>
      <c r="EPQ89" s="85"/>
      <c r="EPR89" s="85"/>
      <c r="EPS89" s="85"/>
      <c r="EPT89" s="85"/>
      <c r="EPU89" s="85"/>
      <c r="EPV89" s="85"/>
      <c r="EPW89" s="85"/>
      <c r="EPX89" s="85"/>
      <c r="EPY89" s="85"/>
      <c r="EPZ89" s="85"/>
      <c r="EQA89" s="85"/>
      <c r="EQB89" s="85"/>
      <c r="EQC89" s="85"/>
      <c r="EQD89" s="85"/>
      <c r="EQE89" s="85"/>
      <c r="EQF89" s="85"/>
      <c r="EQG89" s="85"/>
      <c r="EQH89" s="85"/>
      <c r="EQI89" s="85"/>
      <c r="EQJ89" s="85"/>
      <c r="EQK89" s="85"/>
      <c r="EQL89" s="85"/>
      <c r="EQM89" s="85"/>
      <c r="EQN89" s="85"/>
      <c r="EQO89" s="85"/>
      <c r="EQP89" s="85"/>
      <c r="EQQ89" s="85"/>
      <c r="EQR89" s="85"/>
      <c r="EQS89" s="85"/>
      <c r="EQT89" s="85"/>
      <c r="EQU89" s="85"/>
      <c r="EQV89" s="85"/>
      <c r="EQW89" s="85"/>
      <c r="EQX89" s="85"/>
      <c r="EQY89" s="85"/>
      <c r="EQZ89" s="85"/>
      <c r="ERA89" s="85"/>
      <c r="ERB89" s="85"/>
      <c r="ERC89" s="85"/>
      <c r="ERD89" s="85"/>
      <c r="ERE89" s="85"/>
      <c r="ERF89" s="85"/>
      <c r="ERG89" s="85"/>
      <c r="ERH89" s="85"/>
      <c r="ERI89" s="85"/>
      <c r="ERJ89" s="85"/>
      <c r="ERK89" s="85"/>
      <c r="ERL89" s="85"/>
      <c r="ERM89" s="85"/>
      <c r="ERN89" s="85"/>
      <c r="ERO89" s="85"/>
      <c r="ERP89" s="85"/>
      <c r="ERQ89" s="85"/>
      <c r="ERR89" s="85"/>
      <c r="ERS89" s="85"/>
      <c r="ERT89" s="85"/>
      <c r="ERU89" s="85"/>
      <c r="ERV89" s="85"/>
      <c r="ERW89" s="85"/>
      <c r="ERX89" s="85"/>
      <c r="ERY89" s="85"/>
      <c r="ERZ89" s="85"/>
      <c r="ESA89" s="85"/>
      <c r="ESB89" s="85"/>
      <c r="ESC89" s="85"/>
      <c r="ESD89" s="85"/>
      <c r="ESE89" s="85"/>
      <c r="ESF89" s="85"/>
      <c r="ESG89" s="85"/>
      <c r="ESH89" s="85"/>
      <c r="ESI89" s="85"/>
      <c r="ESJ89" s="85"/>
      <c r="ESK89" s="85"/>
      <c r="ESL89" s="85"/>
      <c r="ESM89" s="85"/>
      <c r="ESN89" s="85"/>
      <c r="ESO89" s="85"/>
      <c r="ESP89" s="85"/>
      <c r="ESQ89" s="85"/>
      <c r="ESR89" s="85"/>
      <c r="ESS89" s="85"/>
      <c r="EST89" s="85"/>
      <c r="ESU89" s="85"/>
      <c r="ESV89" s="85"/>
      <c r="ESW89" s="85"/>
      <c r="ESX89" s="85"/>
      <c r="ESY89" s="85"/>
      <c r="ESZ89" s="85"/>
      <c r="ETA89" s="85"/>
      <c r="ETB89" s="85"/>
      <c r="ETC89" s="85"/>
      <c r="ETD89" s="85"/>
      <c r="ETE89" s="85"/>
      <c r="ETF89" s="85"/>
      <c r="ETG89" s="85"/>
      <c r="ETH89" s="85"/>
      <c r="ETI89" s="85"/>
      <c r="ETJ89" s="85"/>
      <c r="ETK89" s="85"/>
      <c r="ETL89" s="85"/>
      <c r="ETM89" s="85"/>
      <c r="ETN89" s="85"/>
      <c r="ETO89" s="85"/>
      <c r="ETP89" s="85"/>
      <c r="ETQ89" s="85"/>
      <c r="ETR89" s="85"/>
      <c r="ETS89" s="85"/>
      <c r="ETT89" s="85"/>
      <c r="ETU89" s="85"/>
      <c r="ETV89" s="85"/>
      <c r="ETW89" s="85"/>
      <c r="ETX89" s="85"/>
      <c r="ETY89" s="85"/>
      <c r="ETZ89" s="85"/>
      <c r="EUA89" s="85"/>
      <c r="EUB89" s="85"/>
      <c r="EUC89" s="85"/>
      <c r="EUD89" s="85"/>
      <c r="EUE89" s="85"/>
      <c r="EUF89" s="85"/>
      <c r="EUG89" s="85"/>
      <c r="EUH89" s="85"/>
      <c r="EUI89" s="85"/>
      <c r="EUJ89" s="85"/>
      <c r="EUK89" s="85"/>
      <c r="EUL89" s="85"/>
      <c r="EUM89" s="85"/>
      <c r="EUN89" s="85"/>
      <c r="EUO89" s="85"/>
      <c r="EUP89" s="85"/>
      <c r="EUQ89" s="85"/>
      <c r="EUR89" s="85"/>
      <c r="EUS89" s="85"/>
      <c r="EUT89" s="85"/>
      <c r="EUU89" s="85"/>
      <c r="EUV89" s="85"/>
      <c r="EUW89" s="85"/>
      <c r="EUX89" s="85"/>
      <c r="EUY89" s="85"/>
      <c r="EUZ89" s="85"/>
      <c r="EVA89" s="85"/>
      <c r="EVB89" s="85"/>
      <c r="EVC89" s="85"/>
      <c r="EVD89" s="85"/>
      <c r="EVE89" s="85"/>
      <c r="EVF89" s="85"/>
      <c r="EVG89" s="85"/>
      <c r="EVH89" s="85"/>
      <c r="EVI89" s="85"/>
      <c r="EVJ89" s="85"/>
      <c r="EVK89" s="85"/>
      <c r="EVL89" s="85"/>
      <c r="EVM89" s="85"/>
      <c r="EVN89" s="85"/>
      <c r="EVO89" s="85"/>
      <c r="EVP89" s="85"/>
      <c r="EVQ89" s="85"/>
      <c r="EVR89" s="85"/>
      <c r="EVS89" s="85"/>
      <c r="EVT89" s="85"/>
      <c r="EVU89" s="85"/>
      <c r="EVV89" s="85"/>
      <c r="EVW89" s="85"/>
      <c r="EVX89" s="85"/>
      <c r="EVY89" s="85"/>
      <c r="EVZ89" s="85"/>
      <c r="EWA89" s="85"/>
      <c r="EWB89" s="85"/>
      <c r="EWC89" s="85"/>
      <c r="EWD89" s="85"/>
      <c r="EWE89" s="85"/>
      <c r="EWF89" s="85"/>
      <c r="EWG89" s="85"/>
      <c r="EWH89" s="85"/>
      <c r="EWI89" s="85"/>
      <c r="EWJ89" s="85"/>
      <c r="EWK89" s="85"/>
      <c r="EWL89" s="85"/>
      <c r="EWM89" s="85"/>
      <c r="EWN89" s="85"/>
      <c r="EWO89" s="85"/>
      <c r="EWP89" s="85"/>
      <c r="EWQ89" s="85"/>
      <c r="EWR89" s="85"/>
      <c r="EWS89" s="85"/>
      <c r="EWT89" s="85"/>
      <c r="EWU89" s="85"/>
      <c r="EWV89" s="85"/>
      <c r="EWW89" s="85"/>
      <c r="EWX89" s="85"/>
      <c r="EWY89" s="85"/>
      <c r="EWZ89" s="85"/>
      <c r="EXA89" s="85"/>
      <c r="EXB89" s="85"/>
      <c r="EXC89" s="85"/>
      <c r="EXD89" s="85"/>
      <c r="EXE89" s="85"/>
      <c r="EXF89" s="85"/>
      <c r="EXG89" s="85"/>
      <c r="EXH89" s="85"/>
      <c r="EXI89" s="85"/>
      <c r="EXJ89" s="85"/>
      <c r="EXK89" s="85"/>
      <c r="EXL89" s="85"/>
      <c r="EXM89" s="85"/>
      <c r="EXN89" s="85"/>
      <c r="EXO89" s="85"/>
      <c r="EXP89" s="85"/>
      <c r="EXQ89" s="85"/>
      <c r="EXR89" s="85"/>
      <c r="EXS89" s="85"/>
      <c r="EXT89" s="85"/>
      <c r="EXU89" s="85"/>
      <c r="EXV89" s="85"/>
      <c r="EXW89" s="85"/>
      <c r="EXX89" s="85"/>
      <c r="EXY89" s="85"/>
      <c r="EXZ89" s="85"/>
      <c r="EYA89" s="85"/>
      <c r="EYB89" s="85"/>
      <c r="EYC89" s="85"/>
      <c r="EYD89" s="85"/>
      <c r="EYE89" s="85"/>
      <c r="EYF89" s="85"/>
      <c r="EYG89" s="85"/>
      <c r="EYH89" s="85"/>
      <c r="EYI89" s="85"/>
      <c r="EYJ89" s="85"/>
      <c r="EYK89" s="85"/>
      <c r="EYL89" s="85"/>
      <c r="EYM89" s="85"/>
      <c r="EYN89" s="85"/>
      <c r="EYO89" s="85"/>
      <c r="EYP89" s="85"/>
      <c r="EYQ89" s="85"/>
      <c r="EYR89" s="85"/>
      <c r="EYS89" s="85"/>
      <c r="EYT89" s="85"/>
      <c r="EYU89" s="85"/>
      <c r="EYV89" s="85"/>
      <c r="EYW89" s="85"/>
      <c r="EYX89" s="85"/>
      <c r="EYY89" s="85"/>
      <c r="EYZ89" s="85"/>
      <c r="EZA89" s="85"/>
      <c r="EZB89" s="85"/>
      <c r="EZC89" s="85"/>
      <c r="EZD89" s="85"/>
      <c r="EZE89" s="85"/>
      <c r="EZF89" s="85"/>
      <c r="EZG89" s="85"/>
      <c r="EZH89" s="85"/>
      <c r="EZI89" s="85"/>
      <c r="EZJ89" s="85"/>
      <c r="EZK89" s="85"/>
      <c r="EZL89" s="85"/>
      <c r="EZM89" s="85"/>
      <c r="EZN89" s="85"/>
      <c r="EZO89" s="85"/>
      <c r="EZP89" s="85"/>
      <c r="EZQ89" s="85"/>
      <c r="EZR89" s="85"/>
      <c r="EZS89" s="85"/>
      <c r="EZT89" s="85"/>
      <c r="EZU89" s="85"/>
      <c r="EZV89" s="85"/>
      <c r="EZW89" s="85"/>
      <c r="EZX89" s="85"/>
      <c r="EZY89" s="85"/>
      <c r="EZZ89" s="85"/>
      <c r="FAA89" s="85"/>
      <c r="FAB89" s="85"/>
      <c r="FAC89" s="85"/>
      <c r="FAD89" s="85"/>
      <c r="FAE89" s="85"/>
      <c r="FAF89" s="85"/>
      <c r="FAG89" s="85"/>
      <c r="FAH89" s="85"/>
      <c r="FAI89" s="85"/>
      <c r="FAJ89" s="85"/>
      <c r="FAK89" s="85"/>
      <c r="FAL89" s="85"/>
      <c r="FAM89" s="85"/>
      <c r="FAN89" s="85"/>
      <c r="FAO89" s="85"/>
      <c r="FAP89" s="85"/>
      <c r="FAQ89" s="85"/>
      <c r="FAR89" s="85"/>
      <c r="FAS89" s="85"/>
      <c r="FAT89" s="85"/>
      <c r="FAU89" s="85"/>
      <c r="FAV89" s="85"/>
      <c r="FAW89" s="85"/>
      <c r="FAX89" s="85"/>
      <c r="FAY89" s="85"/>
      <c r="FAZ89" s="85"/>
      <c r="FBA89" s="85"/>
      <c r="FBB89" s="85"/>
      <c r="FBC89" s="85"/>
      <c r="FBD89" s="85"/>
      <c r="FBE89" s="85"/>
      <c r="FBF89" s="85"/>
      <c r="FBG89" s="85"/>
      <c r="FBH89" s="85"/>
      <c r="FBI89" s="85"/>
      <c r="FBJ89" s="85"/>
      <c r="FBK89" s="85"/>
      <c r="FBL89" s="85"/>
      <c r="FBM89" s="85"/>
      <c r="FBN89" s="85"/>
      <c r="FBO89" s="85"/>
      <c r="FBP89" s="85"/>
      <c r="FBQ89" s="85"/>
      <c r="FBR89" s="85"/>
      <c r="FBS89" s="85"/>
      <c r="FBT89" s="85"/>
      <c r="FBU89" s="85"/>
      <c r="FBV89" s="85"/>
      <c r="FBW89" s="85"/>
      <c r="FBX89" s="85"/>
      <c r="FBY89" s="85"/>
      <c r="FBZ89" s="85"/>
      <c r="FCA89" s="85"/>
      <c r="FCB89" s="85"/>
      <c r="FCC89" s="85"/>
      <c r="FCD89" s="85"/>
      <c r="FCE89" s="85"/>
      <c r="FCF89" s="85"/>
      <c r="FCG89" s="85"/>
      <c r="FCH89" s="85"/>
      <c r="FCI89" s="85"/>
      <c r="FCJ89" s="85"/>
      <c r="FCK89" s="85"/>
      <c r="FCL89" s="85"/>
      <c r="FCM89" s="85"/>
      <c r="FCN89" s="85"/>
      <c r="FCO89" s="85"/>
      <c r="FCP89" s="85"/>
      <c r="FCQ89" s="85"/>
      <c r="FCR89" s="85"/>
      <c r="FCS89" s="85"/>
      <c r="FCT89" s="85"/>
      <c r="FCU89" s="85"/>
      <c r="FCV89" s="85"/>
      <c r="FCW89" s="85"/>
      <c r="FCX89" s="85"/>
      <c r="FCY89" s="85"/>
      <c r="FCZ89" s="85"/>
      <c r="FDA89" s="85"/>
      <c r="FDB89" s="85"/>
      <c r="FDC89" s="85"/>
      <c r="FDD89" s="85"/>
      <c r="FDE89" s="85"/>
      <c r="FDF89" s="85"/>
      <c r="FDG89" s="85"/>
      <c r="FDH89" s="85"/>
      <c r="FDI89" s="85"/>
      <c r="FDJ89" s="85"/>
      <c r="FDK89" s="85"/>
      <c r="FDL89" s="85"/>
      <c r="FDM89" s="85"/>
      <c r="FDN89" s="85"/>
      <c r="FDO89" s="85"/>
      <c r="FDP89" s="85"/>
      <c r="FDQ89" s="85"/>
      <c r="FDR89" s="85"/>
      <c r="FDS89" s="85"/>
      <c r="FDT89" s="85"/>
      <c r="FDU89" s="85"/>
      <c r="FDV89" s="85"/>
      <c r="FDW89" s="85"/>
      <c r="FDX89" s="85"/>
      <c r="FDY89" s="85"/>
      <c r="FDZ89" s="85"/>
      <c r="FEA89" s="85"/>
      <c r="FEB89" s="85"/>
      <c r="FEC89" s="85"/>
      <c r="FED89" s="85"/>
      <c r="FEE89" s="85"/>
      <c r="FEF89" s="85"/>
      <c r="FEG89" s="85"/>
      <c r="FEH89" s="85"/>
      <c r="FEI89" s="85"/>
      <c r="FEJ89" s="85"/>
      <c r="FEK89" s="85"/>
      <c r="FEL89" s="85"/>
      <c r="FEM89" s="85"/>
      <c r="FEN89" s="85"/>
      <c r="FEO89" s="85"/>
      <c r="FEP89" s="85"/>
      <c r="FEQ89" s="85"/>
      <c r="FER89" s="85"/>
      <c r="FES89" s="85"/>
      <c r="FET89" s="85"/>
      <c r="FEU89" s="85"/>
      <c r="FEV89" s="85"/>
      <c r="FEW89" s="85"/>
      <c r="FEX89" s="85"/>
      <c r="FEY89" s="85"/>
      <c r="FEZ89" s="85"/>
      <c r="FFA89" s="85"/>
      <c r="FFB89" s="85"/>
      <c r="FFC89" s="85"/>
      <c r="FFD89" s="85"/>
      <c r="FFE89" s="85"/>
      <c r="FFF89" s="85"/>
      <c r="FFG89" s="85"/>
      <c r="FFH89" s="85"/>
      <c r="FFI89" s="85"/>
      <c r="FFJ89" s="85"/>
      <c r="FFK89" s="85"/>
      <c r="FFL89" s="85"/>
      <c r="FFM89" s="85"/>
      <c r="FFN89" s="85"/>
      <c r="FFO89" s="85"/>
      <c r="FFP89" s="85"/>
      <c r="FFQ89" s="85"/>
      <c r="FFR89" s="85"/>
      <c r="FFS89" s="85"/>
      <c r="FFT89" s="85"/>
      <c r="FFU89" s="85"/>
      <c r="FFV89" s="85"/>
      <c r="FFW89" s="85"/>
      <c r="FFX89" s="85"/>
      <c r="FFY89" s="85"/>
      <c r="FFZ89" s="85"/>
      <c r="FGA89" s="85"/>
      <c r="FGB89" s="85"/>
      <c r="FGC89" s="85"/>
      <c r="FGD89" s="85"/>
      <c r="FGE89" s="85"/>
      <c r="FGF89" s="85"/>
      <c r="FGG89" s="85"/>
      <c r="FGH89" s="85"/>
      <c r="FGI89" s="85"/>
      <c r="FGJ89" s="85"/>
      <c r="FGK89" s="85"/>
      <c r="FGL89" s="85"/>
      <c r="FGM89" s="85"/>
      <c r="FGN89" s="85"/>
      <c r="FGO89" s="85"/>
      <c r="FGP89" s="85"/>
      <c r="FGQ89" s="85"/>
      <c r="FGR89" s="85"/>
      <c r="FGS89" s="85"/>
      <c r="FGT89" s="85"/>
      <c r="FGU89" s="85"/>
      <c r="FGV89" s="85"/>
      <c r="FGW89" s="85"/>
      <c r="FGX89" s="85"/>
      <c r="FGY89" s="85"/>
      <c r="FGZ89" s="85"/>
      <c r="FHA89" s="85"/>
      <c r="FHB89" s="85"/>
      <c r="FHC89" s="85"/>
      <c r="FHD89" s="85"/>
      <c r="FHE89" s="85"/>
      <c r="FHF89" s="85"/>
      <c r="FHG89" s="85"/>
      <c r="FHH89" s="85"/>
      <c r="FHI89" s="85"/>
      <c r="FHJ89" s="85"/>
      <c r="FHK89" s="85"/>
      <c r="FHL89" s="85"/>
      <c r="FHM89" s="85"/>
      <c r="FHN89" s="85"/>
      <c r="FHO89" s="85"/>
      <c r="FHP89" s="85"/>
      <c r="FHQ89" s="85"/>
      <c r="FHR89" s="85"/>
      <c r="FHS89" s="85"/>
      <c r="FHT89" s="85"/>
      <c r="FHU89" s="85"/>
      <c r="FHV89" s="85"/>
      <c r="FHW89" s="85"/>
      <c r="FHX89" s="85"/>
      <c r="FHY89" s="85"/>
      <c r="FHZ89" s="85"/>
      <c r="FIA89" s="85"/>
      <c r="FIB89" s="85"/>
      <c r="FIC89" s="85"/>
      <c r="FID89" s="85"/>
      <c r="FIE89" s="85"/>
      <c r="FIF89" s="85"/>
      <c r="FIG89" s="85"/>
      <c r="FIH89" s="85"/>
      <c r="FII89" s="85"/>
      <c r="FIJ89" s="85"/>
      <c r="FIK89" s="85"/>
      <c r="FIL89" s="85"/>
      <c r="FIM89" s="85"/>
      <c r="FIN89" s="85"/>
      <c r="FIO89" s="85"/>
      <c r="FIP89" s="85"/>
      <c r="FIQ89" s="85"/>
      <c r="FIR89" s="85"/>
      <c r="FIS89" s="85"/>
      <c r="FIT89" s="85"/>
      <c r="FIU89" s="85"/>
      <c r="FIV89" s="85"/>
      <c r="FIW89" s="85"/>
      <c r="FIX89" s="85"/>
      <c r="FIY89" s="85"/>
      <c r="FIZ89" s="85"/>
      <c r="FJA89" s="85"/>
      <c r="FJB89" s="85"/>
      <c r="FJC89" s="85"/>
      <c r="FJD89" s="85"/>
      <c r="FJE89" s="85"/>
      <c r="FJF89" s="85"/>
      <c r="FJG89" s="85"/>
      <c r="FJH89" s="85"/>
      <c r="FJI89" s="85"/>
      <c r="FJJ89" s="85"/>
      <c r="FJK89" s="85"/>
      <c r="FJL89" s="85"/>
      <c r="FJM89" s="85"/>
      <c r="FJN89" s="85"/>
      <c r="FJO89" s="85"/>
      <c r="FJP89" s="85"/>
      <c r="FJQ89" s="85"/>
      <c r="FJR89" s="85"/>
      <c r="FJS89" s="85"/>
      <c r="FJT89" s="85"/>
      <c r="FJU89" s="85"/>
      <c r="FJV89" s="85"/>
      <c r="FJW89" s="85"/>
      <c r="FJX89" s="85"/>
      <c r="FJY89" s="85"/>
      <c r="FJZ89" s="85"/>
      <c r="FKA89" s="85"/>
      <c r="FKB89" s="85"/>
      <c r="FKC89" s="85"/>
      <c r="FKD89" s="85"/>
      <c r="FKE89" s="85"/>
      <c r="FKF89" s="85"/>
      <c r="FKG89" s="85"/>
      <c r="FKH89" s="85"/>
      <c r="FKI89" s="85"/>
      <c r="FKJ89" s="85"/>
      <c r="FKK89" s="85"/>
      <c r="FKL89" s="85"/>
      <c r="FKM89" s="85"/>
      <c r="FKN89" s="85"/>
      <c r="FKO89" s="85"/>
      <c r="FKP89" s="85"/>
      <c r="FKQ89" s="85"/>
      <c r="FKR89" s="85"/>
      <c r="FKS89" s="85"/>
      <c r="FKT89" s="85"/>
      <c r="FKU89" s="85"/>
      <c r="FKV89" s="85"/>
      <c r="FKW89" s="85"/>
      <c r="FKX89" s="85"/>
      <c r="FKY89" s="85"/>
      <c r="FKZ89" s="85"/>
      <c r="FLA89" s="85"/>
      <c r="FLB89" s="85"/>
      <c r="FLC89" s="85"/>
      <c r="FLD89" s="85"/>
      <c r="FLE89" s="85"/>
      <c r="FLF89" s="85"/>
      <c r="FLG89" s="85"/>
      <c r="FLH89" s="85"/>
      <c r="FLI89" s="85"/>
      <c r="FLJ89" s="85"/>
      <c r="FLK89" s="85"/>
      <c r="FLL89" s="85"/>
      <c r="FLM89" s="85"/>
      <c r="FLN89" s="85"/>
      <c r="FLO89" s="85"/>
      <c r="FLP89" s="85"/>
      <c r="FLQ89" s="85"/>
      <c r="FLR89" s="85"/>
      <c r="FLS89" s="85"/>
      <c r="FLT89" s="85"/>
      <c r="FLU89" s="85"/>
      <c r="FLV89" s="85"/>
      <c r="FLW89" s="85"/>
      <c r="FLX89" s="85"/>
      <c r="FLY89" s="85"/>
      <c r="FLZ89" s="85"/>
      <c r="FMA89" s="85"/>
      <c r="FMB89" s="85"/>
      <c r="FMC89" s="85"/>
      <c r="FMD89" s="85"/>
      <c r="FME89" s="85"/>
      <c r="FMF89" s="85"/>
      <c r="FMG89" s="85"/>
      <c r="FMH89" s="85"/>
      <c r="FMI89" s="85"/>
      <c r="FMJ89" s="85"/>
      <c r="FMK89" s="85"/>
      <c r="FML89" s="85"/>
      <c r="FMM89" s="85"/>
      <c r="FMN89" s="85"/>
      <c r="FMO89" s="85"/>
      <c r="FMP89" s="85"/>
      <c r="FMQ89" s="85"/>
      <c r="FMR89" s="85"/>
      <c r="FMS89" s="85"/>
      <c r="FMT89" s="85"/>
      <c r="FMU89" s="85"/>
      <c r="FMV89" s="85"/>
      <c r="FMW89" s="85"/>
      <c r="FMX89" s="85"/>
      <c r="FMY89" s="85"/>
      <c r="FMZ89" s="85"/>
      <c r="FNA89" s="85"/>
      <c r="FNB89" s="85"/>
      <c r="FNC89" s="85"/>
      <c r="FND89" s="85"/>
      <c r="FNE89" s="85"/>
      <c r="FNF89" s="85"/>
      <c r="FNG89" s="85"/>
      <c r="FNH89" s="85"/>
      <c r="FNI89" s="85"/>
      <c r="FNJ89" s="85"/>
      <c r="FNK89" s="85"/>
      <c r="FNL89" s="85"/>
      <c r="FNM89" s="85"/>
      <c r="FNN89" s="85"/>
      <c r="FNO89" s="85"/>
      <c r="FNP89" s="85"/>
      <c r="FNQ89" s="85"/>
      <c r="FNR89" s="85"/>
      <c r="FNS89" s="85"/>
      <c r="FNT89" s="85"/>
      <c r="FNU89" s="85"/>
      <c r="FNV89" s="85"/>
      <c r="FNW89" s="85"/>
      <c r="FNX89" s="85"/>
      <c r="FNY89" s="85"/>
      <c r="FNZ89" s="85"/>
      <c r="FOA89" s="85"/>
      <c r="FOB89" s="85"/>
      <c r="FOC89" s="85"/>
      <c r="FOD89" s="85"/>
      <c r="FOE89" s="85"/>
      <c r="FOF89" s="85"/>
      <c r="FOG89" s="85"/>
      <c r="FOH89" s="85"/>
      <c r="FOI89" s="85"/>
      <c r="FOJ89" s="85"/>
      <c r="FOK89" s="85"/>
      <c r="FOL89" s="85"/>
      <c r="FOM89" s="85"/>
      <c r="FON89" s="85"/>
      <c r="FOO89" s="85"/>
      <c r="FOP89" s="85"/>
      <c r="FOQ89" s="85"/>
      <c r="FOR89" s="85"/>
      <c r="FOS89" s="85"/>
      <c r="FOT89" s="85"/>
      <c r="FOU89" s="85"/>
      <c r="FOV89" s="85"/>
      <c r="FOW89" s="85"/>
      <c r="FOX89" s="85"/>
      <c r="FOY89" s="85"/>
      <c r="FOZ89" s="85"/>
      <c r="FPA89" s="85"/>
      <c r="FPB89" s="85"/>
      <c r="FPC89" s="85"/>
      <c r="FPD89" s="85"/>
      <c r="FPE89" s="85"/>
      <c r="FPF89" s="85"/>
      <c r="FPG89" s="85"/>
      <c r="FPH89" s="85"/>
      <c r="FPI89" s="85"/>
      <c r="FPJ89" s="85"/>
      <c r="FPK89" s="85"/>
      <c r="FPL89" s="85"/>
      <c r="FPM89" s="85"/>
      <c r="FPN89" s="85"/>
      <c r="FPO89" s="85"/>
      <c r="FPP89" s="85"/>
      <c r="FPQ89" s="85"/>
      <c r="FPR89" s="85"/>
      <c r="FPS89" s="85"/>
      <c r="FPT89" s="85"/>
      <c r="FPU89" s="85"/>
      <c r="FPV89" s="85"/>
      <c r="FPW89" s="85"/>
      <c r="FPX89" s="85"/>
      <c r="FPY89" s="85"/>
      <c r="FPZ89" s="85"/>
      <c r="FQA89" s="85"/>
      <c r="FQB89" s="85"/>
      <c r="FQC89" s="85"/>
      <c r="FQD89" s="85"/>
      <c r="FQE89" s="85"/>
      <c r="FQF89" s="85"/>
      <c r="FQG89" s="85"/>
      <c r="FQH89" s="85"/>
      <c r="FQI89" s="85"/>
      <c r="FQJ89" s="85"/>
      <c r="FQK89" s="85"/>
      <c r="FQL89" s="85"/>
      <c r="FQM89" s="85"/>
      <c r="FQN89" s="85"/>
      <c r="FQO89" s="85"/>
      <c r="FQP89" s="85"/>
      <c r="FQQ89" s="85"/>
      <c r="FQR89" s="85"/>
      <c r="FQS89" s="85"/>
      <c r="FQT89" s="85"/>
      <c r="FQU89" s="85"/>
      <c r="FQV89" s="85"/>
      <c r="FQW89" s="85"/>
      <c r="FQX89" s="85"/>
      <c r="FQY89" s="85"/>
      <c r="FQZ89" s="85"/>
      <c r="FRA89" s="85"/>
      <c r="FRB89" s="85"/>
      <c r="FRC89" s="85"/>
      <c r="FRD89" s="85"/>
      <c r="FRE89" s="85"/>
      <c r="FRF89" s="85"/>
      <c r="FRG89" s="85"/>
      <c r="FRH89" s="85"/>
      <c r="FRI89" s="85"/>
      <c r="FRJ89" s="85"/>
      <c r="FRK89" s="85"/>
      <c r="FRL89" s="85"/>
      <c r="FRM89" s="85"/>
      <c r="FRN89" s="85"/>
      <c r="FRO89" s="85"/>
      <c r="FRP89" s="85"/>
      <c r="FRQ89" s="85"/>
      <c r="FRR89" s="85"/>
      <c r="FRS89" s="85"/>
      <c r="FRT89" s="85"/>
      <c r="FRU89" s="85"/>
      <c r="FRV89" s="85"/>
      <c r="FRW89" s="85"/>
      <c r="FRX89" s="85"/>
      <c r="FRY89" s="85"/>
      <c r="FRZ89" s="85"/>
      <c r="FSA89" s="85"/>
      <c r="FSB89" s="85"/>
      <c r="FSC89" s="85"/>
      <c r="FSD89" s="85"/>
      <c r="FSE89" s="85"/>
      <c r="FSF89" s="85"/>
      <c r="FSG89" s="85"/>
      <c r="FSH89" s="85"/>
      <c r="FSI89" s="85"/>
      <c r="FSJ89" s="85"/>
      <c r="FSK89" s="85"/>
      <c r="FSL89" s="85"/>
      <c r="FSM89" s="85"/>
      <c r="FSN89" s="85"/>
      <c r="FSO89" s="85"/>
      <c r="FSP89" s="85"/>
      <c r="FSQ89" s="85"/>
      <c r="FSR89" s="85"/>
      <c r="FSS89" s="85"/>
      <c r="FST89" s="85"/>
      <c r="FSU89" s="85"/>
      <c r="FSV89" s="85"/>
      <c r="FSW89" s="85"/>
      <c r="FSX89" s="85"/>
      <c r="FSY89" s="85"/>
      <c r="FSZ89" s="85"/>
      <c r="FTA89" s="85"/>
      <c r="FTB89" s="85"/>
      <c r="FTC89" s="85"/>
      <c r="FTD89" s="85"/>
      <c r="FTE89" s="85"/>
      <c r="FTF89" s="85"/>
      <c r="FTG89" s="85"/>
      <c r="FTH89" s="85"/>
      <c r="FTI89" s="85"/>
      <c r="FTJ89" s="85"/>
      <c r="FTK89" s="85"/>
      <c r="FTL89" s="85"/>
      <c r="FTM89" s="85"/>
      <c r="FTN89" s="85"/>
      <c r="FTO89" s="85"/>
      <c r="FTP89" s="85"/>
      <c r="FTQ89" s="85"/>
      <c r="FTR89" s="85"/>
      <c r="FTS89" s="85"/>
      <c r="FTT89" s="85"/>
      <c r="FTU89" s="85"/>
      <c r="FTV89" s="85"/>
      <c r="FTW89" s="85"/>
      <c r="FTX89" s="85"/>
      <c r="FTY89" s="85"/>
      <c r="FTZ89" s="85"/>
      <c r="FUA89" s="85"/>
      <c r="FUB89" s="85"/>
      <c r="FUC89" s="85"/>
      <c r="FUD89" s="85"/>
      <c r="FUE89" s="85"/>
      <c r="FUF89" s="85"/>
      <c r="FUG89" s="85"/>
      <c r="FUH89" s="85"/>
      <c r="FUI89" s="85"/>
      <c r="FUJ89" s="85"/>
      <c r="FUK89" s="85"/>
      <c r="FUL89" s="85"/>
      <c r="FUM89" s="85"/>
      <c r="FUN89" s="85"/>
      <c r="FUO89" s="85"/>
      <c r="FUP89" s="85"/>
      <c r="FUQ89" s="85"/>
      <c r="FUR89" s="85"/>
      <c r="FUS89" s="85"/>
      <c r="FUT89" s="85"/>
      <c r="FUU89" s="85"/>
      <c r="FUV89" s="85"/>
      <c r="FUW89" s="85"/>
      <c r="FUX89" s="85"/>
      <c r="FUY89" s="85"/>
      <c r="FUZ89" s="85"/>
      <c r="FVA89" s="85"/>
      <c r="FVB89" s="85"/>
      <c r="FVC89" s="85"/>
      <c r="FVD89" s="85"/>
      <c r="FVE89" s="85"/>
      <c r="FVF89" s="85"/>
      <c r="FVG89" s="85"/>
      <c r="FVH89" s="85"/>
      <c r="FVI89" s="85"/>
      <c r="FVJ89" s="85"/>
      <c r="FVK89" s="85"/>
      <c r="FVL89" s="85"/>
      <c r="FVM89" s="85"/>
      <c r="FVN89" s="85"/>
      <c r="FVO89" s="85"/>
      <c r="FVP89" s="85"/>
      <c r="FVQ89" s="85"/>
      <c r="FVR89" s="85"/>
      <c r="FVS89" s="85"/>
      <c r="FVT89" s="85"/>
      <c r="FVU89" s="85"/>
      <c r="FVV89" s="85"/>
      <c r="FVW89" s="85"/>
      <c r="FVX89" s="85"/>
      <c r="FVY89" s="85"/>
      <c r="FVZ89" s="85"/>
      <c r="FWA89" s="85"/>
      <c r="FWB89" s="85"/>
      <c r="FWC89" s="85"/>
      <c r="FWD89" s="85"/>
      <c r="FWE89" s="85"/>
      <c r="FWF89" s="85"/>
      <c r="FWG89" s="85"/>
      <c r="FWH89" s="85"/>
      <c r="FWI89" s="85"/>
      <c r="FWJ89" s="85"/>
      <c r="FWK89" s="85"/>
      <c r="FWL89" s="85"/>
      <c r="FWM89" s="85"/>
      <c r="FWN89" s="85"/>
      <c r="FWO89" s="85"/>
      <c r="FWP89" s="85"/>
      <c r="FWQ89" s="85"/>
      <c r="FWR89" s="85"/>
      <c r="FWS89" s="85"/>
      <c r="FWT89" s="85"/>
      <c r="FWU89" s="85"/>
      <c r="FWV89" s="85"/>
      <c r="FWW89" s="85"/>
      <c r="FWX89" s="85"/>
      <c r="FWY89" s="85"/>
      <c r="FWZ89" s="85"/>
      <c r="FXA89" s="85"/>
      <c r="FXB89" s="85"/>
      <c r="FXC89" s="85"/>
      <c r="FXD89" s="85"/>
      <c r="FXE89" s="85"/>
      <c r="FXF89" s="85"/>
      <c r="FXG89" s="85"/>
      <c r="FXH89" s="85"/>
      <c r="FXI89" s="85"/>
      <c r="FXJ89" s="85"/>
      <c r="FXK89" s="85"/>
      <c r="FXL89" s="85"/>
      <c r="FXM89" s="85"/>
      <c r="FXN89" s="85"/>
      <c r="FXO89" s="85"/>
      <c r="FXP89" s="85"/>
      <c r="FXQ89" s="85"/>
      <c r="FXR89" s="85"/>
      <c r="FXS89" s="85"/>
      <c r="FXT89" s="85"/>
      <c r="FXU89" s="85"/>
      <c r="FXV89" s="85"/>
      <c r="FXW89" s="85"/>
      <c r="FXX89" s="85"/>
      <c r="FXY89" s="85"/>
      <c r="FXZ89" s="85"/>
      <c r="FYA89" s="85"/>
      <c r="FYB89" s="85"/>
      <c r="FYC89" s="85"/>
      <c r="FYD89" s="85"/>
      <c r="FYE89" s="85"/>
      <c r="FYF89" s="85"/>
      <c r="FYG89" s="85"/>
      <c r="FYH89" s="85"/>
      <c r="FYI89" s="85"/>
      <c r="FYJ89" s="85"/>
      <c r="FYK89" s="85"/>
      <c r="FYL89" s="85"/>
      <c r="FYM89" s="85"/>
      <c r="FYN89" s="85"/>
      <c r="FYO89" s="85"/>
      <c r="FYP89" s="85"/>
      <c r="FYQ89" s="85"/>
      <c r="FYR89" s="85"/>
      <c r="FYS89" s="85"/>
      <c r="FYT89" s="85"/>
      <c r="FYU89" s="85"/>
      <c r="FYV89" s="85"/>
      <c r="FYW89" s="85"/>
      <c r="FYX89" s="85"/>
      <c r="FYY89" s="85"/>
      <c r="FYZ89" s="85"/>
      <c r="FZA89" s="85"/>
      <c r="FZB89" s="85"/>
      <c r="FZC89" s="85"/>
      <c r="FZD89" s="85"/>
      <c r="FZE89" s="85"/>
      <c r="FZF89" s="85"/>
      <c r="FZG89" s="85"/>
      <c r="FZH89" s="85"/>
      <c r="FZI89" s="85"/>
      <c r="FZJ89" s="85"/>
      <c r="FZK89" s="85"/>
      <c r="FZL89" s="85"/>
      <c r="FZM89" s="85"/>
      <c r="FZN89" s="85"/>
      <c r="FZO89" s="85"/>
      <c r="FZP89" s="85"/>
      <c r="FZQ89" s="85"/>
      <c r="FZR89" s="85"/>
      <c r="FZS89" s="85"/>
      <c r="FZT89" s="85"/>
      <c r="FZU89" s="85"/>
      <c r="FZV89" s="85"/>
      <c r="FZW89" s="85"/>
      <c r="FZX89" s="85"/>
      <c r="FZY89" s="85"/>
      <c r="FZZ89" s="85"/>
      <c r="GAA89" s="85"/>
      <c r="GAB89" s="85"/>
      <c r="GAC89" s="85"/>
      <c r="GAD89" s="85"/>
      <c r="GAE89" s="85"/>
      <c r="GAF89" s="85"/>
      <c r="GAG89" s="85"/>
      <c r="GAH89" s="85"/>
      <c r="GAI89" s="85"/>
      <c r="GAJ89" s="85"/>
      <c r="GAK89" s="85"/>
      <c r="GAL89" s="85"/>
      <c r="GAM89" s="85"/>
      <c r="GAN89" s="85"/>
      <c r="GAO89" s="85"/>
      <c r="GAP89" s="85"/>
      <c r="GAQ89" s="85"/>
      <c r="GAR89" s="85"/>
      <c r="GAS89" s="85"/>
      <c r="GAT89" s="85"/>
      <c r="GAU89" s="85"/>
      <c r="GAV89" s="85"/>
      <c r="GAW89" s="85"/>
      <c r="GAX89" s="85"/>
      <c r="GAY89" s="85"/>
      <c r="GAZ89" s="85"/>
      <c r="GBA89" s="85"/>
      <c r="GBB89" s="85"/>
      <c r="GBC89" s="85"/>
      <c r="GBD89" s="85"/>
      <c r="GBE89" s="85"/>
      <c r="GBF89" s="85"/>
      <c r="GBG89" s="85"/>
      <c r="GBH89" s="85"/>
      <c r="GBI89" s="85"/>
      <c r="GBJ89" s="85"/>
      <c r="GBK89" s="85"/>
      <c r="GBL89" s="85"/>
      <c r="GBM89" s="85"/>
      <c r="GBN89" s="85"/>
      <c r="GBO89" s="85"/>
      <c r="GBP89" s="85"/>
      <c r="GBQ89" s="85"/>
      <c r="GBR89" s="85"/>
      <c r="GBS89" s="85"/>
      <c r="GBT89" s="85"/>
      <c r="GBU89" s="85"/>
      <c r="GBV89" s="85"/>
      <c r="GBW89" s="85"/>
      <c r="GBX89" s="85"/>
      <c r="GBY89" s="85"/>
      <c r="GBZ89" s="85"/>
      <c r="GCA89" s="85"/>
      <c r="GCB89" s="85"/>
      <c r="GCC89" s="85"/>
      <c r="GCD89" s="85"/>
      <c r="GCE89" s="85"/>
      <c r="GCF89" s="85"/>
      <c r="GCG89" s="85"/>
      <c r="GCH89" s="85"/>
      <c r="GCI89" s="85"/>
      <c r="GCJ89" s="85"/>
      <c r="GCK89" s="85"/>
      <c r="GCL89" s="85"/>
      <c r="GCM89" s="85"/>
      <c r="GCN89" s="85"/>
      <c r="GCO89" s="85"/>
      <c r="GCP89" s="85"/>
      <c r="GCQ89" s="85"/>
      <c r="GCR89" s="85"/>
      <c r="GCS89" s="85"/>
      <c r="GCT89" s="85"/>
      <c r="GCU89" s="85"/>
      <c r="GCV89" s="85"/>
      <c r="GCW89" s="85"/>
      <c r="GCX89" s="85"/>
      <c r="GCY89" s="85"/>
      <c r="GCZ89" s="85"/>
      <c r="GDA89" s="85"/>
      <c r="GDB89" s="85"/>
      <c r="GDC89" s="85"/>
      <c r="GDD89" s="85"/>
      <c r="GDE89" s="85"/>
      <c r="GDF89" s="85"/>
      <c r="GDG89" s="85"/>
      <c r="GDH89" s="85"/>
      <c r="GDI89" s="85"/>
      <c r="GDJ89" s="85"/>
      <c r="GDK89" s="85"/>
      <c r="GDL89" s="85"/>
      <c r="GDM89" s="85"/>
      <c r="GDN89" s="85"/>
      <c r="GDO89" s="85"/>
      <c r="GDP89" s="85"/>
      <c r="GDQ89" s="85"/>
      <c r="GDR89" s="85"/>
      <c r="GDS89" s="85"/>
      <c r="GDT89" s="85"/>
      <c r="GDU89" s="85"/>
      <c r="GDV89" s="85"/>
      <c r="GDW89" s="85"/>
      <c r="GDX89" s="85"/>
      <c r="GDY89" s="85"/>
      <c r="GDZ89" s="85"/>
      <c r="GEA89" s="85"/>
      <c r="GEB89" s="85"/>
      <c r="GEC89" s="85"/>
      <c r="GED89" s="85"/>
      <c r="GEE89" s="85"/>
      <c r="GEF89" s="85"/>
      <c r="GEG89" s="85"/>
      <c r="GEH89" s="85"/>
      <c r="GEI89" s="85"/>
      <c r="GEJ89" s="85"/>
      <c r="GEK89" s="85"/>
      <c r="GEL89" s="85"/>
      <c r="GEM89" s="85"/>
      <c r="GEN89" s="85"/>
      <c r="GEO89" s="85"/>
      <c r="GEP89" s="85"/>
      <c r="GEQ89" s="85"/>
      <c r="GER89" s="85"/>
      <c r="GES89" s="85"/>
      <c r="GET89" s="85"/>
      <c r="GEU89" s="85"/>
      <c r="GEV89" s="85"/>
      <c r="GEW89" s="85"/>
      <c r="GEX89" s="85"/>
      <c r="GEY89" s="85"/>
      <c r="GEZ89" s="85"/>
      <c r="GFA89" s="85"/>
      <c r="GFB89" s="85"/>
      <c r="GFC89" s="85"/>
      <c r="GFD89" s="85"/>
      <c r="GFE89" s="85"/>
      <c r="GFF89" s="85"/>
      <c r="GFG89" s="85"/>
      <c r="GFH89" s="85"/>
      <c r="GFI89" s="85"/>
      <c r="GFJ89" s="85"/>
      <c r="GFK89" s="85"/>
      <c r="GFL89" s="85"/>
      <c r="GFM89" s="85"/>
      <c r="GFN89" s="85"/>
      <c r="GFO89" s="85"/>
      <c r="GFP89" s="85"/>
      <c r="GFQ89" s="85"/>
      <c r="GFR89" s="85"/>
      <c r="GFS89" s="85"/>
      <c r="GFT89" s="85"/>
      <c r="GFU89" s="85"/>
      <c r="GFV89" s="85"/>
      <c r="GFW89" s="85"/>
      <c r="GFX89" s="85"/>
      <c r="GFY89" s="85"/>
      <c r="GFZ89" s="85"/>
      <c r="GGA89" s="85"/>
      <c r="GGB89" s="85"/>
      <c r="GGC89" s="85"/>
      <c r="GGD89" s="85"/>
      <c r="GGE89" s="85"/>
      <c r="GGF89" s="85"/>
      <c r="GGG89" s="85"/>
      <c r="GGH89" s="85"/>
      <c r="GGI89" s="85"/>
      <c r="GGJ89" s="85"/>
      <c r="GGK89" s="85"/>
      <c r="GGL89" s="85"/>
      <c r="GGM89" s="85"/>
      <c r="GGN89" s="85"/>
      <c r="GGO89" s="85"/>
      <c r="GGP89" s="85"/>
      <c r="GGQ89" s="85"/>
      <c r="GGR89" s="85"/>
      <c r="GGS89" s="85"/>
      <c r="GGT89" s="85"/>
      <c r="GGU89" s="85"/>
      <c r="GGV89" s="85"/>
      <c r="GGW89" s="85"/>
      <c r="GGX89" s="85"/>
      <c r="GGY89" s="85"/>
      <c r="GGZ89" s="85"/>
      <c r="GHA89" s="85"/>
      <c r="GHB89" s="85"/>
      <c r="GHC89" s="85"/>
      <c r="GHD89" s="85"/>
      <c r="GHE89" s="85"/>
      <c r="GHF89" s="85"/>
      <c r="GHG89" s="85"/>
      <c r="GHH89" s="85"/>
      <c r="GHI89" s="85"/>
      <c r="GHJ89" s="85"/>
      <c r="GHK89" s="85"/>
      <c r="GHL89" s="85"/>
      <c r="GHM89" s="85"/>
      <c r="GHN89" s="85"/>
      <c r="GHO89" s="85"/>
      <c r="GHP89" s="85"/>
      <c r="GHQ89" s="85"/>
      <c r="GHR89" s="85"/>
      <c r="GHS89" s="85"/>
      <c r="GHT89" s="85"/>
      <c r="GHU89" s="85"/>
      <c r="GHV89" s="85"/>
      <c r="GHW89" s="85"/>
      <c r="GHX89" s="85"/>
      <c r="GHY89" s="85"/>
      <c r="GHZ89" s="85"/>
      <c r="GIA89" s="85"/>
      <c r="GIB89" s="85"/>
      <c r="GIC89" s="85"/>
      <c r="GID89" s="85"/>
      <c r="GIE89" s="85"/>
      <c r="GIF89" s="85"/>
      <c r="GIG89" s="85"/>
      <c r="GIH89" s="85"/>
      <c r="GII89" s="85"/>
      <c r="GIJ89" s="85"/>
      <c r="GIK89" s="85"/>
      <c r="GIL89" s="85"/>
      <c r="GIM89" s="85"/>
      <c r="GIN89" s="85"/>
      <c r="GIO89" s="85"/>
      <c r="GIP89" s="85"/>
      <c r="GIQ89" s="85"/>
      <c r="GIR89" s="85"/>
      <c r="GIS89" s="85"/>
      <c r="GIT89" s="85"/>
      <c r="GIU89" s="85"/>
      <c r="GIV89" s="85"/>
      <c r="GIW89" s="85"/>
      <c r="GIX89" s="85"/>
      <c r="GIY89" s="85"/>
      <c r="GIZ89" s="85"/>
      <c r="GJA89" s="85"/>
      <c r="GJB89" s="85"/>
      <c r="GJC89" s="85"/>
      <c r="GJD89" s="85"/>
      <c r="GJE89" s="85"/>
      <c r="GJF89" s="85"/>
      <c r="GJG89" s="85"/>
      <c r="GJH89" s="85"/>
      <c r="GJI89" s="85"/>
      <c r="GJJ89" s="85"/>
      <c r="GJK89" s="85"/>
      <c r="GJL89" s="85"/>
      <c r="GJM89" s="85"/>
      <c r="GJN89" s="85"/>
      <c r="GJO89" s="85"/>
      <c r="GJP89" s="85"/>
      <c r="GJQ89" s="85"/>
      <c r="GJR89" s="85"/>
      <c r="GJS89" s="85"/>
      <c r="GJT89" s="85"/>
      <c r="GJU89" s="85"/>
      <c r="GJV89" s="85"/>
      <c r="GJW89" s="85"/>
      <c r="GJX89" s="85"/>
      <c r="GJY89" s="85"/>
      <c r="GJZ89" s="85"/>
      <c r="GKA89" s="85"/>
      <c r="GKB89" s="85"/>
      <c r="GKC89" s="85"/>
      <c r="GKD89" s="85"/>
      <c r="GKE89" s="85"/>
      <c r="GKF89" s="85"/>
      <c r="GKG89" s="85"/>
      <c r="GKH89" s="85"/>
      <c r="GKI89" s="85"/>
      <c r="GKJ89" s="85"/>
      <c r="GKK89" s="85"/>
      <c r="GKL89" s="85"/>
      <c r="GKM89" s="85"/>
      <c r="GKN89" s="85"/>
      <c r="GKO89" s="85"/>
      <c r="GKP89" s="85"/>
      <c r="GKQ89" s="85"/>
      <c r="GKR89" s="85"/>
      <c r="GKS89" s="85"/>
      <c r="GKT89" s="85"/>
      <c r="GKU89" s="85"/>
      <c r="GKV89" s="85"/>
      <c r="GKW89" s="85"/>
      <c r="GKX89" s="85"/>
      <c r="GKY89" s="85"/>
      <c r="GKZ89" s="85"/>
      <c r="GLA89" s="85"/>
      <c r="GLB89" s="85"/>
      <c r="GLC89" s="85"/>
      <c r="GLD89" s="85"/>
      <c r="GLE89" s="85"/>
      <c r="GLF89" s="85"/>
      <c r="GLG89" s="85"/>
      <c r="GLH89" s="85"/>
      <c r="GLI89" s="85"/>
      <c r="GLJ89" s="85"/>
      <c r="GLK89" s="85"/>
      <c r="GLL89" s="85"/>
      <c r="GLM89" s="85"/>
      <c r="GLN89" s="85"/>
      <c r="GLO89" s="85"/>
      <c r="GLP89" s="85"/>
      <c r="GLQ89" s="85"/>
      <c r="GLR89" s="85"/>
      <c r="GLS89" s="85"/>
      <c r="GLT89" s="85"/>
      <c r="GLU89" s="85"/>
      <c r="GLV89" s="85"/>
      <c r="GLW89" s="85"/>
      <c r="GLX89" s="85"/>
      <c r="GLY89" s="85"/>
      <c r="GLZ89" s="85"/>
      <c r="GMA89" s="85"/>
      <c r="GMB89" s="85"/>
      <c r="GMC89" s="85"/>
      <c r="GMD89" s="85"/>
      <c r="GME89" s="85"/>
      <c r="GMF89" s="85"/>
      <c r="GMG89" s="85"/>
      <c r="GMH89" s="85"/>
      <c r="GMI89" s="85"/>
      <c r="GMJ89" s="85"/>
      <c r="GMK89" s="85"/>
      <c r="GML89" s="85"/>
      <c r="GMM89" s="85"/>
      <c r="GMN89" s="85"/>
      <c r="GMO89" s="85"/>
      <c r="GMP89" s="85"/>
      <c r="GMQ89" s="85"/>
      <c r="GMR89" s="85"/>
      <c r="GMS89" s="85"/>
      <c r="GMT89" s="85"/>
      <c r="GMU89" s="85"/>
      <c r="GMV89" s="85"/>
      <c r="GMW89" s="85"/>
      <c r="GMX89" s="85"/>
      <c r="GMY89" s="85"/>
      <c r="GMZ89" s="85"/>
      <c r="GNA89" s="85"/>
      <c r="GNB89" s="85"/>
      <c r="GNC89" s="85"/>
      <c r="GND89" s="85"/>
      <c r="GNE89" s="85"/>
      <c r="GNF89" s="85"/>
      <c r="GNG89" s="85"/>
      <c r="GNH89" s="85"/>
      <c r="GNI89" s="85"/>
      <c r="GNJ89" s="85"/>
      <c r="GNK89" s="85"/>
      <c r="GNL89" s="85"/>
      <c r="GNM89" s="85"/>
      <c r="GNN89" s="85"/>
      <c r="GNO89" s="85"/>
      <c r="GNP89" s="85"/>
      <c r="GNQ89" s="85"/>
      <c r="GNR89" s="85"/>
      <c r="GNS89" s="85"/>
      <c r="GNT89" s="85"/>
      <c r="GNU89" s="85"/>
      <c r="GNV89" s="85"/>
      <c r="GNW89" s="85"/>
      <c r="GNX89" s="85"/>
      <c r="GNY89" s="85"/>
      <c r="GNZ89" s="85"/>
      <c r="GOA89" s="85"/>
      <c r="GOB89" s="85"/>
      <c r="GOC89" s="85"/>
      <c r="GOD89" s="85"/>
      <c r="GOE89" s="85"/>
      <c r="GOF89" s="85"/>
      <c r="GOG89" s="85"/>
      <c r="GOH89" s="85"/>
      <c r="GOI89" s="85"/>
      <c r="GOJ89" s="85"/>
      <c r="GOK89" s="85"/>
      <c r="GOL89" s="85"/>
      <c r="GOM89" s="85"/>
      <c r="GON89" s="85"/>
      <c r="GOO89" s="85"/>
      <c r="GOP89" s="85"/>
      <c r="GOQ89" s="85"/>
      <c r="GOR89" s="85"/>
      <c r="GOS89" s="85"/>
      <c r="GOT89" s="85"/>
      <c r="GOU89" s="85"/>
      <c r="GOV89" s="85"/>
      <c r="GOW89" s="85"/>
      <c r="GOX89" s="85"/>
      <c r="GOY89" s="85"/>
      <c r="GOZ89" s="85"/>
      <c r="GPA89" s="85"/>
      <c r="GPB89" s="85"/>
      <c r="GPC89" s="85"/>
      <c r="GPD89" s="85"/>
      <c r="GPE89" s="85"/>
      <c r="GPF89" s="85"/>
      <c r="GPG89" s="85"/>
      <c r="GPH89" s="85"/>
      <c r="GPI89" s="85"/>
      <c r="GPJ89" s="85"/>
      <c r="GPK89" s="85"/>
      <c r="GPL89" s="85"/>
      <c r="GPM89" s="85"/>
      <c r="GPN89" s="85"/>
      <c r="GPO89" s="85"/>
      <c r="GPP89" s="85"/>
      <c r="GPQ89" s="85"/>
      <c r="GPR89" s="85"/>
      <c r="GPS89" s="85"/>
      <c r="GPT89" s="85"/>
      <c r="GPU89" s="85"/>
      <c r="GPV89" s="85"/>
      <c r="GPW89" s="85"/>
      <c r="GPX89" s="85"/>
      <c r="GPY89" s="85"/>
      <c r="GPZ89" s="85"/>
      <c r="GQA89" s="85"/>
      <c r="GQB89" s="85"/>
      <c r="GQC89" s="85"/>
      <c r="GQD89" s="85"/>
      <c r="GQE89" s="85"/>
      <c r="GQF89" s="85"/>
      <c r="GQG89" s="85"/>
      <c r="GQH89" s="85"/>
      <c r="GQI89" s="85"/>
      <c r="GQJ89" s="85"/>
      <c r="GQK89" s="85"/>
      <c r="GQL89" s="85"/>
      <c r="GQM89" s="85"/>
      <c r="GQN89" s="85"/>
      <c r="GQO89" s="85"/>
      <c r="GQP89" s="85"/>
      <c r="GQQ89" s="85"/>
      <c r="GQR89" s="85"/>
      <c r="GQS89" s="85"/>
      <c r="GQT89" s="85"/>
      <c r="GQU89" s="85"/>
      <c r="GQV89" s="85"/>
      <c r="GQW89" s="85"/>
      <c r="GQX89" s="85"/>
      <c r="GQY89" s="85"/>
      <c r="GQZ89" s="85"/>
      <c r="GRA89" s="85"/>
      <c r="GRB89" s="85"/>
      <c r="GRC89" s="85"/>
      <c r="GRD89" s="85"/>
      <c r="GRE89" s="85"/>
      <c r="GRF89" s="85"/>
      <c r="GRG89" s="85"/>
      <c r="GRH89" s="85"/>
      <c r="GRI89" s="85"/>
      <c r="GRJ89" s="85"/>
      <c r="GRK89" s="85"/>
      <c r="GRL89" s="85"/>
      <c r="GRM89" s="85"/>
      <c r="GRN89" s="85"/>
      <c r="GRO89" s="85"/>
      <c r="GRP89" s="85"/>
      <c r="GRQ89" s="85"/>
      <c r="GRR89" s="85"/>
      <c r="GRS89" s="85"/>
      <c r="GRT89" s="85"/>
      <c r="GRU89" s="85"/>
      <c r="GRV89" s="85"/>
      <c r="GRW89" s="85"/>
      <c r="GRX89" s="85"/>
      <c r="GRY89" s="85"/>
      <c r="GRZ89" s="85"/>
      <c r="GSA89" s="85"/>
      <c r="GSB89" s="85"/>
      <c r="GSC89" s="85"/>
      <c r="GSD89" s="85"/>
      <c r="GSE89" s="85"/>
      <c r="GSF89" s="85"/>
      <c r="GSG89" s="85"/>
      <c r="GSH89" s="85"/>
      <c r="GSI89" s="85"/>
      <c r="GSJ89" s="85"/>
      <c r="GSK89" s="85"/>
      <c r="GSL89" s="85"/>
      <c r="GSM89" s="85"/>
      <c r="GSN89" s="85"/>
      <c r="GSO89" s="85"/>
      <c r="GSP89" s="85"/>
      <c r="GSQ89" s="85"/>
      <c r="GSR89" s="85"/>
      <c r="GSS89" s="85"/>
      <c r="GST89" s="85"/>
      <c r="GSU89" s="85"/>
      <c r="GSV89" s="85"/>
      <c r="GSW89" s="85"/>
      <c r="GSX89" s="85"/>
      <c r="GSY89" s="85"/>
      <c r="GSZ89" s="85"/>
      <c r="GTA89" s="85"/>
      <c r="GTB89" s="85"/>
      <c r="GTC89" s="85"/>
      <c r="GTD89" s="85"/>
      <c r="GTE89" s="85"/>
      <c r="GTF89" s="85"/>
      <c r="GTG89" s="85"/>
      <c r="GTH89" s="85"/>
      <c r="GTI89" s="85"/>
      <c r="GTJ89" s="85"/>
      <c r="GTK89" s="85"/>
      <c r="GTL89" s="85"/>
      <c r="GTM89" s="85"/>
      <c r="GTN89" s="85"/>
      <c r="GTO89" s="85"/>
      <c r="GTP89" s="85"/>
      <c r="GTQ89" s="85"/>
      <c r="GTR89" s="85"/>
      <c r="GTS89" s="85"/>
      <c r="GTT89" s="85"/>
      <c r="GTU89" s="85"/>
      <c r="GTV89" s="85"/>
      <c r="GTW89" s="85"/>
      <c r="GTX89" s="85"/>
      <c r="GTY89" s="85"/>
      <c r="GTZ89" s="85"/>
      <c r="GUA89" s="85"/>
      <c r="GUB89" s="85"/>
      <c r="GUC89" s="85"/>
      <c r="GUD89" s="85"/>
      <c r="GUE89" s="85"/>
      <c r="GUF89" s="85"/>
      <c r="GUG89" s="85"/>
      <c r="GUH89" s="85"/>
      <c r="GUI89" s="85"/>
      <c r="GUJ89" s="85"/>
      <c r="GUK89" s="85"/>
      <c r="GUL89" s="85"/>
      <c r="GUM89" s="85"/>
      <c r="GUN89" s="85"/>
      <c r="GUO89" s="85"/>
      <c r="GUP89" s="85"/>
      <c r="GUQ89" s="85"/>
      <c r="GUR89" s="85"/>
      <c r="GUS89" s="85"/>
      <c r="GUT89" s="85"/>
      <c r="GUU89" s="85"/>
      <c r="GUV89" s="85"/>
      <c r="GUW89" s="85"/>
      <c r="GUX89" s="85"/>
      <c r="GUY89" s="85"/>
      <c r="GUZ89" s="85"/>
      <c r="GVA89" s="85"/>
      <c r="GVB89" s="85"/>
      <c r="GVC89" s="85"/>
      <c r="GVD89" s="85"/>
      <c r="GVE89" s="85"/>
      <c r="GVF89" s="85"/>
      <c r="GVG89" s="85"/>
      <c r="GVH89" s="85"/>
      <c r="GVI89" s="85"/>
      <c r="GVJ89" s="85"/>
      <c r="GVK89" s="85"/>
      <c r="GVL89" s="85"/>
      <c r="GVM89" s="85"/>
      <c r="GVN89" s="85"/>
      <c r="GVO89" s="85"/>
      <c r="GVP89" s="85"/>
      <c r="GVQ89" s="85"/>
      <c r="GVR89" s="85"/>
      <c r="GVS89" s="85"/>
      <c r="GVT89" s="85"/>
      <c r="GVU89" s="85"/>
      <c r="GVV89" s="85"/>
      <c r="GVW89" s="85"/>
      <c r="GVX89" s="85"/>
      <c r="GVY89" s="85"/>
      <c r="GVZ89" s="85"/>
      <c r="GWA89" s="85"/>
      <c r="GWB89" s="85"/>
      <c r="GWC89" s="85"/>
      <c r="GWD89" s="85"/>
      <c r="GWE89" s="85"/>
      <c r="GWF89" s="85"/>
      <c r="GWG89" s="85"/>
      <c r="GWH89" s="85"/>
      <c r="GWI89" s="85"/>
      <c r="GWJ89" s="85"/>
      <c r="GWK89" s="85"/>
      <c r="GWL89" s="85"/>
      <c r="GWM89" s="85"/>
      <c r="GWN89" s="85"/>
      <c r="GWO89" s="85"/>
      <c r="GWP89" s="85"/>
      <c r="GWQ89" s="85"/>
      <c r="GWR89" s="85"/>
      <c r="GWS89" s="85"/>
      <c r="GWT89" s="85"/>
      <c r="GWU89" s="85"/>
      <c r="GWV89" s="85"/>
      <c r="GWW89" s="85"/>
      <c r="GWX89" s="85"/>
      <c r="GWY89" s="85"/>
      <c r="GWZ89" s="85"/>
      <c r="GXA89" s="85"/>
      <c r="GXB89" s="85"/>
      <c r="GXC89" s="85"/>
      <c r="GXD89" s="85"/>
      <c r="GXE89" s="85"/>
      <c r="GXF89" s="85"/>
      <c r="GXG89" s="85"/>
      <c r="GXH89" s="85"/>
      <c r="GXI89" s="85"/>
      <c r="GXJ89" s="85"/>
      <c r="GXK89" s="85"/>
      <c r="GXL89" s="85"/>
      <c r="GXM89" s="85"/>
      <c r="GXN89" s="85"/>
      <c r="GXO89" s="85"/>
      <c r="GXP89" s="85"/>
      <c r="GXQ89" s="85"/>
      <c r="GXR89" s="85"/>
      <c r="GXS89" s="85"/>
      <c r="GXT89" s="85"/>
      <c r="GXU89" s="85"/>
      <c r="GXV89" s="85"/>
      <c r="GXW89" s="85"/>
      <c r="GXX89" s="85"/>
      <c r="GXY89" s="85"/>
      <c r="GXZ89" s="85"/>
      <c r="GYA89" s="85"/>
      <c r="GYB89" s="85"/>
      <c r="GYC89" s="85"/>
      <c r="GYD89" s="85"/>
      <c r="GYE89" s="85"/>
      <c r="GYF89" s="85"/>
      <c r="GYG89" s="85"/>
      <c r="GYH89" s="85"/>
      <c r="GYI89" s="85"/>
      <c r="GYJ89" s="85"/>
      <c r="GYK89" s="85"/>
      <c r="GYL89" s="85"/>
      <c r="GYM89" s="85"/>
      <c r="GYN89" s="85"/>
      <c r="GYO89" s="85"/>
      <c r="GYP89" s="85"/>
      <c r="GYQ89" s="85"/>
      <c r="GYR89" s="85"/>
      <c r="GYS89" s="85"/>
      <c r="GYT89" s="85"/>
      <c r="GYU89" s="85"/>
      <c r="GYV89" s="85"/>
      <c r="GYW89" s="85"/>
      <c r="GYX89" s="85"/>
      <c r="GYY89" s="85"/>
      <c r="GYZ89" s="85"/>
      <c r="GZA89" s="85"/>
      <c r="GZB89" s="85"/>
      <c r="GZC89" s="85"/>
      <c r="GZD89" s="85"/>
      <c r="GZE89" s="85"/>
      <c r="GZF89" s="85"/>
      <c r="GZG89" s="85"/>
      <c r="GZH89" s="85"/>
      <c r="GZI89" s="85"/>
      <c r="GZJ89" s="85"/>
      <c r="GZK89" s="85"/>
      <c r="GZL89" s="85"/>
      <c r="GZM89" s="85"/>
      <c r="GZN89" s="85"/>
      <c r="GZO89" s="85"/>
      <c r="GZP89" s="85"/>
      <c r="GZQ89" s="85"/>
      <c r="GZR89" s="85"/>
      <c r="GZS89" s="85"/>
      <c r="GZT89" s="85"/>
      <c r="GZU89" s="85"/>
      <c r="GZV89" s="85"/>
      <c r="GZW89" s="85"/>
      <c r="GZX89" s="85"/>
      <c r="GZY89" s="85"/>
      <c r="GZZ89" s="85"/>
      <c r="HAA89" s="85"/>
      <c r="HAB89" s="85"/>
      <c r="HAC89" s="85"/>
      <c r="HAD89" s="85"/>
      <c r="HAE89" s="85"/>
      <c r="HAF89" s="85"/>
      <c r="HAG89" s="85"/>
      <c r="HAH89" s="85"/>
      <c r="HAI89" s="85"/>
      <c r="HAJ89" s="85"/>
      <c r="HAK89" s="85"/>
      <c r="HAL89" s="85"/>
      <c r="HAM89" s="85"/>
      <c r="HAN89" s="85"/>
      <c r="HAO89" s="85"/>
      <c r="HAP89" s="85"/>
      <c r="HAQ89" s="85"/>
      <c r="HAR89" s="85"/>
      <c r="HAS89" s="85"/>
      <c r="HAT89" s="85"/>
      <c r="HAU89" s="85"/>
      <c r="HAV89" s="85"/>
      <c r="HAW89" s="85"/>
      <c r="HAX89" s="85"/>
      <c r="HAY89" s="85"/>
      <c r="HAZ89" s="85"/>
      <c r="HBA89" s="85"/>
      <c r="HBB89" s="85"/>
      <c r="HBC89" s="85"/>
      <c r="HBD89" s="85"/>
      <c r="HBE89" s="85"/>
      <c r="HBF89" s="85"/>
      <c r="HBG89" s="85"/>
      <c r="HBH89" s="85"/>
      <c r="HBI89" s="85"/>
      <c r="HBJ89" s="85"/>
      <c r="HBK89" s="85"/>
      <c r="HBL89" s="85"/>
      <c r="HBM89" s="85"/>
      <c r="HBN89" s="85"/>
      <c r="HBO89" s="85"/>
      <c r="HBP89" s="85"/>
      <c r="HBQ89" s="85"/>
      <c r="HBR89" s="85"/>
      <c r="HBS89" s="85"/>
      <c r="HBT89" s="85"/>
      <c r="HBU89" s="85"/>
      <c r="HBV89" s="85"/>
      <c r="HBW89" s="85"/>
      <c r="HBX89" s="85"/>
      <c r="HBY89" s="85"/>
      <c r="HBZ89" s="85"/>
      <c r="HCA89" s="85"/>
      <c r="HCB89" s="85"/>
      <c r="HCC89" s="85"/>
      <c r="HCD89" s="85"/>
      <c r="HCE89" s="85"/>
      <c r="HCF89" s="85"/>
      <c r="HCG89" s="85"/>
      <c r="HCH89" s="85"/>
      <c r="HCI89" s="85"/>
      <c r="HCJ89" s="85"/>
      <c r="HCK89" s="85"/>
      <c r="HCL89" s="85"/>
      <c r="HCM89" s="85"/>
      <c r="HCN89" s="85"/>
      <c r="HCO89" s="85"/>
      <c r="HCP89" s="85"/>
      <c r="HCQ89" s="85"/>
      <c r="HCR89" s="85"/>
      <c r="HCS89" s="85"/>
      <c r="HCT89" s="85"/>
      <c r="HCU89" s="85"/>
      <c r="HCV89" s="85"/>
      <c r="HCW89" s="85"/>
      <c r="HCX89" s="85"/>
      <c r="HCY89" s="85"/>
      <c r="HCZ89" s="85"/>
      <c r="HDA89" s="85"/>
      <c r="HDB89" s="85"/>
      <c r="HDC89" s="85"/>
      <c r="HDD89" s="85"/>
      <c r="HDE89" s="85"/>
      <c r="HDF89" s="85"/>
      <c r="HDG89" s="85"/>
      <c r="HDH89" s="85"/>
      <c r="HDI89" s="85"/>
      <c r="HDJ89" s="85"/>
      <c r="HDK89" s="85"/>
      <c r="HDL89" s="85"/>
      <c r="HDM89" s="85"/>
      <c r="HDN89" s="85"/>
      <c r="HDO89" s="85"/>
      <c r="HDP89" s="85"/>
      <c r="HDQ89" s="85"/>
      <c r="HDR89" s="85"/>
      <c r="HDS89" s="85"/>
      <c r="HDT89" s="85"/>
      <c r="HDU89" s="85"/>
      <c r="HDV89" s="85"/>
      <c r="HDW89" s="85"/>
      <c r="HDX89" s="85"/>
      <c r="HDY89" s="85"/>
      <c r="HDZ89" s="85"/>
      <c r="HEA89" s="85"/>
      <c r="HEB89" s="85"/>
      <c r="HEC89" s="85"/>
      <c r="HED89" s="85"/>
      <c r="HEE89" s="85"/>
      <c r="HEF89" s="85"/>
      <c r="HEG89" s="85"/>
      <c r="HEH89" s="85"/>
      <c r="HEI89" s="85"/>
      <c r="HEJ89" s="85"/>
      <c r="HEK89" s="85"/>
      <c r="HEL89" s="85"/>
      <c r="HEM89" s="85"/>
      <c r="HEN89" s="85"/>
      <c r="HEO89" s="85"/>
      <c r="HEP89" s="85"/>
      <c r="HEQ89" s="85"/>
      <c r="HER89" s="85"/>
      <c r="HES89" s="85"/>
      <c r="HET89" s="85"/>
      <c r="HEU89" s="85"/>
      <c r="HEV89" s="85"/>
      <c r="HEW89" s="85"/>
      <c r="HEX89" s="85"/>
      <c r="HEY89" s="85"/>
      <c r="HEZ89" s="85"/>
      <c r="HFA89" s="85"/>
      <c r="HFB89" s="85"/>
      <c r="HFC89" s="85"/>
      <c r="HFD89" s="85"/>
      <c r="HFE89" s="85"/>
      <c r="HFF89" s="85"/>
      <c r="HFG89" s="85"/>
      <c r="HFH89" s="85"/>
      <c r="HFI89" s="85"/>
      <c r="HFJ89" s="85"/>
      <c r="HFK89" s="85"/>
      <c r="HFL89" s="85"/>
      <c r="HFM89" s="85"/>
      <c r="HFN89" s="85"/>
      <c r="HFO89" s="85"/>
      <c r="HFP89" s="85"/>
      <c r="HFQ89" s="85"/>
      <c r="HFR89" s="85"/>
      <c r="HFS89" s="85"/>
      <c r="HFT89" s="85"/>
      <c r="HFU89" s="85"/>
      <c r="HFV89" s="85"/>
      <c r="HFW89" s="85"/>
      <c r="HFX89" s="85"/>
      <c r="HFY89" s="85"/>
      <c r="HFZ89" s="85"/>
      <c r="HGA89" s="85"/>
      <c r="HGB89" s="85"/>
      <c r="HGC89" s="85"/>
      <c r="HGD89" s="85"/>
      <c r="HGE89" s="85"/>
      <c r="HGF89" s="85"/>
      <c r="HGG89" s="85"/>
      <c r="HGH89" s="85"/>
      <c r="HGI89" s="85"/>
      <c r="HGJ89" s="85"/>
      <c r="HGK89" s="85"/>
      <c r="HGL89" s="85"/>
      <c r="HGM89" s="85"/>
      <c r="HGN89" s="85"/>
      <c r="HGO89" s="85"/>
      <c r="HGP89" s="85"/>
      <c r="HGQ89" s="85"/>
      <c r="HGR89" s="85"/>
      <c r="HGS89" s="85"/>
      <c r="HGT89" s="85"/>
      <c r="HGU89" s="85"/>
      <c r="HGV89" s="85"/>
      <c r="HGW89" s="85"/>
      <c r="HGX89" s="85"/>
      <c r="HGY89" s="85"/>
      <c r="HGZ89" s="85"/>
      <c r="HHA89" s="85"/>
      <c r="HHB89" s="85"/>
      <c r="HHC89" s="85"/>
      <c r="HHD89" s="85"/>
      <c r="HHE89" s="85"/>
      <c r="HHF89" s="85"/>
      <c r="HHG89" s="85"/>
      <c r="HHH89" s="85"/>
      <c r="HHI89" s="85"/>
      <c r="HHJ89" s="85"/>
      <c r="HHK89" s="85"/>
      <c r="HHL89" s="85"/>
      <c r="HHM89" s="85"/>
      <c r="HHN89" s="85"/>
      <c r="HHO89" s="85"/>
      <c r="HHP89" s="85"/>
      <c r="HHQ89" s="85"/>
      <c r="HHR89" s="85"/>
      <c r="HHS89" s="85"/>
      <c r="HHT89" s="85"/>
      <c r="HHU89" s="85"/>
      <c r="HHV89" s="85"/>
      <c r="HHW89" s="85"/>
      <c r="HHX89" s="85"/>
      <c r="HHY89" s="85"/>
      <c r="HHZ89" s="85"/>
      <c r="HIA89" s="85"/>
      <c r="HIB89" s="85"/>
      <c r="HIC89" s="85"/>
      <c r="HID89" s="85"/>
      <c r="HIE89" s="85"/>
      <c r="HIF89" s="85"/>
      <c r="HIG89" s="85"/>
      <c r="HIH89" s="85"/>
      <c r="HII89" s="85"/>
      <c r="HIJ89" s="85"/>
      <c r="HIK89" s="85"/>
      <c r="HIL89" s="85"/>
      <c r="HIM89" s="85"/>
      <c r="HIN89" s="85"/>
      <c r="HIO89" s="85"/>
      <c r="HIP89" s="85"/>
      <c r="HIQ89" s="85"/>
      <c r="HIR89" s="85"/>
      <c r="HIS89" s="85"/>
      <c r="HIT89" s="85"/>
      <c r="HIU89" s="85"/>
      <c r="HIV89" s="85"/>
      <c r="HIW89" s="85"/>
      <c r="HIX89" s="85"/>
      <c r="HIY89" s="85"/>
      <c r="HIZ89" s="85"/>
      <c r="HJA89" s="85"/>
      <c r="HJB89" s="85"/>
      <c r="HJC89" s="85"/>
      <c r="HJD89" s="85"/>
      <c r="HJE89" s="85"/>
      <c r="HJF89" s="85"/>
      <c r="HJG89" s="85"/>
      <c r="HJH89" s="85"/>
      <c r="HJI89" s="85"/>
      <c r="HJJ89" s="85"/>
      <c r="HJK89" s="85"/>
      <c r="HJL89" s="85"/>
      <c r="HJM89" s="85"/>
      <c r="HJN89" s="85"/>
      <c r="HJO89" s="85"/>
      <c r="HJP89" s="85"/>
      <c r="HJQ89" s="85"/>
      <c r="HJR89" s="85"/>
      <c r="HJS89" s="85"/>
      <c r="HJT89" s="85"/>
      <c r="HJU89" s="85"/>
      <c r="HJV89" s="85"/>
      <c r="HJW89" s="85"/>
      <c r="HJX89" s="85"/>
      <c r="HJY89" s="85"/>
      <c r="HJZ89" s="85"/>
      <c r="HKA89" s="85"/>
      <c r="HKB89" s="85"/>
      <c r="HKC89" s="85"/>
      <c r="HKD89" s="85"/>
      <c r="HKE89" s="85"/>
      <c r="HKF89" s="85"/>
      <c r="HKG89" s="85"/>
      <c r="HKH89" s="85"/>
      <c r="HKI89" s="85"/>
      <c r="HKJ89" s="85"/>
      <c r="HKK89" s="85"/>
      <c r="HKL89" s="85"/>
      <c r="HKM89" s="85"/>
      <c r="HKN89" s="85"/>
      <c r="HKO89" s="85"/>
      <c r="HKP89" s="85"/>
      <c r="HKQ89" s="85"/>
      <c r="HKR89" s="85"/>
      <c r="HKS89" s="85"/>
      <c r="HKT89" s="85"/>
      <c r="HKU89" s="85"/>
      <c r="HKV89" s="85"/>
      <c r="HKW89" s="85"/>
      <c r="HKX89" s="85"/>
      <c r="HKY89" s="85"/>
      <c r="HKZ89" s="85"/>
      <c r="HLA89" s="85"/>
      <c r="HLB89" s="85"/>
      <c r="HLC89" s="85"/>
      <c r="HLD89" s="85"/>
      <c r="HLE89" s="85"/>
      <c r="HLF89" s="85"/>
      <c r="HLG89" s="85"/>
      <c r="HLH89" s="85"/>
      <c r="HLI89" s="85"/>
      <c r="HLJ89" s="85"/>
      <c r="HLK89" s="85"/>
      <c r="HLL89" s="85"/>
      <c r="HLM89" s="85"/>
      <c r="HLN89" s="85"/>
      <c r="HLO89" s="85"/>
      <c r="HLP89" s="85"/>
      <c r="HLQ89" s="85"/>
      <c r="HLR89" s="85"/>
      <c r="HLS89" s="85"/>
      <c r="HLT89" s="85"/>
      <c r="HLU89" s="85"/>
      <c r="HLV89" s="85"/>
      <c r="HLW89" s="85"/>
      <c r="HLX89" s="85"/>
      <c r="HLY89" s="85"/>
      <c r="HLZ89" s="85"/>
      <c r="HMA89" s="85"/>
      <c r="HMB89" s="85"/>
      <c r="HMC89" s="85"/>
      <c r="HMD89" s="85"/>
      <c r="HME89" s="85"/>
      <c r="HMF89" s="85"/>
      <c r="HMG89" s="85"/>
      <c r="HMH89" s="85"/>
      <c r="HMI89" s="85"/>
      <c r="HMJ89" s="85"/>
      <c r="HMK89" s="85"/>
      <c r="HML89" s="85"/>
      <c r="HMM89" s="85"/>
      <c r="HMN89" s="85"/>
      <c r="HMO89" s="85"/>
      <c r="HMP89" s="85"/>
      <c r="HMQ89" s="85"/>
      <c r="HMR89" s="85"/>
      <c r="HMS89" s="85"/>
      <c r="HMT89" s="85"/>
      <c r="HMU89" s="85"/>
      <c r="HMV89" s="85"/>
      <c r="HMW89" s="85"/>
      <c r="HMX89" s="85"/>
      <c r="HMY89" s="85"/>
      <c r="HMZ89" s="85"/>
      <c r="HNA89" s="85"/>
      <c r="HNB89" s="85"/>
      <c r="HNC89" s="85"/>
      <c r="HND89" s="85"/>
      <c r="HNE89" s="85"/>
      <c r="HNF89" s="85"/>
      <c r="HNG89" s="85"/>
      <c r="HNH89" s="85"/>
      <c r="HNI89" s="85"/>
      <c r="HNJ89" s="85"/>
      <c r="HNK89" s="85"/>
      <c r="HNL89" s="85"/>
      <c r="HNM89" s="85"/>
      <c r="HNN89" s="85"/>
      <c r="HNO89" s="85"/>
      <c r="HNP89" s="85"/>
      <c r="HNQ89" s="85"/>
      <c r="HNR89" s="85"/>
      <c r="HNS89" s="85"/>
      <c r="HNT89" s="85"/>
      <c r="HNU89" s="85"/>
      <c r="HNV89" s="85"/>
      <c r="HNW89" s="85"/>
      <c r="HNX89" s="85"/>
      <c r="HNY89" s="85"/>
      <c r="HNZ89" s="85"/>
      <c r="HOA89" s="85"/>
      <c r="HOB89" s="85"/>
      <c r="HOC89" s="85"/>
      <c r="HOD89" s="85"/>
      <c r="HOE89" s="85"/>
      <c r="HOF89" s="85"/>
      <c r="HOG89" s="85"/>
      <c r="HOH89" s="85"/>
      <c r="HOI89" s="85"/>
      <c r="HOJ89" s="85"/>
      <c r="HOK89" s="85"/>
      <c r="HOL89" s="85"/>
      <c r="HOM89" s="85"/>
      <c r="HON89" s="85"/>
      <c r="HOO89" s="85"/>
      <c r="HOP89" s="85"/>
      <c r="HOQ89" s="85"/>
      <c r="HOR89" s="85"/>
      <c r="HOS89" s="85"/>
      <c r="HOT89" s="85"/>
      <c r="HOU89" s="85"/>
      <c r="HOV89" s="85"/>
      <c r="HOW89" s="85"/>
      <c r="HOX89" s="85"/>
      <c r="HOY89" s="85"/>
      <c r="HOZ89" s="85"/>
      <c r="HPA89" s="85"/>
      <c r="HPB89" s="85"/>
      <c r="HPC89" s="85"/>
      <c r="HPD89" s="85"/>
      <c r="HPE89" s="85"/>
      <c r="HPF89" s="85"/>
      <c r="HPG89" s="85"/>
      <c r="HPH89" s="85"/>
      <c r="HPI89" s="85"/>
      <c r="HPJ89" s="85"/>
      <c r="HPK89" s="85"/>
      <c r="HPL89" s="85"/>
      <c r="HPM89" s="85"/>
      <c r="HPN89" s="85"/>
      <c r="HPO89" s="85"/>
      <c r="HPP89" s="85"/>
      <c r="HPQ89" s="85"/>
      <c r="HPR89" s="85"/>
      <c r="HPS89" s="85"/>
      <c r="HPT89" s="85"/>
      <c r="HPU89" s="85"/>
      <c r="HPV89" s="85"/>
      <c r="HPW89" s="85"/>
      <c r="HPX89" s="85"/>
      <c r="HPY89" s="85"/>
      <c r="HPZ89" s="85"/>
      <c r="HQA89" s="85"/>
      <c r="HQB89" s="85"/>
      <c r="HQC89" s="85"/>
      <c r="HQD89" s="85"/>
      <c r="HQE89" s="85"/>
      <c r="HQF89" s="85"/>
      <c r="HQG89" s="85"/>
      <c r="HQH89" s="85"/>
      <c r="HQI89" s="85"/>
      <c r="HQJ89" s="85"/>
      <c r="HQK89" s="85"/>
      <c r="HQL89" s="85"/>
      <c r="HQM89" s="85"/>
      <c r="HQN89" s="85"/>
      <c r="HQO89" s="85"/>
      <c r="HQP89" s="85"/>
      <c r="HQQ89" s="85"/>
      <c r="HQR89" s="85"/>
      <c r="HQS89" s="85"/>
      <c r="HQT89" s="85"/>
      <c r="HQU89" s="85"/>
      <c r="HQV89" s="85"/>
      <c r="HQW89" s="85"/>
      <c r="HQX89" s="85"/>
      <c r="HQY89" s="85"/>
      <c r="HQZ89" s="85"/>
      <c r="HRA89" s="85"/>
      <c r="HRB89" s="85"/>
      <c r="HRC89" s="85"/>
      <c r="HRD89" s="85"/>
      <c r="HRE89" s="85"/>
      <c r="HRF89" s="85"/>
      <c r="HRG89" s="85"/>
      <c r="HRH89" s="85"/>
      <c r="HRI89" s="85"/>
      <c r="HRJ89" s="85"/>
      <c r="HRK89" s="85"/>
      <c r="HRL89" s="85"/>
      <c r="HRM89" s="85"/>
      <c r="HRN89" s="85"/>
      <c r="HRO89" s="85"/>
      <c r="HRP89" s="85"/>
      <c r="HRQ89" s="85"/>
      <c r="HRR89" s="85"/>
      <c r="HRS89" s="85"/>
      <c r="HRT89" s="85"/>
      <c r="HRU89" s="85"/>
      <c r="HRV89" s="85"/>
      <c r="HRW89" s="85"/>
      <c r="HRX89" s="85"/>
      <c r="HRY89" s="85"/>
      <c r="HRZ89" s="85"/>
      <c r="HSA89" s="85"/>
      <c r="HSB89" s="85"/>
      <c r="HSC89" s="85"/>
      <c r="HSD89" s="85"/>
      <c r="HSE89" s="85"/>
      <c r="HSF89" s="85"/>
      <c r="HSG89" s="85"/>
      <c r="HSH89" s="85"/>
      <c r="HSI89" s="85"/>
      <c r="HSJ89" s="85"/>
      <c r="HSK89" s="85"/>
      <c r="HSL89" s="85"/>
      <c r="HSM89" s="85"/>
      <c r="HSN89" s="85"/>
      <c r="HSO89" s="85"/>
      <c r="HSP89" s="85"/>
      <c r="HSQ89" s="85"/>
      <c r="HSR89" s="85"/>
      <c r="HSS89" s="85"/>
      <c r="HST89" s="85"/>
      <c r="HSU89" s="85"/>
      <c r="HSV89" s="85"/>
      <c r="HSW89" s="85"/>
      <c r="HSX89" s="85"/>
      <c r="HSY89" s="85"/>
      <c r="HSZ89" s="85"/>
      <c r="HTA89" s="85"/>
      <c r="HTB89" s="85"/>
      <c r="HTC89" s="85"/>
      <c r="HTD89" s="85"/>
      <c r="HTE89" s="85"/>
      <c r="HTF89" s="85"/>
      <c r="HTG89" s="85"/>
      <c r="HTH89" s="85"/>
      <c r="HTI89" s="85"/>
      <c r="HTJ89" s="85"/>
      <c r="HTK89" s="85"/>
      <c r="HTL89" s="85"/>
      <c r="HTM89" s="85"/>
      <c r="HTN89" s="85"/>
      <c r="HTO89" s="85"/>
      <c r="HTP89" s="85"/>
      <c r="HTQ89" s="85"/>
      <c r="HTR89" s="85"/>
      <c r="HTS89" s="85"/>
      <c r="HTT89" s="85"/>
      <c r="HTU89" s="85"/>
      <c r="HTV89" s="85"/>
      <c r="HTW89" s="85"/>
      <c r="HTX89" s="85"/>
      <c r="HTY89" s="85"/>
      <c r="HTZ89" s="85"/>
      <c r="HUA89" s="85"/>
      <c r="HUB89" s="85"/>
      <c r="HUC89" s="85"/>
      <c r="HUD89" s="85"/>
      <c r="HUE89" s="85"/>
      <c r="HUF89" s="85"/>
      <c r="HUG89" s="85"/>
      <c r="HUH89" s="85"/>
      <c r="HUI89" s="85"/>
      <c r="HUJ89" s="85"/>
      <c r="HUK89" s="85"/>
      <c r="HUL89" s="85"/>
      <c r="HUM89" s="85"/>
      <c r="HUN89" s="85"/>
      <c r="HUO89" s="85"/>
      <c r="HUP89" s="85"/>
      <c r="HUQ89" s="85"/>
      <c r="HUR89" s="85"/>
      <c r="HUS89" s="85"/>
      <c r="HUT89" s="85"/>
      <c r="HUU89" s="85"/>
      <c r="HUV89" s="85"/>
      <c r="HUW89" s="85"/>
      <c r="HUX89" s="85"/>
      <c r="HUY89" s="85"/>
      <c r="HUZ89" s="85"/>
      <c r="HVA89" s="85"/>
      <c r="HVB89" s="85"/>
      <c r="HVC89" s="85"/>
      <c r="HVD89" s="85"/>
      <c r="HVE89" s="85"/>
      <c r="HVF89" s="85"/>
      <c r="HVG89" s="85"/>
      <c r="HVH89" s="85"/>
      <c r="HVI89" s="85"/>
      <c r="HVJ89" s="85"/>
      <c r="HVK89" s="85"/>
      <c r="HVL89" s="85"/>
      <c r="HVM89" s="85"/>
      <c r="HVN89" s="85"/>
      <c r="HVO89" s="85"/>
      <c r="HVP89" s="85"/>
      <c r="HVQ89" s="85"/>
      <c r="HVR89" s="85"/>
      <c r="HVS89" s="85"/>
      <c r="HVT89" s="85"/>
      <c r="HVU89" s="85"/>
      <c r="HVV89" s="85"/>
      <c r="HVW89" s="85"/>
      <c r="HVX89" s="85"/>
      <c r="HVY89" s="85"/>
      <c r="HVZ89" s="85"/>
      <c r="HWA89" s="85"/>
      <c r="HWB89" s="85"/>
      <c r="HWC89" s="85"/>
      <c r="HWD89" s="85"/>
      <c r="HWE89" s="85"/>
      <c r="HWF89" s="85"/>
      <c r="HWG89" s="85"/>
      <c r="HWH89" s="85"/>
      <c r="HWI89" s="85"/>
      <c r="HWJ89" s="85"/>
      <c r="HWK89" s="85"/>
      <c r="HWL89" s="85"/>
      <c r="HWM89" s="85"/>
      <c r="HWN89" s="85"/>
      <c r="HWO89" s="85"/>
      <c r="HWP89" s="85"/>
      <c r="HWQ89" s="85"/>
      <c r="HWR89" s="85"/>
      <c r="HWS89" s="85"/>
      <c r="HWT89" s="85"/>
      <c r="HWU89" s="85"/>
      <c r="HWV89" s="85"/>
      <c r="HWW89" s="85"/>
      <c r="HWX89" s="85"/>
      <c r="HWY89" s="85"/>
      <c r="HWZ89" s="85"/>
      <c r="HXA89" s="85"/>
      <c r="HXB89" s="85"/>
      <c r="HXC89" s="85"/>
      <c r="HXD89" s="85"/>
      <c r="HXE89" s="85"/>
      <c r="HXF89" s="85"/>
      <c r="HXG89" s="85"/>
      <c r="HXH89" s="85"/>
      <c r="HXI89" s="85"/>
      <c r="HXJ89" s="85"/>
      <c r="HXK89" s="85"/>
      <c r="HXL89" s="85"/>
      <c r="HXM89" s="85"/>
      <c r="HXN89" s="85"/>
      <c r="HXO89" s="85"/>
      <c r="HXP89" s="85"/>
      <c r="HXQ89" s="85"/>
      <c r="HXR89" s="85"/>
      <c r="HXS89" s="85"/>
      <c r="HXT89" s="85"/>
      <c r="HXU89" s="85"/>
      <c r="HXV89" s="85"/>
      <c r="HXW89" s="85"/>
      <c r="HXX89" s="85"/>
      <c r="HXY89" s="85"/>
      <c r="HXZ89" s="85"/>
      <c r="HYA89" s="85"/>
      <c r="HYB89" s="85"/>
      <c r="HYC89" s="85"/>
      <c r="HYD89" s="85"/>
      <c r="HYE89" s="85"/>
      <c r="HYF89" s="85"/>
      <c r="HYG89" s="85"/>
      <c r="HYH89" s="85"/>
      <c r="HYI89" s="85"/>
      <c r="HYJ89" s="85"/>
      <c r="HYK89" s="85"/>
      <c r="HYL89" s="85"/>
      <c r="HYM89" s="85"/>
      <c r="HYN89" s="85"/>
      <c r="HYO89" s="85"/>
      <c r="HYP89" s="85"/>
      <c r="HYQ89" s="85"/>
      <c r="HYR89" s="85"/>
      <c r="HYS89" s="85"/>
      <c r="HYT89" s="85"/>
      <c r="HYU89" s="85"/>
      <c r="HYV89" s="85"/>
      <c r="HYW89" s="85"/>
      <c r="HYX89" s="85"/>
      <c r="HYY89" s="85"/>
      <c r="HYZ89" s="85"/>
      <c r="HZA89" s="85"/>
      <c r="HZB89" s="85"/>
      <c r="HZC89" s="85"/>
      <c r="HZD89" s="85"/>
      <c r="HZE89" s="85"/>
      <c r="HZF89" s="85"/>
      <c r="HZG89" s="85"/>
      <c r="HZH89" s="85"/>
      <c r="HZI89" s="85"/>
      <c r="HZJ89" s="85"/>
      <c r="HZK89" s="85"/>
      <c r="HZL89" s="85"/>
      <c r="HZM89" s="85"/>
      <c r="HZN89" s="85"/>
      <c r="HZO89" s="85"/>
      <c r="HZP89" s="85"/>
      <c r="HZQ89" s="85"/>
      <c r="HZR89" s="85"/>
      <c r="HZS89" s="85"/>
      <c r="HZT89" s="85"/>
      <c r="HZU89" s="85"/>
      <c r="HZV89" s="85"/>
      <c r="HZW89" s="85"/>
      <c r="HZX89" s="85"/>
      <c r="HZY89" s="85"/>
      <c r="HZZ89" s="85"/>
      <c r="IAA89" s="85"/>
      <c r="IAB89" s="85"/>
      <c r="IAC89" s="85"/>
      <c r="IAD89" s="85"/>
      <c r="IAE89" s="85"/>
      <c r="IAF89" s="85"/>
      <c r="IAG89" s="85"/>
      <c r="IAH89" s="85"/>
      <c r="IAI89" s="85"/>
      <c r="IAJ89" s="85"/>
      <c r="IAK89" s="85"/>
      <c r="IAL89" s="85"/>
      <c r="IAM89" s="85"/>
      <c r="IAN89" s="85"/>
      <c r="IAO89" s="85"/>
      <c r="IAP89" s="85"/>
      <c r="IAQ89" s="85"/>
      <c r="IAR89" s="85"/>
      <c r="IAS89" s="85"/>
      <c r="IAT89" s="85"/>
      <c r="IAU89" s="85"/>
      <c r="IAV89" s="85"/>
      <c r="IAW89" s="85"/>
      <c r="IAX89" s="85"/>
      <c r="IAY89" s="85"/>
      <c r="IAZ89" s="85"/>
      <c r="IBA89" s="85"/>
      <c r="IBB89" s="85"/>
      <c r="IBC89" s="85"/>
      <c r="IBD89" s="85"/>
      <c r="IBE89" s="85"/>
      <c r="IBF89" s="85"/>
      <c r="IBG89" s="85"/>
      <c r="IBH89" s="85"/>
      <c r="IBI89" s="85"/>
      <c r="IBJ89" s="85"/>
      <c r="IBK89" s="85"/>
      <c r="IBL89" s="85"/>
      <c r="IBM89" s="85"/>
      <c r="IBN89" s="85"/>
      <c r="IBO89" s="85"/>
      <c r="IBP89" s="85"/>
      <c r="IBQ89" s="85"/>
      <c r="IBR89" s="85"/>
      <c r="IBS89" s="85"/>
      <c r="IBT89" s="85"/>
      <c r="IBU89" s="85"/>
      <c r="IBV89" s="85"/>
      <c r="IBW89" s="85"/>
      <c r="IBX89" s="85"/>
      <c r="IBY89" s="85"/>
      <c r="IBZ89" s="85"/>
      <c r="ICA89" s="85"/>
      <c r="ICB89" s="85"/>
      <c r="ICC89" s="85"/>
      <c r="ICD89" s="85"/>
      <c r="ICE89" s="85"/>
      <c r="ICF89" s="85"/>
      <c r="ICG89" s="85"/>
      <c r="ICH89" s="85"/>
      <c r="ICI89" s="85"/>
      <c r="ICJ89" s="85"/>
      <c r="ICK89" s="85"/>
      <c r="ICL89" s="85"/>
      <c r="ICM89" s="85"/>
      <c r="ICN89" s="85"/>
      <c r="ICO89" s="85"/>
      <c r="ICP89" s="85"/>
      <c r="ICQ89" s="85"/>
      <c r="ICR89" s="85"/>
      <c r="ICS89" s="85"/>
      <c r="ICT89" s="85"/>
      <c r="ICU89" s="85"/>
      <c r="ICV89" s="85"/>
      <c r="ICW89" s="85"/>
      <c r="ICX89" s="85"/>
      <c r="ICY89" s="85"/>
      <c r="ICZ89" s="85"/>
      <c r="IDA89" s="85"/>
      <c r="IDB89" s="85"/>
      <c r="IDC89" s="85"/>
      <c r="IDD89" s="85"/>
      <c r="IDE89" s="85"/>
      <c r="IDF89" s="85"/>
      <c r="IDG89" s="85"/>
      <c r="IDH89" s="85"/>
      <c r="IDI89" s="85"/>
      <c r="IDJ89" s="85"/>
      <c r="IDK89" s="85"/>
      <c r="IDL89" s="85"/>
      <c r="IDM89" s="85"/>
      <c r="IDN89" s="85"/>
      <c r="IDO89" s="85"/>
      <c r="IDP89" s="85"/>
      <c r="IDQ89" s="85"/>
      <c r="IDR89" s="85"/>
      <c r="IDS89" s="85"/>
      <c r="IDT89" s="85"/>
      <c r="IDU89" s="85"/>
      <c r="IDV89" s="85"/>
      <c r="IDW89" s="85"/>
      <c r="IDX89" s="85"/>
      <c r="IDY89" s="85"/>
      <c r="IDZ89" s="85"/>
      <c r="IEA89" s="85"/>
      <c r="IEB89" s="85"/>
      <c r="IEC89" s="85"/>
      <c r="IED89" s="85"/>
      <c r="IEE89" s="85"/>
      <c r="IEF89" s="85"/>
      <c r="IEG89" s="85"/>
      <c r="IEH89" s="85"/>
      <c r="IEI89" s="85"/>
      <c r="IEJ89" s="85"/>
      <c r="IEK89" s="85"/>
      <c r="IEL89" s="85"/>
      <c r="IEM89" s="85"/>
      <c r="IEN89" s="85"/>
      <c r="IEO89" s="85"/>
      <c r="IEP89" s="85"/>
      <c r="IEQ89" s="85"/>
      <c r="IER89" s="85"/>
      <c r="IES89" s="85"/>
      <c r="IET89" s="85"/>
      <c r="IEU89" s="85"/>
      <c r="IEV89" s="85"/>
      <c r="IEW89" s="85"/>
      <c r="IEX89" s="85"/>
      <c r="IEY89" s="85"/>
      <c r="IEZ89" s="85"/>
      <c r="IFA89" s="85"/>
      <c r="IFB89" s="85"/>
      <c r="IFC89" s="85"/>
      <c r="IFD89" s="85"/>
      <c r="IFE89" s="85"/>
      <c r="IFF89" s="85"/>
      <c r="IFG89" s="85"/>
      <c r="IFH89" s="85"/>
      <c r="IFI89" s="85"/>
      <c r="IFJ89" s="85"/>
      <c r="IFK89" s="85"/>
      <c r="IFL89" s="85"/>
      <c r="IFM89" s="85"/>
      <c r="IFN89" s="85"/>
      <c r="IFO89" s="85"/>
      <c r="IFP89" s="85"/>
      <c r="IFQ89" s="85"/>
      <c r="IFR89" s="85"/>
      <c r="IFS89" s="85"/>
      <c r="IFT89" s="85"/>
      <c r="IFU89" s="85"/>
      <c r="IFV89" s="85"/>
      <c r="IFW89" s="85"/>
      <c r="IFX89" s="85"/>
      <c r="IFY89" s="85"/>
      <c r="IFZ89" s="85"/>
      <c r="IGA89" s="85"/>
      <c r="IGB89" s="85"/>
      <c r="IGC89" s="85"/>
      <c r="IGD89" s="85"/>
      <c r="IGE89" s="85"/>
      <c r="IGF89" s="85"/>
      <c r="IGG89" s="85"/>
      <c r="IGH89" s="85"/>
      <c r="IGI89" s="85"/>
      <c r="IGJ89" s="85"/>
      <c r="IGK89" s="85"/>
      <c r="IGL89" s="85"/>
      <c r="IGM89" s="85"/>
      <c r="IGN89" s="85"/>
      <c r="IGO89" s="85"/>
      <c r="IGP89" s="85"/>
      <c r="IGQ89" s="85"/>
      <c r="IGR89" s="85"/>
      <c r="IGS89" s="85"/>
      <c r="IGT89" s="85"/>
      <c r="IGU89" s="85"/>
      <c r="IGV89" s="85"/>
      <c r="IGW89" s="85"/>
      <c r="IGX89" s="85"/>
      <c r="IGY89" s="85"/>
      <c r="IGZ89" s="85"/>
      <c r="IHA89" s="85"/>
      <c r="IHB89" s="85"/>
      <c r="IHC89" s="85"/>
      <c r="IHD89" s="85"/>
      <c r="IHE89" s="85"/>
      <c r="IHF89" s="85"/>
      <c r="IHG89" s="85"/>
      <c r="IHH89" s="85"/>
      <c r="IHI89" s="85"/>
      <c r="IHJ89" s="85"/>
      <c r="IHK89" s="85"/>
      <c r="IHL89" s="85"/>
      <c r="IHM89" s="85"/>
      <c r="IHN89" s="85"/>
      <c r="IHO89" s="85"/>
      <c r="IHP89" s="85"/>
      <c r="IHQ89" s="85"/>
      <c r="IHR89" s="85"/>
      <c r="IHS89" s="85"/>
      <c r="IHT89" s="85"/>
      <c r="IHU89" s="85"/>
      <c r="IHV89" s="85"/>
      <c r="IHW89" s="85"/>
      <c r="IHX89" s="85"/>
      <c r="IHY89" s="85"/>
      <c r="IHZ89" s="85"/>
      <c r="IIA89" s="85"/>
      <c r="IIB89" s="85"/>
      <c r="IIC89" s="85"/>
      <c r="IID89" s="85"/>
      <c r="IIE89" s="85"/>
      <c r="IIF89" s="85"/>
      <c r="IIG89" s="85"/>
      <c r="IIH89" s="85"/>
      <c r="III89" s="85"/>
      <c r="IIJ89" s="85"/>
      <c r="IIK89" s="85"/>
      <c r="IIL89" s="85"/>
      <c r="IIM89" s="85"/>
      <c r="IIN89" s="85"/>
      <c r="IIO89" s="85"/>
      <c r="IIP89" s="85"/>
      <c r="IIQ89" s="85"/>
      <c r="IIR89" s="85"/>
      <c r="IIS89" s="85"/>
      <c r="IIT89" s="85"/>
      <c r="IIU89" s="85"/>
      <c r="IIV89" s="85"/>
      <c r="IIW89" s="85"/>
      <c r="IIX89" s="85"/>
      <c r="IIY89" s="85"/>
      <c r="IIZ89" s="85"/>
      <c r="IJA89" s="85"/>
      <c r="IJB89" s="85"/>
      <c r="IJC89" s="85"/>
      <c r="IJD89" s="85"/>
      <c r="IJE89" s="85"/>
      <c r="IJF89" s="85"/>
      <c r="IJG89" s="85"/>
      <c r="IJH89" s="85"/>
      <c r="IJI89" s="85"/>
      <c r="IJJ89" s="85"/>
      <c r="IJK89" s="85"/>
      <c r="IJL89" s="85"/>
      <c r="IJM89" s="85"/>
      <c r="IJN89" s="85"/>
      <c r="IJO89" s="85"/>
      <c r="IJP89" s="85"/>
      <c r="IJQ89" s="85"/>
      <c r="IJR89" s="85"/>
      <c r="IJS89" s="85"/>
      <c r="IJT89" s="85"/>
      <c r="IJU89" s="85"/>
      <c r="IJV89" s="85"/>
      <c r="IJW89" s="85"/>
      <c r="IJX89" s="85"/>
      <c r="IJY89" s="85"/>
      <c r="IJZ89" s="85"/>
      <c r="IKA89" s="85"/>
      <c r="IKB89" s="85"/>
      <c r="IKC89" s="85"/>
      <c r="IKD89" s="85"/>
      <c r="IKE89" s="85"/>
      <c r="IKF89" s="85"/>
      <c r="IKG89" s="85"/>
      <c r="IKH89" s="85"/>
      <c r="IKI89" s="85"/>
      <c r="IKJ89" s="85"/>
      <c r="IKK89" s="85"/>
      <c r="IKL89" s="85"/>
      <c r="IKM89" s="85"/>
      <c r="IKN89" s="85"/>
      <c r="IKO89" s="85"/>
      <c r="IKP89" s="85"/>
      <c r="IKQ89" s="85"/>
      <c r="IKR89" s="85"/>
      <c r="IKS89" s="85"/>
      <c r="IKT89" s="85"/>
      <c r="IKU89" s="85"/>
      <c r="IKV89" s="85"/>
      <c r="IKW89" s="85"/>
      <c r="IKX89" s="85"/>
      <c r="IKY89" s="85"/>
      <c r="IKZ89" s="85"/>
      <c r="ILA89" s="85"/>
      <c r="ILB89" s="85"/>
      <c r="ILC89" s="85"/>
      <c r="ILD89" s="85"/>
      <c r="ILE89" s="85"/>
      <c r="ILF89" s="85"/>
      <c r="ILG89" s="85"/>
      <c r="ILH89" s="85"/>
      <c r="ILI89" s="85"/>
      <c r="ILJ89" s="85"/>
      <c r="ILK89" s="85"/>
      <c r="ILL89" s="85"/>
      <c r="ILM89" s="85"/>
      <c r="ILN89" s="85"/>
      <c r="ILO89" s="85"/>
      <c r="ILP89" s="85"/>
      <c r="ILQ89" s="85"/>
      <c r="ILR89" s="85"/>
      <c r="ILS89" s="85"/>
      <c r="ILT89" s="85"/>
      <c r="ILU89" s="85"/>
      <c r="ILV89" s="85"/>
      <c r="ILW89" s="85"/>
      <c r="ILX89" s="85"/>
      <c r="ILY89" s="85"/>
      <c r="ILZ89" s="85"/>
      <c r="IMA89" s="85"/>
      <c r="IMB89" s="85"/>
      <c r="IMC89" s="85"/>
      <c r="IMD89" s="85"/>
      <c r="IME89" s="85"/>
      <c r="IMF89" s="85"/>
      <c r="IMG89" s="85"/>
      <c r="IMH89" s="85"/>
      <c r="IMI89" s="85"/>
      <c r="IMJ89" s="85"/>
      <c r="IMK89" s="85"/>
      <c r="IML89" s="85"/>
      <c r="IMM89" s="85"/>
      <c r="IMN89" s="85"/>
      <c r="IMO89" s="85"/>
      <c r="IMP89" s="85"/>
      <c r="IMQ89" s="85"/>
      <c r="IMR89" s="85"/>
      <c r="IMS89" s="85"/>
      <c r="IMT89" s="85"/>
      <c r="IMU89" s="85"/>
      <c r="IMV89" s="85"/>
      <c r="IMW89" s="85"/>
      <c r="IMX89" s="85"/>
      <c r="IMY89" s="85"/>
      <c r="IMZ89" s="85"/>
      <c r="INA89" s="85"/>
      <c r="INB89" s="85"/>
      <c r="INC89" s="85"/>
      <c r="IND89" s="85"/>
      <c r="INE89" s="85"/>
      <c r="INF89" s="85"/>
      <c r="ING89" s="85"/>
      <c r="INH89" s="85"/>
      <c r="INI89" s="85"/>
      <c r="INJ89" s="85"/>
      <c r="INK89" s="85"/>
      <c r="INL89" s="85"/>
      <c r="INM89" s="85"/>
      <c r="INN89" s="85"/>
      <c r="INO89" s="85"/>
      <c r="INP89" s="85"/>
      <c r="INQ89" s="85"/>
      <c r="INR89" s="85"/>
      <c r="INS89" s="85"/>
      <c r="INT89" s="85"/>
      <c r="INU89" s="85"/>
      <c r="INV89" s="85"/>
      <c r="INW89" s="85"/>
      <c r="INX89" s="85"/>
      <c r="INY89" s="85"/>
      <c r="INZ89" s="85"/>
      <c r="IOA89" s="85"/>
      <c r="IOB89" s="85"/>
      <c r="IOC89" s="85"/>
      <c r="IOD89" s="85"/>
      <c r="IOE89" s="85"/>
      <c r="IOF89" s="85"/>
      <c r="IOG89" s="85"/>
      <c r="IOH89" s="85"/>
      <c r="IOI89" s="85"/>
      <c r="IOJ89" s="85"/>
      <c r="IOK89" s="85"/>
      <c r="IOL89" s="85"/>
      <c r="IOM89" s="85"/>
      <c r="ION89" s="85"/>
      <c r="IOO89" s="85"/>
      <c r="IOP89" s="85"/>
      <c r="IOQ89" s="85"/>
      <c r="IOR89" s="85"/>
      <c r="IOS89" s="85"/>
      <c r="IOT89" s="85"/>
      <c r="IOU89" s="85"/>
      <c r="IOV89" s="85"/>
      <c r="IOW89" s="85"/>
      <c r="IOX89" s="85"/>
      <c r="IOY89" s="85"/>
      <c r="IOZ89" s="85"/>
      <c r="IPA89" s="85"/>
      <c r="IPB89" s="85"/>
      <c r="IPC89" s="85"/>
      <c r="IPD89" s="85"/>
      <c r="IPE89" s="85"/>
      <c r="IPF89" s="85"/>
      <c r="IPG89" s="85"/>
      <c r="IPH89" s="85"/>
      <c r="IPI89" s="85"/>
      <c r="IPJ89" s="85"/>
      <c r="IPK89" s="85"/>
      <c r="IPL89" s="85"/>
      <c r="IPM89" s="85"/>
      <c r="IPN89" s="85"/>
      <c r="IPO89" s="85"/>
      <c r="IPP89" s="85"/>
      <c r="IPQ89" s="85"/>
      <c r="IPR89" s="85"/>
      <c r="IPS89" s="85"/>
      <c r="IPT89" s="85"/>
      <c r="IPU89" s="85"/>
      <c r="IPV89" s="85"/>
      <c r="IPW89" s="85"/>
      <c r="IPX89" s="85"/>
      <c r="IPY89" s="85"/>
      <c r="IPZ89" s="85"/>
      <c r="IQA89" s="85"/>
      <c r="IQB89" s="85"/>
      <c r="IQC89" s="85"/>
      <c r="IQD89" s="85"/>
      <c r="IQE89" s="85"/>
      <c r="IQF89" s="85"/>
      <c r="IQG89" s="85"/>
      <c r="IQH89" s="85"/>
      <c r="IQI89" s="85"/>
      <c r="IQJ89" s="85"/>
      <c r="IQK89" s="85"/>
      <c r="IQL89" s="85"/>
      <c r="IQM89" s="85"/>
      <c r="IQN89" s="85"/>
      <c r="IQO89" s="85"/>
      <c r="IQP89" s="85"/>
      <c r="IQQ89" s="85"/>
      <c r="IQR89" s="85"/>
      <c r="IQS89" s="85"/>
      <c r="IQT89" s="85"/>
      <c r="IQU89" s="85"/>
      <c r="IQV89" s="85"/>
      <c r="IQW89" s="85"/>
      <c r="IQX89" s="85"/>
      <c r="IQY89" s="85"/>
      <c r="IQZ89" s="85"/>
      <c r="IRA89" s="85"/>
      <c r="IRB89" s="85"/>
      <c r="IRC89" s="85"/>
      <c r="IRD89" s="85"/>
      <c r="IRE89" s="85"/>
      <c r="IRF89" s="85"/>
      <c r="IRG89" s="85"/>
      <c r="IRH89" s="85"/>
      <c r="IRI89" s="85"/>
      <c r="IRJ89" s="85"/>
      <c r="IRK89" s="85"/>
      <c r="IRL89" s="85"/>
      <c r="IRM89" s="85"/>
      <c r="IRN89" s="85"/>
      <c r="IRO89" s="85"/>
      <c r="IRP89" s="85"/>
      <c r="IRQ89" s="85"/>
      <c r="IRR89" s="85"/>
      <c r="IRS89" s="85"/>
      <c r="IRT89" s="85"/>
      <c r="IRU89" s="85"/>
      <c r="IRV89" s="85"/>
      <c r="IRW89" s="85"/>
      <c r="IRX89" s="85"/>
      <c r="IRY89" s="85"/>
      <c r="IRZ89" s="85"/>
      <c r="ISA89" s="85"/>
      <c r="ISB89" s="85"/>
      <c r="ISC89" s="85"/>
      <c r="ISD89" s="85"/>
      <c r="ISE89" s="85"/>
      <c r="ISF89" s="85"/>
      <c r="ISG89" s="85"/>
      <c r="ISH89" s="85"/>
      <c r="ISI89" s="85"/>
      <c r="ISJ89" s="85"/>
      <c r="ISK89" s="85"/>
      <c r="ISL89" s="85"/>
      <c r="ISM89" s="85"/>
      <c r="ISN89" s="85"/>
      <c r="ISO89" s="85"/>
      <c r="ISP89" s="85"/>
      <c r="ISQ89" s="85"/>
      <c r="ISR89" s="85"/>
      <c r="ISS89" s="85"/>
      <c r="IST89" s="85"/>
      <c r="ISU89" s="85"/>
      <c r="ISV89" s="85"/>
      <c r="ISW89" s="85"/>
      <c r="ISX89" s="85"/>
      <c r="ISY89" s="85"/>
      <c r="ISZ89" s="85"/>
      <c r="ITA89" s="85"/>
      <c r="ITB89" s="85"/>
      <c r="ITC89" s="85"/>
      <c r="ITD89" s="85"/>
      <c r="ITE89" s="85"/>
      <c r="ITF89" s="85"/>
      <c r="ITG89" s="85"/>
      <c r="ITH89" s="85"/>
      <c r="ITI89" s="85"/>
      <c r="ITJ89" s="85"/>
      <c r="ITK89" s="85"/>
      <c r="ITL89" s="85"/>
      <c r="ITM89" s="85"/>
      <c r="ITN89" s="85"/>
      <c r="ITO89" s="85"/>
      <c r="ITP89" s="85"/>
      <c r="ITQ89" s="85"/>
      <c r="ITR89" s="85"/>
      <c r="ITS89" s="85"/>
      <c r="ITT89" s="85"/>
      <c r="ITU89" s="85"/>
      <c r="ITV89" s="85"/>
      <c r="ITW89" s="85"/>
      <c r="ITX89" s="85"/>
      <c r="ITY89" s="85"/>
      <c r="ITZ89" s="85"/>
      <c r="IUA89" s="85"/>
      <c r="IUB89" s="85"/>
      <c r="IUC89" s="85"/>
      <c r="IUD89" s="85"/>
      <c r="IUE89" s="85"/>
      <c r="IUF89" s="85"/>
      <c r="IUG89" s="85"/>
      <c r="IUH89" s="85"/>
      <c r="IUI89" s="85"/>
      <c r="IUJ89" s="85"/>
      <c r="IUK89" s="85"/>
      <c r="IUL89" s="85"/>
      <c r="IUM89" s="85"/>
      <c r="IUN89" s="85"/>
      <c r="IUO89" s="85"/>
      <c r="IUP89" s="85"/>
      <c r="IUQ89" s="85"/>
      <c r="IUR89" s="85"/>
      <c r="IUS89" s="85"/>
      <c r="IUT89" s="85"/>
      <c r="IUU89" s="85"/>
      <c r="IUV89" s="85"/>
      <c r="IUW89" s="85"/>
      <c r="IUX89" s="85"/>
      <c r="IUY89" s="85"/>
      <c r="IUZ89" s="85"/>
      <c r="IVA89" s="85"/>
      <c r="IVB89" s="85"/>
      <c r="IVC89" s="85"/>
      <c r="IVD89" s="85"/>
      <c r="IVE89" s="85"/>
      <c r="IVF89" s="85"/>
      <c r="IVG89" s="85"/>
      <c r="IVH89" s="85"/>
      <c r="IVI89" s="85"/>
      <c r="IVJ89" s="85"/>
      <c r="IVK89" s="85"/>
      <c r="IVL89" s="85"/>
      <c r="IVM89" s="85"/>
      <c r="IVN89" s="85"/>
      <c r="IVO89" s="85"/>
      <c r="IVP89" s="85"/>
      <c r="IVQ89" s="85"/>
      <c r="IVR89" s="85"/>
      <c r="IVS89" s="85"/>
      <c r="IVT89" s="85"/>
      <c r="IVU89" s="85"/>
      <c r="IVV89" s="85"/>
      <c r="IVW89" s="85"/>
      <c r="IVX89" s="85"/>
      <c r="IVY89" s="85"/>
      <c r="IVZ89" s="85"/>
      <c r="IWA89" s="85"/>
      <c r="IWB89" s="85"/>
      <c r="IWC89" s="85"/>
      <c r="IWD89" s="85"/>
      <c r="IWE89" s="85"/>
      <c r="IWF89" s="85"/>
      <c r="IWG89" s="85"/>
      <c r="IWH89" s="85"/>
      <c r="IWI89" s="85"/>
      <c r="IWJ89" s="85"/>
      <c r="IWK89" s="85"/>
      <c r="IWL89" s="85"/>
      <c r="IWM89" s="85"/>
      <c r="IWN89" s="85"/>
      <c r="IWO89" s="85"/>
      <c r="IWP89" s="85"/>
      <c r="IWQ89" s="85"/>
      <c r="IWR89" s="85"/>
      <c r="IWS89" s="85"/>
      <c r="IWT89" s="85"/>
      <c r="IWU89" s="85"/>
      <c r="IWV89" s="85"/>
      <c r="IWW89" s="85"/>
      <c r="IWX89" s="85"/>
      <c r="IWY89" s="85"/>
      <c r="IWZ89" s="85"/>
      <c r="IXA89" s="85"/>
      <c r="IXB89" s="85"/>
      <c r="IXC89" s="85"/>
      <c r="IXD89" s="85"/>
      <c r="IXE89" s="85"/>
      <c r="IXF89" s="85"/>
      <c r="IXG89" s="85"/>
      <c r="IXH89" s="85"/>
      <c r="IXI89" s="85"/>
      <c r="IXJ89" s="85"/>
      <c r="IXK89" s="85"/>
      <c r="IXL89" s="85"/>
      <c r="IXM89" s="85"/>
      <c r="IXN89" s="85"/>
      <c r="IXO89" s="85"/>
      <c r="IXP89" s="85"/>
      <c r="IXQ89" s="85"/>
      <c r="IXR89" s="85"/>
      <c r="IXS89" s="85"/>
      <c r="IXT89" s="85"/>
      <c r="IXU89" s="85"/>
      <c r="IXV89" s="85"/>
      <c r="IXW89" s="85"/>
      <c r="IXX89" s="85"/>
      <c r="IXY89" s="85"/>
      <c r="IXZ89" s="85"/>
      <c r="IYA89" s="85"/>
      <c r="IYB89" s="85"/>
      <c r="IYC89" s="85"/>
      <c r="IYD89" s="85"/>
      <c r="IYE89" s="85"/>
      <c r="IYF89" s="85"/>
      <c r="IYG89" s="85"/>
      <c r="IYH89" s="85"/>
      <c r="IYI89" s="85"/>
      <c r="IYJ89" s="85"/>
      <c r="IYK89" s="85"/>
      <c r="IYL89" s="85"/>
      <c r="IYM89" s="85"/>
      <c r="IYN89" s="85"/>
      <c r="IYO89" s="85"/>
      <c r="IYP89" s="85"/>
      <c r="IYQ89" s="85"/>
      <c r="IYR89" s="85"/>
      <c r="IYS89" s="85"/>
      <c r="IYT89" s="85"/>
      <c r="IYU89" s="85"/>
      <c r="IYV89" s="85"/>
      <c r="IYW89" s="85"/>
      <c r="IYX89" s="85"/>
      <c r="IYY89" s="85"/>
      <c r="IYZ89" s="85"/>
      <c r="IZA89" s="85"/>
      <c r="IZB89" s="85"/>
      <c r="IZC89" s="85"/>
      <c r="IZD89" s="85"/>
      <c r="IZE89" s="85"/>
      <c r="IZF89" s="85"/>
      <c r="IZG89" s="85"/>
      <c r="IZH89" s="85"/>
      <c r="IZI89" s="85"/>
      <c r="IZJ89" s="85"/>
      <c r="IZK89" s="85"/>
      <c r="IZL89" s="85"/>
      <c r="IZM89" s="85"/>
      <c r="IZN89" s="85"/>
      <c r="IZO89" s="85"/>
      <c r="IZP89" s="85"/>
      <c r="IZQ89" s="85"/>
      <c r="IZR89" s="85"/>
      <c r="IZS89" s="85"/>
      <c r="IZT89" s="85"/>
      <c r="IZU89" s="85"/>
      <c r="IZV89" s="85"/>
      <c r="IZW89" s="85"/>
      <c r="IZX89" s="85"/>
      <c r="IZY89" s="85"/>
      <c r="IZZ89" s="85"/>
      <c r="JAA89" s="85"/>
      <c r="JAB89" s="85"/>
      <c r="JAC89" s="85"/>
      <c r="JAD89" s="85"/>
      <c r="JAE89" s="85"/>
      <c r="JAF89" s="85"/>
      <c r="JAG89" s="85"/>
      <c r="JAH89" s="85"/>
      <c r="JAI89" s="85"/>
      <c r="JAJ89" s="85"/>
      <c r="JAK89" s="85"/>
      <c r="JAL89" s="85"/>
      <c r="JAM89" s="85"/>
      <c r="JAN89" s="85"/>
      <c r="JAO89" s="85"/>
      <c r="JAP89" s="85"/>
      <c r="JAQ89" s="85"/>
      <c r="JAR89" s="85"/>
      <c r="JAS89" s="85"/>
      <c r="JAT89" s="85"/>
      <c r="JAU89" s="85"/>
      <c r="JAV89" s="85"/>
      <c r="JAW89" s="85"/>
      <c r="JAX89" s="85"/>
      <c r="JAY89" s="85"/>
      <c r="JAZ89" s="85"/>
      <c r="JBA89" s="85"/>
      <c r="JBB89" s="85"/>
      <c r="JBC89" s="85"/>
      <c r="JBD89" s="85"/>
      <c r="JBE89" s="85"/>
      <c r="JBF89" s="85"/>
      <c r="JBG89" s="85"/>
      <c r="JBH89" s="85"/>
      <c r="JBI89" s="85"/>
      <c r="JBJ89" s="85"/>
      <c r="JBK89" s="85"/>
      <c r="JBL89" s="85"/>
      <c r="JBM89" s="85"/>
      <c r="JBN89" s="85"/>
      <c r="JBO89" s="85"/>
      <c r="JBP89" s="85"/>
      <c r="JBQ89" s="85"/>
      <c r="JBR89" s="85"/>
      <c r="JBS89" s="85"/>
      <c r="JBT89" s="85"/>
      <c r="JBU89" s="85"/>
      <c r="JBV89" s="85"/>
      <c r="JBW89" s="85"/>
      <c r="JBX89" s="85"/>
      <c r="JBY89" s="85"/>
      <c r="JBZ89" s="85"/>
      <c r="JCA89" s="85"/>
      <c r="JCB89" s="85"/>
      <c r="JCC89" s="85"/>
      <c r="JCD89" s="85"/>
      <c r="JCE89" s="85"/>
      <c r="JCF89" s="85"/>
      <c r="JCG89" s="85"/>
      <c r="JCH89" s="85"/>
      <c r="JCI89" s="85"/>
      <c r="JCJ89" s="85"/>
      <c r="JCK89" s="85"/>
      <c r="JCL89" s="85"/>
      <c r="JCM89" s="85"/>
      <c r="JCN89" s="85"/>
      <c r="JCO89" s="85"/>
      <c r="JCP89" s="85"/>
      <c r="JCQ89" s="85"/>
      <c r="JCR89" s="85"/>
      <c r="JCS89" s="85"/>
      <c r="JCT89" s="85"/>
      <c r="JCU89" s="85"/>
      <c r="JCV89" s="85"/>
      <c r="JCW89" s="85"/>
      <c r="JCX89" s="85"/>
      <c r="JCY89" s="85"/>
      <c r="JCZ89" s="85"/>
      <c r="JDA89" s="85"/>
      <c r="JDB89" s="85"/>
      <c r="JDC89" s="85"/>
      <c r="JDD89" s="85"/>
      <c r="JDE89" s="85"/>
      <c r="JDF89" s="85"/>
      <c r="JDG89" s="85"/>
      <c r="JDH89" s="85"/>
      <c r="JDI89" s="85"/>
      <c r="JDJ89" s="85"/>
      <c r="JDK89" s="85"/>
      <c r="JDL89" s="85"/>
      <c r="JDM89" s="85"/>
      <c r="JDN89" s="85"/>
      <c r="JDO89" s="85"/>
      <c r="JDP89" s="85"/>
      <c r="JDQ89" s="85"/>
      <c r="JDR89" s="85"/>
      <c r="JDS89" s="85"/>
      <c r="JDT89" s="85"/>
      <c r="JDU89" s="85"/>
      <c r="JDV89" s="85"/>
      <c r="JDW89" s="85"/>
      <c r="JDX89" s="85"/>
      <c r="JDY89" s="85"/>
      <c r="JDZ89" s="85"/>
      <c r="JEA89" s="85"/>
      <c r="JEB89" s="85"/>
      <c r="JEC89" s="85"/>
      <c r="JED89" s="85"/>
      <c r="JEE89" s="85"/>
      <c r="JEF89" s="85"/>
      <c r="JEG89" s="85"/>
      <c r="JEH89" s="85"/>
      <c r="JEI89" s="85"/>
      <c r="JEJ89" s="85"/>
      <c r="JEK89" s="85"/>
      <c r="JEL89" s="85"/>
      <c r="JEM89" s="85"/>
      <c r="JEN89" s="85"/>
      <c r="JEO89" s="85"/>
      <c r="JEP89" s="85"/>
      <c r="JEQ89" s="85"/>
      <c r="JER89" s="85"/>
      <c r="JES89" s="85"/>
      <c r="JET89" s="85"/>
      <c r="JEU89" s="85"/>
      <c r="JEV89" s="85"/>
      <c r="JEW89" s="85"/>
      <c r="JEX89" s="85"/>
      <c r="JEY89" s="85"/>
      <c r="JEZ89" s="85"/>
      <c r="JFA89" s="85"/>
      <c r="JFB89" s="85"/>
      <c r="JFC89" s="85"/>
      <c r="JFD89" s="85"/>
      <c r="JFE89" s="85"/>
      <c r="JFF89" s="85"/>
      <c r="JFG89" s="85"/>
      <c r="JFH89" s="85"/>
      <c r="JFI89" s="85"/>
      <c r="JFJ89" s="85"/>
      <c r="JFK89" s="85"/>
      <c r="JFL89" s="85"/>
      <c r="JFM89" s="85"/>
      <c r="JFN89" s="85"/>
      <c r="JFO89" s="85"/>
      <c r="JFP89" s="85"/>
      <c r="JFQ89" s="85"/>
      <c r="JFR89" s="85"/>
      <c r="JFS89" s="85"/>
      <c r="JFT89" s="85"/>
      <c r="JFU89" s="85"/>
      <c r="JFV89" s="85"/>
      <c r="JFW89" s="85"/>
      <c r="JFX89" s="85"/>
      <c r="JFY89" s="85"/>
      <c r="JFZ89" s="85"/>
      <c r="JGA89" s="85"/>
      <c r="JGB89" s="85"/>
      <c r="JGC89" s="85"/>
      <c r="JGD89" s="85"/>
      <c r="JGE89" s="85"/>
      <c r="JGF89" s="85"/>
      <c r="JGG89" s="85"/>
      <c r="JGH89" s="85"/>
      <c r="JGI89" s="85"/>
      <c r="JGJ89" s="85"/>
      <c r="JGK89" s="85"/>
      <c r="JGL89" s="85"/>
      <c r="JGM89" s="85"/>
      <c r="JGN89" s="85"/>
      <c r="JGO89" s="85"/>
      <c r="JGP89" s="85"/>
      <c r="JGQ89" s="85"/>
      <c r="JGR89" s="85"/>
      <c r="JGS89" s="85"/>
      <c r="JGT89" s="85"/>
      <c r="JGU89" s="85"/>
      <c r="JGV89" s="85"/>
      <c r="JGW89" s="85"/>
      <c r="JGX89" s="85"/>
      <c r="JGY89" s="85"/>
      <c r="JGZ89" s="85"/>
      <c r="JHA89" s="85"/>
      <c r="JHB89" s="85"/>
      <c r="JHC89" s="85"/>
      <c r="JHD89" s="85"/>
      <c r="JHE89" s="85"/>
      <c r="JHF89" s="85"/>
      <c r="JHG89" s="85"/>
      <c r="JHH89" s="85"/>
      <c r="JHI89" s="85"/>
      <c r="JHJ89" s="85"/>
      <c r="JHK89" s="85"/>
      <c r="JHL89" s="85"/>
      <c r="JHM89" s="85"/>
      <c r="JHN89" s="85"/>
      <c r="JHO89" s="85"/>
      <c r="JHP89" s="85"/>
      <c r="JHQ89" s="85"/>
      <c r="JHR89" s="85"/>
      <c r="JHS89" s="85"/>
      <c r="JHT89" s="85"/>
      <c r="JHU89" s="85"/>
      <c r="JHV89" s="85"/>
      <c r="JHW89" s="85"/>
      <c r="JHX89" s="85"/>
      <c r="JHY89" s="85"/>
      <c r="JHZ89" s="85"/>
      <c r="JIA89" s="85"/>
      <c r="JIB89" s="85"/>
      <c r="JIC89" s="85"/>
      <c r="JID89" s="85"/>
      <c r="JIE89" s="85"/>
      <c r="JIF89" s="85"/>
      <c r="JIG89" s="85"/>
      <c r="JIH89" s="85"/>
      <c r="JII89" s="85"/>
      <c r="JIJ89" s="85"/>
      <c r="JIK89" s="85"/>
      <c r="JIL89" s="85"/>
      <c r="JIM89" s="85"/>
      <c r="JIN89" s="85"/>
      <c r="JIO89" s="85"/>
      <c r="JIP89" s="85"/>
      <c r="JIQ89" s="85"/>
      <c r="JIR89" s="85"/>
      <c r="JIS89" s="85"/>
      <c r="JIT89" s="85"/>
      <c r="JIU89" s="85"/>
      <c r="JIV89" s="85"/>
      <c r="JIW89" s="85"/>
      <c r="JIX89" s="85"/>
      <c r="JIY89" s="85"/>
      <c r="JIZ89" s="85"/>
      <c r="JJA89" s="85"/>
      <c r="JJB89" s="85"/>
      <c r="JJC89" s="85"/>
      <c r="JJD89" s="85"/>
      <c r="JJE89" s="85"/>
      <c r="JJF89" s="85"/>
      <c r="JJG89" s="85"/>
      <c r="JJH89" s="85"/>
      <c r="JJI89" s="85"/>
      <c r="JJJ89" s="85"/>
      <c r="JJK89" s="85"/>
      <c r="JJL89" s="85"/>
      <c r="JJM89" s="85"/>
      <c r="JJN89" s="85"/>
      <c r="JJO89" s="85"/>
      <c r="JJP89" s="85"/>
      <c r="JJQ89" s="85"/>
      <c r="JJR89" s="85"/>
      <c r="JJS89" s="85"/>
      <c r="JJT89" s="85"/>
      <c r="JJU89" s="85"/>
      <c r="JJV89" s="85"/>
      <c r="JJW89" s="85"/>
      <c r="JJX89" s="85"/>
      <c r="JJY89" s="85"/>
      <c r="JJZ89" s="85"/>
      <c r="JKA89" s="85"/>
      <c r="JKB89" s="85"/>
      <c r="JKC89" s="85"/>
      <c r="JKD89" s="85"/>
      <c r="JKE89" s="85"/>
      <c r="JKF89" s="85"/>
      <c r="JKG89" s="85"/>
      <c r="JKH89" s="85"/>
      <c r="JKI89" s="85"/>
      <c r="JKJ89" s="85"/>
      <c r="JKK89" s="85"/>
      <c r="JKL89" s="85"/>
      <c r="JKM89" s="85"/>
      <c r="JKN89" s="85"/>
      <c r="JKO89" s="85"/>
      <c r="JKP89" s="85"/>
      <c r="JKQ89" s="85"/>
      <c r="JKR89" s="85"/>
      <c r="JKS89" s="85"/>
      <c r="JKT89" s="85"/>
      <c r="JKU89" s="85"/>
      <c r="JKV89" s="85"/>
      <c r="JKW89" s="85"/>
      <c r="JKX89" s="85"/>
      <c r="JKY89" s="85"/>
      <c r="JKZ89" s="85"/>
      <c r="JLA89" s="85"/>
      <c r="JLB89" s="85"/>
      <c r="JLC89" s="85"/>
      <c r="JLD89" s="85"/>
      <c r="JLE89" s="85"/>
      <c r="JLF89" s="85"/>
      <c r="JLG89" s="85"/>
      <c r="JLH89" s="85"/>
      <c r="JLI89" s="85"/>
      <c r="JLJ89" s="85"/>
      <c r="JLK89" s="85"/>
      <c r="JLL89" s="85"/>
      <c r="JLM89" s="85"/>
      <c r="JLN89" s="85"/>
      <c r="JLO89" s="85"/>
      <c r="JLP89" s="85"/>
      <c r="JLQ89" s="85"/>
      <c r="JLR89" s="85"/>
      <c r="JLS89" s="85"/>
      <c r="JLT89" s="85"/>
      <c r="JLU89" s="85"/>
      <c r="JLV89" s="85"/>
      <c r="JLW89" s="85"/>
      <c r="JLX89" s="85"/>
      <c r="JLY89" s="85"/>
      <c r="JLZ89" s="85"/>
      <c r="JMA89" s="85"/>
      <c r="JMB89" s="85"/>
      <c r="JMC89" s="85"/>
      <c r="JMD89" s="85"/>
      <c r="JME89" s="85"/>
      <c r="JMF89" s="85"/>
      <c r="JMG89" s="85"/>
      <c r="JMH89" s="85"/>
      <c r="JMI89" s="85"/>
      <c r="JMJ89" s="85"/>
      <c r="JMK89" s="85"/>
      <c r="JML89" s="85"/>
      <c r="JMM89" s="85"/>
      <c r="JMN89" s="85"/>
      <c r="JMO89" s="85"/>
      <c r="JMP89" s="85"/>
      <c r="JMQ89" s="85"/>
      <c r="JMR89" s="85"/>
      <c r="JMS89" s="85"/>
      <c r="JMT89" s="85"/>
      <c r="JMU89" s="85"/>
      <c r="JMV89" s="85"/>
      <c r="JMW89" s="85"/>
      <c r="JMX89" s="85"/>
      <c r="JMY89" s="85"/>
      <c r="JMZ89" s="85"/>
      <c r="JNA89" s="85"/>
      <c r="JNB89" s="85"/>
      <c r="JNC89" s="85"/>
      <c r="JND89" s="85"/>
      <c r="JNE89" s="85"/>
      <c r="JNF89" s="85"/>
      <c r="JNG89" s="85"/>
      <c r="JNH89" s="85"/>
      <c r="JNI89" s="85"/>
      <c r="JNJ89" s="85"/>
      <c r="JNK89" s="85"/>
      <c r="JNL89" s="85"/>
      <c r="JNM89" s="85"/>
      <c r="JNN89" s="85"/>
      <c r="JNO89" s="85"/>
      <c r="JNP89" s="85"/>
      <c r="JNQ89" s="85"/>
      <c r="JNR89" s="85"/>
      <c r="JNS89" s="85"/>
      <c r="JNT89" s="85"/>
      <c r="JNU89" s="85"/>
      <c r="JNV89" s="85"/>
      <c r="JNW89" s="85"/>
      <c r="JNX89" s="85"/>
      <c r="JNY89" s="85"/>
      <c r="JNZ89" s="85"/>
      <c r="JOA89" s="85"/>
      <c r="JOB89" s="85"/>
      <c r="JOC89" s="85"/>
      <c r="JOD89" s="85"/>
      <c r="JOE89" s="85"/>
      <c r="JOF89" s="85"/>
      <c r="JOG89" s="85"/>
      <c r="JOH89" s="85"/>
      <c r="JOI89" s="85"/>
      <c r="JOJ89" s="85"/>
      <c r="JOK89" s="85"/>
      <c r="JOL89" s="85"/>
      <c r="JOM89" s="85"/>
      <c r="JON89" s="85"/>
      <c r="JOO89" s="85"/>
      <c r="JOP89" s="85"/>
      <c r="JOQ89" s="85"/>
      <c r="JOR89" s="85"/>
      <c r="JOS89" s="85"/>
      <c r="JOT89" s="85"/>
      <c r="JOU89" s="85"/>
      <c r="JOV89" s="85"/>
      <c r="JOW89" s="85"/>
      <c r="JOX89" s="85"/>
      <c r="JOY89" s="85"/>
      <c r="JOZ89" s="85"/>
      <c r="JPA89" s="85"/>
      <c r="JPB89" s="85"/>
      <c r="JPC89" s="85"/>
      <c r="JPD89" s="85"/>
      <c r="JPE89" s="85"/>
      <c r="JPF89" s="85"/>
      <c r="JPG89" s="85"/>
      <c r="JPH89" s="85"/>
      <c r="JPI89" s="85"/>
      <c r="JPJ89" s="85"/>
      <c r="JPK89" s="85"/>
      <c r="JPL89" s="85"/>
      <c r="JPM89" s="85"/>
      <c r="JPN89" s="85"/>
      <c r="JPO89" s="85"/>
      <c r="JPP89" s="85"/>
      <c r="JPQ89" s="85"/>
      <c r="JPR89" s="85"/>
      <c r="JPS89" s="85"/>
      <c r="JPT89" s="85"/>
      <c r="JPU89" s="85"/>
      <c r="JPV89" s="85"/>
      <c r="JPW89" s="85"/>
      <c r="JPX89" s="85"/>
      <c r="JPY89" s="85"/>
      <c r="JPZ89" s="85"/>
      <c r="JQA89" s="85"/>
      <c r="JQB89" s="85"/>
      <c r="JQC89" s="85"/>
      <c r="JQD89" s="85"/>
      <c r="JQE89" s="85"/>
      <c r="JQF89" s="85"/>
      <c r="JQG89" s="85"/>
      <c r="JQH89" s="85"/>
      <c r="JQI89" s="85"/>
      <c r="JQJ89" s="85"/>
      <c r="JQK89" s="85"/>
      <c r="JQL89" s="85"/>
      <c r="JQM89" s="85"/>
      <c r="JQN89" s="85"/>
      <c r="JQO89" s="85"/>
      <c r="JQP89" s="85"/>
      <c r="JQQ89" s="85"/>
      <c r="JQR89" s="85"/>
      <c r="JQS89" s="85"/>
      <c r="JQT89" s="85"/>
      <c r="JQU89" s="85"/>
      <c r="JQV89" s="85"/>
      <c r="JQW89" s="85"/>
      <c r="JQX89" s="85"/>
      <c r="JQY89" s="85"/>
      <c r="JQZ89" s="85"/>
      <c r="JRA89" s="85"/>
      <c r="JRB89" s="85"/>
      <c r="JRC89" s="85"/>
      <c r="JRD89" s="85"/>
      <c r="JRE89" s="85"/>
      <c r="JRF89" s="85"/>
      <c r="JRG89" s="85"/>
      <c r="JRH89" s="85"/>
      <c r="JRI89" s="85"/>
      <c r="JRJ89" s="85"/>
      <c r="JRK89" s="85"/>
      <c r="JRL89" s="85"/>
      <c r="JRM89" s="85"/>
      <c r="JRN89" s="85"/>
      <c r="JRO89" s="85"/>
      <c r="JRP89" s="85"/>
      <c r="JRQ89" s="85"/>
      <c r="JRR89" s="85"/>
      <c r="JRS89" s="85"/>
      <c r="JRT89" s="85"/>
      <c r="JRU89" s="85"/>
      <c r="JRV89" s="85"/>
      <c r="JRW89" s="85"/>
      <c r="JRX89" s="85"/>
      <c r="JRY89" s="85"/>
      <c r="JRZ89" s="85"/>
      <c r="JSA89" s="85"/>
      <c r="JSB89" s="85"/>
      <c r="JSC89" s="85"/>
      <c r="JSD89" s="85"/>
      <c r="JSE89" s="85"/>
      <c r="JSF89" s="85"/>
      <c r="JSG89" s="85"/>
      <c r="JSH89" s="85"/>
      <c r="JSI89" s="85"/>
      <c r="JSJ89" s="85"/>
      <c r="JSK89" s="85"/>
      <c r="JSL89" s="85"/>
      <c r="JSM89" s="85"/>
      <c r="JSN89" s="85"/>
      <c r="JSO89" s="85"/>
      <c r="JSP89" s="85"/>
      <c r="JSQ89" s="85"/>
      <c r="JSR89" s="85"/>
      <c r="JSS89" s="85"/>
      <c r="JST89" s="85"/>
      <c r="JSU89" s="85"/>
      <c r="JSV89" s="85"/>
      <c r="JSW89" s="85"/>
      <c r="JSX89" s="85"/>
      <c r="JSY89" s="85"/>
      <c r="JSZ89" s="85"/>
      <c r="JTA89" s="85"/>
      <c r="JTB89" s="85"/>
      <c r="JTC89" s="85"/>
      <c r="JTD89" s="85"/>
      <c r="JTE89" s="85"/>
      <c r="JTF89" s="85"/>
      <c r="JTG89" s="85"/>
      <c r="JTH89" s="85"/>
      <c r="JTI89" s="85"/>
      <c r="JTJ89" s="85"/>
      <c r="JTK89" s="85"/>
      <c r="JTL89" s="85"/>
      <c r="JTM89" s="85"/>
      <c r="JTN89" s="85"/>
      <c r="JTO89" s="85"/>
      <c r="JTP89" s="85"/>
      <c r="JTQ89" s="85"/>
      <c r="JTR89" s="85"/>
      <c r="JTS89" s="85"/>
      <c r="JTT89" s="85"/>
      <c r="JTU89" s="85"/>
      <c r="JTV89" s="85"/>
      <c r="JTW89" s="85"/>
      <c r="JTX89" s="85"/>
      <c r="JTY89" s="85"/>
      <c r="JTZ89" s="85"/>
      <c r="JUA89" s="85"/>
      <c r="JUB89" s="85"/>
      <c r="JUC89" s="85"/>
      <c r="JUD89" s="85"/>
      <c r="JUE89" s="85"/>
      <c r="JUF89" s="85"/>
      <c r="JUG89" s="85"/>
      <c r="JUH89" s="85"/>
      <c r="JUI89" s="85"/>
      <c r="JUJ89" s="85"/>
      <c r="JUK89" s="85"/>
      <c r="JUL89" s="85"/>
      <c r="JUM89" s="85"/>
      <c r="JUN89" s="85"/>
      <c r="JUO89" s="85"/>
      <c r="JUP89" s="85"/>
      <c r="JUQ89" s="85"/>
      <c r="JUR89" s="85"/>
      <c r="JUS89" s="85"/>
      <c r="JUT89" s="85"/>
      <c r="JUU89" s="85"/>
      <c r="JUV89" s="85"/>
      <c r="JUW89" s="85"/>
      <c r="JUX89" s="85"/>
      <c r="JUY89" s="85"/>
      <c r="JUZ89" s="85"/>
      <c r="JVA89" s="85"/>
      <c r="JVB89" s="85"/>
      <c r="JVC89" s="85"/>
      <c r="JVD89" s="85"/>
      <c r="JVE89" s="85"/>
      <c r="JVF89" s="85"/>
      <c r="JVG89" s="85"/>
      <c r="JVH89" s="85"/>
      <c r="JVI89" s="85"/>
      <c r="JVJ89" s="85"/>
      <c r="JVK89" s="85"/>
      <c r="JVL89" s="85"/>
      <c r="JVM89" s="85"/>
      <c r="JVN89" s="85"/>
      <c r="JVO89" s="85"/>
      <c r="JVP89" s="85"/>
      <c r="JVQ89" s="85"/>
      <c r="JVR89" s="85"/>
      <c r="JVS89" s="85"/>
      <c r="JVT89" s="85"/>
      <c r="JVU89" s="85"/>
      <c r="JVV89" s="85"/>
      <c r="JVW89" s="85"/>
      <c r="JVX89" s="85"/>
      <c r="JVY89" s="85"/>
      <c r="JVZ89" s="85"/>
      <c r="JWA89" s="85"/>
      <c r="JWB89" s="85"/>
      <c r="JWC89" s="85"/>
      <c r="JWD89" s="85"/>
      <c r="JWE89" s="85"/>
      <c r="JWF89" s="85"/>
      <c r="JWG89" s="85"/>
      <c r="JWH89" s="85"/>
      <c r="JWI89" s="85"/>
      <c r="JWJ89" s="85"/>
      <c r="JWK89" s="85"/>
      <c r="JWL89" s="85"/>
      <c r="JWM89" s="85"/>
      <c r="JWN89" s="85"/>
      <c r="JWO89" s="85"/>
      <c r="JWP89" s="85"/>
      <c r="JWQ89" s="85"/>
      <c r="JWR89" s="85"/>
      <c r="JWS89" s="85"/>
      <c r="JWT89" s="85"/>
      <c r="JWU89" s="85"/>
      <c r="JWV89" s="85"/>
      <c r="JWW89" s="85"/>
      <c r="JWX89" s="85"/>
      <c r="JWY89" s="85"/>
      <c r="JWZ89" s="85"/>
      <c r="JXA89" s="85"/>
      <c r="JXB89" s="85"/>
      <c r="JXC89" s="85"/>
      <c r="JXD89" s="85"/>
      <c r="JXE89" s="85"/>
      <c r="JXF89" s="85"/>
      <c r="JXG89" s="85"/>
      <c r="JXH89" s="85"/>
      <c r="JXI89" s="85"/>
      <c r="JXJ89" s="85"/>
      <c r="JXK89" s="85"/>
      <c r="JXL89" s="85"/>
      <c r="JXM89" s="85"/>
      <c r="JXN89" s="85"/>
      <c r="JXO89" s="85"/>
      <c r="JXP89" s="85"/>
      <c r="JXQ89" s="85"/>
      <c r="JXR89" s="85"/>
      <c r="JXS89" s="85"/>
      <c r="JXT89" s="85"/>
      <c r="JXU89" s="85"/>
      <c r="JXV89" s="85"/>
      <c r="JXW89" s="85"/>
      <c r="JXX89" s="85"/>
      <c r="JXY89" s="85"/>
      <c r="JXZ89" s="85"/>
      <c r="JYA89" s="85"/>
      <c r="JYB89" s="85"/>
      <c r="JYC89" s="85"/>
      <c r="JYD89" s="85"/>
      <c r="JYE89" s="85"/>
      <c r="JYF89" s="85"/>
      <c r="JYG89" s="85"/>
      <c r="JYH89" s="85"/>
      <c r="JYI89" s="85"/>
      <c r="JYJ89" s="85"/>
      <c r="JYK89" s="85"/>
      <c r="JYL89" s="85"/>
      <c r="JYM89" s="85"/>
      <c r="JYN89" s="85"/>
      <c r="JYO89" s="85"/>
      <c r="JYP89" s="85"/>
      <c r="JYQ89" s="85"/>
      <c r="JYR89" s="85"/>
      <c r="JYS89" s="85"/>
      <c r="JYT89" s="85"/>
      <c r="JYU89" s="85"/>
      <c r="JYV89" s="85"/>
      <c r="JYW89" s="85"/>
      <c r="JYX89" s="85"/>
      <c r="JYY89" s="85"/>
      <c r="JYZ89" s="85"/>
      <c r="JZA89" s="85"/>
      <c r="JZB89" s="85"/>
      <c r="JZC89" s="85"/>
      <c r="JZD89" s="85"/>
      <c r="JZE89" s="85"/>
      <c r="JZF89" s="85"/>
      <c r="JZG89" s="85"/>
      <c r="JZH89" s="85"/>
      <c r="JZI89" s="85"/>
      <c r="JZJ89" s="85"/>
      <c r="JZK89" s="85"/>
      <c r="JZL89" s="85"/>
      <c r="JZM89" s="85"/>
      <c r="JZN89" s="85"/>
      <c r="JZO89" s="85"/>
      <c r="JZP89" s="85"/>
      <c r="JZQ89" s="85"/>
      <c r="JZR89" s="85"/>
      <c r="JZS89" s="85"/>
      <c r="JZT89" s="85"/>
      <c r="JZU89" s="85"/>
      <c r="JZV89" s="85"/>
      <c r="JZW89" s="85"/>
      <c r="JZX89" s="85"/>
      <c r="JZY89" s="85"/>
      <c r="JZZ89" s="85"/>
      <c r="KAA89" s="85"/>
      <c r="KAB89" s="85"/>
      <c r="KAC89" s="85"/>
      <c r="KAD89" s="85"/>
      <c r="KAE89" s="85"/>
      <c r="KAF89" s="85"/>
      <c r="KAG89" s="85"/>
      <c r="KAH89" s="85"/>
      <c r="KAI89" s="85"/>
      <c r="KAJ89" s="85"/>
      <c r="KAK89" s="85"/>
      <c r="KAL89" s="85"/>
      <c r="KAM89" s="85"/>
      <c r="KAN89" s="85"/>
      <c r="KAO89" s="85"/>
      <c r="KAP89" s="85"/>
      <c r="KAQ89" s="85"/>
      <c r="KAR89" s="85"/>
      <c r="KAS89" s="85"/>
      <c r="KAT89" s="85"/>
      <c r="KAU89" s="85"/>
      <c r="KAV89" s="85"/>
      <c r="KAW89" s="85"/>
      <c r="KAX89" s="85"/>
      <c r="KAY89" s="85"/>
      <c r="KAZ89" s="85"/>
      <c r="KBA89" s="85"/>
      <c r="KBB89" s="85"/>
      <c r="KBC89" s="85"/>
      <c r="KBD89" s="85"/>
      <c r="KBE89" s="85"/>
      <c r="KBF89" s="85"/>
      <c r="KBG89" s="85"/>
      <c r="KBH89" s="85"/>
      <c r="KBI89" s="85"/>
      <c r="KBJ89" s="85"/>
      <c r="KBK89" s="85"/>
      <c r="KBL89" s="85"/>
      <c r="KBM89" s="85"/>
      <c r="KBN89" s="85"/>
      <c r="KBO89" s="85"/>
      <c r="KBP89" s="85"/>
      <c r="KBQ89" s="85"/>
      <c r="KBR89" s="85"/>
      <c r="KBS89" s="85"/>
      <c r="KBT89" s="85"/>
      <c r="KBU89" s="85"/>
      <c r="KBV89" s="85"/>
      <c r="KBW89" s="85"/>
      <c r="KBX89" s="85"/>
      <c r="KBY89" s="85"/>
      <c r="KBZ89" s="85"/>
      <c r="KCA89" s="85"/>
      <c r="KCB89" s="85"/>
      <c r="KCC89" s="85"/>
      <c r="KCD89" s="85"/>
      <c r="KCE89" s="85"/>
      <c r="KCF89" s="85"/>
      <c r="KCG89" s="85"/>
      <c r="KCH89" s="85"/>
      <c r="KCI89" s="85"/>
      <c r="KCJ89" s="85"/>
      <c r="KCK89" s="85"/>
      <c r="KCL89" s="85"/>
      <c r="KCM89" s="85"/>
      <c r="KCN89" s="85"/>
      <c r="KCO89" s="85"/>
      <c r="KCP89" s="85"/>
      <c r="KCQ89" s="85"/>
      <c r="KCR89" s="85"/>
      <c r="KCS89" s="85"/>
      <c r="KCT89" s="85"/>
      <c r="KCU89" s="85"/>
      <c r="KCV89" s="85"/>
      <c r="KCW89" s="85"/>
      <c r="KCX89" s="85"/>
      <c r="KCY89" s="85"/>
      <c r="KCZ89" s="85"/>
      <c r="KDA89" s="85"/>
      <c r="KDB89" s="85"/>
      <c r="KDC89" s="85"/>
      <c r="KDD89" s="85"/>
      <c r="KDE89" s="85"/>
      <c r="KDF89" s="85"/>
      <c r="KDG89" s="85"/>
      <c r="KDH89" s="85"/>
      <c r="KDI89" s="85"/>
      <c r="KDJ89" s="85"/>
      <c r="KDK89" s="85"/>
      <c r="KDL89" s="85"/>
      <c r="KDM89" s="85"/>
      <c r="KDN89" s="85"/>
      <c r="KDO89" s="85"/>
      <c r="KDP89" s="85"/>
      <c r="KDQ89" s="85"/>
      <c r="KDR89" s="85"/>
      <c r="KDS89" s="85"/>
      <c r="KDT89" s="85"/>
      <c r="KDU89" s="85"/>
      <c r="KDV89" s="85"/>
      <c r="KDW89" s="85"/>
      <c r="KDX89" s="85"/>
      <c r="KDY89" s="85"/>
      <c r="KDZ89" s="85"/>
      <c r="KEA89" s="85"/>
      <c r="KEB89" s="85"/>
      <c r="KEC89" s="85"/>
      <c r="KED89" s="85"/>
      <c r="KEE89" s="85"/>
      <c r="KEF89" s="85"/>
      <c r="KEG89" s="85"/>
      <c r="KEH89" s="85"/>
      <c r="KEI89" s="85"/>
      <c r="KEJ89" s="85"/>
      <c r="KEK89" s="85"/>
      <c r="KEL89" s="85"/>
      <c r="KEM89" s="85"/>
      <c r="KEN89" s="85"/>
      <c r="KEO89" s="85"/>
      <c r="KEP89" s="85"/>
      <c r="KEQ89" s="85"/>
      <c r="KER89" s="85"/>
      <c r="KES89" s="85"/>
      <c r="KET89" s="85"/>
      <c r="KEU89" s="85"/>
      <c r="KEV89" s="85"/>
      <c r="KEW89" s="85"/>
      <c r="KEX89" s="85"/>
      <c r="KEY89" s="85"/>
      <c r="KEZ89" s="85"/>
      <c r="KFA89" s="85"/>
      <c r="KFB89" s="85"/>
      <c r="KFC89" s="85"/>
      <c r="KFD89" s="85"/>
      <c r="KFE89" s="85"/>
      <c r="KFF89" s="85"/>
      <c r="KFG89" s="85"/>
      <c r="KFH89" s="85"/>
      <c r="KFI89" s="85"/>
      <c r="KFJ89" s="85"/>
      <c r="KFK89" s="85"/>
      <c r="KFL89" s="85"/>
      <c r="KFM89" s="85"/>
      <c r="KFN89" s="85"/>
      <c r="KFO89" s="85"/>
      <c r="KFP89" s="85"/>
      <c r="KFQ89" s="85"/>
      <c r="KFR89" s="85"/>
      <c r="KFS89" s="85"/>
      <c r="KFT89" s="85"/>
      <c r="KFU89" s="85"/>
      <c r="KFV89" s="85"/>
      <c r="KFW89" s="85"/>
      <c r="KFX89" s="85"/>
      <c r="KFY89" s="85"/>
      <c r="KFZ89" s="85"/>
      <c r="KGA89" s="85"/>
      <c r="KGB89" s="85"/>
      <c r="KGC89" s="85"/>
      <c r="KGD89" s="85"/>
      <c r="KGE89" s="85"/>
      <c r="KGF89" s="85"/>
      <c r="KGG89" s="85"/>
      <c r="KGH89" s="85"/>
      <c r="KGI89" s="85"/>
      <c r="KGJ89" s="85"/>
      <c r="KGK89" s="85"/>
      <c r="KGL89" s="85"/>
      <c r="KGM89" s="85"/>
      <c r="KGN89" s="85"/>
      <c r="KGO89" s="85"/>
      <c r="KGP89" s="85"/>
      <c r="KGQ89" s="85"/>
      <c r="KGR89" s="85"/>
      <c r="KGS89" s="85"/>
      <c r="KGT89" s="85"/>
      <c r="KGU89" s="85"/>
      <c r="KGV89" s="85"/>
      <c r="KGW89" s="85"/>
      <c r="KGX89" s="85"/>
      <c r="KGY89" s="85"/>
      <c r="KGZ89" s="85"/>
      <c r="KHA89" s="85"/>
      <c r="KHB89" s="85"/>
      <c r="KHC89" s="85"/>
      <c r="KHD89" s="85"/>
      <c r="KHE89" s="85"/>
      <c r="KHF89" s="85"/>
      <c r="KHG89" s="85"/>
      <c r="KHH89" s="85"/>
      <c r="KHI89" s="85"/>
      <c r="KHJ89" s="85"/>
      <c r="KHK89" s="85"/>
      <c r="KHL89" s="85"/>
      <c r="KHM89" s="85"/>
      <c r="KHN89" s="85"/>
      <c r="KHO89" s="85"/>
      <c r="KHP89" s="85"/>
      <c r="KHQ89" s="85"/>
      <c r="KHR89" s="85"/>
      <c r="KHS89" s="85"/>
      <c r="KHT89" s="85"/>
      <c r="KHU89" s="85"/>
      <c r="KHV89" s="85"/>
      <c r="KHW89" s="85"/>
      <c r="KHX89" s="85"/>
      <c r="KHY89" s="85"/>
      <c r="KHZ89" s="85"/>
      <c r="KIA89" s="85"/>
      <c r="KIB89" s="85"/>
      <c r="KIC89" s="85"/>
      <c r="KID89" s="85"/>
      <c r="KIE89" s="85"/>
      <c r="KIF89" s="85"/>
      <c r="KIG89" s="85"/>
      <c r="KIH89" s="85"/>
      <c r="KII89" s="85"/>
      <c r="KIJ89" s="85"/>
      <c r="KIK89" s="85"/>
      <c r="KIL89" s="85"/>
      <c r="KIM89" s="85"/>
      <c r="KIN89" s="85"/>
      <c r="KIO89" s="85"/>
      <c r="KIP89" s="85"/>
      <c r="KIQ89" s="85"/>
      <c r="KIR89" s="85"/>
      <c r="KIS89" s="85"/>
      <c r="KIT89" s="85"/>
      <c r="KIU89" s="85"/>
      <c r="KIV89" s="85"/>
      <c r="KIW89" s="85"/>
      <c r="KIX89" s="85"/>
      <c r="KIY89" s="85"/>
      <c r="KIZ89" s="85"/>
      <c r="KJA89" s="85"/>
      <c r="KJB89" s="85"/>
      <c r="KJC89" s="85"/>
      <c r="KJD89" s="85"/>
      <c r="KJE89" s="85"/>
      <c r="KJF89" s="85"/>
      <c r="KJG89" s="85"/>
      <c r="KJH89" s="85"/>
      <c r="KJI89" s="85"/>
      <c r="KJJ89" s="85"/>
      <c r="KJK89" s="85"/>
      <c r="KJL89" s="85"/>
      <c r="KJM89" s="85"/>
      <c r="KJN89" s="85"/>
      <c r="KJO89" s="85"/>
      <c r="KJP89" s="85"/>
      <c r="KJQ89" s="85"/>
      <c r="KJR89" s="85"/>
      <c r="KJS89" s="85"/>
      <c r="KJT89" s="85"/>
      <c r="KJU89" s="85"/>
      <c r="KJV89" s="85"/>
      <c r="KJW89" s="85"/>
      <c r="KJX89" s="85"/>
      <c r="KJY89" s="85"/>
      <c r="KJZ89" s="85"/>
      <c r="KKA89" s="85"/>
      <c r="KKB89" s="85"/>
      <c r="KKC89" s="85"/>
      <c r="KKD89" s="85"/>
      <c r="KKE89" s="85"/>
      <c r="KKF89" s="85"/>
      <c r="KKG89" s="85"/>
      <c r="KKH89" s="85"/>
      <c r="KKI89" s="85"/>
      <c r="KKJ89" s="85"/>
      <c r="KKK89" s="85"/>
      <c r="KKL89" s="85"/>
      <c r="KKM89" s="85"/>
      <c r="KKN89" s="85"/>
      <c r="KKO89" s="85"/>
      <c r="KKP89" s="85"/>
      <c r="KKQ89" s="85"/>
      <c r="KKR89" s="85"/>
      <c r="KKS89" s="85"/>
      <c r="KKT89" s="85"/>
      <c r="KKU89" s="85"/>
      <c r="KKV89" s="85"/>
      <c r="KKW89" s="85"/>
      <c r="KKX89" s="85"/>
      <c r="KKY89" s="85"/>
      <c r="KKZ89" s="85"/>
      <c r="KLA89" s="85"/>
      <c r="KLB89" s="85"/>
      <c r="KLC89" s="85"/>
      <c r="KLD89" s="85"/>
      <c r="KLE89" s="85"/>
      <c r="KLF89" s="85"/>
      <c r="KLG89" s="85"/>
      <c r="KLH89" s="85"/>
      <c r="KLI89" s="85"/>
      <c r="KLJ89" s="85"/>
      <c r="KLK89" s="85"/>
      <c r="KLL89" s="85"/>
      <c r="KLM89" s="85"/>
      <c r="KLN89" s="85"/>
      <c r="KLO89" s="85"/>
      <c r="KLP89" s="85"/>
      <c r="KLQ89" s="85"/>
      <c r="KLR89" s="85"/>
      <c r="KLS89" s="85"/>
      <c r="KLT89" s="85"/>
      <c r="KLU89" s="85"/>
      <c r="KLV89" s="85"/>
      <c r="KLW89" s="85"/>
      <c r="KLX89" s="85"/>
      <c r="KLY89" s="85"/>
      <c r="KLZ89" s="85"/>
      <c r="KMA89" s="85"/>
      <c r="KMB89" s="85"/>
      <c r="KMC89" s="85"/>
      <c r="KMD89" s="85"/>
      <c r="KME89" s="85"/>
      <c r="KMF89" s="85"/>
      <c r="KMG89" s="85"/>
      <c r="KMH89" s="85"/>
      <c r="KMI89" s="85"/>
      <c r="KMJ89" s="85"/>
      <c r="KMK89" s="85"/>
      <c r="KML89" s="85"/>
      <c r="KMM89" s="85"/>
      <c r="KMN89" s="85"/>
      <c r="KMO89" s="85"/>
      <c r="KMP89" s="85"/>
      <c r="KMQ89" s="85"/>
      <c r="KMR89" s="85"/>
      <c r="KMS89" s="85"/>
      <c r="KMT89" s="85"/>
      <c r="KMU89" s="85"/>
      <c r="KMV89" s="85"/>
      <c r="KMW89" s="85"/>
      <c r="KMX89" s="85"/>
      <c r="KMY89" s="85"/>
      <c r="KMZ89" s="85"/>
      <c r="KNA89" s="85"/>
      <c r="KNB89" s="85"/>
      <c r="KNC89" s="85"/>
      <c r="KND89" s="85"/>
      <c r="KNE89" s="85"/>
      <c r="KNF89" s="85"/>
      <c r="KNG89" s="85"/>
      <c r="KNH89" s="85"/>
      <c r="KNI89" s="85"/>
      <c r="KNJ89" s="85"/>
      <c r="KNK89" s="85"/>
      <c r="KNL89" s="85"/>
      <c r="KNM89" s="85"/>
      <c r="KNN89" s="85"/>
      <c r="KNO89" s="85"/>
      <c r="KNP89" s="85"/>
      <c r="KNQ89" s="85"/>
      <c r="KNR89" s="85"/>
      <c r="KNS89" s="85"/>
      <c r="KNT89" s="85"/>
      <c r="KNU89" s="85"/>
      <c r="KNV89" s="85"/>
      <c r="KNW89" s="85"/>
      <c r="KNX89" s="85"/>
      <c r="KNY89" s="85"/>
      <c r="KNZ89" s="85"/>
      <c r="KOA89" s="85"/>
      <c r="KOB89" s="85"/>
      <c r="KOC89" s="85"/>
      <c r="KOD89" s="85"/>
      <c r="KOE89" s="85"/>
      <c r="KOF89" s="85"/>
      <c r="KOG89" s="85"/>
      <c r="KOH89" s="85"/>
      <c r="KOI89" s="85"/>
      <c r="KOJ89" s="85"/>
      <c r="KOK89" s="85"/>
      <c r="KOL89" s="85"/>
      <c r="KOM89" s="85"/>
      <c r="KON89" s="85"/>
      <c r="KOO89" s="85"/>
      <c r="KOP89" s="85"/>
      <c r="KOQ89" s="85"/>
      <c r="KOR89" s="85"/>
      <c r="KOS89" s="85"/>
      <c r="KOT89" s="85"/>
      <c r="KOU89" s="85"/>
      <c r="KOV89" s="85"/>
      <c r="KOW89" s="85"/>
      <c r="KOX89" s="85"/>
      <c r="KOY89" s="85"/>
      <c r="KOZ89" s="85"/>
      <c r="KPA89" s="85"/>
      <c r="KPB89" s="85"/>
      <c r="KPC89" s="85"/>
      <c r="KPD89" s="85"/>
      <c r="KPE89" s="85"/>
      <c r="KPF89" s="85"/>
      <c r="KPG89" s="85"/>
      <c r="KPH89" s="85"/>
      <c r="KPI89" s="85"/>
      <c r="KPJ89" s="85"/>
      <c r="KPK89" s="85"/>
      <c r="KPL89" s="85"/>
      <c r="KPM89" s="85"/>
      <c r="KPN89" s="85"/>
      <c r="KPO89" s="85"/>
      <c r="KPP89" s="85"/>
      <c r="KPQ89" s="85"/>
      <c r="KPR89" s="85"/>
      <c r="KPS89" s="85"/>
      <c r="KPT89" s="85"/>
      <c r="KPU89" s="85"/>
      <c r="KPV89" s="85"/>
      <c r="KPW89" s="85"/>
      <c r="KPX89" s="85"/>
      <c r="KPY89" s="85"/>
      <c r="KPZ89" s="85"/>
      <c r="KQA89" s="85"/>
      <c r="KQB89" s="85"/>
      <c r="KQC89" s="85"/>
      <c r="KQD89" s="85"/>
      <c r="KQE89" s="85"/>
      <c r="KQF89" s="85"/>
      <c r="KQG89" s="85"/>
      <c r="KQH89" s="85"/>
      <c r="KQI89" s="85"/>
      <c r="KQJ89" s="85"/>
      <c r="KQK89" s="85"/>
      <c r="KQL89" s="85"/>
      <c r="KQM89" s="85"/>
      <c r="KQN89" s="85"/>
      <c r="KQO89" s="85"/>
      <c r="KQP89" s="85"/>
      <c r="KQQ89" s="85"/>
      <c r="KQR89" s="85"/>
      <c r="KQS89" s="85"/>
      <c r="KQT89" s="85"/>
      <c r="KQU89" s="85"/>
      <c r="KQV89" s="85"/>
      <c r="KQW89" s="85"/>
      <c r="KQX89" s="85"/>
      <c r="KQY89" s="85"/>
      <c r="KQZ89" s="85"/>
      <c r="KRA89" s="85"/>
      <c r="KRB89" s="85"/>
      <c r="KRC89" s="85"/>
      <c r="KRD89" s="85"/>
      <c r="KRE89" s="85"/>
      <c r="KRF89" s="85"/>
      <c r="KRG89" s="85"/>
      <c r="KRH89" s="85"/>
      <c r="KRI89" s="85"/>
      <c r="KRJ89" s="85"/>
      <c r="KRK89" s="85"/>
      <c r="KRL89" s="85"/>
      <c r="KRM89" s="85"/>
      <c r="KRN89" s="85"/>
      <c r="KRO89" s="85"/>
      <c r="KRP89" s="85"/>
      <c r="KRQ89" s="85"/>
      <c r="KRR89" s="85"/>
      <c r="KRS89" s="85"/>
      <c r="KRT89" s="85"/>
      <c r="KRU89" s="85"/>
      <c r="KRV89" s="85"/>
      <c r="KRW89" s="85"/>
      <c r="KRX89" s="85"/>
      <c r="KRY89" s="85"/>
      <c r="KRZ89" s="85"/>
      <c r="KSA89" s="85"/>
      <c r="KSB89" s="85"/>
      <c r="KSC89" s="85"/>
      <c r="KSD89" s="85"/>
      <c r="KSE89" s="85"/>
      <c r="KSF89" s="85"/>
      <c r="KSG89" s="85"/>
      <c r="KSH89" s="85"/>
      <c r="KSI89" s="85"/>
      <c r="KSJ89" s="85"/>
      <c r="KSK89" s="85"/>
      <c r="KSL89" s="85"/>
      <c r="KSM89" s="85"/>
      <c r="KSN89" s="85"/>
      <c r="KSO89" s="85"/>
      <c r="KSP89" s="85"/>
      <c r="KSQ89" s="85"/>
      <c r="KSR89" s="85"/>
      <c r="KSS89" s="85"/>
      <c r="KST89" s="85"/>
      <c r="KSU89" s="85"/>
      <c r="KSV89" s="85"/>
      <c r="KSW89" s="85"/>
      <c r="KSX89" s="85"/>
      <c r="KSY89" s="85"/>
      <c r="KSZ89" s="85"/>
      <c r="KTA89" s="85"/>
      <c r="KTB89" s="85"/>
      <c r="KTC89" s="85"/>
      <c r="KTD89" s="85"/>
      <c r="KTE89" s="85"/>
      <c r="KTF89" s="85"/>
      <c r="KTG89" s="85"/>
      <c r="KTH89" s="85"/>
      <c r="KTI89" s="85"/>
      <c r="KTJ89" s="85"/>
      <c r="KTK89" s="85"/>
      <c r="KTL89" s="85"/>
      <c r="KTM89" s="85"/>
      <c r="KTN89" s="85"/>
      <c r="KTO89" s="85"/>
      <c r="KTP89" s="85"/>
      <c r="KTQ89" s="85"/>
      <c r="KTR89" s="85"/>
      <c r="KTS89" s="85"/>
      <c r="KTT89" s="85"/>
      <c r="KTU89" s="85"/>
      <c r="KTV89" s="85"/>
      <c r="KTW89" s="85"/>
      <c r="KTX89" s="85"/>
      <c r="KTY89" s="85"/>
      <c r="KTZ89" s="85"/>
      <c r="KUA89" s="85"/>
      <c r="KUB89" s="85"/>
      <c r="KUC89" s="85"/>
      <c r="KUD89" s="85"/>
      <c r="KUE89" s="85"/>
      <c r="KUF89" s="85"/>
      <c r="KUG89" s="85"/>
      <c r="KUH89" s="85"/>
      <c r="KUI89" s="85"/>
      <c r="KUJ89" s="85"/>
      <c r="KUK89" s="85"/>
      <c r="KUL89" s="85"/>
      <c r="KUM89" s="85"/>
      <c r="KUN89" s="85"/>
      <c r="KUO89" s="85"/>
      <c r="KUP89" s="85"/>
      <c r="KUQ89" s="85"/>
      <c r="KUR89" s="85"/>
      <c r="KUS89" s="85"/>
      <c r="KUT89" s="85"/>
      <c r="KUU89" s="85"/>
      <c r="KUV89" s="85"/>
      <c r="KUW89" s="85"/>
      <c r="KUX89" s="85"/>
      <c r="KUY89" s="85"/>
      <c r="KUZ89" s="85"/>
      <c r="KVA89" s="85"/>
      <c r="KVB89" s="85"/>
      <c r="KVC89" s="85"/>
      <c r="KVD89" s="85"/>
      <c r="KVE89" s="85"/>
      <c r="KVF89" s="85"/>
      <c r="KVG89" s="85"/>
      <c r="KVH89" s="85"/>
      <c r="KVI89" s="85"/>
      <c r="KVJ89" s="85"/>
      <c r="KVK89" s="85"/>
      <c r="KVL89" s="85"/>
      <c r="KVM89" s="85"/>
      <c r="KVN89" s="85"/>
      <c r="KVO89" s="85"/>
      <c r="KVP89" s="85"/>
      <c r="KVQ89" s="85"/>
      <c r="KVR89" s="85"/>
      <c r="KVS89" s="85"/>
      <c r="KVT89" s="85"/>
      <c r="KVU89" s="85"/>
      <c r="KVV89" s="85"/>
      <c r="KVW89" s="85"/>
      <c r="KVX89" s="85"/>
      <c r="KVY89" s="85"/>
      <c r="KVZ89" s="85"/>
      <c r="KWA89" s="85"/>
      <c r="KWB89" s="85"/>
      <c r="KWC89" s="85"/>
      <c r="KWD89" s="85"/>
      <c r="KWE89" s="85"/>
      <c r="KWF89" s="85"/>
      <c r="KWG89" s="85"/>
      <c r="KWH89" s="85"/>
      <c r="KWI89" s="85"/>
      <c r="KWJ89" s="85"/>
      <c r="KWK89" s="85"/>
      <c r="KWL89" s="85"/>
      <c r="KWM89" s="85"/>
      <c r="KWN89" s="85"/>
      <c r="KWO89" s="85"/>
      <c r="KWP89" s="85"/>
      <c r="KWQ89" s="85"/>
      <c r="KWR89" s="85"/>
      <c r="KWS89" s="85"/>
      <c r="KWT89" s="85"/>
      <c r="KWU89" s="85"/>
      <c r="KWV89" s="85"/>
      <c r="KWW89" s="85"/>
      <c r="KWX89" s="85"/>
      <c r="KWY89" s="85"/>
      <c r="KWZ89" s="85"/>
      <c r="KXA89" s="85"/>
      <c r="KXB89" s="85"/>
      <c r="KXC89" s="85"/>
      <c r="KXD89" s="85"/>
      <c r="KXE89" s="85"/>
      <c r="KXF89" s="85"/>
      <c r="KXG89" s="85"/>
      <c r="KXH89" s="85"/>
      <c r="KXI89" s="85"/>
      <c r="KXJ89" s="85"/>
      <c r="KXK89" s="85"/>
      <c r="KXL89" s="85"/>
      <c r="KXM89" s="85"/>
      <c r="KXN89" s="85"/>
      <c r="KXO89" s="85"/>
      <c r="KXP89" s="85"/>
      <c r="KXQ89" s="85"/>
      <c r="KXR89" s="85"/>
      <c r="KXS89" s="85"/>
      <c r="KXT89" s="85"/>
      <c r="KXU89" s="85"/>
      <c r="KXV89" s="85"/>
      <c r="KXW89" s="85"/>
      <c r="KXX89" s="85"/>
      <c r="KXY89" s="85"/>
      <c r="KXZ89" s="85"/>
      <c r="KYA89" s="85"/>
      <c r="KYB89" s="85"/>
      <c r="KYC89" s="85"/>
      <c r="KYD89" s="85"/>
      <c r="KYE89" s="85"/>
      <c r="KYF89" s="85"/>
      <c r="KYG89" s="85"/>
      <c r="KYH89" s="85"/>
      <c r="KYI89" s="85"/>
      <c r="KYJ89" s="85"/>
      <c r="KYK89" s="85"/>
      <c r="KYL89" s="85"/>
      <c r="KYM89" s="85"/>
      <c r="KYN89" s="85"/>
      <c r="KYO89" s="85"/>
      <c r="KYP89" s="85"/>
      <c r="KYQ89" s="85"/>
      <c r="KYR89" s="85"/>
      <c r="KYS89" s="85"/>
      <c r="KYT89" s="85"/>
      <c r="KYU89" s="85"/>
      <c r="KYV89" s="85"/>
      <c r="KYW89" s="85"/>
      <c r="KYX89" s="85"/>
      <c r="KYY89" s="85"/>
      <c r="KYZ89" s="85"/>
      <c r="KZA89" s="85"/>
      <c r="KZB89" s="85"/>
      <c r="KZC89" s="85"/>
      <c r="KZD89" s="85"/>
      <c r="KZE89" s="85"/>
      <c r="KZF89" s="85"/>
      <c r="KZG89" s="85"/>
      <c r="KZH89" s="85"/>
      <c r="KZI89" s="85"/>
      <c r="KZJ89" s="85"/>
      <c r="KZK89" s="85"/>
      <c r="KZL89" s="85"/>
      <c r="KZM89" s="85"/>
      <c r="KZN89" s="85"/>
      <c r="KZO89" s="85"/>
      <c r="KZP89" s="85"/>
      <c r="KZQ89" s="85"/>
      <c r="KZR89" s="85"/>
      <c r="KZS89" s="85"/>
      <c r="KZT89" s="85"/>
      <c r="KZU89" s="85"/>
      <c r="KZV89" s="85"/>
      <c r="KZW89" s="85"/>
      <c r="KZX89" s="85"/>
      <c r="KZY89" s="85"/>
      <c r="KZZ89" s="85"/>
      <c r="LAA89" s="85"/>
      <c r="LAB89" s="85"/>
      <c r="LAC89" s="85"/>
      <c r="LAD89" s="85"/>
      <c r="LAE89" s="85"/>
      <c r="LAF89" s="85"/>
      <c r="LAG89" s="85"/>
      <c r="LAH89" s="85"/>
      <c r="LAI89" s="85"/>
      <c r="LAJ89" s="85"/>
      <c r="LAK89" s="85"/>
      <c r="LAL89" s="85"/>
      <c r="LAM89" s="85"/>
      <c r="LAN89" s="85"/>
      <c r="LAO89" s="85"/>
      <c r="LAP89" s="85"/>
      <c r="LAQ89" s="85"/>
      <c r="LAR89" s="85"/>
      <c r="LAS89" s="85"/>
      <c r="LAT89" s="85"/>
      <c r="LAU89" s="85"/>
      <c r="LAV89" s="85"/>
      <c r="LAW89" s="85"/>
      <c r="LAX89" s="85"/>
      <c r="LAY89" s="85"/>
      <c r="LAZ89" s="85"/>
      <c r="LBA89" s="85"/>
      <c r="LBB89" s="85"/>
      <c r="LBC89" s="85"/>
      <c r="LBD89" s="85"/>
      <c r="LBE89" s="85"/>
      <c r="LBF89" s="85"/>
      <c r="LBG89" s="85"/>
      <c r="LBH89" s="85"/>
      <c r="LBI89" s="85"/>
      <c r="LBJ89" s="85"/>
      <c r="LBK89" s="85"/>
      <c r="LBL89" s="85"/>
      <c r="LBM89" s="85"/>
      <c r="LBN89" s="85"/>
      <c r="LBO89" s="85"/>
      <c r="LBP89" s="85"/>
      <c r="LBQ89" s="85"/>
      <c r="LBR89" s="85"/>
      <c r="LBS89" s="85"/>
      <c r="LBT89" s="85"/>
      <c r="LBU89" s="85"/>
      <c r="LBV89" s="85"/>
      <c r="LBW89" s="85"/>
      <c r="LBX89" s="85"/>
      <c r="LBY89" s="85"/>
      <c r="LBZ89" s="85"/>
      <c r="LCA89" s="85"/>
      <c r="LCB89" s="85"/>
      <c r="LCC89" s="85"/>
      <c r="LCD89" s="85"/>
      <c r="LCE89" s="85"/>
      <c r="LCF89" s="85"/>
      <c r="LCG89" s="85"/>
      <c r="LCH89" s="85"/>
      <c r="LCI89" s="85"/>
      <c r="LCJ89" s="85"/>
      <c r="LCK89" s="85"/>
      <c r="LCL89" s="85"/>
      <c r="LCM89" s="85"/>
      <c r="LCN89" s="85"/>
      <c r="LCO89" s="85"/>
      <c r="LCP89" s="85"/>
      <c r="LCQ89" s="85"/>
      <c r="LCR89" s="85"/>
      <c r="LCS89" s="85"/>
      <c r="LCT89" s="85"/>
      <c r="LCU89" s="85"/>
      <c r="LCV89" s="85"/>
      <c r="LCW89" s="85"/>
      <c r="LCX89" s="85"/>
      <c r="LCY89" s="85"/>
      <c r="LCZ89" s="85"/>
      <c r="LDA89" s="85"/>
      <c r="LDB89" s="85"/>
      <c r="LDC89" s="85"/>
      <c r="LDD89" s="85"/>
      <c r="LDE89" s="85"/>
      <c r="LDF89" s="85"/>
      <c r="LDG89" s="85"/>
      <c r="LDH89" s="85"/>
      <c r="LDI89" s="85"/>
      <c r="LDJ89" s="85"/>
      <c r="LDK89" s="85"/>
      <c r="LDL89" s="85"/>
      <c r="LDM89" s="85"/>
      <c r="LDN89" s="85"/>
      <c r="LDO89" s="85"/>
      <c r="LDP89" s="85"/>
      <c r="LDQ89" s="85"/>
      <c r="LDR89" s="85"/>
      <c r="LDS89" s="85"/>
      <c r="LDT89" s="85"/>
      <c r="LDU89" s="85"/>
      <c r="LDV89" s="85"/>
      <c r="LDW89" s="85"/>
      <c r="LDX89" s="85"/>
      <c r="LDY89" s="85"/>
      <c r="LDZ89" s="85"/>
      <c r="LEA89" s="85"/>
      <c r="LEB89" s="85"/>
      <c r="LEC89" s="85"/>
      <c r="LED89" s="85"/>
      <c r="LEE89" s="85"/>
      <c r="LEF89" s="85"/>
      <c r="LEG89" s="85"/>
      <c r="LEH89" s="85"/>
      <c r="LEI89" s="85"/>
      <c r="LEJ89" s="85"/>
      <c r="LEK89" s="85"/>
      <c r="LEL89" s="85"/>
      <c r="LEM89" s="85"/>
      <c r="LEN89" s="85"/>
      <c r="LEO89" s="85"/>
      <c r="LEP89" s="85"/>
      <c r="LEQ89" s="85"/>
      <c r="LER89" s="85"/>
      <c r="LES89" s="85"/>
      <c r="LET89" s="85"/>
      <c r="LEU89" s="85"/>
      <c r="LEV89" s="85"/>
      <c r="LEW89" s="85"/>
      <c r="LEX89" s="85"/>
      <c r="LEY89" s="85"/>
      <c r="LEZ89" s="85"/>
      <c r="LFA89" s="85"/>
      <c r="LFB89" s="85"/>
      <c r="LFC89" s="85"/>
      <c r="LFD89" s="85"/>
      <c r="LFE89" s="85"/>
      <c r="LFF89" s="85"/>
      <c r="LFG89" s="85"/>
      <c r="LFH89" s="85"/>
      <c r="LFI89" s="85"/>
      <c r="LFJ89" s="85"/>
      <c r="LFK89" s="85"/>
      <c r="LFL89" s="85"/>
      <c r="LFM89" s="85"/>
      <c r="LFN89" s="85"/>
      <c r="LFO89" s="85"/>
      <c r="LFP89" s="85"/>
      <c r="LFQ89" s="85"/>
      <c r="LFR89" s="85"/>
      <c r="LFS89" s="85"/>
      <c r="LFT89" s="85"/>
      <c r="LFU89" s="85"/>
      <c r="LFV89" s="85"/>
      <c r="LFW89" s="85"/>
      <c r="LFX89" s="85"/>
      <c r="LFY89" s="85"/>
      <c r="LFZ89" s="85"/>
      <c r="LGA89" s="85"/>
      <c r="LGB89" s="85"/>
      <c r="LGC89" s="85"/>
      <c r="LGD89" s="85"/>
      <c r="LGE89" s="85"/>
      <c r="LGF89" s="85"/>
      <c r="LGG89" s="85"/>
      <c r="LGH89" s="85"/>
      <c r="LGI89" s="85"/>
      <c r="LGJ89" s="85"/>
      <c r="LGK89" s="85"/>
      <c r="LGL89" s="85"/>
      <c r="LGM89" s="85"/>
      <c r="LGN89" s="85"/>
      <c r="LGO89" s="85"/>
      <c r="LGP89" s="85"/>
      <c r="LGQ89" s="85"/>
      <c r="LGR89" s="85"/>
      <c r="LGS89" s="85"/>
      <c r="LGT89" s="85"/>
      <c r="LGU89" s="85"/>
      <c r="LGV89" s="85"/>
      <c r="LGW89" s="85"/>
      <c r="LGX89" s="85"/>
      <c r="LGY89" s="85"/>
      <c r="LGZ89" s="85"/>
      <c r="LHA89" s="85"/>
      <c r="LHB89" s="85"/>
      <c r="LHC89" s="85"/>
      <c r="LHD89" s="85"/>
      <c r="LHE89" s="85"/>
      <c r="LHF89" s="85"/>
      <c r="LHG89" s="85"/>
      <c r="LHH89" s="85"/>
      <c r="LHI89" s="85"/>
      <c r="LHJ89" s="85"/>
      <c r="LHK89" s="85"/>
      <c r="LHL89" s="85"/>
      <c r="LHM89" s="85"/>
      <c r="LHN89" s="85"/>
      <c r="LHO89" s="85"/>
      <c r="LHP89" s="85"/>
      <c r="LHQ89" s="85"/>
      <c r="LHR89" s="85"/>
      <c r="LHS89" s="85"/>
      <c r="LHT89" s="85"/>
      <c r="LHU89" s="85"/>
      <c r="LHV89" s="85"/>
      <c r="LHW89" s="85"/>
      <c r="LHX89" s="85"/>
      <c r="LHY89" s="85"/>
      <c r="LHZ89" s="85"/>
      <c r="LIA89" s="85"/>
      <c r="LIB89" s="85"/>
      <c r="LIC89" s="85"/>
      <c r="LID89" s="85"/>
      <c r="LIE89" s="85"/>
      <c r="LIF89" s="85"/>
      <c r="LIG89" s="85"/>
      <c r="LIH89" s="85"/>
      <c r="LII89" s="85"/>
      <c r="LIJ89" s="85"/>
      <c r="LIK89" s="85"/>
      <c r="LIL89" s="85"/>
      <c r="LIM89" s="85"/>
      <c r="LIN89" s="85"/>
      <c r="LIO89" s="85"/>
      <c r="LIP89" s="85"/>
      <c r="LIQ89" s="85"/>
      <c r="LIR89" s="85"/>
      <c r="LIS89" s="85"/>
      <c r="LIT89" s="85"/>
      <c r="LIU89" s="85"/>
      <c r="LIV89" s="85"/>
      <c r="LIW89" s="85"/>
      <c r="LIX89" s="85"/>
      <c r="LIY89" s="85"/>
      <c r="LIZ89" s="85"/>
      <c r="LJA89" s="85"/>
      <c r="LJB89" s="85"/>
      <c r="LJC89" s="85"/>
      <c r="LJD89" s="85"/>
      <c r="LJE89" s="85"/>
      <c r="LJF89" s="85"/>
      <c r="LJG89" s="85"/>
      <c r="LJH89" s="85"/>
      <c r="LJI89" s="85"/>
      <c r="LJJ89" s="85"/>
      <c r="LJK89" s="85"/>
      <c r="LJL89" s="85"/>
      <c r="LJM89" s="85"/>
      <c r="LJN89" s="85"/>
      <c r="LJO89" s="85"/>
      <c r="LJP89" s="85"/>
      <c r="LJQ89" s="85"/>
      <c r="LJR89" s="85"/>
      <c r="LJS89" s="85"/>
      <c r="LJT89" s="85"/>
      <c r="LJU89" s="85"/>
      <c r="LJV89" s="85"/>
      <c r="LJW89" s="85"/>
      <c r="LJX89" s="85"/>
      <c r="LJY89" s="85"/>
      <c r="LJZ89" s="85"/>
      <c r="LKA89" s="85"/>
      <c r="LKB89" s="85"/>
      <c r="LKC89" s="85"/>
      <c r="LKD89" s="85"/>
      <c r="LKE89" s="85"/>
      <c r="LKF89" s="85"/>
      <c r="LKG89" s="85"/>
      <c r="LKH89" s="85"/>
      <c r="LKI89" s="85"/>
      <c r="LKJ89" s="85"/>
      <c r="LKK89" s="85"/>
      <c r="LKL89" s="85"/>
      <c r="LKM89" s="85"/>
      <c r="LKN89" s="85"/>
      <c r="LKO89" s="85"/>
      <c r="LKP89" s="85"/>
      <c r="LKQ89" s="85"/>
      <c r="LKR89" s="85"/>
      <c r="LKS89" s="85"/>
      <c r="LKT89" s="85"/>
      <c r="LKU89" s="85"/>
      <c r="LKV89" s="85"/>
      <c r="LKW89" s="85"/>
      <c r="LKX89" s="85"/>
      <c r="LKY89" s="85"/>
      <c r="LKZ89" s="85"/>
      <c r="LLA89" s="85"/>
      <c r="LLB89" s="85"/>
      <c r="LLC89" s="85"/>
      <c r="LLD89" s="85"/>
      <c r="LLE89" s="85"/>
      <c r="LLF89" s="85"/>
      <c r="LLG89" s="85"/>
      <c r="LLH89" s="85"/>
      <c r="LLI89" s="85"/>
      <c r="LLJ89" s="85"/>
      <c r="LLK89" s="85"/>
      <c r="LLL89" s="85"/>
      <c r="LLM89" s="85"/>
      <c r="LLN89" s="85"/>
      <c r="LLO89" s="85"/>
      <c r="LLP89" s="85"/>
      <c r="LLQ89" s="85"/>
      <c r="LLR89" s="85"/>
      <c r="LLS89" s="85"/>
      <c r="LLT89" s="85"/>
      <c r="LLU89" s="85"/>
      <c r="LLV89" s="85"/>
      <c r="LLW89" s="85"/>
      <c r="LLX89" s="85"/>
      <c r="LLY89" s="85"/>
      <c r="LLZ89" s="85"/>
      <c r="LMA89" s="85"/>
      <c r="LMB89" s="85"/>
      <c r="LMC89" s="85"/>
      <c r="LMD89" s="85"/>
      <c r="LME89" s="85"/>
      <c r="LMF89" s="85"/>
      <c r="LMG89" s="85"/>
      <c r="LMH89" s="85"/>
      <c r="LMI89" s="85"/>
      <c r="LMJ89" s="85"/>
      <c r="LMK89" s="85"/>
      <c r="LML89" s="85"/>
      <c r="LMM89" s="85"/>
      <c r="LMN89" s="85"/>
      <c r="LMO89" s="85"/>
      <c r="LMP89" s="85"/>
      <c r="LMQ89" s="85"/>
      <c r="LMR89" s="85"/>
      <c r="LMS89" s="85"/>
      <c r="LMT89" s="85"/>
      <c r="LMU89" s="85"/>
      <c r="LMV89" s="85"/>
      <c r="LMW89" s="85"/>
      <c r="LMX89" s="85"/>
      <c r="LMY89" s="85"/>
      <c r="LMZ89" s="85"/>
      <c r="LNA89" s="85"/>
      <c r="LNB89" s="85"/>
      <c r="LNC89" s="85"/>
      <c r="LND89" s="85"/>
      <c r="LNE89" s="85"/>
      <c r="LNF89" s="85"/>
      <c r="LNG89" s="85"/>
      <c r="LNH89" s="85"/>
      <c r="LNI89" s="85"/>
      <c r="LNJ89" s="85"/>
      <c r="LNK89" s="85"/>
      <c r="LNL89" s="85"/>
      <c r="LNM89" s="85"/>
      <c r="LNN89" s="85"/>
      <c r="LNO89" s="85"/>
      <c r="LNP89" s="85"/>
      <c r="LNQ89" s="85"/>
      <c r="LNR89" s="85"/>
      <c r="LNS89" s="85"/>
      <c r="LNT89" s="85"/>
      <c r="LNU89" s="85"/>
      <c r="LNV89" s="85"/>
      <c r="LNW89" s="85"/>
      <c r="LNX89" s="85"/>
      <c r="LNY89" s="85"/>
      <c r="LNZ89" s="85"/>
      <c r="LOA89" s="85"/>
      <c r="LOB89" s="85"/>
      <c r="LOC89" s="85"/>
      <c r="LOD89" s="85"/>
      <c r="LOE89" s="85"/>
      <c r="LOF89" s="85"/>
      <c r="LOG89" s="85"/>
      <c r="LOH89" s="85"/>
      <c r="LOI89" s="85"/>
      <c r="LOJ89" s="85"/>
      <c r="LOK89" s="85"/>
      <c r="LOL89" s="85"/>
      <c r="LOM89" s="85"/>
      <c r="LON89" s="85"/>
      <c r="LOO89" s="85"/>
      <c r="LOP89" s="85"/>
      <c r="LOQ89" s="85"/>
      <c r="LOR89" s="85"/>
      <c r="LOS89" s="85"/>
      <c r="LOT89" s="85"/>
      <c r="LOU89" s="85"/>
      <c r="LOV89" s="85"/>
      <c r="LOW89" s="85"/>
      <c r="LOX89" s="85"/>
      <c r="LOY89" s="85"/>
      <c r="LOZ89" s="85"/>
      <c r="LPA89" s="85"/>
      <c r="LPB89" s="85"/>
      <c r="LPC89" s="85"/>
      <c r="LPD89" s="85"/>
      <c r="LPE89" s="85"/>
      <c r="LPF89" s="85"/>
      <c r="LPG89" s="85"/>
      <c r="LPH89" s="85"/>
      <c r="LPI89" s="85"/>
      <c r="LPJ89" s="85"/>
      <c r="LPK89" s="85"/>
      <c r="LPL89" s="85"/>
      <c r="LPM89" s="85"/>
      <c r="LPN89" s="85"/>
      <c r="LPO89" s="85"/>
      <c r="LPP89" s="85"/>
      <c r="LPQ89" s="85"/>
      <c r="LPR89" s="85"/>
      <c r="LPS89" s="85"/>
      <c r="LPT89" s="85"/>
      <c r="LPU89" s="85"/>
      <c r="LPV89" s="85"/>
      <c r="LPW89" s="85"/>
      <c r="LPX89" s="85"/>
      <c r="LPY89" s="85"/>
      <c r="LPZ89" s="85"/>
      <c r="LQA89" s="85"/>
      <c r="LQB89" s="85"/>
      <c r="LQC89" s="85"/>
      <c r="LQD89" s="85"/>
      <c r="LQE89" s="85"/>
      <c r="LQF89" s="85"/>
      <c r="LQG89" s="85"/>
      <c r="LQH89" s="85"/>
      <c r="LQI89" s="85"/>
      <c r="LQJ89" s="85"/>
      <c r="LQK89" s="85"/>
      <c r="LQL89" s="85"/>
      <c r="LQM89" s="85"/>
      <c r="LQN89" s="85"/>
      <c r="LQO89" s="85"/>
      <c r="LQP89" s="85"/>
      <c r="LQQ89" s="85"/>
      <c r="LQR89" s="85"/>
      <c r="LQS89" s="85"/>
      <c r="LQT89" s="85"/>
      <c r="LQU89" s="85"/>
      <c r="LQV89" s="85"/>
      <c r="LQW89" s="85"/>
      <c r="LQX89" s="85"/>
      <c r="LQY89" s="85"/>
      <c r="LQZ89" s="85"/>
      <c r="LRA89" s="85"/>
      <c r="LRB89" s="85"/>
      <c r="LRC89" s="85"/>
      <c r="LRD89" s="85"/>
      <c r="LRE89" s="85"/>
      <c r="LRF89" s="85"/>
      <c r="LRG89" s="85"/>
      <c r="LRH89" s="85"/>
      <c r="LRI89" s="85"/>
      <c r="LRJ89" s="85"/>
      <c r="LRK89" s="85"/>
      <c r="LRL89" s="85"/>
      <c r="LRM89" s="85"/>
      <c r="LRN89" s="85"/>
      <c r="LRO89" s="85"/>
      <c r="LRP89" s="85"/>
      <c r="LRQ89" s="85"/>
      <c r="LRR89" s="85"/>
      <c r="LRS89" s="85"/>
      <c r="LRT89" s="85"/>
      <c r="LRU89" s="85"/>
      <c r="LRV89" s="85"/>
      <c r="LRW89" s="85"/>
      <c r="LRX89" s="85"/>
      <c r="LRY89" s="85"/>
      <c r="LRZ89" s="85"/>
      <c r="LSA89" s="85"/>
      <c r="LSB89" s="85"/>
      <c r="LSC89" s="85"/>
      <c r="LSD89" s="85"/>
      <c r="LSE89" s="85"/>
      <c r="LSF89" s="85"/>
      <c r="LSG89" s="85"/>
      <c r="LSH89" s="85"/>
      <c r="LSI89" s="85"/>
      <c r="LSJ89" s="85"/>
      <c r="LSK89" s="85"/>
      <c r="LSL89" s="85"/>
      <c r="LSM89" s="85"/>
      <c r="LSN89" s="85"/>
      <c r="LSO89" s="85"/>
      <c r="LSP89" s="85"/>
      <c r="LSQ89" s="85"/>
      <c r="LSR89" s="85"/>
      <c r="LSS89" s="85"/>
      <c r="LST89" s="85"/>
      <c r="LSU89" s="85"/>
      <c r="LSV89" s="85"/>
      <c r="LSW89" s="85"/>
      <c r="LSX89" s="85"/>
      <c r="LSY89" s="85"/>
      <c r="LSZ89" s="85"/>
      <c r="LTA89" s="85"/>
      <c r="LTB89" s="85"/>
      <c r="LTC89" s="85"/>
      <c r="LTD89" s="85"/>
      <c r="LTE89" s="85"/>
      <c r="LTF89" s="85"/>
      <c r="LTG89" s="85"/>
      <c r="LTH89" s="85"/>
      <c r="LTI89" s="85"/>
      <c r="LTJ89" s="85"/>
      <c r="LTK89" s="85"/>
      <c r="LTL89" s="85"/>
      <c r="LTM89" s="85"/>
      <c r="LTN89" s="85"/>
      <c r="LTO89" s="85"/>
      <c r="LTP89" s="85"/>
      <c r="LTQ89" s="85"/>
      <c r="LTR89" s="85"/>
      <c r="LTS89" s="85"/>
      <c r="LTT89" s="85"/>
      <c r="LTU89" s="85"/>
      <c r="LTV89" s="85"/>
      <c r="LTW89" s="85"/>
      <c r="LTX89" s="85"/>
      <c r="LTY89" s="85"/>
      <c r="LTZ89" s="85"/>
      <c r="LUA89" s="85"/>
      <c r="LUB89" s="85"/>
      <c r="LUC89" s="85"/>
      <c r="LUD89" s="85"/>
      <c r="LUE89" s="85"/>
      <c r="LUF89" s="85"/>
      <c r="LUG89" s="85"/>
      <c r="LUH89" s="85"/>
      <c r="LUI89" s="85"/>
      <c r="LUJ89" s="85"/>
      <c r="LUK89" s="85"/>
      <c r="LUL89" s="85"/>
      <c r="LUM89" s="85"/>
      <c r="LUN89" s="85"/>
      <c r="LUO89" s="85"/>
      <c r="LUP89" s="85"/>
      <c r="LUQ89" s="85"/>
      <c r="LUR89" s="85"/>
      <c r="LUS89" s="85"/>
      <c r="LUT89" s="85"/>
      <c r="LUU89" s="85"/>
      <c r="LUV89" s="85"/>
      <c r="LUW89" s="85"/>
      <c r="LUX89" s="85"/>
      <c r="LUY89" s="85"/>
      <c r="LUZ89" s="85"/>
      <c r="LVA89" s="85"/>
      <c r="LVB89" s="85"/>
      <c r="LVC89" s="85"/>
      <c r="LVD89" s="85"/>
      <c r="LVE89" s="85"/>
      <c r="LVF89" s="85"/>
      <c r="LVG89" s="85"/>
      <c r="LVH89" s="85"/>
      <c r="LVI89" s="85"/>
      <c r="LVJ89" s="85"/>
      <c r="LVK89" s="85"/>
      <c r="LVL89" s="85"/>
      <c r="LVM89" s="85"/>
      <c r="LVN89" s="85"/>
      <c r="LVO89" s="85"/>
      <c r="LVP89" s="85"/>
      <c r="LVQ89" s="85"/>
      <c r="LVR89" s="85"/>
      <c r="LVS89" s="85"/>
      <c r="LVT89" s="85"/>
      <c r="LVU89" s="85"/>
      <c r="LVV89" s="85"/>
      <c r="LVW89" s="85"/>
      <c r="LVX89" s="85"/>
      <c r="LVY89" s="85"/>
      <c r="LVZ89" s="85"/>
      <c r="LWA89" s="85"/>
      <c r="LWB89" s="85"/>
      <c r="LWC89" s="85"/>
      <c r="LWD89" s="85"/>
      <c r="LWE89" s="85"/>
      <c r="LWF89" s="85"/>
      <c r="LWG89" s="85"/>
      <c r="LWH89" s="85"/>
      <c r="LWI89" s="85"/>
      <c r="LWJ89" s="85"/>
      <c r="LWK89" s="85"/>
      <c r="LWL89" s="85"/>
      <c r="LWM89" s="85"/>
      <c r="LWN89" s="85"/>
      <c r="LWO89" s="85"/>
      <c r="LWP89" s="85"/>
      <c r="LWQ89" s="85"/>
      <c r="LWR89" s="85"/>
      <c r="LWS89" s="85"/>
      <c r="LWT89" s="85"/>
      <c r="LWU89" s="85"/>
      <c r="LWV89" s="85"/>
      <c r="LWW89" s="85"/>
      <c r="LWX89" s="85"/>
      <c r="LWY89" s="85"/>
      <c r="LWZ89" s="85"/>
      <c r="LXA89" s="85"/>
      <c r="LXB89" s="85"/>
      <c r="LXC89" s="85"/>
      <c r="LXD89" s="85"/>
      <c r="LXE89" s="85"/>
      <c r="LXF89" s="85"/>
      <c r="LXG89" s="85"/>
      <c r="LXH89" s="85"/>
      <c r="LXI89" s="85"/>
      <c r="LXJ89" s="85"/>
      <c r="LXK89" s="85"/>
      <c r="LXL89" s="85"/>
      <c r="LXM89" s="85"/>
      <c r="LXN89" s="85"/>
      <c r="LXO89" s="85"/>
      <c r="LXP89" s="85"/>
      <c r="LXQ89" s="85"/>
      <c r="LXR89" s="85"/>
      <c r="LXS89" s="85"/>
      <c r="LXT89" s="85"/>
      <c r="LXU89" s="85"/>
      <c r="LXV89" s="85"/>
      <c r="LXW89" s="85"/>
      <c r="LXX89" s="85"/>
      <c r="LXY89" s="85"/>
      <c r="LXZ89" s="85"/>
      <c r="LYA89" s="85"/>
      <c r="LYB89" s="85"/>
      <c r="LYC89" s="85"/>
      <c r="LYD89" s="85"/>
      <c r="LYE89" s="85"/>
      <c r="LYF89" s="85"/>
      <c r="LYG89" s="85"/>
      <c r="LYH89" s="85"/>
      <c r="LYI89" s="85"/>
      <c r="LYJ89" s="85"/>
      <c r="LYK89" s="85"/>
      <c r="LYL89" s="85"/>
      <c r="LYM89" s="85"/>
      <c r="LYN89" s="85"/>
      <c r="LYO89" s="85"/>
      <c r="LYP89" s="85"/>
      <c r="LYQ89" s="85"/>
      <c r="LYR89" s="85"/>
      <c r="LYS89" s="85"/>
      <c r="LYT89" s="85"/>
      <c r="LYU89" s="85"/>
      <c r="LYV89" s="85"/>
      <c r="LYW89" s="85"/>
      <c r="LYX89" s="85"/>
      <c r="LYY89" s="85"/>
      <c r="LYZ89" s="85"/>
      <c r="LZA89" s="85"/>
      <c r="LZB89" s="85"/>
      <c r="LZC89" s="85"/>
      <c r="LZD89" s="85"/>
      <c r="LZE89" s="85"/>
      <c r="LZF89" s="85"/>
      <c r="LZG89" s="85"/>
      <c r="LZH89" s="85"/>
      <c r="LZI89" s="85"/>
      <c r="LZJ89" s="85"/>
      <c r="LZK89" s="85"/>
      <c r="LZL89" s="85"/>
      <c r="LZM89" s="85"/>
      <c r="LZN89" s="85"/>
      <c r="LZO89" s="85"/>
      <c r="LZP89" s="85"/>
      <c r="LZQ89" s="85"/>
      <c r="LZR89" s="85"/>
      <c r="LZS89" s="85"/>
      <c r="LZT89" s="85"/>
      <c r="LZU89" s="85"/>
      <c r="LZV89" s="85"/>
      <c r="LZW89" s="85"/>
      <c r="LZX89" s="85"/>
      <c r="LZY89" s="85"/>
      <c r="LZZ89" s="85"/>
      <c r="MAA89" s="85"/>
      <c r="MAB89" s="85"/>
      <c r="MAC89" s="85"/>
      <c r="MAD89" s="85"/>
      <c r="MAE89" s="85"/>
      <c r="MAF89" s="85"/>
      <c r="MAG89" s="85"/>
      <c r="MAH89" s="85"/>
      <c r="MAI89" s="85"/>
      <c r="MAJ89" s="85"/>
      <c r="MAK89" s="85"/>
      <c r="MAL89" s="85"/>
      <c r="MAM89" s="85"/>
      <c r="MAN89" s="85"/>
      <c r="MAO89" s="85"/>
      <c r="MAP89" s="85"/>
      <c r="MAQ89" s="85"/>
      <c r="MAR89" s="85"/>
      <c r="MAS89" s="85"/>
      <c r="MAT89" s="85"/>
      <c r="MAU89" s="85"/>
      <c r="MAV89" s="85"/>
      <c r="MAW89" s="85"/>
      <c r="MAX89" s="85"/>
      <c r="MAY89" s="85"/>
      <c r="MAZ89" s="85"/>
      <c r="MBA89" s="85"/>
      <c r="MBB89" s="85"/>
      <c r="MBC89" s="85"/>
      <c r="MBD89" s="85"/>
      <c r="MBE89" s="85"/>
      <c r="MBF89" s="85"/>
      <c r="MBG89" s="85"/>
      <c r="MBH89" s="85"/>
      <c r="MBI89" s="85"/>
      <c r="MBJ89" s="85"/>
      <c r="MBK89" s="85"/>
      <c r="MBL89" s="85"/>
      <c r="MBM89" s="85"/>
      <c r="MBN89" s="85"/>
      <c r="MBO89" s="85"/>
      <c r="MBP89" s="85"/>
      <c r="MBQ89" s="85"/>
      <c r="MBR89" s="85"/>
      <c r="MBS89" s="85"/>
      <c r="MBT89" s="85"/>
      <c r="MBU89" s="85"/>
      <c r="MBV89" s="85"/>
      <c r="MBW89" s="85"/>
      <c r="MBX89" s="85"/>
      <c r="MBY89" s="85"/>
      <c r="MBZ89" s="85"/>
      <c r="MCA89" s="85"/>
      <c r="MCB89" s="85"/>
      <c r="MCC89" s="85"/>
      <c r="MCD89" s="85"/>
      <c r="MCE89" s="85"/>
      <c r="MCF89" s="85"/>
      <c r="MCG89" s="85"/>
      <c r="MCH89" s="85"/>
      <c r="MCI89" s="85"/>
      <c r="MCJ89" s="85"/>
      <c r="MCK89" s="85"/>
      <c r="MCL89" s="85"/>
      <c r="MCM89" s="85"/>
      <c r="MCN89" s="85"/>
      <c r="MCO89" s="85"/>
      <c r="MCP89" s="85"/>
      <c r="MCQ89" s="85"/>
      <c r="MCR89" s="85"/>
      <c r="MCS89" s="85"/>
      <c r="MCT89" s="85"/>
      <c r="MCU89" s="85"/>
      <c r="MCV89" s="85"/>
      <c r="MCW89" s="85"/>
      <c r="MCX89" s="85"/>
      <c r="MCY89" s="85"/>
      <c r="MCZ89" s="85"/>
      <c r="MDA89" s="85"/>
      <c r="MDB89" s="85"/>
      <c r="MDC89" s="85"/>
      <c r="MDD89" s="85"/>
      <c r="MDE89" s="85"/>
      <c r="MDF89" s="85"/>
      <c r="MDG89" s="85"/>
      <c r="MDH89" s="85"/>
      <c r="MDI89" s="85"/>
      <c r="MDJ89" s="85"/>
      <c r="MDK89" s="85"/>
      <c r="MDL89" s="85"/>
      <c r="MDM89" s="85"/>
      <c r="MDN89" s="85"/>
      <c r="MDO89" s="85"/>
      <c r="MDP89" s="85"/>
      <c r="MDQ89" s="85"/>
      <c r="MDR89" s="85"/>
      <c r="MDS89" s="85"/>
      <c r="MDT89" s="85"/>
      <c r="MDU89" s="85"/>
      <c r="MDV89" s="85"/>
      <c r="MDW89" s="85"/>
      <c r="MDX89" s="85"/>
      <c r="MDY89" s="85"/>
      <c r="MDZ89" s="85"/>
      <c r="MEA89" s="85"/>
      <c r="MEB89" s="85"/>
      <c r="MEC89" s="85"/>
      <c r="MED89" s="85"/>
      <c r="MEE89" s="85"/>
      <c r="MEF89" s="85"/>
      <c r="MEG89" s="85"/>
      <c r="MEH89" s="85"/>
      <c r="MEI89" s="85"/>
      <c r="MEJ89" s="85"/>
      <c r="MEK89" s="85"/>
      <c r="MEL89" s="85"/>
      <c r="MEM89" s="85"/>
      <c r="MEN89" s="85"/>
      <c r="MEO89" s="85"/>
      <c r="MEP89" s="85"/>
      <c r="MEQ89" s="85"/>
      <c r="MER89" s="85"/>
      <c r="MES89" s="85"/>
      <c r="MET89" s="85"/>
      <c r="MEU89" s="85"/>
      <c r="MEV89" s="85"/>
      <c r="MEW89" s="85"/>
      <c r="MEX89" s="85"/>
      <c r="MEY89" s="85"/>
      <c r="MEZ89" s="85"/>
      <c r="MFA89" s="85"/>
      <c r="MFB89" s="85"/>
      <c r="MFC89" s="85"/>
      <c r="MFD89" s="85"/>
      <c r="MFE89" s="85"/>
      <c r="MFF89" s="85"/>
      <c r="MFG89" s="85"/>
      <c r="MFH89" s="85"/>
      <c r="MFI89" s="85"/>
      <c r="MFJ89" s="85"/>
      <c r="MFK89" s="85"/>
      <c r="MFL89" s="85"/>
      <c r="MFM89" s="85"/>
      <c r="MFN89" s="85"/>
      <c r="MFO89" s="85"/>
      <c r="MFP89" s="85"/>
      <c r="MFQ89" s="85"/>
      <c r="MFR89" s="85"/>
      <c r="MFS89" s="85"/>
      <c r="MFT89" s="85"/>
      <c r="MFU89" s="85"/>
      <c r="MFV89" s="85"/>
      <c r="MFW89" s="85"/>
      <c r="MFX89" s="85"/>
      <c r="MFY89" s="85"/>
      <c r="MFZ89" s="85"/>
      <c r="MGA89" s="85"/>
      <c r="MGB89" s="85"/>
      <c r="MGC89" s="85"/>
      <c r="MGD89" s="85"/>
      <c r="MGE89" s="85"/>
      <c r="MGF89" s="85"/>
      <c r="MGG89" s="85"/>
      <c r="MGH89" s="85"/>
      <c r="MGI89" s="85"/>
      <c r="MGJ89" s="85"/>
      <c r="MGK89" s="85"/>
      <c r="MGL89" s="85"/>
      <c r="MGM89" s="85"/>
      <c r="MGN89" s="85"/>
      <c r="MGO89" s="85"/>
      <c r="MGP89" s="85"/>
      <c r="MGQ89" s="85"/>
      <c r="MGR89" s="85"/>
      <c r="MGS89" s="85"/>
      <c r="MGT89" s="85"/>
      <c r="MGU89" s="85"/>
      <c r="MGV89" s="85"/>
      <c r="MGW89" s="85"/>
      <c r="MGX89" s="85"/>
      <c r="MGY89" s="85"/>
      <c r="MGZ89" s="85"/>
      <c r="MHA89" s="85"/>
      <c r="MHB89" s="85"/>
      <c r="MHC89" s="85"/>
      <c r="MHD89" s="85"/>
      <c r="MHE89" s="85"/>
      <c r="MHF89" s="85"/>
      <c r="MHG89" s="85"/>
      <c r="MHH89" s="85"/>
      <c r="MHI89" s="85"/>
      <c r="MHJ89" s="85"/>
      <c r="MHK89" s="85"/>
      <c r="MHL89" s="85"/>
      <c r="MHM89" s="85"/>
      <c r="MHN89" s="85"/>
      <c r="MHO89" s="85"/>
      <c r="MHP89" s="85"/>
      <c r="MHQ89" s="85"/>
      <c r="MHR89" s="85"/>
      <c r="MHS89" s="85"/>
      <c r="MHT89" s="85"/>
      <c r="MHU89" s="85"/>
      <c r="MHV89" s="85"/>
      <c r="MHW89" s="85"/>
      <c r="MHX89" s="85"/>
      <c r="MHY89" s="85"/>
      <c r="MHZ89" s="85"/>
      <c r="MIA89" s="85"/>
      <c r="MIB89" s="85"/>
      <c r="MIC89" s="85"/>
      <c r="MID89" s="85"/>
      <c r="MIE89" s="85"/>
      <c r="MIF89" s="85"/>
      <c r="MIG89" s="85"/>
      <c r="MIH89" s="85"/>
      <c r="MII89" s="85"/>
      <c r="MIJ89" s="85"/>
      <c r="MIK89" s="85"/>
      <c r="MIL89" s="85"/>
      <c r="MIM89" s="85"/>
      <c r="MIN89" s="85"/>
      <c r="MIO89" s="85"/>
      <c r="MIP89" s="85"/>
      <c r="MIQ89" s="85"/>
      <c r="MIR89" s="85"/>
      <c r="MIS89" s="85"/>
      <c r="MIT89" s="85"/>
      <c r="MIU89" s="85"/>
      <c r="MIV89" s="85"/>
      <c r="MIW89" s="85"/>
      <c r="MIX89" s="85"/>
      <c r="MIY89" s="85"/>
      <c r="MIZ89" s="85"/>
      <c r="MJA89" s="85"/>
      <c r="MJB89" s="85"/>
      <c r="MJC89" s="85"/>
      <c r="MJD89" s="85"/>
      <c r="MJE89" s="85"/>
      <c r="MJF89" s="85"/>
      <c r="MJG89" s="85"/>
      <c r="MJH89" s="85"/>
      <c r="MJI89" s="85"/>
      <c r="MJJ89" s="85"/>
      <c r="MJK89" s="85"/>
      <c r="MJL89" s="85"/>
      <c r="MJM89" s="85"/>
      <c r="MJN89" s="85"/>
      <c r="MJO89" s="85"/>
      <c r="MJP89" s="85"/>
      <c r="MJQ89" s="85"/>
      <c r="MJR89" s="85"/>
      <c r="MJS89" s="85"/>
      <c r="MJT89" s="85"/>
      <c r="MJU89" s="85"/>
      <c r="MJV89" s="85"/>
      <c r="MJW89" s="85"/>
      <c r="MJX89" s="85"/>
      <c r="MJY89" s="85"/>
      <c r="MJZ89" s="85"/>
      <c r="MKA89" s="85"/>
      <c r="MKB89" s="85"/>
      <c r="MKC89" s="85"/>
      <c r="MKD89" s="85"/>
      <c r="MKE89" s="85"/>
      <c r="MKF89" s="85"/>
      <c r="MKG89" s="85"/>
      <c r="MKH89" s="85"/>
      <c r="MKI89" s="85"/>
      <c r="MKJ89" s="85"/>
      <c r="MKK89" s="85"/>
      <c r="MKL89" s="85"/>
      <c r="MKM89" s="85"/>
      <c r="MKN89" s="85"/>
      <c r="MKO89" s="85"/>
      <c r="MKP89" s="85"/>
      <c r="MKQ89" s="85"/>
      <c r="MKR89" s="85"/>
      <c r="MKS89" s="85"/>
      <c r="MKT89" s="85"/>
      <c r="MKU89" s="85"/>
      <c r="MKV89" s="85"/>
      <c r="MKW89" s="85"/>
      <c r="MKX89" s="85"/>
      <c r="MKY89" s="85"/>
      <c r="MKZ89" s="85"/>
      <c r="MLA89" s="85"/>
      <c r="MLB89" s="85"/>
      <c r="MLC89" s="85"/>
      <c r="MLD89" s="85"/>
      <c r="MLE89" s="85"/>
      <c r="MLF89" s="85"/>
      <c r="MLG89" s="85"/>
      <c r="MLH89" s="85"/>
      <c r="MLI89" s="85"/>
      <c r="MLJ89" s="85"/>
      <c r="MLK89" s="85"/>
      <c r="MLL89" s="85"/>
      <c r="MLM89" s="85"/>
      <c r="MLN89" s="85"/>
      <c r="MLO89" s="85"/>
      <c r="MLP89" s="85"/>
      <c r="MLQ89" s="85"/>
      <c r="MLR89" s="85"/>
      <c r="MLS89" s="85"/>
      <c r="MLT89" s="85"/>
      <c r="MLU89" s="85"/>
      <c r="MLV89" s="85"/>
      <c r="MLW89" s="85"/>
      <c r="MLX89" s="85"/>
      <c r="MLY89" s="85"/>
      <c r="MLZ89" s="85"/>
      <c r="MMA89" s="85"/>
      <c r="MMB89" s="85"/>
      <c r="MMC89" s="85"/>
      <c r="MMD89" s="85"/>
      <c r="MME89" s="85"/>
      <c r="MMF89" s="85"/>
      <c r="MMG89" s="85"/>
      <c r="MMH89" s="85"/>
      <c r="MMI89" s="85"/>
      <c r="MMJ89" s="85"/>
      <c r="MMK89" s="85"/>
      <c r="MML89" s="85"/>
      <c r="MMM89" s="85"/>
      <c r="MMN89" s="85"/>
      <c r="MMO89" s="85"/>
      <c r="MMP89" s="85"/>
      <c r="MMQ89" s="85"/>
      <c r="MMR89" s="85"/>
      <c r="MMS89" s="85"/>
      <c r="MMT89" s="85"/>
      <c r="MMU89" s="85"/>
      <c r="MMV89" s="85"/>
      <c r="MMW89" s="85"/>
      <c r="MMX89" s="85"/>
      <c r="MMY89" s="85"/>
      <c r="MMZ89" s="85"/>
      <c r="MNA89" s="85"/>
      <c r="MNB89" s="85"/>
      <c r="MNC89" s="85"/>
      <c r="MND89" s="85"/>
      <c r="MNE89" s="85"/>
      <c r="MNF89" s="85"/>
      <c r="MNG89" s="85"/>
      <c r="MNH89" s="85"/>
      <c r="MNI89" s="85"/>
      <c r="MNJ89" s="85"/>
      <c r="MNK89" s="85"/>
      <c r="MNL89" s="85"/>
      <c r="MNM89" s="85"/>
      <c r="MNN89" s="85"/>
      <c r="MNO89" s="85"/>
      <c r="MNP89" s="85"/>
      <c r="MNQ89" s="85"/>
      <c r="MNR89" s="85"/>
      <c r="MNS89" s="85"/>
      <c r="MNT89" s="85"/>
      <c r="MNU89" s="85"/>
      <c r="MNV89" s="85"/>
      <c r="MNW89" s="85"/>
      <c r="MNX89" s="85"/>
      <c r="MNY89" s="85"/>
      <c r="MNZ89" s="85"/>
      <c r="MOA89" s="85"/>
      <c r="MOB89" s="85"/>
      <c r="MOC89" s="85"/>
      <c r="MOD89" s="85"/>
      <c r="MOE89" s="85"/>
      <c r="MOF89" s="85"/>
      <c r="MOG89" s="85"/>
      <c r="MOH89" s="85"/>
      <c r="MOI89" s="85"/>
      <c r="MOJ89" s="85"/>
      <c r="MOK89" s="85"/>
      <c r="MOL89" s="85"/>
      <c r="MOM89" s="85"/>
      <c r="MON89" s="85"/>
      <c r="MOO89" s="85"/>
      <c r="MOP89" s="85"/>
      <c r="MOQ89" s="85"/>
      <c r="MOR89" s="85"/>
      <c r="MOS89" s="85"/>
      <c r="MOT89" s="85"/>
      <c r="MOU89" s="85"/>
      <c r="MOV89" s="85"/>
      <c r="MOW89" s="85"/>
      <c r="MOX89" s="85"/>
      <c r="MOY89" s="85"/>
      <c r="MOZ89" s="85"/>
      <c r="MPA89" s="85"/>
      <c r="MPB89" s="85"/>
      <c r="MPC89" s="85"/>
      <c r="MPD89" s="85"/>
      <c r="MPE89" s="85"/>
      <c r="MPF89" s="85"/>
      <c r="MPG89" s="85"/>
      <c r="MPH89" s="85"/>
      <c r="MPI89" s="85"/>
      <c r="MPJ89" s="85"/>
      <c r="MPK89" s="85"/>
      <c r="MPL89" s="85"/>
      <c r="MPM89" s="85"/>
      <c r="MPN89" s="85"/>
      <c r="MPO89" s="85"/>
      <c r="MPP89" s="85"/>
      <c r="MPQ89" s="85"/>
      <c r="MPR89" s="85"/>
      <c r="MPS89" s="85"/>
      <c r="MPT89" s="85"/>
      <c r="MPU89" s="85"/>
      <c r="MPV89" s="85"/>
      <c r="MPW89" s="85"/>
      <c r="MPX89" s="85"/>
      <c r="MPY89" s="85"/>
      <c r="MPZ89" s="85"/>
      <c r="MQA89" s="85"/>
      <c r="MQB89" s="85"/>
      <c r="MQC89" s="85"/>
      <c r="MQD89" s="85"/>
      <c r="MQE89" s="85"/>
      <c r="MQF89" s="85"/>
      <c r="MQG89" s="85"/>
      <c r="MQH89" s="85"/>
      <c r="MQI89" s="85"/>
      <c r="MQJ89" s="85"/>
      <c r="MQK89" s="85"/>
      <c r="MQL89" s="85"/>
      <c r="MQM89" s="85"/>
      <c r="MQN89" s="85"/>
      <c r="MQO89" s="85"/>
      <c r="MQP89" s="85"/>
      <c r="MQQ89" s="85"/>
      <c r="MQR89" s="85"/>
      <c r="MQS89" s="85"/>
      <c r="MQT89" s="85"/>
      <c r="MQU89" s="85"/>
      <c r="MQV89" s="85"/>
      <c r="MQW89" s="85"/>
      <c r="MQX89" s="85"/>
      <c r="MQY89" s="85"/>
      <c r="MQZ89" s="85"/>
      <c r="MRA89" s="85"/>
      <c r="MRB89" s="85"/>
      <c r="MRC89" s="85"/>
      <c r="MRD89" s="85"/>
      <c r="MRE89" s="85"/>
      <c r="MRF89" s="85"/>
      <c r="MRG89" s="85"/>
      <c r="MRH89" s="85"/>
      <c r="MRI89" s="85"/>
      <c r="MRJ89" s="85"/>
      <c r="MRK89" s="85"/>
      <c r="MRL89" s="85"/>
      <c r="MRM89" s="85"/>
      <c r="MRN89" s="85"/>
      <c r="MRO89" s="85"/>
      <c r="MRP89" s="85"/>
      <c r="MRQ89" s="85"/>
      <c r="MRR89" s="85"/>
      <c r="MRS89" s="85"/>
      <c r="MRT89" s="85"/>
      <c r="MRU89" s="85"/>
      <c r="MRV89" s="85"/>
      <c r="MRW89" s="85"/>
      <c r="MRX89" s="85"/>
      <c r="MRY89" s="85"/>
      <c r="MRZ89" s="85"/>
      <c r="MSA89" s="85"/>
      <c r="MSB89" s="85"/>
      <c r="MSC89" s="85"/>
      <c r="MSD89" s="85"/>
      <c r="MSE89" s="85"/>
      <c r="MSF89" s="85"/>
      <c r="MSG89" s="85"/>
      <c r="MSH89" s="85"/>
      <c r="MSI89" s="85"/>
      <c r="MSJ89" s="85"/>
      <c r="MSK89" s="85"/>
      <c r="MSL89" s="85"/>
      <c r="MSM89" s="85"/>
      <c r="MSN89" s="85"/>
      <c r="MSO89" s="85"/>
      <c r="MSP89" s="85"/>
      <c r="MSQ89" s="85"/>
      <c r="MSR89" s="85"/>
      <c r="MSS89" s="85"/>
      <c r="MST89" s="85"/>
      <c r="MSU89" s="85"/>
      <c r="MSV89" s="85"/>
      <c r="MSW89" s="85"/>
      <c r="MSX89" s="85"/>
      <c r="MSY89" s="85"/>
      <c r="MSZ89" s="85"/>
      <c r="MTA89" s="85"/>
      <c r="MTB89" s="85"/>
      <c r="MTC89" s="85"/>
      <c r="MTD89" s="85"/>
      <c r="MTE89" s="85"/>
      <c r="MTF89" s="85"/>
      <c r="MTG89" s="85"/>
      <c r="MTH89" s="85"/>
      <c r="MTI89" s="85"/>
      <c r="MTJ89" s="85"/>
      <c r="MTK89" s="85"/>
      <c r="MTL89" s="85"/>
      <c r="MTM89" s="85"/>
      <c r="MTN89" s="85"/>
      <c r="MTO89" s="85"/>
      <c r="MTP89" s="85"/>
      <c r="MTQ89" s="85"/>
      <c r="MTR89" s="85"/>
      <c r="MTS89" s="85"/>
      <c r="MTT89" s="85"/>
      <c r="MTU89" s="85"/>
      <c r="MTV89" s="85"/>
      <c r="MTW89" s="85"/>
      <c r="MTX89" s="85"/>
      <c r="MTY89" s="85"/>
      <c r="MTZ89" s="85"/>
      <c r="MUA89" s="85"/>
      <c r="MUB89" s="85"/>
      <c r="MUC89" s="85"/>
      <c r="MUD89" s="85"/>
      <c r="MUE89" s="85"/>
      <c r="MUF89" s="85"/>
      <c r="MUG89" s="85"/>
      <c r="MUH89" s="85"/>
      <c r="MUI89" s="85"/>
      <c r="MUJ89" s="85"/>
      <c r="MUK89" s="85"/>
      <c r="MUL89" s="85"/>
      <c r="MUM89" s="85"/>
      <c r="MUN89" s="85"/>
      <c r="MUO89" s="85"/>
      <c r="MUP89" s="85"/>
      <c r="MUQ89" s="85"/>
      <c r="MUR89" s="85"/>
      <c r="MUS89" s="85"/>
      <c r="MUT89" s="85"/>
      <c r="MUU89" s="85"/>
      <c r="MUV89" s="85"/>
      <c r="MUW89" s="85"/>
      <c r="MUX89" s="85"/>
      <c r="MUY89" s="85"/>
      <c r="MUZ89" s="85"/>
      <c r="MVA89" s="85"/>
      <c r="MVB89" s="85"/>
      <c r="MVC89" s="85"/>
      <c r="MVD89" s="85"/>
      <c r="MVE89" s="85"/>
      <c r="MVF89" s="85"/>
      <c r="MVG89" s="85"/>
      <c r="MVH89" s="85"/>
      <c r="MVI89" s="85"/>
      <c r="MVJ89" s="85"/>
      <c r="MVK89" s="85"/>
      <c r="MVL89" s="85"/>
      <c r="MVM89" s="85"/>
      <c r="MVN89" s="85"/>
      <c r="MVO89" s="85"/>
      <c r="MVP89" s="85"/>
      <c r="MVQ89" s="85"/>
      <c r="MVR89" s="85"/>
      <c r="MVS89" s="85"/>
      <c r="MVT89" s="85"/>
      <c r="MVU89" s="85"/>
      <c r="MVV89" s="85"/>
      <c r="MVW89" s="85"/>
      <c r="MVX89" s="85"/>
      <c r="MVY89" s="85"/>
      <c r="MVZ89" s="85"/>
      <c r="MWA89" s="85"/>
      <c r="MWB89" s="85"/>
      <c r="MWC89" s="85"/>
      <c r="MWD89" s="85"/>
      <c r="MWE89" s="85"/>
      <c r="MWF89" s="85"/>
      <c r="MWG89" s="85"/>
      <c r="MWH89" s="85"/>
      <c r="MWI89" s="85"/>
      <c r="MWJ89" s="85"/>
      <c r="MWK89" s="85"/>
      <c r="MWL89" s="85"/>
      <c r="MWM89" s="85"/>
      <c r="MWN89" s="85"/>
      <c r="MWO89" s="85"/>
      <c r="MWP89" s="85"/>
      <c r="MWQ89" s="85"/>
      <c r="MWR89" s="85"/>
      <c r="MWS89" s="85"/>
      <c r="MWT89" s="85"/>
      <c r="MWU89" s="85"/>
      <c r="MWV89" s="85"/>
      <c r="MWW89" s="85"/>
      <c r="MWX89" s="85"/>
      <c r="MWY89" s="85"/>
      <c r="MWZ89" s="85"/>
      <c r="MXA89" s="85"/>
      <c r="MXB89" s="85"/>
      <c r="MXC89" s="85"/>
      <c r="MXD89" s="85"/>
      <c r="MXE89" s="85"/>
      <c r="MXF89" s="85"/>
      <c r="MXG89" s="85"/>
      <c r="MXH89" s="85"/>
      <c r="MXI89" s="85"/>
      <c r="MXJ89" s="85"/>
      <c r="MXK89" s="85"/>
      <c r="MXL89" s="85"/>
      <c r="MXM89" s="85"/>
      <c r="MXN89" s="85"/>
      <c r="MXO89" s="85"/>
      <c r="MXP89" s="85"/>
      <c r="MXQ89" s="85"/>
      <c r="MXR89" s="85"/>
      <c r="MXS89" s="85"/>
      <c r="MXT89" s="85"/>
      <c r="MXU89" s="85"/>
      <c r="MXV89" s="85"/>
      <c r="MXW89" s="85"/>
      <c r="MXX89" s="85"/>
      <c r="MXY89" s="85"/>
      <c r="MXZ89" s="85"/>
      <c r="MYA89" s="85"/>
      <c r="MYB89" s="85"/>
      <c r="MYC89" s="85"/>
      <c r="MYD89" s="85"/>
      <c r="MYE89" s="85"/>
      <c r="MYF89" s="85"/>
      <c r="MYG89" s="85"/>
      <c r="MYH89" s="85"/>
      <c r="MYI89" s="85"/>
      <c r="MYJ89" s="85"/>
      <c r="MYK89" s="85"/>
      <c r="MYL89" s="85"/>
      <c r="MYM89" s="85"/>
      <c r="MYN89" s="85"/>
      <c r="MYO89" s="85"/>
      <c r="MYP89" s="85"/>
      <c r="MYQ89" s="85"/>
      <c r="MYR89" s="85"/>
      <c r="MYS89" s="85"/>
      <c r="MYT89" s="85"/>
      <c r="MYU89" s="85"/>
      <c r="MYV89" s="85"/>
      <c r="MYW89" s="85"/>
      <c r="MYX89" s="85"/>
      <c r="MYY89" s="85"/>
      <c r="MYZ89" s="85"/>
      <c r="MZA89" s="85"/>
      <c r="MZB89" s="85"/>
      <c r="MZC89" s="85"/>
      <c r="MZD89" s="85"/>
      <c r="MZE89" s="85"/>
      <c r="MZF89" s="85"/>
      <c r="MZG89" s="85"/>
      <c r="MZH89" s="85"/>
      <c r="MZI89" s="85"/>
      <c r="MZJ89" s="85"/>
      <c r="MZK89" s="85"/>
      <c r="MZL89" s="85"/>
      <c r="MZM89" s="85"/>
      <c r="MZN89" s="85"/>
      <c r="MZO89" s="85"/>
      <c r="MZP89" s="85"/>
      <c r="MZQ89" s="85"/>
      <c r="MZR89" s="85"/>
      <c r="MZS89" s="85"/>
      <c r="MZT89" s="85"/>
      <c r="MZU89" s="85"/>
      <c r="MZV89" s="85"/>
      <c r="MZW89" s="85"/>
      <c r="MZX89" s="85"/>
      <c r="MZY89" s="85"/>
      <c r="MZZ89" s="85"/>
      <c r="NAA89" s="85"/>
      <c r="NAB89" s="85"/>
      <c r="NAC89" s="85"/>
      <c r="NAD89" s="85"/>
      <c r="NAE89" s="85"/>
      <c r="NAF89" s="85"/>
      <c r="NAG89" s="85"/>
      <c r="NAH89" s="85"/>
      <c r="NAI89" s="85"/>
      <c r="NAJ89" s="85"/>
      <c r="NAK89" s="85"/>
      <c r="NAL89" s="85"/>
      <c r="NAM89" s="85"/>
      <c r="NAN89" s="85"/>
      <c r="NAO89" s="85"/>
      <c r="NAP89" s="85"/>
      <c r="NAQ89" s="85"/>
      <c r="NAR89" s="85"/>
      <c r="NAS89" s="85"/>
      <c r="NAT89" s="85"/>
      <c r="NAU89" s="85"/>
      <c r="NAV89" s="85"/>
      <c r="NAW89" s="85"/>
      <c r="NAX89" s="85"/>
      <c r="NAY89" s="85"/>
      <c r="NAZ89" s="85"/>
      <c r="NBA89" s="85"/>
      <c r="NBB89" s="85"/>
      <c r="NBC89" s="85"/>
      <c r="NBD89" s="85"/>
      <c r="NBE89" s="85"/>
      <c r="NBF89" s="85"/>
      <c r="NBG89" s="85"/>
      <c r="NBH89" s="85"/>
      <c r="NBI89" s="85"/>
      <c r="NBJ89" s="85"/>
      <c r="NBK89" s="85"/>
      <c r="NBL89" s="85"/>
      <c r="NBM89" s="85"/>
      <c r="NBN89" s="85"/>
      <c r="NBO89" s="85"/>
      <c r="NBP89" s="85"/>
      <c r="NBQ89" s="85"/>
      <c r="NBR89" s="85"/>
      <c r="NBS89" s="85"/>
      <c r="NBT89" s="85"/>
      <c r="NBU89" s="85"/>
      <c r="NBV89" s="85"/>
      <c r="NBW89" s="85"/>
      <c r="NBX89" s="85"/>
      <c r="NBY89" s="85"/>
      <c r="NBZ89" s="85"/>
      <c r="NCA89" s="85"/>
      <c r="NCB89" s="85"/>
      <c r="NCC89" s="85"/>
      <c r="NCD89" s="85"/>
      <c r="NCE89" s="85"/>
      <c r="NCF89" s="85"/>
      <c r="NCG89" s="85"/>
      <c r="NCH89" s="85"/>
      <c r="NCI89" s="85"/>
      <c r="NCJ89" s="85"/>
      <c r="NCK89" s="85"/>
      <c r="NCL89" s="85"/>
      <c r="NCM89" s="85"/>
      <c r="NCN89" s="85"/>
      <c r="NCO89" s="85"/>
      <c r="NCP89" s="85"/>
      <c r="NCQ89" s="85"/>
      <c r="NCR89" s="85"/>
      <c r="NCS89" s="85"/>
      <c r="NCT89" s="85"/>
      <c r="NCU89" s="85"/>
      <c r="NCV89" s="85"/>
      <c r="NCW89" s="85"/>
      <c r="NCX89" s="85"/>
      <c r="NCY89" s="85"/>
      <c r="NCZ89" s="85"/>
      <c r="NDA89" s="85"/>
      <c r="NDB89" s="85"/>
      <c r="NDC89" s="85"/>
      <c r="NDD89" s="85"/>
      <c r="NDE89" s="85"/>
      <c r="NDF89" s="85"/>
      <c r="NDG89" s="85"/>
      <c r="NDH89" s="85"/>
      <c r="NDI89" s="85"/>
      <c r="NDJ89" s="85"/>
      <c r="NDK89" s="85"/>
      <c r="NDL89" s="85"/>
      <c r="NDM89" s="85"/>
      <c r="NDN89" s="85"/>
      <c r="NDO89" s="85"/>
      <c r="NDP89" s="85"/>
      <c r="NDQ89" s="85"/>
      <c r="NDR89" s="85"/>
      <c r="NDS89" s="85"/>
      <c r="NDT89" s="85"/>
      <c r="NDU89" s="85"/>
      <c r="NDV89" s="85"/>
      <c r="NDW89" s="85"/>
      <c r="NDX89" s="85"/>
      <c r="NDY89" s="85"/>
      <c r="NDZ89" s="85"/>
      <c r="NEA89" s="85"/>
      <c r="NEB89" s="85"/>
      <c r="NEC89" s="85"/>
      <c r="NED89" s="85"/>
      <c r="NEE89" s="85"/>
      <c r="NEF89" s="85"/>
      <c r="NEG89" s="85"/>
      <c r="NEH89" s="85"/>
      <c r="NEI89" s="85"/>
      <c r="NEJ89" s="85"/>
      <c r="NEK89" s="85"/>
      <c r="NEL89" s="85"/>
      <c r="NEM89" s="85"/>
      <c r="NEN89" s="85"/>
      <c r="NEO89" s="85"/>
      <c r="NEP89" s="85"/>
      <c r="NEQ89" s="85"/>
      <c r="NER89" s="85"/>
      <c r="NES89" s="85"/>
      <c r="NET89" s="85"/>
      <c r="NEU89" s="85"/>
      <c r="NEV89" s="85"/>
      <c r="NEW89" s="85"/>
      <c r="NEX89" s="85"/>
      <c r="NEY89" s="85"/>
      <c r="NEZ89" s="85"/>
      <c r="NFA89" s="85"/>
      <c r="NFB89" s="85"/>
      <c r="NFC89" s="85"/>
      <c r="NFD89" s="85"/>
      <c r="NFE89" s="85"/>
      <c r="NFF89" s="85"/>
      <c r="NFG89" s="85"/>
      <c r="NFH89" s="85"/>
      <c r="NFI89" s="85"/>
      <c r="NFJ89" s="85"/>
      <c r="NFK89" s="85"/>
      <c r="NFL89" s="85"/>
      <c r="NFM89" s="85"/>
      <c r="NFN89" s="85"/>
      <c r="NFO89" s="85"/>
      <c r="NFP89" s="85"/>
      <c r="NFQ89" s="85"/>
      <c r="NFR89" s="85"/>
      <c r="NFS89" s="85"/>
      <c r="NFT89" s="85"/>
      <c r="NFU89" s="85"/>
      <c r="NFV89" s="85"/>
      <c r="NFW89" s="85"/>
      <c r="NFX89" s="85"/>
      <c r="NFY89" s="85"/>
      <c r="NFZ89" s="85"/>
      <c r="NGA89" s="85"/>
      <c r="NGB89" s="85"/>
      <c r="NGC89" s="85"/>
      <c r="NGD89" s="85"/>
      <c r="NGE89" s="85"/>
      <c r="NGF89" s="85"/>
      <c r="NGG89" s="85"/>
      <c r="NGH89" s="85"/>
      <c r="NGI89" s="85"/>
      <c r="NGJ89" s="85"/>
      <c r="NGK89" s="85"/>
      <c r="NGL89" s="85"/>
      <c r="NGM89" s="85"/>
      <c r="NGN89" s="85"/>
      <c r="NGO89" s="85"/>
      <c r="NGP89" s="85"/>
      <c r="NGQ89" s="85"/>
      <c r="NGR89" s="85"/>
      <c r="NGS89" s="85"/>
      <c r="NGT89" s="85"/>
      <c r="NGU89" s="85"/>
      <c r="NGV89" s="85"/>
      <c r="NGW89" s="85"/>
      <c r="NGX89" s="85"/>
      <c r="NGY89" s="85"/>
      <c r="NGZ89" s="85"/>
      <c r="NHA89" s="85"/>
      <c r="NHB89" s="85"/>
      <c r="NHC89" s="85"/>
      <c r="NHD89" s="85"/>
      <c r="NHE89" s="85"/>
      <c r="NHF89" s="85"/>
      <c r="NHG89" s="85"/>
      <c r="NHH89" s="85"/>
      <c r="NHI89" s="85"/>
      <c r="NHJ89" s="85"/>
      <c r="NHK89" s="85"/>
      <c r="NHL89" s="85"/>
      <c r="NHM89" s="85"/>
      <c r="NHN89" s="85"/>
      <c r="NHO89" s="85"/>
      <c r="NHP89" s="85"/>
      <c r="NHQ89" s="85"/>
      <c r="NHR89" s="85"/>
      <c r="NHS89" s="85"/>
      <c r="NHT89" s="85"/>
      <c r="NHU89" s="85"/>
      <c r="NHV89" s="85"/>
      <c r="NHW89" s="85"/>
      <c r="NHX89" s="85"/>
      <c r="NHY89" s="85"/>
      <c r="NHZ89" s="85"/>
      <c r="NIA89" s="85"/>
      <c r="NIB89" s="85"/>
      <c r="NIC89" s="85"/>
      <c r="NID89" s="85"/>
      <c r="NIE89" s="85"/>
      <c r="NIF89" s="85"/>
      <c r="NIG89" s="85"/>
      <c r="NIH89" s="85"/>
      <c r="NII89" s="85"/>
      <c r="NIJ89" s="85"/>
      <c r="NIK89" s="85"/>
      <c r="NIL89" s="85"/>
      <c r="NIM89" s="85"/>
      <c r="NIN89" s="85"/>
      <c r="NIO89" s="85"/>
      <c r="NIP89" s="85"/>
      <c r="NIQ89" s="85"/>
      <c r="NIR89" s="85"/>
      <c r="NIS89" s="85"/>
      <c r="NIT89" s="85"/>
      <c r="NIU89" s="85"/>
      <c r="NIV89" s="85"/>
      <c r="NIW89" s="85"/>
      <c r="NIX89" s="85"/>
      <c r="NIY89" s="85"/>
      <c r="NIZ89" s="85"/>
      <c r="NJA89" s="85"/>
      <c r="NJB89" s="85"/>
      <c r="NJC89" s="85"/>
      <c r="NJD89" s="85"/>
      <c r="NJE89" s="85"/>
      <c r="NJF89" s="85"/>
      <c r="NJG89" s="85"/>
      <c r="NJH89" s="85"/>
      <c r="NJI89" s="85"/>
      <c r="NJJ89" s="85"/>
      <c r="NJK89" s="85"/>
      <c r="NJL89" s="85"/>
      <c r="NJM89" s="85"/>
      <c r="NJN89" s="85"/>
      <c r="NJO89" s="85"/>
      <c r="NJP89" s="85"/>
      <c r="NJQ89" s="85"/>
      <c r="NJR89" s="85"/>
      <c r="NJS89" s="85"/>
      <c r="NJT89" s="85"/>
      <c r="NJU89" s="85"/>
      <c r="NJV89" s="85"/>
      <c r="NJW89" s="85"/>
      <c r="NJX89" s="85"/>
      <c r="NJY89" s="85"/>
      <c r="NJZ89" s="85"/>
      <c r="NKA89" s="85"/>
      <c r="NKB89" s="85"/>
      <c r="NKC89" s="85"/>
      <c r="NKD89" s="85"/>
      <c r="NKE89" s="85"/>
      <c r="NKF89" s="85"/>
      <c r="NKG89" s="85"/>
      <c r="NKH89" s="85"/>
      <c r="NKI89" s="85"/>
      <c r="NKJ89" s="85"/>
      <c r="NKK89" s="85"/>
      <c r="NKL89" s="85"/>
      <c r="NKM89" s="85"/>
      <c r="NKN89" s="85"/>
      <c r="NKO89" s="85"/>
      <c r="NKP89" s="85"/>
      <c r="NKQ89" s="85"/>
      <c r="NKR89" s="85"/>
      <c r="NKS89" s="85"/>
      <c r="NKT89" s="85"/>
      <c r="NKU89" s="85"/>
      <c r="NKV89" s="85"/>
      <c r="NKW89" s="85"/>
      <c r="NKX89" s="85"/>
      <c r="NKY89" s="85"/>
      <c r="NKZ89" s="85"/>
      <c r="NLA89" s="85"/>
      <c r="NLB89" s="85"/>
      <c r="NLC89" s="85"/>
      <c r="NLD89" s="85"/>
      <c r="NLE89" s="85"/>
      <c r="NLF89" s="85"/>
      <c r="NLG89" s="85"/>
      <c r="NLH89" s="85"/>
      <c r="NLI89" s="85"/>
      <c r="NLJ89" s="85"/>
      <c r="NLK89" s="85"/>
      <c r="NLL89" s="85"/>
      <c r="NLM89" s="85"/>
      <c r="NLN89" s="85"/>
      <c r="NLO89" s="85"/>
      <c r="NLP89" s="85"/>
      <c r="NLQ89" s="85"/>
      <c r="NLR89" s="85"/>
      <c r="NLS89" s="85"/>
      <c r="NLT89" s="85"/>
      <c r="NLU89" s="85"/>
      <c r="NLV89" s="85"/>
      <c r="NLW89" s="85"/>
      <c r="NLX89" s="85"/>
      <c r="NLY89" s="85"/>
      <c r="NLZ89" s="85"/>
      <c r="NMA89" s="85"/>
      <c r="NMB89" s="85"/>
      <c r="NMC89" s="85"/>
      <c r="NMD89" s="85"/>
      <c r="NME89" s="85"/>
      <c r="NMF89" s="85"/>
      <c r="NMG89" s="85"/>
      <c r="NMH89" s="85"/>
      <c r="NMI89" s="85"/>
      <c r="NMJ89" s="85"/>
      <c r="NMK89" s="85"/>
      <c r="NML89" s="85"/>
      <c r="NMM89" s="85"/>
      <c r="NMN89" s="85"/>
      <c r="NMO89" s="85"/>
      <c r="NMP89" s="85"/>
      <c r="NMQ89" s="85"/>
      <c r="NMR89" s="85"/>
      <c r="NMS89" s="85"/>
      <c r="NMT89" s="85"/>
      <c r="NMU89" s="85"/>
      <c r="NMV89" s="85"/>
      <c r="NMW89" s="85"/>
      <c r="NMX89" s="85"/>
      <c r="NMY89" s="85"/>
      <c r="NMZ89" s="85"/>
      <c r="NNA89" s="85"/>
      <c r="NNB89" s="85"/>
      <c r="NNC89" s="85"/>
      <c r="NND89" s="85"/>
      <c r="NNE89" s="85"/>
      <c r="NNF89" s="85"/>
      <c r="NNG89" s="85"/>
      <c r="NNH89" s="85"/>
      <c r="NNI89" s="85"/>
      <c r="NNJ89" s="85"/>
      <c r="NNK89" s="85"/>
      <c r="NNL89" s="85"/>
      <c r="NNM89" s="85"/>
      <c r="NNN89" s="85"/>
      <c r="NNO89" s="85"/>
      <c r="NNP89" s="85"/>
      <c r="NNQ89" s="85"/>
      <c r="NNR89" s="85"/>
      <c r="NNS89" s="85"/>
      <c r="NNT89" s="85"/>
      <c r="NNU89" s="85"/>
      <c r="NNV89" s="85"/>
      <c r="NNW89" s="85"/>
      <c r="NNX89" s="85"/>
      <c r="NNY89" s="85"/>
      <c r="NNZ89" s="85"/>
      <c r="NOA89" s="85"/>
      <c r="NOB89" s="85"/>
      <c r="NOC89" s="85"/>
      <c r="NOD89" s="85"/>
      <c r="NOE89" s="85"/>
      <c r="NOF89" s="85"/>
      <c r="NOG89" s="85"/>
      <c r="NOH89" s="85"/>
      <c r="NOI89" s="85"/>
      <c r="NOJ89" s="85"/>
      <c r="NOK89" s="85"/>
      <c r="NOL89" s="85"/>
      <c r="NOM89" s="85"/>
      <c r="NON89" s="85"/>
      <c r="NOO89" s="85"/>
      <c r="NOP89" s="85"/>
      <c r="NOQ89" s="85"/>
      <c r="NOR89" s="85"/>
      <c r="NOS89" s="85"/>
      <c r="NOT89" s="85"/>
      <c r="NOU89" s="85"/>
      <c r="NOV89" s="85"/>
      <c r="NOW89" s="85"/>
      <c r="NOX89" s="85"/>
      <c r="NOY89" s="85"/>
      <c r="NOZ89" s="85"/>
      <c r="NPA89" s="85"/>
      <c r="NPB89" s="85"/>
      <c r="NPC89" s="85"/>
      <c r="NPD89" s="85"/>
      <c r="NPE89" s="85"/>
      <c r="NPF89" s="85"/>
      <c r="NPG89" s="85"/>
      <c r="NPH89" s="85"/>
      <c r="NPI89" s="85"/>
      <c r="NPJ89" s="85"/>
      <c r="NPK89" s="85"/>
      <c r="NPL89" s="85"/>
      <c r="NPM89" s="85"/>
      <c r="NPN89" s="85"/>
      <c r="NPO89" s="85"/>
      <c r="NPP89" s="85"/>
      <c r="NPQ89" s="85"/>
      <c r="NPR89" s="85"/>
      <c r="NPS89" s="85"/>
      <c r="NPT89" s="85"/>
      <c r="NPU89" s="85"/>
      <c r="NPV89" s="85"/>
      <c r="NPW89" s="85"/>
      <c r="NPX89" s="85"/>
      <c r="NPY89" s="85"/>
      <c r="NPZ89" s="85"/>
      <c r="NQA89" s="85"/>
      <c r="NQB89" s="85"/>
      <c r="NQC89" s="85"/>
      <c r="NQD89" s="85"/>
      <c r="NQE89" s="85"/>
      <c r="NQF89" s="85"/>
      <c r="NQG89" s="85"/>
      <c r="NQH89" s="85"/>
      <c r="NQI89" s="85"/>
      <c r="NQJ89" s="85"/>
      <c r="NQK89" s="85"/>
      <c r="NQL89" s="85"/>
      <c r="NQM89" s="85"/>
      <c r="NQN89" s="85"/>
      <c r="NQO89" s="85"/>
      <c r="NQP89" s="85"/>
      <c r="NQQ89" s="85"/>
      <c r="NQR89" s="85"/>
      <c r="NQS89" s="85"/>
      <c r="NQT89" s="85"/>
      <c r="NQU89" s="85"/>
      <c r="NQV89" s="85"/>
      <c r="NQW89" s="85"/>
      <c r="NQX89" s="85"/>
      <c r="NQY89" s="85"/>
      <c r="NQZ89" s="85"/>
      <c r="NRA89" s="85"/>
      <c r="NRB89" s="85"/>
      <c r="NRC89" s="85"/>
      <c r="NRD89" s="85"/>
      <c r="NRE89" s="85"/>
      <c r="NRF89" s="85"/>
      <c r="NRG89" s="85"/>
      <c r="NRH89" s="85"/>
      <c r="NRI89" s="85"/>
      <c r="NRJ89" s="85"/>
      <c r="NRK89" s="85"/>
      <c r="NRL89" s="85"/>
      <c r="NRM89" s="85"/>
      <c r="NRN89" s="85"/>
      <c r="NRO89" s="85"/>
      <c r="NRP89" s="85"/>
      <c r="NRQ89" s="85"/>
      <c r="NRR89" s="85"/>
      <c r="NRS89" s="85"/>
      <c r="NRT89" s="85"/>
      <c r="NRU89" s="85"/>
      <c r="NRV89" s="85"/>
      <c r="NRW89" s="85"/>
      <c r="NRX89" s="85"/>
      <c r="NRY89" s="85"/>
      <c r="NRZ89" s="85"/>
      <c r="NSA89" s="85"/>
      <c r="NSB89" s="85"/>
      <c r="NSC89" s="85"/>
      <c r="NSD89" s="85"/>
      <c r="NSE89" s="85"/>
      <c r="NSF89" s="85"/>
      <c r="NSG89" s="85"/>
      <c r="NSH89" s="85"/>
      <c r="NSI89" s="85"/>
      <c r="NSJ89" s="85"/>
      <c r="NSK89" s="85"/>
      <c r="NSL89" s="85"/>
      <c r="NSM89" s="85"/>
      <c r="NSN89" s="85"/>
      <c r="NSO89" s="85"/>
      <c r="NSP89" s="85"/>
      <c r="NSQ89" s="85"/>
      <c r="NSR89" s="85"/>
      <c r="NSS89" s="85"/>
      <c r="NST89" s="85"/>
      <c r="NSU89" s="85"/>
      <c r="NSV89" s="85"/>
      <c r="NSW89" s="85"/>
      <c r="NSX89" s="85"/>
      <c r="NSY89" s="85"/>
      <c r="NSZ89" s="85"/>
      <c r="NTA89" s="85"/>
      <c r="NTB89" s="85"/>
      <c r="NTC89" s="85"/>
      <c r="NTD89" s="85"/>
      <c r="NTE89" s="85"/>
      <c r="NTF89" s="85"/>
      <c r="NTG89" s="85"/>
      <c r="NTH89" s="85"/>
      <c r="NTI89" s="85"/>
      <c r="NTJ89" s="85"/>
      <c r="NTK89" s="85"/>
      <c r="NTL89" s="85"/>
      <c r="NTM89" s="85"/>
      <c r="NTN89" s="85"/>
      <c r="NTO89" s="85"/>
      <c r="NTP89" s="85"/>
      <c r="NTQ89" s="85"/>
      <c r="NTR89" s="85"/>
      <c r="NTS89" s="85"/>
      <c r="NTT89" s="85"/>
      <c r="NTU89" s="85"/>
      <c r="NTV89" s="85"/>
      <c r="NTW89" s="85"/>
      <c r="NTX89" s="85"/>
      <c r="NTY89" s="85"/>
      <c r="NTZ89" s="85"/>
      <c r="NUA89" s="85"/>
      <c r="NUB89" s="85"/>
      <c r="NUC89" s="85"/>
      <c r="NUD89" s="85"/>
      <c r="NUE89" s="85"/>
      <c r="NUF89" s="85"/>
      <c r="NUG89" s="85"/>
      <c r="NUH89" s="85"/>
      <c r="NUI89" s="85"/>
      <c r="NUJ89" s="85"/>
      <c r="NUK89" s="85"/>
      <c r="NUL89" s="85"/>
      <c r="NUM89" s="85"/>
      <c r="NUN89" s="85"/>
      <c r="NUO89" s="85"/>
      <c r="NUP89" s="85"/>
      <c r="NUQ89" s="85"/>
      <c r="NUR89" s="85"/>
      <c r="NUS89" s="85"/>
      <c r="NUT89" s="85"/>
      <c r="NUU89" s="85"/>
      <c r="NUV89" s="85"/>
      <c r="NUW89" s="85"/>
      <c r="NUX89" s="85"/>
      <c r="NUY89" s="85"/>
      <c r="NUZ89" s="85"/>
      <c r="NVA89" s="85"/>
      <c r="NVB89" s="85"/>
      <c r="NVC89" s="85"/>
      <c r="NVD89" s="85"/>
      <c r="NVE89" s="85"/>
      <c r="NVF89" s="85"/>
      <c r="NVG89" s="85"/>
      <c r="NVH89" s="85"/>
      <c r="NVI89" s="85"/>
      <c r="NVJ89" s="85"/>
      <c r="NVK89" s="85"/>
      <c r="NVL89" s="85"/>
      <c r="NVM89" s="85"/>
      <c r="NVN89" s="85"/>
      <c r="NVO89" s="85"/>
      <c r="NVP89" s="85"/>
      <c r="NVQ89" s="85"/>
      <c r="NVR89" s="85"/>
      <c r="NVS89" s="85"/>
      <c r="NVT89" s="85"/>
      <c r="NVU89" s="85"/>
      <c r="NVV89" s="85"/>
      <c r="NVW89" s="85"/>
      <c r="NVX89" s="85"/>
      <c r="NVY89" s="85"/>
      <c r="NVZ89" s="85"/>
      <c r="NWA89" s="85"/>
      <c r="NWB89" s="85"/>
      <c r="NWC89" s="85"/>
      <c r="NWD89" s="85"/>
      <c r="NWE89" s="85"/>
      <c r="NWF89" s="85"/>
      <c r="NWG89" s="85"/>
      <c r="NWH89" s="85"/>
      <c r="NWI89" s="85"/>
      <c r="NWJ89" s="85"/>
      <c r="NWK89" s="85"/>
      <c r="NWL89" s="85"/>
      <c r="NWM89" s="85"/>
      <c r="NWN89" s="85"/>
      <c r="NWO89" s="85"/>
      <c r="NWP89" s="85"/>
      <c r="NWQ89" s="85"/>
      <c r="NWR89" s="85"/>
      <c r="NWS89" s="85"/>
      <c r="NWT89" s="85"/>
      <c r="NWU89" s="85"/>
      <c r="NWV89" s="85"/>
      <c r="NWW89" s="85"/>
      <c r="NWX89" s="85"/>
      <c r="NWY89" s="85"/>
      <c r="NWZ89" s="85"/>
      <c r="NXA89" s="85"/>
      <c r="NXB89" s="85"/>
      <c r="NXC89" s="85"/>
      <c r="NXD89" s="85"/>
      <c r="NXE89" s="85"/>
      <c r="NXF89" s="85"/>
      <c r="NXG89" s="85"/>
      <c r="NXH89" s="85"/>
      <c r="NXI89" s="85"/>
      <c r="NXJ89" s="85"/>
      <c r="NXK89" s="85"/>
      <c r="NXL89" s="85"/>
      <c r="NXM89" s="85"/>
      <c r="NXN89" s="85"/>
      <c r="NXO89" s="85"/>
      <c r="NXP89" s="85"/>
      <c r="NXQ89" s="85"/>
      <c r="NXR89" s="85"/>
      <c r="NXS89" s="85"/>
      <c r="NXT89" s="85"/>
      <c r="NXU89" s="85"/>
      <c r="NXV89" s="85"/>
      <c r="NXW89" s="85"/>
      <c r="NXX89" s="85"/>
      <c r="NXY89" s="85"/>
      <c r="NXZ89" s="85"/>
      <c r="NYA89" s="85"/>
      <c r="NYB89" s="85"/>
      <c r="NYC89" s="85"/>
      <c r="NYD89" s="85"/>
      <c r="NYE89" s="85"/>
      <c r="NYF89" s="85"/>
      <c r="NYG89" s="85"/>
      <c r="NYH89" s="85"/>
      <c r="NYI89" s="85"/>
      <c r="NYJ89" s="85"/>
      <c r="NYK89" s="85"/>
      <c r="NYL89" s="85"/>
      <c r="NYM89" s="85"/>
      <c r="NYN89" s="85"/>
      <c r="NYO89" s="85"/>
      <c r="NYP89" s="85"/>
      <c r="NYQ89" s="85"/>
      <c r="NYR89" s="85"/>
      <c r="NYS89" s="85"/>
      <c r="NYT89" s="85"/>
      <c r="NYU89" s="85"/>
      <c r="NYV89" s="85"/>
      <c r="NYW89" s="85"/>
      <c r="NYX89" s="85"/>
      <c r="NYY89" s="85"/>
      <c r="NYZ89" s="85"/>
      <c r="NZA89" s="85"/>
      <c r="NZB89" s="85"/>
      <c r="NZC89" s="85"/>
      <c r="NZD89" s="85"/>
      <c r="NZE89" s="85"/>
      <c r="NZF89" s="85"/>
      <c r="NZG89" s="85"/>
      <c r="NZH89" s="85"/>
      <c r="NZI89" s="85"/>
      <c r="NZJ89" s="85"/>
      <c r="NZK89" s="85"/>
      <c r="NZL89" s="85"/>
      <c r="NZM89" s="85"/>
      <c r="NZN89" s="85"/>
      <c r="NZO89" s="85"/>
      <c r="NZP89" s="85"/>
      <c r="NZQ89" s="85"/>
      <c r="NZR89" s="85"/>
      <c r="NZS89" s="85"/>
      <c r="NZT89" s="85"/>
      <c r="NZU89" s="85"/>
      <c r="NZV89" s="85"/>
      <c r="NZW89" s="85"/>
      <c r="NZX89" s="85"/>
      <c r="NZY89" s="85"/>
      <c r="NZZ89" s="85"/>
      <c r="OAA89" s="85"/>
      <c r="OAB89" s="85"/>
      <c r="OAC89" s="85"/>
      <c r="OAD89" s="85"/>
      <c r="OAE89" s="85"/>
      <c r="OAF89" s="85"/>
      <c r="OAG89" s="85"/>
      <c r="OAH89" s="85"/>
      <c r="OAI89" s="85"/>
      <c r="OAJ89" s="85"/>
      <c r="OAK89" s="85"/>
      <c r="OAL89" s="85"/>
      <c r="OAM89" s="85"/>
      <c r="OAN89" s="85"/>
      <c r="OAO89" s="85"/>
      <c r="OAP89" s="85"/>
      <c r="OAQ89" s="85"/>
      <c r="OAR89" s="85"/>
      <c r="OAS89" s="85"/>
      <c r="OAT89" s="85"/>
      <c r="OAU89" s="85"/>
      <c r="OAV89" s="85"/>
      <c r="OAW89" s="85"/>
      <c r="OAX89" s="85"/>
      <c r="OAY89" s="85"/>
      <c r="OAZ89" s="85"/>
      <c r="OBA89" s="85"/>
      <c r="OBB89" s="85"/>
      <c r="OBC89" s="85"/>
      <c r="OBD89" s="85"/>
      <c r="OBE89" s="85"/>
      <c r="OBF89" s="85"/>
      <c r="OBG89" s="85"/>
      <c r="OBH89" s="85"/>
      <c r="OBI89" s="85"/>
      <c r="OBJ89" s="85"/>
      <c r="OBK89" s="85"/>
      <c r="OBL89" s="85"/>
      <c r="OBM89" s="85"/>
      <c r="OBN89" s="85"/>
      <c r="OBO89" s="85"/>
      <c r="OBP89" s="85"/>
      <c r="OBQ89" s="85"/>
      <c r="OBR89" s="85"/>
      <c r="OBS89" s="85"/>
      <c r="OBT89" s="85"/>
      <c r="OBU89" s="85"/>
      <c r="OBV89" s="85"/>
      <c r="OBW89" s="85"/>
      <c r="OBX89" s="85"/>
      <c r="OBY89" s="85"/>
      <c r="OBZ89" s="85"/>
      <c r="OCA89" s="85"/>
      <c r="OCB89" s="85"/>
      <c r="OCC89" s="85"/>
      <c r="OCD89" s="85"/>
      <c r="OCE89" s="85"/>
      <c r="OCF89" s="85"/>
      <c r="OCG89" s="85"/>
      <c r="OCH89" s="85"/>
      <c r="OCI89" s="85"/>
      <c r="OCJ89" s="85"/>
      <c r="OCK89" s="85"/>
      <c r="OCL89" s="85"/>
      <c r="OCM89" s="85"/>
      <c r="OCN89" s="85"/>
      <c r="OCO89" s="85"/>
      <c r="OCP89" s="85"/>
      <c r="OCQ89" s="85"/>
      <c r="OCR89" s="85"/>
      <c r="OCS89" s="85"/>
      <c r="OCT89" s="85"/>
      <c r="OCU89" s="85"/>
      <c r="OCV89" s="85"/>
      <c r="OCW89" s="85"/>
      <c r="OCX89" s="85"/>
      <c r="OCY89" s="85"/>
      <c r="OCZ89" s="85"/>
      <c r="ODA89" s="85"/>
      <c r="ODB89" s="85"/>
      <c r="ODC89" s="85"/>
      <c r="ODD89" s="85"/>
      <c r="ODE89" s="85"/>
      <c r="ODF89" s="85"/>
      <c r="ODG89" s="85"/>
      <c r="ODH89" s="85"/>
      <c r="ODI89" s="85"/>
      <c r="ODJ89" s="85"/>
      <c r="ODK89" s="85"/>
      <c r="ODL89" s="85"/>
      <c r="ODM89" s="85"/>
      <c r="ODN89" s="85"/>
      <c r="ODO89" s="85"/>
      <c r="ODP89" s="85"/>
      <c r="ODQ89" s="85"/>
      <c r="ODR89" s="85"/>
      <c r="ODS89" s="85"/>
      <c r="ODT89" s="85"/>
      <c r="ODU89" s="85"/>
      <c r="ODV89" s="85"/>
      <c r="ODW89" s="85"/>
      <c r="ODX89" s="85"/>
      <c r="ODY89" s="85"/>
      <c r="ODZ89" s="85"/>
      <c r="OEA89" s="85"/>
      <c r="OEB89" s="85"/>
      <c r="OEC89" s="85"/>
      <c r="OED89" s="85"/>
      <c r="OEE89" s="85"/>
      <c r="OEF89" s="85"/>
      <c r="OEG89" s="85"/>
      <c r="OEH89" s="85"/>
      <c r="OEI89" s="85"/>
      <c r="OEJ89" s="85"/>
      <c r="OEK89" s="85"/>
      <c r="OEL89" s="85"/>
      <c r="OEM89" s="85"/>
      <c r="OEN89" s="85"/>
      <c r="OEO89" s="85"/>
      <c r="OEP89" s="85"/>
      <c r="OEQ89" s="85"/>
      <c r="OER89" s="85"/>
      <c r="OES89" s="85"/>
      <c r="OET89" s="85"/>
      <c r="OEU89" s="85"/>
      <c r="OEV89" s="85"/>
      <c r="OEW89" s="85"/>
      <c r="OEX89" s="85"/>
      <c r="OEY89" s="85"/>
      <c r="OEZ89" s="85"/>
      <c r="OFA89" s="85"/>
      <c r="OFB89" s="85"/>
      <c r="OFC89" s="85"/>
      <c r="OFD89" s="85"/>
      <c r="OFE89" s="85"/>
      <c r="OFF89" s="85"/>
      <c r="OFG89" s="85"/>
      <c r="OFH89" s="85"/>
      <c r="OFI89" s="85"/>
      <c r="OFJ89" s="85"/>
      <c r="OFK89" s="85"/>
      <c r="OFL89" s="85"/>
      <c r="OFM89" s="85"/>
      <c r="OFN89" s="85"/>
      <c r="OFO89" s="85"/>
      <c r="OFP89" s="85"/>
      <c r="OFQ89" s="85"/>
      <c r="OFR89" s="85"/>
      <c r="OFS89" s="85"/>
      <c r="OFT89" s="85"/>
      <c r="OFU89" s="85"/>
      <c r="OFV89" s="85"/>
      <c r="OFW89" s="85"/>
      <c r="OFX89" s="85"/>
      <c r="OFY89" s="85"/>
      <c r="OFZ89" s="85"/>
      <c r="OGA89" s="85"/>
      <c r="OGB89" s="85"/>
      <c r="OGC89" s="85"/>
      <c r="OGD89" s="85"/>
      <c r="OGE89" s="85"/>
      <c r="OGF89" s="85"/>
      <c r="OGG89" s="85"/>
      <c r="OGH89" s="85"/>
      <c r="OGI89" s="85"/>
      <c r="OGJ89" s="85"/>
      <c r="OGK89" s="85"/>
      <c r="OGL89" s="85"/>
      <c r="OGM89" s="85"/>
      <c r="OGN89" s="85"/>
      <c r="OGO89" s="85"/>
      <c r="OGP89" s="85"/>
      <c r="OGQ89" s="85"/>
      <c r="OGR89" s="85"/>
      <c r="OGS89" s="85"/>
      <c r="OGT89" s="85"/>
      <c r="OGU89" s="85"/>
      <c r="OGV89" s="85"/>
      <c r="OGW89" s="85"/>
      <c r="OGX89" s="85"/>
      <c r="OGY89" s="85"/>
      <c r="OGZ89" s="85"/>
      <c r="OHA89" s="85"/>
      <c r="OHB89" s="85"/>
      <c r="OHC89" s="85"/>
      <c r="OHD89" s="85"/>
      <c r="OHE89" s="85"/>
      <c r="OHF89" s="85"/>
      <c r="OHG89" s="85"/>
      <c r="OHH89" s="85"/>
      <c r="OHI89" s="85"/>
      <c r="OHJ89" s="85"/>
      <c r="OHK89" s="85"/>
      <c r="OHL89" s="85"/>
      <c r="OHM89" s="85"/>
      <c r="OHN89" s="85"/>
      <c r="OHO89" s="85"/>
      <c r="OHP89" s="85"/>
      <c r="OHQ89" s="85"/>
      <c r="OHR89" s="85"/>
      <c r="OHS89" s="85"/>
      <c r="OHT89" s="85"/>
      <c r="OHU89" s="85"/>
      <c r="OHV89" s="85"/>
      <c r="OHW89" s="85"/>
      <c r="OHX89" s="85"/>
      <c r="OHY89" s="85"/>
      <c r="OHZ89" s="85"/>
      <c r="OIA89" s="85"/>
      <c r="OIB89" s="85"/>
      <c r="OIC89" s="85"/>
      <c r="OID89" s="85"/>
      <c r="OIE89" s="85"/>
      <c r="OIF89" s="85"/>
      <c r="OIG89" s="85"/>
      <c r="OIH89" s="85"/>
      <c r="OII89" s="85"/>
      <c r="OIJ89" s="85"/>
      <c r="OIK89" s="85"/>
      <c r="OIL89" s="85"/>
      <c r="OIM89" s="85"/>
      <c r="OIN89" s="85"/>
      <c r="OIO89" s="85"/>
      <c r="OIP89" s="85"/>
      <c r="OIQ89" s="85"/>
      <c r="OIR89" s="85"/>
      <c r="OIS89" s="85"/>
      <c r="OIT89" s="85"/>
      <c r="OIU89" s="85"/>
      <c r="OIV89" s="85"/>
      <c r="OIW89" s="85"/>
      <c r="OIX89" s="85"/>
      <c r="OIY89" s="85"/>
      <c r="OIZ89" s="85"/>
      <c r="OJA89" s="85"/>
      <c r="OJB89" s="85"/>
      <c r="OJC89" s="85"/>
      <c r="OJD89" s="85"/>
      <c r="OJE89" s="85"/>
      <c r="OJF89" s="85"/>
      <c r="OJG89" s="85"/>
      <c r="OJH89" s="85"/>
      <c r="OJI89" s="85"/>
      <c r="OJJ89" s="85"/>
      <c r="OJK89" s="85"/>
      <c r="OJL89" s="85"/>
      <c r="OJM89" s="85"/>
      <c r="OJN89" s="85"/>
      <c r="OJO89" s="85"/>
      <c r="OJP89" s="85"/>
      <c r="OJQ89" s="85"/>
      <c r="OJR89" s="85"/>
      <c r="OJS89" s="85"/>
      <c r="OJT89" s="85"/>
      <c r="OJU89" s="85"/>
      <c r="OJV89" s="85"/>
      <c r="OJW89" s="85"/>
      <c r="OJX89" s="85"/>
      <c r="OJY89" s="85"/>
      <c r="OJZ89" s="85"/>
      <c r="OKA89" s="85"/>
      <c r="OKB89" s="85"/>
      <c r="OKC89" s="85"/>
      <c r="OKD89" s="85"/>
      <c r="OKE89" s="85"/>
      <c r="OKF89" s="85"/>
      <c r="OKG89" s="85"/>
      <c r="OKH89" s="85"/>
      <c r="OKI89" s="85"/>
      <c r="OKJ89" s="85"/>
      <c r="OKK89" s="85"/>
      <c r="OKL89" s="85"/>
      <c r="OKM89" s="85"/>
      <c r="OKN89" s="85"/>
      <c r="OKO89" s="85"/>
      <c r="OKP89" s="85"/>
      <c r="OKQ89" s="85"/>
      <c r="OKR89" s="85"/>
      <c r="OKS89" s="85"/>
      <c r="OKT89" s="85"/>
      <c r="OKU89" s="85"/>
      <c r="OKV89" s="85"/>
      <c r="OKW89" s="85"/>
      <c r="OKX89" s="85"/>
      <c r="OKY89" s="85"/>
      <c r="OKZ89" s="85"/>
      <c r="OLA89" s="85"/>
      <c r="OLB89" s="85"/>
      <c r="OLC89" s="85"/>
      <c r="OLD89" s="85"/>
      <c r="OLE89" s="85"/>
      <c r="OLF89" s="85"/>
      <c r="OLG89" s="85"/>
      <c r="OLH89" s="85"/>
      <c r="OLI89" s="85"/>
      <c r="OLJ89" s="85"/>
      <c r="OLK89" s="85"/>
      <c r="OLL89" s="85"/>
      <c r="OLM89" s="85"/>
      <c r="OLN89" s="85"/>
      <c r="OLO89" s="85"/>
      <c r="OLP89" s="85"/>
      <c r="OLQ89" s="85"/>
      <c r="OLR89" s="85"/>
      <c r="OLS89" s="85"/>
      <c r="OLT89" s="85"/>
      <c r="OLU89" s="85"/>
      <c r="OLV89" s="85"/>
      <c r="OLW89" s="85"/>
      <c r="OLX89" s="85"/>
      <c r="OLY89" s="85"/>
      <c r="OLZ89" s="85"/>
      <c r="OMA89" s="85"/>
      <c r="OMB89" s="85"/>
      <c r="OMC89" s="85"/>
      <c r="OMD89" s="85"/>
      <c r="OME89" s="85"/>
      <c r="OMF89" s="85"/>
      <c r="OMG89" s="85"/>
      <c r="OMH89" s="85"/>
      <c r="OMI89" s="85"/>
      <c r="OMJ89" s="85"/>
      <c r="OMK89" s="85"/>
      <c r="OML89" s="85"/>
      <c r="OMM89" s="85"/>
      <c r="OMN89" s="85"/>
      <c r="OMO89" s="85"/>
      <c r="OMP89" s="85"/>
      <c r="OMQ89" s="85"/>
      <c r="OMR89" s="85"/>
      <c r="OMS89" s="85"/>
      <c r="OMT89" s="85"/>
      <c r="OMU89" s="85"/>
      <c r="OMV89" s="85"/>
      <c r="OMW89" s="85"/>
      <c r="OMX89" s="85"/>
      <c r="OMY89" s="85"/>
      <c r="OMZ89" s="85"/>
      <c r="ONA89" s="85"/>
      <c r="ONB89" s="85"/>
      <c r="ONC89" s="85"/>
      <c r="OND89" s="85"/>
      <c r="ONE89" s="85"/>
      <c r="ONF89" s="85"/>
      <c r="ONG89" s="85"/>
      <c r="ONH89" s="85"/>
      <c r="ONI89" s="85"/>
      <c r="ONJ89" s="85"/>
      <c r="ONK89" s="85"/>
      <c r="ONL89" s="85"/>
      <c r="ONM89" s="85"/>
      <c r="ONN89" s="85"/>
      <c r="ONO89" s="85"/>
      <c r="ONP89" s="85"/>
      <c r="ONQ89" s="85"/>
      <c r="ONR89" s="85"/>
      <c r="ONS89" s="85"/>
      <c r="ONT89" s="85"/>
      <c r="ONU89" s="85"/>
      <c r="ONV89" s="85"/>
      <c r="ONW89" s="85"/>
      <c r="ONX89" s="85"/>
      <c r="ONY89" s="85"/>
      <c r="ONZ89" s="85"/>
      <c r="OOA89" s="85"/>
      <c r="OOB89" s="85"/>
      <c r="OOC89" s="85"/>
      <c r="OOD89" s="85"/>
      <c r="OOE89" s="85"/>
      <c r="OOF89" s="85"/>
      <c r="OOG89" s="85"/>
      <c r="OOH89" s="85"/>
      <c r="OOI89" s="85"/>
      <c r="OOJ89" s="85"/>
      <c r="OOK89" s="85"/>
      <c r="OOL89" s="85"/>
      <c r="OOM89" s="85"/>
      <c r="OON89" s="85"/>
      <c r="OOO89" s="85"/>
      <c r="OOP89" s="85"/>
      <c r="OOQ89" s="85"/>
      <c r="OOR89" s="85"/>
      <c r="OOS89" s="85"/>
      <c r="OOT89" s="85"/>
      <c r="OOU89" s="85"/>
      <c r="OOV89" s="85"/>
      <c r="OOW89" s="85"/>
      <c r="OOX89" s="85"/>
      <c r="OOY89" s="85"/>
      <c r="OOZ89" s="85"/>
      <c r="OPA89" s="85"/>
      <c r="OPB89" s="85"/>
      <c r="OPC89" s="85"/>
      <c r="OPD89" s="85"/>
      <c r="OPE89" s="85"/>
      <c r="OPF89" s="85"/>
      <c r="OPG89" s="85"/>
      <c r="OPH89" s="85"/>
      <c r="OPI89" s="85"/>
      <c r="OPJ89" s="85"/>
      <c r="OPK89" s="85"/>
      <c r="OPL89" s="85"/>
      <c r="OPM89" s="85"/>
      <c r="OPN89" s="85"/>
      <c r="OPO89" s="85"/>
      <c r="OPP89" s="85"/>
      <c r="OPQ89" s="85"/>
      <c r="OPR89" s="85"/>
      <c r="OPS89" s="85"/>
      <c r="OPT89" s="85"/>
      <c r="OPU89" s="85"/>
      <c r="OPV89" s="85"/>
      <c r="OPW89" s="85"/>
      <c r="OPX89" s="85"/>
      <c r="OPY89" s="85"/>
      <c r="OPZ89" s="85"/>
      <c r="OQA89" s="85"/>
      <c r="OQB89" s="85"/>
      <c r="OQC89" s="85"/>
      <c r="OQD89" s="85"/>
      <c r="OQE89" s="85"/>
      <c r="OQF89" s="85"/>
      <c r="OQG89" s="85"/>
      <c r="OQH89" s="85"/>
      <c r="OQI89" s="85"/>
      <c r="OQJ89" s="85"/>
      <c r="OQK89" s="85"/>
      <c r="OQL89" s="85"/>
      <c r="OQM89" s="85"/>
      <c r="OQN89" s="85"/>
      <c r="OQO89" s="85"/>
      <c r="OQP89" s="85"/>
      <c r="OQQ89" s="85"/>
      <c r="OQR89" s="85"/>
      <c r="OQS89" s="85"/>
      <c r="OQT89" s="85"/>
      <c r="OQU89" s="85"/>
      <c r="OQV89" s="85"/>
      <c r="OQW89" s="85"/>
      <c r="OQX89" s="85"/>
      <c r="OQY89" s="85"/>
      <c r="OQZ89" s="85"/>
      <c r="ORA89" s="85"/>
      <c r="ORB89" s="85"/>
      <c r="ORC89" s="85"/>
      <c r="ORD89" s="85"/>
      <c r="ORE89" s="85"/>
      <c r="ORF89" s="85"/>
      <c r="ORG89" s="85"/>
      <c r="ORH89" s="85"/>
      <c r="ORI89" s="85"/>
      <c r="ORJ89" s="85"/>
      <c r="ORK89" s="85"/>
      <c r="ORL89" s="85"/>
      <c r="ORM89" s="85"/>
      <c r="ORN89" s="85"/>
      <c r="ORO89" s="85"/>
      <c r="ORP89" s="85"/>
      <c r="ORQ89" s="85"/>
      <c r="ORR89" s="85"/>
      <c r="ORS89" s="85"/>
      <c r="ORT89" s="85"/>
      <c r="ORU89" s="85"/>
      <c r="ORV89" s="85"/>
      <c r="ORW89" s="85"/>
      <c r="ORX89" s="85"/>
      <c r="ORY89" s="85"/>
      <c r="ORZ89" s="85"/>
      <c r="OSA89" s="85"/>
      <c r="OSB89" s="85"/>
      <c r="OSC89" s="85"/>
      <c r="OSD89" s="85"/>
      <c r="OSE89" s="85"/>
      <c r="OSF89" s="85"/>
      <c r="OSG89" s="85"/>
      <c r="OSH89" s="85"/>
      <c r="OSI89" s="85"/>
      <c r="OSJ89" s="85"/>
      <c r="OSK89" s="85"/>
      <c r="OSL89" s="85"/>
      <c r="OSM89" s="85"/>
      <c r="OSN89" s="85"/>
      <c r="OSO89" s="85"/>
      <c r="OSP89" s="85"/>
      <c r="OSQ89" s="85"/>
      <c r="OSR89" s="85"/>
      <c r="OSS89" s="85"/>
      <c r="OST89" s="85"/>
      <c r="OSU89" s="85"/>
      <c r="OSV89" s="85"/>
      <c r="OSW89" s="85"/>
      <c r="OSX89" s="85"/>
      <c r="OSY89" s="85"/>
      <c r="OSZ89" s="85"/>
      <c r="OTA89" s="85"/>
      <c r="OTB89" s="85"/>
      <c r="OTC89" s="85"/>
      <c r="OTD89" s="85"/>
      <c r="OTE89" s="85"/>
      <c r="OTF89" s="85"/>
      <c r="OTG89" s="85"/>
      <c r="OTH89" s="85"/>
      <c r="OTI89" s="85"/>
      <c r="OTJ89" s="85"/>
      <c r="OTK89" s="85"/>
      <c r="OTL89" s="85"/>
      <c r="OTM89" s="85"/>
      <c r="OTN89" s="85"/>
      <c r="OTO89" s="85"/>
      <c r="OTP89" s="85"/>
      <c r="OTQ89" s="85"/>
      <c r="OTR89" s="85"/>
      <c r="OTS89" s="85"/>
      <c r="OTT89" s="85"/>
      <c r="OTU89" s="85"/>
      <c r="OTV89" s="85"/>
      <c r="OTW89" s="85"/>
      <c r="OTX89" s="85"/>
      <c r="OTY89" s="85"/>
      <c r="OTZ89" s="85"/>
      <c r="OUA89" s="85"/>
      <c r="OUB89" s="85"/>
      <c r="OUC89" s="85"/>
      <c r="OUD89" s="85"/>
      <c r="OUE89" s="85"/>
      <c r="OUF89" s="85"/>
      <c r="OUG89" s="85"/>
      <c r="OUH89" s="85"/>
      <c r="OUI89" s="85"/>
      <c r="OUJ89" s="85"/>
      <c r="OUK89" s="85"/>
      <c r="OUL89" s="85"/>
      <c r="OUM89" s="85"/>
      <c r="OUN89" s="85"/>
      <c r="OUO89" s="85"/>
      <c r="OUP89" s="85"/>
      <c r="OUQ89" s="85"/>
      <c r="OUR89" s="85"/>
      <c r="OUS89" s="85"/>
      <c r="OUT89" s="85"/>
      <c r="OUU89" s="85"/>
      <c r="OUV89" s="85"/>
      <c r="OUW89" s="85"/>
      <c r="OUX89" s="85"/>
      <c r="OUY89" s="85"/>
      <c r="OUZ89" s="85"/>
      <c r="OVA89" s="85"/>
      <c r="OVB89" s="85"/>
      <c r="OVC89" s="85"/>
      <c r="OVD89" s="85"/>
      <c r="OVE89" s="85"/>
      <c r="OVF89" s="85"/>
      <c r="OVG89" s="85"/>
      <c r="OVH89" s="85"/>
      <c r="OVI89" s="85"/>
      <c r="OVJ89" s="85"/>
      <c r="OVK89" s="85"/>
      <c r="OVL89" s="85"/>
      <c r="OVM89" s="85"/>
      <c r="OVN89" s="85"/>
      <c r="OVO89" s="85"/>
      <c r="OVP89" s="85"/>
      <c r="OVQ89" s="85"/>
      <c r="OVR89" s="85"/>
      <c r="OVS89" s="85"/>
      <c r="OVT89" s="85"/>
      <c r="OVU89" s="85"/>
      <c r="OVV89" s="85"/>
      <c r="OVW89" s="85"/>
      <c r="OVX89" s="85"/>
      <c r="OVY89" s="85"/>
      <c r="OVZ89" s="85"/>
      <c r="OWA89" s="85"/>
      <c r="OWB89" s="85"/>
      <c r="OWC89" s="85"/>
      <c r="OWD89" s="85"/>
      <c r="OWE89" s="85"/>
      <c r="OWF89" s="85"/>
      <c r="OWG89" s="85"/>
      <c r="OWH89" s="85"/>
      <c r="OWI89" s="85"/>
      <c r="OWJ89" s="85"/>
      <c r="OWK89" s="85"/>
      <c r="OWL89" s="85"/>
      <c r="OWM89" s="85"/>
      <c r="OWN89" s="85"/>
      <c r="OWO89" s="85"/>
      <c r="OWP89" s="85"/>
      <c r="OWQ89" s="85"/>
      <c r="OWR89" s="85"/>
      <c r="OWS89" s="85"/>
      <c r="OWT89" s="85"/>
      <c r="OWU89" s="85"/>
      <c r="OWV89" s="85"/>
      <c r="OWW89" s="85"/>
      <c r="OWX89" s="85"/>
      <c r="OWY89" s="85"/>
      <c r="OWZ89" s="85"/>
      <c r="OXA89" s="85"/>
      <c r="OXB89" s="85"/>
      <c r="OXC89" s="85"/>
      <c r="OXD89" s="85"/>
      <c r="OXE89" s="85"/>
      <c r="OXF89" s="85"/>
      <c r="OXG89" s="85"/>
      <c r="OXH89" s="85"/>
      <c r="OXI89" s="85"/>
      <c r="OXJ89" s="85"/>
      <c r="OXK89" s="85"/>
      <c r="OXL89" s="85"/>
      <c r="OXM89" s="85"/>
      <c r="OXN89" s="85"/>
      <c r="OXO89" s="85"/>
      <c r="OXP89" s="85"/>
      <c r="OXQ89" s="85"/>
      <c r="OXR89" s="85"/>
      <c r="OXS89" s="85"/>
      <c r="OXT89" s="85"/>
      <c r="OXU89" s="85"/>
      <c r="OXV89" s="85"/>
      <c r="OXW89" s="85"/>
      <c r="OXX89" s="85"/>
      <c r="OXY89" s="85"/>
      <c r="OXZ89" s="85"/>
      <c r="OYA89" s="85"/>
      <c r="OYB89" s="85"/>
      <c r="OYC89" s="85"/>
      <c r="OYD89" s="85"/>
      <c r="OYE89" s="85"/>
      <c r="OYF89" s="85"/>
      <c r="OYG89" s="85"/>
      <c r="OYH89" s="85"/>
      <c r="OYI89" s="85"/>
      <c r="OYJ89" s="85"/>
      <c r="OYK89" s="85"/>
      <c r="OYL89" s="85"/>
      <c r="OYM89" s="85"/>
      <c r="OYN89" s="85"/>
      <c r="OYO89" s="85"/>
      <c r="OYP89" s="85"/>
      <c r="OYQ89" s="85"/>
      <c r="OYR89" s="85"/>
      <c r="OYS89" s="85"/>
      <c r="OYT89" s="85"/>
      <c r="OYU89" s="85"/>
      <c r="OYV89" s="85"/>
      <c r="OYW89" s="85"/>
      <c r="OYX89" s="85"/>
      <c r="OYY89" s="85"/>
      <c r="OYZ89" s="85"/>
      <c r="OZA89" s="85"/>
      <c r="OZB89" s="85"/>
      <c r="OZC89" s="85"/>
      <c r="OZD89" s="85"/>
      <c r="OZE89" s="85"/>
      <c r="OZF89" s="85"/>
      <c r="OZG89" s="85"/>
      <c r="OZH89" s="85"/>
      <c r="OZI89" s="85"/>
      <c r="OZJ89" s="85"/>
      <c r="OZK89" s="85"/>
      <c r="OZL89" s="85"/>
      <c r="OZM89" s="85"/>
      <c r="OZN89" s="85"/>
      <c r="OZO89" s="85"/>
      <c r="OZP89" s="85"/>
      <c r="OZQ89" s="85"/>
      <c r="OZR89" s="85"/>
      <c r="OZS89" s="85"/>
      <c r="OZT89" s="85"/>
      <c r="OZU89" s="85"/>
      <c r="OZV89" s="85"/>
      <c r="OZW89" s="85"/>
      <c r="OZX89" s="85"/>
      <c r="OZY89" s="85"/>
      <c r="OZZ89" s="85"/>
      <c r="PAA89" s="85"/>
      <c r="PAB89" s="85"/>
      <c r="PAC89" s="85"/>
      <c r="PAD89" s="85"/>
      <c r="PAE89" s="85"/>
      <c r="PAF89" s="85"/>
      <c r="PAG89" s="85"/>
      <c r="PAH89" s="85"/>
      <c r="PAI89" s="85"/>
      <c r="PAJ89" s="85"/>
      <c r="PAK89" s="85"/>
      <c r="PAL89" s="85"/>
      <c r="PAM89" s="85"/>
      <c r="PAN89" s="85"/>
      <c r="PAO89" s="85"/>
      <c r="PAP89" s="85"/>
      <c r="PAQ89" s="85"/>
      <c r="PAR89" s="85"/>
      <c r="PAS89" s="85"/>
      <c r="PAT89" s="85"/>
      <c r="PAU89" s="85"/>
      <c r="PAV89" s="85"/>
      <c r="PAW89" s="85"/>
      <c r="PAX89" s="85"/>
      <c r="PAY89" s="85"/>
      <c r="PAZ89" s="85"/>
      <c r="PBA89" s="85"/>
      <c r="PBB89" s="85"/>
      <c r="PBC89" s="85"/>
      <c r="PBD89" s="85"/>
      <c r="PBE89" s="85"/>
      <c r="PBF89" s="85"/>
      <c r="PBG89" s="85"/>
      <c r="PBH89" s="85"/>
      <c r="PBI89" s="85"/>
      <c r="PBJ89" s="85"/>
      <c r="PBK89" s="85"/>
      <c r="PBL89" s="85"/>
      <c r="PBM89" s="85"/>
      <c r="PBN89" s="85"/>
      <c r="PBO89" s="85"/>
      <c r="PBP89" s="85"/>
      <c r="PBQ89" s="85"/>
      <c r="PBR89" s="85"/>
      <c r="PBS89" s="85"/>
      <c r="PBT89" s="85"/>
      <c r="PBU89" s="85"/>
      <c r="PBV89" s="85"/>
      <c r="PBW89" s="85"/>
      <c r="PBX89" s="85"/>
      <c r="PBY89" s="85"/>
      <c r="PBZ89" s="85"/>
      <c r="PCA89" s="85"/>
      <c r="PCB89" s="85"/>
      <c r="PCC89" s="85"/>
      <c r="PCD89" s="85"/>
      <c r="PCE89" s="85"/>
      <c r="PCF89" s="85"/>
      <c r="PCG89" s="85"/>
      <c r="PCH89" s="85"/>
      <c r="PCI89" s="85"/>
      <c r="PCJ89" s="85"/>
      <c r="PCK89" s="85"/>
      <c r="PCL89" s="85"/>
      <c r="PCM89" s="85"/>
      <c r="PCN89" s="85"/>
      <c r="PCO89" s="85"/>
      <c r="PCP89" s="85"/>
      <c r="PCQ89" s="85"/>
      <c r="PCR89" s="85"/>
      <c r="PCS89" s="85"/>
      <c r="PCT89" s="85"/>
      <c r="PCU89" s="85"/>
      <c r="PCV89" s="85"/>
      <c r="PCW89" s="85"/>
      <c r="PCX89" s="85"/>
      <c r="PCY89" s="85"/>
      <c r="PCZ89" s="85"/>
      <c r="PDA89" s="85"/>
      <c r="PDB89" s="85"/>
      <c r="PDC89" s="85"/>
      <c r="PDD89" s="85"/>
      <c r="PDE89" s="85"/>
      <c r="PDF89" s="85"/>
      <c r="PDG89" s="85"/>
      <c r="PDH89" s="85"/>
      <c r="PDI89" s="85"/>
      <c r="PDJ89" s="85"/>
      <c r="PDK89" s="85"/>
      <c r="PDL89" s="85"/>
      <c r="PDM89" s="85"/>
      <c r="PDN89" s="85"/>
      <c r="PDO89" s="85"/>
      <c r="PDP89" s="85"/>
      <c r="PDQ89" s="85"/>
      <c r="PDR89" s="85"/>
      <c r="PDS89" s="85"/>
      <c r="PDT89" s="85"/>
      <c r="PDU89" s="85"/>
      <c r="PDV89" s="85"/>
      <c r="PDW89" s="85"/>
      <c r="PDX89" s="85"/>
      <c r="PDY89" s="85"/>
      <c r="PDZ89" s="85"/>
      <c r="PEA89" s="85"/>
      <c r="PEB89" s="85"/>
      <c r="PEC89" s="85"/>
      <c r="PED89" s="85"/>
      <c r="PEE89" s="85"/>
      <c r="PEF89" s="85"/>
      <c r="PEG89" s="85"/>
      <c r="PEH89" s="85"/>
      <c r="PEI89" s="85"/>
      <c r="PEJ89" s="85"/>
      <c r="PEK89" s="85"/>
      <c r="PEL89" s="85"/>
      <c r="PEM89" s="85"/>
      <c r="PEN89" s="85"/>
      <c r="PEO89" s="85"/>
      <c r="PEP89" s="85"/>
      <c r="PEQ89" s="85"/>
      <c r="PER89" s="85"/>
      <c r="PES89" s="85"/>
      <c r="PET89" s="85"/>
      <c r="PEU89" s="85"/>
      <c r="PEV89" s="85"/>
      <c r="PEW89" s="85"/>
      <c r="PEX89" s="85"/>
      <c r="PEY89" s="85"/>
      <c r="PEZ89" s="85"/>
      <c r="PFA89" s="85"/>
      <c r="PFB89" s="85"/>
      <c r="PFC89" s="85"/>
      <c r="PFD89" s="85"/>
      <c r="PFE89" s="85"/>
      <c r="PFF89" s="85"/>
      <c r="PFG89" s="85"/>
      <c r="PFH89" s="85"/>
      <c r="PFI89" s="85"/>
      <c r="PFJ89" s="85"/>
      <c r="PFK89" s="85"/>
      <c r="PFL89" s="85"/>
      <c r="PFM89" s="85"/>
      <c r="PFN89" s="85"/>
      <c r="PFO89" s="85"/>
      <c r="PFP89" s="85"/>
      <c r="PFQ89" s="85"/>
      <c r="PFR89" s="85"/>
      <c r="PFS89" s="85"/>
      <c r="PFT89" s="85"/>
      <c r="PFU89" s="85"/>
      <c r="PFV89" s="85"/>
      <c r="PFW89" s="85"/>
      <c r="PFX89" s="85"/>
      <c r="PFY89" s="85"/>
      <c r="PFZ89" s="85"/>
      <c r="PGA89" s="85"/>
      <c r="PGB89" s="85"/>
      <c r="PGC89" s="85"/>
      <c r="PGD89" s="85"/>
      <c r="PGE89" s="85"/>
      <c r="PGF89" s="85"/>
      <c r="PGG89" s="85"/>
      <c r="PGH89" s="85"/>
      <c r="PGI89" s="85"/>
      <c r="PGJ89" s="85"/>
      <c r="PGK89" s="85"/>
      <c r="PGL89" s="85"/>
      <c r="PGM89" s="85"/>
      <c r="PGN89" s="85"/>
      <c r="PGO89" s="85"/>
      <c r="PGP89" s="85"/>
      <c r="PGQ89" s="85"/>
      <c r="PGR89" s="85"/>
      <c r="PGS89" s="85"/>
      <c r="PGT89" s="85"/>
      <c r="PGU89" s="85"/>
      <c r="PGV89" s="85"/>
      <c r="PGW89" s="85"/>
      <c r="PGX89" s="85"/>
      <c r="PGY89" s="85"/>
      <c r="PGZ89" s="85"/>
      <c r="PHA89" s="85"/>
      <c r="PHB89" s="85"/>
      <c r="PHC89" s="85"/>
      <c r="PHD89" s="85"/>
      <c r="PHE89" s="85"/>
      <c r="PHF89" s="85"/>
      <c r="PHG89" s="85"/>
      <c r="PHH89" s="85"/>
      <c r="PHI89" s="85"/>
      <c r="PHJ89" s="85"/>
      <c r="PHK89" s="85"/>
      <c r="PHL89" s="85"/>
      <c r="PHM89" s="85"/>
      <c r="PHN89" s="85"/>
      <c r="PHO89" s="85"/>
      <c r="PHP89" s="85"/>
      <c r="PHQ89" s="85"/>
      <c r="PHR89" s="85"/>
      <c r="PHS89" s="85"/>
      <c r="PHT89" s="85"/>
      <c r="PHU89" s="85"/>
      <c r="PHV89" s="85"/>
      <c r="PHW89" s="85"/>
      <c r="PHX89" s="85"/>
      <c r="PHY89" s="85"/>
      <c r="PHZ89" s="85"/>
      <c r="PIA89" s="85"/>
      <c r="PIB89" s="85"/>
      <c r="PIC89" s="85"/>
      <c r="PID89" s="85"/>
      <c r="PIE89" s="85"/>
      <c r="PIF89" s="85"/>
      <c r="PIG89" s="85"/>
      <c r="PIH89" s="85"/>
      <c r="PII89" s="85"/>
      <c r="PIJ89" s="85"/>
      <c r="PIK89" s="85"/>
      <c r="PIL89" s="85"/>
      <c r="PIM89" s="85"/>
      <c r="PIN89" s="85"/>
      <c r="PIO89" s="85"/>
      <c r="PIP89" s="85"/>
      <c r="PIQ89" s="85"/>
      <c r="PIR89" s="85"/>
      <c r="PIS89" s="85"/>
      <c r="PIT89" s="85"/>
      <c r="PIU89" s="85"/>
      <c r="PIV89" s="85"/>
      <c r="PIW89" s="85"/>
      <c r="PIX89" s="85"/>
      <c r="PIY89" s="85"/>
      <c r="PIZ89" s="85"/>
      <c r="PJA89" s="85"/>
      <c r="PJB89" s="85"/>
      <c r="PJC89" s="85"/>
      <c r="PJD89" s="85"/>
      <c r="PJE89" s="85"/>
      <c r="PJF89" s="85"/>
      <c r="PJG89" s="85"/>
      <c r="PJH89" s="85"/>
      <c r="PJI89" s="85"/>
      <c r="PJJ89" s="85"/>
      <c r="PJK89" s="85"/>
      <c r="PJL89" s="85"/>
      <c r="PJM89" s="85"/>
      <c r="PJN89" s="85"/>
      <c r="PJO89" s="85"/>
      <c r="PJP89" s="85"/>
      <c r="PJQ89" s="85"/>
      <c r="PJR89" s="85"/>
      <c r="PJS89" s="85"/>
      <c r="PJT89" s="85"/>
      <c r="PJU89" s="85"/>
      <c r="PJV89" s="85"/>
      <c r="PJW89" s="85"/>
      <c r="PJX89" s="85"/>
      <c r="PJY89" s="85"/>
      <c r="PJZ89" s="85"/>
      <c r="PKA89" s="85"/>
      <c r="PKB89" s="85"/>
      <c r="PKC89" s="85"/>
      <c r="PKD89" s="85"/>
      <c r="PKE89" s="85"/>
      <c r="PKF89" s="85"/>
      <c r="PKG89" s="85"/>
      <c r="PKH89" s="85"/>
      <c r="PKI89" s="85"/>
      <c r="PKJ89" s="85"/>
      <c r="PKK89" s="85"/>
      <c r="PKL89" s="85"/>
      <c r="PKM89" s="85"/>
      <c r="PKN89" s="85"/>
      <c r="PKO89" s="85"/>
      <c r="PKP89" s="85"/>
      <c r="PKQ89" s="85"/>
      <c r="PKR89" s="85"/>
      <c r="PKS89" s="85"/>
      <c r="PKT89" s="85"/>
      <c r="PKU89" s="85"/>
      <c r="PKV89" s="85"/>
      <c r="PKW89" s="85"/>
      <c r="PKX89" s="85"/>
      <c r="PKY89" s="85"/>
      <c r="PKZ89" s="85"/>
      <c r="PLA89" s="85"/>
      <c r="PLB89" s="85"/>
      <c r="PLC89" s="85"/>
      <c r="PLD89" s="85"/>
      <c r="PLE89" s="85"/>
      <c r="PLF89" s="85"/>
      <c r="PLG89" s="85"/>
      <c r="PLH89" s="85"/>
      <c r="PLI89" s="85"/>
      <c r="PLJ89" s="85"/>
      <c r="PLK89" s="85"/>
      <c r="PLL89" s="85"/>
      <c r="PLM89" s="85"/>
      <c r="PLN89" s="85"/>
      <c r="PLO89" s="85"/>
      <c r="PLP89" s="85"/>
      <c r="PLQ89" s="85"/>
      <c r="PLR89" s="85"/>
      <c r="PLS89" s="85"/>
      <c r="PLT89" s="85"/>
      <c r="PLU89" s="85"/>
      <c r="PLV89" s="85"/>
      <c r="PLW89" s="85"/>
      <c r="PLX89" s="85"/>
      <c r="PLY89" s="85"/>
      <c r="PLZ89" s="85"/>
      <c r="PMA89" s="85"/>
      <c r="PMB89" s="85"/>
      <c r="PMC89" s="85"/>
      <c r="PMD89" s="85"/>
      <c r="PME89" s="85"/>
      <c r="PMF89" s="85"/>
      <c r="PMG89" s="85"/>
      <c r="PMH89" s="85"/>
      <c r="PMI89" s="85"/>
      <c r="PMJ89" s="85"/>
      <c r="PMK89" s="85"/>
      <c r="PML89" s="85"/>
      <c r="PMM89" s="85"/>
      <c r="PMN89" s="85"/>
      <c r="PMO89" s="85"/>
      <c r="PMP89" s="85"/>
      <c r="PMQ89" s="85"/>
      <c r="PMR89" s="85"/>
      <c r="PMS89" s="85"/>
      <c r="PMT89" s="85"/>
      <c r="PMU89" s="85"/>
      <c r="PMV89" s="85"/>
      <c r="PMW89" s="85"/>
      <c r="PMX89" s="85"/>
      <c r="PMY89" s="85"/>
      <c r="PMZ89" s="85"/>
      <c r="PNA89" s="85"/>
      <c r="PNB89" s="85"/>
      <c r="PNC89" s="85"/>
      <c r="PND89" s="85"/>
      <c r="PNE89" s="85"/>
      <c r="PNF89" s="85"/>
      <c r="PNG89" s="85"/>
      <c r="PNH89" s="85"/>
      <c r="PNI89" s="85"/>
      <c r="PNJ89" s="85"/>
      <c r="PNK89" s="85"/>
      <c r="PNL89" s="85"/>
      <c r="PNM89" s="85"/>
      <c r="PNN89" s="85"/>
      <c r="PNO89" s="85"/>
      <c r="PNP89" s="85"/>
      <c r="PNQ89" s="85"/>
      <c r="PNR89" s="85"/>
      <c r="PNS89" s="85"/>
      <c r="PNT89" s="85"/>
      <c r="PNU89" s="85"/>
      <c r="PNV89" s="85"/>
      <c r="PNW89" s="85"/>
      <c r="PNX89" s="85"/>
      <c r="PNY89" s="85"/>
      <c r="PNZ89" s="85"/>
      <c r="POA89" s="85"/>
      <c r="POB89" s="85"/>
      <c r="POC89" s="85"/>
      <c r="POD89" s="85"/>
      <c r="POE89" s="85"/>
      <c r="POF89" s="85"/>
      <c r="POG89" s="85"/>
      <c r="POH89" s="85"/>
      <c r="POI89" s="85"/>
      <c r="POJ89" s="85"/>
      <c r="POK89" s="85"/>
      <c r="POL89" s="85"/>
      <c r="POM89" s="85"/>
      <c r="PON89" s="85"/>
      <c r="POO89" s="85"/>
      <c r="POP89" s="85"/>
      <c r="POQ89" s="85"/>
      <c r="POR89" s="85"/>
      <c r="POS89" s="85"/>
      <c r="POT89" s="85"/>
      <c r="POU89" s="85"/>
      <c r="POV89" s="85"/>
      <c r="POW89" s="85"/>
      <c r="POX89" s="85"/>
      <c r="POY89" s="85"/>
      <c r="POZ89" s="85"/>
      <c r="PPA89" s="85"/>
      <c r="PPB89" s="85"/>
      <c r="PPC89" s="85"/>
      <c r="PPD89" s="85"/>
      <c r="PPE89" s="85"/>
      <c r="PPF89" s="85"/>
      <c r="PPG89" s="85"/>
      <c r="PPH89" s="85"/>
      <c r="PPI89" s="85"/>
      <c r="PPJ89" s="85"/>
      <c r="PPK89" s="85"/>
      <c r="PPL89" s="85"/>
      <c r="PPM89" s="85"/>
      <c r="PPN89" s="85"/>
      <c r="PPO89" s="85"/>
      <c r="PPP89" s="85"/>
      <c r="PPQ89" s="85"/>
      <c r="PPR89" s="85"/>
      <c r="PPS89" s="85"/>
      <c r="PPT89" s="85"/>
      <c r="PPU89" s="85"/>
      <c r="PPV89" s="85"/>
      <c r="PPW89" s="85"/>
      <c r="PPX89" s="85"/>
      <c r="PPY89" s="85"/>
      <c r="PPZ89" s="85"/>
      <c r="PQA89" s="85"/>
      <c r="PQB89" s="85"/>
      <c r="PQC89" s="85"/>
      <c r="PQD89" s="85"/>
      <c r="PQE89" s="85"/>
      <c r="PQF89" s="85"/>
      <c r="PQG89" s="85"/>
      <c r="PQH89" s="85"/>
      <c r="PQI89" s="85"/>
      <c r="PQJ89" s="85"/>
      <c r="PQK89" s="85"/>
      <c r="PQL89" s="85"/>
      <c r="PQM89" s="85"/>
      <c r="PQN89" s="85"/>
      <c r="PQO89" s="85"/>
      <c r="PQP89" s="85"/>
      <c r="PQQ89" s="85"/>
      <c r="PQR89" s="85"/>
      <c r="PQS89" s="85"/>
      <c r="PQT89" s="85"/>
      <c r="PQU89" s="85"/>
      <c r="PQV89" s="85"/>
      <c r="PQW89" s="85"/>
      <c r="PQX89" s="85"/>
      <c r="PQY89" s="85"/>
      <c r="PQZ89" s="85"/>
      <c r="PRA89" s="85"/>
      <c r="PRB89" s="85"/>
      <c r="PRC89" s="85"/>
      <c r="PRD89" s="85"/>
      <c r="PRE89" s="85"/>
      <c r="PRF89" s="85"/>
      <c r="PRG89" s="85"/>
      <c r="PRH89" s="85"/>
      <c r="PRI89" s="85"/>
      <c r="PRJ89" s="85"/>
      <c r="PRK89" s="85"/>
      <c r="PRL89" s="85"/>
      <c r="PRM89" s="85"/>
      <c r="PRN89" s="85"/>
      <c r="PRO89" s="85"/>
      <c r="PRP89" s="85"/>
      <c r="PRQ89" s="85"/>
      <c r="PRR89" s="85"/>
      <c r="PRS89" s="85"/>
      <c r="PRT89" s="85"/>
      <c r="PRU89" s="85"/>
      <c r="PRV89" s="85"/>
      <c r="PRW89" s="85"/>
      <c r="PRX89" s="85"/>
      <c r="PRY89" s="85"/>
      <c r="PRZ89" s="85"/>
      <c r="PSA89" s="85"/>
      <c r="PSB89" s="85"/>
      <c r="PSC89" s="85"/>
      <c r="PSD89" s="85"/>
      <c r="PSE89" s="85"/>
      <c r="PSF89" s="85"/>
      <c r="PSG89" s="85"/>
      <c r="PSH89" s="85"/>
      <c r="PSI89" s="85"/>
      <c r="PSJ89" s="85"/>
      <c r="PSK89" s="85"/>
      <c r="PSL89" s="85"/>
      <c r="PSM89" s="85"/>
      <c r="PSN89" s="85"/>
      <c r="PSO89" s="85"/>
      <c r="PSP89" s="85"/>
      <c r="PSQ89" s="85"/>
      <c r="PSR89" s="85"/>
      <c r="PSS89" s="85"/>
      <c r="PST89" s="85"/>
      <c r="PSU89" s="85"/>
      <c r="PSV89" s="85"/>
      <c r="PSW89" s="85"/>
      <c r="PSX89" s="85"/>
      <c r="PSY89" s="85"/>
      <c r="PSZ89" s="85"/>
      <c r="PTA89" s="85"/>
      <c r="PTB89" s="85"/>
      <c r="PTC89" s="85"/>
      <c r="PTD89" s="85"/>
      <c r="PTE89" s="85"/>
      <c r="PTF89" s="85"/>
      <c r="PTG89" s="85"/>
      <c r="PTH89" s="85"/>
      <c r="PTI89" s="85"/>
      <c r="PTJ89" s="85"/>
      <c r="PTK89" s="85"/>
      <c r="PTL89" s="85"/>
      <c r="PTM89" s="85"/>
      <c r="PTN89" s="85"/>
      <c r="PTO89" s="85"/>
      <c r="PTP89" s="85"/>
      <c r="PTQ89" s="85"/>
      <c r="PTR89" s="85"/>
      <c r="PTS89" s="85"/>
      <c r="PTT89" s="85"/>
      <c r="PTU89" s="85"/>
      <c r="PTV89" s="85"/>
      <c r="PTW89" s="85"/>
      <c r="PTX89" s="85"/>
      <c r="PTY89" s="85"/>
      <c r="PTZ89" s="85"/>
      <c r="PUA89" s="85"/>
      <c r="PUB89" s="85"/>
      <c r="PUC89" s="85"/>
      <c r="PUD89" s="85"/>
      <c r="PUE89" s="85"/>
      <c r="PUF89" s="85"/>
      <c r="PUG89" s="85"/>
      <c r="PUH89" s="85"/>
      <c r="PUI89" s="85"/>
      <c r="PUJ89" s="85"/>
      <c r="PUK89" s="85"/>
      <c r="PUL89" s="85"/>
      <c r="PUM89" s="85"/>
      <c r="PUN89" s="85"/>
      <c r="PUO89" s="85"/>
      <c r="PUP89" s="85"/>
      <c r="PUQ89" s="85"/>
      <c r="PUR89" s="85"/>
      <c r="PUS89" s="85"/>
      <c r="PUT89" s="85"/>
      <c r="PUU89" s="85"/>
      <c r="PUV89" s="85"/>
      <c r="PUW89" s="85"/>
      <c r="PUX89" s="85"/>
      <c r="PUY89" s="85"/>
      <c r="PUZ89" s="85"/>
      <c r="PVA89" s="85"/>
      <c r="PVB89" s="85"/>
      <c r="PVC89" s="85"/>
      <c r="PVD89" s="85"/>
      <c r="PVE89" s="85"/>
      <c r="PVF89" s="85"/>
      <c r="PVG89" s="85"/>
      <c r="PVH89" s="85"/>
      <c r="PVI89" s="85"/>
      <c r="PVJ89" s="85"/>
      <c r="PVK89" s="85"/>
      <c r="PVL89" s="85"/>
      <c r="PVM89" s="85"/>
      <c r="PVN89" s="85"/>
      <c r="PVO89" s="85"/>
      <c r="PVP89" s="85"/>
      <c r="PVQ89" s="85"/>
      <c r="PVR89" s="85"/>
      <c r="PVS89" s="85"/>
      <c r="PVT89" s="85"/>
      <c r="PVU89" s="85"/>
      <c r="PVV89" s="85"/>
      <c r="PVW89" s="85"/>
      <c r="PVX89" s="85"/>
      <c r="PVY89" s="85"/>
      <c r="PVZ89" s="85"/>
      <c r="PWA89" s="85"/>
      <c r="PWB89" s="85"/>
      <c r="PWC89" s="85"/>
      <c r="PWD89" s="85"/>
      <c r="PWE89" s="85"/>
      <c r="PWF89" s="85"/>
      <c r="PWG89" s="85"/>
      <c r="PWH89" s="85"/>
      <c r="PWI89" s="85"/>
      <c r="PWJ89" s="85"/>
      <c r="PWK89" s="85"/>
      <c r="PWL89" s="85"/>
      <c r="PWM89" s="85"/>
      <c r="PWN89" s="85"/>
      <c r="PWO89" s="85"/>
      <c r="PWP89" s="85"/>
      <c r="PWQ89" s="85"/>
      <c r="PWR89" s="85"/>
      <c r="PWS89" s="85"/>
      <c r="PWT89" s="85"/>
      <c r="PWU89" s="85"/>
      <c r="PWV89" s="85"/>
      <c r="PWW89" s="85"/>
      <c r="PWX89" s="85"/>
      <c r="PWY89" s="85"/>
      <c r="PWZ89" s="85"/>
      <c r="PXA89" s="85"/>
      <c r="PXB89" s="85"/>
      <c r="PXC89" s="85"/>
      <c r="PXD89" s="85"/>
      <c r="PXE89" s="85"/>
      <c r="PXF89" s="85"/>
      <c r="PXG89" s="85"/>
      <c r="PXH89" s="85"/>
      <c r="PXI89" s="85"/>
      <c r="PXJ89" s="85"/>
      <c r="PXK89" s="85"/>
      <c r="PXL89" s="85"/>
      <c r="PXM89" s="85"/>
      <c r="PXN89" s="85"/>
      <c r="PXO89" s="85"/>
      <c r="PXP89" s="85"/>
      <c r="PXQ89" s="85"/>
      <c r="PXR89" s="85"/>
      <c r="PXS89" s="85"/>
      <c r="PXT89" s="85"/>
      <c r="PXU89" s="85"/>
      <c r="PXV89" s="85"/>
      <c r="PXW89" s="85"/>
      <c r="PXX89" s="85"/>
      <c r="PXY89" s="85"/>
      <c r="PXZ89" s="85"/>
      <c r="PYA89" s="85"/>
      <c r="PYB89" s="85"/>
      <c r="PYC89" s="85"/>
      <c r="PYD89" s="85"/>
      <c r="PYE89" s="85"/>
      <c r="PYF89" s="85"/>
      <c r="PYG89" s="85"/>
      <c r="PYH89" s="85"/>
      <c r="PYI89" s="85"/>
      <c r="PYJ89" s="85"/>
      <c r="PYK89" s="85"/>
      <c r="PYL89" s="85"/>
      <c r="PYM89" s="85"/>
      <c r="PYN89" s="85"/>
      <c r="PYO89" s="85"/>
      <c r="PYP89" s="85"/>
      <c r="PYQ89" s="85"/>
      <c r="PYR89" s="85"/>
      <c r="PYS89" s="85"/>
      <c r="PYT89" s="85"/>
      <c r="PYU89" s="85"/>
      <c r="PYV89" s="85"/>
      <c r="PYW89" s="85"/>
      <c r="PYX89" s="85"/>
      <c r="PYY89" s="85"/>
      <c r="PYZ89" s="85"/>
      <c r="PZA89" s="85"/>
      <c r="PZB89" s="85"/>
      <c r="PZC89" s="85"/>
      <c r="PZD89" s="85"/>
      <c r="PZE89" s="85"/>
      <c r="PZF89" s="85"/>
      <c r="PZG89" s="85"/>
      <c r="PZH89" s="85"/>
      <c r="PZI89" s="85"/>
      <c r="PZJ89" s="85"/>
      <c r="PZK89" s="85"/>
      <c r="PZL89" s="85"/>
      <c r="PZM89" s="85"/>
      <c r="PZN89" s="85"/>
      <c r="PZO89" s="85"/>
      <c r="PZP89" s="85"/>
      <c r="PZQ89" s="85"/>
      <c r="PZR89" s="85"/>
      <c r="PZS89" s="85"/>
      <c r="PZT89" s="85"/>
      <c r="PZU89" s="85"/>
      <c r="PZV89" s="85"/>
      <c r="PZW89" s="85"/>
      <c r="PZX89" s="85"/>
      <c r="PZY89" s="85"/>
      <c r="PZZ89" s="85"/>
      <c r="QAA89" s="85"/>
      <c r="QAB89" s="85"/>
      <c r="QAC89" s="85"/>
      <c r="QAD89" s="85"/>
      <c r="QAE89" s="85"/>
      <c r="QAF89" s="85"/>
      <c r="QAG89" s="85"/>
      <c r="QAH89" s="85"/>
      <c r="QAI89" s="85"/>
      <c r="QAJ89" s="85"/>
      <c r="QAK89" s="85"/>
      <c r="QAL89" s="85"/>
      <c r="QAM89" s="85"/>
      <c r="QAN89" s="85"/>
      <c r="QAO89" s="85"/>
      <c r="QAP89" s="85"/>
      <c r="QAQ89" s="85"/>
      <c r="QAR89" s="85"/>
      <c r="QAS89" s="85"/>
      <c r="QAT89" s="85"/>
      <c r="QAU89" s="85"/>
      <c r="QAV89" s="85"/>
      <c r="QAW89" s="85"/>
      <c r="QAX89" s="85"/>
      <c r="QAY89" s="85"/>
      <c r="QAZ89" s="85"/>
      <c r="QBA89" s="85"/>
      <c r="QBB89" s="85"/>
      <c r="QBC89" s="85"/>
      <c r="QBD89" s="85"/>
      <c r="QBE89" s="85"/>
      <c r="QBF89" s="85"/>
      <c r="QBG89" s="85"/>
      <c r="QBH89" s="85"/>
      <c r="QBI89" s="85"/>
      <c r="QBJ89" s="85"/>
      <c r="QBK89" s="85"/>
      <c r="QBL89" s="85"/>
      <c r="QBM89" s="85"/>
      <c r="QBN89" s="85"/>
      <c r="QBO89" s="85"/>
      <c r="QBP89" s="85"/>
      <c r="QBQ89" s="85"/>
      <c r="QBR89" s="85"/>
      <c r="QBS89" s="85"/>
      <c r="QBT89" s="85"/>
      <c r="QBU89" s="85"/>
      <c r="QBV89" s="85"/>
      <c r="QBW89" s="85"/>
      <c r="QBX89" s="85"/>
      <c r="QBY89" s="85"/>
      <c r="QBZ89" s="85"/>
      <c r="QCA89" s="85"/>
      <c r="QCB89" s="85"/>
      <c r="QCC89" s="85"/>
      <c r="QCD89" s="85"/>
      <c r="QCE89" s="85"/>
      <c r="QCF89" s="85"/>
      <c r="QCG89" s="85"/>
      <c r="QCH89" s="85"/>
      <c r="QCI89" s="85"/>
      <c r="QCJ89" s="85"/>
      <c r="QCK89" s="85"/>
      <c r="QCL89" s="85"/>
      <c r="QCM89" s="85"/>
      <c r="QCN89" s="85"/>
      <c r="QCO89" s="85"/>
      <c r="QCP89" s="85"/>
      <c r="QCQ89" s="85"/>
      <c r="QCR89" s="85"/>
      <c r="QCS89" s="85"/>
      <c r="QCT89" s="85"/>
      <c r="QCU89" s="85"/>
      <c r="QCV89" s="85"/>
      <c r="QCW89" s="85"/>
      <c r="QCX89" s="85"/>
      <c r="QCY89" s="85"/>
      <c r="QCZ89" s="85"/>
      <c r="QDA89" s="85"/>
      <c r="QDB89" s="85"/>
      <c r="QDC89" s="85"/>
      <c r="QDD89" s="85"/>
      <c r="QDE89" s="85"/>
      <c r="QDF89" s="85"/>
      <c r="QDG89" s="85"/>
      <c r="QDH89" s="85"/>
      <c r="QDI89" s="85"/>
      <c r="QDJ89" s="85"/>
      <c r="QDK89" s="85"/>
      <c r="QDL89" s="85"/>
      <c r="QDM89" s="85"/>
      <c r="QDN89" s="85"/>
      <c r="QDO89" s="85"/>
      <c r="QDP89" s="85"/>
      <c r="QDQ89" s="85"/>
      <c r="QDR89" s="85"/>
      <c r="QDS89" s="85"/>
      <c r="QDT89" s="85"/>
      <c r="QDU89" s="85"/>
      <c r="QDV89" s="85"/>
      <c r="QDW89" s="85"/>
      <c r="QDX89" s="85"/>
      <c r="QDY89" s="85"/>
      <c r="QDZ89" s="85"/>
      <c r="QEA89" s="85"/>
      <c r="QEB89" s="85"/>
      <c r="QEC89" s="85"/>
      <c r="QED89" s="85"/>
      <c r="QEE89" s="85"/>
      <c r="QEF89" s="85"/>
      <c r="QEG89" s="85"/>
      <c r="QEH89" s="85"/>
      <c r="QEI89" s="85"/>
      <c r="QEJ89" s="85"/>
      <c r="QEK89" s="85"/>
      <c r="QEL89" s="85"/>
      <c r="QEM89" s="85"/>
      <c r="QEN89" s="85"/>
      <c r="QEO89" s="85"/>
      <c r="QEP89" s="85"/>
      <c r="QEQ89" s="85"/>
      <c r="QER89" s="85"/>
      <c r="QES89" s="85"/>
      <c r="QET89" s="85"/>
      <c r="QEU89" s="85"/>
      <c r="QEV89" s="85"/>
      <c r="QEW89" s="85"/>
      <c r="QEX89" s="85"/>
      <c r="QEY89" s="85"/>
      <c r="QEZ89" s="85"/>
      <c r="QFA89" s="85"/>
      <c r="QFB89" s="85"/>
      <c r="QFC89" s="85"/>
      <c r="QFD89" s="85"/>
      <c r="QFE89" s="85"/>
      <c r="QFF89" s="85"/>
      <c r="QFG89" s="85"/>
      <c r="QFH89" s="85"/>
      <c r="QFI89" s="85"/>
      <c r="QFJ89" s="85"/>
      <c r="QFK89" s="85"/>
      <c r="QFL89" s="85"/>
      <c r="QFM89" s="85"/>
      <c r="QFN89" s="85"/>
      <c r="QFO89" s="85"/>
      <c r="QFP89" s="85"/>
      <c r="QFQ89" s="85"/>
      <c r="QFR89" s="85"/>
      <c r="QFS89" s="85"/>
      <c r="QFT89" s="85"/>
      <c r="QFU89" s="85"/>
      <c r="QFV89" s="85"/>
      <c r="QFW89" s="85"/>
      <c r="QFX89" s="85"/>
      <c r="QFY89" s="85"/>
      <c r="QFZ89" s="85"/>
      <c r="QGA89" s="85"/>
      <c r="QGB89" s="85"/>
      <c r="QGC89" s="85"/>
      <c r="QGD89" s="85"/>
      <c r="QGE89" s="85"/>
      <c r="QGF89" s="85"/>
      <c r="QGG89" s="85"/>
      <c r="QGH89" s="85"/>
      <c r="QGI89" s="85"/>
      <c r="QGJ89" s="85"/>
      <c r="QGK89" s="85"/>
      <c r="QGL89" s="85"/>
      <c r="QGM89" s="85"/>
      <c r="QGN89" s="85"/>
      <c r="QGO89" s="85"/>
      <c r="QGP89" s="85"/>
      <c r="QGQ89" s="85"/>
      <c r="QGR89" s="85"/>
      <c r="QGS89" s="85"/>
      <c r="QGT89" s="85"/>
      <c r="QGU89" s="85"/>
      <c r="QGV89" s="85"/>
      <c r="QGW89" s="85"/>
      <c r="QGX89" s="85"/>
      <c r="QGY89" s="85"/>
      <c r="QGZ89" s="85"/>
      <c r="QHA89" s="85"/>
      <c r="QHB89" s="85"/>
      <c r="QHC89" s="85"/>
      <c r="QHD89" s="85"/>
      <c r="QHE89" s="85"/>
      <c r="QHF89" s="85"/>
      <c r="QHG89" s="85"/>
      <c r="QHH89" s="85"/>
      <c r="QHI89" s="85"/>
      <c r="QHJ89" s="85"/>
      <c r="QHK89" s="85"/>
      <c r="QHL89" s="85"/>
      <c r="QHM89" s="85"/>
      <c r="QHN89" s="85"/>
      <c r="QHO89" s="85"/>
      <c r="QHP89" s="85"/>
      <c r="QHQ89" s="85"/>
      <c r="QHR89" s="85"/>
      <c r="QHS89" s="85"/>
      <c r="QHT89" s="85"/>
      <c r="QHU89" s="85"/>
      <c r="QHV89" s="85"/>
      <c r="QHW89" s="85"/>
      <c r="QHX89" s="85"/>
      <c r="QHY89" s="85"/>
      <c r="QHZ89" s="85"/>
      <c r="QIA89" s="85"/>
      <c r="QIB89" s="85"/>
      <c r="QIC89" s="85"/>
      <c r="QID89" s="85"/>
      <c r="QIE89" s="85"/>
      <c r="QIF89" s="85"/>
      <c r="QIG89" s="85"/>
      <c r="QIH89" s="85"/>
      <c r="QII89" s="85"/>
      <c r="QIJ89" s="85"/>
      <c r="QIK89" s="85"/>
      <c r="QIL89" s="85"/>
      <c r="QIM89" s="85"/>
      <c r="QIN89" s="85"/>
      <c r="QIO89" s="85"/>
      <c r="QIP89" s="85"/>
      <c r="QIQ89" s="85"/>
      <c r="QIR89" s="85"/>
      <c r="QIS89" s="85"/>
      <c r="QIT89" s="85"/>
      <c r="QIU89" s="85"/>
      <c r="QIV89" s="85"/>
      <c r="QIW89" s="85"/>
      <c r="QIX89" s="85"/>
      <c r="QIY89" s="85"/>
      <c r="QIZ89" s="85"/>
      <c r="QJA89" s="85"/>
      <c r="QJB89" s="85"/>
      <c r="QJC89" s="85"/>
      <c r="QJD89" s="85"/>
      <c r="QJE89" s="85"/>
      <c r="QJF89" s="85"/>
      <c r="QJG89" s="85"/>
      <c r="QJH89" s="85"/>
      <c r="QJI89" s="85"/>
      <c r="QJJ89" s="85"/>
      <c r="QJK89" s="85"/>
      <c r="QJL89" s="85"/>
      <c r="QJM89" s="85"/>
      <c r="QJN89" s="85"/>
      <c r="QJO89" s="85"/>
      <c r="QJP89" s="85"/>
      <c r="QJQ89" s="85"/>
      <c r="QJR89" s="85"/>
      <c r="QJS89" s="85"/>
      <c r="QJT89" s="85"/>
      <c r="QJU89" s="85"/>
      <c r="QJV89" s="85"/>
      <c r="QJW89" s="85"/>
      <c r="QJX89" s="85"/>
      <c r="QJY89" s="85"/>
      <c r="QJZ89" s="85"/>
      <c r="QKA89" s="85"/>
      <c r="QKB89" s="85"/>
      <c r="QKC89" s="85"/>
      <c r="QKD89" s="85"/>
      <c r="QKE89" s="85"/>
      <c r="QKF89" s="85"/>
      <c r="QKG89" s="85"/>
      <c r="QKH89" s="85"/>
      <c r="QKI89" s="85"/>
      <c r="QKJ89" s="85"/>
      <c r="QKK89" s="85"/>
      <c r="QKL89" s="85"/>
      <c r="QKM89" s="85"/>
      <c r="QKN89" s="85"/>
      <c r="QKO89" s="85"/>
      <c r="QKP89" s="85"/>
      <c r="QKQ89" s="85"/>
      <c r="QKR89" s="85"/>
      <c r="QKS89" s="85"/>
      <c r="QKT89" s="85"/>
      <c r="QKU89" s="85"/>
      <c r="QKV89" s="85"/>
      <c r="QKW89" s="85"/>
      <c r="QKX89" s="85"/>
      <c r="QKY89" s="85"/>
      <c r="QKZ89" s="85"/>
      <c r="QLA89" s="85"/>
      <c r="QLB89" s="85"/>
      <c r="QLC89" s="85"/>
      <c r="QLD89" s="85"/>
      <c r="QLE89" s="85"/>
      <c r="QLF89" s="85"/>
      <c r="QLG89" s="85"/>
      <c r="QLH89" s="85"/>
      <c r="QLI89" s="85"/>
      <c r="QLJ89" s="85"/>
      <c r="QLK89" s="85"/>
      <c r="QLL89" s="85"/>
      <c r="QLM89" s="85"/>
      <c r="QLN89" s="85"/>
      <c r="QLO89" s="85"/>
      <c r="QLP89" s="85"/>
      <c r="QLQ89" s="85"/>
      <c r="QLR89" s="85"/>
      <c r="QLS89" s="85"/>
      <c r="QLT89" s="85"/>
      <c r="QLU89" s="85"/>
      <c r="QLV89" s="85"/>
      <c r="QLW89" s="85"/>
      <c r="QLX89" s="85"/>
      <c r="QLY89" s="85"/>
      <c r="QLZ89" s="85"/>
      <c r="QMA89" s="85"/>
      <c r="QMB89" s="85"/>
      <c r="QMC89" s="85"/>
      <c r="QMD89" s="85"/>
      <c r="QME89" s="85"/>
      <c r="QMF89" s="85"/>
      <c r="QMG89" s="85"/>
      <c r="QMH89" s="85"/>
      <c r="QMI89" s="85"/>
      <c r="QMJ89" s="85"/>
      <c r="QMK89" s="85"/>
      <c r="QML89" s="85"/>
      <c r="QMM89" s="85"/>
      <c r="QMN89" s="85"/>
      <c r="QMO89" s="85"/>
      <c r="QMP89" s="85"/>
      <c r="QMQ89" s="85"/>
      <c r="QMR89" s="85"/>
      <c r="QMS89" s="85"/>
      <c r="QMT89" s="85"/>
      <c r="QMU89" s="85"/>
      <c r="QMV89" s="85"/>
      <c r="QMW89" s="85"/>
      <c r="QMX89" s="85"/>
      <c r="QMY89" s="85"/>
      <c r="QMZ89" s="85"/>
      <c r="QNA89" s="85"/>
      <c r="QNB89" s="85"/>
      <c r="QNC89" s="85"/>
      <c r="QND89" s="85"/>
      <c r="QNE89" s="85"/>
      <c r="QNF89" s="85"/>
      <c r="QNG89" s="85"/>
      <c r="QNH89" s="85"/>
      <c r="QNI89" s="85"/>
      <c r="QNJ89" s="85"/>
      <c r="QNK89" s="85"/>
      <c r="QNL89" s="85"/>
      <c r="QNM89" s="85"/>
      <c r="QNN89" s="85"/>
      <c r="QNO89" s="85"/>
      <c r="QNP89" s="85"/>
      <c r="QNQ89" s="85"/>
      <c r="QNR89" s="85"/>
      <c r="QNS89" s="85"/>
      <c r="QNT89" s="85"/>
      <c r="QNU89" s="85"/>
      <c r="QNV89" s="85"/>
      <c r="QNW89" s="85"/>
      <c r="QNX89" s="85"/>
      <c r="QNY89" s="85"/>
      <c r="QNZ89" s="85"/>
      <c r="QOA89" s="85"/>
      <c r="QOB89" s="85"/>
      <c r="QOC89" s="85"/>
      <c r="QOD89" s="85"/>
      <c r="QOE89" s="85"/>
      <c r="QOF89" s="85"/>
      <c r="QOG89" s="85"/>
      <c r="QOH89" s="85"/>
      <c r="QOI89" s="85"/>
      <c r="QOJ89" s="85"/>
      <c r="QOK89" s="85"/>
      <c r="QOL89" s="85"/>
      <c r="QOM89" s="85"/>
      <c r="QON89" s="85"/>
      <c r="QOO89" s="85"/>
      <c r="QOP89" s="85"/>
      <c r="QOQ89" s="85"/>
      <c r="QOR89" s="85"/>
      <c r="QOS89" s="85"/>
      <c r="QOT89" s="85"/>
      <c r="QOU89" s="85"/>
      <c r="QOV89" s="85"/>
      <c r="QOW89" s="85"/>
      <c r="QOX89" s="85"/>
      <c r="QOY89" s="85"/>
      <c r="QOZ89" s="85"/>
      <c r="QPA89" s="85"/>
      <c r="QPB89" s="85"/>
      <c r="QPC89" s="85"/>
      <c r="QPD89" s="85"/>
      <c r="QPE89" s="85"/>
      <c r="QPF89" s="85"/>
      <c r="QPG89" s="85"/>
      <c r="QPH89" s="85"/>
      <c r="QPI89" s="85"/>
      <c r="QPJ89" s="85"/>
      <c r="QPK89" s="85"/>
      <c r="QPL89" s="85"/>
      <c r="QPM89" s="85"/>
      <c r="QPN89" s="85"/>
      <c r="QPO89" s="85"/>
      <c r="QPP89" s="85"/>
      <c r="QPQ89" s="85"/>
      <c r="QPR89" s="85"/>
      <c r="QPS89" s="85"/>
      <c r="QPT89" s="85"/>
      <c r="QPU89" s="85"/>
      <c r="QPV89" s="85"/>
      <c r="QPW89" s="85"/>
      <c r="QPX89" s="85"/>
      <c r="QPY89" s="85"/>
      <c r="QPZ89" s="85"/>
      <c r="QQA89" s="85"/>
      <c r="QQB89" s="85"/>
      <c r="QQC89" s="85"/>
      <c r="QQD89" s="85"/>
      <c r="QQE89" s="85"/>
      <c r="QQF89" s="85"/>
      <c r="QQG89" s="85"/>
      <c r="QQH89" s="85"/>
      <c r="QQI89" s="85"/>
      <c r="QQJ89" s="85"/>
      <c r="QQK89" s="85"/>
      <c r="QQL89" s="85"/>
      <c r="QQM89" s="85"/>
      <c r="QQN89" s="85"/>
      <c r="QQO89" s="85"/>
      <c r="QQP89" s="85"/>
      <c r="QQQ89" s="85"/>
      <c r="QQR89" s="85"/>
      <c r="QQS89" s="85"/>
      <c r="QQT89" s="85"/>
      <c r="QQU89" s="85"/>
      <c r="QQV89" s="85"/>
      <c r="QQW89" s="85"/>
      <c r="QQX89" s="85"/>
      <c r="QQY89" s="85"/>
      <c r="QQZ89" s="85"/>
      <c r="QRA89" s="85"/>
      <c r="QRB89" s="85"/>
      <c r="QRC89" s="85"/>
      <c r="QRD89" s="85"/>
      <c r="QRE89" s="85"/>
      <c r="QRF89" s="85"/>
      <c r="QRG89" s="85"/>
      <c r="QRH89" s="85"/>
      <c r="QRI89" s="85"/>
      <c r="QRJ89" s="85"/>
      <c r="QRK89" s="85"/>
      <c r="QRL89" s="85"/>
      <c r="QRM89" s="85"/>
      <c r="QRN89" s="85"/>
      <c r="QRO89" s="85"/>
      <c r="QRP89" s="85"/>
      <c r="QRQ89" s="85"/>
      <c r="QRR89" s="85"/>
      <c r="QRS89" s="85"/>
      <c r="QRT89" s="85"/>
      <c r="QRU89" s="85"/>
      <c r="QRV89" s="85"/>
      <c r="QRW89" s="85"/>
      <c r="QRX89" s="85"/>
      <c r="QRY89" s="85"/>
      <c r="QRZ89" s="85"/>
      <c r="QSA89" s="85"/>
      <c r="QSB89" s="85"/>
      <c r="QSC89" s="85"/>
      <c r="QSD89" s="85"/>
      <c r="QSE89" s="85"/>
      <c r="QSF89" s="85"/>
      <c r="QSG89" s="85"/>
      <c r="QSH89" s="85"/>
      <c r="QSI89" s="85"/>
      <c r="QSJ89" s="85"/>
      <c r="QSK89" s="85"/>
      <c r="QSL89" s="85"/>
      <c r="QSM89" s="85"/>
      <c r="QSN89" s="85"/>
      <c r="QSO89" s="85"/>
      <c r="QSP89" s="85"/>
      <c r="QSQ89" s="85"/>
      <c r="QSR89" s="85"/>
      <c r="QSS89" s="85"/>
      <c r="QST89" s="85"/>
      <c r="QSU89" s="85"/>
      <c r="QSV89" s="85"/>
      <c r="QSW89" s="85"/>
      <c r="QSX89" s="85"/>
      <c r="QSY89" s="85"/>
      <c r="QSZ89" s="85"/>
      <c r="QTA89" s="85"/>
      <c r="QTB89" s="85"/>
      <c r="QTC89" s="85"/>
      <c r="QTD89" s="85"/>
      <c r="QTE89" s="85"/>
      <c r="QTF89" s="85"/>
      <c r="QTG89" s="85"/>
      <c r="QTH89" s="85"/>
      <c r="QTI89" s="85"/>
      <c r="QTJ89" s="85"/>
      <c r="QTK89" s="85"/>
      <c r="QTL89" s="85"/>
      <c r="QTM89" s="85"/>
      <c r="QTN89" s="85"/>
      <c r="QTO89" s="85"/>
      <c r="QTP89" s="85"/>
      <c r="QTQ89" s="85"/>
      <c r="QTR89" s="85"/>
      <c r="QTS89" s="85"/>
      <c r="QTT89" s="85"/>
      <c r="QTU89" s="85"/>
      <c r="QTV89" s="85"/>
      <c r="QTW89" s="85"/>
      <c r="QTX89" s="85"/>
      <c r="QTY89" s="85"/>
      <c r="QTZ89" s="85"/>
      <c r="QUA89" s="85"/>
      <c r="QUB89" s="85"/>
      <c r="QUC89" s="85"/>
      <c r="QUD89" s="85"/>
      <c r="QUE89" s="85"/>
      <c r="QUF89" s="85"/>
      <c r="QUG89" s="85"/>
      <c r="QUH89" s="85"/>
      <c r="QUI89" s="85"/>
      <c r="QUJ89" s="85"/>
      <c r="QUK89" s="85"/>
      <c r="QUL89" s="85"/>
      <c r="QUM89" s="85"/>
      <c r="QUN89" s="85"/>
      <c r="QUO89" s="85"/>
      <c r="QUP89" s="85"/>
      <c r="QUQ89" s="85"/>
      <c r="QUR89" s="85"/>
      <c r="QUS89" s="85"/>
      <c r="QUT89" s="85"/>
      <c r="QUU89" s="85"/>
      <c r="QUV89" s="85"/>
      <c r="QUW89" s="85"/>
      <c r="QUX89" s="85"/>
      <c r="QUY89" s="85"/>
      <c r="QUZ89" s="85"/>
      <c r="QVA89" s="85"/>
      <c r="QVB89" s="85"/>
      <c r="QVC89" s="85"/>
      <c r="QVD89" s="85"/>
      <c r="QVE89" s="85"/>
      <c r="QVF89" s="85"/>
      <c r="QVG89" s="85"/>
      <c r="QVH89" s="85"/>
      <c r="QVI89" s="85"/>
      <c r="QVJ89" s="85"/>
      <c r="QVK89" s="85"/>
      <c r="QVL89" s="85"/>
      <c r="QVM89" s="85"/>
      <c r="QVN89" s="85"/>
      <c r="QVO89" s="85"/>
      <c r="QVP89" s="85"/>
      <c r="QVQ89" s="85"/>
      <c r="QVR89" s="85"/>
      <c r="QVS89" s="85"/>
      <c r="QVT89" s="85"/>
      <c r="QVU89" s="85"/>
      <c r="QVV89" s="85"/>
      <c r="QVW89" s="85"/>
      <c r="QVX89" s="85"/>
      <c r="QVY89" s="85"/>
      <c r="QVZ89" s="85"/>
      <c r="QWA89" s="85"/>
      <c r="QWB89" s="85"/>
      <c r="QWC89" s="85"/>
      <c r="QWD89" s="85"/>
      <c r="QWE89" s="85"/>
      <c r="QWF89" s="85"/>
      <c r="QWG89" s="85"/>
      <c r="QWH89" s="85"/>
      <c r="QWI89" s="85"/>
      <c r="QWJ89" s="85"/>
      <c r="QWK89" s="85"/>
      <c r="QWL89" s="85"/>
      <c r="QWM89" s="85"/>
      <c r="QWN89" s="85"/>
      <c r="QWO89" s="85"/>
      <c r="QWP89" s="85"/>
      <c r="QWQ89" s="85"/>
      <c r="QWR89" s="85"/>
      <c r="QWS89" s="85"/>
      <c r="QWT89" s="85"/>
      <c r="QWU89" s="85"/>
      <c r="QWV89" s="85"/>
      <c r="QWW89" s="85"/>
      <c r="QWX89" s="85"/>
      <c r="QWY89" s="85"/>
      <c r="QWZ89" s="85"/>
      <c r="QXA89" s="85"/>
      <c r="QXB89" s="85"/>
      <c r="QXC89" s="85"/>
      <c r="QXD89" s="85"/>
      <c r="QXE89" s="85"/>
      <c r="QXF89" s="85"/>
      <c r="QXG89" s="85"/>
      <c r="QXH89" s="85"/>
      <c r="QXI89" s="85"/>
      <c r="QXJ89" s="85"/>
      <c r="QXK89" s="85"/>
      <c r="QXL89" s="85"/>
      <c r="QXM89" s="85"/>
      <c r="QXN89" s="85"/>
      <c r="QXO89" s="85"/>
      <c r="QXP89" s="85"/>
      <c r="QXQ89" s="85"/>
      <c r="QXR89" s="85"/>
      <c r="QXS89" s="85"/>
      <c r="QXT89" s="85"/>
      <c r="QXU89" s="85"/>
      <c r="QXV89" s="85"/>
      <c r="QXW89" s="85"/>
      <c r="QXX89" s="85"/>
      <c r="QXY89" s="85"/>
      <c r="QXZ89" s="85"/>
      <c r="QYA89" s="85"/>
      <c r="QYB89" s="85"/>
      <c r="QYC89" s="85"/>
      <c r="QYD89" s="85"/>
      <c r="QYE89" s="85"/>
      <c r="QYF89" s="85"/>
      <c r="QYG89" s="85"/>
      <c r="QYH89" s="85"/>
      <c r="QYI89" s="85"/>
      <c r="QYJ89" s="85"/>
      <c r="QYK89" s="85"/>
      <c r="QYL89" s="85"/>
      <c r="QYM89" s="85"/>
      <c r="QYN89" s="85"/>
      <c r="QYO89" s="85"/>
      <c r="QYP89" s="85"/>
      <c r="QYQ89" s="85"/>
      <c r="QYR89" s="85"/>
      <c r="QYS89" s="85"/>
      <c r="QYT89" s="85"/>
      <c r="QYU89" s="85"/>
      <c r="QYV89" s="85"/>
      <c r="QYW89" s="85"/>
      <c r="QYX89" s="85"/>
      <c r="QYY89" s="85"/>
      <c r="QYZ89" s="85"/>
      <c r="QZA89" s="85"/>
      <c r="QZB89" s="85"/>
      <c r="QZC89" s="85"/>
      <c r="QZD89" s="85"/>
      <c r="QZE89" s="85"/>
      <c r="QZF89" s="85"/>
      <c r="QZG89" s="85"/>
      <c r="QZH89" s="85"/>
      <c r="QZI89" s="85"/>
      <c r="QZJ89" s="85"/>
      <c r="QZK89" s="85"/>
      <c r="QZL89" s="85"/>
      <c r="QZM89" s="85"/>
      <c r="QZN89" s="85"/>
      <c r="QZO89" s="85"/>
      <c r="QZP89" s="85"/>
      <c r="QZQ89" s="85"/>
      <c r="QZR89" s="85"/>
      <c r="QZS89" s="85"/>
      <c r="QZT89" s="85"/>
      <c r="QZU89" s="85"/>
      <c r="QZV89" s="85"/>
      <c r="QZW89" s="85"/>
      <c r="QZX89" s="85"/>
      <c r="QZY89" s="85"/>
      <c r="QZZ89" s="85"/>
      <c r="RAA89" s="85"/>
      <c r="RAB89" s="85"/>
      <c r="RAC89" s="85"/>
      <c r="RAD89" s="85"/>
      <c r="RAE89" s="85"/>
      <c r="RAF89" s="85"/>
      <c r="RAG89" s="85"/>
      <c r="RAH89" s="85"/>
      <c r="RAI89" s="85"/>
      <c r="RAJ89" s="85"/>
      <c r="RAK89" s="85"/>
      <c r="RAL89" s="85"/>
      <c r="RAM89" s="85"/>
      <c r="RAN89" s="85"/>
      <c r="RAO89" s="85"/>
      <c r="RAP89" s="85"/>
      <c r="RAQ89" s="85"/>
      <c r="RAR89" s="85"/>
      <c r="RAS89" s="85"/>
      <c r="RAT89" s="85"/>
      <c r="RAU89" s="85"/>
      <c r="RAV89" s="85"/>
      <c r="RAW89" s="85"/>
      <c r="RAX89" s="85"/>
      <c r="RAY89" s="85"/>
      <c r="RAZ89" s="85"/>
      <c r="RBA89" s="85"/>
      <c r="RBB89" s="85"/>
      <c r="RBC89" s="85"/>
      <c r="RBD89" s="85"/>
      <c r="RBE89" s="85"/>
      <c r="RBF89" s="85"/>
      <c r="RBG89" s="85"/>
      <c r="RBH89" s="85"/>
      <c r="RBI89" s="85"/>
      <c r="RBJ89" s="85"/>
      <c r="RBK89" s="85"/>
      <c r="RBL89" s="85"/>
      <c r="RBM89" s="85"/>
      <c r="RBN89" s="85"/>
      <c r="RBO89" s="85"/>
      <c r="RBP89" s="85"/>
      <c r="RBQ89" s="85"/>
      <c r="RBR89" s="85"/>
      <c r="RBS89" s="85"/>
      <c r="RBT89" s="85"/>
      <c r="RBU89" s="85"/>
      <c r="RBV89" s="85"/>
      <c r="RBW89" s="85"/>
      <c r="RBX89" s="85"/>
      <c r="RBY89" s="85"/>
      <c r="RBZ89" s="85"/>
      <c r="RCA89" s="85"/>
      <c r="RCB89" s="85"/>
      <c r="RCC89" s="85"/>
      <c r="RCD89" s="85"/>
      <c r="RCE89" s="85"/>
      <c r="RCF89" s="85"/>
      <c r="RCG89" s="85"/>
      <c r="RCH89" s="85"/>
      <c r="RCI89" s="85"/>
      <c r="RCJ89" s="85"/>
      <c r="RCK89" s="85"/>
      <c r="RCL89" s="85"/>
      <c r="RCM89" s="85"/>
      <c r="RCN89" s="85"/>
      <c r="RCO89" s="85"/>
      <c r="RCP89" s="85"/>
      <c r="RCQ89" s="85"/>
      <c r="RCR89" s="85"/>
      <c r="RCS89" s="85"/>
      <c r="RCT89" s="85"/>
      <c r="RCU89" s="85"/>
      <c r="RCV89" s="85"/>
      <c r="RCW89" s="85"/>
      <c r="RCX89" s="85"/>
      <c r="RCY89" s="85"/>
      <c r="RCZ89" s="85"/>
      <c r="RDA89" s="85"/>
      <c r="RDB89" s="85"/>
      <c r="RDC89" s="85"/>
      <c r="RDD89" s="85"/>
      <c r="RDE89" s="85"/>
      <c r="RDF89" s="85"/>
      <c r="RDG89" s="85"/>
      <c r="RDH89" s="85"/>
      <c r="RDI89" s="85"/>
      <c r="RDJ89" s="85"/>
      <c r="RDK89" s="85"/>
      <c r="RDL89" s="85"/>
      <c r="RDM89" s="85"/>
      <c r="RDN89" s="85"/>
      <c r="RDO89" s="85"/>
      <c r="RDP89" s="85"/>
      <c r="RDQ89" s="85"/>
      <c r="RDR89" s="85"/>
      <c r="RDS89" s="85"/>
      <c r="RDT89" s="85"/>
      <c r="RDU89" s="85"/>
      <c r="RDV89" s="85"/>
      <c r="RDW89" s="85"/>
      <c r="RDX89" s="85"/>
      <c r="RDY89" s="85"/>
      <c r="RDZ89" s="85"/>
      <c r="REA89" s="85"/>
      <c r="REB89" s="85"/>
      <c r="REC89" s="85"/>
      <c r="RED89" s="85"/>
      <c r="REE89" s="85"/>
      <c r="REF89" s="85"/>
      <c r="REG89" s="85"/>
      <c r="REH89" s="85"/>
      <c r="REI89" s="85"/>
      <c r="REJ89" s="85"/>
      <c r="REK89" s="85"/>
      <c r="REL89" s="85"/>
      <c r="REM89" s="85"/>
      <c r="REN89" s="85"/>
      <c r="REO89" s="85"/>
      <c r="REP89" s="85"/>
      <c r="REQ89" s="85"/>
      <c r="RER89" s="85"/>
      <c r="RES89" s="85"/>
      <c r="RET89" s="85"/>
      <c r="REU89" s="85"/>
      <c r="REV89" s="85"/>
      <c r="REW89" s="85"/>
      <c r="REX89" s="85"/>
      <c r="REY89" s="85"/>
      <c r="REZ89" s="85"/>
      <c r="RFA89" s="85"/>
      <c r="RFB89" s="85"/>
      <c r="RFC89" s="85"/>
      <c r="RFD89" s="85"/>
      <c r="RFE89" s="85"/>
      <c r="RFF89" s="85"/>
      <c r="RFG89" s="85"/>
      <c r="RFH89" s="85"/>
      <c r="RFI89" s="85"/>
      <c r="RFJ89" s="85"/>
      <c r="RFK89" s="85"/>
      <c r="RFL89" s="85"/>
      <c r="RFM89" s="85"/>
      <c r="RFN89" s="85"/>
      <c r="RFO89" s="85"/>
      <c r="RFP89" s="85"/>
      <c r="RFQ89" s="85"/>
      <c r="RFR89" s="85"/>
      <c r="RFS89" s="85"/>
      <c r="RFT89" s="85"/>
      <c r="RFU89" s="85"/>
      <c r="RFV89" s="85"/>
      <c r="RFW89" s="85"/>
      <c r="RFX89" s="85"/>
      <c r="RFY89" s="85"/>
      <c r="RFZ89" s="85"/>
      <c r="RGA89" s="85"/>
      <c r="RGB89" s="85"/>
      <c r="RGC89" s="85"/>
      <c r="RGD89" s="85"/>
      <c r="RGE89" s="85"/>
      <c r="RGF89" s="85"/>
      <c r="RGG89" s="85"/>
      <c r="RGH89" s="85"/>
      <c r="RGI89" s="85"/>
      <c r="RGJ89" s="85"/>
      <c r="RGK89" s="85"/>
      <c r="RGL89" s="85"/>
      <c r="RGM89" s="85"/>
      <c r="RGN89" s="85"/>
      <c r="RGO89" s="85"/>
      <c r="RGP89" s="85"/>
      <c r="RGQ89" s="85"/>
      <c r="RGR89" s="85"/>
      <c r="RGS89" s="85"/>
      <c r="RGT89" s="85"/>
      <c r="RGU89" s="85"/>
      <c r="RGV89" s="85"/>
      <c r="RGW89" s="85"/>
      <c r="RGX89" s="85"/>
      <c r="RGY89" s="85"/>
      <c r="RGZ89" s="85"/>
      <c r="RHA89" s="85"/>
      <c r="RHB89" s="85"/>
      <c r="RHC89" s="85"/>
      <c r="RHD89" s="85"/>
      <c r="RHE89" s="85"/>
      <c r="RHF89" s="85"/>
      <c r="RHG89" s="85"/>
      <c r="RHH89" s="85"/>
      <c r="RHI89" s="85"/>
      <c r="RHJ89" s="85"/>
      <c r="RHK89" s="85"/>
      <c r="RHL89" s="85"/>
      <c r="RHM89" s="85"/>
      <c r="RHN89" s="85"/>
      <c r="RHO89" s="85"/>
      <c r="RHP89" s="85"/>
      <c r="RHQ89" s="85"/>
      <c r="RHR89" s="85"/>
      <c r="RHS89" s="85"/>
      <c r="RHT89" s="85"/>
      <c r="RHU89" s="85"/>
      <c r="RHV89" s="85"/>
      <c r="RHW89" s="85"/>
      <c r="RHX89" s="85"/>
      <c r="RHY89" s="85"/>
      <c r="RHZ89" s="85"/>
      <c r="RIA89" s="85"/>
      <c r="RIB89" s="85"/>
      <c r="RIC89" s="85"/>
      <c r="RID89" s="85"/>
      <c r="RIE89" s="85"/>
      <c r="RIF89" s="85"/>
      <c r="RIG89" s="85"/>
      <c r="RIH89" s="85"/>
      <c r="RII89" s="85"/>
      <c r="RIJ89" s="85"/>
      <c r="RIK89" s="85"/>
      <c r="RIL89" s="85"/>
      <c r="RIM89" s="85"/>
      <c r="RIN89" s="85"/>
      <c r="RIO89" s="85"/>
      <c r="RIP89" s="85"/>
      <c r="RIQ89" s="85"/>
      <c r="RIR89" s="85"/>
      <c r="RIS89" s="85"/>
      <c r="RIT89" s="85"/>
      <c r="RIU89" s="85"/>
      <c r="RIV89" s="85"/>
      <c r="RIW89" s="85"/>
      <c r="RIX89" s="85"/>
      <c r="RIY89" s="85"/>
      <c r="RIZ89" s="85"/>
      <c r="RJA89" s="85"/>
      <c r="RJB89" s="85"/>
      <c r="RJC89" s="85"/>
      <c r="RJD89" s="85"/>
      <c r="RJE89" s="85"/>
      <c r="RJF89" s="85"/>
      <c r="RJG89" s="85"/>
      <c r="RJH89" s="85"/>
      <c r="RJI89" s="85"/>
      <c r="RJJ89" s="85"/>
      <c r="RJK89" s="85"/>
      <c r="RJL89" s="85"/>
      <c r="RJM89" s="85"/>
      <c r="RJN89" s="85"/>
      <c r="RJO89" s="85"/>
      <c r="RJP89" s="85"/>
      <c r="RJQ89" s="85"/>
      <c r="RJR89" s="85"/>
      <c r="RJS89" s="85"/>
      <c r="RJT89" s="85"/>
      <c r="RJU89" s="85"/>
      <c r="RJV89" s="85"/>
      <c r="RJW89" s="85"/>
      <c r="RJX89" s="85"/>
      <c r="RJY89" s="85"/>
      <c r="RJZ89" s="85"/>
      <c r="RKA89" s="85"/>
      <c r="RKB89" s="85"/>
      <c r="RKC89" s="85"/>
      <c r="RKD89" s="85"/>
      <c r="RKE89" s="85"/>
      <c r="RKF89" s="85"/>
      <c r="RKG89" s="85"/>
      <c r="RKH89" s="85"/>
      <c r="RKI89" s="85"/>
      <c r="RKJ89" s="85"/>
      <c r="RKK89" s="85"/>
      <c r="RKL89" s="85"/>
      <c r="RKM89" s="85"/>
      <c r="RKN89" s="85"/>
      <c r="RKO89" s="85"/>
      <c r="RKP89" s="85"/>
      <c r="RKQ89" s="85"/>
      <c r="RKR89" s="85"/>
      <c r="RKS89" s="85"/>
      <c r="RKT89" s="85"/>
      <c r="RKU89" s="85"/>
      <c r="RKV89" s="85"/>
      <c r="RKW89" s="85"/>
      <c r="RKX89" s="85"/>
      <c r="RKY89" s="85"/>
      <c r="RKZ89" s="85"/>
      <c r="RLA89" s="85"/>
      <c r="RLB89" s="85"/>
      <c r="RLC89" s="85"/>
      <c r="RLD89" s="85"/>
      <c r="RLE89" s="85"/>
      <c r="RLF89" s="85"/>
      <c r="RLG89" s="85"/>
      <c r="RLH89" s="85"/>
      <c r="RLI89" s="85"/>
      <c r="RLJ89" s="85"/>
      <c r="RLK89" s="85"/>
      <c r="RLL89" s="85"/>
      <c r="RLM89" s="85"/>
      <c r="RLN89" s="85"/>
      <c r="RLO89" s="85"/>
      <c r="RLP89" s="85"/>
      <c r="RLQ89" s="85"/>
      <c r="RLR89" s="85"/>
      <c r="RLS89" s="85"/>
      <c r="RLT89" s="85"/>
      <c r="RLU89" s="85"/>
      <c r="RLV89" s="85"/>
      <c r="RLW89" s="85"/>
      <c r="RLX89" s="85"/>
      <c r="RLY89" s="85"/>
      <c r="RLZ89" s="85"/>
      <c r="RMA89" s="85"/>
      <c r="RMB89" s="85"/>
      <c r="RMC89" s="85"/>
      <c r="RMD89" s="85"/>
      <c r="RME89" s="85"/>
      <c r="RMF89" s="85"/>
      <c r="RMG89" s="85"/>
      <c r="RMH89" s="85"/>
      <c r="RMI89" s="85"/>
      <c r="RMJ89" s="85"/>
      <c r="RMK89" s="85"/>
      <c r="RML89" s="85"/>
      <c r="RMM89" s="85"/>
      <c r="RMN89" s="85"/>
      <c r="RMO89" s="85"/>
      <c r="RMP89" s="85"/>
      <c r="RMQ89" s="85"/>
      <c r="RMR89" s="85"/>
      <c r="RMS89" s="85"/>
      <c r="RMT89" s="85"/>
      <c r="RMU89" s="85"/>
      <c r="RMV89" s="85"/>
      <c r="RMW89" s="85"/>
      <c r="RMX89" s="85"/>
      <c r="RMY89" s="85"/>
      <c r="RMZ89" s="85"/>
      <c r="RNA89" s="85"/>
      <c r="RNB89" s="85"/>
      <c r="RNC89" s="85"/>
      <c r="RND89" s="85"/>
      <c r="RNE89" s="85"/>
      <c r="RNF89" s="85"/>
      <c r="RNG89" s="85"/>
      <c r="RNH89" s="85"/>
      <c r="RNI89" s="85"/>
      <c r="RNJ89" s="85"/>
      <c r="RNK89" s="85"/>
      <c r="RNL89" s="85"/>
      <c r="RNM89" s="85"/>
      <c r="RNN89" s="85"/>
      <c r="RNO89" s="85"/>
      <c r="RNP89" s="85"/>
      <c r="RNQ89" s="85"/>
      <c r="RNR89" s="85"/>
      <c r="RNS89" s="85"/>
      <c r="RNT89" s="85"/>
      <c r="RNU89" s="85"/>
      <c r="RNV89" s="85"/>
      <c r="RNW89" s="85"/>
      <c r="RNX89" s="85"/>
      <c r="RNY89" s="85"/>
      <c r="RNZ89" s="85"/>
      <c r="ROA89" s="85"/>
      <c r="ROB89" s="85"/>
      <c r="ROC89" s="85"/>
      <c r="ROD89" s="85"/>
      <c r="ROE89" s="85"/>
      <c r="ROF89" s="85"/>
      <c r="ROG89" s="85"/>
      <c r="ROH89" s="85"/>
      <c r="ROI89" s="85"/>
      <c r="ROJ89" s="85"/>
      <c r="ROK89" s="85"/>
      <c r="ROL89" s="85"/>
      <c r="ROM89" s="85"/>
      <c r="RON89" s="85"/>
      <c r="ROO89" s="85"/>
      <c r="ROP89" s="85"/>
      <c r="ROQ89" s="85"/>
      <c r="ROR89" s="85"/>
      <c r="ROS89" s="85"/>
      <c r="ROT89" s="85"/>
      <c r="ROU89" s="85"/>
      <c r="ROV89" s="85"/>
      <c r="ROW89" s="85"/>
      <c r="ROX89" s="85"/>
      <c r="ROY89" s="85"/>
      <c r="ROZ89" s="85"/>
      <c r="RPA89" s="85"/>
      <c r="RPB89" s="85"/>
      <c r="RPC89" s="85"/>
      <c r="RPD89" s="85"/>
      <c r="RPE89" s="85"/>
      <c r="RPF89" s="85"/>
      <c r="RPG89" s="85"/>
      <c r="RPH89" s="85"/>
      <c r="RPI89" s="85"/>
      <c r="RPJ89" s="85"/>
      <c r="RPK89" s="85"/>
      <c r="RPL89" s="85"/>
      <c r="RPM89" s="85"/>
      <c r="RPN89" s="85"/>
      <c r="RPO89" s="85"/>
      <c r="RPP89" s="85"/>
      <c r="RPQ89" s="85"/>
      <c r="RPR89" s="85"/>
      <c r="RPS89" s="85"/>
      <c r="RPT89" s="85"/>
      <c r="RPU89" s="85"/>
      <c r="RPV89" s="85"/>
      <c r="RPW89" s="85"/>
      <c r="RPX89" s="85"/>
      <c r="RPY89" s="85"/>
      <c r="RPZ89" s="85"/>
      <c r="RQA89" s="85"/>
      <c r="RQB89" s="85"/>
      <c r="RQC89" s="85"/>
      <c r="RQD89" s="85"/>
      <c r="RQE89" s="85"/>
      <c r="RQF89" s="85"/>
      <c r="RQG89" s="85"/>
      <c r="RQH89" s="85"/>
      <c r="RQI89" s="85"/>
      <c r="RQJ89" s="85"/>
      <c r="RQK89" s="85"/>
      <c r="RQL89" s="85"/>
      <c r="RQM89" s="85"/>
      <c r="RQN89" s="85"/>
      <c r="RQO89" s="85"/>
      <c r="RQP89" s="85"/>
      <c r="RQQ89" s="85"/>
      <c r="RQR89" s="85"/>
      <c r="RQS89" s="85"/>
      <c r="RQT89" s="85"/>
      <c r="RQU89" s="85"/>
      <c r="RQV89" s="85"/>
      <c r="RQW89" s="85"/>
      <c r="RQX89" s="85"/>
      <c r="RQY89" s="85"/>
      <c r="RQZ89" s="85"/>
      <c r="RRA89" s="85"/>
      <c r="RRB89" s="85"/>
      <c r="RRC89" s="85"/>
      <c r="RRD89" s="85"/>
      <c r="RRE89" s="85"/>
      <c r="RRF89" s="85"/>
      <c r="RRG89" s="85"/>
      <c r="RRH89" s="85"/>
      <c r="RRI89" s="85"/>
      <c r="RRJ89" s="85"/>
      <c r="RRK89" s="85"/>
      <c r="RRL89" s="85"/>
      <c r="RRM89" s="85"/>
      <c r="RRN89" s="85"/>
      <c r="RRO89" s="85"/>
      <c r="RRP89" s="85"/>
      <c r="RRQ89" s="85"/>
      <c r="RRR89" s="85"/>
      <c r="RRS89" s="85"/>
      <c r="RRT89" s="85"/>
      <c r="RRU89" s="85"/>
      <c r="RRV89" s="85"/>
      <c r="RRW89" s="85"/>
      <c r="RRX89" s="85"/>
      <c r="RRY89" s="85"/>
      <c r="RRZ89" s="85"/>
      <c r="RSA89" s="85"/>
      <c r="RSB89" s="85"/>
      <c r="RSC89" s="85"/>
      <c r="RSD89" s="85"/>
      <c r="RSE89" s="85"/>
      <c r="RSF89" s="85"/>
      <c r="RSG89" s="85"/>
      <c r="RSH89" s="85"/>
      <c r="RSI89" s="85"/>
      <c r="RSJ89" s="85"/>
      <c r="RSK89" s="85"/>
      <c r="RSL89" s="85"/>
      <c r="RSM89" s="85"/>
      <c r="RSN89" s="85"/>
      <c r="RSO89" s="85"/>
      <c r="RSP89" s="85"/>
      <c r="RSQ89" s="85"/>
      <c r="RSR89" s="85"/>
      <c r="RSS89" s="85"/>
      <c r="RST89" s="85"/>
      <c r="RSU89" s="85"/>
      <c r="RSV89" s="85"/>
      <c r="RSW89" s="85"/>
      <c r="RSX89" s="85"/>
      <c r="RSY89" s="85"/>
      <c r="RSZ89" s="85"/>
      <c r="RTA89" s="85"/>
      <c r="RTB89" s="85"/>
      <c r="RTC89" s="85"/>
      <c r="RTD89" s="85"/>
      <c r="RTE89" s="85"/>
      <c r="RTF89" s="85"/>
      <c r="RTG89" s="85"/>
      <c r="RTH89" s="85"/>
      <c r="RTI89" s="85"/>
      <c r="RTJ89" s="85"/>
      <c r="RTK89" s="85"/>
      <c r="RTL89" s="85"/>
      <c r="RTM89" s="85"/>
      <c r="RTN89" s="85"/>
      <c r="RTO89" s="85"/>
      <c r="RTP89" s="85"/>
      <c r="RTQ89" s="85"/>
      <c r="RTR89" s="85"/>
      <c r="RTS89" s="85"/>
      <c r="RTT89" s="85"/>
      <c r="RTU89" s="85"/>
      <c r="RTV89" s="85"/>
      <c r="RTW89" s="85"/>
      <c r="RTX89" s="85"/>
      <c r="RTY89" s="85"/>
      <c r="RTZ89" s="85"/>
      <c r="RUA89" s="85"/>
      <c r="RUB89" s="85"/>
      <c r="RUC89" s="85"/>
      <c r="RUD89" s="85"/>
      <c r="RUE89" s="85"/>
      <c r="RUF89" s="85"/>
      <c r="RUG89" s="85"/>
      <c r="RUH89" s="85"/>
      <c r="RUI89" s="85"/>
      <c r="RUJ89" s="85"/>
      <c r="RUK89" s="85"/>
      <c r="RUL89" s="85"/>
      <c r="RUM89" s="85"/>
      <c r="RUN89" s="85"/>
      <c r="RUO89" s="85"/>
      <c r="RUP89" s="85"/>
      <c r="RUQ89" s="85"/>
      <c r="RUR89" s="85"/>
      <c r="RUS89" s="85"/>
      <c r="RUT89" s="85"/>
      <c r="RUU89" s="85"/>
      <c r="RUV89" s="85"/>
      <c r="RUW89" s="85"/>
      <c r="RUX89" s="85"/>
      <c r="RUY89" s="85"/>
      <c r="RUZ89" s="85"/>
      <c r="RVA89" s="85"/>
      <c r="RVB89" s="85"/>
      <c r="RVC89" s="85"/>
      <c r="RVD89" s="85"/>
      <c r="RVE89" s="85"/>
      <c r="RVF89" s="85"/>
      <c r="RVG89" s="85"/>
      <c r="RVH89" s="85"/>
      <c r="RVI89" s="85"/>
      <c r="RVJ89" s="85"/>
      <c r="RVK89" s="85"/>
      <c r="RVL89" s="85"/>
      <c r="RVM89" s="85"/>
      <c r="RVN89" s="85"/>
      <c r="RVO89" s="85"/>
      <c r="RVP89" s="85"/>
      <c r="RVQ89" s="85"/>
      <c r="RVR89" s="85"/>
      <c r="RVS89" s="85"/>
      <c r="RVT89" s="85"/>
      <c r="RVU89" s="85"/>
      <c r="RVV89" s="85"/>
      <c r="RVW89" s="85"/>
      <c r="RVX89" s="85"/>
      <c r="RVY89" s="85"/>
      <c r="RVZ89" s="85"/>
      <c r="RWA89" s="85"/>
      <c r="RWB89" s="85"/>
      <c r="RWC89" s="85"/>
      <c r="RWD89" s="85"/>
      <c r="RWE89" s="85"/>
      <c r="RWF89" s="85"/>
      <c r="RWG89" s="85"/>
      <c r="RWH89" s="85"/>
      <c r="RWI89" s="85"/>
      <c r="RWJ89" s="85"/>
      <c r="RWK89" s="85"/>
      <c r="RWL89" s="85"/>
      <c r="RWM89" s="85"/>
      <c r="RWN89" s="85"/>
      <c r="RWO89" s="85"/>
      <c r="RWP89" s="85"/>
      <c r="RWQ89" s="85"/>
      <c r="RWR89" s="85"/>
      <c r="RWS89" s="85"/>
      <c r="RWT89" s="85"/>
      <c r="RWU89" s="85"/>
      <c r="RWV89" s="85"/>
      <c r="RWW89" s="85"/>
      <c r="RWX89" s="85"/>
      <c r="RWY89" s="85"/>
      <c r="RWZ89" s="85"/>
      <c r="RXA89" s="85"/>
      <c r="RXB89" s="85"/>
      <c r="RXC89" s="85"/>
      <c r="RXD89" s="85"/>
      <c r="RXE89" s="85"/>
      <c r="RXF89" s="85"/>
      <c r="RXG89" s="85"/>
      <c r="RXH89" s="85"/>
      <c r="RXI89" s="85"/>
      <c r="RXJ89" s="85"/>
      <c r="RXK89" s="85"/>
      <c r="RXL89" s="85"/>
      <c r="RXM89" s="85"/>
      <c r="RXN89" s="85"/>
      <c r="RXO89" s="85"/>
      <c r="RXP89" s="85"/>
      <c r="RXQ89" s="85"/>
      <c r="RXR89" s="85"/>
      <c r="RXS89" s="85"/>
      <c r="RXT89" s="85"/>
      <c r="RXU89" s="85"/>
      <c r="RXV89" s="85"/>
      <c r="RXW89" s="85"/>
      <c r="RXX89" s="85"/>
      <c r="RXY89" s="85"/>
      <c r="RXZ89" s="85"/>
      <c r="RYA89" s="85"/>
      <c r="RYB89" s="85"/>
      <c r="RYC89" s="85"/>
      <c r="RYD89" s="85"/>
      <c r="RYE89" s="85"/>
      <c r="RYF89" s="85"/>
      <c r="RYG89" s="85"/>
      <c r="RYH89" s="85"/>
      <c r="RYI89" s="85"/>
      <c r="RYJ89" s="85"/>
      <c r="RYK89" s="85"/>
      <c r="RYL89" s="85"/>
      <c r="RYM89" s="85"/>
      <c r="RYN89" s="85"/>
      <c r="RYO89" s="85"/>
      <c r="RYP89" s="85"/>
      <c r="RYQ89" s="85"/>
      <c r="RYR89" s="85"/>
      <c r="RYS89" s="85"/>
      <c r="RYT89" s="85"/>
      <c r="RYU89" s="85"/>
      <c r="RYV89" s="85"/>
      <c r="RYW89" s="85"/>
      <c r="RYX89" s="85"/>
      <c r="RYY89" s="85"/>
      <c r="RYZ89" s="85"/>
      <c r="RZA89" s="85"/>
      <c r="RZB89" s="85"/>
      <c r="RZC89" s="85"/>
      <c r="RZD89" s="85"/>
      <c r="RZE89" s="85"/>
      <c r="RZF89" s="85"/>
      <c r="RZG89" s="85"/>
      <c r="RZH89" s="85"/>
      <c r="RZI89" s="85"/>
      <c r="RZJ89" s="85"/>
      <c r="RZK89" s="85"/>
      <c r="RZL89" s="85"/>
      <c r="RZM89" s="85"/>
      <c r="RZN89" s="85"/>
      <c r="RZO89" s="85"/>
      <c r="RZP89" s="85"/>
      <c r="RZQ89" s="85"/>
      <c r="RZR89" s="85"/>
      <c r="RZS89" s="85"/>
      <c r="RZT89" s="85"/>
      <c r="RZU89" s="85"/>
      <c r="RZV89" s="85"/>
      <c r="RZW89" s="85"/>
      <c r="RZX89" s="85"/>
      <c r="RZY89" s="85"/>
      <c r="RZZ89" s="85"/>
      <c r="SAA89" s="85"/>
      <c r="SAB89" s="85"/>
      <c r="SAC89" s="85"/>
      <c r="SAD89" s="85"/>
      <c r="SAE89" s="85"/>
      <c r="SAF89" s="85"/>
      <c r="SAG89" s="85"/>
      <c r="SAH89" s="85"/>
      <c r="SAI89" s="85"/>
      <c r="SAJ89" s="85"/>
      <c r="SAK89" s="85"/>
      <c r="SAL89" s="85"/>
      <c r="SAM89" s="85"/>
      <c r="SAN89" s="85"/>
      <c r="SAO89" s="85"/>
      <c r="SAP89" s="85"/>
      <c r="SAQ89" s="85"/>
      <c r="SAR89" s="85"/>
      <c r="SAS89" s="85"/>
      <c r="SAT89" s="85"/>
      <c r="SAU89" s="85"/>
      <c r="SAV89" s="85"/>
      <c r="SAW89" s="85"/>
      <c r="SAX89" s="85"/>
      <c r="SAY89" s="85"/>
      <c r="SAZ89" s="85"/>
      <c r="SBA89" s="85"/>
      <c r="SBB89" s="85"/>
      <c r="SBC89" s="85"/>
      <c r="SBD89" s="85"/>
      <c r="SBE89" s="85"/>
      <c r="SBF89" s="85"/>
      <c r="SBG89" s="85"/>
      <c r="SBH89" s="85"/>
      <c r="SBI89" s="85"/>
      <c r="SBJ89" s="85"/>
      <c r="SBK89" s="85"/>
      <c r="SBL89" s="85"/>
      <c r="SBM89" s="85"/>
      <c r="SBN89" s="85"/>
      <c r="SBO89" s="85"/>
      <c r="SBP89" s="85"/>
      <c r="SBQ89" s="85"/>
      <c r="SBR89" s="85"/>
      <c r="SBS89" s="85"/>
      <c r="SBT89" s="85"/>
      <c r="SBU89" s="85"/>
      <c r="SBV89" s="85"/>
      <c r="SBW89" s="85"/>
      <c r="SBX89" s="85"/>
      <c r="SBY89" s="85"/>
      <c r="SBZ89" s="85"/>
      <c r="SCA89" s="85"/>
      <c r="SCB89" s="85"/>
      <c r="SCC89" s="85"/>
      <c r="SCD89" s="85"/>
      <c r="SCE89" s="85"/>
      <c r="SCF89" s="85"/>
      <c r="SCG89" s="85"/>
      <c r="SCH89" s="85"/>
      <c r="SCI89" s="85"/>
      <c r="SCJ89" s="85"/>
      <c r="SCK89" s="85"/>
      <c r="SCL89" s="85"/>
      <c r="SCM89" s="85"/>
      <c r="SCN89" s="85"/>
      <c r="SCO89" s="85"/>
      <c r="SCP89" s="85"/>
      <c r="SCQ89" s="85"/>
      <c r="SCR89" s="85"/>
      <c r="SCS89" s="85"/>
      <c r="SCT89" s="85"/>
      <c r="SCU89" s="85"/>
      <c r="SCV89" s="85"/>
      <c r="SCW89" s="85"/>
      <c r="SCX89" s="85"/>
      <c r="SCY89" s="85"/>
      <c r="SCZ89" s="85"/>
      <c r="SDA89" s="85"/>
      <c r="SDB89" s="85"/>
      <c r="SDC89" s="85"/>
      <c r="SDD89" s="85"/>
      <c r="SDE89" s="85"/>
      <c r="SDF89" s="85"/>
      <c r="SDG89" s="85"/>
      <c r="SDH89" s="85"/>
      <c r="SDI89" s="85"/>
      <c r="SDJ89" s="85"/>
      <c r="SDK89" s="85"/>
      <c r="SDL89" s="85"/>
      <c r="SDM89" s="85"/>
      <c r="SDN89" s="85"/>
      <c r="SDO89" s="85"/>
      <c r="SDP89" s="85"/>
      <c r="SDQ89" s="85"/>
      <c r="SDR89" s="85"/>
      <c r="SDS89" s="85"/>
      <c r="SDT89" s="85"/>
      <c r="SDU89" s="85"/>
      <c r="SDV89" s="85"/>
      <c r="SDW89" s="85"/>
      <c r="SDX89" s="85"/>
      <c r="SDY89" s="85"/>
      <c r="SDZ89" s="85"/>
      <c r="SEA89" s="85"/>
      <c r="SEB89" s="85"/>
      <c r="SEC89" s="85"/>
      <c r="SED89" s="85"/>
      <c r="SEE89" s="85"/>
      <c r="SEF89" s="85"/>
      <c r="SEG89" s="85"/>
      <c r="SEH89" s="85"/>
      <c r="SEI89" s="85"/>
      <c r="SEJ89" s="85"/>
      <c r="SEK89" s="85"/>
      <c r="SEL89" s="85"/>
      <c r="SEM89" s="85"/>
      <c r="SEN89" s="85"/>
      <c r="SEO89" s="85"/>
      <c r="SEP89" s="85"/>
      <c r="SEQ89" s="85"/>
      <c r="SER89" s="85"/>
      <c r="SES89" s="85"/>
      <c r="SET89" s="85"/>
      <c r="SEU89" s="85"/>
      <c r="SEV89" s="85"/>
      <c r="SEW89" s="85"/>
      <c r="SEX89" s="85"/>
      <c r="SEY89" s="85"/>
      <c r="SEZ89" s="85"/>
      <c r="SFA89" s="85"/>
      <c r="SFB89" s="85"/>
      <c r="SFC89" s="85"/>
      <c r="SFD89" s="85"/>
      <c r="SFE89" s="85"/>
      <c r="SFF89" s="85"/>
      <c r="SFG89" s="85"/>
      <c r="SFH89" s="85"/>
      <c r="SFI89" s="85"/>
      <c r="SFJ89" s="85"/>
      <c r="SFK89" s="85"/>
      <c r="SFL89" s="85"/>
      <c r="SFM89" s="85"/>
      <c r="SFN89" s="85"/>
      <c r="SFO89" s="85"/>
      <c r="SFP89" s="85"/>
      <c r="SFQ89" s="85"/>
      <c r="SFR89" s="85"/>
      <c r="SFS89" s="85"/>
      <c r="SFT89" s="85"/>
      <c r="SFU89" s="85"/>
      <c r="SFV89" s="85"/>
      <c r="SFW89" s="85"/>
      <c r="SFX89" s="85"/>
      <c r="SFY89" s="85"/>
      <c r="SFZ89" s="85"/>
      <c r="SGA89" s="85"/>
      <c r="SGB89" s="85"/>
      <c r="SGC89" s="85"/>
      <c r="SGD89" s="85"/>
      <c r="SGE89" s="85"/>
      <c r="SGF89" s="85"/>
      <c r="SGG89" s="85"/>
      <c r="SGH89" s="85"/>
      <c r="SGI89" s="85"/>
      <c r="SGJ89" s="85"/>
      <c r="SGK89" s="85"/>
      <c r="SGL89" s="85"/>
      <c r="SGM89" s="85"/>
      <c r="SGN89" s="85"/>
      <c r="SGO89" s="85"/>
      <c r="SGP89" s="85"/>
      <c r="SGQ89" s="85"/>
      <c r="SGR89" s="85"/>
      <c r="SGS89" s="85"/>
      <c r="SGT89" s="85"/>
      <c r="SGU89" s="85"/>
      <c r="SGV89" s="85"/>
      <c r="SGW89" s="85"/>
      <c r="SGX89" s="85"/>
      <c r="SGY89" s="85"/>
      <c r="SGZ89" s="85"/>
      <c r="SHA89" s="85"/>
      <c r="SHB89" s="85"/>
      <c r="SHC89" s="85"/>
      <c r="SHD89" s="85"/>
      <c r="SHE89" s="85"/>
      <c r="SHF89" s="85"/>
      <c r="SHG89" s="85"/>
      <c r="SHH89" s="85"/>
      <c r="SHI89" s="85"/>
      <c r="SHJ89" s="85"/>
      <c r="SHK89" s="85"/>
      <c r="SHL89" s="85"/>
      <c r="SHM89" s="85"/>
      <c r="SHN89" s="85"/>
      <c r="SHO89" s="85"/>
      <c r="SHP89" s="85"/>
      <c r="SHQ89" s="85"/>
      <c r="SHR89" s="85"/>
      <c r="SHS89" s="85"/>
      <c r="SHT89" s="85"/>
      <c r="SHU89" s="85"/>
      <c r="SHV89" s="85"/>
      <c r="SHW89" s="85"/>
      <c r="SHX89" s="85"/>
      <c r="SHY89" s="85"/>
      <c r="SHZ89" s="85"/>
      <c r="SIA89" s="85"/>
      <c r="SIB89" s="85"/>
      <c r="SIC89" s="85"/>
      <c r="SID89" s="85"/>
      <c r="SIE89" s="85"/>
      <c r="SIF89" s="85"/>
      <c r="SIG89" s="85"/>
      <c r="SIH89" s="85"/>
      <c r="SII89" s="85"/>
      <c r="SIJ89" s="85"/>
      <c r="SIK89" s="85"/>
      <c r="SIL89" s="85"/>
      <c r="SIM89" s="85"/>
      <c r="SIN89" s="85"/>
      <c r="SIO89" s="85"/>
      <c r="SIP89" s="85"/>
      <c r="SIQ89" s="85"/>
      <c r="SIR89" s="85"/>
      <c r="SIS89" s="85"/>
      <c r="SIT89" s="85"/>
      <c r="SIU89" s="85"/>
      <c r="SIV89" s="85"/>
      <c r="SIW89" s="85"/>
      <c r="SIX89" s="85"/>
      <c r="SIY89" s="85"/>
      <c r="SIZ89" s="85"/>
      <c r="SJA89" s="85"/>
      <c r="SJB89" s="85"/>
      <c r="SJC89" s="85"/>
      <c r="SJD89" s="85"/>
      <c r="SJE89" s="85"/>
      <c r="SJF89" s="85"/>
      <c r="SJG89" s="85"/>
      <c r="SJH89" s="85"/>
      <c r="SJI89" s="85"/>
      <c r="SJJ89" s="85"/>
      <c r="SJK89" s="85"/>
      <c r="SJL89" s="85"/>
      <c r="SJM89" s="85"/>
      <c r="SJN89" s="85"/>
      <c r="SJO89" s="85"/>
      <c r="SJP89" s="85"/>
      <c r="SJQ89" s="85"/>
      <c r="SJR89" s="85"/>
      <c r="SJS89" s="85"/>
      <c r="SJT89" s="85"/>
      <c r="SJU89" s="85"/>
      <c r="SJV89" s="85"/>
      <c r="SJW89" s="85"/>
      <c r="SJX89" s="85"/>
      <c r="SJY89" s="85"/>
      <c r="SJZ89" s="85"/>
      <c r="SKA89" s="85"/>
      <c r="SKB89" s="85"/>
      <c r="SKC89" s="85"/>
      <c r="SKD89" s="85"/>
      <c r="SKE89" s="85"/>
      <c r="SKF89" s="85"/>
      <c r="SKG89" s="85"/>
      <c r="SKH89" s="85"/>
      <c r="SKI89" s="85"/>
      <c r="SKJ89" s="85"/>
      <c r="SKK89" s="85"/>
      <c r="SKL89" s="85"/>
      <c r="SKM89" s="85"/>
      <c r="SKN89" s="85"/>
      <c r="SKO89" s="85"/>
      <c r="SKP89" s="85"/>
      <c r="SKQ89" s="85"/>
      <c r="SKR89" s="85"/>
      <c r="SKS89" s="85"/>
      <c r="SKT89" s="85"/>
      <c r="SKU89" s="85"/>
      <c r="SKV89" s="85"/>
      <c r="SKW89" s="85"/>
      <c r="SKX89" s="85"/>
      <c r="SKY89" s="85"/>
      <c r="SKZ89" s="85"/>
      <c r="SLA89" s="85"/>
      <c r="SLB89" s="85"/>
      <c r="SLC89" s="85"/>
      <c r="SLD89" s="85"/>
      <c r="SLE89" s="85"/>
      <c r="SLF89" s="85"/>
      <c r="SLG89" s="85"/>
      <c r="SLH89" s="85"/>
      <c r="SLI89" s="85"/>
      <c r="SLJ89" s="85"/>
      <c r="SLK89" s="85"/>
      <c r="SLL89" s="85"/>
      <c r="SLM89" s="85"/>
      <c r="SLN89" s="85"/>
      <c r="SLO89" s="85"/>
      <c r="SLP89" s="85"/>
      <c r="SLQ89" s="85"/>
      <c r="SLR89" s="85"/>
      <c r="SLS89" s="85"/>
      <c r="SLT89" s="85"/>
      <c r="SLU89" s="85"/>
      <c r="SLV89" s="85"/>
      <c r="SLW89" s="85"/>
      <c r="SLX89" s="85"/>
      <c r="SLY89" s="85"/>
      <c r="SLZ89" s="85"/>
      <c r="SMA89" s="85"/>
      <c r="SMB89" s="85"/>
      <c r="SMC89" s="85"/>
      <c r="SMD89" s="85"/>
      <c r="SME89" s="85"/>
      <c r="SMF89" s="85"/>
      <c r="SMG89" s="85"/>
      <c r="SMH89" s="85"/>
      <c r="SMI89" s="85"/>
      <c r="SMJ89" s="85"/>
      <c r="SMK89" s="85"/>
      <c r="SML89" s="85"/>
      <c r="SMM89" s="85"/>
      <c r="SMN89" s="85"/>
      <c r="SMO89" s="85"/>
      <c r="SMP89" s="85"/>
      <c r="SMQ89" s="85"/>
      <c r="SMR89" s="85"/>
      <c r="SMS89" s="85"/>
      <c r="SMT89" s="85"/>
      <c r="SMU89" s="85"/>
      <c r="SMV89" s="85"/>
      <c r="SMW89" s="85"/>
      <c r="SMX89" s="85"/>
      <c r="SMY89" s="85"/>
      <c r="SMZ89" s="85"/>
      <c r="SNA89" s="85"/>
      <c r="SNB89" s="85"/>
      <c r="SNC89" s="85"/>
      <c r="SND89" s="85"/>
      <c r="SNE89" s="85"/>
      <c r="SNF89" s="85"/>
      <c r="SNG89" s="85"/>
      <c r="SNH89" s="85"/>
      <c r="SNI89" s="85"/>
      <c r="SNJ89" s="85"/>
      <c r="SNK89" s="85"/>
      <c r="SNL89" s="85"/>
      <c r="SNM89" s="85"/>
      <c r="SNN89" s="85"/>
      <c r="SNO89" s="85"/>
      <c r="SNP89" s="85"/>
      <c r="SNQ89" s="85"/>
      <c r="SNR89" s="85"/>
      <c r="SNS89" s="85"/>
      <c r="SNT89" s="85"/>
      <c r="SNU89" s="85"/>
      <c r="SNV89" s="85"/>
      <c r="SNW89" s="85"/>
      <c r="SNX89" s="85"/>
      <c r="SNY89" s="85"/>
      <c r="SNZ89" s="85"/>
      <c r="SOA89" s="85"/>
      <c r="SOB89" s="85"/>
      <c r="SOC89" s="85"/>
      <c r="SOD89" s="85"/>
      <c r="SOE89" s="85"/>
      <c r="SOF89" s="85"/>
      <c r="SOG89" s="85"/>
      <c r="SOH89" s="85"/>
      <c r="SOI89" s="85"/>
      <c r="SOJ89" s="85"/>
      <c r="SOK89" s="85"/>
      <c r="SOL89" s="85"/>
      <c r="SOM89" s="85"/>
      <c r="SON89" s="85"/>
      <c r="SOO89" s="85"/>
      <c r="SOP89" s="85"/>
      <c r="SOQ89" s="85"/>
      <c r="SOR89" s="85"/>
      <c r="SOS89" s="85"/>
      <c r="SOT89" s="85"/>
      <c r="SOU89" s="85"/>
      <c r="SOV89" s="85"/>
      <c r="SOW89" s="85"/>
      <c r="SOX89" s="85"/>
      <c r="SOY89" s="85"/>
      <c r="SOZ89" s="85"/>
      <c r="SPA89" s="85"/>
      <c r="SPB89" s="85"/>
      <c r="SPC89" s="85"/>
      <c r="SPD89" s="85"/>
      <c r="SPE89" s="85"/>
      <c r="SPF89" s="85"/>
      <c r="SPG89" s="85"/>
      <c r="SPH89" s="85"/>
      <c r="SPI89" s="85"/>
      <c r="SPJ89" s="85"/>
      <c r="SPK89" s="85"/>
      <c r="SPL89" s="85"/>
      <c r="SPM89" s="85"/>
      <c r="SPN89" s="85"/>
      <c r="SPO89" s="85"/>
      <c r="SPP89" s="85"/>
      <c r="SPQ89" s="85"/>
      <c r="SPR89" s="85"/>
      <c r="SPS89" s="85"/>
      <c r="SPT89" s="85"/>
      <c r="SPU89" s="85"/>
      <c r="SPV89" s="85"/>
      <c r="SPW89" s="85"/>
      <c r="SPX89" s="85"/>
      <c r="SPY89" s="85"/>
      <c r="SPZ89" s="85"/>
      <c r="SQA89" s="85"/>
      <c r="SQB89" s="85"/>
      <c r="SQC89" s="85"/>
      <c r="SQD89" s="85"/>
      <c r="SQE89" s="85"/>
      <c r="SQF89" s="85"/>
      <c r="SQG89" s="85"/>
      <c r="SQH89" s="85"/>
      <c r="SQI89" s="85"/>
      <c r="SQJ89" s="85"/>
      <c r="SQK89" s="85"/>
      <c r="SQL89" s="85"/>
      <c r="SQM89" s="85"/>
      <c r="SQN89" s="85"/>
      <c r="SQO89" s="85"/>
      <c r="SQP89" s="85"/>
      <c r="SQQ89" s="85"/>
      <c r="SQR89" s="85"/>
      <c r="SQS89" s="85"/>
      <c r="SQT89" s="85"/>
      <c r="SQU89" s="85"/>
      <c r="SQV89" s="85"/>
      <c r="SQW89" s="85"/>
      <c r="SQX89" s="85"/>
      <c r="SQY89" s="85"/>
      <c r="SQZ89" s="85"/>
      <c r="SRA89" s="85"/>
      <c r="SRB89" s="85"/>
      <c r="SRC89" s="85"/>
      <c r="SRD89" s="85"/>
      <c r="SRE89" s="85"/>
      <c r="SRF89" s="85"/>
      <c r="SRG89" s="85"/>
      <c r="SRH89" s="85"/>
      <c r="SRI89" s="85"/>
      <c r="SRJ89" s="85"/>
      <c r="SRK89" s="85"/>
      <c r="SRL89" s="85"/>
      <c r="SRM89" s="85"/>
      <c r="SRN89" s="85"/>
      <c r="SRO89" s="85"/>
      <c r="SRP89" s="85"/>
      <c r="SRQ89" s="85"/>
      <c r="SRR89" s="85"/>
      <c r="SRS89" s="85"/>
      <c r="SRT89" s="85"/>
      <c r="SRU89" s="85"/>
      <c r="SRV89" s="85"/>
      <c r="SRW89" s="85"/>
      <c r="SRX89" s="85"/>
      <c r="SRY89" s="85"/>
      <c r="SRZ89" s="85"/>
      <c r="SSA89" s="85"/>
      <c r="SSB89" s="85"/>
      <c r="SSC89" s="85"/>
      <c r="SSD89" s="85"/>
      <c r="SSE89" s="85"/>
      <c r="SSF89" s="85"/>
      <c r="SSG89" s="85"/>
      <c r="SSH89" s="85"/>
      <c r="SSI89" s="85"/>
      <c r="SSJ89" s="85"/>
      <c r="SSK89" s="85"/>
      <c r="SSL89" s="85"/>
      <c r="SSM89" s="85"/>
      <c r="SSN89" s="85"/>
      <c r="SSO89" s="85"/>
      <c r="SSP89" s="85"/>
      <c r="SSQ89" s="85"/>
      <c r="SSR89" s="85"/>
      <c r="SSS89" s="85"/>
      <c r="SST89" s="85"/>
      <c r="SSU89" s="85"/>
      <c r="SSV89" s="85"/>
      <c r="SSW89" s="85"/>
      <c r="SSX89" s="85"/>
      <c r="SSY89" s="85"/>
      <c r="SSZ89" s="85"/>
      <c r="STA89" s="85"/>
      <c r="STB89" s="85"/>
      <c r="STC89" s="85"/>
      <c r="STD89" s="85"/>
      <c r="STE89" s="85"/>
      <c r="STF89" s="85"/>
      <c r="STG89" s="85"/>
      <c r="STH89" s="85"/>
      <c r="STI89" s="85"/>
      <c r="STJ89" s="85"/>
      <c r="STK89" s="85"/>
      <c r="STL89" s="85"/>
      <c r="STM89" s="85"/>
      <c r="STN89" s="85"/>
      <c r="STO89" s="85"/>
      <c r="STP89" s="85"/>
      <c r="STQ89" s="85"/>
      <c r="STR89" s="85"/>
      <c r="STS89" s="85"/>
      <c r="STT89" s="85"/>
      <c r="STU89" s="85"/>
      <c r="STV89" s="85"/>
      <c r="STW89" s="85"/>
      <c r="STX89" s="85"/>
      <c r="STY89" s="85"/>
      <c r="STZ89" s="85"/>
      <c r="SUA89" s="85"/>
      <c r="SUB89" s="85"/>
      <c r="SUC89" s="85"/>
      <c r="SUD89" s="85"/>
      <c r="SUE89" s="85"/>
      <c r="SUF89" s="85"/>
      <c r="SUG89" s="85"/>
      <c r="SUH89" s="85"/>
      <c r="SUI89" s="85"/>
      <c r="SUJ89" s="85"/>
      <c r="SUK89" s="85"/>
      <c r="SUL89" s="85"/>
      <c r="SUM89" s="85"/>
      <c r="SUN89" s="85"/>
      <c r="SUO89" s="85"/>
      <c r="SUP89" s="85"/>
      <c r="SUQ89" s="85"/>
      <c r="SUR89" s="85"/>
      <c r="SUS89" s="85"/>
      <c r="SUT89" s="85"/>
      <c r="SUU89" s="85"/>
      <c r="SUV89" s="85"/>
      <c r="SUW89" s="85"/>
      <c r="SUX89" s="85"/>
      <c r="SUY89" s="85"/>
      <c r="SUZ89" s="85"/>
      <c r="SVA89" s="85"/>
      <c r="SVB89" s="85"/>
      <c r="SVC89" s="85"/>
      <c r="SVD89" s="85"/>
      <c r="SVE89" s="85"/>
      <c r="SVF89" s="85"/>
      <c r="SVG89" s="85"/>
      <c r="SVH89" s="85"/>
      <c r="SVI89" s="85"/>
      <c r="SVJ89" s="85"/>
      <c r="SVK89" s="85"/>
      <c r="SVL89" s="85"/>
      <c r="SVM89" s="85"/>
      <c r="SVN89" s="85"/>
      <c r="SVO89" s="85"/>
      <c r="SVP89" s="85"/>
      <c r="SVQ89" s="85"/>
      <c r="SVR89" s="85"/>
      <c r="SVS89" s="85"/>
      <c r="SVT89" s="85"/>
      <c r="SVU89" s="85"/>
      <c r="SVV89" s="85"/>
      <c r="SVW89" s="85"/>
      <c r="SVX89" s="85"/>
      <c r="SVY89" s="85"/>
      <c r="SVZ89" s="85"/>
      <c r="SWA89" s="85"/>
      <c r="SWB89" s="85"/>
      <c r="SWC89" s="85"/>
      <c r="SWD89" s="85"/>
      <c r="SWE89" s="85"/>
      <c r="SWF89" s="85"/>
      <c r="SWG89" s="85"/>
      <c r="SWH89" s="85"/>
      <c r="SWI89" s="85"/>
      <c r="SWJ89" s="85"/>
      <c r="SWK89" s="85"/>
      <c r="SWL89" s="85"/>
      <c r="SWM89" s="85"/>
      <c r="SWN89" s="85"/>
      <c r="SWO89" s="85"/>
      <c r="SWP89" s="85"/>
      <c r="SWQ89" s="85"/>
      <c r="SWR89" s="85"/>
      <c r="SWS89" s="85"/>
      <c r="SWT89" s="85"/>
      <c r="SWU89" s="85"/>
      <c r="SWV89" s="85"/>
      <c r="SWW89" s="85"/>
      <c r="SWX89" s="85"/>
      <c r="SWY89" s="85"/>
      <c r="SWZ89" s="85"/>
      <c r="SXA89" s="85"/>
      <c r="SXB89" s="85"/>
      <c r="SXC89" s="85"/>
      <c r="SXD89" s="85"/>
      <c r="SXE89" s="85"/>
      <c r="SXF89" s="85"/>
      <c r="SXG89" s="85"/>
      <c r="SXH89" s="85"/>
      <c r="SXI89" s="85"/>
      <c r="SXJ89" s="85"/>
      <c r="SXK89" s="85"/>
      <c r="SXL89" s="85"/>
      <c r="SXM89" s="85"/>
      <c r="SXN89" s="85"/>
      <c r="SXO89" s="85"/>
      <c r="SXP89" s="85"/>
      <c r="SXQ89" s="85"/>
      <c r="SXR89" s="85"/>
      <c r="SXS89" s="85"/>
      <c r="SXT89" s="85"/>
      <c r="SXU89" s="85"/>
      <c r="SXV89" s="85"/>
      <c r="SXW89" s="85"/>
      <c r="SXX89" s="85"/>
      <c r="SXY89" s="85"/>
      <c r="SXZ89" s="85"/>
      <c r="SYA89" s="85"/>
      <c r="SYB89" s="85"/>
      <c r="SYC89" s="85"/>
      <c r="SYD89" s="85"/>
      <c r="SYE89" s="85"/>
      <c r="SYF89" s="85"/>
      <c r="SYG89" s="85"/>
      <c r="SYH89" s="85"/>
      <c r="SYI89" s="85"/>
      <c r="SYJ89" s="85"/>
      <c r="SYK89" s="85"/>
      <c r="SYL89" s="85"/>
      <c r="SYM89" s="85"/>
      <c r="SYN89" s="85"/>
      <c r="SYO89" s="85"/>
      <c r="SYP89" s="85"/>
      <c r="SYQ89" s="85"/>
      <c r="SYR89" s="85"/>
      <c r="SYS89" s="85"/>
      <c r="SYT89" s="85"/>
      <c r="SYU89" s="85"/>
      <c r="SYV89" s="85"/>
      <c r="SYW89" s="85"/>
      <c r="SYX89" s="85"/>
      <c r="SYY89" s="85"/>
      <c r="SYZ89" s="85"/>
      <c r="SZA89" s="85"/>
      <c r="SZB89" s="85"/>
      <c r="SZC89" s="85"/>
      <c r="SZD89" s="85"/>
      <c r="SZE89" s="85"/>
      <c r="SZF89" s="85"/>
      <c r="SZG89" s="85"/>
      <c r="SZH89" s="85"/>
      <c r="SZI89" s="85"/>
      <c r="SZJ89" s="85"/>
      <c r="SZK89" s="85"/>
      <c r="SZL89" s="85"/>
      <c r="SZM89" s="85"/>
      <c r="SZN89" s="85"/>
      <c r="SZO89" s="85"/>
      <c r="SZP89" s="85"/>
      <c r="SZQ89" s="85"/>
      <c r="SZR89" s="85"/>
      <c r="SZS89" s="85"/>
      <c r="SZT89" s="85"/>
      <c r="SZU89" s="85"/>
      <c r="SZV89" s="85"/>
      <c r="SZW89" s="85"/>
      <c r="SZX89" s="85"/>
      <c r="SZY89" s="85"/>
      <c r="SZZ89" s="85"/>
      <c r="TAA89" s="85"/>
      <c r="TAB89" s="85"/>
      <c r="TAC89" s="85"/>
      <c r="TAD89" s="85"/>
      <c r="TAE89" s="85"/>
      <c r="TAF89" s="85"/>
      <c r="TAG89" s="85"/>
      <c r="TAH89" s="85"/>
      <c r="TAI89" s="85"/>
      <c r="TAJ89" s="85"/>
      <c r="TAK89" s="85"/>
      <c r="TAL89" s="85"/>
      <c r="TAM89" s="85"/>
      <c r="TAN89" s="85"/>
      <c r="TAO89" s="85"/>
      <c r="TAP89" s="85"/>
      <c r="TAQ89" s="85"/>
      <c r="TAR89" s="85"/>
      <c r="TAS89" s="85"/>
      <c r="TAT89" s="85"/>
      <c r="TAU89" s="85"/>
      <c r="TAV89" s="85"/>
      <c r="TAW89" s="85"/>
      <c r="TAX89" s="85"/>
      <c r="TAY89" s="85"/>
      <c r="TAZ89" s="85"/>
      <c r="TBA89" s="85"/>
      <c r="TBB89" s="85"/>
      <c r="TBC89" s="85"/>
      <c r="TBD89" s="85"/>
      <c r="TBE89" s="85"/>
      <c r="TBF89" s="85"/>
      <c r="TBG89" s="85"/>
      <c r="TBH89" s="85"/>
      <c r="TBI89" s="85"/>
      <c r="TBJ89" s="85"/>
      <c r="TBK89" s="85"/>
      <c r="TBL89" s="85"/>
      <c r="TBM89" s="85"/>
      <c r="TBN89" s="85"/>
      <c r="TBO89" s="85"/>
      <c r="TBP89" s="85"/>
      <c r="TBQ89" s="85"/>
      <c r="TBR89" s="85"/>
      <c r="TBS89" s="85"/>
      <c r="TBT89" s="85"/>
      <c r="TBU89" s="85"/>
      <c r="TBV89" s="85"/>
      <c r="TBW89" s="85"/>
      <c r="TBX89" s="85"/>
      <c r="TBY89" s="85"/>
      <c r="TBZ89" s="85"/>
      <c r="TCA89" s="85"/>
      <c r="TCB89" s="85"/>
      <c r="TCC89" s="85"/>
      <c r="TCD89" s="85"/>
      <c r="TCE89" s="85"/>
      <c r="TCF89" s="85"/>
      <c r="TCG89" s="85"/>
      <c r="TCH89" s="85"/>
      <c r="TCI89" s="85"/>
      <c r="TCJ89" s="85"/>
      <c r="TCK89" s="85"/>
      <c r="TCL89" s="85"/>
      <c r="TCM89" s="85"/>
      <c r="TCN89" s="85"/>
      <c r="TCO89" s="85"/>
      <c r="TCP89" s="85"/>
      <c r="TCQ89" s="85"/>
      <c r="TCR89" s="85"/>
      <c r="TCS89" s="85"/>
      <c r="TCT89" s="85"/>
      <c r="TCU89" s="85"/>
      <c r="TCV89" s="85"/>
      <c r="TCW89" s="85"/>
      <c r="TCX89" s="85"/>
      <c r="TCY89" s="85"/>
      <c r="TCZ89" s="85"/>
      <c r="TDA89" s="85"/>
      <c r="TDB89" s="85"/>
      <c r="TDC89" s="85"/>
      <c r="TDD89" s="85"/>
      <c r="TDE89" s="85"/>
      <c r="TDF89" s="85"/>
      <c r="TDG89" s="85"/>
      <c r="TDH89" s="85"/>
      <c r="TDI89" s="85"/>
      <c r="TDJ89" s="85"/>
      <c r="TDK89" s="85"/>
      <c r="TDL89" s="85"/>
      <c r="TDM89" s="85"/>
      <c r="TDN89" s="85"/>
      <c r="TDO89" s="85"/>
      <c r="TDP89" s="85"/>
      <c r="TDQ89" s="85"/>
      <c r="TDR89" s="85"/>
      <c r="TDS89" s="85"/>
      <c r="TDT89" s="85"/>
      <c r="TDU89" s="85"/>
      <c r="TDV89" s="85"/>
      <c r="TDW89" s="85"/>
      <c r="TDX89" s="85"/>
      <c r="TDY89" s="85"/>
      <c r="TDZ89" s="85"/>
      <c r="TEA89" s="85"/>
      <c r="TEB89" s="85"/>
      <c r="TEC89" s="85"/>
      <c r="TED89" s="85"/>
      <c r="TEE89" s="85"/>
      <c r="TEF89" s="85"/>
      <c r="TEG89" s="85"/>
      <c r="TEH89" s="85"/>
      <c r="TEI89" s="85"/>
      <c r="TEJ89" s="85"/>
      <c r="TEK89" s="85"/>
      <c r="TEL89" s="85"/>
      <c r="TEM89" s="85"/>
      <c r="TEN89" s="85"/>
      <c r="TEO89" s="85"/>
      <c r="TEP89" s="85"/>
      <c r="TEQ89" s="85"/>
      <c r="TER89" s="85"/>
      <c r="TES89" s="85"/>
      <c r="TET89" s="85"/>
      <c r="TEU89" s="85"/>
      <c r="TEV89" s="85"/>
      <c r="TEW89" s="85"/>
      <c r="TEX89" s="85"/>
      <c r="TEY89" s="85"/>
      <c r="TEZ89" s="85"/>
      <c r="TFA89" s="85"/>
      <c r="TFB89" s="85"/>
      <c r="TFC89" s="85"/>
      <c r="TFD89" s="85"/>
      <c r="TFE89" s="85"/>
      <c r="TFF89" s="85"/>
      <c r="TFG89" s="85"/>
      <c r="TFH89" s="85"/>
      <c r="TFI89" s="85"/>
      <c r="TFJ89" s="85"/>
      <c r="TFK89" s="85"/>
      <c r="TFL89" s="85"/>
      <c r="TFM89" s="85"/>
      <c r="TFN89" s="85"/>
      <c r="TFO89" s="85"/>
      <c r="TFP89" s="85"/>
      <c r="TFQ89" s="85"/>
      <c r="TFR89" s="85"/>
      <c r="TFS89" s="85"/>
      <c r="TFT89" s="85"/>
      <c r="TFU89" s="85"/>
      <c r="TFV89" s="85"/>
      <c r="TFW89" s="85"/>
      <c r="TFX89" s="85"/>
      <c r="TFY89" s="85"/>
      <c r="TFZ89" s="85"/>
      <c r="TGA89" s="85"/>
      <c r="TGB89" s="85"/>
      <c r="TGC89" s="85"/>
      <c r="TGD89" s="85"/>
      <c r="TGE89" s="85"/>
      <c r="TGF89" s="85"/>
      <c r="TGG89" s="85"/>
      <c r="TGH89" s="85"/>
      <c r="TGI89" s="85"/>
      <c r="TGJ89" s="85"/>
      <c r="TGK89" s="85"/>
      <c r="TGL89" s="85"/>
      <c r="TGM89" s="85"/>
      <c r="TGN89" s="85"/>
      <c r="TGO89" s="85"/>
      <c r="TGP89" s="85"/>
      <c r="TGQ89" s="85"/>
      <c r="TGR89" s="85"/>
      <c r="TGS89" s="85"/>
      <c r="TGT89" s="85"/>
      <c r="TGU89" s="85"/>
      <c r="TGV89" s="85"/>
      <c r="TGW89" s="85"/>
      <c r="TGX89" s="85"/>
      <c r="TGY89" s="85"/>
      <c r="TGZ89" s="85"/>
      <c r="THA89" s="85"/>
      <c r="THB89" s="85"/>
      <c r="THC89" s="85"/>
      <c r="THD89" s="85"/>
      <c r="THE89" s="85"/>
      <c r="THF89" s="85"/>
      <c r="THG89" s="85"/>
      <c r="THH89" s="85"/>
      <c r="THI89" s="85"/>
      <c r="THJ89" s="85"/>
      <c r="THK89" s="85"/>
      <c r="THL89" s="85"/>
      <c r="THM89" s="85"/>
      <c r="THN89" s="85"/>
      <c r="THO89" s="85"/>
      <c r="THP89" s="85"/>
      <c r="THQ89" s="85"/>
      <c r="THR89" s="85"/>
      <c r="THS89" s="85"/>
      <c r="THT89" s="85"/>
      <c r="THU89" s="85"/>
      <c r="THV89" s="85"/>
      <c r="THW89" s="85"/>
      <c r="THX89" s="85"/>
      <c r="THY89" s="85"/>
      <c r="THZ89" s="85"/>
      <c r="TIA89" s="85"/>
      <c r="TIB89" s="85"/>
      <c r="TIC89" s="85"/>
      <c r="TID89" s="85"/>
      <c r="TIE89" s="85"/>
      <c r="TIF89" s="85"/>
      <c r="TIG89" s="85"/>
      <c r="TIH89" s="85"/>
      <c r="TII89" s="85"/>
      <c r="TIJ89" s="85"/>
      <c r="TIK89" s="85"/>
      <c r="TIL89" s="85"/>
      <c r="TIM89" s="85"/>
      <c r="TIN89" s="85"/>
      <c r="TIO89" s="85"/>
      <c r="TIP89" s="85"/>
      <c r="TIQ89" s="85"/>
      <c r="TIR89" s="85"/>
      <c r="TIS89" s="85"/>
      <c r="TIT89" s="85"/>
      <c r="TIU89" s="85"/>
      <c r="TIV89" s="85"/>
      <c r="TIW89" s="85"/>
      <c r="TIX89" s="85"/>
      <c r="TIY89" s="85"/>
      <c r="TIZ89" s="85"/>
      <c r="TJA89" s="85"/>
      <c r="TJB89" s="85"/>
      <c r="TJC89" s="85"/>
      <c r="TJD89" s="85"/>
      <c r="TJE89" s="85"/>
      <c r="TJF89" s="85"/>
      <c r="TJG89" s="85"/>
      <c r="TJH89" s="85"/>
      <c r="TJI89" s="85"/>
      <c r="TJJ89" s="85"/>
      <c r="TJK89" s="85"/>
      <c r="TJL89" s="85"/>
      <c r="TJM89" s="85"/>
      <c r="TJN89" s="85"/>
      <c r="TJO89" s="85"/>
      <c r="TJP89" s="85"/>
      <c r="TJQ89" s="85"/>
      <c r="TJR89" s="85"/>
      <c r="TJS89" s="85"/>
      <c r="TJT89" s="85"/>
      <c r="TJU89" s="85"/>
      <c r="TJV89" s="85"/>
      <c r="TJW89" s="85"/>
      <c r="TJX89" s="85"/>
      <c r="TJY89" s="85"/>
      <c r="TJZ89" s="85"/>
      <c r="TKA89" s="85"/>
      <c r="TKB89" s="85"/>
      <c r="TKC89" s="85"/>
      <c r="TKD89" s="85"/>
      <c r="TKE89" s="85"/>
      <c r="TKF89" s="85"/>
      <c r="TKG89" s="85"/>
      <c r="TKH89" s="85"/>
      <c r="TKI89" s="85"/>
      <c r="TKJ89" s="85"/>
      <c r="TKK89" s="85"/>
      <c r="TKL89" s="85"/>
      <c r="TKM89" s="85"/>
      <c r="TKN89" s="85"/>
      <c r="TKO89" s="85"/>
      <c r="TKP89" s="85"/>
      <c r="TKQ89" s="85"/>
      <c r="TKR89" s="85"/>
      <c r="TKS89" s="85"/>
      <c r="TKT89" s="85"/>
      <c r="TKU89" s="85"/>
      <c r="TKV89" s="85"/>
      <c r="TKW89" s="85"/>
      <c r="TKX89" s="85"/>
      <c r="TKY89" s="85"/>
      <c r="TKZ89" s="85"/>
      <c r="TLA89" s="85"/>
      <c r="TLB89" s="85"/>
      <c r="TLC89" s="85"/>
      <c r="TLD89" s="85"/>
      <c r="TLE89" s="85"/>
      <c r="TLF89" s="85"/>
      <c r="TLG89" s="85"/>
      <c r="TLH89" s="85"/>
      <c r="TLI89" s="85"/>
      <c r="TLJ89" s="85"/>
      <c r="TLK89" s="85"/>
      <c r="TLL89" s="85"/>
      <c r="TLM89" s="85"/>
      <c r="TLN89" s="85"/>
      <c r="TLO89" s="85"/>
      <c r="TLP89" s="85"/>
      <c r="TLQ89" s="85"/>
      <c r="TLR89" s="85"/>
      <c r="TLS89" s="85"/>
      <c r="TLT89" s="85"/>
      <c r="TLU89" s="85"/>
      <c r="TLV89" s="85"/>
      <c r="TLW89" s="85"/>
      <c r="TLX89" s="85"/>
      <c r="TLY89" s="85"/>
      <c r="TLZ89" s="85"/>
      <c r="TMA89" s="85"/>
      <c r="TMB89" s="85"/>
      <c r="TMC89" s="85"/>
      <c r="TMD89" s="85"/>
      <c r="TME89" s="85"/>
      <c r="TMF89" s="85"/>
      <c r="TMG89" s="85"/>
      <c r="TMH89" s="85"/>
      <c r="TMI89" s="85"/>
      <c r="TMJ89" s="85"/>
      <c r="TMK89" s="85"/>
      <c r="TML89" s="85"/>
      <c r="TMM89" s="85"/>
      <c r="TMN89" s="85"/>
      <c r="TMO89" s="85"/>
      <c r="TMP89" s="85"/>
      <c r="TMQ89" s="85"/>
      <c r="TMR89" s="85"/>
      <c r="TMS89" s="85"/>
      <c r="TMT89" s="85"/>
      <c r="TMU89" s="85"/>
      <c r="TMV89" s="85"/>
      <c r="TMW89" s="85"/>
      <c r="TMX89" s="85"/>
      <c r="TMY89" s="85"/>
      <c r="TMZ89" s="85"/>
      <c r="TNA89" s="85"/>
      <c r="TNB89" s="85"/>
      <c r="TNC89" s="85"/>
      <c r="TND89" s="85"/>
      <c r="TNE89" s="85"/>
      <c r="TNF89" s="85"/>
      <c r="TNG89" s="85"/>
      <c r="TNH89" s="85"/>
      <c r="TNI89" s="85"/>
      <c r="TNJ89" s="85"/>
      <c r="TNK89" s="85"/>
      <c r="TNL89" s="85"/>
      <c r="TNM89" s="85"/>
      <c r="TNN89" s="85"/>
      <c r="TNO89" s="85"/>
      <c r="TNP89" s="85"/>
      <c r="TNQ89" s="85"/>
      <c r="TNR89" s="85"/>
      <c r="TNS89" s="85"/>
      <c r="TNT89" s="85"/>
      <c r="TNU89" s="85"/>
      <c r="TNV89" s="85"/>
      <c r="TNW89" s="85"/>
      <c r="TNX89" s="85"/>
      <c r="TNY89" s="85"/>
      <c r="TNZ89" s="85"/>
      <c r="TOA89" s="85"/>
      <c r="TOB89" s="85"/>
      <c r="TOC89" s="85"/>
      <c r="TOD89" s="85"/>
      <c r="TOE89" s="85"/>
      <c r="TOF89" s="85"/>
      <c r="TOG89" s="85"/>
      <c r="TOH89" s="85"/>
      <c r="TOI89" s="85"/>
      <c r="TOJ89" s="85"/>
      <c r="TOK89" s="85"/>
      <c r="TOL89" s="85"/>
      <c r="TOM89" s="85"/>
      <c r="TON89" s="85"/>
      <c r="TOO89" s="85"/>
      <c r="TOP89" s="85"/>
      <c r="TOQ89" s="85"/>
      <c r="TOR89" s="85"/>
      <c r="TOS89" s="85"/>
      <c r="TOT89" s="85"/>
      <c r="TOU89" s="85"/>
      <c r="TOV89" s="85"/>
      <c r="TOW89" s="85"/>
      <c r="TOX89" s="85"/>
      <c r="TOY89" s="85"/>
      <c r="TOZ89" s="85"/>
      <c r="TPA89" s="85"/>
      <c r="TPB89" s="85"/>
      <c r="TPC89" s="85"/>
      <c r="TPD89" s="85"/>
      <c r="TPE89" s="85"/>
      <c r="TPF89" s="85"/>
      <c r="TPG89" s="85"/>
      <c r="TPH89" s="85"/>
      <c r="TPI89" s="85"/>
      <c r="TPJ89" s="85"/>
      <c r="TPK89" s="85"/>
      <c r="TPL89" s="85"/>
      <c r="TPM89" s="85"/>
      <c r="TPN89" s="85"/>
      <c r="TPO89" s="85"/>
      <c r="TPP89" s="85"/>
      <c r="TPQ89" s="85"/>
      <c r="TPR89" s="85"/>
      <c r="TPS89" s="85"/>
      <c r="TPT89" s="85"/>
      <c r="TPU89" s="85"/>
      <c r="TPV89" s="85"/>
      <c r="TPW89" s="85"/>
      <c r="TPX89" s="85"/>
      <c r="TPY89" s="85"/>
      <c r="TPZ89" s="85"/>
      <c r="TQA89" s="85"/>
      <c r="TQB89" s="85"/>
      <c r="TQC89" s="85"/>
      <c r="TQD89" s="85"/>
      <c r="TQE89" s="85"/>
      <c r="TQF89" s="85"/>
      <c r="TQG89" s="85"/>
      <c r="TQH89" s="85"/>
      <c r="TQI89" s="85"/>
      <c r="TQJ89" s="85"/>
      <c r="TQK89" s="85"/>
      <c r="TQL89" s="85"/>
      <c r="TQM89" s="85"/>
      <c r="TQN89" s="85"/>
      <c r="TQO89" s="85"/>
      <c r="TQP89" s="85"/>
      <c r="TQQ89" s="85"/>
      <c r="TQR89" s="85"/>
      <c r="TQS89" s="85"/>
      <c r="TQT89" s="85"/>
      <c r="TQU89" s="85"/>
      <c r="TQV89" s="85"/>
      <c r="TQW89" s="85"/>
      <c r="TQX89" s="85"/>
      <c r="TQY89" s="85"/>
      <c r="TQZ89" s="85"/>
      <c r="TRA89" s="85"/>
      <c r="TRB89" s="85"/>
      <c r="TRC89" s="85"/>
      <c r="TRD89" s="85"/>
      <c r="TRE89" s="85"/>
      <c r="TRF89" s="85"/>
      <c r="TRG89" s="85"/>
      <c r="TRH89" s="85"/>
      <c r="TRI89" s="85"/>
      <c r="TRJ89" s="85"/>
      <c r="TRK89" s="85"/>
      <c r="TRL89" s="85"/>
      <c r="TRM89" s="85"/>
      <c r="TRN89" s="85"/>
      <c r="TRO89" s="85"/>
      <c r="TRP89" s="85"/>
      <c r="TRQ89" s="85"/>
      <c r="TRR89" s="85"/>
      <c r="TRS89" s="85"/>
      <c r="TRT89" s="85"/>
      <c r="TRU89" s="85"/>
      <c r="TRV89" s="85"/>
      <c r="TRW89" s="85"/>
      <c r="TRX89" s="85"/>
      <c r="TRY89" s="85"/>
      <c r="TRZ89" s="85"/>
      <c r="TSA89" s="85"/>
      <c r="TSB89" s="85"/>
      <c r="TSC89" s="85"/>
      <c r="TSD89" s="85"/>
      <c r="TSE89" s="85"/>
      <c r="TSF89" s="85"/>
      <c r="TSG89" s="85"/>
      <c r="TSH89" s="85"/>
      <c r="TSI89" s="85"/>
      <c r="TSJ89" s="85"/>
      <c r="TSK89" s="85"/>
      <c r="TSL89" s="85"/>
      <c r="TSM89" s="85"/>
      <c r="TSN89" s="85"/>
      <c r="TSO89" s="85"/>
      <c r="TSP89" s="85"/>
      <c r="TSQ89" s="85"/>
      <c r="TSR89" s="85"/>
      <c r="TSS89" s="85"/>
      <c r="TST89" s="85"/>
      <c r="TSU89" s="85"/>
      <c r="TSV89" s="85"/>
      <c r="TSW89" s="85"/>
      <c r="TSX89" s="85"/>
      <c r="TSY89" s="85"/>
      <c r="TSZ89" s="85"/>
      <c r="TTA89" s="85"/>
      <c r="TTB89" s="85"/>
      <c r="TTC89" s="85"/>
      <c r="TTD89" s="85"/>
      <c r="TTE89" s="85"/>
      <c r="TTF89" s="85"/>
      <c r="TTG89" s="85"/>
      <c r="TTH89" s="85"/>
      <c r="TTI89" s="85"/>
      <c r="TTJ89" s="85"/>
      <c r="TTK89" s="85"/>
      <c r="TTL89" s="85"/>
      <c r="TTM89" s="85"/>
      <c r="TTN89" s="85"/>
      <c r="TTO89" s="85"/>
      <c r="TTP89" s="85"/>
      <c r="TTQ89" s="85"/>
      <c r="TTR89" s="85"/>
      <c r="TTS89" s="85"/>
      <c r="TTT89" s="85"/>
      <c r="TTU89" s="85"/>
      <c r="TTV89" s="85"/>
      <c r="TTW89" s="85"/>
      <c r="TTX89" s="85"/>
      <c r="TTY89" s="85"/>
      <c r="TTZ89" s="85"/>
      <c r="TUA89" s="85"/>
      <c r="TUB89" s="85"/>
      <c r="TUC89" s="85"/>
      <c r="TUD89" s="85"/>
      <c r="TUE89" s="85"/>
      <c r="TUF89" s="85"/>
      <c r="TUG89" s="85"/>
      <c r="TUH89" s="85"/>
      <c r="TUI89" s="85"/>
      <c r="TUJ89" s="85"/>
      <c r="TUK89" s="85"/>
      <c r="TUL89" s="85"/>
      <c r="TUM89" s="85"/>
      <c r="TUN89" s="85"/>
      <c r="TUO89" s="85"/>
      <c r="TUP89" s="85"/>
      <c r="TUQ89" s="85"/>
      <c r="TUR89" s="85"/>
      <c r="TUS89" s="85"/>
      <c r="TUT89" s="85"/>
      <c r="TUU89" s="85"/>
      <c r="TUV89" s="85"/>
      <c r="TUW89" s="85"/>
      <c r="TUX89" s="85"/>
      <c r="TUY89" s="85"/>
      <c r="TUZ89" s="85"/>
      <c r="TVA89" s="85"/>
      <c r="TVB89" s="85"/>
      <c r="TVC89" s="85"/>
      <c r="TVD89" s="85"/>
      <c r="TVE89" s="85"/>
      <c r="TVF89" s="85"/>
      <c r="TVG89" s="85"/>
      <c r="TVH89" s="85"/>
      <c r="TVI89" s="85"/>
      <c r="TVJ89" s="85"/>
      <c r="TVK89" s="85"/>
      <c r="TVL89" s="85"/>
      <c r="TVM89" s="85"/>
      <c r="TVN89" s="85"/>
      <c r="TVO89" s="85"/>
      <c r="TVP89" s="85"/>
      <c r="TVQ89" s="85"/>
      <c r="TVR89" s="85"/>
      <c r="TVS89" s="85"/>
      <c r="TVT89" s="85"/>
      <c r="TVU89" s="85"/>
      <c r="TVV89" s="85"/>
      <c r="TVW89" s="85"/>
      <c r="TVX89" s="85"/>
      <c r="TVY89" s="85"/>
      <c r="TVZ89" s="85"/>
      <c r="TWA89" s="85"/>
      <c r="TWB89" s="85"/>
      <c r="TWC89" s="85"/>
      <c r="TWD89" s="85"/>
      <c r="TWE89" s="85"/>
      <c r="TWF89" s="85"/>
      <c r="TWG89" s="85"/>
      <c r="TWH89" s="85"/>
      <c r="TWI89" s="85"/>
      <c r="TWJ89" s="85"/>
      <c r="TWK89" s="85"/>
      <c r="TWL89" s="85"/>
      <c r="TWM89" s="85"/>
      <c r="TWN89" s="85"/>
      <c r="TWO89" s="85"/>
      <c r="TWP89" s="85"/>
      <c r="TWQ89" s="85"/>
      <c r="TWR89" s="85"/>
      <c r="TWS89" s="85"/>
      <c r="TWT89" s="85"/>
      <c r="TWU89" s="85"/>
      <c r="TWV89" s="85"/>
      <c r="TWW89" s="85"/>
      <c r="TWX89" s="85"/>
      <c r="TWY89" s="85"/>
      <c r="TWZ89" s="85"/>
      <c r="TXA89" s="85"/>
      <c r="TXB89" s="85"/>
      <c r="TXC89" s="85"/>
      <c r="TXD89" s="85"/>
      <c r="TXE89" s="85"/>
      <c r="TXF89" s="85"/>
      <c r="TXG89" s="85"/>
      <c r="TXH89" s="85"/>
      <c r="TXI89" s="85"/>
      <c r="TXJ89" s="85"/>
      <c r="TXK89" s="85"/>
      <c r="TXL89" s="85"/>
      <c r="TXM89" s="85"/>
      <c r="TXN89" s="85"/>
      <c r="TXO89" s="85"/>
      <c r="TXP89" s="85"/>
      <c r="TXQ89" s="85"/>
      <c r="TXR89" s="85"/>
      <c r="TXS89" s="85"/>
      <c r="TXT89" s="85"/>
      <c r="TXU89" s="85"/>
      <c r="TXV89" s="85"/>
      <c r="TXW89" s="85"/>
      <c r="TXX89" s="85"/>
      <c r="TXY89" s="85"/>
      <c r="TXZ89" s="85"/>
      <c r="TYA89" s="85"/>
      <c r="TYB89" s="85"/>
      <c r="TYC89" s="85"/>
      <c r="TYD89" s="85"/>
      <c r="TYE89" s="85"/>
      <c r="TYF89" s="85"/>
      <c r="TYG89" s="85"/>
      <c r="TYH89" s="85"/>
      <c r="TYI89" s="85"/>
      <c r="TYJ89" s="85"/>
      <c r="TYK89" s="85"/>
      <c r="TYL89" s="85"/>
      <c r="TYM89" s="85"/>
      <c r="TYN89" s="85"/>
      <c r="TYO89" s="85"/>
      <c r="TYP89" s="85"/>
      <c r="TYQ89" s="85"/>
      <c r="TYR89" s="85"/>
      <c r="TYS89" s="85"/>
      <c r="TYT89" s="85"/>
      <c r="TYU89" s="85"/>
      <c r="TYV89" s="85"/>
      <c r="TYW89" s="85"/>
      <c r="TYX89" s="85"/>
      <c r="TYY89" s="85"/>
      <c r="TYZ89" s="85"/>
      <c r="TZA89" s="85"/>
      <c r="TZB89" s="85"/>
      <c r="TZC89" s="85"/>
      <c r="TZD89" s="85"/>
      <c r="TZE89" s="85"/>
      <c r="TZF89" s="85"/>
      <c r="TZG89" s="85"/>
      <c r="TZH89" s="85"/>
      <c r="TZI89" s="85"/>
      <c r="TZJ89" s="85"/>
      <c r="TZK89" s="85"/>
      <c r="TZL89" s="85"/>
      <c r="TZM89" s="85"/>
      <c r="TZN89" s="85"/>
      <c r="TZO89" s="85"/>
      <c r="TZP89" s="85"/>
      <c r="TZQ89" s="85"/>
      <c r="TZR89" s="85"/>
      <c r="TZS89" s="85"/>
      <c r="TZT89" s="85"/>
      <c r="TZU89" s="85"/>
      <c r="TZV89" s="85"/>
      <c r="TZW89" s="85"/>
      <c r="TZX89" s="85"/>
      <c r="TZY89" s="85"/>
      <c r="TZZ89" s="85"/>
      <c r="UAA89" s="85"/>
      <c r="UAB89" s="85"/>
      <c r="UAC89" s="85"/>
      <c r="UAD89" s="85"/>
      <c r="UAE89" s="85"/>
      <c r="UAF89" s="85"/>
      <c r="UAG89" s="85"/>
      <c r="UAH89" s="85"/>
      <c r="UAI89" s="85"/>
      <c r="UAJ89" s="85"/>
      <c r="UAK89" s="85"/>
      <c r="UAL89" s="85"/>
      <c r="UAM89" s="85"/>
      <c r="UAN89" s="85"/>
      <c r="UAO89" s="85"/>
      <c r="UAP89" s="85"/>
      <c r="UAQ89" s="85"/>
      <c r="UAR89" s="85"/>
      <c r="UAS89" s="85"/>
      <c r="UAT89" s="85"/>
      <c r="UAU89" s="85"/>
      <c r="UAV89" s="85"/>
      <c r="UAW89" s="85"/>
      <c r="UAX89" s="85"/>
      <c r="UAY89" s="85"/>
      <c r="UAZ89" s="85"/>
      <c r="UBA89" s="85"/>
      <c r="UBB89" s="85"/>
      <c r="UBC89" s="85"/>
      <c r="UBD89" s="85"/>
      <c r="UBE89" s="85"/>
      <c r="UBF89" s="85"/>
      <c r="UBG89" s="85"/>
      <c r="UBH89" s="85"/>
      <c r="UBI89" s="85"/>
      <c r="UBJ89" s="85"/>
      <c r="UBK89" s="85"/>
      <c r="UBL89" s="85"/>
      <c r="UBM89" s="85"/>
      <c r="UBN89" s="85"/>
      <c r="UBO89" s="85"/>
      <c r="UBP89" s="85"/>
      <c r="UBQ89" s="85"/>
      <c r="UBR89" s="85"/>
      <c r="UBS89" s="85"/>
      <c r="UBT89" s="85"/>
      <c r="UBU89" s="85"/>
      <c r="UBV89" s="85"/>
      <c r="UBW89" s="85"/>
      <c r="UBX89" s="85"/>
      <c r="UBY89" s="85"/>
      <c r="UBZ89" s="85"/>
      <c r="UCA89" s="85"/>
      <c r="UCB89" s="85"/>
      <c r="UCC89" s="85"/>
      <c r="UCD89" s="85"/>
      <c r="UCE89" s="85"/>
      <c r="UCF89" s="85"/>
      <c r="UCG89" s="85"/>
      <c r="UCH89" s="85"/>
      <c r="UCI89" s="85"/>
      <c r="UCJ89" s="85"/>
      <c r="UCK89" s="85"/>
      <c r="UCL89" s="85"/>
      <c r="UCM89" s="85"/>
      <c r="UCN89" s="85"/>
      <c r="UCO89" s="85"/>
      <c r="UCP89" s="85"/>
      <c r="UCQ89" s="85"/>
      <c r="UCR89" s="85"/>
      <c r="UCS89" s="85"/>
      <c r="UCT89" s="85"/>
      <c r="UCU89" s="85"/>
      <c r="UCV89" s="85"/>
      <c r="UCW89" s="85"/>
      <c r="UCX89" s="85"/>
      <c r="UCY89" s="85"/>
      <c r="UCZ89" s="85"/>
      <c r="UDA89" s="85"/>
      <c r="UDB89" s="85"/>
      <c r="UDC89" s="85"/>
      <c r="UDD89" s="85"/>
      <c r="UDE89" s="85"/>
      <c r="UDF89" s="85"/>
      <c r="UDG89" s="85"/>
      <c r="UDH89" s="85"/>
      <c r="UDI89" s="85"/>
      <c r="UDJ89" s="85"/>
      <c r="UDK89" s="85"/>
      <c r="UDL89" s="85"/>
      <c r="UDM89" s="85"/>
      <c r="UDN89" s="85"/>
      <c r="UDO89" s="85"/>
      <c r="UDP89" s="85"/>
      <c r="UDQ89" s="85"/>
      <c r="UDR89" s="85"/>
      <c r="UDS89" s="85"/>
      <c r="UDT89" s="85"/>
      <c r="UDU89" s="85"/>
      <c r="UDV89" s="85"/>
      <c r="UDW89" s="85"/>
      <c r="UDX89" s="85"/>
      <c r="UDY89" s="85"/>
      <c r="UDZ89" s="85"/>
      <c r="UEA89" s="85"/>
      <c r="UEB89" s="85"/>
      <c r="UEC89" s="85"/>
      <c r="UED89" s="85"/>
      <c r="UEE89" s="85"/>
      <c r="UEF89" s="85"/>
      <c r="UEG89" s="85"/>
      <c r="UEH89" s="85"/>
      <c r="UEI89" s="85"/>
      <c r="UEJ89" s="85"/>
      <c r="UEK89" s="85"/>
      <c r="UEL89" s="85"/>
      <c r="UEM89" s="85"/>
      <c r="UEN89" s="85"/>
      <c r="UEO89" s="85"/>
      <c r="UEP89" s="85"/>
      <c r="UEQ89" s="85"/>
      <c r="UER89" s="85"/>
      <c r="UES89" s="85"/>
      <c r="UET89" s="85"/>
      <c r="UEU89" s="85"/>
      <c r="UEV89" s="85"/>
      <c r="UEW89" s="85"/>
      <c r="UEX89" s="85"/>
      <c r="UEY89" s="85"/>
      <c r="UEZ89" s="85"/>
      <c r="UFA89" s="85"/>
      <c r="UFB89" s="85"/>
      <c r="UFC89" s="85"/>
      <c r="UFD89" s="85"/>
      <c r="UFE89" s="85"/>
      <c r="UFF89" s="85"/>
      <c r="UFG89" s="85"/>
      <c r="UFH89" s="85"/>
      <c r="UFI89" s="85"/>
      <c r="UFJ89" s="85"/>
      <c r="UFK89" s="85"/>
      <c r="UFL89" s="85"/>
      <c r="UFM89" s="85"/>
      <c r="UFN89" s="85"/>
      <c r="UFO89" s="85"/>
      <c r="UFP89" s="85"/>
      <c r="UFQ89" s="85"/>
      <c r="UFR89" s="85"/>
      <c r="UFS89" s="85"/>
      <c r="UFT89" s="85"/>
      <c r="UFU89" s="85"/>
      <c r="UFV89" s="85"/>
      <c r="UFW89" s="85"/>
      <c r="UFX89" s="85"/>
      <c r="UFY89" s="85"/>
      <c r="UFZ89" s="85"/>
      <c r="UGA89" s="85"/>
      <c r="UGB89" s="85"/>
      <c r="UGC89" s="85"/>
      <c r="UGD89" s="85"/>
      <c r="UGE89" s="85"/>
      <c r="UGF89" s="85"/>
      <c r="UGG89" s="85"/>
      <c r="UGH89" s="85"/>
      <c r="UGI89" s="85"/>
      <c r="UGJ89" s="85"/>
      <c r="UGK89" s="85"/>
      <c r="UGL89" s="85"/>
      <c r="UGM89" s="85"/>
      <c r="UGN89" s="85"/>
      <c r="UGO89" s="85"/>
      <c r="UGP89" s="85"/>
      <c r="UGQ89" s="85"/>
      <c r="UGR89" s="85"/>
      <c r="UGS89" s="85"/>
      <c r="UGT89" s="85"/>
      <c r="UGU89" s="85"/>
      <c r="UGV89" s="85"/>
      <c r="UGW89" s="85"/>
      <c r="UGX89" s="85"/>
      <c r="UGY89" s="85"/>
      <c r="UGZ89" s="85"/>
      <c r="UHA89" s="85"/>
      <c r="UHB89" s="85"/>
      <c r="UHC89" s="85"/>
      <c r="UHD89" s="85"/>
      <c r="UHE89" s="85"/>
      <c r="UHF89" s="85"/>
      <c r="UHG89" s="85"/>
      <c r="UHH89" s="85"/>
      <c r="UHI89" s="85"/>
      <c r="UHJ89" s="85"/>
      <c r="UHK89" s="85"/>
      <c r="UHL89" s="85"/>
      <c r="UHM89" s="85"/>
      <c r="UHN89" s="85"/>
      <c r="UHO89" s="85"/>
      <c r="UHP89" s="85"/>
      <c r="UHQ89" s="85"/>
      <c r="UHR89" s="85"/>
      <c r="UHS89" s="85"/>
      <c r="UHT89" s="85"/>
      <c r="UHU89" s="85"/>
      <c r="UHV89" s="85"/>
      <c r="UHW89" s="85"/>
      <c r="UHX89" s="85"/>
      <c r="UHY89" s="85"/>
      <c r="UHZ89" s="85"/>
      <c r="UIA89" s="85"/>
      <c r="UIB89" s="85"/>
      <c r="UIC89" s="85"/>
      <c r="UID89" s="85"/>
      <c r="UIE89" s="85"/>
      <c r="UIF89" s="85"/>
      <c r="UIG89" s="85"/>
      <c r="UIH89" s="85"/>
      <c r="UII89" s="85"/>
      <c r="UIJ89" s="85"/>
      <c r="UIK89" s="85"/>
      <c r="UIL89" s="85"/>
      <c r="UIM89" s="85"/>
      <c r="UIN89" s="85"/>
      <c r="UIO89" s="85"/>
      <c r="UIP89" s="85"/>
      <c r="UIQ89" s="85"/>
      <c r="UIR89" s="85"/>
      <c r="UIS89" s="85"/>
      <c r="UIT89" s="85"/>
      <c r="UIU89" s="85"/>
      <c r="UIV89" s="85"/>
      <c r="UIW89" s="85"/>
      <c r="UIX89" s="85"/>
      <c r="UIY89" s="85"/>
      <c r="UIZ89" s="85"/>
      <c r="UJA89" s="85"/>
      <c r="UJB89" s="85"/>
      <c r="UJC89" s="85"/>
      <c r="UJD89" s="85"/>
      <c r="UJE89" s="85"/>
      <c r="UJF89" s="85"/>
      <c r="UJG89" s="85"/>
      <c r="UJH89" s="85"/>
      <c r="UJI89" s="85"/>
      <c r="UJJ89" s="85"/>
      <c r="UJK89" s="85"/>
      <c r="UJL89" s="85"/>
      <c r="UJM89" s="85"/>
      <c r="UJN89" s="85"/>
      <c r="UJO89" s="85"/>
      <c r="UJP89" s="85"/>
      <c r="UJQ89" s="85"/>
      <c r="UJR89" s="85"/>
      <c r="UJS89" s="85"/>
      <c r="UJT89" s="85"/>
      <c r="UJU89" s="85"/>
      <c r="UJV89" s="85"/>
      <c r="UJW89" s="85"/>
      <c r="UJX89" s="85"/>
      <c r="UJY89" s="85"/>
      <c r="UJZ89" s="85"/>
      <c r="UKA89" s="85"/>
      <c r="UKB89" s="85"/>
      <c r="UKC89" s="85"/>
      <c r="UKD89" s="85"/>
      <c r="UKE89" s="85"/>
      <c r="UKF89" s="85"/>
      <c r="UKG89" s="85"/>
      <c r="UKH89" s="85"/>
      <c r="UKI89" s="85"/>
      <c r="UKJ89" s="85"/>
      <c r="UKK89" s="85"/>
      <c r="UKL89" s="85"/>
      <c r="UKM89" s="85"/>
      <c r="UKN89" s="85"/>
      <c r="UKO89" s="85"/>
      <c r="UKP89" s="85"/>
      <c r="UKQ89" s="85"/>
      <c r="UKR89" s="85"/>
      <c r="UKS89" s="85"/>
      <c r="UKT89" s="85"/>
      <c r="UKU89" s="85"/>
      <c r="UKV89" s="85"/>
      <c r="UKW89" s="85"/>
      <c r="UKX89" s="85"/>
      <c r="UKY89" s="85"/>
      <c r="UKZ89" s="85"/>
      <c r="ULA89" s="85"/>
      <c r="ULB89" s="85"/>
      <c r="ULC89" s="85"/>
      <c r="ULD89" s="85"/>
      <c r="ULE89" s="85"/>
      <c r="ULF89" s="85"/>
      <c r="ULG89" s="85"/>
      <c r="ULH89" s="85"/>
      <c r="ULI89" s="85"/>
      <c r="ULJ89" s="85"/>
      <c r="ULK89" s="85"/>
      <c r="ULL89" s="85"/>
      <c r="ULM89" s="85"/>
      <c r="ULN89" s="85"/>
      <c r="ULO89" s="85"/>
      <c r="ULP89" s="85"/>
      <c r="ULQ89" s="85"/>
      <c r="ULR89" s="85"/>
      <c r="ULS89" s="85"/>
      <c r="ULT89" s="85"/>
      <c r="ULU89" s="85"/>
      <c r="ULV89" s="85"/>
      <c r="ULW89" s="85"/>
      <c r="ULX89" s="85"/>
      <c r="ULY89" s="85"/>
      <c r="ULZ89" s="85"/>
      <c r="UMA89" s="85"/>
      <c r="UMB89" s="85"/>
      <c r="UMC89" s="85"/>
      <c r="UMD89" s="85"/>
      <c r="UME89" s="85"/>
      <c r="UMF89" s="85"/>
      <c r="UMG89" s="85"/>
      <c r="UMH89" s="85"/>
      <c r="UMI89" s="85"/>
      <c r="UMJ89" s="85"/>
      <c r="UMK89" s="85"/>
      <c r="UML89" s="85"/>
      <c r="UMM89" s="85"/>
      <c r="UMN89" s="85"/>
      <c r="UMO89" s="85"/>
      <c r="UMP89" s="85"/>
      <c r="UMQ89" s="85"/>
      <c r="UMR89" s="85"/>
      <c r="UMS89" s="85"/>
      <c r="UMT89" s="85"/>
      <c r="UMU89" s="85"/>
      <c r="UMV89" s="85"/>
      <c r="UMW89" s="85"/>
      <c r="UMX89" s="85"/>
      <c r="UMY89" s="85"/>
      <c r="UMZ89" s="85"/>
      <c r="UNA89" s="85"/>
      <c r="UNB89" s="85"/>
      <c r="UNC89" s="85"/>
      <c r="UND89" s="85"/>
      <c r="UNE89" s="85"/>
      <c r="UNF89" s="85"/>
      <c r="UNG89" s="85"/>
      <c r="UNH89" s="85"/>
      <c r="UNI89" s="85"/>
      <c r="UNJ89" s="85"/>
      <c r="UNK89" s="85"/>
      <c r="UNL89" s="85"/>
      <c r="UNM89" s="85"/>
      <c r="UNN89" s="85"/>
      <c r="UNO89" s="85"/>
      <c r="UNP89" s="85"/>
      <c r="UNQ89" s="85"/>
      <c r="UNR89" s="85"/>
      <c r="UNS89" s="85"/>
      <c r="UNT89" s="85"/>
      <c r="UNU89" s="85"/>
      <c r="UNV89" s="85"/>
      <c r="UNW89" s="85"/>
      <c r="UNX89" s="85"/>
      <c r="UNY89" s="85"/>
      <c r="UNZ89" s="85"/>
      <c r="UOA89" s="85"/>
      <c r="UOB89" s="85"/>
      <c r="UOC89" s="85"/>
      <c r="UOD89" s="85"/>
      <c r="UOE89" s="85"/>
      <c r="UOF89" s="85"/>
      <c r="UOG89" s="85"/>
      <c r="UOH89" s="85"/>
      <c r="UOI89" s="85"/>
      <c r="UOJ89" s="85"/>
      <c r="UOK89" s="85"/>
      <c r="UOL89" s="85"/>
      <c r="UOM89" s="85"/>
      <c r="UON89" s="85"/>
      <c r="UOO89" s="85"/>
      <c r="UOP89" s="85"/>
      <c r="UOQ89" s="85"/>
      <c r="UOR89" s="85"/>
      <c r="UOS89" s="85"/>
      <c r="UOT89" s="85"/>
      <c r="UOU89" s="85"/>
      <c r="UOV89" s="85"/>
      <c r="UOW89" s="85"/>
      <c r="UOX89" s="85"/>
      <c r="UOY89" s="85"/>
      <c r="UOZ89" s="85"/>
      <c r="UPA89" s="85"/>
      <c r="UPB89" s="85"/>
      <c r="UPC89" s="85"/>
      <c r="UPD89" s="85"/>
      <c r="UPE89" s="85"/>
      <c r="UPF89" s="85"/>
      <c r="UPG89" s="85"/>
      <c r="UPH89" s="85"/>
      <c r="UPI89" s="85"/>
      <c r="UPJ89" s="85"/>
      <c r="UPK89" s="85"/>
      <c r="UPL89" s="85"/>
      <c r="UPM89" s="85"/>
      <c r="UPN89" s="85"/>
      <c r="UPO89" s="85"/>
      <c r="UPP89" s="85"/>
      <c r="UPQ89" s="85"/>
      <c r="UPR89" s="85"/>
      <c r="UPS89" s="85"/>
      <c r="UPT89" s="85"/>
      <c r="UPU89" s="85"/>
      <c r="UPV89" s="85"/>
      <c r="UPW89" s="85"/>
      <c r="UPX89" s="85"/>
      <c r="UPY89" s="85"/>
      <c r="UPZ89" s="85"/>
      <c r="UQA89" s="85"/>
      <c r="UQB89" s="85"/>
      <c r="UQC89" s="85"/>
      <c r="UQD89" s="85"/>
      <c r="UQE89" s="85"/>
      <c r="UQF89" s="85"/>
      <c r="UQG89" s="85"/>
      <c r="UQH89" s="85"/>
      <c r="UQI89" s="85"/>
      <c r="UQJ89" s="85"/>
      <c r="UQK89" s="85"/>
      <c r="UQL89" s="85"/>
      <c r="UQM89" s="85"/>
      <c r="UQN89" s="85"/>
      <c r="UQO89" s="85"/>
      <c r="UQP89" s="85"/>
      <c r="UQQ89" s="85"/>
      <c r="UQR89" s="85"/>
      <c r="UQS89" s="85"/>
      <c r="UQT89" s="85"/>
      <c r="UQU89" s="85"/>
      <c r="UQV89" s="85"/>
      <c r="UQW89" s="85"/>
      <c r="UQX89" s="85"/>
      <c r="UQY89" s="85"/>
      <c r="UQZ89" s="85"/>
      <c r="URA89" s="85"/>
      <c r="URB89" s="85"/>
      <c r="URC89" s="85"/>
      <c r="URD89" s="85"/>
      <c r="URE89" s="85"/>
      <c r="URF89" s="85"/>
      <c r="URG89" s="85"/>
      <c r="URH89" s="85"/>
      <c r="URI89" s="85"/>
      <c r="URJ89" s="85"/>
      <c r="URK89" s="85"/>
      <c r="URL89" s="85"/>
      <c r="URM89" s="85"/>
      <c r="URN89" s="85"/>
      <c r="URO89" s="85"/>
      <c r="URP89" s="85"/>
      <c r="URQ89" s="85"/>
      <c r="URR89" s="85"/>
      <c r="URS89" s="85"/>
      <c r="URT89" s="85"/>
      <c r="URU89" s="85"/>
      <c r="URV89" s="85"/>
      <c r="URW89" s="85"/>
      <c r="URX89" s="85"/>
      <c r="URY89" s="85"/>
      <c r="URZ89" s="85"/>
      <c r="USA89" s="85"/>
      <c r="USB89" s="85"/>
      <c r="USC89" s="85"/>
      <c r="USD89" s="85"/>
      <c r="USE89" s="85"/>
      <c r="USF89" s="85"/>
      <c r="USG89" s="85"/>
      <c r="USH89" s="85"/>
      <c r="USI89" s="85"/>
      <c r="USJ89" s="85"/>
      <c r="USK89" s="85"/>
      <c r="USL89" s="85"/>
      <c r="USM89" s="85"/>
      <c r="USN89" s="85"/>
      <c r="USO89" s="85"/>
      <c r="USP89" s="85"/>
      <c r="USQ89" s="85"/>
      <c r="USR89" s="85"/>
      <c r="USS89" s="85"/>
      <c r="UST89" s="85"/>
      <c r="USU89" s="85"/>
      <c r="USV89" s="85"/>
      <c r="USW89" s="85"/>
      <c r="USX89" s="85"/>
      <c r="USY89" s="85"/>
      <c r="USZ89" s="85"/>
      <c r="UTA89" s="85"/>
      <c r="UTB89" s="85"/>
      <c r="UTC89" s="85"/>
      <c r="UTD89" s="85"/>
      <c r="UTE89" s="85"/>
      <c r="UTF89" s="85"/>
      <c r="UTG89" s="85"/>
      <c r="UTH89" s="85"/>
      <c r="UTI89" s="85"/>
      <c r="UTJ89" s="85"/>
      <c r="UTK89" s="85"/>
      <c r="UTL89" s="85"/>
      <c r="UTM89" s="85"/>
      <c r="UTN89" s="85"/>
      <c r="UTO89" s="85"/>
      <c r="UTP89" s="85"/>
      <c r="UTQ89" s="85"/>
      <c r="UTR89" s="85"/>
      <c r="UTS89" s="85"/>
      <c r="UTT89" s="85"/>
      <c r="UTU89" s="85"/>
      <c r="UTV89" s="85"/>
      <c r="UTW89" s="85"/>
      <c r="UTX89" s="85"/>
      <c r="UTY89" s="85"/>
      <c r="UTZ89" s="85"/>
      <c r="UUA89" s="85"/>
      <c r="UUB89" s="85"/>
      <c r="UUC89" s="85"/>
      <c r="UUD89" s="85"/>
      <c r="UUE89" s="85"/>
      <c r="UUF89" s="85"/>
      <c r="UUG89" s="85"/>
      <c r="UUH89" s="85"/>
      <c r="UUI89" s="85"/>
      <c r="UUJ89" s="85"/>
      <c r="UUK89" s="85"/>
      <c r="UUL89" s="85"/>
      <c r="UUM89" s="85"/>
      <c r="UUN89" s="85"/>
      <c r="UUO89" s="85"/>
      <c r="UUP89" s="85"/>
      <c r="UUQ89" s="85"/>
      <c r="UUR89" s="85"/>
      <c r="UUS89" s="85"/>
      <c r="UUT89" s="85"/>
      <c r="UUU89" s="85"/>
      <c r="UUV89" s="85"/>
      <c r="UUW89" s="85"/>
      <c r="UUX89" s="85"/>
      <c r="UUY89" s="85"/>
      <c r="UUZ89" s="85"/>
      <c r="UVA89" s="85"/>
      <c r="UVB89" s="85"/>
      <c r="UVC89" s="85"/>
      <c r="UVD89" s="85"/>
      <c r="UVE89" s="85"/>
      <c r="UVF89" s="85"/>
      <c r="UVG89" s="85"/>
      <c r="UVH89" s="85"/>
      <c r="UVI89" s="85"/>
      <c r="UVJ89" s="85"/>
      <c r="UVK89" s="85"/>
      <c r="UVL89" s="85"/>
      <c r="UVM89" s="85"/>
      <c r="UVN89" s="85"/>
      <c r="UVO89" s="85"/>
      <c r="UVP89" s="85"/>
      <c r="UVQ89" s="85"/>
      <c r="UVR89" s="85"/>
      <c r="UVS89" s="85"/>
      <c r="UVT89" s="85"/>
      <c r="UVU89" s="85"/>
      <c r="UVV89" s="85"/>
      <c r="UVW89" s="85"/>
      <c r="UVX89" s="85"/>
      <c r="UVY89" s="85"/>
      <c r="UVZ89" s="85"/>
      <c r="UWA89" s="85"/>
      <c r="UWB89" s="85"/>
      <c r="UWC89" s="85"/>
      <c r="UWD89" s="85"/>
      <c r="UWE89" s="85"/>
      <c r="UWF89" s="85"/>
      <c r="UWG89" s="85"/>
      <c r="UWH89" s="85"/>
      <c r="UWI89" s="85"/>
      <c r="UWJ89" s="85"/>
      <c r="UWK89" s="85"/>
      <c r="UWL89" s="85"/>
      <c r="UWM89" s="85"/>
      <c r="UWN89" s="85"/>
      <c r="UWO89" s="85"/>
      <c r="UWP89" s="85"/>
      <c r="UWQ89" s="85"/>
      <c r="UWR89" s="85"/>
      <c r="UWS89" s="85"/>
      <c r="UWT89" s="85"/>
      <c r="UWU89" s="85"/>
      <c r="UWV89" s="85"/>
      <c r="UWW89" s="85"/>
      <c r="UWX89" s="85"/>
      <c r="UWY89" s="85"/>
      <c r="UWZ89" s="85"/>
      <c r="UXA89" s="85"/>
      <c r="UXB89" s="85"/>
      <c r="UXC89" s="85"/>
      <c r="UXD89" s="85"/>
      <c r="UXE89" s="85"/>
      <c r="UXF89" s="85"/>
      <c r="UXG89" s="85"/>
      <c r="UXH89" s="85"/>
      <c r="UXI89" s="85"/>
      <c r="UXJ89" s="85"/>
      <c r="UXK89" s="85"/>
      <c r="UXL89" s="85"/>
      <c r="UXM89" s="85"/>
      <c r="UXN89" s="85"/>
      <c r="UXO89" s="85"/>
      <c r="UXP89" s="85"/>
      <c r="UXQ89" s="85"/>
      <c r="UXR89" s="85"/>
      <c r="UXS89" s="85"/>
      <c r="UXT89" s="85"/>
      <c r="UXU89" s="85"/>
      <c r="UXV89" s="85"/>
      <c r="UXW89" s="85"/>
      <c r="UXX89" s="85"/>
      <c r="UXY89" s="85"/>
      <c r="UXZ89" s="85"/>
      <c r="UYA89" s="85"/>
      <c r="UYB89" s="85"/>
      <c r="UYC89" s="85"/>
      <c r="UYD89" s="85"/>
      <c r="UYE89" s="85"/>
      <c r="UYF89" s="85"/>
      <c r="UYG89" s="85"/>
      <c r="UYH89" s="85"/>
      <c r="UYI89" s="85"/>
      <c r="UYJ89" s="85"/>
      <c r="UYK89" s="85"/>
      <c r="UYL89" s="85"/>
      <c r="UYM89" s="85"/>
      <c r="UYN89" s="85"/>
      <c r="UYO89" s="85"/>
      <c r="UYP89" s="85"/>
      <c r="UYQ89" s="85"/>
      <c r="UYR89" s="85"/>
      <c r="UYS89" s="85"/>
      <c r="UYT89" s="85"/>
      <c r="UYU89" s="85"/>
      <c r="UYV89" s="85"/>
      <c r="UYW89" s="85"/>
      <c r="UYX89" s="85"/>
      <c r="UYY89" s="85"/>
      <c r="UYZ89" s="85"/>
      <c r="UZA89" s="85"/>
      <c r="UZB89" s="85"/>
      <c r="UZC89" s="85"/>
      <c r="UZD89" s="85"/>
      <c r="UZE89" s="85"/>
      <c r="UZF89" s="85"/>
      <c r="UZG89" s="85"/>
      <c r="UZH89" s="85"/>
      <c r="UZI89" s="85"/>
      <c r="UZJ89" s="85"/>
      <c r="UZK89" s="85"/>
      <c r="UZL89" s="85"/>
      <c r="UZM89" s="85"/>
      <c r="UZN89" s="85"/>
      <c r="UZO89" s="85"/>
      <c r="UZP89" s="85"/>
      <c r="UZQ89" s="85"/>
      <c r="UZR89" s="85"/>
      <c r="UZS89" s="85"/>
      <c r="UZT89" s="85"/>
      <c r="UZU89" s="85"/>
      <c r="UZV89" s="85"/>
      <c r="UZW89" s="85"/>
      <c r="UZX89" s="85"/>
      <c r="UZY89" s="85"/>
      <c r="UZZ89" s="85"/>
      <c r="VAA89" s="85"/>
      <c r="VAB89" s="85"/>
      <c r="VAC89" s="85"/>
      <c r="VAD89" s="85"/>
      <c r="VAE89" s="85"/>
      <c r="VAF89" s="85"/>
      <c r="VAG89" s="85"/>
      <c r="VAH89" s="85"/>
      <c r="VAI89" s="85"/>
      <c r="VAJ89" s="85"/>
      <c r="VAK89" s="85"/>
      <c r="VAL89" s="85"/>
      <c r="VAM89" s="85"/>
      <c r="VAN89" s="85"/>
      <c r="VAO89" s="85"/>
      <c r="VAP89" s="85"/>
      <c r="VAQ89" s="85"/>
      <c r="VAR89" s="85"/>
      <c r="VAS89" s="85"/>
      <c r="VAT89" s="85"/>
      <c r="VAU89" s="85"/>
      <c r="VAV89" s="85"/>
      <c r="VAW89" s="85"/>
      <c r="VAX89" s="85"/>
      <c r="VAY89" s="85"/>
      <c r="VAZ89" s="85"/>
      <c r="VBA89" s="85"/>
      <c r="VBB89" s="85"/>
      <c r="VBC89" s="85"/>
      <c r="VBD89" s="85"/>
      <c r="VBE89" s="85"/>
      <c r="VBF89" s="85"/>
      <c r="VBG89" s="85"/>
      <c r="VBH89" s="85"/>
      <c r="VBI89" s="85"/>
      <c r="VBJ89" s="85"/>
      <c r="VBK89" s="85"/>
      <c r="VBL89" s="85"/>
      <c r="VBM89" s="85"/>
      <c r="VBN89" s="85"/>
      <c r="VBO89" s="85"/>
      <c r="VBP89" s="85"/>
      <c r="VBQ89" s="85"/>
      <c r="VBR89" s="85"/>
      <c r="VBS89" s="85"/>
      <c r="VBT89" s="85"/>
      <c r="VBU89" s="85"/>
      <c r="VBV89" s="85"/>
      <c r="VBW89" s="85"/>
      <c r="VBX89" s="85"/>
      <c r="VBY89" s="85"/>
      <c r="VBZ89" s="85"/>
      <c r="VCA89" s="85"/>
      <c r="VCB89" s="85"/>
      <c r="VCC89" s="85"/>
      <c r="VCD89" s="85"/>
      <c r="VCE89" s="85"/>
      <c r="VCF89" s="85"/>
      <c r="VCG89" s="85"/>
      <c r="VCH89" s="85"/>
      <c r="VCI89" s="85"/>
      <c r="VCJ89" s="85"/>
      <c r="VCK89" s="85"/>
      <c r="VCL89" s="85"/>
      <c r="VCM89" s="85"/>
      <c r="VCN89" s="85"/>
      <c r="VCO89" s="85"/>
      <c r="VCP89" s="85"/>
      <c r="VCQ89" s="85"/>
      <c r="VCR89" s="85"/>
      <c r="VCS89" s="85"/>
      <c r="VCT89" s="85"/>
      <c r="VCU89" s="85"/>
      <c r="VCV89" s="85"/>
      <c r="VCW89" s="85"/>
      <c r="VCX89" s="85"/>
      <c r="VCY89" s="85"/>
      <c r="VCZ89" s="85"/>
      <c r="VDA89" s="85"/>
      <c r="VDB89" s="85"/>
      <c r="VDC89" s="85"/>
      <c r="VDD89" s="85"/>
      <c r="VDE89" s="85"/>
      <c r="VDF89" s="85"/>
      <c r="VDG89" s="85"/>
      <c r="VDH89" s="85"/>
      <c r="VDI89" s="85"/>
      <c r="VDJ89" s="85"/>
      <c r="VDK89" s="85"/>
      <c r="VDL89" s="85"/>
      <c r="VDM89" s="85"/>
      <c r="VDN89" s="85"/>
      <c r="VDO89" s="85"/>
      <c r="VDP89" s="85"/>
      <c r="VDQ89" s="85"/>
      <c r="VDR89" s="85"/>
      <c r="VDS89" s="85"/>
      <c r="VDT89" s="85"/>
      <c r="VDU89" s="85"/>
      <c r="VDV89" s="85"/>
      <c r="VDW89" s="85"/>
      <c r="VDX89" s="85"/>
      <c r="VDY89" s="85"/>
      <c r="VDZ89" s="85"/>
      <c r="VEA89" s="85"/>
      <c r="VEB89" s="85"/>
      <c r="VEC89" s="85"/>
      <c r="VED89" s="85"/>
      <c r="VEE89" s="85"/>
      <c r="VEF89" s="85"/>
      <c r="VEG89" s="85"/>
      <c r="VEH89" s="85"/>
      <c r="VEI89" s="85"/>
      <c r="VEJ89" s="85"/>
      <c r="VEK89" s="85"/>
      <c r="VEL89" s="85"/>
      <c r="VEM89" s="85"/>
      <c r="VEN89" s="85"/>
      <c r="VEO89" s="85"/>
      <c r="VEP89" s="85"/>
      <c r="VEQ89" s="85"/>
      <c r="VER89" s="85"/>
      <c r="VES89" s="85"/>
      <c r="VET89" s="85"/>
      <c r="VEU89" s="85"/>
      <c r="VEV89" s="85"/>
      <c r="VEW89" s="85"/>
      <c r="VEX89" s="85"/>
      <c r="VEY89" s="85"/>
      <c r="VEZ89" s="85"/>
      <c r="VFA89" s="85"/>
      <c r="VFB89" s="85"/>
      <c r="VFC89" s="85"/>
      <c r="VFD89" s="85"/>
      <c r="VFE89" s="85"/>
      <c r="VFF89" s="85"/>
      <c r="VFG89" s="85"/>
      <c r="VFH89" s="85"/>
      <c r="VFI89" s="85"/>
      <c r="VFJ89" s="85"/>
      <c r="VFK89" s="85"/>
      <c r="VFL89" s="85"/>
      <c r="VFM89" s="85"/>
      <c r="VFN89" s="85"/>
      <c r="VFO89" s="85"/>
      <c r="VFP89" s="85"/>
      <c r="VFQ89" s="85"/>
      <c r="VFR89" s="85"/>
      <c r="VFS89" s="85"/>
      <c r="VFT89" s="85"/>
      <c r="VFU89" s="85"/>
      <c r="VFV89" s="85"/>
      <c r="VFW89" s="85"/>
      <c r="VFX89" s="85"/>
      <c r="VFY89" s="85"/>
      <c r="VFZ89" s="85"/>
      <c r="VGA89" s="85"/>
      <c r="VGB89" s="85"/>
      <c r="VGC89" s="85"/>
      <c r="VGD89" s="85"/>
      <c r="VGE89" s="85"/>
      <c r="VGF89" s="85"/>
      <c r="VGG89" s="85"/>
      <c r="VGH89" s="85"/>
      <c r="VGI89" s="85"/>
      <c r="VGJ89" s="85"/>
      <c r="VGK89" s="85"/>
      <c r="VGL89" s="85"/>
      <c r="VGM89" s="85"/>
      <c r="VGN89" s="85"/>
      <c r="VGO89" s="85"/>
      <c r="VGP89" s="85"/>
      <c r="VGQ89" s="85"/>
      <c r="VGR89" s="85"/>
      <c r="VGS89" s="85"/>
      <c r="VGT89" s="85"/>
      <c r="VGU89" s="85"/>
      <c r="VGV89" s="85"/>
      <c r="VGW89" s="85"/>
      <c r="VGX89" s="85"/>
      <c r="VGY89" s="85"/>
      <c r="VGZ89" s="85"/>
      <c r="VHA89" s="85"/>
      <c r="VHB89" s="85"/>
      <c r="VHC89" s="85"/>
      <c r="VHD89" s="85"/>
      <c r="VHE89" s="85"/>
      <c r="VHF89" s="85"/>
      <c r="VHG89" s="85"/>
      <c r="VHH89" s="85"/>
      <c r="VHI89" s="85"/>
      <c r="VHJ89" s="85"/>
      <c r="VHK89" s="85"/>
      <c r="VHL89" s="85"/>
      <c r="VHM89" s="85"/>
      <c r="VHN89" s="85"/>
      <c r="VHO89" s="85"/>
      <c r="VHP89" s="85"/>
      <c r="VHQ89" s="85"/>
      <c r="VHR89" s="85"/>
      <c r="VHS89" s="85"/>
      <c r="VHT89" s="85"/>
      <c r="VHU89" s="85"/>
      <c r="VHV89" s="85"/>
      <c r="VHW89" s="85"/>
      <c r="VHX89" s="85"/>
      <c r="VHY89" s="85"/>
      <c r="VHZ89" s="85"/>
      <c r="VIA89" s="85"/>
      <c r="VIB89" s="85"/>
      <c r="VIC89" s="85"/>
      <c r="VID89" s="85"/>
      <c r="VIE89" s="85"/>
      <c r="VIF89" s="85"/>
      <c r="VIG89" s="85"/>
      <c r="VIH89" s="85"/>
      <c r="VII89" s="85"/>
      <c r="VIJ89" s="85"/>
      <c r="VIK89" s="85"/>
      <c r="VIL89" s="85"/>
      <c r="VIM89" s="85"/>
      <c r="VIN89" s="85"/>
      <c r="VIO89" s="85"/>
      <c r="VIP89" s="85"/>
      <c r="VIQ89" s="85"/>
      <c r="VIR89" s="85"/>
      <c r="VIS89" s="85"/>
      <c r="VIT89" s="85"/>
      <c r="VIU89" s="85"/>
      <c r="VIV89" s="85"/>
      <c r="VIW89" s="85"/>
      <c r="VIX89" s="85"/>
      <c r="VIY89" s="85"/>
      <c r="VIZ89" s="85"/>
      <c r="VJA89" s="85"/>
      <c r="VJB89" s="85"/>
      <c r="VJC89" s="85"/>
      <c r="VJD89" s="85"/>
      <c r="VJE89" s="85"/>
      <c r="VJF89" s="85"/>
      <c r="VJG89" s="85"/>
      <c r="VJH89" s="85"/>
      <c r="VJI89" s="85"/>
      <c r="VJJ89" s="85"/>
      <c r="VJK89" s="85"/>
      <c r="VJL89" s="85"/>
      <c r="VJM89" s="85"/>
      <c r="VJN89" s="85"/>
      <c r="VJO89" s="85"/>
      <c r="VJP89" s="85"/>
      <c r="VJQ89" s="85"/>
      <c r="VJR89" s="85"/>
      <c r="VJS89" s="85"/>
      <c r="VJT89" s="85"/>
      <c r="VJU89" s="85"/>
      <c r="VJV89" s="85"/>
      <c r="VJW89" s="85"/>
      <c r="VJX89" s="85"/>
      <c r="VJY89" s="85"/>
      <c r="VJZ89" s="85"/>
      <c r="VKA89" s="85"/>
      <c r="VKB89" s="85"/>
      <c r="VKC89" s="85"/>
      <c r="VKD89" s="85"/>
      <c r="VKE89" s="85"/>
      <c r="VKF89" s="85"/>
      <c r="VKG89" s="85"/>
      <c r="VKH89" s="85"/>
      <c r="VKI89" s="85"/>
      <c r="VKJ89" s="85"/>
      <c r="VKK89" s="85"/>
      <c r="VKL89" s="85"/>
      <c r="VKM89" s="85"/>
      <c r="VKN89" s="85"/>
      <c r="VKO89" s="85"/>
      <c r="VKP89" s="85"/>
      <c r="VKQ89" s="85"/>
      <c r="VKR89" s="85"/>
      <c r="VKS89" s="85"/>
      <c r="VKT89" s="85"/>
      <c r="VKU89" s="85"/>
      <c r="VKV89" s="85"/>
      <c r="VKW89" s="85"/>
      <c r="VKX89" s="85"/>
      <c r="VKY89" s="85"/>
      <c r="VKZ89" s="85"/>
      <c r="VLA89" s="85"/>
      <c r="VLB89" s="85"/>
      <c r="VLC89" s="85"/>
      <c r="VLD89" s="85"/>
      <c r="VLE89" s="85"/>
      <c r="VLF89" s="85"/>
      <c r="VLG89" s="85"/>
      <c r="VLH89" s="85"/>
      <c r="VLI89" s="85"/>
      <c r="VLJ89" s="85"/>
      <c r="VLK89" s="85"/>
      <c r="VLL89" s="85"/>
      <c r="VLM89" s="85"/>
      <c r="VLN89" s="85"/>
      <c r="VLO89" s="85"/>
      <c r="VLP89" s="85"/>
      <c r="VLQ89" s="85"/>
      <c r="VLR89" s="85"/>
      <c r="VLS89" s="85"/>
      <c r="VLT89" s="85"/>
      <c r="VLU89" s="85"/>
      <c r="VLV89" s="85"/>
      <c r="VLW89" s="85"/>
      <c r="VLX89" s="85"/>
      <c r="VLY89" s="85"/>
      <c r="VLZ89" s="85"/>
      <c r="VMA89" s="85"/>
      <c r="VMB89" s="85"/>
      <c r="VMC89" s="85"/>
      <c r="VMD89" s="85"/>
      <c r="VME89" s="85"/>
      <c r="VMF89" s="85"/>
      <c r="VMG89" s="85"/>
      <c r="VMH89" s="85"/>
      <c r="VMI89" s="85"/>
      <c r="VMJ89" s="85"/>
      <c r="VMK89" s="85"/>
      <c r="VML89" s="85"/>
      <c r="VMM89" s="85"/>
      <c r="VMN89" s="85"/>
      <c r="VMO89" s="85"/>
      <c r="VMP89" s="85"/>
      <c r="VMQ89" s="85"/>
      <c r="VMR89" s="85"/>
      <c r="VMS89" s="85"/>
      <c r="VMT89" s="85"/>
      <c r="VMU89" s="85"/>
      <c r="VMV89" s="85"/>
      <c r="VMW89" s="85"/>
      <c r="VMX89" s="85"/>
      <c r="VMY89" s="85"/>
      <c r="VMZ89" s="85"/>
      <c r="VNA89" s="85"/>
      <c r="VNB89" s="85"/>
      <c r="VNC89" s="85"/>
      <c r="VND89" s="85"/>
      <c r="VNE89" s="85"/>
      <c r="VNF89" s="85"/>
      <c r="VNG89" s="85"/>
      <c r="VNH89" s="85"/>
      <c r="VNI89" s="85"/>
      <c r="VNJ89" s="85"/>
      <c r="VNK89" s="85"/>
      <c r="VNL89" s="85"/>
      <c r="VNM89" s="85"/>
      <c r="VNN89" s="85"/>
      <c r="VNO89" s="85"/>
      <c r="VNP89" s="85"/>
      <c r="VNQ89" s="85"/>
      <c r="VNR89" s="85"/>
      <c r="VNS89" s="85"/>
      <c r="VNT89" s="85"/>
      <c r="VNU89" s="85"/>
      <c r="VNV89" s="85"/>
      <c r="VNW89" s="85"/>
      <c r="VNX89" s="85"/>
      <c r="VNY89" s="85"/>
      <c r="VNZ89" s="85"/>
      <c r="VOA89" s="85"/>
      <c r="VOB89" s="85"/>
      <c r="VOC89" s="85"/>
      <c r="VOD89" s="85"/>
      <c r="VOE89" s="85"/>
      <c r="VOF89" s="85"/>
      <c r="VOG89" s="85"/>
      <c r="VOH89" s="85"/>
      <c r="VOI89" s="85"/>
      <c r="VOJ89" s="85"/>
      <c r="VOK89" s="85"/>
      <c r="VOL89" s="85"/>
      <c r="VOM89" s="85"/>
      <c r="VON89" s="85"/>
      <c r="VOO89" s="85"/>
      <c r="VOP89" s="85"/>
      <c r="VOQ89" s="85"/>
      <c r="VOR89" s="85"/>
      <c r="VOS89" s="85"/>
      <c r="VOT89" s="85"/>
      <c r="VOU89" s="85"/>
      <c r="VOV89" s="85"/>
      <c r="VOW89" s="85"/>
      <c r="VOX89" s="85"/>
      <c r="VOY89" s="85"/>
      <c r="VOZ89" s="85"/>
      <c r="VPA89" s="85"/>
      <c r="VPB89" s="85"/>
      <c r="VPC89" s="85"/>
      <c r="VPD89" s="85"/>
      <c r="VPE89" s="85"/>
      <c r="VPF89" s="85"/>
      <c r="VPG89" s="85"/>
      <c r="VPH89" s="85"/>
      <c r="VPI89" s="85"/>
      <c r="VPJ89" s="85"/>
      <c r="VPK89" s="85"/>
      <c r="VPL89" s="85"/>
      <c r="VPM89" s="85"/>
      <c r="VPN89" s="85"/>
      <c r="VPO89" s="85"/>
      <c r="VPP89" s="85"/>
      <c r="VPQ89" s="85"/>
      <c r="VPR89" s="85"/>
      <c r="VPS89" s="85"/>
      <c r="VPT89" s="85"/>
      <c r="VPU89" s="85"/>
      <c r="VPV89" s="85"/>
      <c r="VPW89" s="85"/>
      <c r="VPX89" s="85"/>
      <c r="VPY89" s="85"/>
      <c r="VPZ89" s="85"/>
      <c r="VQA89" s="85"/>
      <c r="VQB89" s="85"/>
      <c r="VQC89" s="85"/>
      <c r="VQD89" s="85"/>
      <c r="VQE89" s="85"/>
      <c r="VQF89" s="85"/>
      <c r="VQG89" s="85"/>
      <c r="VQH89" s="85"/>
      <c r="VQI89" s="85"/>
      <c r="VQJ89" s="85"/>
      <c r="VQK89" s="85"/>
      <c r="VQL89" s="85"/>
      <c r="VQM89" s="85"/>
      <c r="VQN89" s="85"/>
      <c r="VQO89" s="85"/>
      <c r="VQP89" s="85"/>
      <c r="VQQ89" s="85"/>
      <c r="VQR89" s="85"/>
      <c r="VQS89" s="85"/>
      <c r="VQT89" s="85"/>
      <c r="VQU89" s="85"/>
      <c r="VQV89" s="85"/>
      <c r="VQW89" s="85"/>
      <c r="VQX89" s="85"/>
      <c r="VQY89" s="85"/>
      <c r="VQZ89" s="85"/>
      <c r="VRA89" s="85"/>
      <c r="VRB89" s="85"/>
      <c r="VRC89" s="85"/>
      <c r="VRD89" s="85"/>
      <c r="VRE89" s="85"/>
      <c r="VRF89" s="85"/>
      <c r="VRG89" s="85"/>
      <c r="VRH89" s="85"/>
      <c r="VRI89" s="85"/>
      <c r="VRJ89" s="85"/>
      <c r="VRK89" s="85"/>
      <c r="VRL89" s="85"/>
      <c r="VRM89" s="85"/>
      <c r="VRN89" s="85"/>
      <c r="VRO89" s="85"/>
      <c r="VRP89" s="85"/>
      <c r="VRQ89" s="85"/>
      <c r="VRR89" s="85"/>
      <c r="VRS89" s="85"/>
      <c r="VRT89" s="85"/>
      <c r="VRU89" s="85"/>
      <c r="VRV89" s="85"/>
      <c r="VRW89" s="85"/>
      <c r="VRX89" s="85"/>
      <c r="VRY89" s="85"/>
      <c r="VRZ89" s="85"/>
      <c r="VSA89" s="85"/>
      <c r="VSB89" s="85"/>
      <c r="VSC89" s="85"/>
      <c r="VSD89" s="85"/>
      <c r="VSE89" s="85"/>
      <c r="VSF89" s="85"/>
      <c r="VSG89" s="85"/>
      <c r="VSH89" s="85"/>
      <c r="VSI89" s="85"/>
      <c r="VSJ89" s="85"/>
      <c r="VSK89" s="85"/>
      <c r="VSL89" s="85"/>
      <c r="VSM89" s="85"/>
      <c r="VSN89" s="85"/>
      <c r="VSO89" s="85"/>
      <c r="VSP89" s="85"/>
      <c r="VSQ89" s="85"/>
      <c r="VSR89" s="85"/>
      <c r="VSS89" s="85"/>
      <c r="VST89" s="85"/>
      <c r="VSU89" s="85"/>
      <c r="VSV89" s="85"/>
      <c r="VSW89" s="85"/>
      <c r="VSX89" s="85"/>
      <c r="VSY89" s="85"/>
      <c r="VSZ89" s="85"/>
      <c r="VTA89" s="85"/>
      <c r="VTB89" s="85"/>
      <c r="VTC89" s="85"/>
      <c r="VTD89" s="85"/>
      <c r="VTE89" s="85"/>
      <c r="VTF89" s="85"/>
      <c r="VTG89" s="85"/>
      <c r="VTH89" s="85"/>
      <c r="VTI89" s="85"/>
      <c r="VTJ89" s="85"/>
      <c r="VTK89" s="85"/>
      <c r="VTL89" s="85"/>
      <c r="VTM89" s="85"/>
      <c r="VTN89" s="85"/>
      <c r="VTO89" s="85"/>
      <c r="VTP89" s="85"/>
      <c r="VTQ89" s="85"/>
      <c r="VTR89" s="85"/>
      <c r="VTS89" s="85"/>
      <c r="VTT89" s="85"/>
      <c r="VTU89" s="85"/>
      <c r="VTV89" s="85"/>
      <c r="VTW89" s="85"/>
      <c r="VTX89" s="85"/>
      <c r="VTY89" s="85"/>
      <c r="VTZ89" s="85"/>
      <c r="VUA89" s="85"/>
      <c r="VUB89" s="85"/>
      <c r="VUC89" s="85"/>
      <c r="VUD89" s="85"/>
      <c r="VUE89" s="85"/>
      <c r="VUF89" s="85"/>
      <c r="VUG89" s="85"/>
      <c r="VUH89" s="85"/>
      <c r="VUI89" s="85"/>
      <c r="VUJ89" s="85"/>
      <c r="VUK89" s="85"/>
      <c r="VUL89" s="85"/>
      <c r="VUM89" s="85"/>
      <c r="VUN89" s="85"/>
      <c r="VUO89" s="85"/>
      <c r="VUP89" s="85"/>
      <c r="VUQ89" s="85"/>
      <c r="VUR89" s="85"/>
      <c r="VUS89" s="85"/>
      <c r="VUT89" s="85"/>
      <c r="VUU89" s="85"/>
      <c r="VUV89" s="85"/>
      <c r="VUW89" s="85"/>
      <c r="VUX89" s="85"/>
      <c r="VUY89" s="85"/>
      <c r="VUZ89" s="85"/>
      <c r="VVA89" s="85"/>
      <c r="VVB89" s="85"/>
      <c r="VVC89" s="85"/>
      <c r="VVD89" s="85"/>
      <c r="VVE89" s="85"/>
      <c r="VVF89" s="85"/>
      <c r="VVG89" s="85"/>
      <c r="VVH89" s="85"/>
      <c r="VVI89" s="85"/>
      <c r="VVJ89" s="85"/>
      <c r="VVK89" s="85"/>
      <c r="VVL89" s="85"/>
      <c r="VVM89" s="85"/>
      <c r="VVN89" s="85"/>
      <c r="VVO89" s="85"/>
      <c r="VVP89" s="85"/>
      <c r="VVQ89" s="85"/>
      <c r="VVR89" s="85"/>
      <c r="VVS89" s="85"/>
      <c r="VVT89" s="85"/>
      <c r="VVU89" s="85"/>
      <c r="VVV89" s="85"/>
      <c r="VVW89" s="85"/>
      <c r="VVX89" s="85"/>
      <c r="VVY89" s="85"/>
      <c r="VVZ89" s="85"/>
      <c r="VWA89" s="85"/>
      <c r="VWB89" s="85"/>
      <c r="VWC89" s="85"/>
      <c r="VWD89" s="85"/>
      <c r="VWE89" s="85"/>
      <c r="VWF89" s="85"/>
      <c r="VWG89" s="85"/>
      <c r="VWH89" s="85"/>
      <c r="VWI89" s="85"/>
      <c r="VWJ89" s="85"/>
      <c r="VWK89" s="85"/>
      <c r="VWL89" s="85"/>
      <c r="VWM89" s="85"/>
      <c r="VWN89" s="85"/>
      <c r="VWO89" s="85"/>
      <c r="VWP89" s="85"/>
      <c r="VWQ89" s="85"/>
      <c r="VWR89" s="85"/>
      <c r="VWS89" s="85"/>
      <c r="VWT89" s="85"/>
      <c r="VWU89" s="85"/>
      <c r="VWV89" s="85"/>
      <c r="VWW89" s="85"/>
      <c r="VWX89" s="85"/>
      <c r="VWY89" s="85"/>
      <c r="VWZ89" s="85"/>
      <c r="VXA89" s="85"/>
      <c r="VXB89" s="85"/>
      <c r="VXC89" s="85"/>
      <c r="VXD89" s="85"/>
      <c r="VXE89" s="85"/>
      <c r="VXF89" s="85"/>
      <c r="VXG89" s="85"/>
      <c r="VXH89" s="85"/>
      <c r="VXI89" s="85"/>
      <c r="VXJ89" s="85"/>
      <c r="VXK89" s="85"/>
      <c r="VXL89" s="85"/>
      <c r="VXM89" s="85"/>
      <c r="VXN89" s="85"/>
      <c r="VXO89" s="85"/>
      <c r="VXP89" s="85"/>
      <c r="VXQ89" s="85"/>
      <c r="VXR89" s="85"/>
      <c r="VXS89" s="85"/>
      <c r="VXT89" s="85"/>
      <c r="VXU89" s="85"/>
      <c r="VXV89" s="85"/>
      <c r="VXW89" s="85"/>
      <c r="VXX89" s="85"/>
      <c r="VXY89" s="85"/>
      <c r="VXZ89" s="85"/>
      <c r="VYA89" s="85"/>
      <c r="VYB89" s="85"/>
      <c r="VYC89" s="85"/>
      <c r="VYD89" s="85"/>
      <c r="VYE89" s="85"/>
      <c r="VYF89" s="85"/>
      <c r="VYG89" s="85"/>
      <c r="VYH89" s="85"/>
      <c r="VYI89" s="85"/>
      <c r="VYJ89" s="85"/>
      <c r="VYK89" s="85"/>
      <c r="VYL89" s="85"/>
      <c r="VYM89" s="85"/>
      <c r="VYN89" s="85"/>
      <c r="VYO89" s="85"/>
      <c r="VYP89" s="85"/>
      <c r="VYQ89" s="85"/>
      <c r="VYR89" s="85"/>
      <c r="VYS89" s="85"/>
      <c r="VYT89" s="85"/>
      <c r="VYU89" s="85"/>
      <c r="VYV89" s="85"/>
      <c r="VYW89" s="85"/>
      <c r="VYX89" s="85"/>
      <c r="VYY89" s="85"/>
      <c r="VYZ89" s="85"/>
      <c r="VZA89" s="85"/>
      <c r="VZB89" s="85"/>
      <c r="VZC89" s="85"/>
      <c r="VZD89" s="85"/>
      <c r="VZE89" s="85"/>
      <c r="VZF89" s="85"/>
      <c r="VZG89" s="85"/>
      <c r="VZH89" s="85"/>
      <c r="VZI89" s="85"/>
      <c r="VZJ89" s="85"/>
      <c r="VZK89" s="85"/>
      <c r="VZL89" s="85"/>
      <c r="VZM89" s="85"/>
      <c r="VZN89" s="85"/>
      <c r="VZO89" s="85"/>
      <c r="VZP89" s="85"/>
      <c r="VZQ89" s="85"/>
      <c r="VZR89" s="85"/>
      <c r="VZS89" s="85"/>
      <c r="VZT89" s="85"/>
      <c r="VZU89" s="85"/>
      <c r="VZV89" s="85"/>
      <c r="VZW89" s="85"/>
      <c r="VZX89" s="85"/>
      <c r="VZY89" s="85"/>
      <c r="VZZ89" s="85"/>
      <c r="WAA89" s="85"/>
      <c r="WAB89" s="85"/>
      <c r="WAC89" s="85"/>
      <c r="WAD89" s="85"/>
      <c r="WAE89" s="85"/>
      <c r="WAF89" s="85"/>
      <c r="WAG89" s="85"/>
      <c r="WAH89" s="85"/>
      <c r="WAI89" s="85"/>
      <c r="WAJ89" s="85"/>
      <c r="WAK89" s="85"/>
      <c r="WAL89" s="85"/>
      <c r="WAM89" s="85"/>
      <c r="WAN89" s="85"/>
      <c r="WAO89" s="85"/>
      <c r="WAP89" s="85"/>
      <c r="WAQ89" s="85"/>
      <c r="WAR89" s="85"/>
      <c r="WAS89" s="85"/>
      <c r="WAT89" s="85"/>
      <c r="WAU89" s="85"/>
      <c r="WAV89" s="85"/>
      <c r="WAW89" s="85"/>
      <c r="WAX89" s="85"/>
      <c r="WAY89" s="85"/>
      <c r="WAZ89" s="85"/>
      <c r="WBA89" s="85"/>
      <c r="WBB89" s="85"/>
      <c r="WBC89" s="85"/>
      <c r="WBD89" s="85"/>
      <c r="WBE89" s="85"/>
      <c r="WBF89" s="85"/>
      <c r="WBG89" s="85"/>
      <c r="WBH89" s="85"/>
      <c r="WBI89" s="85"/>
      <c r="WBJ89" s="85"/>
      <c r="WBK89" s="85"/>
      <c r="WBL89" s="85"/>
      <c r="WBM89" s="85"/>
      <c r="WBN89" s="85"/>
      <c r="WBO89" s="85"/>
      <c r="WBP89" s="85"/>
      <c r="WBQ89" s="85"/>
      <c r="WBR89" s="85"/>
      <c r="WBS89" s="85"/>
      <c r="WBT89" s="85"/>
      <c r="WBU89" s="85"/>
      <c r="WBV89" s="85"/>
      <c r="WBW89" s="85"/>
      <c r="WBX89" s="85"/>
      <c r="WBY89" s="85"/>
      <c r="WBZ89" s="85"/>
      <c r="WCA89" s="85"/>
      <c r="WCB89" s="85"/>
      <c r="WCC89" s="85"/>
      <c r="WCD89" s="85"/>
      <c r="WCE89" s="85"/>
      <c r="WCF89" s="85"/>
      <c r="WCG89" s="85"/>
      <c r="WCH89" s="85"/>
      <c r="WCI89" s="85"/>
      <c r="WCJ89" s="85"/>
      <c r="WCK89" s="85"/>
      <c r="WCL89" s="85"/>
      <c r="WCM89" s="85"/>
      <c r="WCN89" s="85"/>
      <c r="WCO89" s="85"/>
      <c r="WCP89" s="85"/>
      <c r="WCQ89" s="85"/>
      <c r="WCR89" s="85"/>
      <c r="WCS89" s="85"/>
      <c r="WCT89" s="85"/>
      <c r="WCU89" s="85"/>
      <c r="WCV89" s="85"/>
      <c r="WCW89" s="85"/>
      <c r="WCX89" s="85"/>
      <c r="WCY89" s="85"/>
      <c r="WCZ89" s="85"/>
      <c r="WDA89" s="85"/>
      <c r="WDB89" s="85"/>
      <c r="WDC89" s="85"/>
      <c r="WDD89" s="85"/>
      <c r="WDE89" s="85"/>
      <c r="WDF89" s="85"/>
      <c r="WDG89" s="85"/>
      <c r="WDH89" s="85"/>
      <c r="WDI89" s="85"/>
      <c r="WDJ89" s="85"/>
      <c r="WDK89" s="85"/>
      <c r="WDL89" s="85"/>
      <c r="WDM89" s="85"/>
      <c r="WDN89" s="85"/>
      <c r="WDO89" s="85"/>
      <c r="WDP89" s="85"/>
      <c r="WDQ89" s="85"/>
      <c r="WDR89" s="85"/>
      <c r="WDS89" s="85"/>
      <c r="WDT89" s="85"/>
      <c r="WDU89" s="85"/>
      <c r="WDV89" s="85"/>
      <c r="WDW89" s="85"/>
      <c r="WDX89" s="85"/>
      <c r="WDY89" s="85"/>
      <c r="WDZ89" s="85"/>
      <c r="WEA89" s="85"/>
      <c r="WEB89" s="85"/>
      <c r="WEC89" s="85"/>
      <c r="WED89" s="85"/>
      <c r="WEE89" s="85"/>
      <c r="WEF89" s="85"/>
      <c r="WEG89" s="85"/>
      <c r="WEH89" s="85"/>
      <c r="WEI89" s="85"/>
      <c r="WEJ89" s="85"/>
      <c r="WEK89" s="85"/>
      <c r="WEL89" s="85"/>
      <c r="WEM89" s="85"/>
      <c r="WEN89" s="85"/>
      <c r="WEO89" s="85"/>
      <c r="WEP89" s="85"/>
      <c r="WEQ89" s="85"/>
      <c r="WER89" s="85"/>
      <c r="WES89" s="85"/>
      <c r="WET89" s="85"/>
      <c r="WEU89" s="85"/>
      <c r="WEV89" s="85"/>
      <c r="WEW89" s="85"/>
      <c r="WEX89" s="85"/>
      <c r="WEY89" s="85"/>
      <c r="WEZ89" s="85"/>
      <c r="WFA89" s="85"/>
      <c r="WFB89" s="85"/>
      <c r="WFC89" s="85"/>
      <c r="WFD89" s="85"/>
      <c r="WFE89" s="85"/>
      <c r="WFF89" s="85"/>
      <c r="WFG89" s="85"/>
      <c r="WFH89" s="85"/>
      <c r="WFI89" s="85"/>
      <c r="WFJ89" s="85"/>
      <c r="WFK89" s="85"/>
      <c r="WFL89" s="85"/>
      <c r="WFM89" s="85"/>
      <c r="WFN89" s="85"/>
      <c r="WFO89" s="85"/>
      <c r="WFP89" s="85"/>
      <c r="WFQ89" s="85"/>
      <c r="WFR89" s="85"/>
      <c r="WFS89" s="85"/>
      <c r="WFT89" s="85"/>
      <c r="WFU89" s="85"/>
      <c r="WFV89" s="85"/>
      <c r="WFW89" s="85"/>
      <c r="WFX89" s="85"/>
      <c r="WFY89" s="85"/>
      <c r="WFZ89" s="85"/>
      <c r="WGA89" s="85"/>
      <c r="WGB89" s="85"/>
      <c r="WGC89" s="85"/>
      <c r="WGD89" s="85"/>
      <c r="WGE89" s="85"/>
      <c r="WGF89" s="85"/>
      <c r="WGG89" s="85"/>
      <c r="WGH89" s="85"/>
      <c r="WGI89" s="85"/>
      <c r="WGJ89" s="85"/>
      <c r="WGK89" s="85"/>
      <c r="WGL89" s="85"/>
      <c r="WGM89" s="85"/>
      <c r="WGN89" s="85"/>
      <c r="WGO89" s="85"/>
      <c r="WGP89" s="85"/>
      <c r="WGQ89" s="85"/>
      <c r="WGR89" s="85"/>
      <c r="WGS89" s="85"/>
      <c r="WGT89" s="85"/>
      <c r="WGU89" s="85"/>
      <c r="WGV89" s="85"/>
      <c r="WGW89" s="85"/>
      <c r="WGX89" s="85"/>
      <c r="WGY89" s="85"/>
      <c r="WGZ89" s="85"/>
      <c r="WHA89" s="85"/>
      <c r="WHB89" s="85"/>
      <c r="WHC89" s="85"/>
      <c r="WHD89" s="85"/>
      <c r="WHE89" s="85"/>
      <c r="WHF89" s="85"/>
      <c r="WHG89" s="85"/>
      <c r="WHH89" s="85"/>
      <c r="WHI89" s="85"/>
      <c r="WHJ89" s="85"/>
      <c r="WHK89" s="85"/>
      <c r="WHL89" s="85"/>
      <c r="WHM89" s="85"/>
      <c r="WHN89" s="85"/>
      <c r="WHO89" s="85"/>
      <c r="WHP89" s="85"/>
      <c r="WHQ89" s="85"/>
      <c r="WHR89" s="85"/>
      <c r="WHS89" s="85"/>
      <c r="WHT89" s="85"/>
      <c r="WHU89" s="85"/>
      <c r="WHV89" s="85"/>
      <c r="WHW89" s="85"/>
      <c r="WHX89" s="85"/>
      <c r="WHY89" s="85"/>
      <c r="WHZ89" s="85"/>
      <c r="WIA89" s="85"/>
      <c r="WIB89" s="85"/>
      <c r="WIC89" s="85"/>
      <c r="WID89" s="85"/>
      <c r="WIE89" s="85"/>
      <c r="WIF89" s="85"/>
      <c r="WIG89" s="85"/>
      <c r="WIH89" s="85"/>
      <c r="WII89" s="85"/>
      <c r="WIJ89" s="85"/>
      <c r="WIK89" s="85"/>
      <c r="WIL89" s="85"/>
      <c r="WIM89" s="85"/>
      <c r="WIN89" s="85"/>
      <c r="WIO89" s="85"/>
      <c r="WIP89" s="85"/>
      <c r="WIQ89" s="85"/>
      <c r="WIR89" s="85"/>
      <c r="WIS89" s="85"/>
      <c r="WIT89" s="85"/>
      <c r="WIU89" s="85"/>
      <c r="WIV89" s="85"/>
      <c r="WIW89" s="85"/>
      <c r="WIX89" s="85"/>
      <c r="WIY89" s="85"/>
      <c r="WIZ89" s="85"/>
      <c r="WJA89" s="85"/>
      <c r="WJB89" s="85"/>
      <c r="WJC89" s="85"/>
      <c r="WJD89" s="85"/>
      <c r="WJE89" s="85"/>
      <c r="WJF89" s="85"/>
      <c r="WJG89" s="85"/>
      <c r="WJH89" s="85"/>
      <c r="WJI89" s="85"/>
      <c r="WJJ89" s="85"/>
      <c r="WJK89" s="85"/>
      <c r="WJL89" s="85"/>
      <c r="WJM89" s="85"/>
      <c r="WJN89" s="85"/>
      <c r="WJO89" s="85"/>
      <c r="WJP89" s="85"/>
      <c r="WJQ89" s="85"/>
      <c r="WJR89" s="85"/>
      <c r="WJS89" s="85"/>
      <c r="WJT89" s="85"/>
      <c r="WJU89" s="85"/>
      <c r="WJV89" s="85"/>
      <c r="WJW89" s="85"/>
      <c r="WJX89" s="85"/>
      <c r="WJY89" s="85"/>
      <c r="WJZ89" s="85"/>
      <c r="WKA89" s="85"/>
      <c r="WKB89" s="85"/>
      <c r="WKC89" s="85"/>
      <c r="WKD89" s="85"/>
      <c r="WKE89" s="85"/>
      <c r="WKF89" s="85"/>
      <c r="WKG89" s="85"/>
      <c r="WKH89" s="85"/>
      <c r="WKI89" s="85"/>
      <c r="WKJ89" s="85"/>
      <c r="WKK89" s="85"/>
      <c r="WKL89" s="85"/>
      <c r="WKM89" s="85"/>
      <c r="WKN89" s="85"/>
      <c r="WKO89" s="85"/>
      <c r="WKP89" s="85"/>
      <c r="WKQ89" s="85"/>
      <c r="WKR89" s="85"/>
      <c r="WKS89" s="85"/>
      <c r="WKT89" s="85"/>
      <c r="WKU89" s="85"/>
      <c r="WKV89" s="85"/>
      <c r="WKW89" s="85"/>
      <c r="WKX89" s="85"/>
      <c r="WKY89" s="85"/>
      <c r="WKZ89" s="85"/>
      <c r="WLA89" s="85"/>
      <c r="WLB89" s="85"/>
      <c r="WLC89" s="85"/>
      <c r="WLD89" s="85"/>
      <c r="WLE89" s="85"/>
      <c r="WLF89" s="85"/>
      <c r="WLG89" s="85"/>
      <c r="WLH89" s="85"/>
      <c r="WLI89" s="85"/>
      <c r="WLJ89" s="85"/>
      <c r="WLK89" s="85"/>
      <c r="WLL89" s="85"/>
      <c r="WLM89" s="85"/>
      <c r="WLN89" s="85"/>
      <c r="WLO89" s="85"/>
      <c r="WLP89" s="85"/>
      <c r="WLQ89" s="85"/>
      <c r="WLR89" s="85"/>
      <c r="WLS89" s="85"/>
      <c r="WLT89" s="85"/>
      <c r="WLU89" s="85"/>
      <c r="WLV89" s="85"/>
      <c r="WLW89" s="85"/>
      <c r="WLX89" s="85"/>
      <c r="WLY89" s="85"/>
      <c r="WLZ89" s="85"/>
      <c r="WMA89" s="85"/>
      <c r="WMB89" s="85"/>
      <c r="WMC89" s="85"/>
      <c r="WMD89" s="85"/>
      <c r="WME89" s="85"/>
      <c r="WMF89" s="85"/>
      <c r="WMG89" s="85"/>
      <c r="WMH89" s="85"/>
      <c r="WMI89" s="85"/>
      <c r="WMJ89" s="85"/>
      <c r="WMK89" s="85"/>
      <c r="WML89" s="85"/>
      <c r="WMM89" s="85"/>
      <c r="WMN89" s="85"/>
      <c r="WMO89" s="85"/>
      <c r="WMP89" s="85"/>
      <c r="WMQ89" s="85"/>
      <c r="WMR89" s="85"/>
      <c r="WMS89" s="85"/>
      <c r="WMT89" s="85"/>
      <c r="WMU89" s="85"/>
      <c r="WMV89" s="85"/>
      <c r="WMW89" s="85"/>
      <c r="WMX89" s="85"/>
      <c r="WMY89" s="85"/>
      <c r="WMZ89" s="85"/>
      <c r="WNA89" s="85"/>
      <c r="WNB89" s="85"/>
      <c r="WNC89" s="85"/>
      <c r="WND89" s="85"/>
      <c r="WNE89" s="85"/>
      <c r="WNF89" s="85"/>
      <c r="WNG89" s="85"/>
      <c r="WNH89" s="85"/>
      <c r="WNI89" s="85"/>
      <c r="WNJ89" s="85"/>
      <c r="WNK89" s="85"/>
      <c r="WNL89" s="85"/>
      <c r="WNM89" s="85"/>
      <c r="WNN89" s="85"/>
      <c r="WNO89" s="85"/>
      <c r="WNP89" s="85"/>
      <c r="WNQ89" s="85"/>
      <c r="WNR89" s="85"/>
      <c r="WNS89" s="85"/>
      <c r="WNT89" s="85"/>
      <c r="WNU89" s="85"/>
      <c r="WNV89" s="85"/>
      <c r="WNW89" s="85"/>
      <c r="WNX89" s="85"/>
      <c r="WNY89" s="85"/>
      <c r="WNZ89" s="85"/>
      <c r="WOA89" s="85"/>
      <c r="WOB89" s="85"/>
      <c r="WOC89" s="85"/>
      <c r="WOD89" s="85"/>
      <c r="WOE89" s="85"/>
      <c r="WOF89" s="85"/>
      <c r="WOG89" s="85"/>
      <c r="WOH89" s="85"/>
      <c r="WOI89" s="85"/>
      <c r="WOJ89" s="85"/>
      <c r="WOK89" s="85"/>
      <c r="WOL89" s="85"/>
      <c r="WOM89" s="85"/>
      <c r="WON89" s="85"/>
      <c r="WOO89" s="85"/>
      <c r="WOP89" s="85"/>
      <c r="WOQ89" s="85"/>
      <c r="WOR89" s="85"/>
      <c r="WOS89" s="85"/>
      <c r="WOT89" s="85"/>
      <c r="WOU89" s="85"/>
      <c r="WOV89" s="85"/>
      <c r="WOW89" s="85"/>
      <c r="WOX89" s="85"/>
      <c r="WOY89" s="85"/>
      <c r="WOZ89" s="85"/>
      <c r="WPA89" s="85"/>
      <c r="WPB89" s="85"/>
      <c r="WPC89" s="85"/>
      <c r="WPD89" s="85"/>
      <c r="WPE89" s="85"/>
      <c r="WPF89" s="85"/>
      <c r="WPG89" s="85"/>
      <c r="WPH89" s="85"/>
      <c r="WPI89" s="85"/>
      <c r="WPJ89" s="85"/>
      <c r="WPK89" s="85"/>
      <c r="WPL89" s="85"/>
      <c r="WPM89" s="85"/>
      <c r="WPN89" s="85"/>
      <c r="WPO89" s="85"/>
      <c r="WPP89" s="85"/>
      <c r="WPQ89" s="85"/>
      <c r="WPR89" s="85"/>
      <c r="WPS89" s="85"/>
      <c r="WPT89" s="85"/>
      <c r="WPU89" s="85"/>
      <c r="WPV89" s="85"/>
      <c r="WPW89" s="85"/>
      <c r="WPX89" s="85"/>
      <c r="WPY89" s="85"/>
      <c r="WPZ89" s="85"/>
      <c r="WQA89" s="85"/>
      <c r="WQB89" s="85"/>
      <c r="WQC89" s="85"/>
      <c r="WQD89" s="85"/>
      <c r="WQE89" s="85"/>
      <c r="WQF89" s="85"/>
      <c r="WQG89" s="85"/>
      <c r="WQH89" s="85"/>
      <c r="WQI89" s="85"/>
      <c r="WQJ89" s="85"/>
      <c r="WQK89" s="85"/>
      <c r="WQL89" s="85"/>
      <c r="WQM89" s="85"/>
      <c r="WQN89" s="85"/>
      <c r="WQO89" s="85"/>
      <c r="WQP89" s="85"/>
      <c r="WQQ89" s="85"/>
      <c r="WQR89" s="85"/>
      <c r="WQS89" s="85"/>
      <c r="WQT89" s="85"/>
      <c r="WQU89" s="85"/>
      <c r="WQV89" s="85"/>
      <c r="WQW89" s="85"/>
      <c r="WQX89" s="85"/>
      <c r="WQY89" s="85"/>
      <c r="WQZ89" s="85"/>
      <c r="WRA89" s="85"/>
      <c r="WRB89" s="85"/>
      <c r="WRC89" s="85"/>
      <c r="WRD89" s="85"/>
      <c r="WRE89" s="85"/>
      <c r="WRF89" s="85"/>
      <c r="WRG89" s="85"/>
      <c r="WRH89" s="85"/>
      <c r="WRI89" s="85"/>
      <c r="WRJ89" s="85"/>
      <c r="WRK89" s="85"/>
      <c r="WRL89" s="85"/>
      <c r="WRM89" s="85"/>
      <c r="WRN89" s="85"/>
      <c r="WRO89" s="85"/>
      <c r="WRP89" s="85"/>
      <c r="WRQ89" s="85"/>
      <c r="WRR89" s="85"/>
      <c r="WRS89" s="85"/>
      <c r="WRT89" s="85"/>
      <c r="WRU89" s="85"/>
      <c r="WRV89" s="85"/>
      <c r="WRW89" s="85"/>
      <c r="WRX89" s="85"/>
      <c r="WRY89" s="85"/>
      <c r="WRZ89" s="85"/>
      <c r="WSA89" s="85"/>
      <c r="WSB89" s="85"/>
      <c r="WSC89" s="85"/>
      <c r="WSD89" s="85"/>
      <c r="WSE89" s="85"/>
      <c r="WSF89" s="85"/>
      <c r="WSG89" s="85"/>
      <c r="WSH89" s="85"/>
      <c r="WSI89" s="85"/>
      <c r="WSJ89" s="85"/>
      <c r="WSK89" s="85"/>
      <c r="WSL89" s="85"/>
      <c r="WSM89" s="85"/>
      <c r="WSN89" s="85"/>
      <c r="WSO89" s="85"/>
      <c r="WSP89" s="85"/>
      <c r="WSQ89" s="85"/>
      <c r="WSR89" s="85"/>
      <c r="WSS89" s="85"/>
      <c r="WST89" s="85"/>
      <c r="WSU89" s="85"/>
      <c r="WSV89" s="85"/>
      <c r="WSW89" s="85"/>
      <c r="WSX89" s="85"/>
      <c r="WSY89" s="85"/>
      <c r="WSZ89" s="85"/>
      <c r="WTA89" s="85"/>
      <c r="WTB89" s="85"/>
      <c r="WTC89" s="85"/>
      <c r="WTD89" s="85"/>
      <c r="WTE89" s="85"/>
      <c r="WTF89" s="85"/>
      <c r="WTG89" s="85"/>
      <c r="WTH89" s="85"/>
      <c r="WTI89" s="85"/>
      <c r="WTJ89" s="85"/>
      <c r="WTK89" s="85"/>
      <c r="WTL89" s="85"/>
      <c r="WTM89" s="85"/>
      <c r="WTN89" s="85"/>
      <c r="WTO89" s="85"/>
      <c r="WTP89" s="85"/>
      <c r="WTQ89" s="85"/>
      <c r="WTR89" s="85"/>
      <c r="WTS89" s="85"/>
      <c r="WTT89" s="85"/>
      <c r="WTU89" s="85"/>
      <c r="WTV89" s="85"/>
      <c r="WTW89" s="85"/>
      <c r="WTX89" s="85"/>
      <c r="WTY89" s="85"/>
      <c r="WTZ89" s="85"/>
      <c r="WUA89" s="85"/>
      <c r="WUB89" s="85"/>
      <c r="WUC89" s="85"/>
      <c r="WUD89" s="85"/>
      <c r="WUE89" s="85"/>
      <c r="WUF89" s="85"/>
      <c r="WUG89" s="85"/>
      <c r="WUH89" s="85"/>
      <c r="WUI89" s="85"/>
      <c r="WUJ89" s="85"/>
      <c r="WUK89" s="85"/>
      <c r="WUL89" s="85"/>
      <c r="WUM89" s="85"/>
      <c r="WUN89" s="85"/>
      <c r="WUO89" s="85"/>
      <c r="WUP89" s="85"/>
      <c r="WUQ89" s="85"/>
      <c r="WUR89" s="85"/>
      <c r="WUS89" s="85"/>
      <c r="WUT89" s="85"/>
      <c r="WUU89" s="85"/>
      <c r="WUV89" s="85"/>
      <c r="WUW89" s="85"/>
      <c r="WUX89" s="85"/>
      <c r="WUY89" s="85"/>
      <c r="WUZ89" s="85"/>
      <c r="WVA89" s="85"/>
      <c r="WVB89" s="85"/>
      <c r="WVC89" s="85"/>
      <c r="WVD89" s="85"/>
      <c r="WVE89" s="85"/>
      <c r="WVF89" s="85"/>
      <c r="WVG89" s="85"/>
      <c r="WVH89" s="85"/>
      <c r="WVI89" s="85"/>
      <c r="WVJ89" s="85"/>
      <c r="WVK89" s="85"/>
      <c r="WVL89" s="85"/>
      <c r="WVM89" s="85"/>
      <c r="WVN89" s="85"/>
      <c r="WVO89" s="85"/>
      <c r="WVP89" s="85"/>
      <c r="WVQ89" s="85"/>
      <c r="WVR89" s="85"/>
      <c r="WVS89" s="85"/>
      <c r="WVT89" s="85"/>
      <c r="WVU89" s="85"/>
      <c r="WVV89" s="85"/>
      <c r="WVW89" s="85"/>
      <c r="WVX89" s="85"/>
      <c r="WVY89" s="85"/>
      <c r="WVZ89" s="85"/>
      <c r="WWA89" s="85"/>
      <c r="WWB89" s="85"/>
    </row>
  </sheetData>
  <mergeCells count="29">
    <mergeCell ref="G8:H8"/>
    <mergeCell ref="I8:J8"/>
    <mergeCell ref="K8:L8"/>
    <mergeCell ref="M8:N8"/>
    <mergeCell ref="G9:H9"/>
    <mergeCell ref="I9:J9"/>
    <mergeCell ref="K9:L9"/>
    <mergeCell ref="M9:N9"/>
    <mergeCell ref="K10:L10"/>
    <mergeCell ref="C16:D16"/>
    <mergeCell ref="E16:F16"/>
    <mergeCell ref="G16:H16"/>
    <mergeCell ref="I16:J16"/>
    <mergeCell ref="B1:T1"/>
    <mergeCell ref="K81:L81"/>
    <mergeCell ref="M81:N81"/>
    <mergeCell ref="C89:D89"/>
    <mergeCell ref="E89:F89"/>
    <mergeCell ref="G89:H89"/>
    <mergeCell ref="I89:J89"/>
    <mergeCell ref="G81:H81"/>
    <mergeCell ref="I81:J81"/>
    <mergeCell ref="G82:H82"/>
    <mergeCell ref="I82:J82"/>
    <mergeCell ref="K82:L82"/>
    <mergeCell ref="M82:N82"/>
    <mergeCell ref="I83:J83"/>
    <mergeCell ref="K83:L83"/>
    <mergeCell ref="I10:J10"/>
  </mergeCells>
  <conditionalFormatting sqref="C13:L13">
    <cfRule type="expression" dxfId="32" priority="16" stopIfTrue="1">
      <formula>$M$13&lt;3%</formula>
    </cfRule>
    <cfRule type="expression" dxfId="31" priority="17" stopIfTrue="1">
      <formula>$M$13&lt;6%</formula>
    </cfRule>
    <cfRule type="expression" dxfId="30" priority="18" stopIfTrue="1">
      <formula>$M$13&lt;10%</formula>
    </cfRule>
  </conditionalFormatting>
  <conditionalFormatting sqref="C14:L14">
    <cfRule type="expression" dxfId="29" priority="19" stopIfTrue="1">
      <formula>$M$14&lt;3%</formula>
    </cfRule>
    <cfRule type="expression" dxfId="28" priority="20" stopIfTrue="1">
      <formula>$M$14&lt;6%</formula>
    </cfRule>
    <cfRule type="expression" dxfId="27" priority="21" stopIfTrue="1">
      <formula>$M$14&lt;10%</formula>
    </cfRule>
  </conditionalFormatting>
  <conditionalFormatting sqref="Q31:R57">
    <cfRule type="cellIs" dxfId="26" priority="22" stopIfTrue="1" operator="equal">
      <formula>0</formula>
    </cfRule>
  </conditionalFormatting>
  <conditionalFormatting sqref="F5 E4:F4 E77:F77">
    <cfRule type="expression" dxfId="25" priority="23" stopIfTrue="1">
      <formula>$B$30=0</formula>
    </cfRule>
  </conditionalFormatting>
  <conditionalFormatting sqref="G86">
    <cfRule type="expression" dxfId="24" priority="3" stopIfTrue="1">
      <formula>$M$13&lt;3%</formula>
    </cfRule>
    <cfRule type="expression" dxfId="23" priority="4" stopIfTrue="1">
      <formula>$M$13&lt;6%</formula>
    </cfRule>
    <cfRule type="expression" dxfId="22" priority="5" stopIfTrue="1">
      <formula>$M$13&lt;10%</formula>
    </cfRule>
  </conditionalFormatting>
  <conditionalFormatting sqref="C86:F86 H86:L86">
    <cfRule type="expression" dxfId="21" priority="9" stopIfTrue="1">
      <formula>$M$13&lt;3%</formula>
    </cfRule>
    <cfRule type="expression" dxfId="20" priority="10" stopIfTrue="1">
      <formula>$M$13&lt;6%</formula>
    </cfRule>
    <cfRule type="expression" dxfId="19" priority="11" stopIfTrue="1">
      <formula>$M$13&lt;10%</formula>
    </cfRule>
  </conditionalFormatting>
  <conditionalFormatting sqref="C87:F87 H87:L87">
    <cfRule type="expression" dxfId="18" priority="12" stopIfTrue="1">
      <formula>$M$14&lt;3%</formula>
    </cfRule>
    <cfRule type="expression" dxfId="17" priority="13" stopIfTrue="1">
      <formula>$M$14&lt;6%</formula>
    </cfRule>
    <cfRule type="expression" dxfId="16" priority="14" stopIfTrue="1">
      <formula>$M$14&lt;10%</formula>
    </cfRule>
  </conditionalFormatting>
  <conditionalFormatting sqref="F78">
    <cfRule type="expression" dxfId="15" priority="15" stopIfTrue="1">
      <formula>$B$30=0</formula>
    </cfRule>
  </conditionalFormatting>
  <conditionalFormatting sqref="G87">
    <cfRule type="expression" dxfId="14" priority="6" stopIfTrue="1">
      <formula>$M$14&lt;3%</formula>
    </cfRule>
    <cfRule type="expression" dxfId="13" priority="7" stopIfTrue="1">
      <formula>$M$14&lt;6%</formula>
    </cfRule>
    <cfRule type="expression" dxfId="12" priority="8" stopIfTrue="1">
      <formula>$M$14&lt;10%</formula>
    </cfRule>
  </conditionalFormatting>
  <conditionalFormatting sqref="T31:T57">
    <cfRule type="cellIs" dxfId="11" priority="2" stopIfTrue="1" operator="equal">
      <formula>0</formula>
    </cfRule>
  </conditionalFormatting>
  <conditionalFormatting sqref="B25:B27">
    <cfRule type="expression" dxfId="10" priority="1" stopIfTrue="1">
      <formula>$B$23=0</formula>
    </cfRule>
  </conditionalFormatting>
  <pageMargins left="0.75" right="0.75" top="1" bottom="1" header="0.5" footer="0.5"/>
  <pageSetup orientation="portrait" horizontalDpi="400" verticalDpi="4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WVZ81"/>
  <sheetViews>
    <sheetView showGridLines="0" showZeros="0" showOutlineSymbols="0" zoomScale="115" zoomScaleNormal="115" workbookViewId="0">
      <pane xSplit="1" ySplit="19" topLeftCell="B20" activePane="bottomRight" state="frozen"/>
      <selection activeCell="A19" sqref="A19:E19"/>
      <selection pane="topRight" activeCell="A19" sqref="A19:E19"/>
      <selection pane="bottomLeft" activeCell="A19" sqref="A19:E19"/>
      <selection pane="bottomRight" activeCell="E5" sqref="E5"/>
    </sheetView>
  </sheetViews>
  <sheetFormatPr defaultColWidth="0" defaultRowHeight="12.75" customHeight="1" zeroHeight="1" x14ac:dyDescent="0.2"/>
  <cols>
    <col min="1" max="1" width="16.85546875" style="84" customWidth="1"/>
    <col min="2" max="2" width="8.85546875" style="84" customWidth="1"/>
    <col min="3" max="5" width="8.5703125" style="85" customWidth="1"/>
    <col min="6" max="6" width="9.5703125" style="85" customWidth="1"/>
    <col min="7" max="14" width="8.5703125" style="85" customWidth="1"/>
    <col min="15" max="15" width="8.5703125" style="86" hidden="1" customWidth="1"/>
    <col min="16" max="16" width="8.5703125" style="85" hidden="1" customWidth="1"/>
    <col min="17" max="17" width="10.5703125" style="88" customWidth="1"/>
    <col min="18" max="18" width="9.140625" style="89" customWidth="1"/>
    <col min="19" max="256" width="9.140625" style="85" hidden="1"/>
    <col min="257" max="257" width="9.42578125" style="85" customWidth="1"/>
    <col min="258" max="258" width="8.85546875" style="85" customWidth="1"/>
    <col min="259" max="261" width="8.5703125" style="85" customWidth="1"/>
    <col min="262" max="262" width="9.5703125" style="85" customWidth="1"/>
    <col min="263" max="270" width="8.5703125" style="85" customWidth="1"/>
    <col min="271" max="272" width="9.140625" style="85" hidden="1" customWidth="1"/>
    <col min="273" max="273" width="10.5703125" style="85" customWidth="1"/>
    <col min="274" max="274" width="9.140625" style="85" customWidth="1"/>
    <col min="275" max="512" width="9.140625" style="85" hidden="1"/>
    <col min="513" max="513" width="9.42578125" style="85" customWidth="1"/>
    <col min="514" max="514" width="8.85546875" style="85" customWidth="1"/>
    <col min="515" max="517" width="8.5703125" style="85" customWidth="1"/>
    <col min="518" max="518" width="9.5703125" style="85" customWidth="1"/>
    <col min="519" max="526" width="8.5703125" style="85" customWidth="1"/>
    <col min="527" max="528" width="9.140625" style="85" hidden="1" customWidth="1"/>
    <col min="529" max="529" width="10.5703125" style="85" customWidth="1"/>
    <col min="530" max="530" width="9.140625" style="85" customWidth="1"/>
    <col min="531" max="768" width="9.140625" style="85" hidden="1"/>
    <col min="769" max="769" width="9.42578125" style="85" customWidth="1"/>
    <col min="770" max="770" width="8.85546875" style="85" customWidth="1"/>
    <col min="771" max="773" width="8.5703125" style="85" customWidth="1"/>
    <col min="774" max="774" width="9.5703125" style="85" customWidth="1"/>
    <col min="775" max="782" width="8.5703125" style="85" customWidth="1"/>
    <col min="783" max="784" width="9.140625" style="85" hidden="1" customWidth="1"/>
    <col min="785" max="785" width="10.5703125" style="85" customWidth="1"/>
    <col min="786" max="786" width="9.140625" style="85" customWidth="1"/>
    <col min="787" max="1024" width="9.140625" style="85" hidden="1"/>
    <col min="1025" max="1025" width="9.42578125" style="85" customWidth="1"/>
    <col min="1026" max="1026" width="8.85546875" style="85" customWidth="1"/>
    <col min="1027" max="1029" width="8.5703125" style="85" customWidth="1"/>
    <col min="1030" max="1030" width="9.5703125" style="85" customWidth="1"/>
    <col min="1031" max="1038" width="8.5703125" style="85" customWidth="1"/>
    <col min="1039" max="1040" width="9.140625" style="85" hidden="1" customWidth="1"/>
    <col min="1041" max="1041" width="10.5703125" style="85" customWidth="1"/>
    <col min="1042" max="1042" width="9.140625" style="85" customWidth="1"/>
    <col min="1043" max="1280" width="9.140625" style="85" hidden="1"/>
    <col min="1281" max="1281" width="9.42578125" style="85" customWidth="1"/>
    <col min="1282" max="1282" width="8.85546875" style="85" customWidth="1"/>
    <col min="1283" max="1285" width="8.5703125" style="85" customWidth="1"/>
    <col min="1286" max="1286" width="9.5703125" style="85" customWidth="1"/>
    <col min="1287" max="1294" width="8.5703125" style="85" customWidth="1"/>
    <col min="1295" max="1296" width="9.140625" style="85" hidden="1" customWidth="1"/>
    <col min="1297" max="1297" width="10.5703125" style="85" customWidth="1"/>
    <col min="1298" max="1298" width="9.140625" style="85" customWidth="1"/>
    <col min="1299" max="1536" width="9.140625" style="85" hidden="1"/>
    <col min="1537" max="1537" width="9.42578125" style="85" customWidth="1"/>
    <col min="1538" max="1538" width="8.85546875" style="85" customWidth="1"/>
    <col min="1539" max="1541" width="8.5703125" style="85" customWidth="1"/>
    <col min="1542" max="1542" width="9.5703125" style="85" customWidth="1"/>
    <col min="1543" max="1550" width="8.5703125" style="85" customWidth="1"/>
    <col min="1551" max="1552" width="9.140625" style="85" hidden="1" customWidth="1"/>
    <col min="1553" max="1553" width="10.5703125" style="85" customWidth="1"/>
    <col min="1554" max="1554" width="9.140625" style="85" customWidth="1"/>
    <col min="1555" max="1792" width="9.140625" style="85" hidden="1"/>
    <col min="1793" max="1793" width="9.42578125" style="85" customWidth="1"/>
    <col min="1794" max="1794" width="8.85546875" style="85" customWidth="1"/>
    <col min="1795" max="1797" width="8.5703125" style="85" customWidth="1"/>
    <col min="1798" max="1798" width="9.5703125" style="85" customWidth="1"/>
    <col min="1799" max="1806" width="8.5703125" style="85" customWidth="1"/>
    <col min="1807" max="1808" width="9.140625" style="85" hidden="1" customWidth="1"/>
    <col min="1809" max="1809" width="10.5703125" style="85" customWidth="1"/>
    <col min="1810" max="1810" width="9.140625" style="85" customWidth="1"/>
    <col min="1811" max="2048" width="9.140625" style="85" hidden="1"/>
    <col min="2049" max="2049" width="9.42578125" style="85" customWidth="1"/>
    <col min="2050" max="2050" width="8.85546875" style="85" customWidth="1"/>
    <col min="2051" max="2053" width="8.5703125" style="85" customWidth="1"/>
    <col min="2054" max="2054" width="9.5703125" style="85" customWidth="1"/>
    <col min="2055" max="2062" width="8.5703125" style="85" customWidth="1"/>
    <col min="2063" max="2064" width="9.140625" style="85" hidden="1" customWidth="1"/>
    <col min="2065" max="2065" width="10.5703125" style="85" customWidth="1"/>
    <col min="2066" max="2066" width="9.140625" style="85" customWidth="1"/>
    <col min="2067" max="2304" width="9.140625" style="85" hidden="1"/>
    <col min="2305" max="2305" width="9.42578125" style="85" customWidth="1"/>
    <col min="2306" max="2306" width="8.85546875" style="85" customWidth="1"/>
    <col min="2307" max="2309" width="8.5703125" style="85" customWidth="1"/>
    <col min="2310" max="2310" width="9.5703125" style="85" customWidth="1"/>
    <col min="2311" max="2318" width="8.5703125" style="85" customWidth="1"/>
    <col min="2319" max="2320" width="9.140625" style="85" hidden="1" customWidth="1"/>
    <col min="2321" max="2321" width="10.5703125" style="85" customWidth="1"/>
    <col min="2322" max="2322" width="9.140625" style="85" customWidth="1"/>
    <col min="2323" max="2560" width="9.140625" style="85" hidden="1"/>
    <col min="2561" max="2561" width="9.42578125" style="85" customWidth="1"/>
    <col min="2562" max="2562" width="8.85546875" style="85" customWidth="1"/>
    <col min="2563" max="2565" width="8.5703125" style="85" customWidth="1"/>
    <col min="2566" max="2566" width="9.5703125" style="85" customWidth="1"/>
    <col min="2567" max="2574" width="8.5703125" style="85" customWidth="1"/>
    <col min="2575" max="2576" width="9.140625" style="85" hidden="1" customWidth="1"/>
    <col min="2577" max="2577" width="10.5703125" style="85" customWidth="1"/>
    <col min="2578" max="2578" width="9.140625" style="85" customWidth="1"/>
    <col min="2579" max="2816" width="9.140625" style="85" hidden="1"/>
    <col min="2817" max="2817" width="9.42578125" style="85" customWidth="1"/>
    <col min="2818" max="2818" width="8.85546875" style="85" customWidth="1"/>
    <col min="2819" max="2821" width="8.5703125" style="85" customWidth="1"/>
    <col min="2822" max="2822" width="9.5703125" style="85" customWidth="1"/>
    <col min="2823" max="2830" width="8.5703125" style="85" customWidth="1"/>
    <col min="2831" max="2832" width="9.140625" style="85" hidden="1" customWidth="1"/>
    <col min="2833" max="2833" width="10.5703125" style="85" customWidth="1"/>
    <col min="2834" max="2834" width="9.140625" style="85" customWidth="1"/>
    <col min="2835" max="3072" width="9.140625" style="85" hidden="1"/>
    <col min="3073" max="3073" width="9.42578125" style="85" customWidth="1"/>
    <col min="3074" max="3074" width="8.85546875" style="85" customWidth="1"/>
    <col min="3075" max="3077" width="8.5703125" style="85" customWidth="1"/>
    <col min="3078" max="3078" width="9.5703125" style="85" customWidth="1"/>
    <col min="3079" max="3086" width="8.5703125" style="85" customWidth="1"/>
    <col min="3087" max="3088" width="9.140625" style="85" hidden="1" customWidth="1"/>
    <col min="3089" max="3089" width="10.5703125" style="85" customWidth="1"/>
    <col min="3090" max="3090" width="9.140625" style="85" customWidth="1"/>
    <col min="3091" max="3328" width="9.140625" style="85" hidden="1"/>
    <col min="3329" max="3329" width="9.42578125" style="85" customWidth="1"/>
    <col min="3330" max="3330" width="8.85546875" style="85" customWidth="1"/>
    <col min="3331" max="3333" width="8.5703125" style="85" customWidth="1"/>
    <col min="3334" max="3334" width="9.5703125" style="85" customWidth="1"/>
    <col min="3335" max="3342" width="8.5703125" style="85" customWidth="1"/>
    <col min="3343" max="3344" width="9.140625" style="85" hidden="1" customWidth="1"/>
    <col min="3345" max="3345" width="10.5703125" style="85" customWidth="1"/>
    <col min="3346" max="3346" width="9.140625" style="85" customWidth="1"/>
    <col min="3347" max="3584" width="9.140625" style="85" hidden="1"/>
    <col min="3585" max="3585" width="9.42578125" style="85" customWidth="1"/>
    <col min="3586" max="3586" width="8.85546875" style="85" customWidth="1"/>
    <col min="3587" max="3589" width="8.5703125" style="85" customWidth="1"/>
    <col min="3590" max="3590" width="9.5703125" style="85" customWidth="1"/>
    <col min="3591" max="3598" width="8.5703125" style="85" customWidth="1"/>
    <col min="3599" max="3600" width="9.140625" style="85" hidden="1" customWidth="1"/>
    <col min="3601" max="3601" width="10.5703125" style="85" customWidth="1"/>
    <col min="3602" max="3602" width="9.140625" style="85" customWidth="1"/>
    <col min="3603" max="3840" width="9.140625" style="85" hidden="1"/>
    <col min="3841" max="3841" width="9.42578125" style="85" customWidth="1"/>
    <col min="3842" max="3842" width="8.85546875" style="85" customWidth="1"/>
    <col min="3843" max="3845" width="8.5703125" style="85" customWidth="1"/>
    <col min="3846" max="3846" width="9.5703125" style="85" customWidth="1"/>
    <col min="3847" max="3854" width="8.5703125" style="85" customWidth="1"/>
    <col min="3855" max="3856" width="9.140625" style="85" hidden="1" customWidth="1"/>
    <col min="3857" max="3857" width="10.5703125" style="85" customWidth="1"/>
    <col min="3858" max="3858" width="9.140625" style="85" customWidth="1"/>
    <col min="3859" max="4096" width="9.140625" style="85" hidden="1"/>
    <col min="4097" max="4097" width="9.42578125" style="85" customWidth="1"/>
    <col min="4098" max="4098" width="8.85546875" style="85" customWidth="1"/>
    <col min="4099" max="4101" width="8.5703125" style="85" customWidth="1"/>
    <col min="4102" max="4102" width="9.5703125" style="85" customWidth="1"/>
    <col min="4103" max="4110" width="8.5703125" style="85" customWidth="1"/>
    <col min="4111" max="4112" width="9.140625" style="85" hidden="1" customWidth="1"/>
    <col min="4113" max="4113" width="10.5703125" style="85" customWidth="1"/>
    <col min="4114" max="4114" width="9.140625" style="85" customWidth="1"/>
    <col min="4115" max="4352" width="9.140625" style="85" hidden="1"/>
    <col min="4353" max="4353" width="9.42578125" style="85" customWidth="1"/>
    <col min="4354" max="4354" width="8.85546875" style="85" customWidth="1"/>
    <col min="4355" max="4357" width="8.5703125" style="85" customWidth="1"/>
    <col min="4358" max="4358" width="9.5703125" style="85" customWidth="1"/>
    <col min="4359" max="4366" width="8.5703125" style="85" customWidth="1"/>
    <col min="4367" max="4368" width="9.140625" style="85" hidden="1" customWidth="1"/>
    <col min="4369" max="4369" width="10.5703125" style="85" customWidth="1"/>
    <col min="4370" max="4370" width="9.140625" style="85" customWidth="1"/>
    <col min="4371" max="4608" width="9.140625" style="85" hidden="1"/>
    <col min="4609" max="4609" width="9.42578125" style="85" customWidth="1"/>
    <col min="4610" max="4610" width="8.85546875" style="85" customWidth="1"/>
    <col min="4611" max="4613" width="8.5703125" style="85" customWidth="1"/>
    <col min="4614" max="4614" width="9.5703125" style="85" customWidth="1"/>
    <col min="4615" max="4622" width="8.5703125" style="85" customWidth="1"/>
    <col min="4623" max="4624" width="9.140625" style="85" hidden="1" customWidth="1"/>
    <col min="4625" max="4625" width="10.5703125" style="85" customWidth="1"/>
    <col min="4626" max="4626" width="9.140625" style="85" customWidth="1"/>
    <col min="4627" max="4864" width="9.140625" style="85" hidden="1"/>
    <col min="4865" max="4865" width="9.42578125" style="85" customWidth="1"/>
    <col min="4866" max="4866" width="8.85546875" style="85" customWidth="1"/>
    <col min="4867" max="4869" width="8.5703125" style="85" customWidth="1"/>
    <col min="4870" max="4870" width="9.5703125" style="85" customWidth="1"/>
    <col min="4871" max="4878" width="8.5703125" style="85" customWidth="1"/>
    <col min="4879" max="4880" width="9.140625" style="85" hidden="1" customWidth="1"/>
    <col min="4881" max="4881" width="10.5703125" style="85" customWidth="1"/>
    <col min="4882" max="4882" width="9.140625" style="85" customWidth="1"/>
    <col min="4883" max="5120" width="9.140625" style="85" hidden="1"/>
    <col min="5121" max="5121" width="9.42578125" style="85" customWidth="1"/>
    <col min="5122" max="5122" width="8.85546875" style="85" customWidth="1"/>
    <col min="5123" max="5125" width="8.5703125" style="85" customWidth="1"/>
    <col min="5126" max="5126" width="9.5703125" style="85" customWidth="1"/>
    <col min="5127" max="5134" width="8.5703125" style="85" customWidth="1"/>
    <col min="5135" max="5136" width="9.140625" style="85" hidden="1" customWidth="1"/>
    <col min="5137" max="5137" width="10.5703125" style="85" customWidth="1"/>
    <col min="5138" max="5138" width="9.140625" style="85" customWidth="1"/>
    <col min="5139" max="5376" width="9.140625" style="85" hidden="1"/>
    <col min="5377" max="5377" width="9.42578125" style="85" customWidth="1"/>
    <col min="5378" max="5378" width="8.85546875" style="85" customWidth="1"/>
    <col min="5379" max="5381" width="8.5703125" style="85" customWidth="1"/>
    <col min="5382" max="5382" width="9.5703125" style="85" customWidth="1"/>
    <col min="5383" max="5390" width="8.5703125" style="85" customWidth="1"/>
    <col min="5391" max="5392" width="9.140625" style="85" hidden="1" customWidth="1"/>
    <col min="5393" max="5393" width="10.5703125" style="85" customWidth="1"/>
    <col min="5394" max="5394" width="9.140625" style="85" customWidth="1"/>
    <col min="5395" max="5632" width="9.140625" style="85" hidden="1"/>
    <col min="5633" max="5633" width="9.42578125" style="85" customWidth="1"/>
    <col min="5634" max="5634" width="8.85546875" style="85" customWidth="1"/>
    <col min="5635" max="5637" width="8.5703125" style="85" customWidth="1"/>
    <col min="5638" max="5638" width="9.5703125" style="85" customWidth="1"/>
    <col min="5639" max="5646" width="8.5703125" style="85" customWidth="1"/>
    <col min="5647" max="5648" width="9.140625" style="85" hidden="1" customWidth="1"/>
    <col min="5649" max="5649" width="10.5703125" style="85" customWidth="1"/>
    <col min="5650" max="5650" width="9.140625" style="85" customWidth="1"/>
    <col min="5651" max="5888" width="9.140625" style="85" hidden="1"/>
    <col min="5889" max="5889" width="9.42578125" style="85" customWidth="1"/>
    <col min="5890" max="5890" width="8.85546875" style="85" customWidth="1"/>
    <col min="5891" max="5893" width="8.5703125" style="85" customWidth="1"/>
    <col min="5894" max="5894" width="9.5703125" style="85" customWidth="1"/>
    <col min="5895" max="5902" width="8.5703125" style="85" customWidth="1"/>
    <col min="5903" max="5904" width="9.140625" style="85" hidden="1" customWidth="1"/>
    <col min="5905" max="5905" width="10.5703125" style="85" customWidth="1"/>
    <col min="5906" max="5906" width="9.140625" style="85" customWidth="1"/>
    <col min="5907" max="6144" width="9.140625" style="85" hidden="1"/>
    <col min="6145" max="6145" width="9.42578125" style="85" customWidth="1"/>
    <col min="6146" max="6146" width="8.85546875" style="85" customWidth="1"/>
    <col min="6147" max="6149" width="8.5703125" style="85" customWidth="1"/>
    <col min="6150" max="6150" width="9.5703125" style="85" customWidth="1"/>
    <col min="6151" max="6158" width="8.5703125" style="85" customWidth="1"/>
    <col min="6159" max="6160" width="9.140625" style="85" hidden="1" customWidth="1"/>
    <col min="6161" max="6161" width="10.5703125" style="85" customWidth="1"/>
    <col min="6162" max="6162" width="9.140625" style="85" customWidth="1"/>
    <col min="6163" max="6400" width="9.140625" style="85" hidden="1"/>
    <col min="6401" max="6401" width="9.42578125" style="85" customWidth="1"/>
    <col min="6402" max="6402" width="8.85546875" style="85" customWidth="1"/>
    <col min="6403" max="6405" width="8.5703125" style="85" customWidth="1"/>
    <col min="6406" max="6406" width="9.5703125" style="85" customWidth="1"/>
    <col min="6407" max="6414" width="8.5703125" style="85" customWidth="1"/>
    <col min="6415" max="6416" width="9.140625" style="85" hidden="1" customWidth="1"/>
    <col min="6417" max="6417" width="10.5703125" style="85" customWidth="1"/>
    <col min="6418" max="6418" width="9.140625" style="85" customWidth="1"/>
    <col min="6419" max="6656" width="9.140625" style="85" hidden="1"/>
    <col min="6657" max="6657" width="9.42578125" style="85" customWidth="1"/>
    <col min="6658" max="6658" width="8.85546875" style="85" customWidth="1"/>
    <col min="6659" max="6661" width="8.5703125" style="85" customWidth="1"/>
    <col min="6662" max="6662" width="9.5703125" style="85" customWidth="1"/>
    <col min="6663" max="6670" width="8.5703125" style="85" customWidth="1"/>
    <col min="6671" max="6672" width="9.140625" style="85" hidden="1" customWidth="1"/>
    <col min="6673" max="6673" width="10.5703125" style="85" customWidth="1"/>
    <col min="6674" max="6674" width="9.140625" style="85" customWidth="1"/>
    <col min="6675" max="6912" width="9.140625" style="85" hidden="1"/>
    <col min="6913" max="6913" width="9.42578125" style="85" customWidth="1"/>
    <col min="6914" max="6914" width="8.85546875" style="85" customWidth="1"/>
    <col min="6915" max="6917" width="8.5703125" style="85" customWidth="1"/>
    <col min="6918" max="6918" width="9.5703125" style="85" customWidth="1"/>
    <col min="6919" max="6926" width="8.5703125" style="85" customWidth="1"/>
    <col min="6927" max="6928" width="9.140625" style="85" hidden="1" customWidth="1"/>
    <col min="6929" max="6929" width="10.5703125" style="85" customWidth="1"/>
    <col min="6930" max="6930" width="9.140625" style="85" customWidth="1"/>
    <col min="6931" max="7168" width="9.140625" style="85" hidden="1"/>
    <col min="7169" max="7169" width="9.42578125" style="85" customWidth="1"/>
    <col min="7170" max="7170" width="8.85546875" style="85" customWidth="1"/>
    <col min="7171" max="7173" width="8.5703125" style="85" customWidth="1"/>
    <col min="7174" max="7174" width="9.5703125" style="85" customWidth="1"/>
    <col min="7175" max="7182" width="8.5703125" style="85" customWidth="1"/>
    <col min="7183" max="7184" width="9.140625" style="85" hidden="1" customWidth="1"/>
    <col min="7185" max="7185" width="10.5703125" style="85" customWidth="1"/>
    <col min="7186" max="7186" width="9.140625" style="85" customWidth="1"/>
    <col min="7187" max="7424" width="9.140625" style="85" hidden="1"/>
    <col min="7425" max="7425" width="9.42578125" style="85" customWidth="1"/>
    <col min="7426" max="7426" width="8.85546875" style="85" customWidth="1"/>
    <col min="7427" max="7429" width="8.5703125" style="85" customWidth="1"/>
    <col min="7430" max="7430" width="9.5703125" style="85" customWidth="1"/>
    <col min="7431" max="7438" width="8.5703125" style="85" customWidth="1"/>
    <col min="7439" max="7440" width="9.140625" style="85" hidden="1" customWidth="1"/>
    <col min="7441" max="7441" width="10.5703125" style="85" customWidth="1"/>
    <col min="7442" max="7442" width="9.140625" style="85" customWidth="1"/>
    <col min="7443" max="7680" width="9.140625" style="85" hidden="1"/>
    <col min="7681" max="7681" width="9.42578125" style="85" customWidth="1"/>
    <col min="7682" max="7682" width="8.85546875" style="85" customWidth="1"/>
    <col min="7683" max="7685" width="8.5703125" style="85" customWidth="1"/>
    <col min="7686" max="7686" width="9.5703125" style="85" customWidth="1"/>
    <col min="7687" max="7694" width="8.5703125" style="85" customWidth="1"/>
    <col min="7695" max="7696" width="9.140625" style="85" hidden="1" customWidth="1"/>
    <col min="7697" max="7697" width="10.5703125" style="85" customWidth="1"/>
    <col min="7698" max="7698" width="9.140625" style="85" customWidth="1"/>
    <col min="7699" max="7936" width="9.140625" style="85" hidden="1"/>
    <col min="7937" max="7937" width="9.42578125" style="85" customWidth="1"/>
    <col min="7938" max="7938" width="8.85546875" style="85" customWidth="1"/>
    <col min="7939" max="7941" width="8.5703125" style="85" customWidth="1"/>
    <col min="7942" max="7942" width="9.5703125" style="85" customWidth="1"/>
    <col min="7943" max="7950" width="8.5703125" style="85" customWidth="1"/>
    <col min="7951" max="7952" width="9.140625" style="85" hidden="1" customWidth="1"/>
    <col min="7953" max="7953" width="10.5703125" style="85" customWidth="1"/>
    <col min="7954" max="7954" width="9.140625" style="85" customWidth="1"/>
    <col min="7955" max="8192" width="9.140625" style="85" hidden="1"/>
    <col min="8193" max="8193" width="9.42578125" style="85" customWidth="1"/>
    <col min="8194" max="8194" width="8.85546875" style="85" customWidth="1"/>
    <col min="8195" max="8197" width="8.5703125" style="85" customWidth="1"/>
    <col min="8198" max="8198" width="9.5703125" style="85" customWidth="1"/>
    <col min="8199" max="8206" width="8.5703125" style="85" customWidth="1"/>
    <col min="8207" max="8208" width="9.140625" style="85" hidden="1" customWidth="1"/>
    <col min="8209" max="8209" width="10.5703125" style="85" customWidth="1"/>
    <col min="8210" max="8210" width="9.140625" style="85" customWidth="1"/>
    <col min="8211" max="8448" width="9.140625" style="85" hidden="1"/>
    <col min="8449" max="8449" width="9.42578125" style="85" customWidth="1"/>
    <col min="8450" max="8450" width="8.85546875" style="85" customWidth="1"/>
    <col min="8451" max="8453" width="8.5703125" style="85" customWidth="1"/>
    <col min="8454" max="8454" width="9.5703125" style="85" customWidth="1"/>
    <col min="8455" max="8462" width="8.5703125" style="85" customWidth="1"/>
    <col min="8463" max="8464" width="9.140625" style="85" hidden="1" customWidth="1"/>
    <col min="8465" max="8465" width="10.5703125" style="85" customWidth="1"/>
    <col min="8466" max="8466" width="9.140625" style="85" customWidth="1"/>
    <col min="8467" max="8704" width="9.140625" style="85" hidden="1"/>
    <col min="8705" max="8705" width="9.42578125" style="85" customWidth="1"/>
    <col min="8706" max="8706" width="8.85546875" style="85" customWidth="1"/>
    <col min="8707" max="8709" width="8.5703125" style="85" customWidth="1"/>
    <col min="8710" max="8710" width="9.5703125" style="85" customWidth="1"/>
    <col min="8711" max="8718" width="8.5703125" style="85" customWidth="1"/>
    <col min="8719" max="8720" width="9.140625" style="85" hidden="1" customWidth="1"/>
    <col min="8721" max="8721" width="10.5703125" style="85" customWidth="1"/>
    <col min="8722" max="8722" width="9.140625" style="85" customWidth="1"/>
    <col min="8723" max="8960" width="9.140625" style="85" hidden="1"/>
    <col min="8961" max="8961" width="9.42578125" style="85" customWidth="1"/>
    <col min="8962" max="8962" width="8.85546875" style="85" customWidth="1"/>
    <col min="8963" max="8965" width="8.5703125" style="85" customWidth="1"/>
    <col min="8966" max="8966" width="9.5703125" style="85" customWidth="1"/>
    <col min="8967" max="8974" width="8.5703125" style="85" customWidth="1"/>
    <col min="8975" max="8976" width="9.140625" style="85" hidden="1" customWidth="1"/>
    <col min="8977" max="8977" width="10.5703125" style="85" customWidth="1"/>
    <col min="8978" max="8978" width="9.140625" style="85" customWidth="1"/>
    <col min="8979" max="9216" width="9.140625" style="85" hidden="1"/>
    <col min="9217" max="9217" width="9.42578125" style="85" customWidth="1"/>
    <col min="9218" max="9218" width="8.85546875" style="85" customWidth="1"/>
    <col min="9219" max="9221" width="8.5703125" style="85" customWidth="1"/>
    <col min="9222" max="9222" width="9.5703125" style="85" customWidth="1"/>
    <col min="9223" max="9230" width="8.5703125" style="85" customWidth="1"/>
    <col min="9231" max="9232" width="9.140625" style="85" hidden="1" customWidth="1"/>
    <col min="9233" max="9233" width="10.5703125" style="85" customWidth="1"/>
    <col min="9234" max="9234" width="9.140625" style="85" customWidth="1"/>
    <col min="9235" max="9472" width="9.140625" style="85" hidden="1"/>
    <col min="9473" max="9473" width="9.42578125" style="85" customWidth="1"/>
    <col min="9474" max="9474" width="8.85546875" style="85" customWidth="1"/>
    <col min="9475" max="9477" width="8.5703125" style="85" customWidth="1"/>
    <col min="9478" max="9478" width="9.5703125" style="85" customWidth="1"/>
    <col min="9479" max="9486" width="8.5703125" style="85" customWidth="1"/>
    <col min="9487" max="9488" width="9.140625" style="85" hidden="1" customWidth="1"/>
    <col min="9489" max="9489" width="10.5703125" style="85" customWidth="1"/>
    <col min="9490" max="9490" width="9.140625" style="85" customWidth="1"/>
    <col min="9491" max="9728" width="9.140625" style="85" hidden="1"/>
    <col min="9729" max="9729" width="9.42578125" style="85" customWidth="1"/>
    <col min="9730" max="9730" width="8.85546875" style="85" customWidth="1"/>
    <col min="9731" max="9733" width="8.5703125" style="85" customWidth="1"/>
    <col min="9734" max="9734" width="9.5703125" style="85" customWidth="1"/>
    <col min="9735" max="9742" width="8.5703125" style="85" customWidth="1"/>
    <col min="9743" max="9744" width="9.140625" style="85" hidden="1" customWidth="1"/>
    <col min="9745" max="9745" width="10.5703125" style="85" customWidth="1"/>
    <col min="9746" max="9746" width="9.140625" style="85" customWidth="1"/>
    <col min="9747" max="9984" width="9.140625" style="85" hidden="1"/>
    <col min="9985" max="9985" width="9.42578125" style="85" customWidth="1"/>
    <col min="9986" max="9986" width="8.85546875" style="85" customWidth="1"/>
    <col min="9987" max="9989" width="8.5703125" style="85" customWidth="1"/>
    <col min="9990" max="9990" width="9.5703125" style="85" customWidth="1"/>
    <col min="9991" max="9998" width="8.5703125" style="85" customWidth="1"/>
    <col min="9999" max="10000" width="9.140625" style="85" hidden="1" customWidth="1"/>
    <col min="10001" max="10001" width="10.5703125" style="85" customWidth="1"/>
    <col min="10002" max="10002" width="9.140625" style="85" customWidth="1"/>
    <col min="10003" max="10240" width="9.140625" style="85" hidden="1"/>
    <col min="10241" max="10241" width="9.42578125" style="85" customWidth="1"/>
    <col min="10242" max="10242" width="8.85546875" style="85" customWidth="1"/>
    <col min="10243" max="10245" width="8.5703125" style="85" customWidth="1"/>
    <col min="10246" max="10246" width="9.5703125" style="85" customWidth="1"/>
    <col min="10247" max="10254" width="8.5703125" style="85" customWidth="1"/>
    <col min="10255" max="10256" width="9.140625" style="85" hidden="1" customWidth="1"/>
    <col min="10257" max="10257" width="10.5703125" style="85" customWidth="1"/>
    <col min="10258" max="10258" width="9.140625" style="85" customWidth="1"/>
    <col min="10259" max="10496" width="9.140625" style="85" hidden="1"/>
    <col min="10497" max="10497" width="9.42578125" style="85" customWidth="1"/>
    <col min="10498" max="10498" width="8.85546875" style="85" customWidth="1"/>
    <col min="10499" max="10501" width="8.5703125" style="85" customWidth="1"/>
    <col min="10502" max="10502" width="9.5703125" style="85" customWidth="1"/>
    <col min="10503" max="10510" width="8.5703125" style="85" customWidth="1"/>
    <col min="10511" max="10512" width="9.140625" style="85" hidden="1" customWidth="1"/>
    <col min="10513" max="10513" width="10.5703125" style="85" customWidth="1"/>
    <col min="10514" max="10514" width="9.140625" style="85" customWidth="1"/>
    <col min="10515" max="10752" width="9.140625" style="85" hidden="1"/>
    <col min="10753" max="10753" width="9.42578125" style="85" customWidth="1"/>
    <col min="10754" max="10754" width="8.85546875" style="85" customWidth="1"/>
    <col min="10755" max="10757" width="8.5703125" style="85" customWidth="1"/>
    <col min="10758" max="10758" width="9.5703125" style="85" customWidth="1"/>
    <col min="10759" max="10766" width="8.5703125" style="85" customWidth="1"/>
    <col min="10767" max="10768" width="9.140625" style="85" hidden="1" customWidth="1"/>
    <col min="10769" max="10769" width="10.5703125" style="85" customWidth="1"/>
    <col min="10770" max="10770" width="9.140625" style="85" customWidth="1"/>
    <col min="10771" max="11008" width="9.140625" style="85" hidden="1"/>
    <col min="11009" max="11009" width="9.42578125" style="85" customWidth="1"/>
    <col min="11010" max="11010" width="8.85546875" style="85" customWidth="1"/>
    <col min="11011" max="11013" width="8.5703125" style="85" customWidth="1"/>
    <col min="11014" max="11014" width="9.5703125" style="85" customWidth="1"/>
    <col min="11015" max="11022" width="8.5703125" style="85" customWidth="1"/>
    <col min="11023" max="11024" width="9.140625" style="85" hidden="1" customWidth="1"/>
    <col min="11025" max="11025" width="10.5703125" style="85" customWidth="1"/>
    <col min="11026" max="11026" width="9.140625" style="85" customWidth="1"/>
    <col min="11027" max="11264" width="9.140625" style="85" hidden="1"/>
    <col min="11265" max="11265" width="9.42578125" style="85" customWidth="1"/>
    <col min="11266" max="11266" width="8.85546875" style="85" customWidth="1"/>
    <col min="11267" max="11269" width="8.5703125" style="85" customWidth="1"/>
    <col min="11270" max="11270" width="9.5703125" style="85" customWidth="1"/>
    <col min="11271" max="11278" width="8.5703125" style="85" customWidth="1"/>
    <col min="11279" max="11280" width="9.140625" style="85" hidden="1" customWidth="1"/>
    <col min="11281" max="11281" width="10.5703125" style="85" customWidth="1"/>
    <col min="11282" max="11282" width="9.140625" style="85" customWidth="1"/>
    <col min="11283" max="11520" width="9.140625" style="85" hidden="1"/>
    <col min="11521" max="11521" width="9.42578125" style="85" customWidth="1"/>
    <col min="11522" max="11522" width="8.85546875" style="85" customWidth="1"/>
    <col min="11523" max="11525" width="8.5703125" style="85" customWidth="1"/>
    <col min="11526" max="11526" width="9.5703125" style="85" customWidth="1"/>
    <col min="11527" max="11534" width="8.5703125" style="85" customWidth="1"/>
    <col min="11535" max="11536" width="9.140625" style="85" hidden="1" customWidth="1"/>
    <col min="11537" max="11537" width="10.5703125" style="85" customWidth="1"/>
    <col min="11538" max="11538" width="9.140625" style="85" customWidth="1"/>
    <col min="11539" max="11776" width="9.140625" style="85" hidden="1"/>
    <col min="11777" max="11777" width="9.42578125" style="85" customWidth="1"/>
    <col min="11778" max="11778" width="8.85546875" style="85" customWidth="1"/>
    <col min="11779" max="11781" width="8.5703125" style="85" customWidth="1"/>
    <col min="11782" max="11782" width="9.5703125" style="85" customWidth="1"/>
    <col min="11783" max="11790" width="8.5703125" style="85" customWidth="1"/>
    <col min="11791" max="11792" width="9.140625" style="85" hidden="1" customWidth="1"/>
    <col min="11793" max="11793" width="10.5703125" style="85" customWidth="1"/>
    <col min="11794" max="11794" width="9.140625" style="85" customWidth="1"/>
    <col min="11795" max="12032" width="9.140625" style="85" hidden="1"/>
    <col min="12033" max="12033" width="9.42578125" style="85" customWidth="1"/>
    <col min="12034" max="12034" width="8.85546875" style="85" customWidth="1"/>
    <col min="12035" max="12037" width="8.5703125" style="85" customWidth="1"/>
    <col min="12038" max="12038" width="9.5703125" style="85" customWidth="1"/>
    <col min="12039" max="12046" width="8.5703125" style="85" customWidth="1"/>
    <col min="12047" max="12048" width="9.140625" style="85" hidden="1" customWidth="1"/>
    <col min="12049" max="12049" width="10.5703125" style="85" customWidth="1"/>
    <col min="12050" max="12050" width="9.140625" style="85" customWidth="1"/>
    <col min="12051" max="12288" width="9.140625" style="85" hidden="1"/>
    <col min="12289" max="12289" width="9.42578125" style="85" customWidth="1"/>
    <col min="12290" max="12290" width="8.85546875" style="85" customWidth="1"/>
    <col min="12291" max="12293" width="8.5703125" style="85" customWidth="1"/>
    <col min="12294" max="12294" width="9.5703125" style="85" customWidth="1"/>
    <col min="12295" max="12302" width="8.5703125" style="85" customWidth="1"/>
    <col min="12303" max="12304" width="9.140625" style="85" hidden="1" customWidth="1"/>
    <col min="12305" max="12305" width="10.5703125" style="85" customWidth="1"/>
    <col min="12306" max="12306" width="9.140625" style="85" customWidth="1"/>
    <col min="12307" max="12544" width="9.140625" style="85" hidden="1"/>
    <col min="12545" max="12545" width="9.42578125" style="85" customWidth="1"/>
    <col min="12546" max="12546" width="8.85546875" style="85" customWidth="1"/>
    <col min="12547" max="12549" width="8.5703125" style="85" customWidth="1"/>
    <col min="12550" max="12550" width="9.5703125" style="85" customWidth="1"/>
    <col min="12551" max="12558" width="8.5703125" style="85" customWidth="1"/>
    <col min="12559" max="12560" width="9.140625" style="85" hidden="1" customWidth="1"/>
    <col min="12561" max="12561" width="10.5703125" style="85" customWidth="1"/>
    <col min="12562" max="12562" width="9.140625" style="85" customWidth="1"/>
    <col min="12563" max="12800" width="9.140625" style="85" hidden="1"/>
    <col min="12801" max="12801" width="9.42578125" style="85" customWidth="1"/>
    <col min="12802" max="12802" width="8.85546875" style="85" customWidth="1"/>
    <col min="12803" max="12805" width="8.5703125" style="85" customWidth="1"/>
    <col min="12806" max="12806" width="9.5703125" style="85" customWidth="1"/>
    <col min="12807" max="12814" width="8.5703125" style="85" customWidth="1"/>
    <col min="12815" max="12816" width="9.140625" style="85" hidden="1" customWidth="1"/>
    <col min="12817" max="12817" width="10.5703125" style="85" customWidth="1"/>
    <col min="12818" max="12818" width="9.140625" style="85" customWidth="1"/>
    <col min="12819" max="13056" width="9.140625" style="85" hidden="1"/>
    <col min="13057" max="13057" width="9.42578125" style="85" customWidth="1"/>
    <col min="13058" max="13058" width="8.85546875" style="85" customWidth="1"/>
    <col min="13059" max="13061" width="8.5703125" style="85" customWidth="1"/>
    <col min="13062" max="13062" width="9.5703125" style="85" customWidth="1"/>
    <col min="13063" max="13070" width="8.5703125" style="85" customWidth="1"/>
    <col min="13071" max="13072" width="9.140625" style="85" hidden="1" customWidth="1"/>
    <col min="13073" max="13073" width="10.5703125" style="85" customWidth="1"/>
    <col min="13074" max="13074" width="9.140625" style="85" customWidth="1"/>
    <col min="13075" max="13312" width="9.140625" style="85" hidden="1"/>
    <col min="13313" max="13313" width="9.42578125" style="85" customWidth="1"/>
    <col min="13314" max="13314" width="8.85546875" style="85" customWidth="1"/>
    <col min="13315" max="13317" width="8.5703125" style="85" customWidth="1"/>
    <col min="13318" max="13318" width="9.5703125" style="85" customWidth="1"/>
    <col min="13319" max="13326" width="8.5703125" style="85" customWidth="1"/>
    <col min="13327" max="13328" width="9.140625" style="85" hidden="1" customWidth="1"/>
    <col min="13329" max="13329" width="10.5703125" style="85" customWidth="1"/>
    <col min="13330" max="13330" width="9.140625" style="85" customWidth="1"/>
    <col min="13331" max="13568" width="9.140625" style="85" hidden="1"/>
    <col min="13569" max="13569" width="9.42578125" style="85" customWidth="1"/>
    <col min="13570" max="13570" width="8.85546875" style="85" customWidth="1"/>
    <col min="13571" max="13573" width="8.5703125" style="85" customWidth="1"/>
    <col min="13574" max="13574" width="9.5703125" style="85" customWidth="1"/>
    <col min="13575" max="13582" width="8.5703125" style="85" customWidth="1"/>
    <col min="13583" max="13584" width="9.140625" style="85" hidden="1" customWidth="1"/>
    <col min="13585" max="13585" width="10.5703125" style="85" customWidth="1"/>
    <col min="13586" max="13586" width="9.140625" style="85" customWidth="1"/>
    <col min="13587" max="13824" width="9.140625" style="85" hidden="1"/>
    <col min="13825" max="13825" width="9.42578125" style="85" customWidth="1"/>
    <col min="13826" max="13826" width="8.85546875" style="85" customWidth="1"/>
    <col min="13827" max="13829" width="8.5703125" style="85" customWidth="1"/>
    <col min="13830" max="13830" width="9.5703125" style="85" customWidth="1"/>
    <col min="13831" max="13838" width="8.5703125" style="85" customWidth="1"/>
    <col min="13839" max="13840" width="9.140625" style="85" hidden="1" customWidth="1"/>
    <col min="13841" max="13841" width="10.5703125" style="85" customWidth="1"/>
    <col min="13842" max="13842" width="9.140625" style="85" customWidth="1"/>
    <col min="13843" max="14080" width="9.140625" style="85" hidden="1"/>
    <col min="14081" max="14081" width="9.42578125" style="85" customWidth="1"/>
    <col min="14082" max="14082" width="8.85546875" style="85" customWidth="1"/>
    <col min="14083" max="14085" width="8.5703125" style="85" customWidth="1"/>
    <col min="14086" max="14086" width="9.5703125" style="85" customWidth="1"/>
    <col min="14087" max="14094" width="8.5703125" style="85" customWidth="1"/>
    <col min="14095" max="14096" width="9.140625" style="85" hidden="1" customWidth="1"/>
    <col min="14097" max="14097" width="10.5703125" style="85" customWidth="1"/>
    <col min="14098" max="14098" width="9.140625" style="85" customWidth="1"/>
    <col min="14099" max="14336" width="9.140625" style="85" hidden="1"/>
    <col min="14337" max="14337" width="9.42578125" style="85" customWidth="1"/>
    <col min="14338" max="14338" width="8.85546875" style="85" customWidth="1"/>
    <col min="14339" max="14341" width="8.5703125" style="85" customWidth="1"/>
    <col min="14342" max="14342" width="9.5703125" style="85" customWidth="1"/>
    <col min="14343" max="14350" width="8.5703125" style="85" customWidth="1"/>
    <col min="14351" max="14352" width="9.140625" style="85" hidden="1" customWidth="1"/>
    <col min="14353" max="14353" width="10.5703125" style="85" customWidth="1"/>
    <col min="14354" max="14354" width="9.140625" style="85" customWidth="1"/>
    <col min="14355" max="14592" width="9.140625" style="85" hidden="1"/>
    <col min="14593" max="14593" width="9.42578125" style="85" customWidth="1"/>
    <col min="14594" max="14594" width="8.85546875" style="85" customWidth="1"/>
    <col min="14595" max="14597" width="8.5703125" style="85" customWidth="1"/>
    <col min="14598" max="14598" width="9.5703125" style="85" customWidth="1"/>
    <col min="14599" max="14606" width="8.5703125" style="85" customWidth="1"/>
    <col min="14607" max="14608" width="9.140625" style="85" hidden="1" customWidth="1"/>
    <col min="14609" max="14609" width="10.5703125" style="85" customWidth="1"/>
    <col min="14610" max="14610" width="9.140625" style="85" customWidth="1"/>
    <col min="14611" max="14848" width="9.140625" style="85" hidden="1"/>
    <col min="14849" max="14849" width="9.42578125" style="85" customWidth="1"/>
    <col min="14850" max="14850" width="8.85546875" style="85" customWidth="1"/>
    <col min="14851" max="14853" width="8.5703125" style="85" customWidth="1"/>
    <col min="14854" max="14854" width="9.5703125" style="85" customWidth="1"/>
    <col min="14855" max="14862" width="8.5703125" style="85" customWidth="1"/>
    <col min="14863" max="14864" width="9.140625" style="85" hidden="1" customWidth="1"/>
    <col min="14865" max="14865" width="10.5703125" style="85" customWidth="1"/>
    <col min="14866" max="14866" width="9.140625" style="85" customWidth="1"/>
    <col min="14867" max="15104" width="9.140625" style="85" hidden="1"/>
    <col min="15105" max="15105" width="9.42578125" style="85" customWidth="1"/>
    <col min="15106" max="15106" width="8.85546875" style="85" customWidth="1"/>
    <col min="15107" max="15109" width="8.5703125" style="85" customWidth="1"/>
    <col min="15110" max="15110" width="9.5703125" style="85" customWidth="1"/>
    <col min="15111" max="15118" width="8.5703125" style="85" customWidth="1"/>
    <col min="15119" max="15120" width="9.140625" style="85" hidden="1" customWidth="1"/>
    <col min="15121" max="15121" width="10.5703125" style="85" customWidth="1"/>
    <col min="15122" max="15122" width="9.140625" style="85" customWidth="1"/>
    <col min="15123" max="15360" width="9.140625" style="85" hidden="1"/>
    <col min="15361" max="15361" width="9.42578125" style="85" customWidth="1"/>
    <col min="15362" max="15362" width="8.85546875" style="85" customWidth="1"/>
    <col min="15363" max="15365" width="8.5703125" style="85" customWidth="1"/>
    <col min="15366" max="15366" width="9.5703125" style="85" customWidth="1"/>
    <col min="15367" max="15374" width="8.5703125" style="85" customWidth="1"/>
    <col min="15375" max="15376" width="9.140625" style="85" hidden="1" customWidth="1"/>
    <col min="15377" max="15377" width="10.5703125" style="85" customWidth="1"/>
    <col min="15378" max="15378" width="9.140625" style="85" customWidth="1"/>
    <col min="15379" max="15616" width="9.140625" style="85" hidden="1"/>
    <col min="15617" max="15617" width="9.42578125" style="85" customWidth="1"/>
    <col min="15618" max="15618" width="8.85546875" style="85" customWidth="1"/>
    <col min="15619" max="15621" width="8.5703125" style="85" customWidth="1"/>
    <col min="15622" max="15622" width="9.5703125" style="85" customWidth="1"/>
    <col min="15623" max="15630" width="8.5703125" style="85" customWidth="1"/>
    <col min="15631" max="15632" width="9.140625" style="85" hidden="1" customWidth="1"/>
    <col min="15633" max="15633" width="10.5703125" style="85" customWidth="1"/>
    <col min="15634" max="15634" width="9.140625" style="85" customWidth="1"/>
    <col min="15635" max="15872" width="9.140625" style="85" hidden="1"/>
    <col min="15873" max="15873" width="9.42578125" style="85" customWidth="1"/>
    <col min="15874" max="15874" width="8.85546875" style="85" customWidth="1"/>
    <col min="15875" max="15877" width="8.5703125" style="85" customWidth="1"/>
    <col min="15878" max="15878" width="9.5703125" style="85" customWidth="1"/>
    <col min="15879" max="15886" width="8.5703125" style="85" customWidth="1"/>
    <col min="15887" max="15888" width="9.140625" style="85" hidden="1" customWidth="1"/>
    <col min="15889" max="15889" width="10.5703125" style="85" customWidth="1"/>
    <col min="15890" max="15890" width="9.140625" style="85" customWidth="1"/>
    <col min="15891" max="16128" width="9.140625" style="85" hidden="1"/>
    <col min="16129" max="16129" width="9.42578125" style="85" customWidth="1"/>
    <col min="16130" max="16130" width="8.85546875" style="85" customWidth="1"/>
    <col min="16131" max="16133" width="8.5703125" style="85" customWidth="1"/>
    <col min="16134" max="16134" width="9.5703125" style="85" customWidth="1"/>
    <col min="16135" max="16142" width="8.5703125" style="85" customWidth="1"/>
    <col min="16143" max="16144" width="9.140625" style="85" hidden="1" customWidth="1"/>
    <col min="16145" max="16145" width="10.5703125" style="85" customWidth="1"/>
    <col min="16146" max="16146" width="9.140625" style="85" customWidth="1"/>
    <col min="16147" max="16384" width="9.140625" style="85" hidden="1"/>
  </cols>
  <sheetData>
    <row r="1" spans="1:21" ht="74.25" customHeight="1" x14ac:dyDescent="0.2">
      <c r="B1" s="85"/>
      <c r="N1" s="86"/>
      <c r="Q1" s="85"/>
      <c r="R1" s="85"/>
    </row>
    <row r="2" spans="1:21" hidden="1" x14ac:dyDescent="0.2">
      <c r="B2" s="87">
        <f>HLOOKUP(E6,D21:N22,2,FALSE)</f>
        <v>6</v>
      </c>
    </row>
    <row r="3" spans="1:21" x14ac:dyDescent="0.2">
      <c r="A3" s="90"/>
      <c r="B3" s="91"/>
      <c r="C3" s="85" t="s">
        <v>51</v>
      </c>
      <c r="M3" s="86"/>
      <c r="N3" s="86"/>
      <c r="P3" s="86"/>
      <c r="S3" s="86"/>
      <c r="T3" s="86"/>
      <c r="U3" s="86"/>
    </row>
    <row r="4" spans="1:21" x14ac:dyDescent="0.2">
      <c r="B4" s="87"/>
      <c r="E4" s="92" t="s">
        <v>52</v>
      </c>
      <c r="F4" s="92" t="str">
        <f>+Q22</f>
        <v>1570CFM</v>
      </c>
      <c r="M4" s="93"/>
      <c r="N4" s="93"/>
      <c r="O4" s="93"/>
      <c r="P4" s="93"/>
      <c r="S4" s="94"/>
      <c r="T4" s="86"/>
      <c r="U4" s="86"/>
    </row>
    <row r="5" spans="1:21" x14ac:dyDescent="0.2">
      <c r="B5" s="87"/>
      <c r="C5" s="90" t="s">
        <v>53</v>
      </c>
      <c r="E5" s="95">
        <v>2685</v>
      </c>
      <c r="F5" s="96" t="s">
        <v>54</v>
      </c>
      <c r="G5" s="90" t="s">
        <v>157</v>
      </c>
      <c r="H5" s="97"/>
      <c r="M5" s="93"/>
      <c r="N5" s="93"/>
      <c r="O5" s="93"/>
      <c r="P5" s="93"/>
      <c r="S5" s="93"/>
      <c r="T5" s="86"/>
      <c r="U5" s="86"/>
    </row>
    <row r="6" spans="1:21" x14ac:dyDescent="0.2">
      <c r="B6" s="87"/>
      <c r="C6" s="90" t="s">
        <v>55</v>
      </c>
      <c r="D6" s="97"/>
      <c r="E6" s="95">
        <v>4500</v>
      </c>
      <c r="F6" s="98"/>
      <c r="G6" s="90" t="str">
        <f>+"duct with a diameter of "&amp;$A$16&amp;" inches with a velocity of "&amp;$A$17&amp;" FEET / MIN"</f>
        <v>duct with a diameter of 10 inches with a velocity of 4923 FEET / MIN</v>
      </c>
      <c r="H6" s="97"/>
      <c r="L6" s="99"/>
      <c r="M6" s="86"/>
      <c r="N6" s="86"/>
      <c r="P6" s="86"/>
      <c r="S6" s="86"/>
      <c r="T6" s="86"/>
      <c r="U6" s="86"/>
    </row>
    <row r="7" spans="1:21" ht="13.5" thickBot="1" x14ac:dyDescent="0.25">
      <c r="A7" s="100">
        <f>+E5*144/E6/3.1416*4</f>
        <v>109.39648586707411</v>
      </c>
      <c r="B7" s="100"/>
      <c r="F7" s="101"/>
      <c r="G7" s="102"/>
      <c r="H7" s="102"/>
      <c r="I7" s="103"/>
      <c r="M7" s="86"/>
      <c r="N7" s="86"/>
      <c r="P7" s="86"/>
      <c r="S7" s="86"/>
      <c r="T7" s="86"/>
      <c r="U7" s="86"/>
    </row>
    <row r="8" spans="1:21" x14ac:dyDescent="0.2">
      <c r="B8" s="87"/>
      <c r="C8" s="104"/>
      <c r="D8" s="105"/>
      <c r="E8" s="105"/>
      <c r="F8" s="106"/>
      <c r="G8" s="322" t="s">
        <v>56</v>
      </c>
      <c r="H8" s="323"/>
      <c r="I8" s="324" t="s">
        <v>57</v>
      </c>
      <c r="J8" s="323"/>
      <c r="K8" s="324" t="s">
        <v>58</v>
      </c>
      <c r="L8" s="324"/>
      <c r="M8" s="322" t="s">
        <v>57</v>
      </c>
      <c r="N8" s="323"/>
      <c r="O8" s="107"/>
      <c r="P8" s="107"/>
      <c r="S8" s="86"/>
      <c r="T8" s="86"/>
      <c r="U8" s="86"/>
    </row>
    <row r="9" spans="1:21" ht="13.5" thickBot="1" x14ac:dyDescent="0.25">
      <c r="B9" s="87"/>
      <c r="C9" s="108" t="s">
        <v>59</v>
      </c>
      <c r="D9" s="109"/>
      <c r="E9" s="109"/>
      <c r="F9" s="110"/>
      <c r="G9" s="325" t="s">
        <v>60</v>
      </c>
      <c r="H9" s="326"/>
      <c r="I9" s="327" t="s">
        <v>60</v>
      </c>
      <c r="J9" s="326"/>
      <c r="K9" s="327" t="s">
        <v>61</v>
      </c>
      <c r="L9" s="327"/>
      <c r="M9" s="328" t="s">
        <v>62</v>
      </c>
      <c r="N9" s="329"/>
      <c r="O9" s="111"/>
      <c r="P9" s="111"/>
      <c r="Q9" s="112"/>
      <c r="S9" s="86"/>
      <c r="T9" s="86"/>
      <c r="U9" s="86"/>
    </row>
    <row r="10" spans="1:21" x14ac:dyDescent="0.2">
      <c r="B10" s="87">
        <f>+SQRT(Q21*144/E6/3.1416*4)</f>
        <v>7.9979625620451449</v>
      </c>
      <c r="C10" s="104"/>
      <c r="D10" s="105"/>
      <c r="E10" s="105"/>
      <c r="F10" s="106"/>
      <c r="G10" s="113"/>
      <c r="H10" s="114"/>
      <c r="I10" s="316"/>
      <c r="J10" s="317"/>
      <c r="K10" s="316"/>
      <c r="L10" s="316"/>
      <c r="M10" s="115"/>
      <c r="N10" s="116"/>
      <c r="P10" s="86"/>
      <c r="S10" s="86"/>
      <c r="T10" s="86"/>
      <c r="U10" s="86"/>
    </row>
    <row r="11" spans="1:21" x14ac:dyDescent="0.2">
      <c r="B11" s="117">
        <f>ROUNDUP(B10,2)</f>
        <v>8</v>
      </c>
      <c r="C11" s="118" t="s">
        <v>63</v>
      </c>
      <c r="D11" s="86"/>
      <c r="E11" s="86"/>
      <c r="F11" s="119"/>
      <c r="G11" s="120">
        <f>SQRT(A7)</f>
        <v>10.459277502154444</v>
      </c>
      <c r="H11" s="121" t="s">
        <v>36</v>
      </c>
      <c r="I11" s="122">
        <f>+E6</f>
        <v>4500</v>
      </c>
      <c r="J11" s="121" t="s">
        <v>64</v>
      </c>
      <c r="K11" s="122">
        <f>+E5</f>
        <v>2685</v>
      </c>
      <c r="L11" s="123" t="s">
        <v>1</v>
      </c>
      <c r="M11" s="124"/>
      <c r="N11" s="119"/>
      <c r="P11" s="86"/>
    </row>
    <row r="12" spans="1:21" x14ac:dyDescent="0.2">
      <c r="C12" s="124"/>
      <c r="D12" s="86"/>
      <c r="E12" s="86"/>
      <c r="F12" s="119"/>
      <c r="G12" s="120"/>
      <c r="H12" s="121"/>
      <c r="I12" s="120"/>
      <c r="J12" s="121"/>
      <c r="K12" s="120"/>
      <c r="L12" s="123"/>
      <c r="M12" s="124"/>
      <c r="N12" s="119"/>
      <c r="P12" s="86"/>
    </row>
    <row r="13" spans="1:21" x14ac:dyDescent="0.2">
      <c r="A13" s="87" t="str">
        <f>+IF(M13&lt;M14,"yes","no")</f>
        <v>no</v>
      </c>
      <c r="B13" s="87"/>
      <c r="C13" s="125" t="s">
        <v>65</v>
      </c>
      <c r="D13" s="126"/>
      <c r="E13" s="126"/>
      <c r="F13" s="127"/>
      <c r="G13" s="128">
        <f>VLOOKUP(G11,S23:U50,3,TRUE)</f>
        <v>11</v>
      </c>
      <c r="H13" s="129" t="s">
        <v>36</v>
      </c>
      <c r="I13" s="128">
        <f>+E5*144/(G13*G13)/3.1416*4</f>
        <v>4068.4643504283754</v>
      </c>
      <c r="J13" s="129" t="s">
        <v>64</v>
      </c>
      <c r="K13" s="128">
        <f>+K11</f>
        <v>2685</v>
      </c>
      <c r="L13" s="130" t="s">
        <v>1</v>
      </c>
      <c r="M13" s="131">
        <f>ABS(K16)</f>
        <v>9.5896811015916586E-2</v>
      </c>
      <c r="N13" s="121" t="s">
        <v>66</v>
      </c>
      <c r="O13" s="123"/>
      <c r="P13" s="123"/>
    </row>
    <row r="14" spans="1:21" x14ac:dyDescent="0.2">
      <c r="A14" s="87" t="str">
        <f>+IF(M13&gt;M14,"yes","no")</f>
        <v>yes</v>
      </c>
      <c r="B14" s="87"/>
      <c r="C14" s="125" t="s">
        <v>67</v>
      </c>
      <c r="D14" s="126"/>
      <c r="E14" s="126"/>
      <c r="F14" s="127"/>
      <c r="G14" s="128">
        <f>VLOOKUP(G11,S23:U50,2,TRUE)</f>
        <v>10</v>
      </c>
      <c r="H14" s="129" t="s">
        <v>36</v>
      </c>
      <c r="I14" s="128">
        <f>+E5*144/(G14*G14)/3.1416*4</f>
        <v>4922.8418640183345</v>
      </c>
      <c r="J14" s="129" t="s">
        <v>64</v>
      </c>
      <c r="K14" s="128">
        <f>+K13</f>
        <v>2685</v>
      </c>
      <c r="L14" s="130" t="s">
        <v>1</v>
      </c>
      <c r="M14" s="131">
        <f>ABS(L16)</f>
        <v>9.3964858670741003E-2</v>
      </c>
      <c r="N14" s="121" t="s">
        <v>66</v>
      </c>
      <c r="O14" s="123"/>
      <c r="P14" s="123"/>
    </row>
    <row r="15" spans="1:21" ht="13.5" thickBot="1" x14ac:dyDescent="0.25">
      <c r="A15" s="87"/>
      <c r="B15" s="87"/>
      <c r="C15" s="132"/>
      <c r="D15" s="133"/>
      <c r="E15" s="133"/>
      <c r="F15" s="134"/>
      <c r="G15" s="135"/>
      <c r="H15" s="136"/>
      <c r="I15" s="135"/>
      <c r="J15" s="136"/>
      <c r="K15" s="135"/>
      <c r="L15" s="137"/>
      <c r="M15" s="138"/>
      <c r="N15" s="139"/>
      <c r="P15" s="86"/>
    </row>
    <row r="16" spans="1:21" x14ac:dyDescent="0.2">
      <c r="A16" s="140">
        <f>VLOOKUP("yes",A13:L14,7,FALSE)</f>
        <v>10</v>
      </c>
      <c r="B16" s="140"/>
      <c r="C16" s="318" t="s">
        <v>68</v>
      </c>
      <c r="D16" s="318"/>
      <c r="E16" s="319" t="s">
        <v>69</v>
      </c>
      <c r="F16" s="319"/>
      <c r="G16" s="320" t="s">
        <v>70</v>
      </c>
      <c r="H16" s="320"/>
      <c r="I16" s="321" t="s">
        <v>71</v>
      </c>
      <c r="J16" s="321"/>
      <c r="K16" s="141">
        <f>+(I13-I11)/I11</f>
        <v>-9.5896811015916586E-2</v>
      </c>
      <c r="L16" s="141">
        <f>+(I14-I11)/I11</f>
        <v>9.3964858670741003E-2</v>
      </c>
    </row>
    <row r="17" spans="1:21" ht="9" customHeight="1" x14ac:dyDescent="0.2">
      <c r="A17" s="140">
        <f>TRUNC(A19,0)</f>
        <v>4923</v>
      </c>
      <c r="B17" s="140"/>
      <c r="C17" s="142"/>
      <c r="D17" s="142"/>
      <c r="E17" s="142"/>
      <c r="F17" s="142"/>
      <c r="G17" s="142"/>
      <c r="H17" s="142"/>
      <c r="I17" s="142"/>
      <c r="J17" s="142"/>
      <c r="K17" s="141"/>
      <c r="L17" s="141"/>
    </row>
    <row r="18" spans="1:21" ht="15.75" x14ac:dyDescent="0.25">
      <c r="A18" s="87">
        <f>VLOOKUP("yes",A13:L14,9,FALSE)</f>
        <v>4922.8418640183345</v>
      </c>
      <c r="B18" s="143" t="str">
        <f>+"BASED UPON THE ENTERED CONNECTION POINTS YOU WILL"</f>
        <v>BASED UPON THE ENTERED CONNECTION POINTS YOU WILL</v>
      </c>
    </row>
    <row r="19" spans="1:21" ht="16.5" thickBot="1" x14ac:dyDescent="0.3">
      <c r="A19" s="87">
        <f>ROUND(A18,0)</f>
        <v>4923</v>
      </c>
      <c r="B19" s="144" t="str">
        <f>+"NEED A TOTAL OF "&amp;Q22&amp;" ("&amp;B11&amp;"''Ø "&amp;"@ "&amp;E6&amp;"FEET/MIN)"</f>
        <v>NEED A TOTAL OF 1570CFM (8''Ø @ 4500FEET/MIN)</v>
      </c>
    </row>
    <row r="20" spans="1:21" ht="12" customHeight="1" x14ac:dyDescent="0.2">
      <c r="B20" s="145" t="s">
        <v>72</v>
      </c>
      <c r="C20" s="146"/>
      <c r="D20" s="147"/>
      <c r="E20" s="147"/>
      <c r="F20" s="147"/>
      <c r="G20" s="147"/>
      <c r="H20" s="147"/>
      <c r="I20" s="146"/>
      <c r="J20" s="147"/>
      <c r="K20" s="147"/>
      <c r="L20" s="147"/>
      <c r="M20" s="147"/>
      <c r="N20" s="148"/>
      <c r="O20" s="149"/>
      <c r="P20" s="150"/>
      <c r="Q20" s="151" t="str">
        <f>IF(B22&gt;0,VLOOKUP(Q21,O23:P49,2)&amp;"Ø","")</f>
        <v>9Ø</v>
      </c>
      <c r="S20" s="148"/>
      <c r="T20" s="146" t="s">
        <v>73</v>
      </c>
      <c r="U20" s="146" t="s">
        <v>73</v>
      </c>
    </row>
    <row r="21" spans="1:21" ht="12" customHeight="1" thickBot="1" x14ac:dyDescent="0.25">
      <c r="B21" s="152" t="s">
        <v>74</v>
      </c>
      <c r="C21" s="153" t="s">
        <v>35</v>
      </c>
      <c r="D21" s="150">
        <v>2000</v>
      </c>
      <c r="E21" s="150">
        <v>2500</v>
      </c>
      <c r="F21" s="150">
        <v>3000</v>
      </c>
      <c r="G21" s="150">
        <v>3500</v>
      </c>
      <c r="H21" s="150">
        <v>4000</v>
      </c>
      <c r="I21" s="153">
        <v>4500</v>
      </c>
      <c r="J21" s="150">
        <v>5000</v>
      </c>
      <c r="K21" s="150">
        <v>5500</v>
      </c>
      <c r="L21" s="150">
        <v>6000</v>
      </c>
      <c r="M21" s="150">
        <v>6500</v>
      </c>
      <c r="N21" s="154">
        <v>7000</v>
      </c>
      <c r="P21" s="150"/>
      <c r="Q21" s="155">
        <f>ROUNDUP(SUM(Q23:Q49),0)</f>
        <v>1570</v>
      </c>
      <c r="S21" s="154" t="s">
        <v>35</v>
      </c>
      <c r="T21" s="153" t="s">
        <v>75</v>
      </c>
      <c r="U21" s="153" t="s">
        <v>76</v>
      </c>
    </row>
    <row r="22" spans="1:21" ht="12" customHeight="1" thickBot="1" x14ac:dyDescent="0.25">
      <c r="B22" s="156">
        <f>SUM(B23:B49)</f>
        <v>4</v>
      </c>
      <c r="C22" s="157"/>
      <c r="D22" s="158">
        <v>1</v>
      </c>
      <c r="E22" s="158">
        <v>2</v>
      </c>
      <c r="F22" s="158">
        <v>3</v>
      </c>
      <c r="G22" s="158">
        <v>4</v>
      </c>
      <c r="H22" s="158">
        <v>5</v>
      </c>
      <c r="I22" s="159">
        <v>6</v>
      </c>
      <c r="J22" s="158">
        <v>7</v>
      </c>
      <c r="K22" s="158">
        <v>8</v>
      </c>
      <c r="L22" s="158">
        <v>9</v>
      </c>
      <c r="M22" s="158">
        <v>10</v>
      </c>
      <c r="N22" s="160">
        <v>11</v>
      </c>
      <c r="O22" s="149"/>
      <c r="P22" s="161">
        <v>3</v>
      </c>
      <c r="Q22" s="162" t="str">
        <f>(Q21&amp;"CFM")</f>
        <v>1570CFM</v>
      </c>
      <c r="S22" s="154"/>
      <c r="T22" s="153"/>
      <c r="U22" s="153"/>
    </row>
    <row r="23" spans="1:21" ht="12" customHeight="1" x14ac:dyDescent="0.2">
      <c r="A23" s="84" t="s">
        <v>158</v>
      </c>
      <c r="B23" s="163"/>
      <c r="C23" s="164">
        <v>3</v>
      </c>
      <c r="D23" s="165">
        <v>100</v>
      </c>
      <c r="E23" s="165">
        <v>125</v>
      </c>
      <c r="F23" s="165">
        <v>150</v>
      </c>
      <c r="G23" s="165">
        <v>170</v>
      </c>
      <c r="H23" s="165">
        <v>195</v>
      </c>
      <c r="I23" s="166">
        <v>220</v>
      </c>
      <c r="J23" s="165">
        <v>245</v>
      </c>
      <c r="K23" s="165">
        <v>270</v>
      </c>
      <c r="L23" s="165">
        <v>295</v>
      </c>
      <c r="M23" s="165">
        <v>320</v>
      </c>
      <c r="N23" s="167">
        <v>345</v>
      </c>
      <c r="O23" s="168">
        <f>3.14*C23/24*$C23/24*E$6</f>
        <v>220.78125</v>
      </c>
      <c r="P23" s="169">
        <v>4</v>
      </c>
      <c r="Q23" s="170">
        <f t="shared" ref="Q23:Q49" si="0">+O23*B23</f>
        <v>0</v>
      </c>
      <c r="S23" s="171">
        <v>3</v>
      </c>
      <c r="T23" s="172">
        <v>3</v>
      </c>
      <c r="U23" s="173">
        <v>4</v>
      </c>
    </row>
    <row r="24" spans="1:21" ht="12" customHeight="1" x14ac:dyDescent="0.2">
      <c r="A24" s="84" t="s">
        <v>158</v>
      </c>
      <c r="B24" s="174">
        <v>4</v>
      </c>
      <c r="C24" s="173">
        <v>4</v>
      </c>
      <c r="D24" s="175">
        <v>175</v>
      </c>
      <c r="E24" s="175">
        <v>220</v>
      </c>
      <c r="F24" s="175">
        <v>260</v>
      </c>
      <c r="G24" s="175">
        <v>305</v>
      </c>
      <c r="H24" s="175">
        <v>350</v>
      </c>
      <c r="I24" s="176">
        <v>395</v>
      </c>
      <c r="J24" s="175">
        <v>440</v>
      </c>
      <c r="K24" s="175">
        <v>485</v>
      </c>
      <c r="L24" s="175">
        <v>525</v>
      </c>
      <c r="M24" s="175">
        <v>570</v>
      </c>
      <c r="N24" s="177">
        <v>615</v>
      </c>
      <c r="O24" s="168">
        <f t="shared" ref="O24:O49" si="1">3.14*C24/24*$C24/24*E$6</f>
        <v>392.49999999999994</v>
      </c>
      <c r="P24" s="178">
        <v>5</v>
      </c>
      <c r="Q24" s="170">
        <f t="shared" si="0"/>
        <v>1569.9999999999998</v>
      </c>
      <c r="S24" s="179">
        <v>4</v>
      </c>
      <c r="T24" s="173">
        <v>4</v>
      </c>
      <c r="U24" s="164">
        <v>5</v>
      </c>
    </row>
    <row r="25" spans="1:21" ht="12" customHeight="1" x14ac:dyDescent="0.2">
      <c r="A25" s="84" t="s">
        <v>158</v>
      </c>
      <c r="B25" s="180"/>
      <c r="C25" s="164">
        <v>5</v>
      </c>
      <c r="D25" s="165">
        <v>275</v>
      </c>
      <c r="E25" s="165">
        <v>340</v>
      </c>
      <c r="F25" s="165">
        <v>410</v>
      </c>
      <c r="G25" s="165">
        <v>475</v>
      </c>
      <c r="H25" s="165">
        <v>545</v>
      </c>
      <c r="I25" s="166">
        <v>615</v>
      </c>
      <c r="J25" s="165">
        <v>680</v>
      </c>
      <c r="K25" s="165">
        <v>750</v>
      </c>
      <c r="L25" s="165">
        <v>820</v>
      </c>
      <c r="M25" s="165">
        <v>885</v>
      </c>
      <c r="N25" s="167">
        <v>955</v>
      </c>
      <c r="O25" s="168">
        <f t="shared" si="1"/>
        <v>613.28125000000011</v>
      </c>
      <c r="P25" s="169">
        <v>6</v>
      </c>
      <c r="Q25" s="170">
        <f t="shared" si="0"/>
        <v>0</v>
      </c>
      <c r="S25" s="181">
        <v>5</v>
      </c>
      <c r="T25" s="164">
        <v>5</v>
      </c>
      <c r="U25" s="173">
        <v>6</v>
      </c>
    </row>
    <row r="26" spans="1:21" ht="12" customHeight="1" x14ac:dyDescent="0.2">
      <c r="A26" s="84" t="s">
        <v>158</v>
      </c>
      <c r="B26" s="182"/>
      <c r="C26" s="173">
        <v>6</v>
      </c>
      <c r="D26" s="175">
        <v>395</v>
      </c>
      <c r="E26" s="175">
        <v>490</v>
      </c>
      <c r="F26" s="175">
        <v>590</v>
      </c>
      <c r="G26" s="175">
        <v>685</v>
      </c>
      <c r="H26" s="175">
        <v>785</v>
      </c>
      <c r="I26" s="176">
        <v>885</v>
      </c>
      <c r="J26" s="175">
        <v>980</v>
      </c>
      <c r="K26" s="175">
        <v>1080</v>
      </c>
      <c r="L26" s="175">
        <v>1180</v>
      </c>
      <c r="M26" s="175">
        <v>1275</v>
      </c>
      <c r="N26" s="177">
        <v>1375</v>
      </c>
      <c r="O26" s="168">
        <f t="shared" si="1"/>
        <v>883.125</v>
      </c>
      <c r="P26" s="178">
        <v>7</v>
      </c>
      <c r="Q26" s="170">
        <f t="shared" si="0"/>
        <v>0</v>
      </c>
      <c r="S26" s="179">
        <v>6</v>
      </c>
      <c r="T26" s="173">
        <v>6</v>
      </c>
      <c r="U26" s="164">
        <v>7</v>
      </c>
    </row>
    <row r="27" spans="1:21" ht="12" customHeight="1" x14ac:dyDescent="0.2">
      <c r="A27" s="84" t="s">
        <v>158</v>
      </c>
      <c r="B27" s="180"/>
      <c r="C27" s="164">
        <v>7</v>
      </c>
      <c r="D27" s="165">
        <v>535</v>
      </c>
      <c r="E27" s="165">
        <v>670</v>
      </c>
      <c r="F27" s="165">
        <v>800</v>
      </c>
      <c r="G27" s="165">
        <v>935</v>
      </c>
      <c r="H27" s="165">
        <v>1070</v>
      </c>
      <c r="I27" s="166">
        <v>1205</v>
      </c>
      <c r="J27" s="165">
        <v>1335</v>
      </c>
      <c r="K27" s="165">
        <v>1470</v>
      </c>
      <c r="L27" s="165">
        <v>1605</v>
      </c>
      <c r="M27" s="165">
        <v>1735</v>
      </c>
      <c r="N27" s="167">
        <v>1870</v>
      </c>
      <c r="O27" s="168">
        <f t="shared" si="1"/>
        <v>1202.03125</v>
      </c>
      <c r="P27" s="169">
        <v>8</v>
      </c>
      <c r="Q27" s="170">
        <f t="shared" si="0"/>
        <v>0</v>
      </c>
      <c r="S27" s="181">
        <v>7</v>
      </c>
      <c r="T27" s="164">
        <v>7</v>
      </c>
      <c r="U27" s="173">
        <v>8</v>
      </c>
    </row>
    <row r="28" spans="1:21" ht="12" customHeight="1" x14ac:dyDescent="0.2">
      <c r="A28" s="84" t="s">
        <v>158</v>
      </c>
      <c r="B28" s="182"/>
      <c r="C28" s="173">
        <v>8</v>
      </c>
      <c r="D28" s="175">
        <v>700</v>
      </c>
      <c r="E28" s="175">
        <v>875</v>
      </c>
      <c r="F28" s="175">
        <v>1050</v>
      </c>
      <c r="G28" s="175">
        <v>1220</v>
      </c>
      <c r="H28" s="175">
        <v>1395</v>
      </c>
      <c r="I28" s="176">
        <v>1570</v>
      </c>
      <c r="J28" s="175">
        <v>1745</v>
      </c>
      <c r="K28" s="175">
        <v>1920</v>
      </c>
      <c r="L28" s="175">
        <v>2095</v>
      </c>
      <c r="M28" s="175">
        <v>2270</v>
      </c>
      <c r="N28" s="177">
        <v>2445</v>
      </c>
      <c r="O28" s="168">
        <f t="shared" si="1"/>
        <v>1569.9999999999998</v>
      </c>
      <c r="P28" s="178">
        <v>9</v>
      </c>
      <c r="Q28" s="170">
        <f t="shared" si="0"/>
        <v>0</v>
      </c>
      <c r="S28" s="179">
        <v>8</v>
      </c>
      <c r="T28" s="173">
        <v>8</v>
      </c>
      <c r="U28" s="164">
        <v>9</v>
      </c>
    </row>
    <row r="29" spans="1:21" ht="12" customHeight="1" x14ac:dyDescent="0.2">
      <c r="A29" s="84" t="s">
        <v>158</v>
      </c>
      <c r="B29" s="180"/>
      <c r="C29" s="164">
        <v>9</v>
      </c>
      <c r="D29" s="165">
        <v>885</v>
      </c>
      <c r="E29" s="165">
        <v>1105</v>
      </c>
      <c r="F29" s="165">
        <v>1325</v>
      </c>
      <c r="G29" s="165">
        <v>1545</v>
      </c>
      <c r="H29" s="165">
        <v>1765</v>
      </c>
      <c r="I29" s="166">
        <v>1990</v>
      </c>
      <c r="J29" s="165">
        <v>2210</v>
      </c>
      <c r="K29" s="165">
        <v>2430</v>
      </c>
      <c r="L29" s="165">
        <v>2650</v>
      </c>
      <c r="M29" s="165">
        <v>2870</v>
      </c>
      <c r="N29" s="167">
        <v>3090</v>
      </c>
      <c r="O29" s="168">
        <f t="shared" si="1"/>
        <v>1987.03125</v>
      </c>
      <c r="P29" s="169">
        <v>10</v>
      </c>
      <c r="Q29" s="170">
        <f t="shared" si="0"/>
        <v>0</v>
      </c>
      <c r="S29" s="181">
        <v>9</v>
      </c>
      <c r="T29" s="164">
        <v>9</v>
      </c>
      <c r="U29" s="173">
        <v>10</v>
      </c>
    </row>
    <row r="30" spans="1:21" ht="12" customHeight="1" x14ac:dyDescent="0.2">
      <c r="A30" s="84" t="s">
        <v>158</v>
      </c>
      <c r="B30" s="182"/>
      <c r="C30" s="173">
        <v>10</v>
      </c>
      <c r="D30" s="175">
        <v>1090</v>
      </c>
      <c r="E30" s="175">
        <v>1365</v>
      </c>
      <c r="F30" s="175">
        <v>1635</v>
      </c>
      <c r="G30" s="175">
        <v>1910</v>
      </c>
      <c r="H30" s="175">
        <v>2180</v>
      </c>
      <c r="I30" s="176">
        <v>2455</v>
      </c>
      <c r="J30" s="175">
        <v>2725</v>
      </c>
      <c r="K30" s="175">
        <v>3000</v>
      </c>
      <c r="L30" s="175">
        <v>3270</v>
      </c>
      <c r="M30" s="175">
        <v>3545</v>
      </c>
      <c r="N30" s="177">
        <v>3820</v>
      </c>
      <c r="O30" s="168">
        <f t="shared" si="1"/>
        <v>2453.1250000000005</v>
      </c>
      <c r="P30" s="178">
        <v>11</v>
      </c>
      <c r="Q30" s="170">
        <f t="shared" si="0"/>
        <v>0</v>
      </c>
      <c r="S30" s="179">
        <v>10</v>
      </c>
      <c r="T30" s="173">
        <v>10</v>
      </c>
      <c r="U30" s="164">
        <v>11</v>
      </c>
    </row>
    <row r="31" spans="1:21" ht="12" customHeight="1" x14ac:dyDescent="0.2">
      <c r="A31" s="84" t="s">
        <v>158</v>
      </c>
      <c r="B31" s="180"/>
      <c r="C31" s="164">
        <v>11</v>
      </c>
      <c r="D31" s="165">
        <v>1320</v>
      </c>
      <c r="E31" s="165">
        <v>1650</v>
      </c>
      <c r="F31" s="165">
        <v>1980</v>
      </c>
      <c r="G31" s="165">
        <v>2310</v>
      </c>
      <c r="H31" s="165">
        <v>2640</v>
      </c>
      <c r="I31" s="166">
        <v>2970</v>
      </c>
      <c r="J31" s="165">
        <v>3300</v>
      </c>
      <c r="K31" s="165">
        <v>3630</v>
      </c>
      <c r="L31" s="165">
        <v>3960</v>
      </c>
      <c r="M31" s="165">
        <v>4290</v>
      </c>
      <c r="N31" s="167">
        <v>4620</v>
      </c>
      <c r="O31" s="168">
        <f t="shared" si="1"/>
        <v>2968.2812500000005</v>
      </c>
      <c r="P31" s="169">
        <v>12</v>
      </c>
      <c r="Q31" s="170">
        <f t="shared" si="0"/>
        <v>0</v>
      </c>
      <c r="S31" s="181">
        <v>11</v>
      </c>
      <c r="T31" s="164">
        <v>11</v>
      </c>
      <c r="U31" s="173">
        <v>12</v>
      </c>
    </row>
    <row r="32" spans="1:21" ht="12" customHeight="1" x14ac:dyDescent="0.2">
      <c r="A32" s="84" t="s">
        <v>158</v>
      </c>
      <c r="B32" s="182"/>
      <c r="C32" s="173">
        <v>12</v>
      </c>
      <c r="D32" s="175">
        <v>1570</v>
      </c>
      <c r="E32" s="175">
        <v>1965</v>
      </c>
      <c r="F32" s="175">
        <v>2355</v>
      </c>
      <c r="G32" s="175">
        <v>2750</v>
      </c>
      <c r="H32" s="175">
        <v>3140</v>
      </c>
      <c r="I32" s="176">
        <v>3535</v>
      </c>
      <c r="J32" s="175">
        <v>3925</v>
      </c>
      <c r="K32" s="175">
        <v>4320</v>
      </c>
      <c r="L32" s="175">
        <v>4710</v>
      </c>
      <c r="M32" s="175">
        <v>5105</v>
      </c>
      <c r="N32" s="177">
        <v>5500</v>
      </c>
      <c r="O32" s="168">
        <f t="shared" si="1"/>
        <v>3532.5</v>
      </c>
      <c r="P32" s="178">
        <v>13</v>
      </c>
      <c r="Q32" s="170">
        <f t="shared" si="0"/>
        <v>0</v>
      </c>
      <c r="S32" s="179">
        <v>12</v>
      </c>
      <c r="T32" s="173">
        <v>12</v>
      </c>
      <c r="U32" s="164">
        <v>13</v>
      </c>
    </row>
    <row r="33" spans="1:21" ht="12" customHeight="1" x14ac:dyDescent="0.2">
      <c r="A33" s="84" t="s">
        <v>158</v>
      </c>
      <c r="B33" s="180"/>
      <c r="C33" s="164">
        <v>13</v>
      </c>
      <c r="D33" s="165">
        <v>1850</v>
      </c>
      <c r="E33" s="165">
        <v>2300</v>
      </c>
      <c r="F33" s="165">
        <v>2770</v>
      </c>
      <c r="G33" s="165">
        <v>3225</v>
      </c>
      <c r="H33" s="165">
        <v>3685</v>
      </c>
      <c r="I33" s="166">
        <v>4150</v>
      </c>
      <c r="J33" s="165">
        <v>4610</v>
      </c>
      <c r="K33" s="165">
        <v>5070</v>
      </c>
      <c r="L33" s="165">
        <v>5530</v>
      </c>
      <c r="M33" s="165">
        <v>5990</v>
      </c>
      <c r="N33" s="167">
        <v>6450</v>
      </c>
      <c r="O33" s="168">
        <f t="shared" si="1"/>
        <v>4145.7812500000009</v>
      </c>
      <c r="P33" s="169">
        <v>14</v>
      </c>
      <c r="Q33" s="170">
        <f t="shared" si="0"/>
        <v>0</v>
      </c>
      <c r="S33" s="181">
        <v>13</v>
      </c>
      <c r="T33" s="164">
        <v>13</v>
      </c>
      <c r="U33" s="173">
        <v>14</v>
      </c>
    </row>
    <row r="34" spans="1:21" ht="12" customHeight="1" x14ac:dyDescent="0.2">
      <c r="A34" s="84" t="s">
        <v>158</v>
      </c>
      <c r="B34" s="182"/>
      <c r="C34" s="173">
        <v>14</v>
      </c>
      <c r="D34" s="175">
        <v>2140</v>
      </c>
      <c r="E34" s="175">
        <v>2675</v>
      </c>
      <c r="F34" s="175">
        <v>3205</v>
      </c>
      <c r="G34" s="175">
        <v>3740</v>
      </c>
      <c r="H34" s="175">
        <v>4275</v>
      </c>
      <c r="I34" s="176">
        <v>4810</v>
      </c>
      <c r="J34" s="175">
        <v>5345</v>
      </c>
      <c r="K34" s="175">
        <v>5880</v>
      </c>
      <c r="L34" s="175">
        <v>6415</v>
      </c>
      <c r="M34" s="175">
        <v>6950</v>
      </c>
      <c r="N34" s="177">
        <v>7485</v>
      </c>
      <c r="O34" s="168">
        <f t="shared" si="1"/>
        <v>4808.125</v>
      </c>
      <c r="P34" s="178">
        <v>15</v>
      </c>
      <c r="Q34" s="170">
        <f t="shared" si="0"/>
        <v>0</v>
      </c>
      <c r="S34" s="179">
        <v>14</v>
      </c>
      <c r="T34" s="173">
        <v>14</v>
      </c>
      <c r="U34" s="164">
        <v>15</v>
      </c>
    </row>
    <row r="35" spans="1:21" ht="12" customHeight="1" x14ac:dyDescent="0.2">
      <c r="A35" s="84" t="s">
        <v>158</v>
      </c>
      <c r="B35" s="180"/>
      <c r="C35" s="164">
        <v>15</v>
      </c>
      <c r="D35" s="183">
        <v>2450</v>
      </c>
      <c r="E35" s="183">
        <v>3070</v>
      </c>
      <c r="F35" s="183">
        <v>3680</v>
      </c>
      <c r="G35" s="183">
        <v>4300</v>
      </c>
      <c r="H35" s="183">
        <v>4900</v>
      </c>
      <c r="I35" s="164">
        <v>5520</v>
      </c>
      <c r="J35" s="183">
        <v>6130</v>
      </c>
      <c r="K35" s="183">
        <v>6750</v>
      </c>
      <c r="L35" s="183">
        <v>7360</v>
      </c>
      <c r="M35" s="183">
        <v>7970</v>
      </c>
      <c r="N35" s="184">
        <v>8590</v>
      </c>
      <c r="O35" s="168">
        <f t="shared" si="1"/>
        <v>5519.5312500000009</v>
      </c>
      <c r="P35" s="169">
        <v>16</v>
      </c>
      <c r="Q35" s="170">
        <f t="shared" si="0"/>
        <v>0</v>
      </c>
      <c r="S35" s="181">
        <v>15</v>
      </c>
      <c r="T35" s="164">
        <v>15</v>
      </c>
      <c r="U35" s="173">
        <v>16</v>
      </c>
    </row>
    <row r="36" spans="1:21" ht="12" customHeight="1" x14ac:dyDescent="0.2">
      <c r="A36" s="84" t="s">
        <v>158</v>
      </c>
      <c r="B36" s="182"/>
      <c r="C36" s="173">
        <v>16</v>
      </c>
      <c r="D36" s="185">
        <v>2790</v>
      </c>
      <c r="E36" s="185">
        <v>3490</v>
      </c>
      <c r="F36" s="185">
        <v>4190</v>
      </c>
      <c r="G36" s="185">
        <v>4885</v>
      </c>
      <c r="H36" s="185">
        <v>5585</v>
      </c>
      <c r="I36" s="173">
        <v>6285</v>
      </c>
      <c r="J36" s="185">
        <v>6980</v>
      </c>
      <c r="K36" s="185">
        <v>7680</v>
      </c>
      <c r="L36" s="185">
        <v>8380</v>
      </c>
      <c r="M36" s="185">
        <v>9075</v>
      </c>
      <c r="N36" s="186">
        <v>9775</v>
      </c>
      <c r="O36" s="168">
        <f t="shared" si="1"/>
        <v>6279.9999999999991</v>
      </c>
      <c r="P36" s="178">
        <v>17</v>
      </c>
      <c r="Q36" s="170">
        <f t="shared" si="0"/>
        <v>0</v>
      </c>
      <c r="S36" s="179">
        <v>16</v>
      </c>
      <c r="T36" s="173">
        <v>16</v>
      </c>
      <c r="U36" s="164">
        <v>17</v>
      </c>
    </row>
    <row r="37" spans="1:21" ht="12" customHeight="1" x14ac:dyDescent="0.2">
      <c r="A37" s="84" t="s">
        <v>158</v>
      </c>
      <c r="B37" s="180"/>
      <c r="C37" s="164">
        <v>17</v>
      </c>
      <c r="D37" s="165">
        <v>3150</v>
      </c>
      <c r="E37" s="165">
        <v>3940</v>
      </c>
      <c r="F37" s="165">
        <v>4730</v>
      </c>
      <c r="G37" s="165">
        <v>5515</v>
      </c>
      <c r="H37" s="165">
        <v>6300</v>
      </c>
      <c r="I37" s="166">
        <v>7090</v>
      </c>
      <c r="J37" s="165">
        <v>7880</v>
      </c>
      <c r="K37" s="165">
        <v>8670</v>
      </c>
      <c r="L37" s="165">
        <v>9450</v>
      </c>
      <c r="M37" s="165">
        <v>10240</v>
      </c>
      <c r="N37" s="167">
        <v>11030</v>
      </c>
      <c r="O37" s="168">
        <f t="shared" si="1"/>
        <v>7089.5312500000009</v>
      </c>
      <c r="P37" s="169">
        <v>18</v>
      </c>
      <c r="Q37" s="170">
        <f t="shared" si="0"/>
        <v>0</v>
      </c>
      <c r="S37" s="181">
        <v>17</v>
      </c>
      <c r="T37" s="164">
        <v>17</v>
      </c>
      <c r="U37" s="173">
        <v>18</v>
      </c>
    </row>
    <row r="38" spans="1:21" ht="12" customHeight="1" x14ac:dyDescent="0.2">
      <c r="A38" s="84" t="s">
        <v>158</v>
      </c>
      <c r="B38" s="182"/>
      <c r="C38" s="173">
        <v>18</v>
      </c>
      <c r="D38" s="175">
        <v>3535</v>
      </c>
      <c r="E38" s="175">
        <v>4420</v>
      </c>
      <c r="F38" s="175">
        <v>5300</v>
      </c>
      <c r="G38" s="175">
        <v>6185</v>
      </c>
      <c r="H38" s="175">
        <v>7070</v>
      </c>
      <c r="I38" s="176">
        <v>7950</v>
      </c>
      <c r="J38" s="175">
        <v>8835</v>
      </c>
      <c r="K38" s="175">
        <v>9720</v>
      </c>
      <c r="L38" s="175">
        <v>10600</v>
      </c>
      <c r="M38" s="175">
        <v>11485</v>
      </c>
      <c r="N38" s="177">
        <v>12370</v>
      </c>
      <c r="O38" s="168">
        <f t="shared" si="1"/>
        <v>7948.125</v>
      </c>
      <c r="P38" s="178">
        <v>20</v>
      </c>
      <c r="Q38" s="170">
        <f t="shared" si="0"/>
        <v>0</v>
      </c>
      <c r="S38" s="179">
        <v>18</v>
      </c>
      <c r="T38" s="173">
        <v>18</v>
      </c>
      <c r="U38" s="164">
        <v>20</v>
      </c>
    </row>
    <row r="39" spans="1:21" ht="12" customHeight="1" x14ac:dyDescent="0.2">
      <c r="A39" s="84" t="s">
        <v>158</v>
      </c>
      <c r="B39" s="180"/>
      <c r="C39" s="164">
        <v>20</v>
      </c>
      <c r="D39" s="165">
        <v>4365</v>
      </c>
      <c r="E39" s="165">
        <v>5455</v>
      </c>
      <c r="F39" s="165">
        <v>6545</v>
      </c>
      <c r="G39" s="165">
        <v>7635</v>
      </c>
      <c r="H39" s="165">
        <v>8725</v>
      </c>
      <c r="I39" s="166">
        <v>9815</v>
      </c>
      <c r="J39" s="165">
        <v>10910</v>
      </c>
      <c r="K39" s="165">
        <v>12000</v>
      </c>
      <c r="L39" s="165">
        <v>13090</v>
      </c>
      <c r="M39" s="165">
        <v>14180</v>
      </c>
      <c r="N39" s="167">
        <v>15270</v>
      </c>
      <c r="O39" s="168">
        <f t="shared" si="1"/>
        <v>9812.5000000000018</v>
      </c>
      <c r="P39" s="169">
        <v>22</v>
      </c>
      <c r="Q39" s="170">
        <f t="shared" si="0"/>
        <v>0</v>
      </c>
      <c r="S39" s="181">
        <v>20</v>
      </c>
      <c r="T39" s="164">
        <v>20</v>
      </c>
      <c r="U39" s="173">
        <v>22</v>
      </c>
    </row>
    <row r="40" spans="1:21" ht="12" customHeight="1" thickBot="1" x14ac:dyDescent="0.25">
      <c r="A40" s="84" t="s">
        <v>158</v>
      </c>
      <c r="B40" s="182"/>
      <c r="C40" s="173">
        <v>22</v>
      </c>
      <c r="D40" s="175">
        <v>5280</v>
      </c>
      <c r="E40" s="175">
        <v>6600</v>
      </c>
      <c r="F40" s="175">
        <v>7920</v>
      </c>
      <c r="G40" s="175">
        <v>9240</v>
      </c>
      <c r="H40" s="175">
        <v>10560</v>
      </c>
      <c r="I40" s="176">
        <v>11880</v>
      </c>
      <c r="J40" s="175">
        <v>13200</v>
      </c>
      <c r="K40" s="175">
        <v>14520</v>
      </c>
      <c r="L40" s="175">
        <v>15840</v>
      </c>
      <c r="M40" s="175">
        <v>17160</v>
      </c>
      <c r="N40" s="177">
        <v>18480</v>
      </c>
      <c r="O40" s="168">
        <f t="shared" si="1"/>
        <v>11873.125000000002</v>
      </c>
      <c r="P40" s="187">
        <v>24</v>
      </c>
      <c r="Q40" s="170">
        <f t="shared" si="0"/>
        <v>0</v>
      </c>
      <c r="S40" s="179">
        <v>22</v>
      </c>
      <c r="T40" s="173">
        <v>22</v>
      </c>
      <c r="U40" s="164">
        <v>24</v>
      </c>
    </row>
    <row r="41" spans="1:21" ht="12" customHeight="1" thickBot="1" x14ac:dyDescent="0.25">
      <c r="A41" s="84" t="s">
        <v>158</v>
      </c>
      <c r="B41" s="188"/>
      <c r="C41" s="153">
        <v>24</v>
      </c>
      <c r="D41" s="189">
        <v>6285</v>
      </c>
      <c r="E41" s="189">
        <v>7855</v>
      </c>
      <c r="F41" s="189">
        <v>9425</v>
      </c>
      <c r="G41" s="189">
        <v>10995</v>
      </c>
      <c r="H41" s="189">
        <v>12656</v>
      </c>
      <c r="I41" s="190">
        <v>14135</v>
      </c>
      <c r="J41" s="189">
        <v>15710</v>
      </c>
      <c r="K41" s="189">
        <v>17280</v>
      </c>
      <c r="L41" s="189">
        <v>18850</v>
      </c>
      <c r="M41" s="189">
        <v>20420</v>
      </c>
      <c r="N41" s="191">
        <v>21995</v>
      </c>
      <c r="O41" s="168">
        <f t="shared" si="1"/>
        <v>14130</v>
      </c>
      <c r="P41" s="192">
        <v>26</v>
      </c>
      <c r="Q41" s="170">
        <f t="shared" si="0"/>
        <v>0</v>
      </c>
      <c r="S41" s="181">
        <v>24</v>
      </c>
      <c r="T41" s="164">
        <v>24</v>
      </c>
      <c r="U41" s="153">
        <v>26</v>
      </c>
    </row>
    <row r="42" spans="1:21" ht="12" customHeight="1" x14ac:dyDescent="0.2">
      <c r="A42" s="84" t="s">
        <v>77</v>
      </c>
      <c r="B42" s="182"/>
      <c r="C42" s="146">
        <v>26</v>
      </c>
      <c r="D42" s="193">
        <v>7370</v>
      </c>
      <c r="E42" s="193">
        <v>9210</v>
      </c>
      <c r="F42" s="193">
        <v>11055</v>
      </c>
      <c r="G42" s="193">
        <v>12900</v>
      </c>
      <c r="H42" s="193">
        <v>14740</v>
      </c>
      <c r="I42" s="194">
        <v>16580</v>
      </c>
      <c r="J42" s="193">
        <v>18420</v>
      </c>
      <c r="K42" s="193">
        <v>20270</v>
      </c>
      <c r="L42" s="193">
        <v>22110</v>
      </c>
      <c r="M42" s="193">
        <v>23950</v>
      </c>
      <c r="N42" s="114">
        <v>25800</v>
      </c>
      <c r="O42" s="168">
        <f t="shared" si="1"/>
        <v>16583.125000000004</v>
      </c>
      <c r="P42" s="187">
        <v>28</v>
      </c>
      <c r="Q42" s="195">
        <f t="shared" si="0"/>
        <v>0</v>
      </c>
      <c r="S42" s="154">
        <v>26</v>
      </c>
      <c r="T42" s="153">
        <v>26</v>
      </c>
      <c r="U42" s="153">
        <v>28</v>
      </c>
    </row>
    <row r="43" spans="1:21" ht="12" customHeight="1" x14ac:dyDescent="0.2">
      <c r="A43" s="84" t="s">
        <v>77</v>
      </c>
      <c r="B43" s="180"/>
      <c r="C43" s="153">
        <v>28</v>
      </c>
      <c r="D43" s="189">
        <v>8550</v>
      </c>
      <c r="E43" s="189">
        <v>10685</v>
      </c>
      <c r="F43" s="189">
        <v>12820</v>
      </c>
      <c r="G43" s="189">
        <v>14960</v>
      </c>
      <c r="H43" s="189">
        <v>17100</v>
      </c>
      <c r="I43" s="190">
        <v>19230</v>
      </c>
      <c r="J43" s="189">
        <v>21310</v>
      </c>
      <c r="K43" s="189">
        <v>23500</v>
      </c>
      <c r="L43" s="189">
        <v>25650</v>
      </c>
      <c r="M43" s="189">
        <v>27780</v>
      </c>
      <c r="N43" s="191">
        <v>29920</v>
      </c>
      <c r="O43" s="168">
        <f t="shared" si="1"/>
        <v>19232.5</v>
      </c>
      <c r="P43" s="169">
        <v>30</v>
      </c>
      <c r="Q43" s="170">
        <f t="shared" si="0"/>
        <v>0</v>
      </c>
      <c r="S43" s="154">
        <v>28</v>
      </c>
      <c r="T43" s="153">
        <v>28</v>
      </c>
      <c r="U43" s="173">
        <v>30</v>
      </c>
    </row>
    <row r="44" spans="1:21" ht="12" customHeight="1" x14ac:dyDescent="0.2">
      <c r="A44" s="84" t="s">
        <v>77</v>
      </c>
      <c r="B44" s="182"/>
      <c r="C44" s="173">
        <v>30</v>
      </c>
      <c r="D44" s="175">
        <v>9800</v>
      </c>
      <c r="E44" s="175">
        <v>12260</v>
      </c>
      <c r="F44" s="175">
        <v>14700</v>
      </c>
      <c r="G44" s="175">
        <v>17170</v>
      </c>
      <c r="H44" s="175">
        <v>19625</v>
      </c>
      <c r="I44" s="176">
        <v>22080</v>
      </c>
      <c r="J44" s="175">
        <v>24530</v>
      </c>
      <c r="K44" s="175">
        <v>26990</v>
      </c>
      <c r="L44" s="175">
        <v>29440</v>
      </c>
      <c r="M44" s="175">
        <v>31890</v>
      </c>
      <c r="N44" s="177">
        <v>34350</v>
      </c>
      <c r="O44" s="168">
        <f t="shared" si="1"/>
        <v>22078.125000000004</v>
      </c>
      <c r="P44" s="178">
        <v>32</v>
      </c>
      <c r="Q44" s="170">
        <f t="shared" si="0"/>
        <v>0</v>
      </c>
      <c r="S44" s="179">
        <v>30</v>
      </c>
      <c r="T44" s="173">
        <v>30</v>
      </c>
      <c r="U44" s="164">
        <v>32</v>
      </c>
    </row>
    <row r="45" spans="1:21" ht="12" customHeight="1" x14ac:dyDescent="0.2">
      <c r="A45" s="84" t="s">
        <v>77</v>
      </c>
      <c r="B45" s="180"/>
      <c r="C45" s="164">
        <v>32</v>
      </c>
      <c r="D45" s="165">
        <v>11160</v>
      </c>
      <c r="E45" s="165">
        <v>13950</v>
      </c>
      <c r="F45" s="165">
        <v>16750</v>
      </c>
      <c r="G45" s="165">
        <v>19541</v>
      </c>
      <c r="H45" s="165">
        <v>22330</v>
      </c>
      <c r="I45" s="166">
        <v>25120</v>
      </c>
      <c r="J45" s="165">
        <v>17910</v>
      </c>
      <c r="K45" s="165">
        <v>30700</v>
      </c>
      <c r="L45" s="165">
        <v>33490</v>
      </c>
      <c r="M45" s="165">
        <v>26280</v>
      </c>
      <c r="N45" s="167">
        <v>39070</v>
      </c>
      <c r="O45" s="168">
        <f t="shared" si="1"/>
        <v>25119.999999999996</v>
      </c>
      <c r="P45" s="187">
        <v>34</v>
      </c>
      <c r="Q45" s="170">
        <f t="shared" si="0"/>
        <v>0</v>
      </c>
      <c r="S45" s="181">
        <v>32</v>
      </c>
      <c r="T45" s="164">
        <v>32</v>
      </c>
      <c r="U45" s="153">
        <v>34</v>
      </c>
    </row>
    <row r="46" spans="1:21" ht="12" customHeight="1" x14ac:dyDescent="0.2">
      <c r="A46" s="84" t="s">
        <v>77</v>
      </c>
      <c r="B46" s="182"/>
      <c r="C46" s="153">
        <v>34</v>
      </c>
      <c r="D46" s="189">
        <v>12600</v>
      </c>
      <c r="E46" s="189">
        <v>15755</v>
      </c>
      <c r="F46" s="189">
        <v>18905</v>
      </c>
      <c r="G46" s="189">
        <v>22055</v>
      </c>
      <c r="H46" s="189">
        <v>25210</v>
      </c>
      <c r="I46" s="190">
        <v>28360</v>
      </c>
      <c r="J46" s="189">
        <v>31510</v>
      </c>
      <c r="K46" s="189">
        <v>34660</v>
      </c>
      <c r="L46" s="189">
        <v>37810</v>
      </c>
      <c r="M46" s="189">
        <v>40965</v>
      </c>
      <c r="N46" s="191">
        <v>44115</v>
      </c>
      <c r="O46" s="168">
        <f t="shared" si="1"/>
        <v>28358.125000000004</v>
      </c>
      <c r="P46" s="187">
        <v>36</v>
      </c>
      <c r="Q46" s="170">
        <f t="shared" si="0"/>
        <v>0</v>
      </c>
      <c r="S46" s="154">
        <v>34</v>
      </c>
      <c r="T46" s="153">
        <v>34</v>
      </c>
      <c r="U46" s="153">
        <v>36</v>
      </c>
    </row>
    <row r="47" spans="1:21" ht="12" customHeight="1" thickBot="1" x14ac:dyDescent="0.25">
      <c r="A47" s="84" t="s">
        <v>77</v>
      </c>
      <c r="B47" s="180"/>
      <c r="C47" s="153">
        <v>36</v>
      </c>
      <c r="D47" s="189">
        <v>14130</v>
      </c>
      <c r="E47" s="189">
        <v>17665</v>
      </c>
      <c r="F47" s="189">
        <v>21195</v>
      </c>
      <c r="G47" s="189">
        <v>24730</v>
      </c>
      <c r="H47" s="189">
        <v>28260</v>
      </c>
      <c r="I47" s="190">
        <v>31800</v>
      </c>
      <c r="J47" s="189">
        <v>35325</v>
      </c>
      <c r="K47" s="189">
        <v>38860</v>
      </c>
      <c r="L47" s="189">
        <v>42390</v>
      </c>
      <c r="M47" s="189">
        <v>45925</v>
      </c>
      <c r="N47" s="191">
        <v>49455</v>
      </c>
      <c r="O47" s="168">
        <f t="shared" si="1"/>
        <v>31792.5</v>
      </c>
      <c r="P47" s="196">
        <v>38</v>
      </c>
      <c r="Q47" s="170">
        <f t="shared" si="0"/>
        <v>0</v>
      </c>
      <c r="S47" s="154">
        <v>36</v>
      </c>
      <c r="T47" s="153">
        <v>36</v>
      </c>
      <c r="U47" s="173">
        <v>38</v>
      </c>
    </row>
    <row r="48" spans="1:21" ht="12" customHeight="1" thickBot="1" x14ac:dyDescent="0.25">
      <c r="A48" s="84" t="s">
        <v>77</v>
      </c>
      <c r="B48" s="182"/>
      <c r="C48" s="173">
        <v>38</v>
      </c>
      <c r="D48" s="175">
        <v>15745</v>
      </c>
      <c r="E48" s="175">
        <v>19680</v>
      </c>
      <c r="F48" s="175">
        <v>23615</v>
      </c>
      <c r="G48" s="175">
        <v>27550</v>
      </c>
      <c r="H48" s="175">
        <v>31490</v>
      </c>
      <c r="I48" s="176">
        <v>35425</v>
      </c>
      <c r="J48" s="175">
        <v>39360</v>
      </c>
      <c r="K48" s="175">
        <v>43295</v>
      </c>
      <c r="L48" s="175">
        <v>47230</v>
      </c>
      <c r="M48" s="175">
        <v>51170</v>
      </c>
      <c r="N48" s="177">
        <v>55100</v>
      </c>
      <c r="O48" s="168">
        <f t="shared" si="1"/>
        <v>35423.125000000007</v>
      </c>
      <c r="P48" s="197">
        <v>40</v>
      </c>
      <c r="Q48" s="170">
        <f t="shared" si="0"/>
        <v>0</v>
      </c>
      <c r="S48" s="179">
        <v>38</v>
      </c>
      <c r="T48" s="173">
        <v>38</v>
      </c>
      <c r="U48" s="157">
        <v>40</v>
      </c>
    </row>
    <row r="49" spans="1:21" ht="12" customHeight="1" thickBot="1" x14ac:dyDescent="0.25">
      <c r="A49" s="84" t="s">
        <v>77</v>
      </c>
      <c r="B49" s="188"/>
      <c r="C49" s="157">
        <v>40</v>
      </c>
      <c r="D49" s="133">
        <v>17445</v>
      </c>
      <c r="E49" s="133">
        <v>21800</v>
      </c>
      <c r="F49" s="133">
        <v>26170</v>
      </c>
      <c r="G49" s="133">
        <v>30530</v>
      </c>
      <c r="H49" s="133">
        <v>34890</v>
      </c>
      <c r="I49" s="198">
        <v>39250</v>
      </c>
      <c r="J49" s="133">
        <v>43610</v>
      </c>
      <c r="K49" s="133">
        <v>47975</v>
      </c>
      <c r="L49" s="133">
        <v>52330</v>
      </c>
      <c r="M49" s="133">
        <v>56700</v>
      </c>
      <c r="N49" s="134">
        <v>61055</v>
      </c>
      <c r="O49" s="168">
        <f t="shared" si="1"/>
        <v>39250.000000000007</v>
      </c>
      <c r="Q49" s="199">
        <f t="shared" si="0"/>
        <v>0</v>
      </c>
      <c r="S49" s="200">
        <v>40</v>
      </c>
      <c r="T49" s="157">
        <v>40</v>
      </c>
      <c r="U49" s="85" t="s">
        <v>78</v>
      </c>
    </row>
    <row r="50" spans="1:21" x14ac:dyDescent="0.2">
      <c r="S50" s="154">
        <v>1000</v>
      </c>
      <c r="T50" s="85" t="s">
        <v>78</v>
      </c>
      <c r="U50" s="85" t="s">
        <v>78</v>
      </c>
    </row>
    <row r="51" spans="1:21" x14ac:dyDescent="0.2"/>
    <row r="52" spans="1:21" x14ac:dyDescent="0.2"/>
    <row r="53" spans="1:21" hidden="1" x14ac:dyDescent="0.2"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</row>
    <row r="54" spans="1:21" hidden="1" x14ac:dyDescent="0.2"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</row>
    <row r="55" spans="1:21" hidden="1" x14ac:dyDescent="0.2"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</row>
    <row r="56" spans="1:21" hidden="1" x14ac:dyDescent="0.2"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</row>
    <row r="57" spans="1:21" hidden="1" x14ac:dyDescent="0.2"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</row>
    <row r="58" spans="1:21" hidden="1" x14ac:dyDescent="0.2"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</row>
    <row r="59" spans="1:21" hidden="1" x14ac:dyDescent="0.2"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</row>
    <row r="60" spans="1:21" hidden="1" x14ac:dyDescent="0.2"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</row>
    <row r="61" spans="1:21" hidden="1" x14ac:dyDescent="0.2"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</row>
    <row r="62" spans="1:21" hidden="1" x14ac:dyDescent="0.2"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</row>
    <row r="63" spans="1:21" hidden="1" x14ac:dyDescent="0.2"/>
    <row r="64" spans="1:21" hidden="1" x14ac:dyDescent="0.2"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</row>
    <row r="65" spans="3:13" hidden="1" x14ac:dyDescent="0.2"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</row>
    <row r="66" spans="3:13" hidden="1" x14ac:dyDescent="0.2"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</row>
    <row r="67" spans="3:13" hidden="1" x14ac:dyDescent="0.2"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</row>
    <row r="68" spans="3:13" x14ac:dyDescent="0.2"/>
    <row r="69" spans="3:13" x14ac:dyDescent="0.2"/>
    <row r="70" spans="3:13" x14ac:dyDescent="0.2"/>
    <row r="71" spans="3:13" x14ac:dyDescent="0.2"/>
    <row r="72" spans="3:13" ht="12.75" customHeight="1" x14ac:dyDescent="0.2"/>
    <row r="73" spans="3:13" ht="12.75" customHeight="1" x14ac:dyDescent="0.2"/>
    <row r="74" spans="3:13" ht="12.75" customHeight="1" x14ac:dyDescent="0.2"/>
    <row r="75" spans="3:13" ht="12.75" customHeight="1" x14ac:dyDescent="0.2"/>
    <row r="76" spans="3:13" ht="12.75" customHeight="1" x14ac:dyDescent="0.2"/>
    <row r="77" spans="3:13" ht="12.75" customHeight="1" x14ac:dyDescent="0.2"/>
    <row r="78" spans="3:13" ht="12.75" customHeight="1" x14ac:dyDescent="0.2"/>
    <row r="79" spans="3:13" ht="12.75" customHeight="1" x14ac:dyDescent="0.2"/>
    <row r="80" spans="3:13" ht="12.75" customHeight="1" x14ac:dyDescent="0.2"/>
    <row r="81" ht="12.75" customHeight="1" x14ac:dyDescent="0.2"/>
  </sheetData>
  <mergeCells count="14">
    <mergeCell ref="G8:H8"/>
    <mergeCell ref="I8:J8"/>
    <mergeCell ref="K8:L8"/>
    <mergeCell ref="M8:N8"/>
    <mergeCell ref="G9:H9"/>
    <mergeCell ref="I9:J9"/>
    <mergeCell ref="K9:L9"/>
    <mergeCell ref="M9:N9"/>
    <mergeCell ref="I10:J10"/>
    <mergeCell ref="K10:L10"/>
    <mergeCell ref="C16:D16"/>
    <mergeCell ref="E16:F16"/>
    <mergeCell ref="G16:H16"/>
    <mergeCell ref="I16:J16"/>
  </mergeCells>
  <conditionalFormatting sqref="C13:L13">
    <cfRule type="expression" dxfId="9" priority="1" stopIfTrue="1">
      <formula>$M$13&lt;3%</formula>
    </cfRule>
    <cfRule type="expression" dxfId="8" priority="2" stopIfTrue="1">
      <formula>$M$13&lt;6%</formula>
    </cfRule>
    <cfRule type="expression" dxfId="7" priority="3" stopIfTrue="1">
      <formula>$M$13&lt;10%</formula>
    </cfRule>
  </conditionalFormatting>
  <conditionalFormatting sqref="C14:L14">
    <cfRule type="expression" dxfId="6" priority="4" stopIfTrue="1">
      <formula>$M$14&lt;3%</formula>
    </cfRule>
    <cfRule type="expression" dxfId="5" priority="5" stopIfTrue="1">
      <formula>$M$14&lt;6%</formula>
    </cfRule>
    <cfRule type="expression" dxfId="4" priority="6" stopIfTrue="1">
      <formula>$M$14&lt;10%</formula>
    </cfRule>
  </conditionalFormatting>
  <conditionalFormatting sqref="Q23:Q49">
    <cfRule type="cellIs" dxfId="3" priority="7" stopIfTrue="1" operator="equal">
      <formula>0</formula>
    </cfRule>
  </conditionalFormatting>
  <conditionalFormatting sqref="B18:B19 F5 E4:F4">
    <cfRule type="expression" dxfId="2" priority="8" stopIfTrue="1">
      <formula>$B$22=0</formula>
    </cfRule>
  </conditionalFormatting>
  <pageMargins left="0.75" right="0.75" top="1" bottom="1" header="0.5" footer="0.5"/>
  <pageSetup orientation="portrait" horizontalDpi="400" verticalDpi="4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>
                <anchor moveWithCells="1" sizeWithCells="1">
                  <from>
                    <xdr:col>10</xdr:col>
                    <xdr:colOff>352425</xdr:colOff>
                    <xdr:row>16</xdr:row>
                    <xdr:rowOff>76200</xdr:rowOff>
                  </from>
                  <to>
                    <xdr:col>13</xdr:col>
                    <xdr:colOff>552450</xdr:colOff>
                    <xdr:row>18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IV65536"/>
  <sheetViews>
    <sheetView showGridLines="0" tabSelected="1" zoomScale="125" zoomScaleNormal="12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L17" sqref="L17"/>
    </sheetView>
  </sheetViews>
  <sheetFormatPr defaultColWidth="8.85546875" defaultRowHeight="12.75" zeroHeight="1" x14ac:dyDescent="0.2"/>
  <cols>
    <col min="1" max="1" width="3" style="48" bestFit="1" customWidth="1"/>
    <col min="2" max="2" width="6.28515625" style="67" customWidth="1"/>
    <col min="3" max="3" width="11.7109375" style="48" customWidth="1"/>
    <col min="4" max="4" width="12.85546875" style="48" customWidth="1"/>
    <col min="5" max="5" width="13.7109375" style="48" customWidth="1"/>
    <col min="6" max="6" width="7.28515625" style="48" customWidth="1"/>
    <col min="7" max="7" width="11.42578125" style="48" bestFit="1" customWidth="1"/>
    <col min="8" max="8" width="8.85546875" style="48"/>
    <col min="9" max="9" width="11.28515625" style="48" customWidth="1"/>
    <col min="10" max="10" width="5" style="49" customWidth="1"/>
    <col min="11" max="11" width="7.85546875" style="300" customWidth="1"/>
    <col min="12" max="12" width="5" style="301" customWidth="1"/>
    <col min="13" max="31" width="3.85546875" style="302" customWidth="1"/>
    <col min="32" max="32" width="2.85546875" style="67" customWidth="1"/>
    <col min="33" max="33" width="6.140625" style="302" customWidth="1"/>
    <col min="34" max="34" width="6.28515625" style="48" customWidth="1"/>
    <col min="35" max="35" width="9.140625" style="48" hidden="1" customWidth="1"/>
    <col min="36" max="36" width="5.85546875" style="48" hidden="1" customWidth="1"/>
    <col min="37" max="46" width="5.85546875" style="50" hidden="1" customWidth="1"/>
    <col min="47" max="54" width="5.28515625" hidden="1" customWidth="1"/>
    <col min="55" max="57" width="9.140625" hidden="1" customWidth="1"/>
    <col min="58" max="58" width="5.85546875" style="50" hidden="1" customWidth="1"/>
    <col min="59" max="59" width="6.7109375" style="48" hidden="1" customWidth="1"/>
    <col min="60" max="60" width="9.28515625" style="48" hidden="1" customWidth="1"/>
    <col min="61" max="62" width="9.28515625" style="56" hidden="1" customWidth="1"/>
    <col min="63" max="90" width="9.140625" style="48" hidden="1" customWidth="1"/>
    <col min="91" max="91" width="6.7109375" style="48" hidden="1" customWidth="1"/>
    <col min="92" max="92" width="9.28515625" style="48" hidden="1" customWidth="1"/>
    <col min="93" max="94" width="9.28515625" style="56" hidden="1" customWidth="1"/>
    <col min="95" max="129" width="9.140625" style="48" hidden="1" customWidth="1"/>
    <col min="130" max="255" width="9.140625" style="48" customWidth="1"/>
    <col min="256" max="16384" width="8.85546875" style="47"/>
  </cols>
  <sheetData>
    <row r="1" spans="1:256" customFormat="1" x14ac:dyDescent="0.2">
      <c r="B1" s="66"/>
      <c r="J1" s="2"/>
      <c r="L1" s="1" t="s">
        <v>0</v>
      </c>
      <c r="M1" s="64"/>
      <c r="N1" s="64"/>
      <c r="O1" s="64"/>
      <c r="P1" s="340" t="s">
        <v>1</v>
      </c>
      <c r="Q1" s="340"/>
      <c r="R1" s="340" t="s">
        <v>2</v>
      </c>
      <c r="S1" s="340"/>
      <c r="T1" s="65"/>
      <c r="U1" s="65"/>
      <c r="V1" s="65"/>
      <c r="W1" s="65"/>
      <c r="X1" s="65"/>
      <c r="Y1" s="65"/>
      <c r="Z1" s="65"/>
      <c r="AA1" s="66"/>
      <c r="AB1" s="66"/>
      <c r="AC1" s="66"/>
      <c r="AD1" s="66"/>
      <c r="AE1" s="66"/>
      <c r="AF1" s="66"/>
      <c r="AG1" s="67"/>
      <c r="AK1" s="3"/>
      <c r="AL1" s="3"/>
      <c r="AM1" s="3"/>
      <c r="AN1" s="3"/>
      <c r="AO1" s="3"/>
      <c r="AP1" s="3"/>
      <c r="AQ1" s="3"/>
      <c r="AR1" s="3"/>
      <c r="AS1" s="3"/>
      <c r="AT1" s="3"/>
      <c r="BF1" s="3"/>
      <c r="BI1" s="31"/>
      <c r="BJ1" s="31"/>
      <c r="CO1" s="31"/>
      <c r="CP1" s="31"/>
      <c r="IV1" s="47"/>
    </row>
    <row r="2" spans="1:256" customFormat="1" ht="15.75" x14ac:dyDescent="0.25">
      <c r="B2" s="305"/>
      <c r="C2" s="5" t="s">
        <v>3</v>
      </c>
      <c r="D2" s="6">
        <f>SUM(I10:I149)</f>
        <v>9886.09375</v>
      </c>
      <c r="E2" s="4" t="str">
        <f>+"CFM @ "&amp;H2&amp;" ft/min"</f>
        <v>CFM @ 4500 ft/min</v>
      </c>
      <c r="G2" s="7"/>
      <c r="H2" s="308">
        <v>4500</v>
      </c>
      <c r="J2" s="2"/>
      <c r="L2" s="45">
        <v>1</v>
      </c>
      <c r="M2" s="63"/>
      <c r="N2" s="63"/>
      <c r="O2" s="331">
        <f>HLOOKUP(L2,$BZ$5:$CI$7,2,FALSE)</f>
        <v>3949.53125</v>
      </c>
      <c r="P2" s="331"/>
      <c r="Q2" s="331"/>
      <c r="R2" s="332">
        <f>BX2</f>
        <v>13</v>
      </c>
      <c r="S2" s="332"/>
      <c r="T2" s="65"/>
      <c r="U2" s="65"/>
      <c r="V2" s="65"/>
      <c r="W2" s="65"/>
      <c r="X2" s="65"/>
      <c r="Y2" s="65"/>
      <c r="Z2" s="65"/>
      <c r="AA2" s="66"/>
      <c r="AB2" s="66"/>
      <c r="AC2" s="66"/>
      <c r="AD2" s="66"/>
      <c r="AE2" s="66"/>
      <c r="AF2" s="66"/>
      <c r="AG2" s="67"/>
      <c r="AK2" s="3"/>
      <c r="AL2" s="3"/>
      <c r="AM2" s="3"/>
      <c r="AN2" s="3"/>
      <c r="AO2" s="3"/>
      <c r="AP2" s="3"/>
      <c r="AQ2" s="3"/>
      <c r="AR2" s="3"/>
      <c r="AS2" s="3"/>
      <c r="AT2" s="3"/>
      <c r="BF2" s="3"/>
      <c r="BI2" s="31"/>
      <c r="BJ2" s="31"/>
      <c r="BM2" s="8">
        <f>IF(O2&gt;0,VLOOKUP(O2,$BJ$10:$BK$52,2,TRUE),"")</f>
        <v>12</v>
      </c>
      <c r="BO2" s="9">
        <f>IF(O2&gt;0,VLOOKUP(O2,$BJ$10:$BK$52,2,TRUE)+IF(VLOOKUP(O2,$BJ$10:$BK$52,2,TRUE)&lt;18,1,2),"")</f>
        <v>13</v>
      </c>
      <c r="BQ2" s="10">
        <f t="shared" ref="BQ2:BQ7" si="0">VLOOKUP(BM2,BH$10:BI$37,2,TRUE)</f>
        <v>3532.5</v>
      </c>
      <c r="BR2" s="10">
        <f t="shared" ref="BR2:BR7" si="1">VLOOKUP(BO2,BH$10:BI$37,2,TRUE)</f>
        <v>4145.7812500000009</v>
      </c>
      <c r="BT2" s="11">
        <f t="shared" ref="BT2:BU6" si="2">+IF($O2&gt;0,(BQ2-$O2)/BQ2,0)</f>
        <v>-0.11805555555555555</v>
      </c>
      <c r="BU2" s="11">
        <f t="shared" si="2"/>
        <v>4.7337278106509083E-2</v>
      </c>
      <c r="BV2" s="11">
        <f t="shared" ref="BV2:BW7" si="3">+IF(BT2&lt;0,BT2*-1,BT2)</f>
        <v>0.11805555555555555</v>
      </c>
      <c r="BW2" s="11">
        <f t="shared" si="3"/>
        <v>4.7337278106509083E-2</v>
      </c>
      <c r="BX2" s="10">
        <f t="shared" ref="BX2:BX7" si="4">+IF(BV2&lt;BW2,BM2,BO2)</f>
        <v>13</v>
      </c>
      <c r="CO2" s="31"/>
      <c r="CP2" s="31"/>
      <c r="CS2" s="8" t="str">
        <f>IF(AU2&gt;0,VLOOKUP(AU2,$BJ$10:$BK$52,2,TRUE),"")</f>
        <v/>
      </c>
      <c r="CU2" s="9" t="str">
        <f>IF(AU2&gt;0,VLOOKUP(AU2,$BJ$10:$BK$52,2,TRUE)+IF(VLOOKUP(AU2,$BJ$10:$BK$52,2,TRUE)&lt;18,1,2),"")</f>
        <v/>
      </c>
      <c r="CW2" s="10" t="e">
        <f t="shared" ref="CW2:CW7" si="5">VLOOKUP(CS2,CN$10:CO$37,2,TRUE)</f>
        <v>#N/A</v>
      </c>
      <c r="CX2" s="10" t="e">
        <f t="shared" ref="CX2:CX7" si="6">VLOOKUP(CU2,CN$10:CO$37,2,TRUE)</f>
        <v>#N/A</v>
      </c>
      <c r="CZ2" s="11" t="e">
        <f t="shared" ref="CZ2:DA6" si="7">+IF($O2&gt;0,(CW2-$O2)/CW2,0)</f>
        <v>#N/A</v>
      </c>
      <c r="DA2" s="11" t="e">
        <f t="shared" si="7"/>
        <v>#N/A</v>
      </c>
      <c r="DB2" s="11" t="e">
        <f t="shared" ref="DB2:DB7" si="8">+IF(CZ2&lt;0,CZ2*-1,CZ2)</f>
        <v>#N/A</v>
      </c>
      <c r="DC2" s="11" t="e">
        <f t="shared" ref="DC2:DC7" si="9">+IF(DA2&lt;0,DA2*-1,DA2)</f>
        <v>#N/A</v>
      </c>
      <c r="DD2" s="10" t="e">
        <f t="shared" ref="DD2:DD7" si="10">+IF(DB2&lt;DC2,CS2,CU2)</f>
        <v>#N/A</v>
      </c>
      <c r="IV2" s="47"/>
    </row>
    <row r="3" spans="1:256" customFormat="1" ht="15.75" x14ac:dyDescent="0.25">
      <c r="B3" s="306"/>
      <c r="C3" s="5" t="s">
        <v>4</v>
      </c>
      <c r="D3" s="12" t="str">
        <f>BL7&amp; " inch"</f>
        <v>20 inch</v>
      </c>
      <c r="J3" s="2"/>
      <c r="L3" s="45">
        <v>2</v>
      </c>
      <c r="M3" s="63"/>
      <c r="N3" s="63"/>
      <c r="O3" s="331">
        <f>HLOOKUP(L3,$BZ$5:$CI$7,2,FALSE)</f>
        <v>4219.375</v>
      </c>
      <c r="P3" s="331"/>
      <c r="Q3" s="331"/>
      <c r="R3" s="332">
        <f>BX3</f>
        <v>13</v>
      </c>
      <c r="S3" s="332"/>
      <c r="T3" s="65"/>
      <c r="U3" s="65"/>
      <c r="V3" s="65"/>
      <c r="W3" s="65"/>
      <c r="X3" s="65"/>
      <c r="Y3" s="65"/>
      <c r="Z3" s="65"/>
      <c r="AA3" s="66"/>
      <c r="AB3" s="66"/>
      <c r="AC3" s="66"/>
      <c r="AD3" s="66"/>
      <c r="AE3" s="66"/>
      <c r="AF3" s="66"/>
      <c r="AG3" s="67"/>
      <c r="AK3" s="3"/>
      <c r="AL3" s="3"/>
      <c r="AM3" s="3"/>
      <c r="AN3" s="3"/>
      <c r="AO3" s="3"/>
      <c r="AP3" s="3"/>
      <c r="AQ3" s="3"/>
      <c r="AR3" s="3"/>
      <c r="AS3" s="3"/>
      <c r="AT3" s="3"/>
      <c r="BF3" s="3"/>
      <c r="BI3" s="31"/>
      <c r="BJ3" s="31"/>
      <c r="BM3" s="8">
        <f>IF(O3&gt;0,VLOOKUP(O3,$BJ$10:$BK$52,2,TRUE),"")</f>
        <v>13</v>
      </c>
      <c r="BO3" s="9">
        <f>IF(O3&gt;0,VLOOKUP(O3,$BJ$10:$BK$52,2,TRUE)+IF(VLOOKUP(O3,$BJ$10:$BK$52,2,TRUE)&lt;18,1,2),"")</f>
        <v>14</v>
      </c>
      <c r="BQ3" s="10">
        <f t="shared" si="0"/>
        <v>4145.7812500000009</v>
      </c>
      <c r="BR3" s="10">
        <f t="shared" si="1"/>
        <v>4808.125</v>
      </c>
      <c r="BT3" s="11">
        <f t="shared" si="2"/>
        <v>-1.7751479289940607E-2</v>
      </c>
      <c r="BU3" s="11">
        <f t="shared" si="2"/>
        <v>0.12244897959183673</v>
      </c>
      <c r="BV3" s="11">
        <f t="shared" si="3"/>
        <v>1.7751479289940607E-2</v>
      </c>
      <c r="BW3" s="11">
        <f t="shared" si="3"/>
        <v>0.12244897959183673</v>
      </c>
      <c r="BX3" s="10">
        <f t="shared" si="4"/>
        <v>13</v>
      </c>
      <c r="CO3" s="31"/>
      <c r="CP3" s="31"/>
      <c r="CS3" s="8" t="str">
        <f>IF(AU3&gt;0,VLOOKUP(AU3,$BJ$10:$BK$52,2,TRUE),"")</f>
        <v/>
      </c>
      <c r="CU3" s="9" t="str">
        <f>IF(AU3&gt;0,VLOOKUP(AU3,$BJ$10:$BK$52,2,TRUE)+IF(VLOOKUP(AU3,$BJ$10:$BK$52,2,TRUE)&lt;18,1,2),"")</f>
        <v/>
      </c>
      <c r="CW3" s="10" t="e">
        <f t="shared" si="5"/>
        <v>#N/A</v>
      </c>
      <c r="CX3" s="10" t="e">
        <f t="shared" si="6"/>
        <v>#N/A</v>
      </c>
      <c r="CZ3" s="11" t="e">
        <f t="shared" si="7"/>
        <v>#N/A</v>
      </c>
      <c r="DA3" s="11" t="e">
        <f t="shared" si="7"/>
        <v>#N/A</v>
      </c>
      <c r="DB3" s="11" t="e">
        <f t="shared" si="8"/>
        <v>#N/A</v>
      </c>
      <c r="DC3" s="11" t="e">
        <f t="shared" si="9"/>
        <v>#N/A</v>
      </c>
      <c r="DD3" s="10" t="e">
        <f t="shared" si="10"/>
        <v>#N/A</v>
      </c>
      <c r="IV3" s="47"/>
    </row>
    <row r="4" spans="1:256" customFormat="1" x14ac:dyDescent="0.2">
      <c r="B4" s="306"/>
      <c r="C4" s="13"/>
      <c r="J4" s="2"/>
      <c r="L4" s="46">
        <v>5</v>
      </c>
      <c r="M4" s="68"/>
      <c r="N4" s="68"/>
      <c r="O4" s="331">
        <f>HLOOKUP(L4,$BZ$5:$CI$7,2,FALSE)</f>
        <v>0</v>
      </c>
      <c r="P4" s="331"/>
      <c r="Q4" s="331"/>
      <c r="R4" s="332" t="str">
        <f>BX4</f>
        <v/>
      </c>
      <c r="S4" s="332"/>
      <c r="T4" s="65"/>
      <c r="U4" s="65"/>
      <c r="V4" s="65"/>
      <c r="W4" s="65"/>
      <c r="X4" s="65"/>
      <c r="Y4" s="65"/>
      <c r="Z4" s="65"/>
      <c r="AA4" s="66"/>
      <c r="AB4" s="66"/>
      <c r="AC4" s="66"/>
      <c r="AD4" s="66"/>
      <c r="AE4" s="66"/>
      <c r="AF4" s="66"/>
      <c r="AG4" s="67"/>
      <c r="AK4" s="3"/>
      <c r="AL4" s="3"/>
      <c r="AM4" s="3"/>
      <c r="AN4" s="3"/>
      <c r="AO4" s="3"/>
      <c r="AP4" s="3"/>
      <c r="AQ4" s="3"/>
      <c r="AR4" s="3"/>
      <c r="AS4" s="3"/>
      <c r="AT4" s="3"/>
      <c r="BF4" s="3"/>
      <c r="BG4" s="14">
        <f>+H2</f>
        <v>4500</v>
      </c>
      <c r="BI4" s="31"/>
      <c r="BJ4" s="31"/>
      <c r="BM4" s="8" t="str">
        <f>IF(O4&gt;0,VLOOKUP(O4,$BJ$10:$BK$52,2,TRUE),"")</f>
        <v/>
      </c>
      <c r="BO4" s="9" t="str">
        <f>IF(O4&gt;0,VLOOKUP(O4,$BJ$10:$BK$52,2,TRUE)+IF(VLOOKUP(O4,$BJ$10:$BK$52,2,TRUE)&lt;18,1,2),"")</f>
        <v/>
      </c>
      <c r="BQ4" s="10" t="e">
        <f t="shared" si="0"/>
        <v>#N/A</v>
      </c>
      <c r="BR4" s="10" t="e">
        <f t="shared" si="1"/>
        <v>#N/A</v>
      </c>
      <c r="BT4" s="11">
        <f t="shared" si="2"/>
        <v>0</v>
      </c>
      <c r="BU4" s="11">
        <f t="shared" si="2"/>
        <v>0</v>
      </c>
      <c r="BV4" s="11">
        <f t="shared" si="3"/>
        <v>0</v>
      </c>
      <c r="BW4" s="11">
        <f t="shared" si="3"/>
        <v>0</v>
      </c>
      <c r="BX4" s="10" t="str">
        <f t="shared" si="4"/>
        <v/>
      </c>
      <c r="CM4" s="14">
        <v>4500</v>
      </c>
      <c r="CO4" s="31"/>
      <c r="CP4" s="31"/>
      <c r="CS4" s="8" t="str">
        <f>IF(AU4&gt;0,VLOOKUP(AU4,$BJ$10:$BK$52,2,TRUE),"")</f>
        <v/>
      </c>
      <c r="CU4" s="9" t="str">
        <f>IF(AU4&gt;0,VLOOKUP(AU4,$BJ$10:$BK$52,2,TRUE)+IF(VLOOKUP(AU4,$BJ$10:$BK$52,2,TRUE)&lt;18,1,2),"")</f>
        <v/>
      </c>
      <c r="CW4" s="10" t="e">
        <f t="shared" si="5"/>
        <v>#N/A</v>
      </c>
      <c r="CX4" s="10" t="e">
        <f t="shared" si="6"/>
        <v>#N/A</v>
      </c>
      <c r="CZ4" s="11">
        <f t="shared" si="7"/>
        <v>0</v>
      </c>
      <c r="DA4" s="11">
        <f t="shared" si="7"/>
        <v>0</v>
      </c>
      <c r="DB4" s="11">
        <f t="shared" si="8"/>
        <v>0</v>
      </c>
      <c r="DC4" s="11">
        <f t="shared" si="9"/>
        <v>0</v>
      </c>
      <c r="DD4" s="10" t="str">
        <f t="shared" si="10"/>
        <v/>
      </c>
      <c r="IV4" s="47"/>
    </row>
    <row r="5" spans="1:256" customFormat="1" ht="13.5" thickBot="1" x14ac:dyDescent="0.25">
      <c r="B5" s="306"/>
      <c r="C5" s="349" t="s">
        <v>203</v>
      </c>
      <c r="D5" s="350"/>
      <c r="J5" s="2"/>
      <c r="L5" s="15" t="s">
        <v>5</v>
      </c>
      <c r="M5" s="69"/>
      <c r="N5" s="69"/>
      <c r="O5" s="69"/>
      <c r="P5" s="336"/>
      <c r="Q5" s="336"/>
      <c r="R5" s="337" t="str">
        <f>BX5</f>
        <v/>
      </c>
      <c r="S5" s="337"/>
      <c r="T5" s="65"/>
      <c r="U5" s="65"/>
      <c r="V5" s="65"/>
      <c r="W5" s="65"/>
      <c r="X5" s="65"/>
      <c r="Y5" s="65"/>
      <c r="Z5" s="65"/>
      <c r="AA5" s="66"/>
      <c r="AB5" s="66"/>
      <c r="AC5" s="66"/>
      <c r="AD5" s="66"/>
      <c r="AE5" s="66"/>
      <c r="AF5" s="66"/>
      <c r="AG5" s="63" t="s">
        <v>46</v>
      </c>
      <c r="AK5" s="3"/>
      <c r="AL5" s="3"/>
      <c r="AM5" s="3"/>
      <c r="AN5" s="3"/>
      <c r="AO5" s="3"/>
      <c r="AP5" s="3"/>
      <c r="AQ5" s="3"/>
      <c r="AR5" s="3"/>
      <c r="AS5" s="3"/>
      <c r="AT5" s="3"/>
      <c r="BF5" s="3"/>
      <c r="BI5" s="31"/>
      <c r="BJ5" s="31"/>
      <c r="BM5" s="8" t="str">
        <f>IF(O5&gt;0,VLOOKUP(O5,$BJ$10:$BK$52,2,TRUE),"")</f>
        <v/>
      </c>
      <c r="BO5" s="9" t="str">
        <f>IF(O5&gt;0,VLOOKUP(O5,$BJ$10:$BK$52,2,TRUE)+IF(VLOOKUP(O5,$BJ$10:$BK$52,2,TRUE)&lt;18,1,2),"")</f>
        <v/>
      </c>
      <c r="BQ5" s="10" t="e">
        <f t="shared" si="0"/>
        <v>#N/A</v>
      </c>
      <c r="BR5" s="10" t="e">
        <f t="shared" si="1"/>
        <v>#N/A</v>
      </c>
      <c r="BT5" s="11">
        <f t="shared" si="2"/>
        <v>0</v>
      </c>
      <c r="BU5" s="11">
        <f t="shared" si="2"/>
        <v>0</v>
      </c>
      <c r="BV5" s="11">
        <f t="shared" si="3"/>
        <v>0</v>
      </c>
      <c r="BW5" s="11">
        <f t="shared" si="3"/>
        <v>0</v>
      </c>
      <c r="BX5" s="10" t="str">
        <f t="shared" si="4"/>
        <v/>
      </c>
      <c r="BZ5" s="16">
        <v>1</v>
      </c>
      <c r="CA5" s="16">
        <v>2</v>
      </c>
      <c r="CB5" s="16">
        <v>3</v>
      </c>
      <c r="CC5" s="16">
        <v>4</v>
      </c>
      <c r="CD5" s="16">
        <v>5</v>
      </c>
      <c r="CE5" s="16">
        <v>6</v>
      </c>
      <c r="CF5" s="16">
        <v>7</v>
      </c>
      <c r="CG5" s="16">
        <v>8</v>
      </c>
      <c r="CH5" s="16">
        <v>9</v>
      </c>
      <c r="CI5" s="16">
        <v>10</v>
      </c>
      <c r="CO5" s="31"/>
      <c r="CP5" s="31"/>
      <c r="CS5" s="8" t="str">
        <f>IF(AU5&gt;0,VLOOKUP(AU5,$BJ$10:$BK$52,2,TRUE),"")</f>
        <v/>
      </c>
      <c r="CU5" s="9" t="str">
        <f>IF(AU5&gt;0,VLOOKUP(AU5,$BJ$10:$BK$52,2,TRUE)+IF(VLOOKUP(AU5,$BJ$10:$BK$52,2,TRUE)&lt;18,1,2),"")</f>
        <v/>
      </c>
      <c r="CW5" s="10" t="e">
        <f t="shared" si="5"/>
        <v>#N/A</v>
      </c>
      <c r="CX5" s="10" t="e">
        <f t="shared" si="6"/>
        <v>#N/A</v>
      </c>
      <c r="CZ5" s="11">
        <f t="shared" si="7"/>
        <v>0</v>
      </c>
      <c r="DA5" s="11">
        <f t="shared" si="7"/>
        <v>0</v>
      </c>
      <c r="DB5" s="11">
        <f t="shared" si="8"/>
        <v>0</v>
      </c>
      <c r="DC5" s="11">
        <f t="shared" si="9"/>
        <v>0</v>
      </c>
      <c r="DD5" s="10" t="str">
        <f t="shared" si="10"/>
        <v/>
      </c>
      <c r="DF5" s="16">
        <v>1</v>
      </c>
      <c r="DG5" s="16">
        <v>2</v>
      </c>
      <c r="DH5" s="16">
        <v>3</v>
      </c>
      <c r="DI5" s="16">
        <v>4</v>
      </c>
      <c r="DJ5" s="16">
        <v>5</v>
      </c>
      <c r="DK5" s="16">
        <v>6</v>
      </c>
      <c r="DL5" s="16">
        <v>7</v>
      </c>
      <c r="DM5" s="16">
        <v>8</v>
      </c>
      <c r="DN5" s="16">
        <v>9</v>
      </c>
      <c r="DO5" s="16">
        <v>10</v>
      </c>
      <c r="IV5" s="47"/>
    </row>
    <row r="6" spans="1:256" customFormat="1" ht="14.25" thickTop="1" thickBot="1" x14ac:dyDescent="0.25">
      <c r="B6" s="307" t="s">
        <v>185</v>
      </c>
      <c r="J6" s="2"/>
      <c r="L6" s="17" t="s">
        <v>6</v>
      </c>
      <c r="M6" s="62"/>
      <c r="N6" s="62"/>
      <c r="O6" s="338">
        <f>SUM(O2:Q5)</f>
        <v>8168.90625</v>
      </c>
      <c r="P6" s="339"/>
      <c r="Q6" s="339"/>
      <c r="R6" s="332">
        <f>BX6</f>
        <v>18</v>
      </c>
      <c r="S6" s="332"/>
      <c r="T6" s="65"/>
      <c r="U6" s="65"/>
      <c r="V6" s="65"/>
      <c r="W6" s="65"/>
      <c r="X6" s="65"/>
      <c r="Y6" s="65"/>
      <c r="Z6" s="65"/>
      <c r="AA6" s="66"/>
      <c r="AB6" s="66"/>
      <c r="AC6" s="66"/>
      <c r="AD6" s="66"/>
      <c r="AE6" s="66"/>
      <c r="AF6" s="66"/>
      <c r="AG6" s="63" t="s">
        <v>47</v>
      </c>
      <c r="AK6" s="3"/>
      <c r="AL6" s="3"/>
      <c r="AM6" s="3"/>
      <c r="AN6" s="3"/>
      <c r="AO6" s="3"/>
      <c r="AP6" s="3"/>
      <c r="AQ6" s="3"/>
      <c r="AR6" s="3"/>
      <c r="AS6" s="3"/>
      <c r="AT6" s="3"/>
      <c r="BF6" s="3"/>
      <c r="BI6" s="31"/>
      <c r="BJ6" s="31"/>
      <c r="BM6" s="8">
        <f>IF(O6&gt;0,VLOOKUP(O6,$BJ$10:$BK$52,2,TRUE),"")</f>
        <v>18</v>
      </c>
      <c r="BO6" s="9">
        <f>IF(O6&gt;0,VLOOKUP(O6,$BJ$10:$BK$52,2,TRUE)+IF(VLOOKUP(O6,$BJ$10:$BK$52,2,TRUE)&lt;18,1,2),"")</f>
        <v>20</v>
      </c>
      <c r="BQ6" s="10">
        <f t="shared" si="0"/>
        <v>7948.125</v>
      </c>
      <c r="BR6" s="10">
        <f t="shared" si="1"/>
        <v>9812.5000000000018</v>
      </c>
      <c r="BT6" s="11">
        <f t="shared" si="2"/>
        <v>-2.7777777777777776E-2</v>
      </c>
      <c r="BU6" s="11">
        <f t="shared" si="2"/>
        <v>0.16750000000000015</v>
      </c>
      <c r="BV6" s="11">
        <f t="shared" si="3"/>
        <v>2.7777777777777776E-2</v>
      </c>
      <c r="BW6" s="11">
        <f t="shared" si="3"/>
        <v>0.16750000000000015</v>
      </c>
      <c r="BX6" s="10">
        <f t="shared" si="4"/>
        <v>18</v>
      </c>
      <c r="BZ6">
        <f>SUM(BZ10:BZ500)</f>
        <v>3949.53125</v>
      </c>
      <c r="CA6">
        <f t="shared" ref="CA6:CI6" si="11">SUM(CA10:CA500)</f>
        <v>4219.375</v>
      </c>
      <c r="CB6">
        <f t="shared" si="11"/>
        <v>0</v>
      </c>
      <c r="CC6">
        <f t="shared" si="11"/>
        <v>0</v>
      </c>
      <c r="CD6">
        <f t="shared" si="11"/>
        <v>0</v>
      </c>
      <c r="CE6">
        <f t="shared" si="11"/>
        <v>0</v>
      </c>
      <c r="CF6">
        <f t="shared" si="11"/>
        <v>0</v>
      </c>
      <c r="CG6">
        <f t="shared" si="11"/>
        <v>0</v>
      </c>
      <c r="CH6">
        <f t="shared" si="11"/>
        <v>0</v>
      </c>
      <c r="CI6">
        <f t="shared" si="11"/>
        <v>0</v>
      </c>
      <c r="CO6" s="31"/>
      <c r="CP6" s="31"/>
      <c r="CS6" s="8" t="str">
        <f>IF(AU6&gt;0,VLOOKUP(AU6,$BJ$10:$BK$52,2,TRUE),"")</f>
        <v/>
      </c>
      <c r="CU6" s="9" t="str">
        <f>IF(AU6&gt;0,VLOOKUP(AU6,$BJ$10:$BK$52,2,TRUE)+IF(VLOOKUP(AU6,$BJ$10:$BK$52,2,TRUE)&lt;18,1,2),"")</f>
        <v/>
      </c>
      <c r="CW6" s="10" t="e">
        <f t="shared" si="5"/>
        <v>#N/A</v>
      </c>
      <c r="CX6" s="10" t="e">
        <f t="shared" si="6"/>
        <v>#N/A</v>
      </c>
      <c r="CZ6" s="11" t="e">
        <f t="shared" si="7"/>
        <v>#N/A</v>
      </c>
      <c r="DA6" s="11" t="e">
        <f t="shared" si="7"/>
        <v>#N/A</v>
      </c>
      <c r="DB6" s="11" t="e">
        <f t="shared" si="8"/>
        <v>#N/A</v>
      </c>
      <c r="DC6" s="11" t="e">
        <f t="shared" si="9"/>
        <v>#N/A</v>
      </c>
      <c r="DD6" s="10" t="e">
        <f t="shared" si="10"/>
        <v>#N/A</v>
      </c>
      <c r="DF6">
        <f>SUM(DF10:DF500)</f>
        <v>3949.53125</v>
      </c>
      <c r="DG6">
        <f t="shared" ref="DG6:DO6" si="12">SUM(DG10:DG500)</f>
        <v>4219.375</v>
      </c>
      <c r="DH6">
        <f t="shared" si="12"/>
        <v>0</v>
      </c>
      <c r="DI6">
        <f t="shared" si="12"/>
        <v>0</v>
      </c>
      <c r="DJ6">
        <f t="shared" si="12"/>
        <v>0</v>
      </c>
      <c r="DK6">
        <f t="shared" si="12"/>
        <v>0</v>
      </c>
      <c r="DL6">
        <f t="shared" si="12"/>
        <v>0</v>
      </c>
      <c r="DM6">
        <f t="shared" si="12"/>
        <v>0</v>
      </c>
      <c r="DN6">
        <f t="shared" si="12"/>
        <v>0</v>
      </c>
      <c r="DO6">
        <f t="shared" si="12"/>
        <v>0</v>
      </c>
      <c r="IV6" s="47"/>
    </row>
    <row r="7" spans="1:256" s="16" customFormat="1" ht="13.5" thickTop="1" x14ac:dyDescent="0.2">
      <c r="B7" s="18" t="s">
        <v>7</v>
      </c>
      <c r="C7" s="18" t="s">
        <v>8</v>
      </c>
      <c r="D7" s="18" t="s">
        <v>8</v>
      </c>
      <c r="E7" s="18" t="s">
        <v>8</v>
      </c>
      <c r="F7" s="18" t="s">
        <v>8</v>
      </c>
      <c r="G7" s="18" t="s">
        <v>9</v>
      </c>
      <c r="H7" s="18" t="s">
        <v>50</v>
      </c>
      <c r="I7" s="20" t="s">
        <v>13</v>
      </c>
      <c r="J7" s="21" t="s">
        <v>14</v>
      </c>
      <c r="K7" s="18" t="s">
        <v>10</v>
      </c>
      <c r="L7" s="19" t="s">
        <v>11</v>
      </c>
      <c r="M7" s="333" t="s">
        <v>12</v>
      </c>
      <c r="N7" s="334"/>
      <c r="O7" s="334"/>
      <c r="P7" s="334"/>
      <c r="Q7" s="334"/>
      <c r="R7" s="334"/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5"/>
      <c r="AG7" s="303">
        <v>24</v>
      </c>
      <c r="AH7" s="16" t="s">
        <v>11</v>
      </c>
      <c r="AJ7" s="22">
        <v>2</v>
      </c>
      <c r="AK7" s="22">
        <v>3</v>
      </c>
      <c r="AL7" s="22">
        <v>4</v>
      </c>
      <c r="AM7" s="22">
        <v>5</v>
      </c>
      <c r="AN7" s="22">
        <v>6</v>
      </c>
      <c r="AO7" s="22">
        <v>7</v>
      </c>
      <c r="AP7" s="22">
        <v>8</v>
      </c>
      <c r="AQ7" s="22">
        <v>9</v>
      </c>
      <c r="AR7" s="22">
        <v>10</v>
      </c>
      <c r="AS7" s="22">
        <v>11</v>
      </c>
      <c r="AT7" s="22">
        <v>12</v>
      </c>
      <c r="AU7" s="22">
        <v>13</v>
      </c>
      <c r="AV7" s="22">
        <v>14</v>
      </c>
      <c r="AW7" s="22">
        <v>15</v>
      </c>
      <c r="AX7" s="22">
        <v>16</v>
      </c>
      <c r="AY7" s="22">
        <v>17</v>
      </c>
      <c r="AZ7" s="22">
        <v>18</v>
      </c>
      <c r="BA7" s="22">
        <v>19</v>
      </c>
      <c r="BB7" s="22">
        <v>20</v>
      </c>
      <c r="BD7" s="16">
        <f>+AG7</f>
        <v>24</v>
      </c>
      <c r="BF7" s="22"/>
      <c r="BG7" s="16" t="s">
        <v>15</v>
      </c>
      <c r="BI7" s="52"/>
      <c r="BJ7" s="52">
        <f>+BG4</f>
        <v>4500</v>
      </c>
      <c r="BL7" s="23">
        <f>+IF(D2&gt;0,BX7,"")</f>
        <v>20</v>
      </c>
      <c r="BM7" s="8">
        <f>IF(D2&gt;0,VLOOKUP(D2,$BJ$10:$BK$52,2,TRUE),"")</f>
        <v>20</v>
      </c>
      <c r="BN7" s="8" t="str">
        <f>+IF(BH7&gt;0,"or","")</f>
        <v/>
      </c>
      <c r="BO7" s="8">
        <f>IF(BG7&gt;0,VLOOKUP(D2,$BJ$10:$BK$52,2,TRUE)+IF(VLOOKUP(D2,$BJ$10:$BK$52,2,TRUE)&lt;18,1,2),"")</f>
        <v>22</v>
      </c>
      <c r="BP7" s="10" t="str">
        <f>+IF(BH7&gt;0,"Duct","")</f>
        <v/>
      </c>
      <c r="BQ7" s="10">
        <f t="shared" si="0"/>
        <v>9812.5000000000018</v>
      </c>
      <c r="BR7" s="10">
        <f t="shared" si="1"/>
        <v>11873.125000000002</v>
      </c>
      <c r="BS7" s="10"/>
      <c r="BT7" s="11">
        <f>+IF($D2&gt;0,(BQ7-$D2)/BQ7,0)</f>
        <v>-7.4999999999998132E-3</v>
      </c>
      <c r="BU7" s="11">
        <f>+IF($D2&gt;0,(BR7-$D2)/BR7,0)</f>
        <v>0.16735537190082658</v>
      </c>
      <c r="BV7" s="11">
        <f t="shared" si="3"/>
        <v>7.4999999999998132E-3</v>
      </c>
      <c r="BW7" s="11">
        <f t="shared" si="3"/>
        <v>0.16735537190082658</v>
      </c>
      <c r="BX7" s="10">
        <f t="shared" si="4"/>
        <v>20</v>
      </c>
      <c r="CM7" s="16" t="s">
        <v>48</v>
      </c>
      <c r="CO7" s="52"/>
      <c r="CP7" s="52">
        <f>+CM4</f>
        <v>4500</v>
      </c>
      <c r="CR7" s="23" t="str">
        <f>+IF(AJ2&gt;0,DD7,"")</f>
        <v/>
      </c>
      <c r="CS7" s="8" t="str">
        <f>IF(AJ2&gt;0,VLOOKUP(AJ2,$BJ$10:$BK$52,2,TRUE),"")</f>
        <v/>
      </c>
      <c r="CT7" s="8" t="str">
        <f>+IF(CN7&gt;0,"or","")</f>
        <v/>
      </c>
      <c r="CU7" s="8" t="e">
        <f>IF(CM7&gt;0,VLOOKUP(AJ2,$BJ$10:$BK$52,2,TRUE)+IF(VLOOKUP(AJ2,$BJ$10:$BK$52,2,TRUE)&lt;18,1,2),"")</f>
        <v>#N/A</v>
      </c>
      <c r="CV7" s="10" t="str">
        <f>+IF(CN7&gt;0,"Duct","")</f>
        <v/>
      </c>
      <c r="CW7" s="10" t="e">
        <f t="shared" si="5"/>
        <v>#N/A</v>
      </c>
      <c r="CX7" s="10" t="e">
        <f t="shared" si="6"/>
        <v>#N/A</v>
      </c>
      <c r="CY7" s="10"/>
      <c r="CZ7" s="11" t="e">
        <f>+IF($D2&gt;0,(CW7-$D2)/CW7,0)</f>
        <v>#N/A</v>
      </c>
      <c r="DA7" s="11" t="e">
        <f>+IF($D2&gt;0,(CX7-$D2)/CX7,0)</f>
        <v>#N/A</v>
      </c>
      <c r="DB7" s="11" t="e">
        <f t="shared" si="8"/>
        <v>#N/A</v>
      </c>
      <c r="DC7" s="11" t="e">
        <f t="shared" si="9"/>
        <v>#N/A</v>
      </c>
      <c r="DD7" s="10" t="e">
        <f t="shared" si="10"/>
        <v>#N/A</v>
      </c>
      <c r="IV7" s="57"/>
    </row>
    <row r="8" spans="1:256" s="16" customFormat="1" ht="13.5" thickBot="1" x14ac:dyDescent="0.25">
      <c r="B8" s="24" t="s">
        <v>16</v>
      </c>
      <c r="C8" s="24" t="s">
        <v>17</v>
      </c>
      <c r="D8" s="24" t="s">
        <v>18</v>
      </c>
      <c r="E8" s="24" t="s">
        <v>19</v>
      </c>
      <c r="F8" s="24" t="s">
        <v>20</v>
      </c>
      <c r="G8" s="24" t="s">
        <v>21</v>
      </c>
      <c r="H8" s="24" t="s">
        <v>49</v>
      </c>
      <c r="I8" s="25" t="str">
        <f>+BG4&amp;" Ft/Min"</f>
        <v>4500 Ft/Min</v>
      </c>
      <c r="J8" s="29" t="s">
        <v>2</v>
      </c>
      <c r="K8" s="25" t="s">
        <v>22</v>
      </c>
      <c r="L8" s="26" t="s">
        <v>23</v>
      </c>
      <c r="M8" s="27" t="s">
        <v>24</v>
      </c>
      <c r="N8" s="28" t="s">
        <v>25</v>
      </c>
      <c r="O8" s="28" t="s">
        <v>26</v>
      </c>
      <c r="P8" s="28" t="s">
        <v>27</v>
      </c>
      <c r="Q8" s="28" t="s">
        <v>28</v>
      </c>
      <c r="R8" s="28" t="s">
        <v>29</v>
      </c>
      <c r="S8" s="28" t="s">
        <v>30</v>
      </c>
      <c r="T8" s="28" t="s">
        <v>31</v>
      </c>
      <c r="U8" s="28" t="s">
        <v>32</v>
      </c>
      <c r="V8" s="28" t="s">
        <v>45</v>
      </c>
      <c r="W8" s="28" t="s">
        <v>34</v>
      </c>
      <c r="X8" s="28" t="s">
        <v>37</v>
      </c>
      <c r="Y8" s="28" t="s">
        <v>38</v>
      </c>
      <c r="Z8" s="28" t="s">
        <v>39</v>
      </c>
      <c r="AA8" s="28" t="s">
        <v>40</v>
      </c>
      <c r="AB8" s="28" t="s">
        <v>41</v>
      </c>
      <c r="AC8" s="28" t="s">
        <v>42</v>
      </c>
      <c r="AD8" s="28" t="s">
        <v>43</v>
      </c>
      <c r="AE8" s="25" t="s">
        <v>44</v>
      </c>
      <c r="AG8" s="64"/>
      <c r="AH8" s="16" t="s">
        <v>49</v>
      </c>
      <c r="AJ8" s="51">
        <f t="shared" ref="AJ8:BB8" si="13">3.14*AJ$7/24*AJ$7/24*$BG$4</f>
        <v>98.124999999999986</v>
      </c>
      <c r="AK8" s="51">
        <f t="shared" si="13"/>
        <v>220.78125</v>
      </c>
      <c r="AL8" s="51">
        <f t="shared" si="13"/>
        <v>392.49999999999994</v>
      </c>
      <c r="AM8" s="51">
        <f t="shared" si="13"/>
        <v>613.28125000000011</v>
      </c>
      <c r="AN8" s="51">
        <f t="shared" si="13"/>
        <v>883.125</v>
      </c>
      <c r="AO8" s="51">
        <f t="shared" si="13"/>
        <v>1202.03125</v>
      </c>
      <c r="AP8" s="51">
        <f t="shared" si="13"/>
        <v>1569.9999999999998</v>
      </c>
      <c r="AQ8" s="51">
        <f t="shared" si="13"/>
        <v>1987.03125</v>
      </c>
      <c r="AR8" s="51">
        <f t="shared" si="13"/>
        <v>2453.1250000000005</v>
      </c>
      <c r="AS8" s="51">
        <f t="shared" si="13"/>
        <v>2968.2812500000005</v>
      </c>
      <c r="AT8" s="51">
        <f t="shared" si="13"/>
        <v>3532.5</v>
      </c>
      <c r="AU8" s="51">
        <f t="shared" si="13"/>
        <v>4145.7812500000009</v>
      </c>
      <c r="AV8" s="51">
        <f t="shared" si="13"/>
        <v>4808.125</v>
      </c>
      <c r="AW8" s="51">
        <f t="shared" si="13"/>
        <v>5519.5312500000009</v>
      </c>
      <c r="AX8" s="51">
        <f t="shared" si="13"/>
        <v>6279.9999999999991</v>
      </c>
      <c r="AY8" s="51">
        <f t="shared" si="13"/>
        <v>7089.5312500000009</v>
      </c>
      <c r="AZ8" s="51">
        <f t="shared" si="13"/>
        <v>7948.125</v>
      </c>
      <c r="BA8" s="51">
        <f t="shared" si="13"/>
        <v>8855.7812500000018</v>
      </c>
      <c r="BB8" s="51">
        <f t="shared" si="13"/>
        <v>9812.5000000000018</v>
      </c>
      <c r="BF8" s="22"/>
      <c r="BG8" s="16" t="s">
        <v>33</v>
      </c>
      <c r="BI8" s="52"/>
      <c r="BJ8" s="52"/>
      <c r="BZ8" s="16">
        <v>1</v>
      </c>
      <c r="CA8" s="16">
        <v>2</v>
      </c>
      <c r="CB8" s="16">
        <v>3</v>
      </c>
      <c r="CC8" s="16">
        <v>4</v>
      </c>
      <c r="CD8" s="16">
        <v>5</v>
      </c>
      <c r="CE8" s="16">
        <v>6</v>
      </c>
      <c r="CF8" s="16">
        <v>7</v>
      </c>
      <c r="CG8" s="16">
        <v>8</v>
      </c>
      <c r="CH8" s="16">
        <v>9</v>
      </c>
      <c r="CI8" s="16">
        <v>10</v>
      </c>
      <c r="CM8" s="16" t="s">
        <v>33</v>
      </c>
      <c r="CO8" s="52"/>
      <c r="CP8" s="52"/>
      <c r="DF8" s="16">
        <v>1</v>
      </c>
      <c r="DG8" s="16">
        <v>2</v>
      </c>
      <c r="DH8" s="16">
        <v>3</v>
      </c>
      <c r="DI8" s="16">
        <v>4</v>
      </c>
      <c r="DJ8" s="16">
        <v>5</v>
      </c>
      <c r="DK8" s="16">
        <v>6</v>
      </c>
      <c r="DL8" s="16">
        <v>7</v>
      </c>
      <c r="DM8" s="16">
        <v>8</v>
      </c>
      <c r="DN8" s="16">
        <v>9</v>
      </c>
      <c r="DO8" s="16">
        <v>10</v>
      </c>
      <c r="IV8" s="57"/>
    </row>
    <row r="9" spans="1:256" customFormat="1" ht="5.25" customHeight="1" thickBot="1" x14ac:dyDescent="0.25">
      <c r="B9" s="66"/>
      <c r="I9" s="31"/>
      <c r="J9" s="32"/>
      <c r="L9" s="30"/>
      <c r="M9" s="66"/>
      <c r="N9" s="66"/>
      <c r="O9" s="66"/>
      <c r="P9" s="16"/>
      <c r="Q9" s="66"/>
      <c r="R9" s="66"/>
      <c r="S9" s="66"/>
      <c r="T9" s="66"/>
      <c r="U9" s="66"/>
      <c r="V9" s="66"/>
      <c r="W9" s="66"/>
      <c r="X9" s="66"/>
      <c r="Y9" s="16"/>
      <c r="Z9" s="66"/>
      <c r="AA9" s="66"/>
      <c r="AB9" s="66"/>
      <c r="AC9" s="66"/>
      <c r="AD9" s="66"/>
      <c r="AE9" s="66"/>
      <c r="AF9" s="66"/>
      <c r="AG9" s="67"/>
      <c r="AK9" s="3">
        <f>+M9*AK$8</f>
        <v>0</v>
      </c>
      <c r="AL9" s="3">
        <f t="shared" ref="AL9:AQ9" si="14">+O9*AL$8</f>
        <v>0</v>
      </c>
      <c r="AM9" s="3">
        <f t="shared" si="14"/>
        <v>0</v>
      </c>
      <c r="AN9" s="3">
        <f t="shared" si="14"/>
        <v>0</v>
      </c>
      <c r="AO9" s="3">
        <f t="shared" si="14"/>
        <v>0</v>
      </c>
      <c r="AP9" s="3">
        <f t="shared" si="14"/>
        <v>0</v>
      </c>
      <c r="AQ9" s="3">
        <f t="shared" si="14"/>
        <v>0</v>
      </c>
      <c r="AR9" s="3">
        <f>+V9*AR$8</f>
        <v>0</v>
      </c>
      <c r="AS9" s="3">
        <f t="shared" ref="AS9:BB9" si="15">+AA9*AS$8</f>
        <v>0</v>
      </c>
      <c r="AT9" s="3">
        <f t="shared" si="15"/>
        <v>0</v>
      </c>
      <c r="AU9" s="3">
        <f t="shared" si="15"/>
        <v>0</v>
      </c>
      <c r="AV9" s="3">
        <f t="shared" si="15"/>
        <v>0</v>
      </c>
      <c r="AW9" s="3">
        <f t="shared" si="15"/>
        <v>0</v>
      </c>
      <c r="AX9" s="3">
        <f t="shared" si="15"/>
        <v>0</v>
      </c>
      <c r="AY9" s="3">
        <f t="shared" si="15"/>
        <v>0</v>
      </c>
      <c r="AZ9" s="3">
        <f t="shared" si="15"/>
        <v>0</v>
      </c>
      <c r="BA9" s="3">
        <f t="shared" si="15"/>
        <v>0</v>
      </c>
      <c r="BB9" s="3">
        <f t="shared" si="15"/>
        <v>0</v>
      </c>
      <c r="BF9" s="3"/>
      <c r="BI9" s="31"/>
      <c r="BJ9" s="31"/>
      <c r="CO9" s="31"/>
      <c r="CP9" s="31"/>
      <c r="IV9" s="47"/>
    </row>
    <row r="10" spans="1:256" s="38" customFormat="1" x14ac:dyDescent="0.2">
      <c r="A10" s="33">
        <v>1</v>
      </c>
      <c r="B10" s="304">
        <v>1</v>
      </c>
      <c r="C10" s="255" t="s">
        <v>176</v>
      </c>
      <c r="D10" s="36"/>
      <c r="E10" s="36"/>
      <c r="F10" s="36"/>
      <c r="G10" s="36"/>
      <c r="H10" s="299">
        <f>AH10</f>
        <v>4</v>
      </c>
      <c r="I10" s="34">
        <f t="shared" ref="I10:I41" si="16">SUM(AJ10:BF10)</f>
        <v>392.49999999999994</v>
      </c>
      <c r="J10" s="35" t="str">
        <f t="shared" ref="J10:J41" si="17">+IF(I10&gt;0,BL10&amp;"""","")</f>
        <v>4"</v>
      </c>
      <c r="K10" s="36">
        <v>4500</v>
      </c>
      <c r="L10" s="37">
        <v>1</v>
      </c>
      <c r="M10" s="70"/>
      <c r="N10" s="71"/>
      <c r="O10" s="72">
        <v>1</v>
      </c>
      <c r="P10" s="72"/>
      <c r="Q10" s="77"/>
      <c r="R10" s="72"/>
      <c r="S10" s="72"/>
      <c r="T10" s="72"/>
      <c r="U10" s="73"/>
      <c r="V10" s="72"/>
      <c r="W10" s="71"/>
      <c r="X10" s="72"/>
      <c r="Y10" s="72"/>
      <c r="Z10" s="72"/>
      <c r="AA10" s="72"/>
      <c r="AB10" s="72"/>
      <c r="AC10" s="72"/>
      <c r="AD10" s="73"/>
      <c r="AE10" s="74"/>
      <c r="AF10" s="66"/>
      <c r="AG10" s="73"/>
      <c r="AH10" s="80">
        <f>CR10</f>
        <v>4</v>
      </c>
      <c r="AJ10" s="39">
        <f t="shared" ref="AJ10:AJ41" si="18">+M10*3.14*AJ$7/24*AJ$7/24*$K10</f>
        <v>0</v>
      </c>
      <c r="AK10" s="39">
        <f t="shared" ref="AK10:AK41" si="19">+N10*3.14*AK$7/24*AK$7/24*$K10</f>
        <v>0</v>
      </c>
      <c r="AL10" s="39">
        <f t="shared" ref="AL10:AL41" si="20">+O10*3.14*AL$7/24*AL$7/24*$K10</f>
        <v>392.49999999999994</v>
      </c>
      <c r="AM10" s="39">
        <f t="shared" ref="AM10:AM41" si="21">+P10*3.14*AM$7/24*AM$7/24*$K10</f>
        <v>0</v>
      </c>
      <c r="AN10" s="39">
        <f t="shared" ref="AN10:AN41" si="22">+Q10*3.14*AN$7/24*AN$7/24*$K10</f>
        <v>0</v>
      </c>
      <c r="AO10" s="39">
        <f t="shared" ref="AO10:AO41" si="23">+R10*3.14*AO$7/24*AO$7/24*$K10</f>
        <v>0</v>
      </c>
      <c r="AP10" s="39">
        <f t="shared" ref="AP10:AP41" si="24">+S10*3.14*AP$7/24*AP$7/24*$K10</f>
        <v>0</v>
      </c>
      <c r="AQ10" s="39">
        <f t="shared" ref="AQ10:AQ41" si="25">+T10*3.14*AQ$7/24*AQ$7/24*$K10</f>
        <v>0</v>
      </c>
      <c r="AR10" s="39">
        <f t="shared" ref="AR10:AR41" si="26">+U10*3.14*AR$7/24*AR$7/24*$K10</f>
        <v>0</v>
      </c>
      <c r="AS10" s="39">
        <f t="shared" ref="AS10:AS41" si="27">+V10*3.14*AS$7/24*AS$7/24*$K10</f>
        <v>0</v>
      </c>
      <c r="AT10" s="39">
        <f t="shared" ref="AT10:AT41" si="28">+W10*3.14*AT$7/24*AT$7/24*$K10</f>
        <v>0</v>
      </c>
      <c r="AU10" s="39">
        <f t="shared" ref="AU10:AU41" si="29">+X10*3.14*AU$7/24*AU$7/24*$K10</f>
        <v>0</v>
      </c>
      <c r="AV10" s="39">
        <f t="shared" ref="AV10:AV41" si="30">+Y10*3.14*AV$7/24*AV$7/24*$K10</f>
        <v>0</v>
      </c>
      <c r="AW10" s="39">
        <f t="shared" ref="AW10:AW41" si="31">+Z10*3.14*AW$7/24*AW$7/24*$K10</f>
        <v>0</v>
      </c>
      <c r="AX10" s="39">
        <f t="shared" ref="AX10:AX41" si="32">+AA10*3.14*AX$7/24*AX$7/24*$K10</f>
        <v>0</v>
      </c>
      <c r="AY10" s="39">
        <f t="shared" ref="AY10:AY41" si="33">+AB10*3.14*AY$7/24*AY$7/24*$K10</f>
        <v>0</v>
      </c>
      <c r="AZ10" s="39">
        <f t="shared" ref="AZ10:AZ41" si="34">+AC10*3.14*AZ$7/24*AZ$7/24*$K10</f>
        <v>0</v>
      </c>
      <c r="BA10" s="39">
        <f t="shared" ref="BA10:BA41" si="35">+AD10*3.14*BA$7/24*BA$7/24*$K10</f>
        <v>0</v>
      </c>
      <c r="BB10" s="39">
        <f t="shared" ref="BB10:BB41" si="36">+AE10*3.14*BB$7/24*BB$7/24*$K10</f>
        <v>0</v>
      </c>
      <c r="BD10" s="39">
        <f>+AG10*3.14*BD$7/24*BD$7/24*$K10</f>
        <v>0</v>
      </c>
      <c r="BF10" s="39"/>
      <c r="BG10" s="38">
        <f t="shared" ref="BG10:BG41" si="37">SUM(AJ10:BF10)</f>
        <v>392.49999999999994</v>
      </c>
      <c r="BH10" s="38">
        <v>2</v>
      </c>
      <c r="BI10" s="53">
        <f t="shared" ref="BI10:BI52" si="38">3.14*$BH10/24*$BH10/24*BJ$7</f>
        <v>98.124999999999986</v>
      </c>
      <c r="BJ10" s="54">
        <f>+BI10</f>
        <v>98.124999999999986</v>
      </c>
      <c r="BK10" s="40">
        <v>2</v>
      </c>
      <c r="BL10" s="41">
        <f>+IF(BG10&gt;0,BX10,"")</f>
        <v>4</v>
      </c>
      <c r="BM10" s="42">
        <f t="shared" ref="BM10:BM41" si="39">IF(BG10&gt;0,VLOOKUP(BG10,$BJ$10:$BK$52,2,TRUE),"")</f>
        <v>4</v>
      </c>
      <c r="BN10" s="42" t="str">
        <f>+IF(BH10&gt;0,"or","")</f>
        <v>or</v>
      </c>
      <c r="BO10" s="42">
        <f t="shared" ref="BO10:BO41" si="40">IF(BG10&gt;0,VLOOKUP(BG10,$BJ$10:$BK$52,2,TRUE)+IF(VLOOKUP(BG10,$BJ$10:$BK$52,2,TRUE)&lt;18,1,2),"")</f>
        <v>5</v>
      </c>
      <c r="BP10" s="43" t="str">
        <f>+IF(BH10&gt;0,"Duct","")</f>
        <v>Duct</v>
      </c>
      <c r="BQ10" s="43">
        <f t="shared" ref="BQ10:BQ41" si="41">VLOOKUP(BM10,BH$10:BI$37,2,TRUE)</f>
        <v>392.49999999999994</v>
      </c>
      <c r="BR10" s="43">
        <f t="shared" ref="BR10:BR41" si="42">VLOOKUP(BO10,BH$10:BI$37,2,TRUE)</f>
        <v>613.28125000000011</v>
      </c>
      <c r="BS10" s="43"/>
      <c r="BT10" s="44">
        <f t="shared" ref="BT10:BT41" si="43">+IF($BG10&gt;0,(BQ10-$BG10)/BQ10,0)</f>
        <v>0</v>
      </c>
      <c r="BU10" s="44">
        <f t="shared" ref="BU10:BU41" si="44">+IF($BG10&gt;0,(BR10-$BG10)/BR10,0)</f>
        <v>0.36000000000000021</v>
      </c>
      <c r="BV10" s="44">
        <f>+IF(BT10&lt;0,BT10*-1,BT10)</f>
        <v>0</v>
      </c>
      <c r="BW10" s="44">
        <f>+IF(BU10&lt;0,BU10*-1,BU10)</f>
        <v>0.36000000000000021</v>
      </c>
      <c r="BX10" s="43">
        <f>+IF(BV10&lt;BW10,BM10,BO10)</f>
        <v>4</v>
      </c>
      <c r="BZ10" s="38">
        <f t="shared" ref="BZ10:CI19" si="45">+IF($L10=BZ$8,$BG10,0)</f>
        <v>392.49999999999994</v>
      </c>
      <c r="CA10" s="38">
        <f t="shared" si="45"/>
        <v>0</v>
      </c>
      <c r="CB10" s="38">
        <f t="shared" si="45"/>
        <v>0</v>
      </c>
      <c r="CC10" s="38">
        <f t="shared" si="45"/>
        <v>0</v>
      </c>
      <c r="CD10" s="38">
        <f t="shared" si="45"/>
        <v>0</v>
      </c>
      <c r="CE10" s="38">
        <f t="shared" si="45"/>
        <v>0</v>
      </c>
      <c r="CF10" s="38">
        <f t="shared" si="45"/>
        <v>0</v>
      </c>
      <c r="CG10" s="38">
        <f t="shared" si="45"/>
        <v>0</v>
      </c>
      <c r="CH10" s="38">
        <f t="shared" si="45"/>
        <v>0</v>
      </c>
      <c r="CI10" s="38">
        <f t="shared" si="45"/>
        <v>0</v>
      </c>
      <c r="CM10" s="38">
        <f>BG10</f>
        <v>392.49999999999994</v>
      </c>
      <c r="CN10" s="38">
        <v>2</v>
      </c>
      <c r="CO10" s="53">
        <f t="shared" ref="CO10:CO52" si="46">3.14*$BH10/24*$BH10/24*CP$7</f>
        <v>98.124999999999986</v>
      </c>
      <c r="CP10" s="54">
        <f>+CO10</f>
        <v>98.124999999999986</v>
      </c>
      <c r="CQ10" s="40">
        <v>2</v>
      </c>
      <c r="CR10" s="41">
        <f>+IF(CM10&gt;0,DD10,"")</f>
        <v>4</v>
      </c>
      <c r="CS10" s="42">
        <f t="shared" ref="CS10:CS73" si="47">IF(CM10&gt;0,VLOOKUP(CM10,$BJ$10:$BK$52,2,TRUE),"")</f>
        <v>4</v>
      </c>
      <c r="CT10" s="42" t="str">
        <f>+IF(CN10&gt;0,"or","")</f>
        <v>or</v>
      </c>
      <c r="CU10" s="42">
        <f t="shared" ref="CU10:CU73" si="48">IF(CM10&gt;0,VLOOKUP(CM10,$BJ$10:$BK$52,2,TRUE)+IF(VLOOKUP(CM10,$BJ$10:$BK$52,2,TRUE)&lt;18,1,2),"")</f>
        <v>5</v>
      </c>
      <c r="CV10" s="43" t="str">
        <f>+IF(CN10&gt;0,"Duct","")</f>
        <v>Duct</v>
      </c>
      <c r="CW10" s="43">
        <f t="shared" ref="CW10:CW73" si="49">VLOOKUP(CS10,CN$10:CO$37,2,TRUE)</f>
        <v>392.49999999999994</v>
      </c>
      <c r="CX10" s="43">
        <f t="shared" ref="CX10:CX73" si="50">VLOOKUP(CU10,CN$10:CO$37,2,TRUE)</f>
        <v>613.28125000000011</v>
      </c>
      <c r="CY10" s="43"/>
      <c r="CZ10" s="44">
        <f t="shared" ref="CZ10:CZ73" si="51">+IF($BG10&gt;0,(CW10-$BG10)/CW10,0)</f>
        <v>0</v>
      </c>
      <c r="DA10" s="44">
        <f t="shared" ref="DA10:DA73" si="52">+IF($BG10&gt;0,(CX10-$BG10)/CX10,0)</f>
        <v>0.36000000000000021</v>
      </c>
      <c r="DB10" s="44">
        <f>+IF(CZ10&lt;0,CZ10*-1,CZ10)</f>
        <v>0</v>
      </c>
      <c r="DC10" s="44">
        <f>+IF(DA10&lt;0,DA10*-1,DA10)</f>
        <v>0.36000000000000021</v>
      </c>
      <c r="DD10" s="43">
        <f>+IF(DB10&lt;DC10,CS10,CU10)</f>
        <v>4</v>
      </c>
      <c r="DF10" s="38">
        <f t="shared" ref="DF10:DO25" si="53">+IF($L10=DF$8,$BG10,0)</f>
        <v>392.49999999999994</v>
      </c>
      <c r="DG10" s="38">
        <f t="shared" si="53"/>
        <v>0</v>
      </c>
      <c r="DH10" s="38">
        <f t="shared" si="53"/>
        <v>0</v>
      </c>
      <c r="DI10" s="38">
        <f t="shared" si="53"/>
        <v>0</v>
      </c>
      <c r="DJ10" s="38">
        <f t="shared" si="53"/>
        <v>0</v>
      </c>
      <c r="DK10" s="38">
        <f t="shared" si="53"/>
        <v>0</v>
      </c>
      <c r="DL10" s="38">
        <f t="shared" si="53"/>
        <v>0</v>
      </c>
      <c r="DM10" s="38">
        <f t="shared" si="53"/>
        <v>0</v>
      </c>
      <c r="DN10" s="38">
        <f t="shared" si="53"/>
        <v>0</v>
      </c>
      <c r="DO10" s="38">
        <f t="shared" si="53"/>
        <v>0</v>
      </c>
      <c r="IV10" s="47"/>
    </row>
    <row r="11" spans="1:256" s="38" customFormat="1" x14ac:dyDescent="0.2">
      <c r="A11" s="33">
        <v>2</v>
      </c>
      <c r="B11" s="304">
        <v>1</v>
      </c>
      <c r="C11" s="255" t="s">
        <v>177</v>
      </c>
      <c r="D11" s="36"/>
      <c r="E11" s="36"/>
      <c r="F11" s="36"/>
      <c r="G11" s="36"/>
      <c r="H11" s="299">
        <f t="shared" ref="H11:H74" si="54">AH11</f>
        <v>5</v>
      </c>
      <c r="I11" s="34">
        <f t="shared" si="16"/>
        <v>392.49999999999994</v>
      </c>
      <c r="J11" s="35" t="str">
        <f t="shared" si="17"/>
        <v>4"</v>
      </c>
      <c r="K11" s="36">
        <f>+K10</f>
        <v>4500</v>
      </c>
      <c r="L11" s="37">
        <v>1</v>
      </c>
      <c r="M11" s="75"/>
      <c r="N11" s="76"/>
      <c r="O11" s="77">
        <v>1</v>
      </c>
      <c r="P11" s="77"/>
      <c r="Q11" s="77"/>
      <c r="R11" s="77"/>
      <c r="S11" s="77"/>
      <c r="T11" s="77"/>
      <c r="U11" s="78"/>
      <c r="V11" s="77"/>
      <c r="W11" s="76"/>
      <c r="X11" s="77"/>
      <c r="Y11" s="77"/>
      <c r="Z11" s="77"/>
      <c r="AA11" s="77"/>
      <c r="AB11" s="77"/>
      <c r="AC11" s="77"/>
      <c r="AD11" s="78"/>
      <c r="AE11" s="79"/>
      <c r="AF11" s="66"/>
      <c r="AG11" s="78"/>
      <c r="AH11" s="80">
        <f t="shared" ref="AH11:AH74" si="55">CR11</f>
        <v>5</v>
      </c>
      <c r="AJ11" s="39">
        <f t="shared" si="18"/>
        <v>0</v>
      </c>
      <c r="AK11" s="39">
        <f t="shared" si="19"/>
        <v>0</v>
      </c>
      <c r="AL11" s="39">
        <f t="shared" si="20"/>
        <v>392.49999999999994</v>
      </c>
      <c r="AM11" s="39">
        <f t="shared" si="21"/>
        <v>0</v>
      </c>
      <c r="AN11" s="39">
        <f t="shared" si="22"/>
        <v>0</v>
      </c>
      <c r="AO11" s="39">
        <f t="shared" si="23"/>
        <v>0</v>
      </c>
      <c r="AP11" s="39">
        <f t="shared" si="24"/>
        <v>0</v>
      </c>
      <c r="AQ11" s="39">
        <f t="shared" si="25"/>
        <v>0</v>
      </c>
      <c r="AR11" s="39">
        <f t="shared" si="26"/>
        <v>0</v>
      </c>
      <c r="AS11" s="39">
        <f t="shared" si="27"/>
        <v>0</v>
      </c>
      <c r="AT11" s="39">
        <f t="shared" si="28"/>
        <v>0</v>
      </c>
      <c r="AU11" s="39">
        <f t="shared" si="29"/>
        <v>0</v>
      </c>
      <c r="AV11" s="39">
        <f t="shared" si="30"/>
        <v>0</v>
      </c>
      <c r="AW11" s="39">
        <f t="shared" si="31"/>
        <v>0</v>
      </c>
      <c r="AX11" s="39">
        <f t="shared" si="32"/>
        <v>0</v>
      </c>
      <c r="AY11" s="39">
        <f t="shared" si="33"/>
        <v>0</v>
      </c>
      <c r="AZ11" s="39">
        <f t="shared" si="34"/>
        <v>0</v>
      </c>
      <c r="BA11" s="39">
        <f t="shared" si="35"/>
        <v>0</v>
      </c>
      <c r="BB11" s="39">
        <f t="shared" si="36"/>
        <v>0</v>
      </c>
      <c r="BD11" s="39">
        <f t="shared" ref="BD11:BD74" si="56">+AG11*3.14*BD$7/24*BD$7/24*$K11</f>
        <v>0</v>
      </c>
      <c r="BF11" s="39"/>
      <c r="BG11" s="38">
        <f t="shared" si="37"/>
        <v>392.49999999999994</v>
      </c>
      <c r="BH11" s="38">
        <v>3</v>
      </c>
      <c r="BI11" s="53">
        <f t="shared" si="38"/>
        <v>220.78125</v>
      </c>
      <c r="BJ11" s="54">
        <f>+BI11</f>
        <v>220.78125</v>
      </c>
      <c r="BK11" s="40">
        <v>3</v>
      </c>
      <c r="BL11" s="41">
        <f t="shared" ref="BL11:BL74" si="57">+IF(BG11&gt;0,BX11,"")</f>
        <v>4</v>
      </c>
      <c r="BM11" s="42">
        <f t="shared" si="39"/>
        <v>4</v>
      </c>
      <c r="BN11" s="42" t="str">
        <f t="shared" ref="BN11:BN74" si="58">+IF(BH11&gt;0,"or","")</f>
        <v>or</v>
      </c>
      <c r="BO11" s="42">
        <f t="shared" si="40"/>
        <v>5</v>
      </c>
      <c r="BP11" s="43" t="str">
        <f t="shared" ref="BP11:BP74" si="59">+IF(BH11&gt;0,"Duct","")</f>
        <v>Duct</v>
      </c>
      <c r="BQ11" s="43">
        <f t="shared" si="41"/>
        <v>392.49999999999994</v>
      </c>
      <c r="BR11" s="43">
        <f t="shared" si="42"/>
        <v>613.28125000000011</v>
      </c>
      <c r="BS11" s="43"/>
      <c r="BT11" s="44">
        <f t="shared" si="43"/>
        <v>0</v>
      </c>
      <c r="BU11" s="44">
        <f t="shared" si="44"/>
        <v>0.36000000000000021</v>
      </c>
      <c r="BV11" s="44">
        <f t="shared" ref="BV11:BW36" si="60">+IF(BT11&lt;0,BT11*-1,BT11)</f>
        <v>0</v>
      </c>
      <c r="BW11" s="44">
        <f t="shared" si="60"/>
        <v>0.36000000000000021</v>
      </c>
      <c r="BX11" s="43">
        <f t="shared" ref="BX11:BX74" si="61">+IF(BV11&lt;BW11,BM11,BO11)</f>
        <v>4</v>
      </c>
      <c r="BZ11" s="38">
        <f t="shared" si="45"/>
        <v>392.49999999999994</v>
      </c>
      <c r="CA11" s="38">
        <f t="shared" si="45"/>
        <v>0</v>
      </c>
      <c r="CB11" s="38">
        <f t="shared" si="45"/>
        <v>0</v>
      </c>
      <c r="CC11" s="38">
        <f t="shared" si="45"/>
        <v>0</v>
      </c>
      <c r="CD11" s="38">
        <f t="shared" si="45"/>
        <v>0</v>
      </c>
      <c r="CE11" s="38">
        <f t="shared" si="45"/>
        <v>0</v>
      </c>
      <c r="CF11" s="38">
        <f t="shared" si="45"/>
        <v>0</v>
      </c>
      <c r="CG11" s="38">
        <f t="shared" si="45"/>
        <v>0</v>
      </c>
      <c r="CH11" s="38">
        <f t="shared" si="45"/>
        <v>0</v>
      </c>
      <c r="CI11" s="38">
        <f t="shared" si="45"/>
        <v>0</v>
      </c>
      <c r="CM11" s="38">
        <f>CM10+BG11</f>
        <v>784.99999999999989</v>
      </c>
      <c r="CN11" s="38">
        <v>3</v>
      </c>
      <c r="CO11" s="53">
        <f t="shared" si="46"/>
        <v>220.78125</v>
      </c>
      <c r="CP11" s="54">
        <f>+CO11</f>
        <v>220.78125</v>
      </c>
      <c r="CQ11" s="40">
        <v>3</v>
      </c>
      <c r="CR11" s="41">
        <f t="shared" ref="CR11:CR74" si="62">+IF(CM11&gt;0,DD11,"")</f>
        <v>5</v>
      </c>
      <c r="CS11" s="42">
        <f t="shared" si="47"/>
        <v>5</v>
      </c>
      <c r="CT11" s="42" t="str">
        <f t="shared" ref="CT11:CT74" si="63">+IF(CN11&gt;0,"or","")</f>
        <v>or</v>
      </c>
      <c r="CU11" s="42">
        <f t="shared" si="48"/>
        <v>6</v>
      </c>
      <c r="CV11" s="43" t="str">
        <f t="shared" ref="CV11:CV74" si="64">+IF(CN11&gt;0,"Duct","")</f>
        <v>Duct</v>
      </c>
      <c r="CW11" s="43">
        <f t="shared" si="49"/>
        <v>613.28125000000011</v>
      </c>
      <c r="CX11" s="43">
        <f t="shared" si="50"/>
        <v>883.125</v>
      </c>
      <c r="CY11" s="43"/>
      <c r="CZ11" s="44">
        <f t="shared" si="51"/>
        <v>0.36000000000000021</v>
      </c>
      <c r="DA11" s="44">
        <f t="shared" si="52"/>
        <v>0.55555555555555558</v>
      </c>
      <c r="DB11" s="44">
        <f t="shared" ref="DB11:DB74" si="65">+IF(CZ11&lt;0,CZ11*-1,CZ11)</f>
        <v>0.36000000000000021</v>
      </c>
      <c r="DC11" s="44">
        <f t="shared" ref="DC11:DC74" si="66">+IF(DA11&lt;0,DA11*-1,DA11)</f>
        <v>0.55555555555555558</v>
      </c>
      <c r="DD11" s="43">
        <f t="shared" ref="DD11:DD74" si="67">+IF(DB11&lt;DC11,CS11,CU11)</f>
        <v>5</v>
      </c>
      <c r="DF11" s="38">
        <f t="shared" si="53"/>
        <v>392.49999999999994</v>
      </c>
      <c r="DG11" s="38">
        <f t="shared" si="53"/>
        <v>0</v>
      </c>
      <c r="DH11" s="38">
        <f t="shared" si="53"/>
        <v>0</v>
      </c>
      <c r="DI11" s="38">
        <f t="shared" si="53"/>
        <v>0</v>
      </c>
      <c r="DJ11" s="38">
        <f t="shared" si="53"/>
        <v>0</v>
      </c>
      <c r="DK11" s="38">
        <f t="shared" si="53"/>
        <v>0</v>
      </c>
      <c r="DL11" s="38">
        <f t="shared" si="53"/>
        <v>0</v>
      </c>
      <c r="DM11" s="38">
        <f t="shared" si="53"/>
        <v>0</v>
      </c>
      <c r="DN11" s="38">
        <f t="shared" si="53"/>
        <v>0</v>
      </c>
      <c r="DO11" s="38">
        <f t="shared" si="53"/>
        <v>0</v>
      </c>
      <c r="IV11" s="47"/>
    </row>
    <row r="12" spans="1:256" s="38" customFormat="1" x14ac:dyDescent="0.2">
      <c r="A12" s="33">
        <v>3</v>
      </c>
      <c r="B12" s="304">
        <v>1</v>
      </c>
      <c r="C12" s="255" t="s">
        <v>184</v>
      </c>
      <c r="D12" s="36"/>
      <c r="E12" s="36"/>
      <c r="F12" s="36"/>
      <c r="G12" s="36"/>
      <c r="H12" s="299">
        <f t="shared" si="54"/>
        <v>7</v>
      </c>
      <c r="I12" s="34">
        <f t="shared" si="16"/>
        <v>613.28125000000011</v>
      </c>
      <c r="J12" s="35" t="str">
        <f t="shared" si="17"/>
        <v>5"</v>
      </c>
      <c r="K12" s="36">
        <f t="shared" ref="K12:K75" si="68">+K11</f>
        <v>4500</v>
      </c>
      <c r="L12" s="37">
        <v>1</v>
      </c>
      <c r="M12" s="75"/>
      <c r="N12" s="76"/>
      <c r="O12" s="77"/>
      <c r="P12" s="77">
        <v>1</v>
      </c>
      <c r="Q12" s="77"/>
      <c r="R12" s="77"/>
      <c r="S12" s="77"/>
      <c r="T12" s="77"/>
      <c r="U12" s="78"/>
      <c r="V12" s="77"/>
      <c r="W12" s="76"/>
      <c r="X12" s="77"/>
      <c r="Y12" s="77"/>
      <c r="Z12" s="77"/>
      <c r="AA12" s="77"/>
      <c r="AB12" s="77"/>
      <c r="AC12" s="77"/>
      <c r="AD12" s="78"/>
      <c r="AE12" s="79"/>
      <c r="AF12" s="66"/>
      <c r="AG12" s="78"/>
      <c r="AH12" s="80">
        <f t="shared" si="55"/>
        <v>7</v>
      </c>
      <c r="AJ12" s="39">
        <f t="shared" si="18"/>
        <v>0</v>
      </c>
      <c r="AK12" s="39">
        <f t="shared" si="19"/>
        <v>0</v>
      </c>
      <c r="AL12" s="39">
        <f t="shared" si="20"/>
        <v>0</v>
      </c>
      <c r="AM12" s="39">
        <f t="shared" si="21"/>
        <v>613.28125000000011</v>
      </c>
      <c r="AN12" s="39">
        <f t="shared" si="22"/>
        <v>0</v>
      </c>
      <c r="AO12" s="39">
        <f t="shared" si="23"/>
        <v>0</v>
      </c>
      <c r="AP12" s="39">
        <f t="shared" si="24"/>
        <v>0</v>
      </c>
      <c r="AQ12" s="39">
        <f t="shared" si="25"/>
        <v>0</v>
      </c>
      <c r="AR12" s="39">
        <f t="shared" si="26"/>
        <v>0</v>
      </c>
      <c r="AS12" s="39">
        <f t="shared" si="27"/>
        <v>0</v>
      </c>
      <c r="AT12" s="39">
        <f t="shared" si="28"/>
        <v>0</v>
      </c>
      <c r="AU12" s="39">
        <f t="shared" si="29"/>
        <v>0</v>
      </c>
      <c r="AV12" s="39">
        <f t="shared" si="30"/>
        <v>0</v>
      </c>
      <c r="AW12" s="39">
        <f t="shared" si="31"/>
        <v>0</v>
      </c>
      <c r="AX12" s="39">
        <f t="shared" si="32"/>
        <v>0</v>
      </c>
      <c r="AY12" s="39">
        <f t="shared" si="33"/>
        <v>0</v>
      </c>
      <c r="AZ12" s="39">
        <f t="shared" si="34"/>
        <v>0</v>
      </c>
      <c r="BA12" s="39">
        <f t="shared" si="35"/>
        <v>0</v>
      </c>
      <c r="BB12" s="39">
        <f t="shared" si="36"/>
        <v>0</v>
      </c>
      <c r="BD12" s="39">
        <f t="shared" si="56"/>
        <v>0</v>
      </c>
      <c r="BF12" s="39"/>
      <c r="BG12" s="38">
        <f t="shared" si="37"/>
        <v>613.28125000000011</v>
      </c>
      <c r="BH12" s="38">
        <v>4</v>
      </c>
      <c r="BI12" s="53">
        <f t="shared" si="38"/>
        <v>392.49999999999994</v>
      </c>
      <c r="BJ12" s="54">
        <f t="shared" ref="BJ12:BJ52" si="69">+BI12</f>
        <v>392.49999999999994</v>
      </c>
      <c r="BK12" s="40">
        <v>4</v>
      </c>
      <c r="BL12" s="41">
        <f t="shared" si="57"/>
        <v>5</v>
      </c>
      <c r="BM12" s="42">
        <f t="shared" si="39"/>
        <v>5</v>
      </c>
      <c r="BN12" s="42" t="str">
        <f t="shared" si="58"/>
        <v>or</v>
      </c>
      <c r="BO12" s="42">
        <f t="shared" si="40"/>
        <v>6</v>
      </c>
      <c r="BP12" s="43" t="str">
        <f t="shared" si="59"/>
        <v>Duct</v>
      </c>
      <c r="BQ12" s="43">
        <f t="shared" si="41"/>
        <v>613.28125000000011</v>
      </c>
      <c r="BR12" s="43">
        <f t="shared" si="42"/>
        <v>883.125</v>
      </c>
      <c r="BS12" s="43"/>
      <c r="BT12" s="44">
        <f t="shared" si="43"/>
        <v>0</v>
      </c>
      <c r="BU12" s="44">
        <f t="shared" si="44"/>
        <v>0.30555555555555541</v>
      </c>
      <c r="BV12" s="44">
        <f t="shared" si="60"/>
        <v>0</v>
      </c>
      <c r="BW12" s="44">
        <f t="shared" si="60"/>
        <v>0.30555555555555541</v>
      </c>
      <c r="BX12" s="43">
        <f t="shared" si="61"/>
        <v>5</v>
      </c>
      <c r="BZ12" s="38">
        <f t="shared" si="45"/>
        <v>613.28125000000011</v>
      </c>
      <c r="CA12" s="38">
        <f t="shared" si="45"/>
        <v>0</v>
      </c>
      <c r="CB12" s="38">
        <f t="shared" si="45"/>
        <v>0</v>
      </c>
      <c r="CC12" s="38">
        <f t="shared" si="45"/>
        <v>0</v>
      </c>
      <c r="CD12" s="38">
        <f t="shared" si="45"/>
        <v>0</v>
      </c>
      <c r="CE12" s="38">
        <f t="shared" si="45"/>
        <v>0</v>
      </c>
      <c r="CF12" s="38">
        <f t="shared" si="45"/>
        <v>0</v>
      </c>
      <c r="CG12" s="38">
        <f t="shared" si="45"/>
        <v>0</v>
      </c>
      <c r="CH12" s="38">
        <f t="shared" si="45"/>
        <v>0</v>
      </c>
      <c r="CI12" s="38">
        <f t="shared" si="45"/>
        <v>0</v>
      </c>
      <c r="CM12" s="38">
        <f t="shared" ref="CM12:CM75" si="70">CM11+BG12</f>
        <v>1398.28125</v>
      </c>
      <c r="CN12" s="38">
        <v>4</v>
      </c>
      <c r="CO12" s="53">
        <f t="shared" si="46"/>
        <v>392.49999999999994</v>
      </c>
      <c r="CP12" s="54">
        <f t="shared" ref="CP12:CP52" si="71">+CO12</f>
        <v>392.49999999999994</v>
      </c>
      <c r="CQ12" s="40">
        <v>4</v>
      </c>
      <c r="CR12" s="41">
        <f t="shared" si="62"/>
        <v>7</v>
      </c>
      <c r="CS12" s="42">
        <f t="shared" si="47"/>
        <v>7</v>
      </c>
      <c r="CT12" s="42" t="str">
        <f t="shared" si="63"/>
        <v>or</v>
      </c>
      <c r="CU12" s="42">
        <f t="shared" si="48"/>
        <v>8</v>
      </c>
      <c r="CV12" s="43" t="str">
        <f t="shared" si="64"/>
        <v>Duct</v>
      </c>
      <c r="CW12" s="43">
        <f t="shared" si="49"/>
        <v>1202.03125</v>
      </c>
      <c r="CX12" s="43">
        <f t="shared" si="50"/>
        <v>1569.9999999999998</v>
      </c>
      <c r="CY12" s="43"/>
      <c r="CZ12" s="44">
        <f t="shared" si="51"/>
        <v>0.48979591836734687</v>
      </c>
      <c r="DA12" s="44">
        <f t="shared" si="52"/>
        <v>0.60937499999999989</v>
      </c>
      <c r="DB12" s="44">
        <f t="shared" si="65"/>
        <v>0.48979591836734687</v>
      </c>
      <c r="DC12" s="44">
        <f t="shared" si="66"/>
        <v>0.60937499999999989</v>
      </c>
      <c r="DD12" s="43">
        <f t="shared" si="67"/>
        <v>7</v>
      </c>
      <c r="DF12" s="38">
        <f t="shared" si="53"/>
        <v>613.28125000000011</v>
      </c>
      <c r="DG12" s="38">
        <f t="shared" si="53"/>
        <v>0</v>
      </c>
      <c r="DH12" s="38">
        <f t="shared" si="53"/>
        <v>0</v>
      </c>
      <c r="DI12" s="38">
        <f t="shared" si="53"/>
        <v>0</v>
      </c>
      <c r="DJ12" s="38">
        <f t="shared" si="53"/>
        <v>0</v>
      </c>
      <c r="DK12" s="38">
        <f t="shared" si="53"/>
        <v>0</v>
      </c>
      <c r="DL12" s="38">
        <f t="shared" si="53"/>
        <v>0</v>
      </c>
      <c r="DM12" s="38">
        <f t="shared" si="53"/>
        <v>0</v>
      </c>
      <c r="DN12" s="38">
        <f t="shared" si="53"/>
        <v>0</v>
      </c>
      <c r="DO12" s="38">
        <f t="shared" si="53"/>
        <v>0</v>
      </c>
      <c r="IV12" s="47"/>
    </row>
    <row r="13" spans="1:256" s="38" customFormat="1" x14ac:dyDescent="0.2">
      <c r="A13" s="33">
        <v>4</v>
      </c>
      <c r="B13" s="304">
        <v>1</v>
      </c>
      <c r="C13" s="255" t="s">
        <v>181</v>
      </c>
      <c r="D13" s="36"/>
      <c r="E13" s="36"/>
      <c r="F13" s="36"/>
      <c r="G13" s="36"/>
      <c r="H13" s="299">
        <f t="shared" si="54"/>
        <v>9</v>
      </c>
      <c r="I13" s="34">
        <f t="shared" si="16"/>
        <v>883.125</v>
      </c>
      <c r="J13" s="35" t="str">
        <f t="shared" si="17"/>
        <v>6"</v>
      </c>
      <c r="K13" s="36">
        <f t="shared" si="68"/>
        <v>4500</v>
      </c>
      <c r="L13" s="37">
        <v>1</v>
      </c>
      <c r="M13" s="75"/>
      <c r="N13" s="76"/>
      <c r="O13" s="77"/>
      <c r="P13" s="77"/>
      <c r="Q13" s="77">
        <v>1</v>
      </c>
      <c r="R13" s="77"/>
      <c r="S13" s="77"/>
      <c r="T13" s="77"/>
      <c r="U13" s="78"/>
      <c r="V13" s="77"/>
      <c r="W13" s="76"/>
      <c r="X13" s="77"/>
      <c r="Y13" s="77"/>
      <c r="Z13" s="77"/>
      <c r="AA13" s="77"/>
      <c r="AB13" s="77"/>
      <c r="AC13" s="77"/>
      <c r="AD13" s="78"/>
      <c r="AE13" s="79"/>
      <c r="AF13" s="66"/>
      <c r="AG13" s="78"/>
      <c r="AH13" s="80">
        <f t="shared" si="55"/>
        <v>9</v>
      </c>
      <c r="AJ13" s="39">
        <f t="shared" si="18"/>
        <v>0</v>
      </c>
      <c r="AK13" s="39">
        <f t="shared" si="19"/>
        <v>0</v>
      </c>
      <c r="AL13" s="39">
        <f t="shared" si="20"/>
        <v>0</v>
      </c>
      <c r="AM13" s="39">
        <f t="shared" si="21"/>
        <v>0</v>
      </c>
      <c r="AN13" s="39">
        <f t="shared" si="22"/>
        <v>883.125</v>
      </c>
      <c r="AO13" s="39">
        <f t="shared" si="23"/>
        <v>0</v>
      </c>
      <c r="AP13" s="39">
        <f t="shared" si="24"/>
        <v>0</v>
      </c>
      <c r="AQ13" s="39">
        <f t="shared" si="25"/>
        <v>0</v>
      </c>
      <c r="AR13" s="39">
        <f t="shared" si="26"/>
        <v>0</v>
      </c>
      <c r="AS13" s="39">
        <f t="shared" si="27"/>
        <v>0</v>
      </c>
      <c r="AT13" s="39">
        <f t="shared" si="28"/>
        <v>0</v>
      </c>
      <c r="AU13" s="39">
        <f t="shared" si="29"/>
        <v>0</v>
      </c>
      <c r="AV13" s="39">
        <f t="shared" si="30"/>
        <v>0</v>
      </c>
      <c r="AW13" s="39">
        <f t="shared" si="31"/>
        <v>0</v>
      </c>
      <c r="AX13" s="39">
        <f t="shared" si="32"/>
        <v>0</v>
      </c>
      <c r="AY13" s="39">
        <f t="shared" si="33"/>
        <v>0</v>
      </c>
      <c r="AZ13" s="39">
        <f t="shared" si="34"/>
        <v>0</v>
      </c>
      <c r="BA13" s="39">
        <f t="shared" si="35"/>
        <v>0</v>
      </c>
      <c r="BB13" s="39">
        <f t="shared" si="36"/>
        <v>0</v>
      </c>
      <c r="BD13" s="39">
        <f t="shared" si="56"/>
        <v>0</v>
      </c>
      <c r="BF13" s="39"/>
      <c r="BG13" s="38">
        <f t="shared" si="37"/>
        <v>883.125</v>
      </c>
      <c r="BH13" s="38">
        <v>5</v>
      </c>
      <c r="BI13" s="53">
        <f t="shared" si="38"/>
        <v>613.28125000000011</v>
      </c>
      <c r="BJ13" s="54">
        <f t="shared" si="69"/>
        <v>613.28125000000011</v>
      </c>
      <c r="BK13" s="40">
        <v>5</v>
      </c>
      <c r="BL13" s="41">
        <f t="shared" si="57"/>
        <v>6</v>
      </c>
      <c r="BM13" s="42">
        <f t="shared" si="39"/>
        <v>6</v>
      </c>
      <c r="BN13" s="42" t="str">
        <f t="shared" si="58"/>
        <v>or</v>
      </c>
      <c r="BO13" s="42">
        <f t="shared" si="40"/>
        <v>7</v>
      </c>
      <c r="BP13" s="43" t="str">
        <f t="shared" si="59"/>
        <v>Duct</v>
      </c>
      <c r="BQ13" s="43">
        <f t="shared" si="41"/>
        <v>883.125</v>
      </c>
      <c r="BR13" s="43">
        <f t="shared" si="42"/>
        <v>1202.03125</v>
      </c>
      <c r="BS13" s="43"/>
      <c r="BT13" s="44">
        <f t="shared" si="43"/>
        <v>0</v>
      </c>
      <c r="BU13" s="44">
        <f t="shared" si="44"/>
        <v>0.26530612244897961</v>
      </c>
      <c r="BV13" s="44">
        <f t="shared" si="60"/>
        <v>0</v>
      </c>
      <c r="BW13" s="44">
        <f t="shared" si="60"/>
        <v>0.26530612244897961</v>
      </c>
      <c r="BX13" s="43">
        <f t="shared" si="61"/>
        <v>6</v>
      </c>
      <c r="BZ13" s="38">
        <f t="shared" si="45"/>
        <v>883.125</v>
      </c>
      <c r="CA13" s="38">
        <f t="shared" si="45"/>
        <v>0</v>
      </c>
      <c r="CB13" s="38">
        <f t="shared" si="45"/>
        <v>0</v>
      </c>
      <c r="CC13" s="38">
        <f t="shared" si="45"/>
        <v>0</v>
      </c>
      <c r="CD13" s="38">
        <f t="shared" si="45"/>
        <v>0</v>
      </c>
      <c r="CE13" s="38">
        <f t="shared" si="45"/>
        <v>0</v>
      </c>
      <c r="CF13" s="38">
        <f t="shared" si="45"/>
        <v>0</v>
      </c>
      <c r="CG13" s="38">
        <f t="shared" si="45"/>
        <v>0</v>
      </c>
      <c r="CH13" s="38">
        <f t="shared" si="45"/>
        <v>0</v>
      </c>
      <c r="CI13" s="38">
        <f t="shared" si="45"/>
        <v>0</v>
      </c>
      <c r="CM13" s="38">
        <f t="shared" si="70"/>
        <v>2281.40625</v>
      </c>
      <c r="CN13" s="38">
        <v>5</v>
      </c>
      <c r="CO13" s="53">
        <f t="shared" si="46"/>
        <v>613.28125000000011</v>
      </c>
      <c r="CP13" s="54">
        <f t="shared" si="71"/>
        <v>613.28125000000011</v>
      </c>
      <c r="CQ13" s="40">
        <v>5</v>
      </c>
      <c r="CR13" s="41">
        <f t="shared" si="62"/>
        <v>9</v>
      </c>
      <c r="CS13" s="42">
        <f t="shared" si="47"/>
        <v>9</v>
      </c>
      <c r="CT13" s="42" t="str">
        <f t="shared" si="63"/>
        <v>or</v>
      </c>
      <c r="CU13" s="42">
        <f t="shared" si="48"/>
        <v>10</v>
      </c>
      <c r="CV13" s="43" t="str">
        <f t="shared" si="64"/>
        <v>Duct</v>
      </c>
      <c r="CW13" s="43">
        <f t="shared" si="49"/>
        <v>1987.03125</v>
      </c>
      <c r="CX13" s="43">
        <f t="shared" si="50"/>
        <v>2453.1250000000005</v>
      </c>
      <c r="CY13" s="43"/>
      <c r="CZ13" s="44">
        <f t="shared" si="51"/>
        <v>0.55555555555555558</v>
      </c>
      <c r="DA13" s="44">
        <f t="shared" si="52"/>
        <v>0.64</v>
      </c>
      <c r="DB13" s="44">
        <f t="shared" si="65"/>
        <v>0.55555555555555558</v>
      </c>
      <c r="DC13" s="44">
        <f t="shared" si="66"/>
        <v>0.64</v>
      </c>
      <c r="DD13" s="43">
        <f t="shared" si="67"/>
        <v>9</v>
      </c>
      <c r="DF13" s="38">
        <f t="shared" si="53"/>
        <v>883.125</v>
      </c>
      <c r="DG13" s="38">
        <f t="shared" si="53"/>
        <v>0</v>
      </c>
      <c r="DH13" s="38">
        <f t="shared" si="53"/>
        <v>0</v>
      </c>
      <c r="DI13" s="38">
        <f t="shared" si="53"/>
        <v>0</v>
      </c>
      <c r="DJ13" s="38">
        <f t="shared" si="53"/>
        <v>0</v>
      </c>
      <c r="DK13" s="38">
        <f t="shared" si="53"/>
        <v>0</v>
      </c>
      <c r="DL13" s="38">
        <f t="shared" si="53"/>
        <v>0</v>
      </c>
      <c r="DM13" s="38">
        <f t="shared" si="53"/>
        <v>0</v>
      </c>
      <c r="DN13" s="38">
        <f t="shared" si="53"/>
        <v>0</v>
      </c>
      <c r="DO13" s="38">
        <f t="shared" si="53"/>
        <v>0</v>
      </c>
      <c r="IV13" s="47"/>
    </row>
    <row r="14" spans="1:256" s="38" customFormat="1" x14ac:dyDescent="0.2">
      <c r="A14" s="33">
        <v>5</v>
      </c>
      <c r="B14" s="304">
        <v>1</v>
      </c>
      <c r="C14" s="255" t="s">
        <v>178</v>
      </c>
      <c r="D14" s="36"/>
      <c r="E14" s="36"/>
      <c r="F14" s="36"/>
      <c r="G14" s="36"/>
      <c r="H14" s="299">
        <f t="shared" si="54"/>
        <v>11</v>
      </c>
      <c r="I14" s="34">
        <f t="shared" si="16"/>
        <v>1054.84375</v>
      </c>
      <c r="J14" s="35" t="str">
        <f t="shared" si="17"/>
        <v>7"</v>
      </c>
      <c r="K14" s="36">
        <f t="shared" si="68"/>
        <v>4500</v>
      </c>
      <c r="L14" s="37">
        <v>1</v>
      </c>
      <c r="M14" s="75"/>
      <c r="N14" s="76">
        <v>3</v>
      </c>
      <c r="O14" s="77">
        <v>1</v>
      </c>
      <c r="P14" s="77"/>
      <c r="Q14" s="77"/>
      <c r="R14" s="77"/>
      <c r="S14" s="77"/>
      <c r="T14" s="77"/>
      <c r="U14" s="295"/>
      <c r="V14" s="77"/>
      <c r="W14" s="76"/>
      <c r="X14" s="77"/>
      <c r="Y14" s="77"/>
      <c r="Z14" s="77"/>
      <c r="AA14" s="77"/>
      <c r="AB14" s="77"/>
      <c r="AC14" s="77"/>
      <c r="AD14" s="78"/>
      <c r="AE14" s="79"/>
      <c r="AF14" s="66"/>
      <c r="AG14" s="78"/>
      <c r="AH14" s="80">
        <f t="shared" si="55"/>
        <v>11</v>
      </c>
      <c r="AJ14" s="39">
        <f t="shared" si="18"/>
        <v>0</v>
      </c>
      <c r="AK14" s="39">
        <f t="shared" si="19"/>
        <v>662.34375</v>
      </c>
      <c r="AL14" s="39">
        <f t="shared" si="20"/>
        <v>392.49999999999994</v>
      </c>
      <c r="AM14" s="39">
        <f t="shared" si="21"/>
        <v>0</v>
      </c>
      <c r="AN14" s="39">
        <f t="shared" si="22"/>
        <v>0</v>
      </c>
      <c r="AO14" s="39">
        <f t="shared" si="23"/>
        <v>0</v>
      </c>
      <c r="AP14" s="39">
        <f t="shared" si="24"/>
        <v>0</v>
      </c>
      <c r="AQ14" s="39">
        <f t="shared" si="25"/>
        <v>0</v>
      </c>
      <c r="AR14" s="39">
        <f t="shared" si="26"/>
        <v>0</v>
      </c>
      <c r="AS14" s="39">
        <f t="shared" si="27"/>
        <v>0</v>
      </c>
      <c r="AT14" s="39">
        <f t="shared" si="28"/>
        <v>0</v>
      </c>
      <c r="AU14" s="39">
        <f t="shared" si="29"/>
        <v>0</v>
      </c>
      <c r="AV14" s="39">
        <f t="shared" si="30"/>
        <v>0</v>
      </c>
      <c r="AW14" s="39">
        <f t="shared" si="31"/>
        <v>0</v>
      </c>
      <c r="AX14" s="39">
        <f t="shared" si="32"/>
        <v>0</v>
      </c>
      <c r="AY14" s="39">
        <f t="shared" si="33"/>
        <v>0</v>
      </c>
      <c r="AZ14" s="39">
        <f t="shared" si="34"/>
        <v>0</v>
      </c>
      <c r="BA14" s="39">
        <f t="shared" si="35"/>
        <v>0</v>
      </c>
      <c r="BB14" s="39">
        <f t="shared" si="36"/>
        <v>0</v>
      </c>
      <c r="BD14" s="39">
        <f t="shared" si="56"/>
        <v>0</v>
      </c>
      <c r="BF14" s="39"/>
      <c r="BG14" s="38">
        <f t="shared" si="37"/>
        <v>1054.84375</v>
      </c>
      <c r="BH14" s="38">
        <v>6</v>
      </c>
      <c r="BI14" s="53">
        <f t="shared" si="38"/>
        <v>883.125</v>
      </c>
      <c r="BJ14" s="54">
        <f t="shared" si="69"/>
        <v>883.125</v>
      </c>
      <c r="BK14" s="40">
        <v>6</v>
      </c>
      <c r="BL14" s="41">
        <f t="shared" si="57"/>
        <v>7</v>
      </c>
      <c r="BM14" s="42">
        <f t="shared" si="39"/>
        <v>6</v>
      </c>
      <c r="BN14" s="42" t="str">
        <f t="shared" si="58"/>
        <v>or</v>
      </c>
      <c r="BO14" s="42">
        <f t="shared" si="40"/>
        <v>7</v>
      </c>
      <c r="BP14" s="43" t="str">
        <f t="shared" si="59"/>
        <v>Duct</v>
      </c>
      <c r="BQ14" s="43">
        <f t="shared" si="41"/>
        <v>883.125</v>
      </c>
      <c r="BR14" s="43">
        <f t="shared" si="42"/>
        <v>1202.03125</v>
      </c>
      <c r="BS14" s="43"/>
      <c r="BT14" s="44">
        <f t="shared" si="43"/>
        <v>-0.19444444444444445</v>
      </c>
      <c r="BU14" s="44">
        <f t="shared" si="44"/>
        <v>0.12244897959183673</v>
      </c>
      <c r="BV14" s="44">
        <f t="shared" si="60"/>
        <v>0.19444444444444445</v>
      </c>
      <c r="BW14" s="44">
        <f t="shared" si="60"/>
        <v>0.12244897959183673</v>
      </c>
      <c r="BX14" s="43">
        <f t="shared" si="61"/>
        <v>7</v>
      </c>
      <c r="BZ14" s="38">
        <f t="shared" si="45"/>
        <v>1054.84375</v>
      </c>
      <c r="CA14" s="38">
        <f t="shared" si="45"/>
        <v>0</v>
      </c>
      <c r="CB14" s="38">
        <f t="shared" si="45"/>
        <v>0</v>
      </c>
      <c r="CC14" s="38">
        <f t="shared" si="45"/>
        <v>0</v>
      </c>
      <c r="CD14" s="38">
        <f t="shared" si="45"/>
        <v>0</v>
      </c>
      <c r="CE14" s="38">
        <f t="shared" si="45"/>
        <v>0</v>
      </c>
      <c r="CF14" s="38">
        <f t="shared" si="45"/>
        <v>0</v>
      </c>
      <c r="CG14" s="38">
        <f t="shared" si="45"/>
        <v>0</v>
      </c>
      <c r="CH14" s="38">
        <f t="shared" si="45"/>
        <v>0</v>
      </c>
      <c r="CI14" s="38">
        <f t="shared" si="45"/>
        <v>0</v>
      </c>
      <c r="CM14" s="38">
        <f t="shared" si="70"/>
        <v>3336.25</v>
      </c>
      <c r="CN14" s="38">
        <v>6</v>
      </c>
      <c r="CO14" s="53">
        <f t="shared" si="46"/>
        <v>883.125</v>
      </c>
      <c r="CP14" s="54">
        <f t="shared" si="71"/>
        <v>883.125</v>
      </c>
      <c r="CQ14" s="40">
        <v>6</v>
      </c>
      <c r="CR14" s="41">
        <f t="shared" si="62"/>
        <v>11</v>
      </c>
      <c r="CS14" s="42">
        <f t="shared" si="47"/>
        <v>11</v>
      </c>
      <c r="CT14" s="42" t="str">
        <f t="shared" si="63"/>
        <v>or</v>
      </c>
      <c r="CU14" s="42">
        <f t="shared" si="48"/>
        <v>12</v>
      </c>
      <c r="CV14" s="43" t="str">
        <f t="shared" si="64"/>
        <v>Duct</v>
      </c>
      <c r="CW14" s="43">
        <f t="shared" si="49"/>
        <v>2968.2812500000005</v>
      </c>
      <c r="CX14" s="43">
        <f t="shared" si="50"/>
        <v>3532.5</v>
      </c>
      <c r="CY14" s="43"/>
      <c r="CZ14" s="44">
        <f t="shared" si="51"/>
        <v>0.64462809917355379</v>
      </c>
      <c r="DA14" s="44">
        <f t="shared" si="52"/>
        <v>0.70138888888888884</v>
      </c>
      <c r="DB14" s="44">
        <f t="shared" si="65"/>
        <v>0.64462809917355379</v>
      </c>
      <c r="DC14" s="44">
        <f t="shared" si="66"/>
        <v>0.70138888888888884</v>
      </c>
      <c r="DD14" s="43">
        <f t="shared" si="67"/>
        <v>11</v>
      </c>
      <c r="DF14" s="38">
        <f t="shared" si="53"/>
        <v>1054.84375</v>
      </c>
      <c r="DG14" s="38">
        <f t="shared" si="53"/>
        <v>0</v>
      </c>
      <c r="DH14" s="38">
        <f t="shared" si="53"/>
        <v>0</v>
      </c>
      <c r="DI14" s="38">
        <f t="shared" si="53"/>
        <v>0</v>
      </c>
      <c r="DJ14" s="38">
        <f t="shared" si="53"/>
        <v>0</v>
      </c>
      <c r="DK14" s="38">
        <f t="shared" si="53"/>
        <v>0</v>
      </c>
      <c r="DL14" s="38">
        <f t="shared" si="53"/>
        <v>0</v>
      </c>
      <c r="DM14" s="38">
        <f t="shared" si="53"/>
        <v>0</v>
      </c>
      <c r="DN14" s="38">
        <f t="shared" si="53"/>
        <v>0</v>
      </c>
      <c r="DO14" s="38">
        <f t="shared" si="53"/>
        <v>0</v>
      </c>
      <c r="IV14" s="47"/>
    </row>
    <row r="15" spans="1:256" s="38" customFormat="1" x14ac:dyDescent="0.2">
      <c r="A15" s="33">
        <v>6</v>
      </c>
      <c r="B15" s="304">
        <v>1</v>
      </c>
      <c r="C15" s="255" t="s">
        <v>179</v>
      </c>
      <c r="D15" s="36"/>
      <c r="E15" s="36"/>
      <c r="F15" s="36"/>
      <c r="G15" s="36"/>
      <c r="H15" s="299">
        <f t="shared" si="54"/>
        <v>12</v>
      </c>
      <c r="I15" s="34">
        <f t="shared" si="16"/>
        <v>613.28125000000011</v>
      </c>
      <c r="J15" s="35" t="str">
        <f t="shared" si="17"/>
        <v>5"</v>
      </c>
      <c r="K15" s="36">
        <f t="shared" si="68"/>
        <v>4500</v>
      </c>
      <c r="L15" s="37">
        <v>1</v>
      </c>
      <c r="M15" s="75"/>
      <c r="N15" s="76"/>
      <c r="O15" s="77"/>
      <c r="P15" s="77">
        <v>1</v>
      </c>
      <c r="Q15" s="77"/>
      <c r="R15" s="77"/>
      <c r="S15" s="77"/>
      <c r="T15" s="77"/>
      <c r="U15" s="78"/>
      <c r="V15" s="77"/>
      <c r="W15" s="76"/>
      <c r="X15" s="77"/>
      <c r="Y15" s="77"/>
      <c r="Z15" s="77"/>
      <c r="AA15" s="77"/>
      <c r="AB15" s="77"/>
      <c r="AC15" s="77"/>
      <c r="AD15" s="78"/>
      <c r="AE15" s="79"/>
      <c r="AF15" s="66"/>
      <c r="AG15" s="78"/>
      <c r="AH15" s="80">
        <f t="shared" si="55"/>
        <v>12</v>
      </c>
      <c r="AJ15" s="39">
        <f t="shared" si="18"/>
        <v>0</v>
      </c>
      <c r="AK15" s="39">
        <f t="shared" si="19"/>
        <v>0</v>
      </c>
      <c r="AL15" s="39">
        <f t="shared" si="20"/>
        <v>0</v>
      </c>
      <c r="AM15" s="39">
        <f t="shared" si="21"/>
        <v>613.28125000000011</v>
      </c>
      <c r="AN15" s="39">
        <f t="shared" si="22"/>
        <v>0</v>
      </c>
      <c r="AO15" s="39">
        <f t="shared" si="23"/>
        <v>0</v>
      </c>
      <c r="AP15" s="39">
        <f t="shared" si="24"/>
        <v>0</v>
      </c>
      <c r="AQ15" s="39">
        <f t="shared" si="25"/>
        <v>0</v>
      </c>
      <c r="AR15" s="39">
        <f t="shared" si="26"/>
        <v>0</v>
      </c>
      <c r="AS15" s="39">
        <f t="shared" si="27"/>
        <v>0</v>
      </c>
      <c r="AT15" s="39">
        <f t="shared" si="28"/>
        <v>0</v>
      </c>
      <c r="AU15" s="39">
        <f t="shared" si="29"/>
        <v>0</v>
      </c>
      <c r="AV15" s="39">
        <f t="shared" si="30"/>
        <v>0</v>
      </c>
      <c r="AW15" s="39">
        <f t="shared" si="31"/>
        <v>0</v>
      </c>
      <c r="AX15" s="39">
        <f t="shared" si="32"/>
        <v>0</v>
      </c>
      <c r="AY15" s="39">
        <f t="shared" si="33"/>
        <v>0</v>
      </c>
      <c r="AZ15" s="39">
        <f t="shared" si="34"/>
        <v>0</v>
      </c>
      <c r="BA15" s="39">
        <f t="shared" si="35"/>
        <v>0</v>
      </c>
      <c r="BB15" s="39">
        <f t="shared" si="36"/>
        <v>0</v>
      </c>
      <c r="BD15" s="39">
        <f t="shared" si="56"/>
        <v>0</v>
      </c>
      <c r="BF15" s="39"/>
      <c r="BG15" s="38">
        <f t="shared" si="37"/>
        <v>613.28125000000011</v>
      </c>
      <c r="BH15" s="38">
        <v>7</v>
      </c>
      <c r="BI15" s="53">
        <f t="shared" si="38"/>
        <v>1202.03125</v>
      </c>
      <c r="BJ15" s="54">
        <f t="shared" si="69"/>
        <v>1202.03125</v>
      </c>
      <c r="BK15" s="40">
        <v>7</v>
      </c>
      <c r="BL15" s="41">
        <f t="shared" si="57"/>
        <v>5</v>
      </c>
      <c r="BM15" s="42">
        <f t="shared" si="39"/>
        <v>5</v>
      </c>
      <c r="BN15" s="42" t="str">
        <f t="shared" si="58"/>
        <v>or</v>
      </c>
      <c r="BO15" s="42">
        <f t="shared" si="40"/>
        <v>6</v>
      </c>
      <c r="BP15" s="43" t="str">
        <f t="shared" si="59"/>
        <v>Duct</v>
      </c>
      <c r="BQ15" s="43">
        <f t="shared" si="41"/>
        <v>613.28125000000011</v>
      </c>
      <c r="BR15" s="43">
        <f t="shared" si="42"/>
        <v>883.125</v>
      </c>
      <c r="BS15" s="43"/>
      <c r="BT15" s="44">
        <f t="shared" si="43"/>
        <v>0</v>
      </c>
      <c r="BU15" s="44">
        <f t="shared" si="44"/>
        <v>0.30555555555555541</v>
      </c>
      <c r="BV15" s="44">
        <f t="shared" si="60"/>
        <v>0</v>
      </c>
      <c r="BW15" s="44">
        <f t="shared" si="60"/>
        <v>0.30555555555555541</v>
      </c>
      <c r="BX15" s="43">
        <f t="shared" si="61"/>
        <v>5</v>
      </c>
      <c r="BZ15" s="38">
        <f t="shared" si="45"/>
        <v>613.28125000000011</v>
      </c>
      <c r="CA15" s="38">
        <f t="shared" si="45"/>
        <v>0</v>
      </c>
      <c r="CB15" s="38">
        <f t="shared" si="45"/>
        <v>0</v>
      </c>
      <c r="CC15" s="38">
        <f t="shared" si="45"/>
        <v>0</v>
      </c>
      <c r="CD15" s="38">
        <f t="shared" si="45"/>
        <v>0</v>
      </c>
      <c r="CE15" s="38">
        <f t="shared" si="45"/>
        <v>0</v>
      </c>
      <c r="CF15" s="38">
        <f t="shared" si="45"/>
        <v>0</v>
      </c>
      <c r="CG15" s="38">
        <f t="shared" si="45"/>
        <v>0</v>
      </c>
      <c r="CH15" s="38">
        <f t="shared" si="45"/>
        <v>0</v>
      </c>
      <c r="CI15" s="38">
        <f t="shared" si="45"/>
        <v>0</v>
      </c>
      <c r="CM15" s="38">
        <f t="shared" si="70"/>
        <v>3949.53125</v>
      </c>
      <c r="CN15" s="38">
        <v>7</v>
      </c>
      <c r="CO15" s="53">
        <f t="shared" si="46"/>
        <v>1202.03125</v>
      </c>
      <c r="CP15" s="54">
        <f t="shared" si="71"/>
        <v>1202.03125</v>
      </c>
      <c r="CQ15" s="40">
        <v>7</v>
      </c>
      <c r="CR15" s="41">
        <f t="shared" si="62"/>
        <v>12</v>
      </c>
      <c r="CS15" s="42">
        <f t="shared" si="47"/>
        <v>12</v>
      </c>
      <c r="CT15" s="42" t="str">
        <f t="shared" si="63"/>
        <v>or</v>
      </c>
      <c r="CU15" s="42">
        <f t="shared" si="48"/>
        <v>13</v>
      </c>
      <c r="CV15" s="43" t="str">
        <f t="shared" si="64"/>
        <v>Duct</v>
      </c>
      <c r="CW15" s="43">
        <f t="shared" si="49"/>
        <v>3532.5</v>
      </c>
      <c r="CX15" s="43">
        <f t="shared" si="50"/>
        <v>4145.7812500000009</v>
      </c>
      <c r="CY15" s="43"/>
      <c r="CZ15" s="44">
        <f t="shared" si="51"/>
        <v>0.82638888888888884</v>
      </c>
      <c r="DA15" s="44">
        <f t="shared" si="52"/>
        <v>0.85207100591715978</v>
      </c>
      <c r="DB15" s="44">
        <f t="shared" si="65"/>
        <v>0.82638888888888884</v>
      </c>
      <c r="DC15" s="44">
        <f t="shared" si="66"/>
        <v>0.85207100591715978</v>
      </c>
      <c r="DD15" s="43">
        <f t="shared" si="67"/>
        <v>12</v>
      </c>
      <c r="DF15" s="38">
        <f t="shared" si="53"/>
        <v>613.28125000000011</v>
      </c>
      <c r="DG15" s="38">
        <f t="shared" si="53"/>
        <v>0</v>
      </c>
      <c r="DH15" s="38">
        <f t="shared" si="53"/>
        <v>0</v>
      </c>
      <c r="DI15" s="38">
        <f t="shared" si="53"/>
        <v>0</v>
      </c>
      <c r="DJ15" s="38">
        <f t="shared" si="53"/>
        <v>0</v>
      </c>
      <c r="DK15" s="38">
        <f t="shared" si="53"/>
        <v>0</v>
      </c>
      <c r="DL15" s="38">
        <f t="shared" si="53"/>
        <v>0</v>
      </c>
      <c r="DM15" s="38">
        <f t="shared" si="53"/>
        <v>0</v>
      </c>
      <c r="DN15" s="38">
        <f t="shared" si="53"/>
        <v>0</v>
      </c>
      <c r="DO15" s="38">
        <f t="shared" si="53"/>
        <v>0</v>
      </c>
      <c r="IV15" s="47"/>
    </row>
    <row r="16" spans="1:256" s="38" customFormat="1" x14ac:dyDescent="0.2">
      <c r="A16" s="33">
        <v>7</v>
      </c>
      <c r="B16" s="304">
        <v>1</v>
      </c>
      <c r="C16" s="255" t="s">
        <v>180</v>
      </c>
      <c r="D16" s="36"/>
      <c r="E16" s="36"/>
      <c r="F16" s="36"/>
      <c r="G16" s="36"/>
      <c r="H16" s="299">
        <f t="shared" si="54"/>
        <v>18</v>
      </c>
      <c r="I16" s="34">
        <f t="shared" si="16"/>
        <v>4219.375</v>
      </c>
      <c r="J16" s="35" t="str">
        <f t="shared" si="17"/>
        <v>13"</v>
      </c>
      <c r="K16" s="36">
        <f t="shared" si="68"/>
        <v>4500</v>
      </c>
      <c r="L16" s="37">
        <v>2</v>
      </c>
      <c r="M16" s="75"/>
      <c r="N16" s="76"/>
      <c r="O16" s="77"/>
      <c r="P16" s="77"/>
      <c r="Q16" s="77">
        <v>3</v>
      </c>
      <c r="R16" s="77"/>
      <c r="S16" s="77">
        <v>1</v>
      </c>
      <c r="T16" s="77"/>
      <c r="U16" s="78"/>
      <c r="V16" s="77"/>
      <c r="W16" s="76"/>
      <c r="X16" s="77"/>
      <c r="Y16" s="77"/>
      <c r="Z16" s="77"/>
      <c r="AA16" s="77"/>
      <c r="AB16" s="77"/>
      <c r="AC16" s="77"/>
      <c r="AD16" s="78"/>
      <c r="AE16" s="79"/>
      <c r="AF16" s="66"/>
      <c r="AG16" s="78"/>
      <c r="AH16" s="80">
        <f t="shared" si="55"/>
        <v>18</v>
      </c>
      <c r="AJ16" s="39">
        <f t="shared" si="18"/>
        <v>0</v>
      </c>
      <c r="AK16" s="39">
        <f t="shared" si="19"/>
        <v>0</v>
      </c>
      <c r="AL16" s="39">
        <f t="shared" si="20"/>
        <v>0</v>
      </c>
      <c r="AM16" s="39">
        <f t="shared" si="21"/>
        <v>0</v>
      </c>
      <c r="AN16" s="39">
        <f t="shared" si="22"/>
        <v>2649.375</v>
      </c>
      <c r="AO16" s="39">
        <f t="shared" si="23"/>
        <v>0</v>
      </c>
      <c r="AP16" s="39">
        <f t="shared" si="24"/>
        <v>1569.9999999999998</v>
      </c>
      <c r="AQ16" s="39">
        <f t="shared" si="25"/>
        <v>0</v>
      </c>
      <c r="AR16" s="39">
        <f t="shared" si="26"/>
        <v>0</v>
      </c>
      <c r="AS16" s="39">
        <f t="shared" si="27"/>
        <v>0</v>
      </c>
      <c r="AT16" s="39">
        <f t="shared" si="28"/>
        <v>0</v>
      </c>
      <c r="AU16" s="39">
        <f t="shared" si="29"/>
        <v>0</v>
      </c>
      <c r="AV16" s="39">
        <f t="shared" si="30"/>
        <v>0</v>
      </c>
      <c r="AW16" s="39">
        <f t="shared" si="31"/>
        <v>0</v>
      </c>
      <c r="AX16" s="39">
        <f t="shared" si="32"/>
        <v>0</v>
      </c>
      <c r="AY16" s="39">
        <f t="shared" si="33"/>
        <v>0</v>
      </c>
      <c r="AZ16" s="39">
        <f t="shared" si="34"/>
        <v>0</v>
      </c>
      <c r="BA16" s="39">
        <f t="shared" si="35"/>
        <v>0</v>
      </c>
      <c r="BB16" s="39">
        <f t="shared" si="36"/>
        <v>0</v>
      </c>
      <c r="BD16" s="39">
        <f t="shared" si="56"/>
        <v>0</v>
      </c>
      <c r="BF16" s="39"/>
      <c r="BG16" s="38">
        <f t="shared" si="37"/>
        <v>4219.375</v>
      </c>
      <c r="BH16" s="38">
        <v>8</v>
      </c>
      <c r="BI16" s="53">
        <f t="shared" si="38"/>
        <v>1569.9999999999998</v>
      </c>
      <c r="BJ16" s="54">
        <f t="shared" si="69"/>
        <v>1569.9999999999998</v>
      </c>
      <c r="BK16" s="40">
        <v>8</v>
      </c>
      <c r="BL16" s="41">
        <f t="shared" si="57"/>
        <v>13</v>
      </c>
      <c r="BM16" s="42">
        <f t="shared" si="39"/>
        <v>13</v>
      </c>
      <c r="BN16" s="42" t="str">
        <f t="shared" si="58"/>
        <v>or</v>
      </c>
      <c r="BO16" s="42">
        <f t="shared" si="40"/>
        <v>14</v>
      </c>
      <c r="BP16" s="43" t="str">
        <f t="shared" si="59"/>
        <v>Duct</v>
      </c>
      <c r="BQ16" s="43">
        <f t="shared" si="41"/>
        <v>4145.7812500000009</v>
      </c>
      <c r="BR16" s="43">
        <f t="shared" si="42"/>
        <v>4808.125</v>
      </c>
      <c r="BS16" s="43"/>
      <c r="BT16" s="44">
        <f t="shared" si="43"/>
        <v>-1.7751479289940607E-2</v>
      </c>
      <c r="BU16" s="44">
        <f t="shared" si="44"/>
        <v>0.12244897959183673</v>
      </c>
      <c r="BV16" s="44">
        <f t="shared" si="60"/>
        <v>1.7751479289940607E-2</v>
      </c>
      <c r="BW16" s="44">
        <f t="shared" si="60"/>
        <v>0.12244897959183673</v>
      </c>
      <c r="BX16" s="43">
        <f t="shared" si="61"/>
        <v>13</v>
      </c>
      <c r="BZ16" s="38">
        <f t="shared" si="45"/>
        <v>0</v>
      </c>
      <c r="CA16" s="38">
        <f t="shared" si="45"/>
        <v>4219.375</v>
      </c>
      <c r="CB16" s="38">
        <f t="shared" si="45"/>
        <v>0</v>
      </c>
      <c r="CC16" s="38">
        <f t="shared" si="45"/>
        <v>0</v>
      </c>
      <c r="CD16" s="38">
        <f t="shared" si="45"/>
        <v>0</v>
      </c>
      <c r="CE16" s="38">
        <f t="shared" si="45"/>
        <v>0</v>
      </c>
      <c r="CF16" s="38">
        <f t="shared" si="45"/>
        <v>0</v>
      </c>
      <c r="CG16" s="38">
        <f t="shared" si="45"/>
        <v>0</v>
      </c>
      <c r="CH16" s="38">
        <f t="shared" si="45"/>
        <v>0</v>
      </c>
      <c r="CI16" s="38">
        <f t="shared" si="45"/>
        <v>0</v>
      </c>
      <c r="CM16" s="38">
        <f t="shared" si="70"/>
        <v>8168.90625</v>
      </c>
      <c r="CN16" s="38">
        <v>8</v>
      </c>
      <c r="CO16" s="53">
        <f t="shared" si="46"/>
        <v>1569.9999999999998</v>
      </c>
      <c r="CP16" s="54">
        <f t="shared" si="71"/>
        <v>1569.9999999999998</v>
      </c>
      <c r="CQ16" s="40">
        <v>8</v>
      </c>
      <c r="CR16" s="41">
        <f t="shared" si="62"/>
        <v>18</v>
      </c>
      <c r="CS16" s="42">
        <f t="shared" si="47"/>
        <v>18</v>
      </c>
      <c r="CT16" s="42" t="str">
        <f t="shared" si="63"/>
        <v>or</v>
      </c>
      <c r="CU16" s="42">
        <f t="shared" si="48"/>
        <v>20</v>
      </c>
      <c r="CV16" s="43" t="str">
        <f t="shared" si="64"/>
        <v>Duct</v>
      </c>
      <c r="CW16" s="43">
        <f t="shared" si="49"/>
        <v>7948.125</v>
      </c>
      <c r="CX16" s="43">
        <f t="shared" si="50"/>
        <v>9812.5000000000018</v>
      </c>
      <c r="CY16" s="43"/>
      <c r="CZ16" s="44">
        <f t="shared" si="51"/>
        <v>0.46913580246913578</v>
      </c>
      <c r="DA16" s="44">
        <f t="shared" si="52"/>
        <v>0.57000000000000006</v>
      </c>
      <c r="DB16" s="44">
        <f t="shared" si="65"/>
        <v>0.46913580246913578</v>
      </c>
      <c r="DC16" s="44">
        <f t="shared" si="66"/>
        <v>0.57000000000000006</v>
      </c>
      <c r="DD16" s="43">
        <f t="shared" si="67"/>
        <v>18</v>
      </c>
      <c r="DF16" s="38">
        <f t="shared" si="53"/>
        <v>0</v>
      </c>
      <c r="DG16" s="38">
        <f t="shared" si="53"/>
        <v>4219.375</v>
      </c>
      <c r="DH16" s="38">
        <f t="shared" si="53"/>
        <v>0</v>
      </c>
      <c r="DI16" s="38">
        <f t="shared" si="53"/>
        <v>0</v>
      </c>
      <c r="DJ16" s="38">
        <f t="shared" si="53"/>
        <v>0</v>
      </c>
      <c r="DK16" s="38">
        <f t="shared" si="53"/>
        <v>0</v>
      </c>
      <c r="DL16" s="38">
        <f t="shared" si="53"/>
        <v>0</v>
      </c>
      <c r="DM16" s="38">
        <f t="shared" si="53"/>
        <v>0</v>
      </c>
      <c r="DN16" s="38">
        <f t="shared" si="53"/>
        <v>0</v>
      </c>
      <c r="DO16" s="38">
        <f t="shared" si="53"/>
        <v>0</v>
      </c>
      <c r="IV16" s="47"/>
    </row>
    <row r="17" spans="1:256" s="38" customFormat="1" x14ac:dyDescent="0.2">
      <c r="A17" s="33">
        <v>8</v>
      </c>
      <c r="B17" s="304">
        <v>2</v>
      </c>
      <c r="C17" s="255" t="s">
        <v>183</v>
      </c>
      <c r="D17" s="81"/>
      <c r="E17" s="81" t="s">
        <v>194</v>
      </c>
      <c r="F17" s="36"/>
      <c r="G17" s="36"/>
      <c r="H17" s="299">
        <f t="shared" si="54"/>
        <v>18</v>
      </c>
      <c r="I17" s="34">
        <f t="shared" si="16"/>
        <v>883.125</v>
      </c>
      <c r="J17" s="35" t="str">
        <f t="shared" si="17"/>
        <v>6"</v>
      </c>
      <c r="K17" s="36">
        <f t="shared" si="68"/>
        <v>4500</v>
      </c>
      <c r="L17" s="37"/>
      <c r="M17" s="75"/>
      <c r="N17" s="76"/>
      <c r="O17" s="77"/>
      <c r="P17" s="77"/>
      <c r="Q17" s="77">
        <v>1</v>
      </c>
      <c r="R17" s="77"/>
      <c r="S17" s="77"/>
      <c r="T17" s="77"/>
      <c r="U17" s="78"/>
      <c r="V17" s="77"/>
      <c r="W17" s="76"/>
      <c r="X17" s="77"/>
      <c r="Y17" s="77"/>
      <c r="Z17" s="77"/>
      <c r="AA17" s="77"/>
      <c r="AB17" s="77"/>
      <c r="AC17" s="77"/>
      <c r="AD17" s="78"/>
      <c r="AE17" s="79"/>
      <c r="AF17" s="66"/>
      <c r="AG17" s="78"/>
      <c r="AH17" s="80">
        <f t="shared" si="55"/>
        <v>18</v>
      </c>
      <c r="AJ17" s="39">
        <f t="shared" si="18"/>
        <v>0</v>
      </c>
      <c r="AK17" s="39">
        <f t="shared" si="19"/>
        <v>0</v>
      </c>
      <c r="AL17" s="39">
        <f t="shared" si="20"/>
        <v>0</v>
      </c>
      <c r="AM17" s="39">
        <f t="shared" si="21"/>
        <v>0</v>
      </c>
      <c r="AN17" s="39">
        <f t="shared" si="22"/>
        <v>883.125</v>
      </c>
      <c r="AO17" s="39">
        <f t="shared" si="23"/>
        <v>0</v>
      </c>
      <c r="AP17" s="39">
        <f t="shared" si="24"/>
        <v>0</v>
      </c>
      <c r="AQ17" s="39">
        <f t="shared" si="25"/>
        <v>0</v>
      </c>
      <c r="AR17" s="39">
        <f t="shared" si="26"/>
        <v>0</v>
      </c>
      <c r="AS17" s="39">
        <f t="shared" si="27"/>
        <v>0</v>
      </c>
      <c r="AT17" s="39">
        <f t="shared" si="28"/>
        <v>0</v>
      </c>
      <c r="AU17" s="39">
        <f t="shared" si="29"/>
        <v>0</v>
      </c>
      <c r="AV17" s="39">
        <f t="shared" si="30"/>
        <v>0</v>
      </c>
      <c r="AW17" s="39">
        <f t="shared" si="31"/>
        <v>0</v>
      </c>
      <c r="AX17" s="39">
        <f t="shared" si="32"/>
        <v>0</v>
      </c>
      <c r="AY17" s="39">
        <f t="shared" si="33"/>
        <v>0</v>
      </c>
      <c r="AZ17" s="39">
        <f t="shared" si="34"/>
        <v>0</v>
      </c>
      <c r="BA17" s="39">
        <f t="shared" si="35"/>
        <v>0</v>
      </c>
      <c r="BB17" s="39">
        <f t="shared" si="36"/>
        <v>0</v>
      </c>
      <c r="BD17" s="39">
        <f t="shared" si="56"/>
        <v>0</v>
      </c>
      <c r="BF17" s="39"/>
      <c r="BG17" s="38">
        <f t="shared" si="37"/>
        <v>883.125</v>
      </c>
      <c r="BH17" s="38">
        <v>9</v>
      </c>
      <c r="BI17" s="53">
        <f t="shared" si="38"/>
        <v>1987.03125</v>
      </c>
      <c r="BJ17" s="54">
        <f t="shared" si="69"/>
        <v>1987.03125</v>
      </c>
      <c r="BK17" s="40">
        <v>9</v>
      </c>
      <c r="BL17" s="41">
        <f t="shared" si="57"/>
        <v>6</v>
      </c>
      <c r="BM17" s="42">
        <f t="shared" si="39"/>
        <v>6</v>
      </c>
      <c r="BN17" s="42" t="str">
        <f t="shared" si="58"/>
        <v>or</v>
      </c>
      <c r="BO17" s="42">
        <f t="shared" si="40"/>
        <v>7</v>
      </c>
      <c r="BP17" s="43" t="str">
        <f t="shared" si="59"/>
        <v>Duct</v>
      </c>
      <c r="BQ17" s="43">
        <f t="shared" si="41"/>
        <v>883.125</v>
      </c>
      <c r="BR17" s="43">
        <f t="shared" si="42"/>
        <v>1202.03125</v>
      </c>
      <c r="BS17" s="43"/>
      <c r="BT17" s="44">
        <f t="shared" si="43"/>
        <v>0</v>
      </c>
      <c r="BU17" s="44">
        <f t="shared" si="44"/>
        <v>0.26530612244897961</v>
      </c>
      <c r="BV17" s="44">
        <f t="shared" si="60"/>
        <v>0</v>
      </c>
      <c r="BW17" s="44">
        <f t="shared" si="60"/>
        <v>0.26530612244897961</v>
      </c>
      <c r="BX17" s="43">
        <f t="shared" si="61"/>
        <v>6</v>
      </c>
      <c r="BZ17" s="38">
        <f t="shared" si="45"/>
        <v>0</v>
      </c>
      <c r="CA17" s="38">
        <f t="shared" si="45"/>
        <v>0</v>
      </c>
      <c r="CB17" s="38">
        <f t="shared" si="45"/>
        <v>0</v>
      </c>
      <c r="CC17" s="38">
        <f t="shared" si="45"/>
        <v>0</v>
      </c>
      <c r="CD17" s="38">
        <f t="shared" si="45"/>
        <v>0</v>
      </c>
      <c r="CE17" s="38">
        <f t="shared" si="45"/>
        <v>0</v>
      </c>
      <c r="CF17" s="38">
        <f t="shared" si="45"/>
        <v>0</v>
      </c>
      <c r="CG17" s="38">
        <f t="shared" si="45"/>
        <v>0</v>
      </c>
      <c r="CH17" s="38">
        <f t="shared" si="45"/>
        <v>0</v>
      </c>
      <c r="CI17" s="38">
        <f t="shared" si="45"/>
        <v>0</v>
      </c>
      <c r="CM17" s="38">
        <f t="shared" si="70"/>
        <v>9052.03125</v>
      </c>
      <c r="CN17" s="38">
        <v>9</v>
      </c>
      <c r="CO17" s="53">
        <f t="shared" si="46"/>
        <v>1987.03125</v>
      </c>
      <c r="CP17" s="54">
        <f t="shared" si="71"/>
        <v>1987.03125</v>
      </c>
      <c r="CQ17" s="40">
        <v>9</v>
      </c>
      <c r="CR17" s="41">
        <f t="shared" si="62"/>
        <v>18</v>
      </c>
      <c r="CS17" s="42">
        <f t="shared" si="47"/>
        <v>18</v>
      </c>
      <c r="CT17" s="42" t="str">
        <f t="shared" si="63"/>
        <v>or</v>
      </c>
      <c r="CU17" s="42">
        <f t="shared" si="48"/>
        <v>20</v>
      </c>
      <c r="CV17" s="43" t="str">
        <f t="shared" si="64"/>
        <v>Duct</v>
      </c>
      <c r="CW17" s="43">
        <f t="shared" si="49"/>
        <v>7948.125</v>
      </c>
      <c r="CX17" s="43">
        <f t="shared" si="50"/>
        <v>9812.5000000000018</v>
      </c>
      <c r="CY17" s="43"/>
      <c r="CZ17" s="44">
        <f t="shared" si="51"/>
        <v>0.88888888888888884</v>
      </c>
      <c r="DA17" s="44">
        <f t="shared" si="52"/>
        <v>0.91</v>
      </c>
      <c r="DB17" s="44">
        <f t="shared" si="65"/>
        <v>0.88888888888888884</v>
      </c>
      <c r="DC17" s="44">
        <f t="shared" si="66"/>
        <v>0.91</v>
      </c>
      <c r="DD17" s="43">
        <f t="shared" si="67"/>
        <v>18</v>
      </c>
      <c r="DF17" s="38">
        <f t="shared" si="53"/>
        <v>0</v>
      </c>
      <c r="DG17" s="38">
        <f t="shared" si="53"/>
        <v>0</v>
      </c>
      <c r="DH17" s="38">
        <f t="shared" si="53"/>
        <v>0</v>
      </c>
      <c r="DI17" s="38">
        <f t="shared" si="53"/>
        <v>0</v>
      </c>
      <c r="DJ17" s="38">
        <f t="shared" si="53"/>
        <v>0</v>
      </c>
      <c r="DK17" s="38">
        <f t="shared" si="53"/>
        <v>0</v>
      </c>
      <c r="DL17" s="38">
        <f t="shared" si="53"/>
        <v>0</v>
      </c>
      <c r="DM17" s="38">
        <f t="shared" si="53"/>
        <v>0</v>
      </c>
      <c r="DN17" s="38">
        <f t="shared" si="53"/>
        <v>0</v>
      </c>
      <c r="DO17" s="38">
        <f t="shared" si="53"/>
        <v>0</v>
      </c>
      <c r="IV17" s="47"/>
    </row>
    <row r="18" spans="1:256" s="38" customFormat="1" x14ac:dyDescent="0.2">
      <c r="A18" s="33">
        <v>9</v>
      </c>
      <c r="B18" s="304">
        <v>2</v>
      </c>
      <c r="C18" s="255" t="s">
        <v>182</v>
      </c>
      <c r="D18" s="36"/>
      <c r="E18" s="81" t="s">
        <v>195</v>
      </c>
      <c r="F18" s="36"/>
      <c r="G18" s="36"/>
      <c r="H18" s="299">
        <f t="shared" si="54"/>
        <v>20</v>
      </c>
      <c r="I18" s="34">
        <f t="shared" si="16"/>
        <v>834.06250000000011</v>
      </c>
      <c r="J18" s="35" t="str">
        <f t="shared" si="17"/>
        <v>6"</v>
      </c>
      <c r="K18" s="36">
        <f t="shared" si="68"/>
        <v>4500</v>
      </c>
      <c r="L18" s="37"/>
      <c r="M18" s="75"/>
      <c r="N18" s="76">
        <v>1</v>
      </c>
      <c r="O18" s="77"/>
      <c r="P18" s="77">
        <v>1</v>
      </c>
      <c r="Q18" s="77"/>
      <c r="R18" s="77"/>
      <c r="S18" s="77"/>
      <c r="T18" s="77"/>
      <c r="U18" s="78"/>
      <c r="V18" s="77"/>
      <c r="W18" s="76"/>
      <c r="X18" s="77"/>
      <c r="Y18" s="77"/>
      <c r="Z18" s="77"/>
      <c r="AA18" s="77"/>
      <c r="AB18" s="77"/>
      <c r="AC18" s="77"/>
      <c r="AD18" s="78"/>
      <c r="AE18" s="79"/>
      <c r="AF18" s="66"/>
      <c r="AG18" s="78"/>
      <c r="AH18" s="80">
        <f t="shared" si="55"/>
        <v>20</v>
      </c>
      <c r="AJ18" s="39">
        <f t="shared" si="18"/>
        <v>0</v>
      </c>
      <c r="AK18" s="39">
        <f t="shared" si="19"/>
        <v>220.78125</v>
      </c>
      <c r="AL18" s="39">
        <f t="shared" si="20"/>
        <v>0</v>
      </c>
      <c r="AM18" s="39">
        <f t="shared" si="21"/>
        <v>613.28125000000011</v>
      </c>
      <c r="AN18" s="39">
        <f t="shared" si="22"/>
        <v>0</v>
      </c>
      <c r="AO18" s="39">
        <f t="shared" si="23"/>
        <v>0</v>
      </c>
      <c r="AP18" s="39">
        <f t="shared" si="24"/>
        <v>0</v>
      </c>
      <c r="AQ18" s="39">
        <f t="shared" si="25"/>
        <v>0</v>
      </c>
      <c r="AR18" s="39">
        <f t="shared" si="26"/>
        <v>0</v>
      </c>
      <c r="AS18" s="39">
        <f t="shared" si="27"/>
        <v>0</v>
      </c>
      <c r="AT18" s="39">
        <f t="shared" si="28"/>
        <v>0</v>
      </c>
      <c r="AU18" s="39">
        <f t="shared" si="29"/>
        <v>0</v>
      </c>
      <c r="AV18" s="39">
        <f t="shared" si="30"/>
        <v>0</v>
      </c>
      <c r="AW18" s="39">
        <f t="shared" si="31"/>
        <v>0</v>
      </c>
      <c r="AX18" s="39">
        <f t="shared" si="32"/>
        <v>0</v>
      </c>
      <c r="AY18" s="39">
        <f t="shared" si="33"/>
        <v>0</v>
      </c>
      <c r="AZ18" s="39">
        <f t="shared" si="34"/>
        <v>0</v>
      </c>
      <c r="BA18" s="39">
        <f t="shared" si="35"/>
        <v>0</v>
      </c>
      <c r="BB18" s="39">
        <f t="shared" si="36"/>
        <v>0</v>
      </c>
      <c r="BD18" s="39">
        <f t="shared" si="56"/>
        <v>0</v>
      </c>
      <c r="BF18" s="39"/>
      <c r="BG18" s="38">
        <f t="shared" si="37"/>
        <v>834.06250000000011</v>
      </c>
      <c r="BH18" s="38">
        <v>10</v>
      </c>
      <c r="BI18" s="53">
        <f t="shared" si="38"/>
        <v>2453.1250000000005</v>
      </c>
      <c r="BJ18" s="54">
        <f t="shared" si="69"/>
        <v>2453.1250000000005</v>
      </c>
      <c r="BK18" s="40">
        <v>10</v>
      </c>
      <c r="BL18" s="41">
        <f t="shared" si="57"/>
        <v>6</v>
      </c>
      <c r="BM18" s="42">
        <f t="shared" si="39"/>
        <v>5</v>
      </c>
      <c r="BN18" s="42" t="str">
        <f t="shared" si="58"/>
        <v>or</v>
      </c>
      <c r="BO18" s="42">
        <f t="shared" si="40"/>
        <v>6</v>
      </c>
      <c r="BP18" s="43" t="str">
        <f t="shared" si="59"/>
        <v>Duct</v>
      </c>
      <c r="BQ18" s="43">
        <f t="shared" si="41"/>
        <v>613.28125000000011</v>
      </c>
      <c r="BR18" s="43">
        <f t="shared" si="42"/>
        <v>883.125</v>
      </c>
      <c r="BS18" s="43"/>
      <c r="BT18" s="44">
        <f t="shared" si="43"/>
        <v>-0.35999999999999993</v>
      </c>
      <c r="BU18" s="44">
        <f t="shared" si="44"/>
        <v>5.5555555555555428E-2</v>
      </c>
      <c r="BV18" s="44">
        <f t="shared" si="60"/>
        <v>0.35999999999999993</v>
      </c>
      <c r="BW18" s="44">
        <f t="shared" si="60"/>
        <v>5.5555555555555428E-2</v>
      </c>
      <c r="BX18" s="43">
        <f t="shared" si="61"/>
        <v>6</v>
      </c>
      <c r="BZ18" s="38">
        <f t="shared" si="45"/>
        <v>0</v>
      </c>
      <c r="CA18" s="38">
        <f t="shared" si="45"/>
        <v>0</v>
      </c>
      <c r="CB18" s="38">
        <f t="shared" si="45"/>
        <v>0</v>
      </c>
      <c r="CC18" s="38">
        <f t="shared" si="45"/>
        <v>0</v>
      </c>
      <c r="CD18" s="38">
        <f t="shared" si="45"/>
        <v>0</v>
      </c>
      <c r="CE18" s="38">
        <f t="shared" si="45"/>
        <v>0</v>
      </c>
      <c r="CF18" s="38">
        <f t="shared" si="45"/>
        <v>0</v>
      </c>
      <c r="CG18" s="38">
        <f t="shared" si="45"/>
        <v>0</v>
      </c>
      <c r="CH18" s="38">
        <f t="shared" si="45"/>
        <v>0</v>
      </c>
      <c r="CI18" s="38">
        <f t="shared" si="45"/>
        <v>0</v>
      </c>
      <c r="CM18" s="38">
        <f t="shared" si="70"/>
        <v>9886.09375</v>
      </c>
      <c r="CN18" s="38">
        <v>10</v>
      </c>
      <c r="CO18" s="53">
        <f t="shared" si="46"/>
        <v>2453.1250000000005</v>
      </c>
      <c r="CP18" s="54">
        <f t="shared" si="71"/>
        <v>2453.1250000000005</v>
      </c>
      <c r="CQ18" s="40">
        <v>10</v>
      </c>
      <c r="CR18" s="41">
        <f t="shared" si="62"/>
        <v>20</v>
      </c>
      <c r="CS18" s="42">
        <f t="shared" si="47"/>
        <v>20</v>
      </c>
      <c r="CT18" s="42" t="str">
        <f t="shared" si="63"/>
        <v>or</v>
      </c>
      <c r="CU18" s="42">
        <f t="shared" si="48"/>
        <v>22</v>
      </c>
      <c r="CV18" s="43" t="str">
        <f t="shared" si="64"/>
        <v>Duct</v>
      </c>
      <c r="CW18" s="43">
        <f t="shared" si="49"/>
        <v>9812.5000000000018</v>
      </c>
      <c r="CX18" s="43">
        <f t="shared" si="50"/>
        <v>11873.125000000002</v>
      </c>
      <c r="CY18" s="43"/>
      <c r="CZ18" s="44">
        <f t="shared" si="51"/>
        <v>0.91500000000000004</v>
      </c>
      <c r="DA18" s="44">
        <f t="shared" si="52"/>
        <v>0.92975206611570249</v>
      </c>
      <c r="DB18" s="44">
        <f t="shared" si="65"/>
        <v>0.91500000000000004</v>
      </c>
      <c r="DC18" s="44">
        <f t="shared" si="66"/>
        <v>0.92975206611570249</v>
      </c>
      <c r="DD18" s="43">
        <f t="shared" si="67"/>
        <v>20</v>
      </c>
      <c r="DF18" s="38">
        <f t="shared" si="53"/>
        <v>0</v>
      </c>
      <c r="DG18" s="38">
        <f t="shared" si="53"/>
        <v>0</v>
      </c>
      <c r="DH18" s="38">
        <f t="shared" si="53"/>
        <v>0</v>
      </c>
      <c r="DI18" s="38">
        <f t="shared" si="53"/>
        <v>0</v>
      </c>
      <c r="DJ18" s="38">
        <f t="shared" si="53"/>
        <v>0</v>
      </c>
      <c r="DK18" s="38">
        <f t="shared" si="53"/>
        <v>0</v>
      </c>
      <c r="DL18" s="38">
        <f t="shared" si="53"/>
        <v>0</v>
      </c>
      <c r="DM18" s="38">
        <f t="shared" si="53"/>
        <v>0</v>
      </c>
      <c r="DN18" s="38">
        <f t="shared" si="53"/>
        <v>0</v>
      </c>
      <c r="DO18" s="38">
        <f t="shared" si="53"/>
        <v>0</v>
      </c>
      <c r="IV18" s="47"/>
    </row>
    <row r="19" spans="1:256" s="38" customFormat="1" x14ac:dyDescent="0.2">
      <c r="A19" s="33">
        <v>10</v>
      </c>
      <c r="B19" s="304"/>
      <c r="C19" s="255"/>
      <c r="D19" s="36"/>
      <c r="E19" s="36"/>
      <c r="F19" s="36"/>
      <c r="G19" s="36"/>
      <c r="H19" s="299">
        <f t="shared" si="54"/>
        <v>22</v>
      </c>
      <c r="I19" s="34">
        <f t="shared" si="16"/>
        <v>0</v>
      </c>
      <c r="J19" s="35" t="str">
        <f t="shared" si="17"/>
        <v/>
      </c>
      <c r="K19" s="36">
        <f t="shared" si="68"/>
        <v>4500</v>
      </c>
      <c r="L19" s="37"/>
      <c r="M19" s="75"/>
      <c r="N19" s="76"/>
      <c r="O19" s="77"/>
      <c r="P19" s="77"/>
      <c r="Q19" s="77"/>
      <c r="R19" s="77"/>
      <c r="S19" s="77"/>
      <c r="T19" s="77"/>
      <c r="U19" s="78"/>
      <c r="V19" s="77"/>
      <c r="W19" s="76"/>
      <c r="X19" s="77"/>
      <c r="Y19" s="77"/>
      <c r="Z19" s="77"/>
      <c r="AA19" s="77"/>
      <c r="AB19" s="77"/>
      <c r="AC19" s="77"/>
      <c r="AD19" s="78"/>
      <c r="AE19" s="79"/>
      <c r="AF19" s="66"/>
      <c r="AG19" s="78"/>
      <c r="AH19" s="80">
        <f t="shared" si="55"/>
        <v>22</v>
      </c>
      <c r="AJ19" s="39">
        <f t="shared" si="18"/>
        <v>0</v>
      </c>
      <c r="AK19" s="39">
        <f t="shared" si="19"/>
        <v>0</v>
      </c>
      <c r="AL19" s="39">
        <f t="shared" si="20"/>
        <v>0</v>
      </c>
      <c r="AM19" s="39">
        <f t="shared" si="21"/>
        <v>0</v>
      </c>
      <c r="AN19" s="39">
        <f t="shared" si="22"/>
        <v>0</v>
      </c>
      <c r="AO19" s="39">
        <f t="shared" si="23"/>
        <v>0</v>
      </c>
      <c r="AP19" s="39">
        <f t="shared" si="24"/>
        <v>0</v>
      </c>
      <c r="AQ19" s="39">
        <f t="shared" si="25"/>
        <v>0</v>
      </c>
      <c r="AR19" s="39">
        <f t="shared" si="26"/>
        <v>0</v>
      </c>
      <c r="AS19" s="39">
        <f t="shared" si="27"/>
        <v>0</v>
      </c>
      <c r="AT19" s="39">
        <f t="shared" si="28"/>
        <v>0</v>
      </c>
      <c r="AU19" s="39">
        <f t="shared" si="29"/>
        <v>0</v>
      </c>
      <c r="AV19" s="39">
        <f t="shared" si="30"/>
        <v>0</v>
      </c>
      <c r="AW19" s="39">
        <f t="shared" si="31"/>
        <v>0</v>
      </c>
      <c r="AX19" s="39">
        <f t="shared" si="32"/>
        <v>0</v>
      </c>
      <c r="AY19" s="39">
        <f t="shared" si="33"/>
        <v>0</v>
      </c>
      <c r="AZ19" s="39">
        <f t="shared" si="34"/>
        <v>0</v>
      </c>
      <c r="BA19" s="39">
        <f t="shared" si="35"/>
        <v>0</v>
      </c>
      <c r="BB19" s="39">
        <f t="shared" si="36"/>
        <v>0</v>
      </c>
      <c r="BD19" s="39">
        <f t="shared" si="56"/>
        <v>0</v>
      </c>
      <c r="BF19" s="39"/>
      <c r="BG19" s="38">
        <f t="shared" si="37"/>
        <v>0</v>
      </c>
      <c r="BH19" s="38">
        <v>11</v>
      </c>
      <c r="BI19" s="53">
        <f t="shared" si="38"/>
        <v>2968.2812500000005</v>
      </c>
      <c r="BJ19" s="54">
        <f t="shared" si="69"/>
        <v>2968.2812500000005</v>
      </c>
      <c r="BK19" s="40">
        <v>11</v>
      </c>
      <c r="BL19" s="41" t="str">
        <f t="shared" si="57"/>
        <v/>
      </c>
      <c r="BM19" s="42" t="str">
        <f t="shared" si="39"/>
        <v/>
      </c>
      <c r="BN19" s="42" t="str">
        <f t="shared" si="58"/>
        <v>or</v>
      </c>
      <c r="BO19" s="42" t="str">
        <f t="shared" si="40"/>
        <v/>
      </c>
      <c r="BP19" s="43" t="str">
        <f t="shared" si="59"/>
        <v>Duct</v>
      </c>
      <c r="BQ19" s="43" t="e">
        <f t="shared" si="41"/>
        <v>#N/A</v>
      </c>
      <c r="BR19" s="43" t="e">
        <f t="shared" si="42"/>
        <v>#N/A</v>
      </c>
      <c r="BS19" s="43"/>
      <c r="BT19" s="44">
        <f t="shared" si="43"/>
        <v>0</v>
      </c>
      <c r="BU19" s="44">
        <f t="shared" si="44"/>
        <v>0</v>
      </c>
      <c r="BV19" s="44">
        <f t="shared" si="60"/>
        <v>0</v>
      </c>
      <c r="BW19" s="44">
        <f t="shared" si="60"/>
        <v>0</v>
      </c>
      <c r="BX19" s="43" t="str">
        <f t="shared" si="61"/>
        <v/>
      </c>
      <c r="BZ19" s="38">
        <f t="shared" si="45"/>
        <v>0</v>
      </c>
      <c r="CA19" s="38">
        <f t="shared" si="45"/>
        <v>0</v>
      </c>
      <c r="CB19" s="38">
        <f t="shared" si="45"/>
        <v>0</v>
      </c>
      <c r="CC19" s="38">
        <f t="shared" si="45"/>
        <v>0</v>
      </c>
      <c r="CD19" s="38">
        <f t="shared" si="45"/>
        <v>0</v>
      </c>
      <c r="CE19" s="38">
        <f t="shared" si="45"/>
        <v>0</v>
      </c>
      <c r="CF19" s="38">
        <f t="shared" si="45"/>
        <v>0</v>
      </c>
      <c r="CG19" s="38">
        <f t="shared" si="45"/>
        <v>0</v>
      </c>
      <c r="CH19" s="38">
        <f t="shared" si="45"/>
        <v>0</v>
      </c>
      <c r="CI19" s="38">
        <f t="shared" si="45"/>
        <v>0</v>
      </c>
      <c r="CM19" s="38">
        <f t="shared" si="70"/>
        <v>9886.09375</v>
      </c>
      <c r="CN19" s="38">
        <v>11</v>
      </c>
      <c r="CO19" s="53">
        <f t="shared" si="46"/>
        <v>2968.2812500000005</v>
      </c>
      <c r="CP19" s="54">
        <f t="shared" si="71"/>
        <v>2968.2812500000005</v>
      </c>
      <c r="CQ19" s="40">
        <v>11</v>
      </c>
      <c r="CR19" s="41">
        <f t="shared" si="62"/>
        <v>22</v>
      </c>
      <c r="CS19" s="42">
        <f t="shared" si="47"/>
        <v>20</v>
      </c>
      <c r="CT19" s="42" t="str">
        <f t="shared" si="63"/>
        <v>or</v>
      </c>
      <c r="CU19" s="42">
        <f t="shared" si="48"/>
        <v>22</v>
      </c>
      <c r="CV19" s="43" t="str">
        <f t="shared" si="64"/>
        <v>Duct</v>
      </c>
      <c r="CW19" s="43">
        <f t="shared" si="49"/>
        <v>9812.5000000000018</v>
      </c>
      <c r="CX19" s="43">
        <f t="shared" si="50"/>
        <v>11873.125000000002</v>
      </c>
      <c r="CY19" s="43"/>
      <c r="CZ19" s="44">
        <f t="shared" si="51"/>
        <v>0</v>
      </c>
      <c r="DA19" s="44">
        <f t="shared" si="52"/>
        <v>0</v>
      </c>
      <c r="DB19" s="44">
        <f t="shared" si="65"/>
        <v>0</v>
      </c>
      <c r="DC19" s="44">
        <f t="shared" si="66"/>
        <v>0</v>
      </c>
      <c r="DD19" s="43">
        <f t="shared" si="67"/>
        <v>22</v>
      </c>
      <c r="DF19" s="38">
        <f t="shared" si="53"/>
        <v>0</v>
      </c>
      <c r="DG19" s="38">
        <f t="shared" si="53"/>
        <v>0</v>
      </c>
      <c r="DH19" s="38">
        <f t="shared" si="53"/>
        <v>0</v>
      </c>
      <c r="DI19" s="38">
        <f t="shared" si="53"/>
        <v>0</v>
      </c>
      <c r="DJ19" s="38">
        <f t="shared" si="53"/>
        <v>0</v>
      </c>
      <c r="DK19" s="38">
        <f t="shared" si="53"/>
        <v>0</v>
      </c>
      <c r="DL19" s="38">
        <f t="shared" si="53"/>
        <v>0</v>
      </c>
      <c r="DM19" s="38">
        <f t="shared" si="53"/>
        <v>0</v>
      </c>
      <c r="DN19" s="38">
        <f t="shared" si="53"/>
        <v>0</v>
      </c>
      <c r="DO19" s="38">
        <f t="shared" si="53"/>
        <v>0</v>
      </c>
      <c r="IV19" s="47"/>
    </row>
    <row r="20" spans="1:256" s="38" customFormat="1" x14ac:dyDescent="0.2">
      <c r="A20" s="33">
        <v>11</v>
      </c>
      <c r="B20" s="304"/>
      <c r="C20" s="36"/>
      <c r="D20" s="36"/>
      <c r="E20" s="36"/>
      <c r="F20" s="36"/>
      <c r="G20" s="36"/>
      <c r="H20" s="299">
        <f t="shared" si="54"/>
        <v>22</v>
      </c>
      <c r="I20" s="34">
        <f t="shared" si="16"/>
        <v>0</v>
      </c>
      <c r="J20" s="35" t="str">
        <f t="shared" si="17"/>
        <v/>
      </c>
      <c r="K20" s="36">
        <f t="shared" si="68"/>
        <v>4500</v>
      </c>
      <c r="L20" s="37"/>
      <c r="M20" s="75"/>
      <c r="N20" s="76"/>
      <c r="O20" s="77"/>
      <c r="P20" s="77"/>
      <c r="Q20" s="77"/>
      <c r="R20" s="77"/>
      <c r="S20" s="77"/>
      <c r="T20" s="77"/>
      <c r="U20" s="78"/>
      <c r="V20" s="77"/>
      <c r="W20" s="76"/>
      <c r="X20" s="77"/>
      <c r="Y20" s="77"/>
      <c r="Z20" s="77"/>
      <c r="AA20" s="77"/>
      <c r="AB20" s="77"/>
      <c r="AC20" s="77"/>
      <c r="AD20" s="78"/>
      <c r="AE20" s="79"/>
      <c r="AF20" s="66"/>
      <c r="AG20" s="78"/>
      <c r="AH20" s="80">
        <f t="shared" si="55"/>
        <v>22</v>
      </c>
      <c r="AJ20" s="39">
        <f t="shared" si="18"/>
        <v>0</v>
      </c>
      <c r="AK20" s="39">
        <f t="shared" si="19"/>
        <v>0</v>
      </c>
      <c r="AL20" s="39">
        <f t="shared" si="20"/>
        <v>0</v>
      </c>
      <c r="AM20" s="39">
        <f t="shared" si="21"/>
        <v>0</v>
      </c>
      <c r="AN20" s="39">
        <f t="shared" si="22"/>
        <v>0</v>
      </c>
      <c r="AO20" s="39">
        <f t="shared" si="23"/>
        <v>0</v>
      </c>
      <c r="AP20" s="39">
        <f t="shared" si="24"/>
        <v>0</v>
      </c>
      <c r="AQ20" s="39">
        <f t="shared" si="25"/>
        <v>0</v>
      </c>
      <c r="AR20" s="39">
        <f t="shared" si="26"/>
        <v>0</v>
      </c>
      <c r="AS20" s="39">
        <f t="shared" si="27"/>
        <v>0</v>
      </c>
      <c r="AT20" s="39">
        <f t="shared" si="28"/>
        <v>0</v>
      </c>
      <c r="AU20" s="39">
        <f t="shared" si="29"/>
        <v>0</v>
      </c>
      <c r="AV20" s="39">
        <f t="shared" si="30"/>
        <v>0</v>
      </c>
      <c r="AW20" s="39">
        <f t="shared" si="31"/>
        <v>0</v>
      </c>
      <c r="AX20" s="39">
        <f t="shared" si="32"/>
        <v>0</v>
      </c>
      <c r="AY20" s="39">
        <f t="shared" si="33"/>
        <v>0</v>
      </c>
      <c r="AZ20" s="39">
        <f t="shared" si="34"/>
        <v>0</v>
      </c>
      <c r="BA20" s="39">
        <f t="shared" si="35"/>
        <v>0</v>
      </c>
      <c r="BB20" s="39">
        <f t="shared" si="36"/>
        <v>0</v>
      </c>
      <c r="BD20" s="39">
        <f t="shared" si="56"/>
        <v>0</v>
      </c>
      <c r="BF20" s="39"/>
      <c r="BG20" s="38">
        <f t="shared" si="37"/>
        <v>0</v>
      </c>
      <c r="BH20" s="38">
        <v>12</v>
      </c>
      <c r="BI20" s="53">
        <f t="shared" si="38"/>
        <v>3532.5</v>
      </c>
      <c r="BJ20" s="54">
        <f t="shared" si="69"/>
        <v>3532.5</v>
      </c>
      <c r="BK20" s="40">
        <v>12</v>
      </c>
      <c r="BL20" s="41" t="str">
        <f t="shared" si="57"/>
        <v/>
      </c>
      <c r="BM20" s="42" t="str">
        <f t="shared" si="39"/>
        <v/>
      </c>
      <c r="BN20" s="42" t="str">
        <f t="shared" si="58"/>
        <v>or</v>
      </c>
      <c r="BO20" s="42" t="str">
        <f t="shared" si="40"/>
        <v/>
      </c>
      <c r="BP20" s="43" t="str">
        <f t="shared" si="59"/>
        <v>Duct</v>
      </c>
      <c r="BQ20" s="43" t="e">
        <f t="shared" si="41"/>
        <v>#N/A</v>
      </c>
      <c r="BR20" s="43" t="e">
        <f t="shared" si="42"/>
        <v>#N/A</v>
      </c>
      <c r="BS20" s="43"/>
      <c r="BT20" s="44">
        <f t="shared" si="43"/>
        <v>0</v>
      </c>
      <c r="BU20" s="44">
        <f t="shared" si="44"/>
        <v>0</v>
      </c>
      <c r="BV20" s="44">
        <f t="shared" si="60"/>
        <v>0</v>
      </c>
      <c r="BW20" s="44">
        <f t="shared" si="60"/>
        <v>0</v>
      </c>
      <c r="BX20" s="43" t="str">
        <f t="shared" si="61"/>
        <v/>
      </c>
      <c r="BZ20" s="38">
        <f t="shared" ref="BZ20:CI29" si="72">+IF($L20=BZ$8,$BG20,0)</f>
        <v>0</v>
      </c>
      <c r="CA20" s="38">
        <f t="shared" si="72"/>
        <v>0</v>
      </c>
      <c r="CB20" s="38">
        <f t="shared" si="72"/>
        <v>0</v>
      </c>
      <c r="CC20" s="38">
        <f t="shared" si="72"/>
        <v>0</v>
      </c>
      <c r="CD20" s="38">
        <f t="shared" si="72"/>
        <v>0</v>
      </c>
      <c r="CE20" s="38">
        <f t="shared" si="72"/>
        <v>0</v>
      </c>
      <c r="CF20" s="38">
        <f t="shared" si="72"/>
        <v>0</v>
      </c>
      <c r="CG20" s="38">
        <f t="shared" si="72"/>
        <v>0</v>
      </c>
      <c r="CH20" s="38">
        <f t="shared" si="72"/>
        <v>0</v>
      </c>
      <c r="CI20" s="38">
        <f t="shared" si="72"/>
        <v>0</v>
      </c>
      <c r="CM20" s="38">
        <f t="shared" si="70"/>
        <v>9886.09375</v>
      </c>
      <c r="CN20" s="38">
        <v>12</v>
      </c>
      <c r="CO20" s="53">
        <f t="shared" si="46"/>
        <v>3532.5</v>
      </c>
      <c r="CP20" s="54">
        <f t="shared" si="71"/>
        <v>3532.5</v>
      </c>
      <c r="CQ20" s="40">
        <v>12</v>
      </c>
      <c r="CR20" s="41">
        <f t="shared" si="62"/>
        <v>22</v>
      </c>
      <c r="CS20" s="42">
        <f t="shared" si="47"/>
        <v>20</v>
      </c>
      <c r="CT20" s="42" t="str">
        <f t="shared" si="63"/>
        <v>or</v>
      </c>
      <c r="CU20" s="42">
        <f t="shared" si="48"/>
        <v>22</v>
      </c>
      <c r="CV20" s="43" t="str">
        <f t="shared" si="64"/>
        <v>Duct</v>
      </c>
      <c r="CW20" s="43">
        <f t="shared" si="49"/>
        <v>9812.5000000000018</v>
      </c>
      <c r="CX20" s="43">
        <f t="shared" si="50"/>
        <v>11873.125000000002</v>
      </c>
      <c r="CY20" s="43"/>
      <c r="CZ20" s="44">
        <f t="shared" si="51"/>
        <v>0</v>
      </c>
      <c r="DA20" s="44">
        <f t="shared" si="52"/>
        <v>0</v>
      </c>
      <c r="DB20" s="44">
        <f t="shared" si="65"/>
        <v>0</v>
      </c>
      <c r="DC20" s="44">
        <f t="shared" si="66"/>
        <v>0</v>
      </c>
      <c r="DD20" s="43">
        <f t="shared" si="67"/>
        <v>22</v>
      </c>
      <c r="DF20" s="38">
        <f t="shared" si="53"/>
        <v>0</v>
      </c>
      <c r="DG20" s="38">
        <f t="shared" si="53"/>
        <v>0</v>
      </c>
      <c r="DH20" s="38">
        <f t="shared" si="53"/>
        <v>0</v>
      </c>
      <c r="DI20" s="38">
        <f t="shared" si="53"/>
        <v>0</v>
      </c>
      <c r="DJ20" s="38">
        <f t="shared" si="53"/>
        <v>0</v>
      </c>
      <c r="DK20" s="38">
        <f t="shared" si="53"/>
        <v>0</v>
      </c>
      <c r="DL20" s="38">
        <f t="shared" si="53"/>
        <v>0</v>
      </c>
      <c r="DM20" s="38">
        <f t="shared" si="53"/>
        <v>0</v>
      </c>
      <c r="DN20" s="38">
        <f t="shared" si="53"/>
        <v>0</v>
      </c>
      <c r="DO20" s="38">
        <f t="shared" si="53"/>
        <v>0</v>
      </c>
      <c r="IV20" s="47"/>
    </row>
    <row r="21" spans="1:256" s="38" customFormat="1" x14ac:dyDescent="0.2">
      <c r="A21" s="33">
        <v>12</v>
      </c>
      <c r="B21" s="304"/>
      <c r="C21" s="81" t="s">
        <v>192</v>
      </c>
      <c r="D21" s="36"/>
      <c r="E21" s="36"/>
      <c r="F21" s="36"/>
      <c r="G21" s="36"/>
      <c r="H21" s="299">
        <f t="shared" si="54"/>
        <v>22</v>
      </c>
      <c r="I21" s="34">
        <f t="shared" si="16"/>
        <v>0</v>
      </c>
      <c r="J21" s="35" t="str">
        <f t="shared" si="17"/>
        <v/>
      </c>
      <c r="K21" s="36">
        <f t="shared" si="68"/>
        <v>4500</v>
      </c>
      <c r="L21" s="37"/>
      <c r="M21" s="75"/>
      <c r="N21" s="76"/>
      <c r="O21" s="77"/>
      <c r="P21" s="77"/>
      <c r="Q21" s="77"/>
      <c r="R21" s="77"/>
      <c r="S21" s="77"/>
      <c r="T21" s="77"/>
      <c r="U21" s="78"/>
      <c r="V21" s="77"/>
      <c r="W21" s="76"/>
      <c r="X21" s="77"/>
      <c r="Y21" s="77"/>
      <c r="Z21" s="77"/>
      <c r="AA21" s="77"/>
      <c r="AB21" s="77"/>
      <c r="AC21" s="77"/>
      <c r="AD21" s="78"/>
      <c r="AE21" s="79"/>
      <c r="AF21" s="66"/>
      <c r="AG21" s="78"/>
      <c r="AH21" s="80">
        <f t="shared" si="55"/>
        <v>22</v>
      </c>
      <c r="AJ21" s="39">
        <f t="shared" si="18"/>
        <v>0</v>
      </c>
      <c r="AK21" s="39">
        <f t="shared" si="19"/>
        <v>0</v>
      </c>
      <c r="AL21" s="39">
        <f t="shared" si="20"/>
        <v>0</v>
      </c>
      <c r="AM21" s="39">
        <f t="shared" si="21"/>
        <v>0</v>
      </c>
      <c r="AN21" s="39">
        <f t="shared" si="22"/>
        <v>0</v>
      </c>
      <c r="AO21" s="39">
        <f t="shared" si="23"/>
        <v>0</v>
      </c>
      <c r="AP21" s="39">
        <f t="shared" si="24"/>
        <v>0</v>
      </c>
      <c r="AQ21" s="39">
        <f t="shared" si="25"/>
        <v>0</v>
      </c>
      <c r="AR21" s="39">
        <f t="shared" si="26"/>
        <v>0</v>
      </c>
      <c r="AS21" s="39">
        <f t="shared" si="27"/>
        <v>0</v>
      </c>
      <c r="AT21" s="39">
        <f t="shared" si="28"/>
        <v>0</v>
      </c>
      <c r="AU21" s="39">
        <f t="shared" si="29"/>
        <v>0</v>
      </c>
      <c r="AV21" s="39">
        <f t="shared" si="30"/>
        <v>0</v>
      </c>
      <c r="AW21" s="39">
        <f t="shared" si="31"/>
        <v>0</v>
      </c>
      <c r="AX21" s="39">
        <f t="shared" si="32"/>
        <v>0</v>
      </c>
      <c r="AY21" s="39">
        <f t="shared" si="33"/>
        <v>0</v>
      </c>
      <c r="AZ21" s="39">
        <f t="shared" si="34"/>
        <v>0</v>
      </c>
      <c r="BA21" s="39">
        <f t="shared" si="35"/>
        <v>0</v>
      </c>
      <c r="BB21" s="39">
        <f t="shared" si="36"/>
        <v>0</v>
      </c>
      <c r="BD21" s="39">
        <f t="shared" si="56"/>
        <v>0</v>
      </c>
      <c r="BF21" s="39"/>
      <c r="BG21" s="38">
        <f t="shared" si="37"/>
        <v>0</v>
      </c>
      <c r="BH21" s="38">
        <v>13</v>
      </c>
      <c r="BI21" s="53">
        <f t="shared" si="38"/>
        <v>4145.7812500000009</v>
      </c>
      <c r="BJ21" s="54">
        <f t="shared" si="69"/>
        <v>4145.7812500000009</v>
      </c>
      <c r="BK21" s="40">
        <v>13</v>
      </c>
      <c r="BL21" s="41" t="str">
        <f t="shared" si="57"/>
        <v/>
      </c>
      <c r="BM21" s="42" t="str">
        <f t="shared" si="39"/>
        <v/>
      </c>
      <c r="BN21" s="42" t="str">
        <f t="shared" si="58"/>
        <v>or</v>
      </c>
      <c r="BO21" s="42" t="str">
        <f t="shared" si="40"/>
        <v/>
      </c>
      <c r="BP21" s="43" t="str">
        <f t="shared" si="59"/>
        <v>Duct</v>
      </c>
      <c r="BQ21" s="43" t="e">
        <f t="shared" si="41"/>
        <v>#N/A</v>
      </c>
      <c r="BR21" s="43" t="e">
        <f t="shared" si="42"/>
        <v>#N/A</v>
      </c>
      <c r="BS21" s="43"/>
      <c r="BT21" s="44">
        <f t="shared" si="43"/>
        <v>0</v>
      </c>
      <c r="BU21" s="44">
        <f t="shared" si="44"/>
        <v>0</v>
      </c>
      <c r="BV21" s="44">
        <f t="shared" si="60"/>
        <v>0</v>
      </c>
      <c r="BW21" s="44">
        <f t="shared" si="60"/>
        <v>0</v>
      </c>
      <c r="BX21" s="43" t="str">
        <f t="shared" si="61"/>
        <v/>
      </c>
      <c r="BZ21" s="38">
        <f t="shared" si="72"/>
        <v>0</v>
      </c>
      <c r="CA21" s="38">
        <f t="shared" si="72"/>
        <v>0</v>
      </c>
      <c r="CB21" s="38">
        <f t="shared" si="72"/>
        <v>0</v>
      </c>
      <c r="CC21" s="38">
        <f t="shared" si="72"/>
        <v>0</v>
      </c>
      <c r="CD21" s="38">
        <f t="shared" si="72"/>
        <v>0</v>
      </c>
      <c r="CE21" s="38">
        <f t="shared" si="72"/>
        <v>0</v>
      </c>
      <c r="CF21" s="38">
        <f t="shared" si="72"/>
        <v>0</v>
      </c>
      <c r="CG21" s="38">
        <f t="shared" si="72"/>
        <v>0</v>
      </c>
      <c r="CH21" s="38">
        <f t="shared" si="72"/>
        <v>0</v>
      </c>
      <c r="CI21" s="38">
        <f t="shared" si="72"/>
        <v>0</v>
      </c>
      <c r="CM21" s="38">
        <f t="shared" si="70"/>
        <v>9886.09375</v>
      </c>
      <c r="CN21" s="38">
        <v>13</v>
      </c>
      <c r="CO21" s="53">
        <f t="shared" si="46"/>
        <v>4145.7812500000009</v>
      </c>
      <c r="CP21" s="54">
        <f t="shared" si="71"/>
        <v>4145.7812500000009</v>
      </c>
      <c r="CQ21" s="40">
        <v>13</v>
      </c>
      <c r="CR21" s="41">
        <f t="shared" si="62"/>
        <v>22</v>
      </c>
      <c r="CS21" s="42">
        <f t="shared" si="47"/>
        <v>20</v>
      </c>
      <c r="CT21" s="42" t="str">
        <f t="shared" si="63"/>
        <v>or</v>
      </c>
      <c r="CU21" s="42">
        <f t="shared" si="48"/>
        <v>22</v>
      </c>
      <c r="CV21" s="43" t="str">
        <f t="shared" si="64"/>
        <v>Duct</v>
      </c>
      <c r="CW21" s="43">
        <f t="shared" si="49"/>
        <v>9812.5000000000018</v>
      </c>
      <c r="CX21" s="43">
        <f t="shared" si="50"/>
        <v>11873.125000000002</v>
      </c>
      <c r="CY21" s="43"/>
      <c r="CZ21" s="44">
        <f t="shared" si="51"/>
        <v>0</v>
      </c>
      <c r="DA21" s="44">
        <f t="shared" si="52"/>
        <v>0</v>
      </c>
      <c r="DB21" s="44">
        <f t="shared" si="65"/>
        <v>0</v>
      </c>
      <c r="DC21" s="44">
        <f t="shared" si="66"/>
        <v>0</v>
      </c>
      <c r="DD21" s="43">
        <f t="shared" si="67"/>
        <v>22</v>
      </c>
      <c r="DF21" s="38">
        <f t="shared" si="53"/>
        <v>0</v>
      </c>
      <c r="DG21" s="38">
        <f t="shared" si="53"/>
        <v>0</v>
      </c>
      <c r="DH21" s="38">
        <f t="shared" si="53"/>
        <v>0</v>
      </c>
      <c r="DI21" s="38">
        <f t="shared" si="53"/>
        <v>0</v>
      </c>
      <c r="DJ21" s="38">
        <f t="shared" si="53"/>
        <v>0</v>
      </c>
      <c r="DK21" s="38">
        <f t="shared" si="53"/>
        <v>0</v>
      </c>
      <c r="DL21" s="38">
        <f t="shared" si="53"/>
        <v>0</v>
      </c>
      <c r="DM21" s="38">
        <f t="shared" si="53"/>
        <v>0</v>
      </c>
      <c r="DN21" s="38">
        <f t="shared" si="53"/>
        <v>0</v>
      </c>
      <c r="DO21" s="38">
        <f t="shared" si="53"/>
        <v>0</v>
      </c>
      <c r="IV21" s="47"/>
    </row>
    <row r="22" spans="1:256" s="38" customFormat="1" x14ac:dyDescent="0.2">
      <c r="A22" s="33">
        <v>13</v>
      </c>
      <c r="B22" s="304"/>
      <c r="C22" s="315" t="s">
        <v>193</v>
      </c>
      <c r="D22" s="36"/>
      <c r="E22" s="36"/>
      <c r="F22" s="36"/>
      <c r="G22" s="36"/>
      <c r="H22" s="299">
        <f t="shared" si="54"/>
        <v>22</v>
      </c>
      <c r="I22" s="34">
        <f t="shared" si="16"/>
        <v>0</v>
      </c>
      <c r="J22" s="35" t="str">
        <f t="shared" si="17"/>
        <v/>
      </c>
      <c r="K22" s="36">
        <f t="shared" si="68"/>
        <v>4500</v>
      </c>
      <c r="L22" s="37"/>
      <c r="M22" s="75"/>
      <c r="N22" s="76"/>
      <c r="O22" s="77"/>
      <c r="P22" s="77"/>
      <c r="Q22" s="77"/>
      <c r="R22" s="77"/>
      <c r="S22" s="77"/>
      <c r="T22" s="77"/>
      <c r="U22" s="78"/>
      <c r="V22" s="77"/>
      <c r="W22" s="76"/>
      <c r="X22" s="77"/>
      <c r="Y22" s="77"/>
      <c r="Z22" s="77"/>
      <c r="AA22" s="77"/>
      <c r="AB22" s="77"/>
      <c r="AC22" s="77"/>
      <c r="AD22" s="78"/>
      <c r="AE22" s="79"/>
      <c r="AF22" s="66"/>
      <c r="AG22" s="78"/>
      <c r="AH22" s="80">
        <f t="shared" si="55"/>
        <v>22</v>
      </c>
      <c r="AJ22" s="39">
        <f t="shared" si="18"/>
        <v>0</v>
      </c>
      <c r="AK22" s="39">
        <f t="shared" si="19"/>
        <v>0</v>
      </c>
      <c r="AL22" s="39">
        <f t="shared" si="20"/>
        <v>0</v>
      </c>
      <c r="AM22" s="39">
        <f t="shared" si="21"/>
        <v>0</v>
      </c>
      <c r="AN22" s="39">
        <f t="shared" si="22"/>
        <v>0</v>
      </c>
      <c r="AO22" s="39">
        <f t="shared" si="23"/>
        <v>0</v>
      </c>
      <c r="AP22" s="39">
        <f t="shared" si="24"/>
        <v>0</v>
      </c>
      <c r="AQ22" s="39">
        <f t="shared" si="25"/>
        <v>0</v>
      </c>
      <c r="AR22" s="39">
        <f t="shared" si="26"/>
        <v>0</v>
      </c>
      <c r="AS22" s="39">
        <f t="shared" si="27"/>
        <v>0</v>
      </c>
      <c r="AT22" s="39">
        <f t="shared" si="28"/>
        <v>0</v>
      </c>
      <c r="AU22" s="39">
        <f t="shared" si="29"/>
        <v>0</v>
      </c>
      <c r="AV22" s="39">
        <f t="shared" si="30"/>
        <v>0</v>
      </c>
      <c r="AW22" s="39">
        <f t="shared" si="31"/>
        <v>0</v>
      </c>
      <c r="AX22" s="39">
        <f t="shared" si="32"/>
        <v>0</v>
      </c>
      <c r="AY22" s="39">
        <f t="shared" si="33"/>
        <v>0</v>
      </c>
      <c r="AZ22" s="39">
        <f t="shared" si="34"/>
        <v>0</v>
      </c>
      <c r="BA22" s="39">
        <f t="shared" si="35"/>
        <v>0</v>
      </c>
      <c r="BB22" s="39">
        <f t="shared" si="36"/>
        <v>0</v>
      </c>
      <c r="BD22" s="39">
        <f t="shared" si="56"/>
        <v>0</v>
      </c>
      <c r="BF22" s="39"/>
      <c r="BG22" s="38">
        <f t="shared" si="37"/>
        <v>0</v>
      </c>
      <c r="BH22" s="38">
        <v>14</v>
      </c>
      <c r="BI22" s="53">
        <f t="shared" si="38"/>
        <v>4808.125</v>
      </c>
      <c r="BJ22" s="54">
        <f t="shared" si="69"/>
        <v>4808.125</v>
      </c>
      <c r="BK22" s="40">
        <v>14</v>
      </c>
      <c r="BL22" s="41" t="str">
        <f t="shared" si="57"/>
        <v/>
      </c>
      <c r="BM22" s="42" t="str">
        <f t="shared" si="39"/>
        <v/>
      </c>
      <c r="BN22" s="42" t="str">
        <f t="shared" si="58"/>
        <v>or</v>
      </c>
      <c r="BO22" s="42" t="str">
        <f t="shared" si="40"/>
        <v/>
      </c>
      <c r="BP22" s="43" t="str">
        <f t="shared" si="59"/>
        <v>Duct</v>
      </c>
      <c r="BQ22" s="43" t="e">
        <f t="shared" si="41"/>
        <v>#N/A</v>
      </c>
      <c r="BR22" s="43" t="e">
        <f t="shared" si="42"/>
        <v>#N/A</v>
      </c>
      <c r="BS22" s="43"/>
      <c r="BT22" s="44">
        <f t="shared" si="43"/>
        <v>0</v>
      </c>
      <c r="BU22" s="44">
        <f t="shared" si="44"/>
        <v>0</v>
      </c>
      <c r="BV22" s="44">
        <f t="shared" si="60"/>
        <v>0</v>
      </c>
      <c r="BW22" s="44">
        <f t="shared" si="60"/>
        <v>0</v>
      </c>
      <c r="BX22" s="43" t="str">
        <f t="shared" si="61"/>
        <v/>
      </c>
      <c r="BZ22" s="38">
        <f t="shared" si="72"/>
        <v>0</v>
      </c>
      <c r="CA22" s="38">
        <f t="shared" si="72"/>
        <v>0</v>
      </c>
      <c r="CB22" s="38">
        <f t="shared" si="72"/>
        <v>0</v>
      </c>
      <c r="CC22" s="38">
        <f t="shared" si="72"/>
        <v>0</v>
      </c>
      <c r="CD22" s="38">
        <f t="shared" si="72"/>
        <v>0</v>
      </c>
      <c r="CE22" s="38">
        <f t="shared" si="72"/>
        <v>0</v>
      </c>
      <c r="CF22" s="38">
        <f t="shared" si="72"/>
        <v>0</v>
      </c>
      <c r="CG22" s="38">
        <f t="shared" si="72"/>
        <v>0</v>
      </c>
      <c r="CH22" s="38">
        <f t="shared" si="72"/>
        <v>0</v>
      </c>
      <c r="CI22" s="38">
        <f t="shared" si="72"/>
        <v>0</v>
      </c>
      <c r="CM22" s="38">
        <f t="shared" si="70"/>
        <v>9886.09375</v>
      </c>
      <c r="CN22" s="38">
        <v>14</v>
      </c>
      <c r="CO22" s="53">
        <f t="shared" si="46"/>
        <v>4808.125</v>
      </c>
      <c r="CP22" s="54">
        <f t="shared" si="71"/>
        <v>4808.125</v>
      </c>
      <c r="CQ22" s="40">
        <v>14</v>
      </c>
      <c r="CR22" s="41">
        <f t="shared" si="62"/>
        <v>22</v>
      </c>
      <c r="CS22" s="42">
        <f t="shared" si="47"/>
        <v>20</v>
      </c>
      <c r="CT22" s="42" t="str">
        <f t="shared" si="63"/>
        <v>or</v>
      </c>
      <c r="CU22" s="42">
        <f t="shared" si="48"/>
        <v>22</v>
      </c>
      <c r="CV22" s="43" t="str">
        <f t="shared" si="64"/>
        <v>Duct</v>
      </c>
      <c r="CW22" s="43">
        <f t="shared" si="49"/>
        <v>9812.5000000000018</v>
      </c>
      <c r="CX22" s="43">
        <f t="shared" si="50"/>
        <v>11873.125000000002</v>
      </c>
      <c r="CY22" s="43"/>
      <c r="CZ22" s="44">
        <f t="shared" si="51"/>
        <v>0</v>
      </c>
      <c r="DA22" s="44">
        <f t="shared" si="52"/>
        <v>0</v>
      </c>
      <c r="DB22" s="44">
        <f t="shared" si="65"/>
        <v>0</v>
      </c>
      <c r="DC22" s="44">
        <f t="shared" si="66"/>
        <v>0</v>
      </c>
      <c r="DD22" s="43">
        <f t="shared" si="67"/>
        <v>22</v>
      </c>
      <c r="DF22" s="38">
        <f t="shared" si="53"/>
        <v>0</v>
      </c>
      <c r="DG22" s="38">
        <f t="shared" si="53"/>
        <v>0</v>
      </c>
      <c r="DH22" s="38">
        <f t="shared" si="53"/>
        <v>0</v>
      </c>
      <c r="DI22" s="38">
        <f t="shared" si="53"/>
        <v>0</v>
      </c>
      <c r="DJ22" s="38">
        <f t="shared" si="53"/>
        <v>0</v>
      </c>
      <c r="DK22" s="38">
        <f t="shared" si="53"/>
        <v>0</v>
      </c>
      <c r="DL22" s="38">
        <f t="shared" si="53"/>
        <v>0</v>
      </c>
      <c r="DM22" s="38">
        <f t="shared" si="53"/>
        <v>0</v>
      </c>
      <c r="DN22" s="38">
        <f t="shared" si="53"/>
        <v>0</v>
      </c>
      <c r="DO22" s="38">
        <f t="shared" si="53"/>
        <v>0</v>
      </c>
      <c r="IV22" s="47"/>
    </row>
    <row r="23" spans="1:256" s="38" customFormat="1" x14ac:dyDescent="0.2">
      <c r="A23" s="33">
        <v>14</v>
      </c>
      <c r="B23" s="304"/>
      <c r="C23" s="36"/>
      <c r="D23" s="36"/>
      <c r="E23" s="36"/>
      <c r="F23" s="36"/>
      <c r="G23" s="36"/>
      <c r="H23" s="299">
        <f t="shared" si="54"/>
        <v>22</v>
      </c>
      <c r="I23" s="34">
        <f t="shared" si="16"/>
        <v>0</v>
      </c>
      <c r="J23" s="35" t="str">
        <f t="shared" si="17"/>
        <v/>
      </c>
      <c r="K23" s="36">
        <f t="shared" si="68"/>
        <v>4500</v>
      </c>
      <c r="L23" s="37"/>
      <c r="M23" s="75"/>
      <c r="N23" s="76"/>
      <c r="O23" s="77"/>
      <c r="P23" s="77"/>
      <c r="Q23" s="77"/>
      <c r="R23" s="77"/>
      <c r="S23" s="77"/>
      <c r="T23" s="77"/>
      <c r="U23" s="78"/>
      <c r="V23" s="77"/>
      <c r="W23" s="76"/>
      <c r="X23" s="77"/>
      <c r="Y23" s="77"/>
      <c r="Z23" s="77"/>
      <c r="AA23" s="77"/>
      <c r="AB23" s="77"/>
      <c r="AC23" s="77"/>
      <c r="AD23" s="78"/>
      <c r="AE23" s="79"/>
      <c r="AF23" s="66"/>
      <c r="AG23" s="78"/>
      <c r="AH23" s="80">
        <f t="shared" si="55"/>
        <v>22</v>
      </c>
      <c r="AJ23" s="39">
        <f t="shared" si="18"/>
        <v>0</v>
      </c>
      <c r="AK23" s="39">
        <f t="shared" si="19"/>
        <v>0</v>
      </c>
      <c r="AL23" s="39">
        <f t="shared" si="20"/>
        <v>0</v>
      </c>
      <c r="AM23" s="39">
        <f t="shared" si="21"/>
        <v>0</v>
      </c>
      <c r="AN23" s="39">
        <f t="shared" si="22"/>
        <v>0</v>
      </c>
      <c r="AO23" s="39">
        <f t="shared" si="23"/>
        <v>0</v>
      </c>
      <c r="AP23" s="39">
        <f t="shared" si="24"/>
        <v>0</v>
      </c>
      <c r="AQ23" s="39">
        <f t="shared" si="25"/>
        <v>0</v>
      </c>
      <c r="AR23" s="39">
        <f t="shared" si="26"/>
        <v>0</v>
      </c>
      <c r="AS23" s="39">
        <f t="shared" si="27"/>
        <v>0</v>
      </c>
      <c r="AT23" s="39">
        <f t="shared" si="28"/>
        <v>0</v>
      </c>
      <c r="AU23" s="39">
        <f t="shared" si="29"/>
        <v>0</v>
      </c>
      <c r="AV23" s="39">
        <f t="shared" si="30"/>
        <v>0</v>
      </c>
      <c r="AW23" s="39">
        <f t="shared" si="31"/>
        <v>0</v>
      </c>
      <c r="AX23" s="39">
        <f t="shared" si="32"/>
        <v>0</v>
      </c>
      <c r="AY23" s="39">
        <f t="shared" si="33"/>
        <v>0</v>
      </c>
      <c r="AZ23" s="39">
        <f t="shared" si="34"/>
        <v>0</v>
      </c>
      <c r="BA23" s="39">
        <f t="shared" si="35"/>
        <v>0</v>
      </c>
      <c r="BB23" s="39">
        <f t="shared" si="36"/>
        <v>0</v>
      </c>
      <c r="BD23" s="39">
        <f t="shared" si="56"/>
        <v>0</v>
      </c>
      <c r="BF23" s="39"/>
      <c r="BG23" s="38">
        <f t="shared" si="37"/>
        <v>0</v>
      </c>
      <c r="BH23" s="38">
        <v>15</v>
      </c>
      <c r="BI23" s="53">
        <f t="shared" si="38"/>
        <v>5519.5312500000009</v>
      </c>
      <c r="BJ23" s="54">
        <f t="shared" si="69"/>
        <v>5519.5312500000009</v>
      </c>
      <c r="BK23" s="40">
        <v>15</v>
      </c>
      <c r="BL23" s="41" t="str">
        <f t="shared" si="57"/>
        <v/>
      </c>
      <c r="BM23" s="42" t="str">
        <f t="shared" si="39"/>
        <v/>
      </c>
      <c r="BN23" s="42" t="str">
        <f t="shared" si="58"/>
        <v>or</v>
      </c>
      <c r="BO23" s="42" t="str">
        <f t="shared" si="40"/>
        <v/>
      </c>
      <c r="BP23" s="43" t="str">
        <f t="shared" si="59"/>
        <v>Duct</v>
      </c>
      <c r="BQ23" s="43" t="e">
        <f t="shared" si="41"/>
        <v>#N/A</v>
      </c>
      <c r="BR23" s="43" t="e">
        <f t="shared" si="42"/>
        <v>#N/A</v>
      </c>
      <c r="BS23" s="43"/>
      <c r="BT23" s="44">
        <f t="shared" si="43"/>
        <v>0</v>
      </c>
      <c r="BU23" s="44">
        <f t="shared" si="44"/>
        <v>0</v>
      </c>
      <c r="BV23" s="44">
        <f t="shared" si="60"/>
        <v>0</v>
      </c>
      <c r="BW23" s="44">
        <f t="shared" si="60"/>
        <v>0</v>
      </c>
      <c r="BX23" s="43" t="str">
        <f t="shared" si="61"/>
        <v/>
      </c>
      <c r="BZ23" s="38">
        <f t="shared" si="72"/>
        <v>0</v>
      </c>
      <c r="CA23" s="38">
        <f t="shared" si="72"/>
        <v>0</v>
      </c>
      <c r="CB23" s="38">
        <f t="shared" si="72"/>
        <v>0</v>
      </c>
      <c r="CC23" s="38">
        <f t="shared" si="72"/>
        <v>0</v>
      </c>
      <c r="CD23" s="38">
        <f t="shared" si="72"/>
        <v>0</v>
      </c>
      <c r="CE23" s="38">
        <f t="shared" si="72"/>
        <v>0</v>
      </c>
      <c r="CF23" s="38">
        <f t="shared" si="72"/>
        <v>0</v>
      </c>
      <c r="CG23" s="38">
        <f t="shared" si="72"/>
        <v>0</v>
      </c>
      <c r="CH23" s="38">
        <f t="shared" si="72"/>
        <v>0</v>
      </c>
      <c r="CI23" s="38">
        <f t="shared" si="72"/>
        <v>0</v>
      </c>
      <c r="CM23" s="38">
        <f t="shared" si="70"/>
        <v>9886.09375</v>
      </c>
      <c r="CN23" s="38">
        <v>15</v>
      </c>
      <c r="CO23" s="53">
        <f t="shared" si="46"/>
        <v>5519.5312500000009</v>
      </c>
      <c r="CP23" s="54">
        <f t="shared" si="71"/>
        <v>5519.5312500000009</v>
      </c>
      <c r="CQ23" s="40">
        <v>15</v>
      </c>
      <c r="CR23" s="41">
        <f t="shared" si="62"/>
        <v>22</v>
      </c>
      <c r="CS23" s="42">
        <f t="shared" si="47"/>
        <v>20</v>
      </c>
      <c r="CT23" s="42" t="str">
        <f t="shared" si="63"/>
        <v>or</v>
      </c>
      <c r="CU23" s="42">
        <f t="shared" si="48"/>
        <v>22</v>
      </c>
      <c r="CV23" s="43" t="str">
        <f t="shared" si="64"/>
        <v>Duct</v>
      </c>
      <c r="CW23" s="43">
        <f t="shared" si="49"/>
        <v>9812.5000000000018</v>
      </c>
      <c r="CX23" s="43">
        <f t="shared" si="50"/>
        <v>11873.125000000002</v>
      </c>
      <c r="CY23" s="43"/>
      <c r="CZ23" s="44">
        <f t="shared" si="51"/>
        <v>0</v>
      </c>
      <c r="DA23" s="44">
        <f t="shared" si="52"/>
        <v>0</v>
      </c>
      <c r="DB23" s="44">
        <f t="shared" si="65"/>
        <v>0</v>
      </c>
      <c r="DC23" s="44">
        <f t="shared" si="66"/>
        <v>0</v>
      </c>
      <c r="DD23" s="43">
        <f t="shared" si="67"/>
        <v>22</v>
      </c>
      <c r="DF23" s="38">
        <f t="shared" si="53"/>
        <v>0</v>
      </c>
      <c r="DG23" s="38">
        <f t="shared" si="53"/>
        <v>0</v>
      </c>
      <c r="DH23" s="38">
        <f t="shared" si="53"/>
        <v>0</v>
      </c>
      <c r="DI23" s="38">
        <f t="shared" si="53"/>
        <v>0</v>
      </c>
      <c r="DJ23" s="38">
        <f t="shared" si="53"/>
        <v>0</v>
      </c>
      <c r="DK23" s="38">
        <f t="shared" si="53"/>
        <v>0</v>
      </c>
      <c r="DL23" s="38">
        <f t="shared" si="53"/>
        <v>0</v>
      </c>
      <c r="DM23" s="38">
        <f t="shared" si="53"/>
        <v>0</v>
      </c>
      <c r="DN23" s="38">
        <f t="shared" si="53"/>
        <v>0</v>
      </c>
      <c r="DO23" s="38">
        <f t="shared" si="53"/>
        <v>0</v>
      </c>
      <c r="IV23" s="47"/>
    </row>
    <row r="24" spans="1:256" s="38" customFormat="1" x14ac:dyDescent="0.2">
      <c r="A24" s="33">
        <v>15</v>
      </c>
      <c r="B24" s="304"/>
      <c r="C24" s="81" t="s">
        <v>196</v>
      </c>
      <c r="D24" s="36"/>
      <c r="E24" s="36"/>
      <c r="F24" s="36"/>
      <c r="G24" s="36"/>
      <c r="H24" s="299">
        <f t="shared" si="54"/>
        <v>22</v>
      </c>
      <c r="I24" s="34">
        <f t="shared" si="16"/>
        <v>0</v>
      </c>
      <c r="J24" s="35" t="str">
        <f t="shared" si="17"/>
        <v/>
      </c>
      <c r="K24" s="36">
        <f t="shared" si="68"/>
        <v>4500</v>
      </c>
      <c r="L24" s="37"/>
      <c r="M24" s="75"/>
      <c r="N24" s="76"/>
      <c r="O24" s="77"/>
      <c r="P24" s="77"/>
      <c r="Q24" s="77"/>
      <c r="R24" s="77"/>
      <c r="S24" s="77"/>
      <c r="T24" s="77"/>
      <c r="U24" s="78"/>
      <c r="V24" s="77"/>
      <c r="W24" s="76"/>
      <c r="X24" s="77"/>
      <c r="Y24" s="77"/>
      <c r="Z24" s="77"/>
      <c r="AA24" s="77"/>
      <c r="AB24" s="77"/>
      <c r="AC24" s="77"/>
      <c r="AD24" s="78"/>
      <c r="AE24" s="79"/>
      <c r="AF24" s="66"/>
      <c r="AG24" s="78"/>
      <c r="AH24" s="80">
        <f t="shared" si="55"/>
        <v>22</v>
      </c>
      <c r="AJ24" s="39">
        <f t="shared" si="18"/>
        <v>0</v>
      </c>
      <c r="AK24" s="39">
        <f t="shared" si="19"/>
        <v>0</v>
      </c>
      <c r="AL24" s="39">
        <f t="shared" si="20"/>
        <v>0</v>
      </c>
      <c r="AM24" s="39">
        <f t="shared" si="21"/>
        <v>0</v>
      </c>
      <c r="AN24" s="39">
        <f t="shared" si="22"/>
        <v>0</v>
      </c>
      <c r="AO24" s="39">
        <f t="shared" si="23"/>
        <v>0</v>
      </c>
      <c r="AP24" s="39">
        <f t="shared" si="24"/>
        <v>0</v>
      </c>
      <c r="AQ24" s="39">
        <f t="shared" si="25"/>
        <v>0</v>
      </c>
      <c r="AR24" s="39">
        <f t="shared" si="26"/>
        <v>0</v>
      </c>
      <c r="AS24" s="39">
        <f t="shared" si="27"/>
        <v>0</v>
      </c>
      <c r="AT24" s="39">
        <f t="shared" si="28"/>
        <v>0</v>
      </c>
      <c r="AU24" s="39">
        <f t="shared" si="29"/>
        <v>0</v>
      </c>
      <c r="AV24" s="39">
        <f t="shared" si="30"/>
        <v>0</v>
      </c>
      <c r="AW24" s="39">
        <f t="shared" si="31"/>
        <v>0</v>
      </c>
      <c r="AX24" s="39">
        <f t="shared" si="32"/>
        <v>0</v>
      </c>
      <c r="AY24" s="39">
        <f t="shared" si="33"/>
        <v>0</v>
      </c>
      <c r="AZ24" s="39">
        <f t="shared" si="34"/>
        <v>0</v>
      </c>
      <c r="BA24" s="39">
        <f t="shared" si="35"/>
        <v>0</v>
      </c>
      <c r="BB24" s="39">
        <f t="shared" si="36"/>
        <v>0</v>
      </c>
      <c r="BD24" s="39">
        <f t="shared" si="56"/>
        <v>0</v>
      </c>
      <c r="BF24" s="39"/>
      <c r="BG24" s="38">
        <f t="shared" si="37"/>
        <v>0</v>
      </c>
      <c r="BH24" s="38">
        <v>16</v>
      </c>
      <c r="BI24" s="53">
        <f t="shared" si="38"/>
        <v>6279.9999999999991</v>
      </c>
      <c r="BJ24" s="54">
        <f t="shared" si="69"/>
        <v>6279.9999999999991</v>
      </c>
      <c r="BK24" s="40">
        <v>16</v>
      </c>
      <c r="BL24" s="41" t="str">
        <f t="shared" si="57"/>
        <v/>
      </c>
      <c r="BM24" s="42" t="str">
        <f t="shared" si="39"/>
        <v/>
      </c>
      <c r="BN24" s="42" t="str">
        <f t="shared" si="58"/>
        <v>or</v>
      </c>
      <c r="BO24" s="42" t="str">
        <f t="shared" si="40"/>
        <v/>
      </c>
      <c r="BP24" s="43" t="str">
        <f t="shared" si="59"/>
        <v>Duct</v>
      </c>
      <c r="BQ24" s="43" t="e">
        <f t="shared" si="41"/>
        <v>#N/A</v>
      </c>
      <c r="BR24" s="43" t="e">
        <f t="shared" si="42"/>
        <v>#N/A</v>
      </c>
      <c r="BS24" s="43"/>
      <c r="BT24" s="44">
        <f t="shared" si="43"/>
        <v>0</v>
      </c>
      <c r="BU24" s="44">
        <f t="shared" si="44"/>
        <v>0</v>
      </c>
      <c r="BV24" s="44">
        <f t="shared" si="60"/>
        <v>0</v>
      </c>
      <c r="BW24" s="44">
        <f t="shared" si="60"/>
        <v>0</v>
      </c>
      <c r="BX24" s="43" t="str">
        <f t="shared" si="61"/>
        <v/>
      </c>
      <c r="BZ24" s="38">
        <f t="shared" si="72"/>
        <v>0</v>
      </c>
      <c r="CA24" s="38">
        <f t="shared" si="72"/>
        <v>0</v>
      </c>
      <c r="CB24" s="38">
        <f t="shared" si="72"/>
        <v>0</v>
      </c>
      <c r="CC24" s="38">
        <f t="shared" si="72"/>
        <v>0</v>
      </c>
      <c r="CD24" s="38">
        <f t="shared" si="72"/>
        <v>0</v>
      </c>
      <c r="CE24" s="38">
        <f t="shared" si="72"/>
        <v>0</v>
      </c>
      <c r="CF24" s="38">
        <f t="shared" si="72"/>
        <v>0</v>
      </c>
      <c r="CG24" s="38">
        <f t="shared" si="72"/>
        <v>0</v>
      </c>
      <c r="CH24" s="38">
        <f t="shared" si="72"/>
        <v>0</v>
      </c>
      <c r="CI24" s="38">
        <f t="shared" si="72"/>
        <v>0</v>
      </c>
      <c r="CM24" s="38">
        <f t="shared" si="70"/>
        <v>9886.09375</v>
      </c>
      <c r="CN24" s="38">
        <v>16</v>
      </c>
      <c r="CO24" s="53">
        <f t="shared" si="46"/>
        <v>6279.9999999999991</v>
      </c>
      <c r="CP24" s="54">
        <f t="shared" si="71"/>
        <v>6279.9999999999991</v>
      </c>
      <c r="CQ24" s="40">
        <v>16</v>
      </c>
      <c r="CR24" s="41">
        <f t="shared" si="62"/>
        <v>22</v>
      </c>
      <c r="CS24" s="42">
        <f t="shared" si="47"/>
        <v>20</v>
      </c>
      <c r="CT24" s="42" t="str">
        <f t="shared" si="63"/>
        <v>or</v>
      </c>
      <c r="CU24" s="42">
        <f t="shared" si="48"/>
        <v>22</v>
      </c>
      <c r="CV24" s="43" t="str">
        <f t="shared" si="64"/>
        <v>Duct</v>
      </c>
      <c r="CW24" s="43">
        <f t="shared" si="49"/>
        <v>9812.5000000000018</v>
      </c>
      <c r="CX24" s="43">
        <f t="shared" si="50"/>
        <v>11873.125000000002</v>
      </c>
      <c r="CY24" s="43"/>
      <c r="CZ24" s="44">
        <f t="shared" si="51"/>
        <v>0</v>
      </c>
      <c r="DA24" s="44">
        <f t="shared" si="52"/>
        <v>0</v>
      </c>
      <c r="DB24" s="44">
        <f t="shared" si="65"/>
        <v>0</v>
      </c>
      <c r="DC24" s="44">
        <f t="shared" si="66"/>
        <v>0</v>
      </c>
      <c r="DD24" s="43">
        <f t="shared" si="67"/>
        <v>22</v>
      </c>
      <c r="DF24" s="38">
        <f t="shared" si="53"/>
        <v>0</v>
      </c>
      <c r="DG24" s="38">
        <f t="shared" si="53"/>
        <v>0</v>
      </c>
      <c r="DH24" s="38">
        <f t="shared" si="53"/>
        <v>0</v>
      </c>
      <c r="DI24" s="38">
        <f t="shared" si="53"/>
        <v>0</v>
      </c>
      <c r="DJ24" s="38">
        <f t="shared" si="53"/>
        <v>0</v>
      </c>
      <c r="DK24" s="38">
        <f t="shared" si="53"/>
        <v>0</v>
      </c>
      <c r="DL24" s="38">
        <f t="shared" si="53"/>
        <v>0</v>
      </c>
      <c r="DM24" s="38">
        <f t="shared" si="53"/>
        <v>0</v>
      </c>
      <c r="DN24" s="38">
        <f t="shared" si="53"/>
        <v>0</v>
      </c>
      <c r="DO24" s="38">
        <f t="shared" si="53"/>
        <v>0</v>
      </c>
      <c r="IV24" s="47"/>
    </row>
    <row r="25" spans="1:256" s="38" customFormat="1" x14ac:dyDescent="0.2">
      <c r="A25" s="33">
        <v>16</v>
      </c>
      <c r="B25" s="304"/>
      <c r="C25" s="36"/>
      <c r="D25" s="36"/>
      <c r="E25" s="36"/>
      <c r="F25" s="36"/>
      <c r="G25" s="36"/>
      <c r="H25" s="299">
        <f t="shared" si="54"/>
        <v>22</v>
      </c>
      <c r="I25" s="34">
        <f t="shared" si="16"/>
        <v>0</v>
      </c>
      <c r="J25" s="35" t="str">
        <f t="shared" si="17"/>
        <v/>
      </c>
      <c r="K25" s="36">
        <f t="shared" si="68"/>
        <v>4500</v>
      </c>
      <c r="L25" s="37"/>
      <c r="M25" s="75"/>
      <c r="N25" s="76"/>
      <c r="O25" s="77"/>
      <c r="P25" s="77"/>
      <c r="Q25" s="77"/>
      <c r="R25" s="77"/>
      <c r="S25" s="77"/>
      <c r="T25" s="77"/>
      <c r="U25" s="78"/>
      <c r="V25" s="77"/>
      <c r="W25" s="76"/>
      <c r="X25" s="77"/>
      <c r="Y25" s="77"/>
      <c r="Z25" s="77"/>
      <c r="AA25" s="77"/>
      <c r="AB25" s="77"/>
      <c r="AC25" s="77"/>
      <c r="AD25" s="78"/>
      <c r="AE25" s="79"/>
      <c r="AF25" s="66"/>
      <c r="AG25" s="78"/>
      <c r="AH25" s="80">
        <f t="shared" si="55"/>
        <v>22</v>
      </c>
      <c r="AJ25" s="39">
        <f t="shared" si="18"/>
        <v>0</v>
      </c>
      <c r="AK25" s="39">
        <f t="shared" si="19"/>
        <v>0</v>
      </c>
      <c r="AL25" s="39">
        <f t="shared" si="20"/>
        <v>0</v>
      </c>
      <c r="AM25" s="39">
        <f t="shared" si="21"/>
        <v>0</v>
      </c>
      <c r="AN25" s="39">
        <f t="shared" si="22"/>
        <v>0</v>
      </c>
      <c r="AO25" s="39">
        <f t="shared" si="23"/>
        <v>0</v>
      </c>
      <c r="AP25" s="39">
        <f t="shared" si="24"/>
        <v>0</v>
      </c>
      <c r="AQ25" s="39">
        <f t="shared" si="25"/>
        <v>0</v>
      </c>
      <c r="AR25" s="39">
        <f t="shared" si="26"/>
        <v>0</v>
      </c>
      <c r="AS25" s="39">
        <f t="shared" si="27"/>
        <v>0</v>
      </c>
      <c r="AT25" s="39">
        <f t="shared" si="28"/>
        <v>0</v>
      </c>
      <c r="AU25" s="39">
        <f t="shared" si="29"/>
        <v>0</v>
      </c>
      <c r="AV25" s="39">
        <f t="shared" si="30"/>
        <v>0</v>
      </c>
      <c r="AW25" s="39">
        <f t="shared" si="31"/>
        <v>0</v>
      </c>
      <c r="AX25" s="39">
        <f t="shared" si="32"/>
        <v>0</v>
      </c>
      <c r="AY25" s="39">
        <f t="shared" si="33"/>
        <v>0</v>
      </c>
      <c r="AZ25" s="39">
        <f t="shared" si="34"/>
        <v>0</v>
      </c>
      <c r="BA25" s="39">
        <f t="shared" si="35"/>
        <v>0</v>
      </c>
      <c r="BB25" s="39">
        <f t="shared" si="36"/>
        <v>0</v>
      </c>
      <c r="BD25" s="39">
        <f t="shared" si="56"/>
        <v>0</v>
      </c>
      <c r="BF25" s="39"/>
      <c r="BG25" s="38">
        <f t="shared" si="37"/>
        <v>0</v>
      </c>
      <c r="BH25" s="38">
        <v>17</v>
      </c>
      <c r="BI25" s="53">
        <f t="shared" si="38"/>
        <v>7089.5312500000009</v>
      </c>
      <c r="BJ25" s="54">
        <f t="shared" si="69"/>
        <v>7089.5312500000009</v>
      </c>
      <c r="BK25" s="40">
        <v>17</v>
      </c>
      <c r="BL25" s="41" t="str">
        <f t="shared" si="57"/>
        <v/>
      </c>
      <c r="BM25" s="42" t="str">
        <f t="shared" si="39"/>
        <v/>
      </c>
      <c r="BN25" s="42" t="str">
        <f t="shared" si="58"/>
        <v>or</v>
      </c>
      <c r="BO25" s="42" t="str">
        <f t="shared" si="40"/>
        <v/>
      </c>
      <c r="BP25" s="43" t="str">
        <f t="shared" si="59"/>
        <v>Duct</v>
      </c>
      <c r="BQ25" s="43" t="e">
        <f t="shared" si="41"/>
        <v>#N/A</v>
      </c>
      <c r="BR25" s="43" t="e">
        <f t="shared" si="42"/>
        <v>#N/A</v>
      </c>
      <c r="BS25" s="43"/>
      <c r="BT25" s="44">
        <f t="shared" si="43"/>
        <v>0</v>
      </c>
      <c r="BU25" s="44">
        <f t="shared" si="44"/>
        <v>0</v>
      </c>
      <c r="BV25" s="44">
        <f t="shared" si="60"/>
        <v>0</v>
      </c>
      <c r="BW25" s="44">
        <f t="shared" si="60"/>
        <v>0</v>
      </c>
      <c r="BX25" s="43" t="str">
        <f t="shared" si="61"/>
        <v/>
      </c>
      <c r="BZ25" s="38">
        <f t="shared" si="72"/>
        <v>0</v>
      </c>
      <c r="CA25" s="38">
        <f t="shared" si="72"/>
        <v>0</v>
      </c>
      <c r="CB25" s="38">
        <f t="shared" si="72"/>
        <v>0</v>
      </c>
      <c r="CC25" s="38">
        <f t="shared" si="72"/>
        <v>0</v>
      </c>
      <c r="CD25" s="38">
        <f t="shared" si="72"/>
        <v>0</v>
      </c>
      <c r="CE25" s="38">
        <f t="shared" si="72"/>
        <v>0</v>
      </c>
      <c r="CF25" s="38">
        <f t="shared" si="72"/>
        <v>0</v>
      </c>
      <c r="CG25" s="38">
        <f t="shared" si="72"/>
        <v>0</v>
      </c>
      <c r="CH25" s="38">
        <f t="shared" si="72"/>
        <v>0</v>
      </c>
      <c r="CI25" s="38">
        <f t="shared" si="72"/>
        <v>0</v>
      </c>
      <c r="CM25" s="38">
        <f t="shared" si="70"/>
        <v>9886.09375</v>
      </c>
      <c r="CN25" s="38">
        <v>17</v>
      </c>
      <c r="CO25" s="53">
        <f t="shared" si="46"/>
        <v>7089.5312500000009</v>
      </c>
      <c r="CP25" s="54">
        <f t="shared" si="71"/>
        <v>7089.5312500000009</v>
      </c>
      <c r="CQ25" s="40">
        <v>17</v>
      </c>
      <c r="CR25" s="41">
        <f t="shared" si="62"/>
        <v>22</v>
      </c>
      <c r="CS25" s="42">
        <f t="shared" si="47"/>
        <v>20</v>
      </c>
      <c r="CT25" s="42" t="str">
        <f t="shared" si="63"/>
        <v>or</v>
      </c>
      <c r="CU25" s="42">
        <f t="shared" si="48"/>
        <v>22</v>
      </c>
      <c r="CV25" s="43" t="str">
        <f t="shared" si="64"/>
        <v>Duct</v>
      </c>
      <c r="CW25" s="43">
        <f t="shared" si="49"/>
        <v>9812.5000000000018</v>
      </c>
      <c r="CX25" s="43">
        <f t="shared" si="50"/>
        <v>11873.125000000002</v>
      </c>
      <c r="CY25" s="43"/>
      <c r="CZ25" s="44">
        <f t="shared" si="51"/>
        <v>0</v>
      </c>
      <c r="DA25" s="44">
        <f t="shared" si="52"/>
        <v>0</v>
      </c>
      <c r="DB25" s="44">
        <f t="shared" si="65"/>
        <v>0</v>
      </c>
      <c r="DC25" s="44">
        <f t="shared" si="66"/>
        <v>0</v>
      </c>
      <c r="DD25" s="43">
        <f t="shared" si="67"/>
        <v>22</v>
      </c>
      <c r="DF25" s="38">
        <f t="shared" si="53"/>
        <v>0</v>
      </c>
      <c r="DG25" s="38">
        <f t="shared" si="53"/>
        <v>0</v>
      </c>
      <c r="DH25" s="38">
        <f t="shared" si="53"/>
        <v>0</v>
      </c>
      <c r="DI25" s="38">
        <f t="shared" si="53"/>
        <v>0</v>
      </c>
      <c r="DJ25" s="38">
        <f t="shared" si="53"/>
        <v>0</v>
      </c>
      <c r="DK25" s="38">
        <f t="shared" si="53"/>
        <v>0</v>
      </c>
      <c r="DL25" s="38">
        <f t="shared" si="53"/>
        <v>0</v>
      </c>
      <c r="DM25" s="38">
        <f t="shared" si="53"/>
        <v>0</v>
      </c>
      <c r="DN25" s="38">
        <f t="shared" si="53"/>
        <v>0</v>
      </c>
      <c r="DO25" s="38">
        <f t="shared" si="53"/>
        <v>0</v>
      </c>
      <c r="IV25" s="47"/>
    </row>
    <row r="26" spans="1:256" s="38" customFormat="1" x14ac:dyDescent="0.2">
      <c r="A26" s="33">
        <v>17</v>
      </c>
      <c r="B26" s="304"/>
      <c r="C26" s="81" t="s">
        <v>197</v>
      </c>
      <c r="D26" s="36"/>
      <c r="E26" s="36"/>
      <c r="F26" s="36"/>
      <c r="G26" s="36"/>
      <c r="H26" s="299">
        <f t="shared" si="54"/>
        <v>22</v>
      </c>
      <c r="I26" s="34">
        <f t="shared" si="16"/>
        <v>0</v>
      </c>
      <c r="J26" s="35" t="str">
        <f t="shared" si="17"/>
        <v/>
      </c>
      <c r="K26" s="36">
        <f t="shared" si="68"/>
        <v>4500</v>
      </c>
      <c r="L26" s="37"/>
      <c r="M26" s="75"/>
      <c r="N26" s="76"/>
      <c r="O26" s="77"/>
      <c r="P26" s="77"/>
      <c r="Q26" s="77"/>
      <c r="R26" s="77"/>
      <c r="S26" s="77"/>
      <c r="T26" s="77"/>
      <c r="U26" s="78"/>
      <c r="V26" s="77"/>
      <c r="W26" s="76"/>
      <c r="X26" s="77"/>
      <c r="Y26" s="77"/>
      <c r="Z26" s="77"/>
      <c r="AA26" s="77"/>
      <c r="AB26" s="77"/>
      <c r="AC26" s="77"/>
      <c r="AD26" s="78"/>
      <c r="AE26" s="79"/>
      <c r="AF26" s="66"/>
      <c r="AG26" s="78"/>
      <c r="AH26" s="80">
        <f t="shared" si="55"/>
        <v>22</v>
      </c>
      <c r="AJ26" s="39">
        <f t="shared" si="18"/>
        <v>0</v>
      </c>
      <c r="AK26" s="39">
        <f t="shared" si="19"/>
        <v>0</v>
      </c>
      <c r="AL26" s="39">
        <f t="shared" si="20"/>
        <v>0</v>
      </c>
      <c r="AM26" s="39">
        <f t="shared" si="21"/>
        <v>0</v>
      </c>
      <c r="AN26" s="39">
        <f t="shared" si="22"/>
        <v>0</v>
      </c>
      <c r="AO26" s="39">
        <f t="shared" si="23"/>
        <v>0</v>
      </c>
      <c r="AP26" s="39">
        <f t="shared" si="24"/>
        <v>0</v>
      </c>
      <c r="AQ26" s="39">
        <f t="shared" si="25"/>
        <v>0</v>
      </c>
      <c r="AR26" s="39">
        <f t="shared" si="26"/>
        <v>0</v>
      </c>
      <c r="AS26" s="39">
        <f t="shared" si="27"/>
        <v>0</v>
      </c>
      <c r="AT26" s="39">
        <f t="shared" si="28"/>
        <v>0</v>
      </c>
      <c r="AU26" s="39">
        <f t="shared" si="29"/>
        <v>0</v>
      </c>
      <c r="AV26" s="39">
        <f t="shared" si="30"/>
        <v>0</v>
      </c>
      <c r="AW26" s="39">
        <f t="shared" si="31"/>
        <v>0</v>
      </c>
      <c r="AX26" s="39">
        <f t="shared" si="32"/>
        <v>0</v>
      </c>
      <c r="AY26" s="39">
        <f t="shared" si="33"/>
        <v>0</v>
      </c>
      <c r="AZ26" s="39">
        <f t="shared" si="34"/>
        <v>0</v>
      </c>
      <c r="BA26" s="39">
        <f t="shared" si="35"/>
        <v>0</v>
      </c>
      <c r="BB26" s="39">
        <f t="shared" si="36"/>
        <v>0</v>
      </c>
      <c r="BD26" s="39">
        <f t="shared" si="56"/>
        <v>0</v>
      </c>
      <c r="BF26" s="39"/>
      <c r="BG26" s="38">
        <f t="shared" si="37"/>
        <v>0</v>
      </c>
      <c r="BH26" s="38">
        <v>18</v>
      </c>
      <c r="BI26" s="53">
        <f t="shared" si="38"/>
        <v>7948.125</v>
      </c>
      <c r="BJ26" s="54">
        <f t="shared" si="69"/>
        <v>7948.125</v>
      </c>
      <c r="BK26" s="40">
        <v>18</v>
      </c>
      <c r="BL26" s="41" t="str">
        <f t="shared" si="57"/>
        <v/>
      </c>
      <c r="BM26" s="42" t="str">
        <f t="shared" si="39"/>
        <v/>
      </c>
      <c r="BN26" s="42" t="str">
        <f t="shared" si="58"/>
        <v>or</v>
      </c>
      <c r="BO26" s="42" t="str">
        <f t="shared" si="40"/>
        <v/>
      </c>
      <c r="BP26" s="43" t="str">
        <f t="shared" si="59"/>
        <v>Duct</v>
      </c>
      <c r="BQ26" s="43" t="e">
        <f t="shared" si="41"/>
        <v>#N/A</v>
      </c>
      <c r="BR26" s="43" t="e">
        <f t="shared" si="42"/>
        <v>#N/A</v>
      </c>
      <c r="BS26" s="43"/>
      <c r="BT26" s="44">
        <f t="shared" si="43"/>
        <v>0</v>
      </c>
      <c r="BU26" s="44">
        <f t="shared" si="44"/>
        <v>0</v>
      </c>
      <c r="BV26" s="44">
        <f t="shared" si="60"/>
        <v>0</v>
      </c>
      <c r="BW26" s="44">
        <f t="shared" si="60"/>
        <v>0</v>
      </c>
      <c r="BX26" s="43" t="str">
        <f t="shared" si="61"/>
        <v/>
      </c>
      <c r="BZ26" s="38">
        <f t="shared" si="72"/>
        <v>0</v>
      </c>
      <c r="CA26" s="38">
        <f t="shared" si="72"/>
        <v>0</v>
      </c>
      <c r="CB26" s="38">
        <f t="shared" si="72"/>
        <v>0</v>
      </c>
      <c r="CC26" s="38">
        <f t="shared" si="72"/>
        <v>0</v>
      </c>
      <c r="CD26" s="38">
        <f t="shared" si="72"/>
        <v>0</v>
      </c>
      <c r="CE26" s="38">
        <f t="shared" si="72"/>
        <v>0</v>
      </c>
      <c r="CF26" s="38">
        <f t="shared" si="72"/>
        <v>0</v>
      </c>
      <c r="CG26" s="38">
        <f t="shared" si="72"/>
        <v>0</v>
      </c>
      <c r="CH26" s="38">
        <f t="shared" si="72"/>
        <v>0</v>
      </c>
      <c r="CI26" s="38">
        <f t="shared" si="72"/>
        <v>0</v>
      </c>
      <c r="CM26" s="38">
        <f t="shared" si="70"/>
        <v>9886.09375</v>
      </c>
      <c r="CN26" s="38">
        <v>18</v>
      </c>
      <c r="CO26" s="53">
        <f t="shared" si="46"/>
        <v>7948.125</v>
      </c>
      <c r="CP26" s="54">
        <f t="shared" si="71"/>
        <v>7948.125</v>
      </c>
      <c r="CQ26" s="40">
        <v>18</v>
      </c>
      <c r="CR26" s="41">
        <f t="shared" si="62"/>
        <v>22</v>
      </c>
      <c r="CS26" s="42">
        <f t="shared" si="47"/>
        <v>20</v>
      </c>
      <c r="CT26" s="42" t="str">
        <f t="shared" si="63"/>
        <v>or</v>
      </c>
      <c r="CU26" s="42">
        <f t="shared" si="48"/>
        <v>22</v>
      </c>
      <c r="CV26" s="43" t="str">
        <f t="shared" si="64"/>
        <v>Duct</v>
      </c>
      <c r="CW26" s="43">
        <f t="shared" si="49"/>
        <v>9812.5000000000018</v>
      </c>
      <c r="CX26" s="43">
        <f t="shared" si="50"/>
        <v>11873.125000000002</v>
      </c>
      <c r="CY26" s="43"/>
      <c r="CZ26" s="44">
        <f t="shared" si="51"/>
        <v>0</v>
      </c>
      <c r="DA26" s="44">
        <f t="shared" si="52"/>
        <v>0</v>
      </c>
      <c r="DB26" s="44">
        <f t="shared" si="65"/>
        <v>0</v>
      </c>
      <c r="DC26" s="44">
        <f t="shared" si="66"/>
        <v>0</v>
      </c>
      <c r="DD26" s="43">
        <f t="shared" si="67"/>
        <v>22</v>
      </c>
      <c r="DF26" s="38">
        <f t="shared" ref="DF26:DO41" si="73">+IF($L26=DF$8,$BG26,0)</f>
        <v>0</v>
      </c>
      <c r="DG26" s="38">
        <f t="shared" si="73"/>
        <v>0</v>
      </c>
      <c r="DH26" s="38">
        <f t="shared" si="73"/>
        <v>0</v>
      </c>
      <c r="DI26" s="38">
        <f t="shared" si="73"/>
        <v>0</v>
      </c>
      <c r="DJ26" s="38">
        <f t="shared" si="73"/>
        <v>0</v>
      </c>
      <c r="DK26" s="38">
        <f t="shared" si="73"/>
        <v>0</v>
      </c>
      <c r="DL26" s="38">
        <f t="shared" si="73"/>
        <v>0</v>
      </c>
      <c r="DM26" s="38">
        <f t="shared" si="73"/>
        <v>0</v>
      </c>
      <c r="DN26" s="38">
        <f t="shared" si="73"/>
        <v>0</v>
      </c>
      <c r="DO26" s="38">
        <f t="shared" si="73"/>
        <v>0</v>
      </c>
      <c r="IV26" s="47"/>
    </row>
    <row r="27" spans="1:256" s="38" customFormat="1" x14ac:dyDescent="0.2">
      <c r="A27" s="33">
        <v>18</v>
      </c>
      <c r="B27" s="304"/>
      <c r="C27" s="81" t="s">
        <v>198</v>
      </c>
      <c r="D27" s="36"/>
      <c r="E27" s="36"/>
      <c r="F27" s="36"/>
      <c r="G27" s="36"/>
      <c r="H27" s="299">
        <f t="shared" si="54"/>
        <v>22</v>
      </c>
      <c r="I27" s="34">
        <f t="shared" si="16"/>
        <v>0</v>
      </c>
      <c r="J27" s="35" t="str">
        <f t="shared" si="17"/>
        <v/>
      </c>
      <c r="K27" s="36">
        <f t="shared" si="68"/>
        <v>4500</v>
      </c>
      <c r="L27" s="37"/>
      <c r="M27" s="75"/>
      <c r="N27" s="76"/>
      <c r="O27" s="77"/>
      <c r="P27" s="77"/>
      <c r="Q27" s="77"/>
      <c r="R27" s="77"/>
      <c r="S27" s="77"/>
      <c r="T27" s="77"/>
      <c r="U27" s="78"/>
      <c r="V27" s="77"/>
      <c r="W27" s="76"/>
      <c r="X27" s="77"/>
      <c r="Y27" s="77"/>
      <c r="Z27" s="77"/>
      <c r="AA27" s="77"/>
      <c r="AB27" s="77"/>
      <c r="AC27" s="77"/>
      <c r="AD27" s="78"/>
      <c r="AE27" s="79"/>
      <c r="AF27" s="66"/>
      <c r="AG27" s="78"/>
      <c r="AH27" s="80">
        <f t="shared" si="55"/>
        <v>22</v>
      </c>
      <c r="AJ27" s="39">
        <f t="shared" si="18"/>
        <v>0</v>
      </c>
      <c r="AK27" s="39">
        <f t="shared" si="19"/>
        <v>0</v>
      </c>
      <c r="AL27" s="39">
        <f t="shared" si="20"/>
        <v>0</v>
      </c>
      <c r="AM27" s="39">
        <f t="shared" si="21"/>
        <v>0</v>
      </c>
      <c r="AN27" s="39">
        <f t="shared" si="22"/>
        <v>0</v>
      </c>
      <c r="AO27" s="39">
        <f t="shared" si="23"/>
        <v>0</v>
      </c>
      <c r="AP27" s="39">
        <f t="shared" si="24"/>
        <v>0</v>
      </c>
      <c r="AQ27" s="39">
        <f t="shared" si="25"/>
        <v>0</v>
      </c>
      <c r="AR27" s="39">
        <f t="shared" si="26"/>
        <v>0</v>
      </c>
      <c r="AS27" s="39">
        <f t="shared" si="27"/>
        <v>0</v>
      </c>
      <c r="AT27" s="39">
        <f t="shared" si="28"/>
        <v>0</v>
      </c>
      <c r="AU27" s="39">
        <f t="shared" si="29"/>
        <v>0</v>
      </c>
      <c r="AV27" s="39">
        <f t="shared" si="30"/>
        <v>0</v>
      </c>
      <c r="AW27" s="39">
        <f t="shared" si="31"/>
        <v>0</v>
      </c>
      <c r="AX27" s="39">
        <f t="shared" si="32"/>
        <v>0</v>
      </c>
      <c r="AY27" s="39">
        <f t="shared" si="33"/>
        <v>0</v>
      </c>
      <c r="AZ27" s="39">
        <f t="shared" si="34"/>
        <v>0</v>
      </c>
      <c r="BA27" s="39">
        <f t="shared" si="35"/>
        <v>0</v>
      </c>
      <c r="BB27" s="39">
        <f t="shared" si="36"/>
        <v>0</v>
      </c>
      <c r="BD27" s="39">
        <f t="shared" si="56"/>
        <v>0</v>
      </c>
      <c r="BF27" s="39"/>
      <c r="BG27" s="38">
        <f t="shared" si="37"/>
        <v>0</v>
      </c>
      <c r="BH27" s="38">
        <v>20</v>
      </c>
      <c r="BI27" s="53">
        <f t="shared" si="38"/>
        <v>9812.5000000000018</v>
      </c>
      <c r="BJ27" s="54">
        <f t="shared" si="69"/>
        <v>9812.5000000000018</v>
      </c>
      <c r="BK27" s="40">
        <v>20</v>
      </c>
      <c r="BL27" s="41" t="str">
        <f t="shared" si="57"/>
        <v/>
      </c>
      <c r="BM27" s="42" t="str">
        <f t="shared" si="39"/>
        <v/>
      </c>
      <c r="BN27" s="42" t="str">
        <f t="shared" si="58"/>
        <v>or</v>
      </c>
      <c r="BO27" s="42" t="str">
        <f t="shared" si="40"/>
        <v/>
      </c>
      <c r="BP27" s="43" t="str">
        <f t="shared" si="59"/>
        <v>Duct</v>
      </c>
      <c r="BQ27" s="43" t="e">
        <f t="shared" si="41"/>
        <v>#N/A</v>
      </c>
      <c r="BR27" s="43" t="e">
        <f t="shared" si="42"/>
        <v>#N/A</v>
      </c>
      <c r="BS27" s="43"/>
      <c r="BT27" s="44">
        <f t="shared" si="43"/>
        <v>0</v>
      </c>
      <c r="BU27" s="44">
        <f t="shared" si="44"/>
        <v>0</v>
      </c>
      <c r="BV27" s="44">
        <f t="shared" si="60"/>
        <v>0</v>
      </c>
      <c r="BW27" s="44">
        <f t="shared" si="60"/>
        <v>0</v>
      </c>
      <c r="BX27" s="43" t="str">
        <f t="shared" si="61"/>
        <v/>
      </c>
      <c r="BZ27" s="38">
        <f t="shared" si="72"/>
        <v>0</v>
      </c>
      <c r="CA27" s="38">
        <f t="shared" si="72"/>
        <v>0</v>
      </c>
      <c r="CB27" s="38">
        <f t="shared" si="72"/>
        <v>0</v>
      </c>
      <c r="CC27" s="38">
        <f t="shared" si="72"/>
        <v>0</v>
      </c>
      <c r="CD27" s="38">
        <f t="shared" si="72"/>
        <v>0</v>
      </c>
      <c r="CE27" s="38">
        <f t="shared" si="72"/>
        <v>0</v>
      </c>
      <c r="CF27" s="38">
        <f t="shared" si="72"/>
        <v>0</v>
      </c>
      <c r="CG27" s="38">
        <f t="shared" si="72"/>
        <v>0</v>
      </c>
      <c r="CH27" s="38">
        <f t="shared" si="72"/>
        <v>0</v>
      </c>
      <c r="CI27" s="38">
        <f t="shared" si="72"/>
        <v>0</v>
      </c>
      <c r="CM27" s="38">
        <f t="shared" si="70"/>
        <v>9886.09375</v>
      </c>
      <c r="CN27" s="38">
        <v>20</v>
      </c>
      <c r="CO27" s="53">
        <f t="shared" si="46"/>
        <v>9812.5000000000018</v>
      </c>
      <c r="CP27" s="54">
        <f t="shared" si="71"/>
        <v>9812.5000000000018</v>
      </c>
      <c r="CQ27" s="40">
        <v>20</v>
      </c>
      <c r="CR27" s="41">
        <f t="shared" si="62"/>
        <v>22</v>
      </c>
      <c r="CS27" s="42">
        <f t="shared" si="47"/>
        <v>20</v>
      </c>
      <c r="CT27" s="42" t="str">
        <f t="shared" si="63"/>
        <v>or</v>
      </c>
      <c r="CU27" s="42">
        <f t="shared" si="48"/>
        <v>22</v>
      </c>
      <c r="CV27" s="43" t="str">
        <f t="shared" si="64"/>
        <v>Duct</v>
      </c>
      <c r="CW27" s="43">
        <f t="shared" si="49"/>
        <v>9812.5000000000018</v>
      </c>
      <c r="CX27" s="43">
        <f t="shared" si="50"/>
        <v>11873.125000000002</v>
      </c>
      <c r="CY27" s="43"/>
      <c r="CZ27" s="44">
        <f t="shared" si="51"/>
        <v>0</v>
      </c>
      <c r="DA27" s="44">
        <f t="shared" si="52"/>
        <v>0</v>
      </c>
      <c r="DB27" s="44">
        <f t="shared" si="65"/>
        <v>0</v>
      </c>
      <c r="DC27" s="44">
        <f t="shared" si="66"/>
        <v>0</v>
      </c>
      <c r="DD27" s="43">
        <f t="shared" si="67"/>
        <v>22</v>
      </c>
      <c r="DF27" s="38">
        <f t="shared" si="73"/>
        <v>0</v>
      </c>
      <c r="DG27" s="38">
        <f t="shared" si="73"/>
        <v>0</v>
      </c>
      <c r="DH27" s="38">
        <f t="shared" si="73"/>
        <v>0</v>
      </c>
      <c r="DI27" s="38">
        <f t="shared" si="73"/>
        <v>0</v>
      </c>
      <c r="DJ27" s="38">
        <f t="shared" si="73"/>
        <v>0</v>
      </c>
      <c r="DK27" s="38">
        <f t="shared" si="73"/>
        <v>0</v>
      </c>
      <c r="DL27" s="38">
        <f t="shared" si="73"/>
        <v>0</v>
      </c>
      <c r="DM27" s="38">
        <f t="shared" si="73"/>
        <v>0</v>
      </c>
      <c r="DN27" s="38">
        <f t="shared" si="73"/>
        <v>0</v>
      </c>
      <c r="DO27" s="38">
        <f t="shared" si="73"/>
        <v>0</v>
      </c>
      <c r="IV27" s="47"/>
    </row>
    <row r="28" spans="1:256" s="38" customFormat="1" x14ac:dyDescent="0.2">
      <c r="A28" s="33">
        <v>19</v>
      </c>
      <c r="B28" s="304"/>
      <c r="C28" s="81" t="s">
        <v>199</v>
      </c>
      <c r="D28" s="36"/>
      <c r="E28" s="36"/>
      <c r="F28" s="36"/>
      <c r="G28" s="36"/>
      <c r="H28" s="299">
        <f t="shared" si="54"/>
        <v>22</v>
      </c>
      <c r="I28" s="34">
        <f t="shared" si="16"/>
        <v>0</v>
      </c>
      <c r="J28" s="35" t="str">
        <f t="shared" si="17"/>
        <v/>
      </c>
      <c r="K28" s="36">
        <f t="shared" si="68"/>
        <v>4500</v>
      </c>
      <c r="L28" s="37"/>
      <c r="M28" s="75"/>
      <c r="N28" s="76"/>
      <c r="O28" s="77"/>
      <c r="P28" s="77"/>
      <c r="Q28" s="77"/>
      <c r="R28" s="77"/>
      <c r="S28" s="77"/>
      <c r="T28" s="77"/>
      <c r="U28" s="78"/>
      <c r="V28" s="77"/>
      <c r="W28" s="76"/>
      <c r="X28" s="77"/>
      <c r="Y28" s="77"/>
      <c r="Z28" s="77"/>
      <c r="AA28" s="77"/>
      <c r="AB28" s="77"/>
      <c r="AC28" s="77"/>
      <c r="AD28" s="78"/>
      <c r="AE28" s="79"/>
      <c r="AF28" s="66"/>
      <c r="AG28" s="78"/>
      <c r="AH28" s="80">
        <f t="shared" si="55"/>
        <v>22</v>
      </c>
      <c r="AJ28" s="39">
        <f t="shared" si="18"/>
        <v>0</v>
      </c>
      <c r="AK28" s="39">
        <f t="shared" si="19"/>
        <v>0</v>
      </c>
      <c r="AL28" s="39">
        <f t="shared" si="20"/>
        <v>0</v>
      </c>
      <c r="AM28" s="39">
        <f t="shared" si="21"/>
        <v>0</v>
      </c>
      <c r="AN28" s="39">
        <f t="shared" si="22"/>
        <v>0</v>
      </c>
      <c r="AO28" s="39">
        <f t="shared" si="23"/>
        <v>0</v>
      </c>
      <c r="AP28" s="39">
        <f t="shared" si="24"/>
        <v>0</v>
      </c>
      <c r="AQ28" s="39">
        <f t="shared" si="25"/>
        <v>0</v>
      </c>
      <c r="AR28" s="39">
        <f t="shared" si="26"/>
        <v>0</v>
      </c>
      <c r="AS28" s="39">
        <f t="shared" si="27"/>
        <v>0</v>
      </c>
      <c r="AT28" s="39">
        <f t="shared" si="28"/>
        <v>0</v>
      </c>
      <c r="AU28" s="39">
        <f t="shared" si="29"/>
        <v>0</v>
      </c>
      <c r="AV28" s="39">
        <f t="shared" si="30"/>
        <v>0</v>
      </c>
      <c r="AW28" s="39">
        <f t="shared" si="31"/>
        <v>0</v>
      </c>
      <c r="AX28" s="39">
        <f t="shared" si="32"/>
        <v>0</v>
      </c>
      <c r="AY28" s="39">
        <f t="shared" si="33"/>
        <v>0</v>
      </c>
      <c r="AZ28" s="39">
        <f t="shared" si="34"/>
        <v>0</v>
      </c>
      <c r="BA28" s="39">
        <f t="shared" si="35"/>
        <v>0</v>
      </c>
      <c r="BB28" s="39">
        <f t="shared" si="36"/>
        <v>0</v>
      </c>
      <c r="BD28" s="39">
        <f t="shared" si="56"/>
        <v>0</v>
      </c>
      <c r="BF28" s="39"/>
      <c r="BG28" s="38">
        <f t="shared" si="37"/>
        <v>0</v>
      </c>
      <c r="BH28" s="38">
        <v>22</v>
      </c>
      <c r="BI28" s="53">
        <f t="shared" si="38"/>
        <v>11873.125000000002</v>
      </c>
      <c r="BJ28" s="54">
        <f t="shared" si="69"/>
        <v>11873.125000000002</v>
      </c>
      <c r="BK28" s="40">
        <v>22</v>
      </c>
      <c r="BL28" s="41" t="str">
        <f t="shared" si="57"/>
        <v/>
      </c>
      <c r="BM28" s="42" t="str">
        <f t="shared" si="39"/>
        <v/>
      </c>
      <c r="BN28" s="42" t="str">
        <f t="shared" si="58"/>
        <v>or</v>
      </c>
      <c r="BO28" s="42" t="str">
        <f t="shared" si="40"/>
        <v/>
      </c>
      <c r="BP28" s="43" t="str">
        <f t="shared" si="59"/>
        <v>Duct</v>
      </c>
      <c r="BQ28" s="43" t="e">
        <f t="shared" si="41"/>
        <v>#N/A</v>
      </c>
      <c r="BR28" s="43" t="e">
        <f t="shared" si="42"/>
        <v>#N/A</v>
      </c>
      <c r="BS28" s="43"/>
      <c r="BT28" s="44">
        <f t="shared" si="43"/>
        <v>0</v>
      </c>
      <c r="BU28" s="44">
        <f t="shared" si="44"/>
        <v>0</v>
      </c>
      <c r="BV28" s="44">
        <f t="shared" si="60"/>
        <v>0</v>
      </c>
      <c r="BW28" s="44">
        <f t="shared" si="60"/>
        <v>0</v>
      </c>
      <c r="BX28" s="43" t="str">
        <f t="shared" si="61"/>
        <v/>
      </c>
      <c r="BZ28" s="38">
        <f t="shared" si="72"/>
        <v>0</v>
      </c>
      <c r="CA28" s="38">
        <f t="shared" si="72"/>
        <v>0</v>
      </c>
      <c r="CB28" s="38">
        <f t="shared" si="72"/>
        <v>0</v>
      </c>
      <c r="CC28" s="38">
        <f t="shared" si="72"/>
        <v>0</v>
      </c>
      <c r="CD28" s="38">
        <f t="shared" si="72"/>
        <v>0</v>
      </c>
      <c r="CE28" s="38">
        <f t="shared" si="72"/>
        <v>0</v>
      </c>
      <c r="CF28" s="38">
        <f t="shared" si="72"/>
        <v>0</v>
      </c>
      <c r="CG28" s="38">
        <f t="shared" si="72"/>
        <v>0</v>
      </c>
      <c r="CH28" s="38">
        <f t="shared" si="72"/>
        <v>0</v>
      </c>
      <c r="CI28" s="38">
        <f t="shared" si="72"/>
        <v>0</v>
      </c>
      <c r="CM28" s="38">
        <f t="shared" si="70"/>
        <v>9886.09375</v>
      </c>
      <c r="CN28" s="38">
        <v>22</v>
      </c>
      <c r="CO28" s="53">
        <f t="shared" si="46"/>
        <v>11873.125000000002</v>
      </c>
      <c r="CP28" s="54">
        <f t="shared" si="71"/>
        <v>11873.125000000002</v>
      </c>
      <c r="CQ28" s="40">
        <v>22</v>
      </c>
      <c r="CR28" s="41">
        <f t="shared" si="62"/>
        <v>22</v>
      </c>
      <c r="CS28" s="42">
        <f t="shared" si="47"/>
        <v>20</v>
      </c>
      <c r="CT28" s="42" t="str">
        <f t="shared" si="63"/>
        <v>or</v>
      </c>
      <c r="CU28" s="42">
        <f t="shared" si="48"/>
        <v>22</v>
      </c>
      <c r="CV28" s="43" t="str">
        <f t="shared" si="64"/>
        <v>Duct</v>
      </c>
      <c r="CW28" s="43">
        <f t="shared" si="49"/>
        <v>9812.5000000000018</v>
      </c>
      <c r="CX28" s="43">
        <f t="shared" si="50"/>
        <v>11873.125000000002</v>
      </c>
      <c r="CY28" s="43"/>
      <c r="CZ28" s="44">
        <f t="shared" si="51"/>
        <v>0</v>
      </c>
      <c r="DA28" s="44">
        <f t="shared" si="52"/>
        <v>0</v>
      </c>
      <c r="DB28" s="44">
        <f t="shared" si="65"/>
        <v>0</v>
      </c>
      <c r="DC28" s="44">
        <f t="shared" si="66"/>
        <v>0</v>
      </c>
      <c r="DD28" s="43">
        <f t="shared" si="67"/>
        <v>22</v>
      </c>
      <c r="DF28" s="38">
        <f t="shared" si="73"/>
        <v>0</v>
      </c>
      <c r="DG28" s="38">
        <f t="shared" si="73"/>
        <v>0</v>
      </c>
      <c r="DH28" s="38">
        <f t="shared" si="73"/>
        <v>0</v>
      </c>
      <c r="DI28" s="38">
        <f t="shared" si="73"/>
        <v>0</v>
      </c>
      <c r="DJ28" s="38">
        <f t="shared" si="73"/>
        <v>0</v>
      </c>
      <c r="DK28" s="38">
        <f t="shared" si="73"/>
        <v>0</v>
      </c>
      <c r="DL28" s="38">
        <f t="shared" si="73"/>
        <v>0</v>
      </c>
      <c r="DM28" s="38">
        <f t="shared" si="73"/>
        <v>0</v>
      </c>
      <c r="DN28" s="38">
        <f t="shared" si="73"/>
        <v>0</v>
      </c>
      <c r="DO28" s="38">
        <f t="shared" si="73"/>
        <v>0</v>
      </c>
      <c r="IV28" s="47"/>
    </row>
    <row r="29" spans="1:256" s="38" customFormat="1" x14ac:dyDescent="0.2">
      <c r="A29" s="33">
        <v>20</v>
      </c>
      <c r="B29" s="304"/>
      <c r="C29" s="81" t="s">
        <v>200</v>
      </c>
      <c r="D29" s="36"/>
      <c r="E29" s="36"/>
      <c r="F29" s="36"/>
      <c r="G29" s="36"/>
      <c r="H29" s="299">
        <f t="shared" si="54"/>
        <v>22</v>
      </c>
      <c r="I29" s="34">
        <f t="shared" si="16"/>
        <v>0</v>
      </c>
      <c r="J29" s="35" t="str">
        <f t="shared" si="17"/>
        <v/>
      </c>
      <c r="K29" s="36">
        <f t="shared" si="68"/>
        <v>4500</v>
      </c>
      <c r="L29" s="37"/>
      <c r="M29" s="75"/>
      <c r="N29" s="76"/>
      <c r="O29" s="77"/>
      <c r="P29" s="77"/>
      <c r="Q29" s="77"/>
      <c r="R29" s="77"/>
      <c r="S29" s="77"/>
      <c r="T29" s="77"/>
      <c r="U29" s="78"/>
      <c r="V29" s="77"/>
      <c r="W29" s="76"/>
      <c r="X29" s="77"/>
      <c r="Y29" s="77"/>
      <c r="Z29" s="77"/>
      <c r="AA29" s="77"/>
      <c r="AB29" s="77"/>
      <c r="AC29" s="77"/>
      <c r="AD29" s="78"/>
      <c r="AE29" s="79"/>
      <c r="AF29" s="66"/>
      <c r="AG29" s="78"/>
      <c r="AH29" s="80">
        <f t="shared" si="55"/>
        <v>22</v>
      </c>
      <c r="AJ29" s="39">
        <f t="shared" si="18"/>
        <v>0</v>
      </c>
      <c r="AK29" s="39">
        <f t="shared" si="19"/>
        <v>0</v>
      </c>
      <c r="AL29" s="39">
        <f t="shared" si="20"/>
        <v>0</v>
      </c>
      <c r="AM29" s="39">
        <f t="shared" si="21"/>
        <v>0</v>
      </c>
      <c r="AN29" s="39">
        <f t="shared" si="22"/>
        <v>0</v>
      </c>
      <c r="AO29" s="39">
        <f t="shared" si="23"/>
        <v>0</v>
      </c>
      <c r="AP29" s="39">
        <f t="shared" si="24"/>
        <v>0</v>
      </c>
      <c r="AQ29" s="39">
        <f t="shared" si="25"/>
        <v>0</v>
      </c>
      <c r="AR29" s="39">
        <f t="shared" si="26"/>
        <v>0</v>
      </c>
      <c r="AS29" s="39">
        <f t="shared" si="27"/>
        <v>0</v>
      </c>
      <c r="AT29" s="39">
        <f t="shared" si="28"/>
        <v>0</v>
      </c>
      <c r="AU29" s="39">
        <f t="shared" si="29"/>
        <v>0</v>
      </c>
      <c r="AV29" s="39">
        <f t="shared" si="30"/>
        <v>0</v>
      </c>
      <c r="AW29" s="39">
        <f t="shared" si="31"/>
        <v>0</v>
      </c>
      <c r="AX29" s="39">
        <f t="shared" si="32"/>
        <v>0</v>
      </c>
      <c r="AY29" s="39">
        <f t="shared" si="33"/>
        <v>0</v>
      </c>
      <c r="AZ29" s="39">
        <f t="shared" si="34"/>
        <v>0</v>
      </c>
      <c r="BA29" s="39">
        <f t="shared" si="35"/>
        <v>0</v>
      </c>
      <c r="BB29" s="39">
        <f t="shared" si="36"/>
        <v>0</v>
      </c>
      <c r="BD29" s="39">
        <f t="shared" si="56"/>
        <v>0</v>
      </c>
      <c r="BF29" s="39"/>
      <c r="BG29" s="38">
        <f t="shared" si="37"/>
        <v>0</v>
      </c>
      <c r="BH29" s="38">
        <v>24</v>
      </c>
      <c r="BI29" s="53">
        <f t="shared" si="38"/>
        <v>14130</v>
      </c>
      <c r="BJ29" s="54">
        <f t="shared" si="69"/>
        <v>14130</v>
      </c>
      <c r="BK29" s="40">
        <v>24</v>
      </c>
      <c r="BL29" s="41" t="str">
        <f t="shared" si="57"/>
        <v/>
      </c>
      <c r="BM29" s="42" t="str">
        <f t="shared" si="39"/>
        <v/>
      </c>
      <c r="BN29" s="42" t="str">
        <f t="shared" si="58"/>
        <v>or</v>
      </c>
      <c r="BO29" s="42" t="str">
        <f t="shared" si="40"/>
        <v/>
      </c>
      <c r="BP29" s="43" t="str">
        <f t="shared" si="59"/>
        <v>Duct</v>
      </c>
      <c r="BQ29" s="43" t="e">
        <f t="shared" si="41"/>
        <v>#N/A</v>
      </c>
      <c r="BR29" s="43" t="e">
        <f t="shared" si="42"/>
        <v>#N/A</v>
      </c>
      <c r="BS29" s="43"/>
      <c r="BT29" s="44">
        <f t="shared" si="43"/>
        <v>0</v>
      </c>
      <c r="BU29" s="44">
        <f t="shared" si="44"/>
        <v>0</v>
      </c>
      <c r="BV29" s="44">
        <f t="shared" si="60"/>
        <v>0</v>
      </c>
      <c r="BW29" s="44">
        <f t="shared" si="60"/>
        <v>0</v>
      </c>
      <c r="BX29" s="43" t="str">
        <f t="shared" si="61"/>
        <v/>
      </c>
      <c r="BZ29" s="38">
        <f t="shared" si="72"/>
        <v>0</v>
      </c>
      <c r="CA29" s="38">
        <f t="shared" si="72"/>
        <v>0</v>
      </c>
      <c r="CB29" s="38">
        <f t="shared" si="72"/>
        <v>0</v>
      </c>
      <c r="CC29" s="38">
        <f t="shared" si="72"/>
        <v>0</v>
      </c>
      <c r="CD29" s="38">
        <f t="shared" si="72"/>
        <v>0</v>
      </c>
      <c r="CE29" s="38">
        <f t="shared" si="72"/>
        <v>0</v>
      </c>
      <c r="CF29" s="38">
        <f t="shared" si="72"/>
        <v>0</v>
      </c>
      <c r="CG29" s="38">
        <f t="shared" si="72"/>
        <v>0</v>
      </c>
      <c r="CH29" s="38">
        <f t="shared" si="72"/>
        <v>0</v>
      </c>
      <c r="CI29" s="38">
        <f t="shared" si="72"/>
        <v>0</v>
      </c>
      <c r="CM29" s="38">
        <f t="shared" si="70"/>
        <v>9886.09375</v>
      </c>
      <c r="CN29" s="38">
        <v>24</v>
      </c>
      <c r="CO29" s="53">
        <f t="shared" si="46"/>
        <v>14130</v>
      </c>
      <c r="CP29" s="54">
        <f t="shared" si="71"/>
        <v>14130</v>
      </c>
      <c r="CQ29" s="40">
        <v>24</v>
      </c>
      <c r="CR29" s="41">
        <f t="shared" si="62"/>
        <v>22</v>
      </c>
      <c r="CS29" s="42">
        <f t="shared" si="47"/>
        <v>20</v>
      </c>
      <c r="CT29" s="42" t="str">
        <f t="shared" si="63"/>
        <v>or</v>
      </c>
      <c r="CU29" s="42">
        <f t="shared" si="48"/>
        <v>22</v>
      </c>
      <c r="CV29" s="43" t="str">
        <f t="shared" si="64"/>
        <v>Duct</v>
      </c>
      <c r="CW29" s="43">
        <f t="shared" si="49"/>
        <v>9812.5000000000018</v>
      </c>
      <c r="CX29" s="43">
        <f t="shared" si="50"/>
        <v>11873.125000000002</v>
      </c>
      <c r="CY29" s="43"/>
      <c r="CZ29" s="44">
        <f t="shared" si="51"/>
        <v>0</v>
      </c>
      <c r="DA29" s="44">
        <f t="shared" si="52"/>
        <v>0</v>
      </c>
      <c r="DB29" s="44">
        <f t="shared" si="65"/>
        <v>0</v>
      </c>
      <c r="DC29" s="44">
        <f t="shared" si="66"/>
        <v>0</v>
      </c>
      <c r="DD29" s="43">
        <f t="shared" si="67"/>
        <v>22</v>
      </c>
      <c r="DF29" s="38">
        <f t="shared" si="73"/>
        <v>0</v>
      </c>
      <c r="DG29" s="38">
        <f t="shared" si="73"/>
        <v>0</v>
      </c>
      <c r="DH29" s="38">
        <f t="shared" si="73"/>
        <v>0</v>
      </c>
      <c r="DI29" s="38">
        <f t="shared" si="73"/>
        <v>0</v>
      </c>
      <c r="DJ29" s="38">
        <f t="shared" si="73"/>
        <v>0</v>
      </c>
      <c r="DK29" s="38">
        <f t="shared" si="73"/>
        <v>0</v>
      </c>
      <c r="DL29" s="38">
        <f t="shared" si="73"/>
        <v>0</v>
      </c>
      <c r="DM29" s="38">
        <f t="shared" si="73"/>
        <v>0</v>
      </c>
      <c r="DN29" s="38">
        <f t="shared" si="73"/>
        <v>0</v>
      </c>
      <c r="DO29" s="38">
        <f t="shared" si="73"/>
        <v>0</v>
      </c>
      <c r="IV29" s="47"/>
    </row>
    <row r="30" spans="1:256" s="38" customFormat="1" x14ac:dyDescent="0.2">
      <c r="A30" s="33">
        <v>21</v>
      </c>
      <c r="B30" s="304"/>
      <c r="C30" s="81"/>
      <c r="D30" s="36"/>
      <c r="E30" s="36"/>
      <c r="F30" s="36"/>
      <c r="G30" s="36"/>
      <c r="H30" s="299">
        <f t="shared" si="54"/>
        <v>22</v>
      </c>
      <c r="I30" s="34">
        <f t="shared" si="16"/>
        <v>0</v>
      </c>
      <c r="J30" s="35" t="str">
        <f t="shared" si="17"/>
        <v/>
      </c>
      <c r="K30" s="36">
        <f t="shared" si="68"/>
        <v>4500</v>
      </c>
      <c r="L30" s="37"/>
      <c r="M30" s="75"/>
      <c r="N30" s="76"/>
      <c r="O30" s="77"/>
      <c r="P30" s="77"/>
      <c r="Q30" s="77"/>
      <c r="R30" s="77"/>
      <c r="S30" s="77"/>
      <c r="T30" s="77"/>
      <c r="U30" s="78"/>
      <c r="V30" s="77"/>
      <c r="W30" s="76"/>
      <c r="X30" s="77"/>
      <c r="Y30" s="77"/>
      <c r="Z30" s="77"/>
      <c r="AA30" s="77"/>
      <c r="AB30" s="77"/>
      <c r="AC30" s="77"/>
      <c r="AD30" s="78"/>
      <c r="AE30" s="79"/>
      <c r="AF30" s="66"/>
      <c r="AG30" s="78"/>
      <c r="AH30" s="80">
        <f t="shared" si="55"/>
        <v>22</v>
      </c>
      <c r="AJ30" s="39">
        <f t="shared" si="18"/>
        <v>0</v>
      </c>
      <c r="AK30" s="39">
        <f t="shared" si="19"/>
        <v>0</v>
      </c>
      <c r="AL30" s="39">
        <f t="shared" si="20"/>
        <v>0</v>
      </c>
      <c r="AM30" s="39">
        <f t="shared" si="21"/>
        <v>0</v>
      </c>
      <c r="AN30" s="39">
        <f t="shared" si="22"/>
        <v>0</v>
      </c>
      <c r="AO30" s="39">
        <f t="shared" si="23"/>
        <v>0</v>
      </c>
      <c r="AP30" s="39">
        <f t="shared" si="24"/>
        <v>0</v>
      </c>
      <c r="AQ30" s="39">
        <f t="shared" si="25"/>
        <v>0</v>
      </c>
      <c r="AR30" s="39">
        <f t="shared" si="26"/>
        <v>0</v>
      </c>
      <c r="AS30" s="39">
        <f t="shared" si="27"/>
        <v>0</v>
      </c>
      <c r="AT30" s="39">
        <f t="shared" si="28"/>
        <v>0</v>
      </c>
      <c r="AU30" s="39">
        <f t="shared" si="29"/>
        <v>0</v>
      </c>
      <c r="AV30" s="39">
        <f t="shared" si="30"/>
        <v>0</v>
      </c>
      <c r="AW30" s="39">
        <f t="shared" si="31"/>
        <v>0</v>
      </c>
      <c r="AX30" s="39">
        <f t="shared" si="32"/>
        <v>0</v>
      </c>
      <c r="AY30" s="39">
        <f t="shared" si="33"/>
        <v>0</v>
      </c>
      <c r="AZ30" s="39">
        <f t="shared" si="34"/>
        <v>0</v>
      </c>
      <c r="BA30" s="39">
        <f t="shared" si="35"/>
        <v>0</v>
      </c>
      <c r="BB30" s="39">
        <f t="shared" si="36"/>
        <v>0</v>
      </c>
      <c r="BD30" s="39">
        <f t="shared" si="56"/>
        <v>0</v>
      </c>
      <c r="BF30" s="39"/>
      <c r="BG30" s="38">
        <f t="shared" si="37"/>
        <v>0</v>
      </c>
      <c r="BH30" s="38">
        <v>26</v>
      </c>
      <c r="BI30" s="53">
        <f t="shared" si="38"/>
        <v>16583.125000000004</v>
      </c>
      <c r="BJ30" s="54">
        <f t="shared" si="69"/>
        <v>16583.125000000004</v>
      </c>
      <c r="BK30" s="40">
        <v>26</v>
      </c>
      <c r="BL30" s="41" t="str">
        <f t="shared" si="57"/>
        <v/>
      </c>
      <c r="BM30" s="42" t="str">
        <f t="shared" si="39"/>
        <v/>
      </c>
      <c r="BN30" s="42" t="str">
        <f t="shared" si="58"/>
        <v>or</v>
      </c>
      <c r="BO30" s="42" t="str">
        <f t="shared" si="40"/>
        <v/>
      </c>
      <c r="BP30" s="43" t="str">
        <f t="shared" si="59"/>
        <v>Duct</v>
      </c>
      <c r="BQ30" s="43" t="e">
        <f t="shared" si="41"/>
        <v>#N/A</v>
      </c>
      <c r="BR30" s="43" t="e">
        <f t="shared" si="42"/>
        <v>#N/A</v>
      </c>
      <c r="BS30" s="43"/>
      <c r="BT30" s="44">
        <f t="shared" si="43"/>
        <v>0</v>
      </c>
      <c r="BU30" s="44">
        <f t="shared" si="44"/>
        <v>0</v>
      </c>
      <c r="BV30" s="44">
        <f t="shared" si="60"/>
        <v>0</v>
      </c>
      <c r="BW30" s="44">
        <f t="shared" si="60"/>
        <v>0</v>
      </c>
      <c r="BX30" s="43" t="str">
        <f t="shared" si="61"/>
        <v/>
      </c>
      <c r="BZ30" s="38">
        <f t="shared" ref="BZ30:CI39" si="74">+IF($L30=BZ$8,$BG30,0)</f>
        <v>0</v>
      </c>
      <c r="CA30" s="38">
        <f t="shared" si="74"/>
        <v>0</v>
      </c>
      <c r="CB30" s="38">
        <f t="shared" si="74"/>
        <v>0</v>
      </c>
      <c r="CC30" s="38">
        <f t="shared" si="74"/>
        <v>0</v>
      </c>
      <c r="CD30" s="38">
        <f t="shared" si="74"/>
        <v>0</v>
      </c>
      <c r="CE30" s="38">
        <f t="shared" si="74"/>
        <v>0</v>
      </c>
      <c r="CF30" s="38">
        <f t="shared" si="74"/>
        <v>0</v>
      </c>
      <c r="CG30" s="38">
        <f t="shared" si="74"/>
        <v>0</v>
      </c>
      <c r="CH30" s="38">
        <f t="shared" si="74"/>
        <v>0</v>
      </c>
      <c r="CI30" s="38">
        <f t="shared" si="74"/>
        <v>0</v>
      </c>
      <c r="CM30" s="38">
        <f t="shared" si="70"/>
        <v>9886.09375</v>
      </c>
      <c r="CN30" s="38">
        <v>26</v>
      </c>
      <c r="CO30" s="53">
        <f t="shared" si="46"/>
        <v>16583.125000000004</v>
      </c>
      <c r="CP30" s="54">
        <f t="shared" si="71"/>
        <v>16583.125000000004</v>
      </c>
      <c r="CQ30" s="40">
        <v>26</v>
      </c>
      <c r="CR30" s="41">
        <f t="shared" si="62"/>
        <v>22</v>
      </c>
      <c r="CS30" s="42">
        <f t="shared" si="47"/>
        <v>20</v>
      </c>
      <c r="CT30" s="42" t="str">
        <f t="shared" si="63"/>
        <v>or</v>
      </c>
      <c r="CU30" s="42">
        <f t="shared" si="48"/>
        <v>22</v>
      </c>
      <c r="CV30" s="43" t="str">
        <f t="shared" si="64"/>
        <v>Duct</v>
      </c>
      <c r="CW30" s="43">
        <f t="shared" si="49"/>
        <v>9812.5000000000018</v>
      </c>
      <c r="CX30" s="43">
        <f t="shared" si="50"/>
        <v>11873.125000000002</v>
      </c>
      <c r="CY30" s="43"/>
      <c r="CZ30" s="44">
        <f t="shared" si="51"/>
        <v>0</v>
      </c>
      <c r="DA30" s="44">
        <f t="shared" si="52"/>
        <v>0</v>
      </c>
      <c r="DB30" s="44">
        <f t="shared" si="65"/>
        <v>0</v>
      </c>
      <c r="DC30" s="44">
        <f t="shared" si="66"/>
        <v>0</v>
      </c>
      <c r="DD30" s="43">
        <f t="shared" si="67"/>
        <v>22</v>
      </c>
      <c r="DF30" s="38">
        <f t="shared" si="73"/>
        <v>0</v>
      </c>
      <c r="DG30" s="38">
        <f t="shared" si="73"/>
        <v>0</v>
      </c>
      <c r="DH30" s="38">
        <f t="shared" si="73"/>
        <v>0</v>
      </c>
      <c r="DI30" s="38">
        <f t="shared" si="73"/>
        <v>0</v>
      </c>
      <c r="DJ30" s="38">
        <f t="shared" si="73"/>
        <v>0</v>
      </c>
      <c r="DK30" s="38">
        <f t="shared" si="73"/>
        <v>0</v>
      </c>
      <c r="DL30" s="38">
        <f t="shared" si="73"/>
        <v>0</v>
      </c>
      <c r="DM30" s="38">
        <f t="shared" si="73"/>
        <v>0</v>
      </c>
      <c r="DN30" s="38">
        <f t="shared" si="73"/>
        <v>0</v>
      </c>
      <c r="DO30" s="38">
        <f t="shared" si="73"/>
        <v>0</v>
      </c>
      <c r="IV30" s="47"/>
    </row>
    <row r="31" spans="1:256" s="38" customFormat="1" x14ac:dyDescent="0.2">
      <c r="A31" s="33">
        <v>22</v>
      </c>
      <c r="B31" s="304"/>
      <c r="C31" s="81" t="s">
        <v>201</v>
      </c>
      <c r="D31" s="36"/>
      <c r="E31" s="36"/>
      <c r="F31" s="36"/>
      <c r="G31" s="36"/>
      <c r="H31" s="299">
        <f t="shared" si="54"/>
        <v>22</v>
      </c>
      <c r="I31" s="34">
        <f t="shared" si="16"/>
        <v>0</v>
      </c>
      <c r="J31" s="35" t="str">
        <f t="shared" si="17"/>
        <v/>
      </c>
      <c r="K31" s="36">
        <f t="shared" si="68"/>
        <v>4500</v>
      </c>
      <c r="L31" s="37"/>
      <c r="M31" s="75"/>
      <c r="N31" s="76"/>
      <c r="O31" s="77"/>
      <c r="P31" s="77"/>
      <c r="Q31" s="77"/>
      <c r="R31" s="77"/>
      <c r="S31" s="77"/>
      <c r="T31" s="77"/>
      <c r="U31" s="78"/>
      <c r="V31" s="77"/>
      <c r="W31" s="76"/>
      <c r="X31" s="77"/>
      <c r="Y31" s="77"/>
      <c r="Z31" s="77"/>
      <c r="AA31" s="77"/>
      <c r="AB31" s="77"/>
      <c r="AC31" s="77"/>
      <c r="AD31" s="78"/>
      <c r="AE31" s="79"/>
      <c r="AF31" s="66"/>
      <c r="AG31" s="78"/>
      <c r="AH31" s="80">
        <f t="shared" si="55"/>
        <v>22</v>
      </c>
      <c r="AJ31" s="39">
        <f t="shared" si="18"/>
        <v>0</v>
      </c>
      <c r="AK31" s="39">
        <f t="shared" si="19"/>
        <v>0</v>
      </c>
      <c r="AL31" s="39">
        <f t="shared" si="20"/>
        <v>0</v>
      </c>
      <c r="AM31" s="39">
        <f t="shared" si="21"/>
        <v>0</v>
      </c>
      <c r="AN31" s="39">
        <f t="shared" si="22"/>
        <v>0</v>
      </c>
      <c r="AO31" s="39">
        <f t="shared" si="23"/>
        <v>0</v>
      </c>
      <c r="AP31" s="39">
        <f t="shared" si="24"/>
        <v>0</v>
      </c>
      <c r="AQ31" s="39">
        <f t="shared" si="25"/>
        <v>0</v>
      </c>
      <c r="AR31" s="39">
        <f t="shared" si="26"/>
        <v>0</v>
      </c>
      <c r="AS31" s="39">
        <f t="shared" si="27"/>
        <v>0</v>
      </c>
      <c r="AT31" s="39">
        <f t="shared" si="28"/>
        <v>0</v>
      </c>
      <c r="AU31" s="39">
        <f t="shared" si="29"/>
        <v>0</v>
      </c>
      <c r="AV31" s="39">
        <f t="shared" si="30"/>
        <v>0</v>
      </c>
      <c r="AW31" s="39">
        <f t="shared" si="31"/>
        <v>0</v>
      </c>
      <c r="AX31" s="39">
        <f t="shared" si="32"/>
        <v>0</v>
      </c>
      <c r="AY31" s="39">
        <f t="shared" si="33"/>
        <v>0</v>
      </c>
      <c r="AZ31" s="39">
        <f t="shared" si="34"/>
        <v>0</v>
      </c>
      <c r="BA31" s="39">
        <f t="shared" si="35"/>
        <v>0</v>
      </c>
      <c r="BB31" s="39">
        <f t="shared" si="36"/>
        <v>0</v>
      </c>
      <c r="BD31" s="39">
        <f t="shared" si="56"/>
        <v>0</v>
      </c>
      <c r="BF31" s="39"/>
      <c r="BG31" s="38">
        <f t="shared" si="37"/>
        <v>0</v>
      </c>
      <c r="BH31" s="38">
        <v>28</v>
      </c>
      <c r="BI31" s="53">
        <f t="shared" si="38"/>
        <v>19232.5</v>
      </c>
      <c r="BJ31" s="54">
        <f t="shared" si="69"/>
        <v>19232.5</v>
      </c>
      <c r="BK31" s="40">
        <v>28</v>
      </c>
      <c r="BL31" s="41" t="str">
        <f t="shared" si="57"/>
        <v/>
      </c>
      <c r="BM31" s="42" t="str">
        <f t="shared" si="39"/>
        <v/>
      </c>
      <c r="BN31" s="42" t="str">
        <f t="shared" si="58"/>
        <v>or</v>
      </c>
      <c r="BO31" s="42" t="str">
        <f t="shared" si="40"/>
        <v/>
      </c>
      <c r="BP31" s="43" t="str">
        <f t="shared" si="59"/>
        <v>Duct</v>
      </c>
      <c r="BQ31" s="43" t="e">
        <f t="shared" si="41"/>
        <v>#N/A</v>
      </c>
      <c r="BR31" s="43" t="e">
        <f t="shared" si="42"/>
        <v>#N/A</v>
      </c>
      <c r="BS31" s="43"/>
      <c r="BT31" s="44">
        <f t="shared" si="43"/>
        <v>0</v>
      </c>
      <c r="BU31" s="44">
        <f t="shared" si="44"/>
        <v>0</v>
      </c>
      <c r="BV31" s="44">
        <f t="shared" si="60"/>
        <v>0</v>
      </c>
      <c r="BW31" s="44">
        <f t="shared" si="60"/>
        <v>0</v>
      </c>
      <c r="BX31" s="43" t="str">
        <f t="shared" si="61"/>
        <v/>
      </c>
      <c r="BZ31" s="38">
        <f t="shared" si="74"/>
        <v>0</v>
      </c>
      <c r="CA31" s="38">
        <f t="shared" si="74"/>
        <v>0</v>
      </c>
      <c r="CB31" s="38">
        <f t="shared" si="74"/>
        <v>0</v>
      </c>
      <c r="CC31" s="38">
        <f t="shared" si="74"/>
        <v>0</v>
      </c>
      <c r="CD31" s="38">
        <f t="shared" si="74"/>
        <v>0</v>
      </c>
      <c r="CE31" s="38">
        <f t="shared" si="74"/>
        <v>0</v>
      </c>
      <c r="CF31" s="38">
        <f t="shared" si="74"/>
        <v>0</v>
      </c>
      <c r="CG31" s="38">
        <f t="shared" si="74"/>
        <v>0</v>
      </c>
      <c r="CH31" s="38">
        <f t="shared" si="74"/>
        <v>0</v>
      </c>
      <c r="CI31" s="38">
        <f t="shared" si="74"/>
        <v>0</v>
      </c>
      <c r="CM31" s="38">
        <f t="shared" si="70"/>
        <v>9886.09375</v>
      </c>
      <c r="CN31" s="38">
        <v>28</v>
      </c>
      <c r="CO31" s="53">
        <f t="shared" si="46"/>
        <v>19232.5</v>
      </c>
      <c r="CP31" s="54">
        <f t="shared" si="71"/>
        <v>19232.5</v>
      </c>
      <c r="CQ31" s="40">
        <v>28</v>
      </c>
      <c r="CR31" s="41">
        <f t="shared" si="62"/>
        <v>22</v>
      </c>
      <c r="CS31" s="42">
        <f t="shared" si="47"/>
        <v>20</v>
      </c>
      <c r="CT31" s="42" t="str">
        <f t="shared" si="63"/>
        <v>or</v>
      </c>
      <c r="CU31" s="42">
        <f t="shared" si="48"/>
        <v>22</v>
      </c>
      <c r="CV31" s="43" t="str">
        <f t="shared" si="64"/>
        <v>Duct</v>
      </c>
      <c r="CW31" s="43">
        <f t="shared" si="49"/>
        <v>9812.5000000000018</v>
      </c>
      <c r="CX31" s="43">
        <f t="shared" si="50"/>
        <v>11873.125000000002</v>
      </c>
      <c r="CY31" s="43"/>
      <c r="CZ31" s="44">
        <f t="shared" si="51"/>
        <v>0</v>
      </c>
      <c r="DA31" s="44">
        <f t="shared" si="52"/>
        <v>0</v>
      </c>
      <c r="DB31" s="44">
        <f t="shared" si="65"/>
        <v>0</v>
      </c>
      <c r="DC31" s="44">
        <f t="shared" si="66"/>
        <v>0</v>
      </c>
      <c r="DD31" s="43">
        <f t="shared" si="67"/>
        <v>22</v>
      </c>
      <c r="DF31" s="38">
        <f t="shared" si="73"/>
        <v>0</v>
      </c>
      <c r="DG31" s="38">
        <f t="shared" si="73"/>
        <v>0</v>
      </c>
      <c r="DH31" s="38">
        <f t="shared" si="73"/>
        <v>0</v>
      </c>
      <c r="DI31" s="38">
        <f t="shared" si="73"/>
        <v>0</v>
      </c>
      <c r="DJ31" s="38">
        <f t="shared" si="73"/>
        <v>0</v>
      </c>
      <c r="DK31" s="38">
        <f t="shared" si="73"/>
        <v>0</v>
      </c>
      <c r="DL31" s="38">
        <f t="shared" si="73"/>
        <v>0</v>
      </c>
      <c r="DM31" s="38">
        <f t="shared" si="73"/>
        <v>0</v>
      </c>
      <c r="DN31" s="38">
        <f t="shared" si="73"/>
        <v>0</v>
      </c>
      <c r="DO31" s="38">
        <f t="shared" si="73"/>
        <v>0</v>
      </c>
      <c r="IV31" s="47"/>
    </row>
    <row r="32" spans="1:256" s="38" customFormat="1" x14ac:dyDescent="0.2">
      <c r="A32" s="33">
        <v>23</v>
      </c>
      <c r="B32" s="304"/>
      <c r="C32" s="81" t="s">
        <v>202</v>
      </c>
      <c r="D32" s="36"/>
      <c r="E32" s="36"/>
      <c r="F32" s="36"/>
      <c r="G32" s="36"/>
      <c r="H32" s="299">
        <f t="shared" si="54"/>
        <v>22</v>
      </c>
      <c r="I32" s="34">
        <f t="shared" si="16"/>
        <v>0</v>
      </c>
      <c r="J32" s="35" t="str">
        <f t="shared" si="17"/>
        <v/>
      </c>
      <c r="K32" s="36">
        <f t="shared" si="68"/>
        <v>4500</v>
      </c>
      <c r="L32" s="37"/>
      <c r="M32" s="75"/>
      <c r="N32" s="76"/>
      <c r="O32" s="77"/>
      <c r="P32" s="77"/>
      <c r="Q32" s="77"/>
      <c r="R32" s="77"/>
      <c r="S32" s="77"/>
      <c r="T32" s="77"/>
      <c r="U32" s="78"/>
      <c r="V32" s="77"/>
      <c r="W32" s="76"/>
      <c r="X32" s="77"/>
      <c r="Y32" s="77"/>
      <c r="Z32" s="77"/>
      <c r="AA32" s="77"/>
      <c r="AB32" s="77"/>
      <c r="AC32" s="77"/>
      <c r="AD32" s="78"/>
      <c r="AE32" s="79"/>
      <c r="AF32" s="66"/>
      <c r="AG32" s="78"/>
      <c r="AH32" s="80">
        <f t="shared" si="55"/>
        <v>22</v>
      </c>
      <c r="AJ32" s="39">
        <f t="shared" si="18"/>
        <v>0</v>
      </c>
      <c r="AK32" s="39">
        <f t="shared" si="19"/>
        <v>0</v>
      </c>
      <c r="AL32" s="39">
        <f t="shared" si="20"/>
        <v>0</v>
      </c>
      <c r="AM32" s="39">
        <f t="shared" si="21"/>
        <v>0</v>
      </c>
      <c r="AN32" s="39">
        <f t="shared" si="22"/>
        <v>0</v>
      </c>
      <c r="AO32" s="39">
        <f t="shared" si="23"/>
        <v>0</v>
      </c>
      <c r="AP32" s="39">
        <f t="shared" si="24"/>
        <v>0</v>
      </c>
      <c r="AQ32" s="39">
        <f t="shared" si="25"/>
        <v>0</v>
      </c>
      <c r="AR32" s="39">
        <f t="shared" si="26"/>
        <v>0</v>
      </c>
      <c r="AS32" s="39">
        <f t="shared" si="27"/>
        <v>0</v>
      </c>
      <c r="AT32" s="39">
        <f t="shared" si="28"/>
        <v>0</v>
      </c>
      <c r="AU32" s="39">
        <f t="shared" si="29"/>
        <v>0</v>
      </c>
      <c r="AV32" s="39">
        <f t="shared" si="30"/>
        <v>0</v>
      </c>
      <c r="AW32" s="39">
        <f t="shared" si="31"/>
        <v>0</v>
      </c>
      <c r="AX32" s="39">
        <f t="shared" si="32"/>
        <v>0</v>
      </c>
      <c r="AY32" s="39">
        <f t="shared" si="33"/>
        <v>0</v>
      </c>
      <c r="AZ32" s="39">
        <f t="shared" si="34"/>
        <v>0</v>
      </c>
      <c r="BA32" s="39">
        <f t="shared" si="35"/>
        <v>0</v>
      </c>
      <c r="BB32" s="39">
        <f t="shared" si="36"/>
        <v>0</v>
      </c>
      <c r="BD32" s="39">
        <f t="shared" si="56"/>
        <v>0</v>
      </c>
      <c r="BF32" s="39"/>
      <c r="BG32" s="38">
        <f t="shared" si="37"/>
        <v>0</v>
      </c>
      <c r="BH32" s="38">
        <v>30</v>
      </c>
      <c r="BI32" s="53">
        <f t="shared" si="38"/>
        <v>22078.125000000004</v>
      </c>
      <c r="BJ32" s="54">
        <f t="shared" si="69"/>
        <v>22078.125000000004</v>
      </c>
      <c r="BK32" s="40">
        <v>30</v>
      </c>
      <c r="BL32" s="41" t="str">
        <f t="shared" si="57"/>
        <v/>
      </c>
      <c r="BM32" s="42" t="str">
        <f t="shared" si="39"/>
        <v/>
      </c>
      <c r="BN32" s="42" t="str">
        <f t="shared" si="58"/>
        <v>or</v>
      </c>
      <c r="BO32" s="42" t="str">
        <f t="shared" si="40"/>
        <v/>
      </c>
      <c r="BP32" s="43" t="str">
        <f t="shared" si="59"/>
        <v>Duct</v>
      </c>
      <c r="BQ32" s="43" t="e">
        <f t="shared" si="41"/>
        <v>#N/A</v>
      </c>
      <c r="BR32" s="43" t="e">
        <f t="shared" si="42"/>
        <v>#N/A</v>
      </c>
      <c r="BS32" s="43"/>
      <c r="BT32" s="44">
        <f t="shared" si="43"/>
        <v>0</v>
      </c>
      <c r="BU32" s="44">
        <f t="shared" si="44"/>
        <v>0</v>
      </c>
      <c r="BV32" s="44">
        <f t="shared" si="60"/>
        <v>0</v>
      </c>
      <c r="BW32" s="44">
        <f t="shared" si="60"/>
        <v>0</v>
      </c>
      <c r="BX32" s="43" t="str">
        <f t="shared" si="61"/>
        <v/>
      </c>
      <c r="BZ32" s="38">
        <f t="shared" si="74"/>
        <v>0</v>
      </c>
      <c r="CA32" s="38">
        <f t="shared" si="74"/>
        <v>0</v>
      </c>
      <c r="CB32" s="38">
        <f t="shared" si="74"/>
        <v>0</v>
      </c>
      <c r="CC32" s="38">
        <f t="shared" si="74"/>
        <v>0</v>
      </c>
      <c r="CD32" s="38">
        <f t="shared" si="74"/>
        <v>0</v>
      </c>
      <c r="CE32" s="38">
        <f t="shared" si="74"/>
        <v>0</v>
      </c>
      <c r="CF32" s="38">
        <f t="shared" si="74"/>
        <v>0</v>
      </c>
      <c r="CG32" s="38">
        <f t="shared" si="74"/>
        <v>0</v>
      </c>
      <c r="CH32" s="38">
        <f t="shared" si="74"/>
        <v>0</v>
      </c>
      <c r="CI32" s="38">
        <f t="shared" si="74"/>
        <v>0</v>
      </c>
      <c r="CM32" s="38">
        <f t="shared" si="70"/>
        <v>9886.09375</v>
      </c>
      <c r="CN32" s="38">
        <v>30</v>
      </c>
      <c r="CO32" s="53">
        <f t="shared" si="46"/>
        <v>22078.125000000004</v>
      </c>
      <c r="CP32" s="54">
        <f t="shared" si="71"/>
        <v>22078.125000000004</v>
      </c>
      <c r="CQ32" s="40">
        <v>30</v>
      </c>
      <c r="CR32" s="41">
        <f t="shared" si="62"/>
        <v>22</v>
      </c>
      <c r="CS32" s="42">
        <f t="shared" si="47"/>
        <v>20</v>
      </c>
      <c r="CT32" s="42" t="str">
        <f t="shared" si="63"/>
        <v>or</v>
      </c>
      <c r="CU32" s="42">
        <f t="shared" si="48"/>
        <v>22</v>
      </c>
      <c r="CV32" s="43" t="str">
        <f t="shared" si="64"/>
        <v>Duct</v>
      </c>
      <c r="CW32" s="43">
        <f t="shared" si="49"/>
        <v>9812.5000000000018</v>
      </c>
      <c r="CX32" s="43">
        <f t="shared" si="50"/>
        <v>11873.125000000002</v>
      </c>
      <c r="CY32" s="43"/>
      <c r="CZ32" s="44">
        <f t="shared" si="51"/>
        <v>0</v>
      </c>
      <c r="DA32" s="44">
        <f t="shared" si="52"/>
        <v>0</v>
      </c>
      <c r="DB32" s="44">
        <f t="shared" si="65"/>
        <v>0</v>
      </c>
      <c r="DC32" s="44">
        <f t="shared" si="66"/>
        <v>0</v>
      </c>
      <c r="DD32" s="43">
        <f t="shared" si="67"/>
        <v>22</v>
      </c>
      <c r="DF32" s="38">
        <f t="shared" si="73"/>
        <v>0</v>
      </c>
      <c r="DG32" s="38">
        <f t="shared" si="73"/>
        <v>0</v>
      </c>
      <c r="DH32" s="38">
        <f t="shared" si="73"/>
        <v>0</v>
      </c>
      <c r="DI32" s="38">
        <f t="shared" si="73"/>
        <v>0</v>
      </c>
      <c r="DJ32" s="38">
        <f t="shared" si="73"/>
        <v>0</v>
      </c>
      <c r="DK32" s="38">
        <f t="shared" si="73"/>
        <v>0</v>
      </c>
      <c r="DL32" s="38">
        <f t="shared" si="73"/>
        <v>0</v>
      </c>
      <c r="DM32" s="38">
        <f t="shared" si="73"/>
        <v>0</v>
      </c>
      <c r="DN32" s="38">
        <f t="shared" si="73"/>
        <v>0</v>
      </c>
      <c r="DO32" s="38">
        <f t="shared" si="73"/>
        <v>0</v>
      </c>
      <c r="IV32" s="47"/>
    </row>
    <row r="33" spans="1:256" s="38" customFormat="1" x14ac:dyDescent="0.2">
      <c r="A33" s="33">
        <v>24</v>
      </c>
      <c r="B33" s="304"/>
      <c r="C33" s="36"/>
      <c r="D33" s="36"/>
      <c r="E33" s="36"/>
      <c r="F33" s="36"/>
      <c r="G33" s="36"/>
      <c r="H33" s="299">
        <f t="shared" si="54"/>
        <v>22</v>
      </c>
      <c r="I33" s="34">
        <f t="shared" si="16"/>
        <v>0</v>
      </c>
      <c r="J33" s="35" t="str">
        <f t="shared" si="17"/>
        <v/>
      </c>
      <c r="K33" s="36">
        <f t="shared" si="68"/>
        <v>4500</v>
      </c>
      <c r="L33" s="37"/>
      <c r="M33" s="75"/>
      <c r="N33" s="76"/>
      <c r="O33" s="77"/>
      <c r="P33" s="77"/>
      <c r="Q33" s="77"/>
      <c r="R33" s="77"/>
      <c r="S33" s="77"/>
      <c r="T33" s="77"/>
      <c r="U33" s="78"/>
      <c r="V33" s="77"/>
      <c r="W33" s="76"/>
      <c r="X33" s="77"/>
      <c r="Y33" s="77"/>
      <c r="Z33" s="77"/>
      <c r="AA33" s="77"/>
      <c r="AB33" s="77"/>
      <c r="AC33" s="77"/>
      <c r="AD33" s="78"/>
      <c r="AE33" s="79"/>
      <c r="AF33" s="66"/>
      <c r="AG33" s="78"/>
      <c r="AH33" s="80">
        <f t="shared" si="55"/>
        <v>22</v>
      </c>
      <c r="AJ33" s="39">
        <f t="shared" si="18"/>
        <v>0</v>
      </c>
      <c r="AK33" s="39">
        <f t="shared" si="19"/>
        <v>0</v>
      </c>
      <c r="AL33" s="39">
        <f t="shared" si="20"/>
        <v>0</v>
      </c>
      <c r="AM33" s="39">
        <f t="shared" si="21"/>
        <v>0</v>
      </c>
      <c r="AN33" s="39">
        <f t="shared" si="22"/>
        <v>0</v>
      </c>
      <c r="AO33" s="39">
        <f t="shared" si="23"/>
        <v>0</v>
      </c>
      <c r="AP33" s="39">
        <f t="shared" si="24"/>
        <v>0</v>
      </c>
      <c r="AQ33" s="39">
        <f t="shared" si="25"/>
        <v>0</v>
      </c>
      <c r="AR33" s="39">
        <f t="shared" si="26"/>
        <v>0</v>
      </c>
      <c r="AS33" s="39">
        <f t="shared" si="27"/>
        <v>0</v>
      </c>
      <c r="AT33" s="39">
        <f t="shared" si="28"/>
        <v>0</v>
      </c>
      <c r="AU33" s="39">
        <f t="shared" si="29"/>
        <v>0</v>
      </c>
      <c r="AV33" s="39">
        <f t="shared" si="30"/>
        <v>0</v>
      </c>
      <c r="AW33" s="39">
        <f t="shared" si="31"/>
        <v>0</v>
      </c>
      <c r="AX33" s="39">
        <f t="shared" si="32"/>
        <v>0</v>
      </c>
      <c r="AY33" s="39">
        <f t="shared" si="33"/>
        <v>0</v>
      </c>
      <c r="AZ33" s="39">
        <f t="shared" si="34"/>
        <v>0</v>
      </c>
      <c r="BA33" s="39">
        <f t="shared" si="35"/>
        <v>0</v>
      </c>
      <c r="BB33" s="39">
        <f t="shared" si="36"/>
        <v>0</v>
      </c>
      <c r="BD33" s="39">
        <f t="shared" si="56"/>
        <v>0</v>
      </c>
      <c r="BF33" s="39"/>
      <c r="BG33" s="38">
        <f t="shared" si="37"/>
        <v>0</v>
      </c>
      <c r="BH33" s="38">
        <v>32</v>
      </c>
      <c r="BI33" s="53">
        <f t="shared" si="38"/>
        <v>25119.999999999996</v>
      </c>
      <c r="BJ33" s="54">
        <f t="shared" si="69"/>
        <v>25119.999999999996</v>
      </c>
      <c r="BK33" s="40">
        <v>32</v>
      </c>
      <c r="BL33" s="41" t="str">
        <f t="shared" si="57"/>
        <v/>
      </c>
      <c r="BM33" s="42" t="str">
        <f t="shared" si="39"/>
        <v/>
      </c>
      <c r="BN33" s="42" t="str">
        <f t="shared" si="58"/>
        <v>or</v>
      </c>
      <c r="BO33" s="42" t="str">
        <f t="shared" si="40"/>
        <v/>
      </c>
      <c r="BP33" s="43" t="str">
        <f t="shared" si="59"/>
        <v>Duct</v>
      </c>
      <c r="BQ33" s="43" t="e">
        <f t="shared" si="41"/>
        <v>#N/A</v>
      </c>
      <c r="BR33" s="43" t="e">
        <f t="shared" si="42"/>
        <v>#N/A</v>
      </c>
      <c r="BS33" s="43"/>
      <c r="BT33" s="44">
        <f t="shared" si="43"/>
        <v>0</v>
      </c>
      <c r="BU33" s="44">
        <f t="shared" si="44"/>
        <v>0</v>
      </c>
      <c r="BV33" s="44">
        <f t="shared" si="60"/>
        <v>0</v>
      </c>
      <c r="BW33" s="44">
        <f t="shared" si="60"/>
        <v>0</v>
      </c>
      <c r="BX33" s="43" t="str">
        <f t="shared" si="61"/>
        <v/>
      </c>
      <c r="BZ33" s="38">
        <f t="shared" si="74"/>
        <v>0</v>
      </c>
      <c r="CA33" s="38">
        <f t="shared" si="74"/>
        <v>0</v>
      </c>
      <c r="CB33" s="38">
        <f t="shared" si="74"/>
        <v>0</v>
      </c>
      <c r="CC33" s="38">
        <f t="shared" si="74"/>
        <v>0</v>
      </c>
      <c r="CD33" s="38">
        <f t="shared" si="74"/>
        <v>0</v>
      </c>
      <c r="CE33" s="38">
        <f t="shared" si="74"/>
        <v>0</v>
      </c>
      <c r="CF33" s="38">
        <f t="shared" si="74"/>
        <v>0</v>
      </c>
      <c r="CG33" s="38">
        <f t="shared" si="74"/>
        <v>0</v>
      </c>
      <c r="CH33" s="38">
        <f t="shared" si="74"/>
        <v>0</v>
      </c>
      <c r="CI33" s="38">
        <f t="shared" si="74"/>
        <v>0</v>
      </c>
      <c r="CM33" s="38">
        <f t="shared" si="70"/>
        <v>9886.09375</v>
      </c>
      <c r="CN33" s="38">
        <v>32</v>
      </c>
      <c r="CO33" s="53">
        <f t="shared" si="46"/>
        <v>25119.999999999996</v>
      </c>
      <c r="CP33" s="54">
        <f t="shared" si="71"/>
        <v>25119.999999999996</v>
      </c>
      <c r="CQ33" s="40">
        <v>32</v>
      </c>
      <c r="CR33" s="41">
        <f t="shared" si="62"/>
        <v>22</v>
      </c>
      <c r="CS33" s="42">
        <f t="shared" si="47"/>
        <v>20</v>
      </c>
      <c r="CT33" s="42" t="str">
        <f t="shared" si="63"/>
        <v>or</v>
      </c>
      <c r="CU33" s="42">
        <f t="shared" si="48"/>
        <v>22</v>
      </c>
      <c r="CV33" s="43" t="str">
        <f t="shared" si="64"/>
        <v>Duct</v>
      </c>
      <c r="CW33" s="43">
        <f t="shared" si="49"/>
        <v>9812.5000000000018</v>
      </c>
      <c r="CX33" s="43">
        <f t="shared" si="50"/>
        <v>11873.125000000002</v>
      </c>
      <c r="CY33" s="43"/>
      <c r="CZ33" s="44">
        <f t="shared" si="51"/>
        <v>0</v>
      </c>
      <c r="DA33" s="44">
        <f t="shared" si="52"/>
        <v>0</v>
      </c>
      <c r="DB33" s="44">
        <f t="shared" si="65"/>
        <v>0</v>
      </c>
      <c r="DC33" s="44">
        <f t="shared" si="66"/>
        <v>0</v>
      </c>
      <c r="DD33" s="43">
        <f t="shared" si="67"/>
        <v>22</v>
      </c>
      <c r="DF33" s="38">
        <f t="shared" si="73"/>
        <v>0</v>
      </c>
      <c r="DG33" s="38">
        <f t="shared" si="73"/>
        <v>0</v>
      </c>
      <c r="DH33" s="38">
        <f t="shared" si="73"/>
        <v>0</v>
      </c>
      <c r="DI33" s="38">
        <f t="shared" si="73"/>
        <v>0</v>
      </c>
      <c r="DJ33" s="38">
        <f t="shared" si="73"/>
        <v>0</v>
      </c>
      <c r="DK33" s="38">
        <f t="shared" si="73"/>
        <v>0</v>
      </c>
      <c r="DL33" s="38">
        <f t="shared" si="73"/>
        <v>0</v>
      </c>
      <c r="DM33" s="38">
        <f t="shared" si="73"/>
        <v>0</v>
      </c>
      <c r="DN33" s="38">
        <f t="shared" si="73"/>
        <v>0</v>
      </c>
      <c r="DO33" s="38">
        <f t="shared" si="73"/>
        <v>0</v>
      </c>
      <c r="IV33" s="47"/>
    </row>
    <row r="34" spans="1:256" s="38" customFormat="1" x14ac:dyDescent="0.2">
      <c r="A34" s="33">
        <v>25</v>
      </c>
      <c r="B34" s="304"/>
      <c r="C34" s="36"/>
      <c r="D34" s="36"/>
      <c r="E34" s="36"/>
      <c r="F34" s="36"/>
      <c r="G34" s="36"/>
      <c r="H34" s="299">
        <f t="shared" si="54"/>
        <v>22</v>
      </c>
      <c r="I34" s="34">
        <f t="shared" si="16"/>
        <v>0</v>
      </c>
      <c r="J34" s="35" t="str">
        <f t="shared" si="17"/>
        <v/>
      </c>
      <c r="K34" s="36">
        <f t="shared" si="68"/>
        <v>4500</v>
      </c>
      <c r="L34" s="37"/>
      <c r="M34" s="75"/>
      <c r="N34" s="76"/>
      <c r="O34" s="77"/>
      <c r="P34" s="77"/>
      <c r="Q34" s="77"/>
      <c r="R34" s="77"/>
      <c r="S34" s="77"/>
      <c r="T34" s="77"/>
      <c r="U34" s="78"/>
      <c r="V34" s="77"/>
      <c r="W34" s="76"/>
      <c r="X34" s="77"/>
      <c r="Y34" s="77"/>
      <c r="Z34" s="77"/>
      <c r="AA34" s="77"/>
      <c r="AB34" s="77"/>
      <c r="AC34" s="77"/>
      <c r="AD34" s="78"/>
      <c r="AE34" s="79"/>
      <c r="AF34" s="66"/>
      <c r="AG34" s="78"/>
      <c r="AH34" s="80">
        <f t="shared" si="55"/>
        <v>22</v>
      </c>
      <c r="AJ34" s="39">
        <f t="shared" si="18"/>
        <v>0</v>
      </c>
      <c r="AK34" s="39">
        <f t="shared" si="19"/>
        <v>0</v>
      </c>
      <c r="AL34" s="39">
        <f t="shared" si="20"/>
        <v>0</v>
      </c>
      <c r="AM34" s="39">
        <f t="shared" si="21"/>
        <v>0</v>
      </c>
      <c r="AN34" s="39">
        <f t="shared" si="22"/>
        <v>0</v>
      </c>
      <c r="AO34" s="39">
        <f t="shared" si="23"/>
        <v>0</v>
      </c>
      <c r="AP34" s="39">
        <f t="shared" si="24"/>
        <v>0</v>
      </c>
      <c r="AQ34" s="39">
        <f t="shared" si="25"/>
        <v>0</v>
      </c>
      <c r="AR34" s="39">
        <f t="shared" si="26"/>
        <v>0</v>
      </c>
      <c r="AS34" s="39">
        <f t="shared" si="27"/>
        <v>0</v>
      </c>
      <c r="AT34" s="39">
        <f t="shared" si="28"/>
        <v>0</v>
      </c>
      <c r="AU34" s="39">
        <f t="shared" si="29"/>
        <v>0</v>
      </c>
      <c r="AV34" s="39">
        <f t="shared" si="30"/>
        <v>0</v>
      </c>
      <c r="AW34" s="39">
        <f t="shared" si="31"/>
        <v>0</v>
      </c>
      <c r="AX34" s="39">
        <f t="shared" si="32"/>
        <v>0</v>
      </c>
      <c r="AY34" s="39">
        <f t="shared" si="33"/>
        <v>0</v>
      </c>
      <c r="AZ34" s="39">
        <f t="shared" si="34"/>
        <v>0</v>
      </c>
      <c r="BA34" s="39">
        <f t="shared" si="35"/>
        <v>0</v>
      </c>
      <c r="BB34" s="39">
        <f t="shared" si="36"/>
        <v>0</v>
      </c>
      <c r="BD34" s="39">
        <f t="shared" si="56"/>
        <v>0</v>
      </c>
      <c r="BF34" s="39"/>
      <c r="BG34" s="38">
        <f t="shared" si="37"/>
        <v>0</v>
      </c>
      <c r="BH34" s="38">
        <v>34</v>
      </c>
      <c r="BI34" s="53">
        <f t="shared" si="38"/>
        <v>28358.125000000004</v>
      </c>
      <c r="BJ34" s="54">
        <f t="shared" si="69"/>
        <v>28358.125000000004</v>
      </c>
      <c r="BK34" s="40">
        <v>34</v>
      </c>
      <c r="BL34" s="41" t="str">
        <f t="shared" si="57"/>
        <v/>
      </c>
      <c r="BM34" s="42" t="str">
        <f t="shared" si="39"/>
        <v/>
      </c>
      <c r="BN34" s="42" t="str">
        <f t="shared" si="58"/>
        <v>or</v>
      </c>
      <c r="BO34" s="42" t="str">
        <f t="shared" si="40"/>
        <v/>
      </c>
      <c r="BP34" s="43" t="str">
        <f t="shared" si="59"/>
        <v>Duct</v>
      </c>
      <c r="BQ34" s="43" t="e">
        <f t="shared" si="41"/>
        <v>#N/A</v>
      </c>
      <c r="BR34" s="43" t="e">
        <f t="shared" si="42"/>
        <v>#N/A</v>
      </c>
      <c r="BS34" s="43"/>
      <c r="BT34" s="44">
        <f t="shared" si="43"/>
        <v>0</v>
      </c>
      <c r="BU34" s="44">
        <f t="shared" si="44"/>
        <v>0</v>
      </c>
      <c r="BV34" s="44">
        <f t="shared" si="60"/>
        <v>0</v>
      </c>
      <c r="BW34" s="44">
        <f t="shared" si="60"/>
        <v>0</v>
      </c>
      <c r="BX34" s="43" t="str">
        <f t="shared" si="61"/>
        <v/>
      </c>
      <c r="BZ34" s="38">
        <f t="shared" si="74"/>
        <v>0</v>
      </c>
      <c r="CA34" s="38">
        <f t="shared" si="74"/>
        <v>0</v>
      </c>
      <c r="CB34" s="38">
        <f t="shared" si="74"/>
        <v>0</v>
      </c>
      <c r="CC34" s="38">
        <f t="shared" si="74"/>
        <v>0</v>
      </c>
      <c r="CD34" s="38">
        <f t="shared" si="74"/>
        <v>0</v>
      </c>
      <c r="CE34" s="38">
        <f t="shared" si="74"/>
        <v>0</v>
      </c>
      <c r="CF34" s="38">
        <f t="shared" si="74"/>
        <v>0</v>
      </c>
      <c r="CG34" s="38">
        <f t="shared" si="74"/>
        <v>0</v>
      </c>
      <c r="CH34" s="38">
        <f t="shared" si="74"/>
        <v>0</v>
      </c>
      <c r="CI34" s="38">
        <f t="shared" si="74"/>
        <v>0</v>
      </c>
      <c r="CM34" s="38">
        <f t="shared" si="70"/>
        <v>9886.09375</v>
      </c>
      <c r="CN34" s="38">
        <v>34</v>
      </c>
      <c r="CO34" s="53">
        <f t="shared" si="46"/>
        <v>28358.125000000004</v>
      </c>
      <c r="CP34" s="54">
        <f t="shared" si="71"/>
        <v>28358.125000000004</v>
      </c>
      <c r="CQ34" s="40">
        <v>34</v>
      </c>
      <c r="CR34" s="41">
        <f t="shared" si="62"/>
        <v>22</v>
      </c>
      <c r="CS34" s="42">
        <f t="shared" si="47"/>
        <v>20</v>
      </c>
      <c r="CT34" s="42" t="str">
        <f t="shared" si="63"/>
        <v>or</v>
      </c>
      <c r="CU34" s="42">
        <f t="shared" si="48"/>
        <v>22</v>
      </c>
      <c r="CV34" s="43" t="str">
        <f t="shared" si="64"/>
        <v>Duct</v>
      </c>
      <c r="CW34" s="43">
        <f t="shared" si="49"/>
        <v>9812.5000000000018</v>
      </c>
      <c r="CX34" s="43">
        <f t="shared" si="50"/>
        <v>11873.125000000002</v>
      </c>
      <c r="CY34" s="43"/>
      <c r="CZ34" s="44">
        <f t="shared" si="51"/>
        <v>0</v>
      </c>
      <c r="DA34" s="44">
        <f t="shared" si="52"/>
        <v>0</v>
      </c>
      <c r="DB34" s="44">
        <f t="shared" si="65"/>
        <v>0</v>
      </c>
      <c r="DC34" s="44">
        <f t="shared" si="66"/>
        <v>0</v>
      </c>
      <c r="DD34" s="43">
        <f t="shared" si="67"/>
        <v>22</v>
      </c>
      <c r="DF34" s="38">
        <f t="shared" si="73"/>
        <v>0</v>
      </c>
      <c r="DG34" s="38">
        <f t="shared" si="73"/>
        <v>0</v>
      </c>
      <c r="DH34" s="38">
        <f t="shared" si="73"/>
        <v>0</v>
      </c>
      <c r="DI34" s="38">
        <f t="shared" si="73"/>
        <v>0</v>
      </c>
      <c r="DJ34" s="38">
        <f t="shared" si="73"/>
        <v>0</v>
      </c>
      <c r="DK34" s="38">
        <f t="shared" si="73"/>
        <v>0</v>
      </c>
      <c r="DL34" s="38">
        <f t="shared" si="73"/>
        <v>0</v>
      </c>
      <c r="DM34" s="38">
        <f t="shared" si="73"/>
        <v>0</v>
      </c>
      <c r="DN34" s="38">
        <f t="shared" si="73"/>
        <v>0</v>
      </c>
      <c r="DO34" s="38">
        <f t="shared" si="73"/>
        <v>0</v>
      </c>
      <c r="IV34" s="47"/>
    </row>
    <row r="35" spans="1:256" s="38" customFormat="1" x14ac:dyDescent="0.2">
      <c r="A35" s="33">
        <v>26</v>
      </c>
      <c r="B35" s="304"/>
      <c r="C35" s="36"/>
      <c r="D35" s="36"/>
      <c r="E35" s="36"/>
      <c r="F35" s="36"/>
      <c r="G35" s="36"/>
      <c r="H35" s="299">
        <f t="shared" si="54"/>
        <v>22</v>
      </c>
      <c r="I35" s="34">
        <f t="shared" si="16"/>
        <v>0</v>
      </c>
      <c r="J35" s="35" t="str">
        <f t="shared" si="17"/>
        <v/>
      </c>
      <c r="K35" s="36">
        <f t="shared" si="68"/>
        <v>4500</v>
      </c>
      <c r="L35" s="37"/>
      <c r="M35" s="75"/>
      <c r="N35" s="76"/>
      <c r="O35" s="77"/>
      <c r="P35" s="77"/>
      <c r="Q35" s="77"/>
      <c r="R35" s="77"/>
      <c r="S35" s="77"/>
      <c r="T35" s="77"/>
      <c r="U35" s="78"/>
      <c r="V35" s="77"/>
      <c r="W35" s="76"/>
      <c r="X35" s="77"/>
      <c r="Y35" s="77"/>
      <c r="Z35" s="77"/>
      <c r="AA35" s="77"/>
      <c r="AB35" s="77"/>
      <c r="AC35" s="77"/>
      <c r="AD35" s="78"/>
      <c r="AE35" s="79"/>
      <c r="AF35" s="66"/>
      <c r="AG35" s="78"/>
      <c r="AH35" s="80">
        <f t="shared" si="55"/>
        <v>22</v>
      </c>
      <c r="AJ35" s="39">
        <f t="shared" si="18"/>
        <v>0</v>
      </c>
      <c r="AK35" s="39">
        <f t="shared" si="19"/>
        <v>0</v>
      </c>
      <c r="AL35" s="39">
        <f t="shared" si="20"/>
        <v>0</v>
      </c>
      <c r="AM35" s="39">
        <f t="shared" si="21"/>
        <v>0</v>
      </c>
      <c r="AN35" s="39">
        <f t="shared" si="22"/>
        <v>0</v>
      </c>
      <c r="AO35" s="39">
        <f t="shared" si="23"/>
        <v>0</v>
      </c>
      <c r="AP35" s="39">
        <f t="shared" si="24"/>
        <v>0</v>
      </c>
      <c r="AQ35" s="39">
        <f t="shared" si="25"/>
        <v>0</v>
      </c>
      <c r="AR35" s="39">
        <f t="shared" si="26"/>
        <v>0</v>
      </c>
      <c r="AS35" s="39">
        <f t="shared" si="27"/>
        <v>0</v>
      </c>
      <c r="AT35" s="39">
        <f t="shared" si="28"/>
        <v>0</v>
      </c>
      <c r="AU35" s="39">
        <f t="shared" si="29"/>
        <v>0</v>
      </c>
      <c r="AV35" s="39">
        <f t="shared" si="30"/>
        <v>0</v>
      </c>
      <c r="AW35" s="39">
        <f t="shared" si="31"/>
        <v>0</v>
      </c>
      <c r="AX35" s="39">
        <f t="shared" si="32"/>
        <v>0</v>
      </c>
      <c r="AY35" s="39">
        <f t="shared" si="33"/>
        <v>0</v>
      </c>
      <c r="AZ35" s="39">
        <f t="shared" si="34"/>
        <v>0</v>
      </c>
      <c r="BA35" s="39">
        <f t="shared" si="35"/>
        <v>0</v>
      </c>
      <c r="BB35" s="39">
        <f t="shared" si="36"/>
        <v>0</v>
      </c>
      <c r="BD35" s="39">
        <f t="shared" si="56"/>
        <v>0</v>
      </c>
      <c r="BF35" s="39"/>
      <c r="BG35" s="38">
        <f t="shared" si="37"/>
        <v>0</v>
      </c>
      <c r="BH35" s="38">
        <v>36</v>
      </c>
      <c r="BI35" s="53">
        <f t="shared" si="38"/>
        <v>31792.5</v>
      </c>
      <c r="BJ35" s="54">
        <f t="shared" si="69"/>
        <v>31792.5</v>
      </c>
      <c r="BK35" s="40">
        <v>36</v>
      </c>
      <c r="BL35" s="41" t="str">
        <f t="shared" si="57"/>
        <v/>
      </c>
      <c r="BM35" s="42" t="str">
        <f t="shared" si="39"/>
        <v/>
      </c>
      <c r="BN35" s="42" t="str">
        <f t="shared" si="58"/>
        <v>or</v>
      </c>
      <c r="BO35" s="42" t="str">
        <f t="shared" si="40"/>
        <v/>
      </c>
      <c r="BP35" s="43" t="str">
        <f t="shared" si="59"/>
        <v>Duct</v>
      </c>
      <c r="BQ35" s="43" t="e">
        <f t="shared" si="41"/>
        <v>#N/A</v>
      </c>
      <c r="BR35" s="43" t="e">
        <f t="shared" si="42"/>
        <v>#N/A</v>
      </c>
      <c r="BS35" s="43"/>
      <c r="BT35" s="44">
        <f t="shared" si="43"/>
        <v>0</v>
      </c>
      <c r="BU35" s="44">
        <f t="shared" si="44"/>
        <v>0</v>
      </c>
      <c r="BV35" s="44">
        <f t="shared" si="60"/>
        <v>0</v>
      </c>
      <c r="BW35" s="44">
        <f t="shared" si="60"/>
        <v>0</v>
      </c>
      <c r="BX35" s="43" t="str">
        <f t="shared" si="61"/>
        <v/>
      </c>
      <c r="BZ35" s="38">
        <f t="shared" si="74"/>
        <v>0</v>
      </c>
      <c r="CA35" s="38">
        <f t="shared" si="74"/>
        <v>0</v>
      </c>
      <c r="CB35" s="38">
        <f t="shared" si="74"/>
        <v>0</v>
      </c>
      <c r="CC35" s="38">
        <f t="shared" si="74"/>
        <v>0</v>
      </c>
      <c r="CD35" s="38">
        <f t="shared" si="74"/>
        <v>0</v>
      </c>
      <c r="CE35" s="38">
        <f t="shared" si="74"/>
        <v>0</v>
      </c>
      <c r="CF35" s="38">
        <f t="shared" si="74"/>
        <v>0</v>
      </c>
      <c r="CG35" s="38">
        <f t="shared" si="74"/>
        <v>0</v>
      </c>
      <c r="CH35" s="38">
        <f t="shared" si="74"/>
        <v>0</v>
      </c>
      <c r="CI35" s="38">
        <f t="shared" si="74"/>
        <v>0</v>
      </c>
      <c r="CM35" s="38">
        <f t="shared" si="70"/>
        <v>9886.09375</v>
      </c>
      <c r="CN35" s="38">
        <v>36</v>
      </c>
      <c r="CO35" s="53">
        <f t="shared" si="46"/>
        <v>31792.5</v>
      </c>
      <c r="CP35" s="54">
        <f t="shared" si="71"/>
        <v>31792.5</v>
      </c>
      <c r="CQ35" s="40">
        <v>36</v>
      </c>
      <c r="CR35" s="41">
        <f t="shared" si="62"/>
        <v>22</v>
      </c>
      <c r="CS35" s="42">
        <f t="shared" si="47"/>
        <v>20</v>
      </c>
      <c r="CT35" s="42" t="str">
        <f t="shared" si="63"/>
        <v>or</v>
      </c>
      <c r="CU35" s="42">
        <f t="shared" si="48"/>
        <v>22</v>
      </c>
      <c r="CV35" s="43" t="str">
        <f t="shared" si="64"/>
        <v>Duct</v>
      </c>
      <c r="CW35" s="43">
        <f t="shared" si="49"/>
        <v>9812.5000000000018</v>
      </c>
      <c r="CX35" s="43">
        <f t="shared" si="50"/>
        <v>11873.125000000002</v>
      </c>
      <c r="CY35" s="43"/>
      <c r="CZ35" s="44">
        <f t="shared" si="51"/>
        <v>0</v>
      </c>
      <c r="DA35" s="44">
        <f t="shared" si="52"/>
        <v>0</v>
      </c>
      <c r="DB35" s="44">
        <f t="shared" si="65"/>
        <v>0</v>
      </c>
      <c r="DC35" s="44">
        <f t="shared" si="66"/>
        <v>0</v>
      </c>
      <c r="DD35" s="43">
        <f t="shared" si="67"/>
        <v>22</v>
      </c>
      <c r="DF35" s="38">
        <f t="shared" si="73"/>
        <v>0</v>
      </c>
      <c r="DG35" s="38">
        <f t="shared" si="73"/>
        <v>0</v>
      </c>
      <c r="DH35" s="38">
        <f t="shared" si="73"/>
        <v>0</v>
      </c>
      <c r="DI35" s="38">
        <f t="shared" si="73"/>
        <v>0</v>
      </c>
      <c r="DJ35" s="38">
        <f t="shared" si="73"/>
        <v>0</v>
      </c>
      <c r="DK35" s="38">
        <f t="shared" si="73"/>
        <v>0</v>
      </c>
      <c r="DL35" s="38">
        <f t="shared" si="73"/>
        <v>0</v>
      </c>
      <c r="DM35" s="38">
        <f t="shared" si="73"/>
        <v>0</v>
      </c>
      <c r="DN35" s="38">
        <f t="shared" si="73"/>
        <v>0</v>
      </c>
      <c r="DO35" s="38">
        <f t="shared" si="73"/>
        <v>0</v>
      </c>
      <c r="IV35" s="47"/>
    </row>
    <row r="36" spans="1:256" s="38" customFormat="1" x14ac:dyDescent="0.2">
      <c r="A36" s="33">
        <v>27</v>
      </c>
      <c r="B36" s="304"/>
      <c r="C36" s="36"/>
      <c r="D36" s="36"/>
      <c r="E36" s="36"/>
      <c r="F36" s="36"/>
      <c r="G36" s="36"/>
      <c r="H36" s="299">
        <f t="shared" si="54"/>
        <v>22</v>
      </c>
      <c r="I36" s="34">
        <f t="shared" si="16"/>
        <v>0</v>
      </c>
      <c r="J36" s="35" t="str">
        <f t="shared" si="17"/>
        <v/>
      </c>
      <c r="K36" s="36">
        <f t="shared" si="68"/>
        <v>4500</v>
      </c>
      <c r="L36" s="37"/>
      <c r="M36" s="75"/>
      <c r="N36" s="76"/>
      <c r="O36" s="77"/>
      <c r="P36" s="77"/>
      <c r="Q36" s="77"/>
      <c r="R36" s="77"/>
      <c r="S36" s="77"/>
      <c r="T36" s="77"/>
      <c r="U36" s="78"/>
      <c r="V36" s="77"/>
      <c r="W36" s="76"/>
      <c r="X36" s="77"/>
      <c r="Y36" s="77"/>
      <c r="Z36" s="77"/>
      <c r="AA36" s="77"/>
      <c r="AB36" s="77"/>
      <c r="AC36" s="77"/>
      <c r="AD36" s="78"/>
      <c r="AE36" s="79"/>
      <c r="AF36" s="66"/>
      <c r="AG36" s="78"/>
      <c r="AH36" s="80">
        <f t="shared" si="55"/>
        <v>22</v>
      </c>
      <c r="AJ36" s="39">
        <f t="shared" si="18"/>
        <v>0</v>
      </c>
      <c r="AK36" s="39">
        <f t="shared" si="19"/>
        <v>0</v>
      </c>
      <c r="AL36" s="39">
        <f t="shared" si="20"/>
        <v>0</v>
      </c>
      <c r="AM36" s="39">
        <f t="shared" si="21"/>
        <v>0</v>
      </c>
      <c r="AN36" s="39">
        <f t="shared" si="22"/>
        <v>0</v>
      </c>
      <c r="AO36" s="39">
        <f t="shared" si="23"/>
        <v>0</v>
      </c>
      <c r="AP36" s="39">
        <f t="shared" si="24"/>
        <v>0</v>
      </c>
      <c r="AQ36" s="39">
        <f t="shared" si="25"/>
        <v>0</v>
      </c>
      <c r="AR36" s="39">
        <f t="shared" si="26"/>
        <v>0</v>
      </c>
      <c r="AS36" s="39">
        <f t="shared" si="27"/>
        <v>0</v>
      </c>
      <c r="AT36" s="39">
        <f t="shared" si="28"/>
        <v>0</v>
      </c>
      <c r="AU36" s="39">
        <f t="shared" si="29"/>
        <v>0</v>
      </c>
      <c r="AV36" s="39">
        <f t="shared" si="30"/>
        <v>0</v>
      </c>
      <c r="AW36" s="39">
        <f t="shared" si="31"/>
        <v>0</v>
      </c>
      <c r="AX36" s="39">
        <f t="shared" si="32"/>
        <v>0</v>
      </c>
      <c r="AY36" s="39">
        <f t="shared" si="33"/>
        <v>0</v>
      </c>
      <c r="AZ36" s="39">
        <f t="shared" si="34"/>
        <v>0</v>
      </c>
      <c r="BA36" s="39">
        <f t="shared" si="35"/>
        <v>0</v>
      </c>
      <c r="BB36" s="39">
        <f t="shared" si="36"/>
        <v>0</v>
      </c>
      <c r="BD36" s="39">
        <f t="shared" si="56"/>
        <v>0</v>
      </c>
      <c r="BF36" s="39"/>
      <c r="BG36" s="38">
        <f t="shared" si="37"/>
        <v>0</v>
      </c>
      <c r="BH36" s="38">
        <v>38</v>
      </c>
      <c r="BI36" s="53">
        <f t="shared" si="38"/>
        <v>35423.125000000007</v>
      </c>
      <c r="BJ36" s="54">
        <f t="shared" si="69"/>
        <v>35423.125000000007</v>
      </c>
      <c r="BK36" s="40">
        <v>38</v>
      </c>
      <c r="BL36" s="41" t="str">
        <f t="shared" si="57"/>
        <v/>
      </c>
      <c r="BM36" s="42" t="str">
        <f t="shared" si="39"/>
        <v/>
      </c>
      <c r="BN36" s="42" t="str">
        <f t="shared" si="58"/>
        <v>or</v>
      </c>
      <c r="BO36" s="42" t="str">
        <f t="shared" si="40"/>
        <v/>
      </c>
      <c r="BP36" s="43" t="str">
        <f t="shared" si="59"/>
        <v>Duct</v>
      </c>
      <c r="BQ36" s="43" t="e">
        <f t="shared" si="41"/>
        <v>#N/A</v>
      </c>
      <c r="BR36" s="43" t="e">
        <f t="shared" si="42"/>
        <v>#N/A</v>
      </c>
      <c r="BS36" s="43"/>
      <c r="BT36" s="44">
        <f t="shared" si="43"/>
        <v>0</v>
      </c>
      <c r="BU36" s="44">
        <f t="shared" si="44"/>
        <v>0</v>
      </c>
      <c r="BV36" s="44">
        <f t="shared" si="60"/>
        <v>0</v>
      </c>
      <c r="BW36" s="44">
        <f t="shared" si="60"/>
        <v>0</v>
      </c>
      <c r="BX36" s="43" t="str">
        <f t="shared" si="61"/>
        <v/>
      </c>
      <c r="BZ36" s="38">
        <f t="shared" si="74"/>
        <v>0</v>
      </c>
      <c r="CA36" s="38">
        <f t="shared" si="74"/>
        <v>0</v>
      </c>
      <c r="CB36" s="38">
        <f t="shared" si="74"/>
        <v>0</v>
      </c>
      <c r="CC36" s="38">
        <f t="shared" si="74"/>
        <v>0</v>
      </c>
      <c r="CD36" s="38">
        <f t="shared" si="74"/>
        <v>0</v>
      </c>
      <c r="CE36" s="38">
        <f t="shared" si="74"/>
        <v>0</v>
      </c>
      <c r="CF36" s="38">
        <f t="shared" si="74"/>
        <v>0</v>
      </c>
      <c r="CG36" s="38">
        <f t="shared" si="74"/>
        <v>0</v>
      </c>
      <c r="CH36" s="38">
        <f t="shared" si="74"/>
        <v>0</v>
      </c>
      <c r="CI36" s="38">
        <f t="shared" si="74"/>
        <v>0</v>
      </c>
      <c r="CM36" s="38">
        <f t="shared" si="70"/>
        <v>9886.09375</v>
      </c>
      <c r="CN36" s="38">
        <v>38</v>
      </c>
      <c r="CO36" s="53">
        <f t="shared" si="46"/>
        <v>35423.125000000007</v>
      </c>
      <c r="CP36" s="54">
        <f t="shared" si="71"/>
        <v>35423.125000000007</v>
      </c>
      <c r="CQ36" s="40">
        <v>38</v>
      </c>
      <c r="CR36" s="41">
        <f t="shared" si="62"/>
        <v>22</v>
      </c>
      <c r="CS36" s="42">
        <f t="shared" si="47"/>
        <v>20</v>
      </c>
      <c r="CT36" s="42" t="str">
        <f t="shared" si="63"/>
        <v>or</v>
      </c>
      <c r="CU36" s="42">
        <f t="shared" si="48"/>
        <v>22</v>
      </c>
      <c r="CV36" s="43" t="str">
        <f t="shared" si="64"/>
        <v>Duct</v>
      </c>
      <c r="CW36" s="43">
        <f t="shared" si="49"/>
        <v>9812.5000000000018</v>
      </c>
      <c r="CX36" s="43">
        <f t="shared" si="50"/>
        <v>11873.125000000002</v>
      </c>
      <c r="CY36" s="43"/>
      <c r="CZ36" s="44">
        <f t="shared" si="51"/>
        <v>0</v>
      </c>
      <c r="DA36" s="44">
        <f t="shared" si="52"/>
        <v>0</v>
      </c>
      <c r="DB36" s="44">
        <f t="shared" si="65"/>
        <v>0</v>
      </c>
      <c r="DC36" s="44">
        <f t="shared" si="66"/>
        <v>0</v>
      </c>
      <c r="DD36" s="43">
        <f t="shared" si="67"/>
        <v>22</v>
      </c>
      <c r="DF36" s="38">
        <f t="shared" si="73"/>
        <v>0</v>
      </c>
      <c r="DG36" s="38">
        <f t="shared" si="73"/>
        <v>0</v>
      </c>
      <c r="DH36" s="38">
        <f t="shared" si="73"/>
        <v>0</v>
      </c>
      <c r="DI36" s="38">
        <f t="shared" si="73"/>
        <v>0</v>
      </c>
      <c r="DJ36" s="38">
        <f t="shared" si="73"/>
        <v>0</v>
      </c>
      <c r="DK36" s="38">
        <f t="shared" si="73"/>
        <v>0</v>
      </c>
      <c r="DL36" s="38">
        <f t="shared" si="73"/>
        <v>0</v>
      </c>
      <c r="DM36" s="38">
        <f t="shared" si="73"/>
        <v>0</v>
      </c>
      <c r="DN36" s="38">
        <f t="shared" si="73"/>
        <v>0</v>
      </c>
      <c r="DO36" s="38">
        <f t="shared" si="73"/>
        <v>0</v>
      </c>
      <c r="IV36" s="47"/>
    </row>
    <row r="37" spans="1:256" s="38" customFormat="1" x14ac:dyDescent="0.2">
      <c r="A37" s="33">
        <v>28</v>
      </c>
      <c r="B37" s="304"/>
      <c r="C37" s="36"/>
      <c r="D37" s="36"/>
      <c r="E37" s="36"/>
      <c r="F37" s="36"/>
      <c r="G37" s="36"/>
      <c r="H37" s="299">
        <f t="shared" si="54"/>
        <v>22</v>
      </c>
      <c r="I37" s="34">
        <f t="shared" si="16"/>
        <v>0</v>
      </c>
      <c r="J37" s="35" t="str">
        <f t="shared" si="17"/>
        <v/>
      </c>
      <c r="K37" s="36">
        <f t="shared" si="68"/>
        <v>4500</v>
      </c>
      <c r="L37" s="37"/>
      <c r="M37" s="75"/>
      <c r="N37" s="76"/>
      <c r="O37" s="77"/>
      <c r="P37" s="77"/>
      <c r="Q37" s="77"/>
      <c r="R37" s="77"/>
      <c r="S37" s="77"/>
      <c r="T37" s="77"/>
      <c r="U37" s="78"/>
      <c r="V37" s="77"/>
      <c r="W37" s="76"/>
      <c r="X37" s="77"/>
      <c r="Y37" s="77"/>
      <c r="Z37" s="77"/>
      <c r="AA37" s="77"/>
      <c r="AB37" s="77"/>
      <c r="AC37" s="77"/>
      <c r="AD37" s="78"/>
      <c r="AE37" s="79"/>
      <c r="AF37" s="66"/>
      <c r="AG37" s="78"/>
      <c r="AH37" s="80">
        <f t="shared" si="55"/>
        <v>22</v>
      </c>
      <c r="AJ37" s="39">
        <f t="shared" si="18"/>
        <v>0</v>
      </c>
      <c r="AK37" s="39">
        <f t="shared" si="19"/>
        <v>0</v>
      </c>
      <c r="AL37" s="39">
        <f t="shared" si="20"/>
        <v>0</v>
      </c>
      <c r="AM37" s="39">
        <f t="shared" si="21"/>
        <v>0</v>
      </c>
      <c r="AN37" s="39">
        <f t="shared" si="22"/>
        <v>0</v>
      </c>
      <c r="AO37" s="39">
        <f t="shared" si="23"/>
        <v>0</v>
      </c>
      <c r="AP37" s="39">
        <f t="shared" si="24"/>
        <v>0</v>
      </c>
      <c r="AQ37" s="39">
        <f t="shared" si="25"/>
        <v>0</v>
      </c>
      <c r="AR37" s="39">
        <f t="shared" si="26"/>
        <v>0</v>
      </c>
      <c r="AS37" s="39">
        <f t="shared" si="27"/>
        <v>0</v>
      </c>
      <c r="AT37" s="39">
        <f t="shared" si="28"/>
        <v>0</v>
      </c>
      <c r="AU37" s="39">
        <f t="shared" si="29"/>
        <v>0</v>
      </c>
      <c r="AV37" s="39">
        <f t="shared" si="30"/>
        <v>0</v>
      </c>
      <c r="AW37" s="39">
        <f t="shared" si="31"/>
        <v>0</v>
      </c>
      <c r="AX37" s="39">
        <f t="shared" si="32"/>
        <v>0</v>
      </c>
      <c r="AY37" s="39">
        <f t="shared" si="33"/>
        <v>0</v>
      </c>
      <c r="AZ37" s="39">
        <f t="shared" si="34"/>
        <v>0</v>
      </c>
      <c r="BA37" s="39">
        <f t="shared" si="35"/>
        <v>0</v>
      </c>
      <c r="BB37" s="39">
        <f t="shared" si="36"/>
        <v>0</v>
      </c>
      <c r="BD37" s="39">
        <f t="shared" si="56"/>
        <v>0</v>
      </c>
      <c r="BF37" s="39"/>
      <c r="BG37" s="38">
        <f t="shared" si="37"/>
        <v>0</v>
      </c>
      <c r="BH37" s="38">
        <v>40</v>
      </c>
      <c r="BI37" s="53">
        <f t="shared" si="38"/>
        <v>39250.000000000007</v>
      </c>
      <c r="BJ37" s="54">
        <f t="shared" si="69"/>
        <v>39250.000000000007</v>
      </c>
      <c r="BK37" s="40">
        <v>40</v>
      </c>
      <c r="BL37" s="41" t="str">
        <f t="shared" si="57"/>
        <v/>
      </c>
      <c r="BM37" s="42" t="str">
        <f t="shared" si="39"/>
        <v/>
      </c>
      <c r="BN37" s="42" t="str">
        <f t="shared" si="58"/>
        <v>or</v>
      </c>
      <c r="BO37" s="42" t="str">
        <f t="shared" si="40"/>
        <v/>
      </c>
      <c r="BP37" s="43" t="str">
        <f t="shared" si="59"/>
        <v>Duct</v>
      </c>
      <c r="BQ37" s="43" t="e">
        <f t="shared" si="41"/>
        <v>#N/A</v>
      </c>
      <c r="BR37" s="43" t="e">
        <f t="shared" si="42"/>
        <v>#N/A</v>
      </c>
      <c r="BS37" s="43"/>
      <c r="BT37" s="44">
        <f t="shared" si="43"/>
        <v>0</v>
      </c>
      <c r="BU37" s="44">
        <f t="shared" si="44"/>
        <v>0</v>
      </c>
      <c r="BV37" s="44">
        <f t="shared" ref="BV37:BW52" si="75">+IF(BT37&lt;0,BT37*-1,BT37)</f>
        <v>0</v>
      </c>
      <c r="BW37" s="44">
        <f t="shared" si="75"/>
        <v>0</v>
      </c>
      <c r="BX37" s="43" t="str">
        <f t="shared" si="61"/>
        <v/>
      </c>
      <c r="BZ37" s="38">
        <f t="shared" si="74"/>
        <v>0</v>
      </c>
      <c r="CA37" s="38">
        <f t="shared" si="74"/>
        <v>0</v>
      </c>
      <c r="CB37" s="38">
        <f t="shared" si="74"/>
        <v>0</v>
      </c>
      <c r="CC37" s="38">
        <f t="shared" si="74"/>
        <v>0</v>
      </c>
      <c r="CD37" s="38">
        <f t="shared" si="74"/>
        <v>0</v>
      </c>
      <c r="CE37" s="38">
        <f t="shared" si="74"/>
        <v>0</v>
      </c>
      <c r="CF37" s="38">
        <f t="shared" si="74"/>
        <v>0</v>
      </c>
      <c r="CG37" s="38">
        <f t="shared" si="74"/>
        <v>0</v>
      </c>
      <c r="CH37" s="38">
        <f t="shared" si="74"/>
        <v>0</v>
      </c>
      <c r="CI37" s="38">
        <f t="shared" si="74"/>
        <v>0</v>
      </c>
      <c r="CM37" s="38">
        <f t="shared" si="70"/>
        <v>9886.09375</v>
      </c>
      <c r="CN37" s="38">
        <v>40</v>
      </c>
      <c r="CO37" s="53">
        <f t="shared" si="46"/>
        <v>39250.000000000007</v>
      </c>
      <c r="CP37" s="54">
        <f t="shared" si="71"/>
        <v>39250.000000000007</v>
      </c>
      <c r="CQ37" s="40">
        <v>40</v>
      </c>
      <c r="CR37" s="41">
        <f t="shared" si="62"/>
        <v>22</v>
      </c>
      <c r="CS37" s="42">
        <f t="shared" si="47"/>
        <v>20</v>
      </c>
      <c r="CT37" s="42" t="str">
        <f t="shared" si="63"/>
        <v>or</v>
      </c>
      <c r="CU37" s="42">
        <f t="shared" si="48"/>
        <v>22</v>
      </c>
      <c r="CV37" s="43" t="str">
        <f t="shared" si="64"/>
        <v>Duct</v>
      </c>
      <c r="CW37" s="43">
        <f t="shared" si="49"/>
        <v>9812.5000000000018</v>
      </c>
      <c r="CX37" s="43">
        <f t="shared" si="50"/>
        <v>11873.125000000002</v>
      </c>
      <c r="CY37" s="43"/>
      <c r="CZ37" s="44">
        <f t="shared" si="51"/>
        <v>0</v>
      </c>
      <c r="DA37" s="44">
        <f t="shared" si="52"/>
        <v>0</v>
      </c>
      <c r="DB37" s="44">
        <f t="shared" si="65"/>
        <v>0</v>
      </c>
      <c r="DC37" s="44">
        <f t="shared" si="66"/>
        <v>0</v>
      </c>
      <c r="DD37" s="43">
        <f t="shared" si="67"/>
        <v>22</v>
      </c>
      <c r="DF37" s="38">
        <f t="shared" si="73"/>
        <v>0</v>
      </c>
      <c r="DG37" s="38">
        <f t="shared" si="73"/>
        <v>0</v>
      </c>
      <c r="DH37" s="38">
        <f t="shared" si="73"/>
        <v>0</v>
      </c>
      <c r="DI37" s="38">
        <f t="shared" si="73"/>
        <v>0</v>
      </c>
      <c r="DJ37" s="38">
        <f t="shared" si="73"/>
        <v>0</v>
      </c>
      <c r="DK37" s="38">
        <f t="shared" si="73"/>
        <v>0</v>
      </c>
      <c r="DL37" s="38">
        <f t="shared" si="73"/>
        <v>0</v>
      </c>
      <c r="DM37" s="38">
        <f t="shared" si="73"/>
        <v>0</v>
      </c>
      <c r="DN37" s="38">
        <f t="shared" si="73"/>
        <v>0</v>
      </c>
      <c r="DO37" s="38">
        <f t="shared" si="73"/>
        <v>0</v>
      </c>
      <c r="IV37" s="47"/>
    </row>
    <row r="38" spans="1:256" s="38" customFormat="1" x14ac:dyDescent="0.2">
      <c r="A38" s="33">
        <v>29</v>
      </c>
      <c r="B38" s="304"/>
      <c r="C38" s="81"/>
      <c r="D38" s="36"/>
      <c r="E38" s="36"/>
      <c r="F38" s="36"/>
      <c r="G38" s="36"/>
      <c r="H38" s="299">
        <f t="shared" si="54"/>
        <v>22</v>
      </c>
      <c r="I38" s="34">
        <f t="shared" si="16"/>
        <v>0</v>
      </c>
      <c r="J38" s="35" t="str">
        <f t="shared" si="17"/>
        <v/>
      </c>
      <c r="K38" s="36">
        <f t="shared" si="68"/>
        <v>4500</v>
      </c>
      <c r="L38" s="37">
        <v>2</v>
      </c>
      <c r="M38" s="75"/>
      <c r="N38" s="76"/>
      <c r="O38" s="77"/>
      <c r="P38" s="77"/>
      <c r="Q38" s="77"/>
      <c r="R38" s="77"/>
      <c r="S38" s="77"/>
      <c r="T38" s="77"/>
      <c r="U38" s="78"/>
      <c r="V38" s="77"/>
      <c r="W38" s="76"/>
      <c r="X38" s="77"/>
      <c r="Y38" s="77"/>
      <c r="Z38" s="77"/>
      <c r="AA38" s="77"/>
      <c r="AB38" s="77"/>
      <c r="AC38" s="77"/>
      <c r="AD38" s="78"/>
      <c r="AE38" s="79"/>
      <c r="AF38" s="66"/>
      <c r="AG38" s="78"/>
      <c r="AH38" s="80">
        <f t="shared" si="55"/>
        <v>22</v>
      </c>
      <c r="AJ38" s="39">
        <f t="shared" si="18"/>
        <v>0</v>
      </c>
      <c r="AK38" s="39">
        <f t="shared" si="19"/>
        <v>0</v>
      </c>
      <c r="AL38" s="39">
        <f t="shared" si="20"/>
        <v>0</v>
      </c>
      <c r="AM38" s="39">
        <f t="shared" si="21"/>
        <v>0</v>
      </c>
      <c r="AN38" s="39">
        <f t="shared" si="22"/>
        <v>0</v>
      </c>
      <c r="AO38" s="39">
        <f t="shared" si="23"/>
        <v>0</v>
      </c>
      <c r="AP38" s="39">
        <f t="shared" si="24"/>
        <v>0</v>
      </c>
      <c r="AQ38" s="39">
        <f t="shared" si="25"/>
        <v>0</v>
      </c>
      <c r="AR38" s="39">
        <f t="shared" si="26"/>
        <v>0</v>
      </c>
      <c r="AS38" s="39">
        <f t="shared" si="27"/>
        <v>0</v>
      </c>
      <c r="AT38" s="39">
        <f t="shared" si="28"/>
        <v>0</v>
      </c>
      <c r="AU38" s="39">
        <f t="shared" si="29"/>
        <v>0</v>
      </c>
      <c r="AV38" s="39">
        <f t="shared" si="30"/>
        <v>0</v>
      </c>
      <c r="AW38" s="39">
        <f t="shared" si="31"/>
        <v>0</v>
      </c>
      <c r="AX38" s="39">
        <f t="shared" si="32"/>
        <v>0</v>
      </c>
      <c r="AY38" s="39">
        <f t="shared" si="33"/>
        <v>0</v>
      </c>
      <c r="AZ38" s="39">
        <f t="shared" si="34"/>
        <v>0</v>
      </c>
      <c r="BA38" s="39">
        <f t="shared" si="35"/>
        <v>0</v>
      </c>
      <c r="BB38" s="39">
        <f t="shared" si="36"/>
        <v>0</v>
      </c>
      <c r="BD38" s="39">
        <f t="shared" si="56"/>
        <v>0</v>
      </c>
      <c r="BF38" s="39"/>
      <c r="BG38" s="38">
        <f t="shared" si="37"/>
        <v>0</v>
      </c>
      <c r="BH38" s="38">
        <v>42</v>
      </c>
      <c r="BI38" s="55">
        <f t="shared" si="38"/>
        <v>43273.124999999993</v>
      </c>
      <c r="BJ38" s="55">
        <f t="shared" si="69"/>
        <v>43273.124999999993</v>
      </c>
      <c r="BK38" s="38">
        <f>BK37+2</f>
        <v>42</v>
      </c>
      <c r="BL38" s="41" t="str">
        <f t="shared" si="57"/>
        <v/>
      </c>
      <c r="BM38" s="42" t="str">
        <f t="shared" si="39"/>
        <v/>
      </c>
      <c r="BN38" s="42" t="str">
        <f t="shared" si="58"/>
        <v>or</v>
      </c>
      <c r="BO38" s="42" t="str">
        <f t="shared" si="40"/>
        <v/>
      </c>
      <c r="BP38" s="43" t="str">
        <f t="shared" si="59"/>
        <v>Duct</v>
      </c>
      <c r="BQ38" s="43" t="e">
        <f t="shared" si="41"/>
        <v>#N/A</v>
      </c>
      <c r="BR38" s="43" t="e">
        <f t="shared" si="42"/>
        <v>#N/A</v>
      </c>
      <c r="BS38" s="43"/>
      <c r="BT38" s="44">
        <f t="shared" si="43"/>
        <v>0</v>
      </c>
      <c r="BU38" s="44">
        <f t="shared" si="44"/>
        <v>0</v>
      </c>
      <c r="BV38" s="44">
        <f t="shared" si="75"/>
        <v>0</v>
      </c>
      <c r="BW38" s="44">
        <f t="shared" si="75"/>
        <v>0</v>
      </c>
      <c r="BX38" s="43" t="str">
        <f t="shared" si="61"/>
        <v/>
      </c>
      <c r="BZ38" s="38">
        <f t="shared" si="74"/>
        <v>0</v>
      </c>
      <c r="CA38" s="38">
        <f t="shared" si="74"/>
        <v>0</v>
      </c>
      <c r="CB38" s="38">
        <f t="shared" si="74"/>
        <v>0</v>
      </c>
      <c r="CC38" s="38">
        <f t="shared" si="74"/>
        <v>0</v>
      </c>
      <c r="CD38" s="38">
        <f t="shared" si="74"/>
        <v>0</v>
      </c>
      <c r="CE38" s="38">
        <f t="shared" si="74"/>
        <v>0</v>
      </c>
      <c r="CF38" s="38">
        <f t="shared" si="74"/>
        <v>0</v>
      </c>
      <c r="CG38" s="38">
        <f t="shared" si="74"/>
        <v>0</v>
      </c>
      <c r="CH38" s="38">
        <f t="shared" si="74"/>
        <v>0</v>
      </c>
      <c r="CI38" s="38">
        <f t="shared" si="74"/>
        <v>0</v>
      </c>
      <c r="CM38" s="38">
        <f t="shared" si="70"/>
        <v>9886.09375</v>
      </c>
      <c r="CN38" s="38">
        <v>42</v>
      </c>
      <c r="CO38" s="55">
        <f t="shared" si="46"/>
        <v>43273.124999999993</v>
      </c>
      <c r="CP38" s="55">
        <f t="shared" si="71"/>
        <v>43273.124999999993</v>
      </c>
      <c r="CQ38" s="38">
        <f>CQ37+2</f>
        <v>42</v>
      </c>
      <c r="CR38" s="41">
        <f t="shared" si="62"/>
        <v>22</v>
      </c>
      <c r="CS38" s="42">
        <f t="shared" si="47"/>
        <v>20</v>
      </c>
      <c r="CT38" s="42" t="str">
        <f t="shared" si="63"/>
        <v>or</v>
      </c>
      <c r="CU38" s="42">
        <f t="shared" si="48"/>
        <v>22</v>
      </c>
      <c r="CV38" s="43" t="str">
        <f t="shared" si="64"/>
        <v>Duct</v>
      </c>
      <c r="CW38" s="43">
        <f t="shared" si="49"/>
        <v>9812.5000000000018</v>
      </c>
      <c r="CX38" s="43">
        <f t="shared" si="50"/>
        <v>11873.125000000002</v>
      </c>
      <c r="CY38" s="43"/>
      <c r="CZ38" s="44">
        <f t="shared" si="51"/>
        <v>0</v>
      </c>
      <c r="DA38" s="44">
        <f t="shared" si="52"/>
        <v>0</v>
      </c>
      <c r="DB38" s="44">
        <f t="shared" si="65"/>
        <v>0</v>
      </c>
      <c r="DC38" s="44">
        <f t="shared" si="66"/>
        <v>0</v>
      </c>
      <c r="DD38" s="43">
        <f t="shared" si="67"/>
        <v>22</v>
      </c>
      <c r="DF38" s="38">
        <f t="shared" si="73"/>
        <v>0</v>
      </c>
      <c r="DG38" s="38">
        <f t="shared" si="73"/>
        <v>0</v>
      </c>
      <c r="DH38" s="38">
        <f t="shared" si="73"/>
        <v>0</v>
      </c>
      <c r="DI38" s="38">
        <f t="shared" si="73"/>
        <v>0</v>
      </c>
      <c r="DJ38" s="38">
        <f t="shared" si="73"/>
        <v>0</v>
      </c>
      <c r="DK38" s="38">
        <f t="shared" si="73"/>
        <v>0</v>
      </c>
      <c r="DL38" s="38">
        <f t="shared" si="73"/>
        <v>0</v>
      </c>
      <c r="DM38" s="38">
        <f t="shared" si="73"/>
        <v>0</v>
      </c>
      <c r="DN38" s="38">
        <f t="shared" si="73"/>
        <v>0</v>
      </c>
      <c r="DO38" s="38">
        <f t="shared" si="73"/>
        <v>0</v>
      </c>
      <c r="IV38" s="47"/>
    </row>
    <row r="39" spans="1:256" s="38" customFormat="1" x14ac:dyDescent="0.2">
      <c r="A39" s="33">
        <v>30</v>
      </c>
      <c r="B39" s="304"/>
      <c r="C39" s="36"/>
      <c r="D39" s="36"/>
      <c r="E39" s="36"/>
      <c r="F39" s="36"/>
      <c r="G39" s="36"/>
      <c r="H39" s="299">
        <f t="shared" si="54"/>
        <v>22</v>
      </c>
      <c r="I39" s="34">
        <f t="shared" si="16"/>
        <v>0</v>
      </c>
      <c r="J39" s="35" t="str">
        <f t="shared" si="17"/>
        <v/>
      </c>
      <c r="K39" s="36">
        <f t="shared" si="68"/>
        <v>4500</v>
      </c>
      <c r="L39" s="37">
        <v>2</v>
      </c>
      <c r="M39" s="75"/>
      <c r="N39" s="76"/>
      <c r="O39" s="77"/>
      <c r="P39" s="77"/>
      <c r="Q39" s="77"/>
      <c r="R39" s="77"/>
      <c r="S39" s="77"/>
      <c r="T39" s="77"/>
      <c r="U39" s="78"/>
      <c r="V39" s="77"/>
      <c r="W39" s="76"/>
      <c r="X39" s="77"/>
      <c r="Y39" s="77"/>
      <c r="Z39" s="77"/>
      <c r="AA39" s="77"/>
      <c r="AB39" s="77"/>
      <c r="AC39" s="77"/>
      <c r="AD39" s="78"/>
      <c r="AE39" s="79"/>
      <c r="AF39" s="66"/>
      <c r="AG39" s="78"/>
      <c r="AH39" s="80">
        <f t="shared" si="55"/>
        <v>22</v>
      </c>
      <c r="AJ39" s="39">
        <f t="shared" si="18"/>
        <v>0</v>
      </c>
      <c r="AK39" s="39">
        <f t="shared" si="19"/>
        <v>0</v>
      </c>
      <c r="AL39" s="39">
        <f t="shared" si="20"/>
        <v>0</v>
      </c>
      <c r="AM39" s="39">
        <f t="shared" si="21"/>
        <v>0</v>
      </c>
      <c r="AN39" s="39">
        <f t="shared" si="22"/>
        <v>0</v>
      </c>
      <c r="AO39" s="39">
        <f t="shared" si="23"/>
        <v>0</v>
      </c>
      <c r="AP39" s="39">
        <f t="shared" si="24"/>
        <v>0</v>
      </c>
      <c r="AQ39" s="39">
        <f t="shared" si="25"/>
        <v>0</v>
      </c>
      <c r="AR39" s="39">
        <f t="shared" si="26"/>
        <v>0</v>
      </c>
      <c r="AS39" s="39">
        <f t="shared" si="27"/>
        <v>0</v>
      </c>
      <c r="AT39" s="39">
        <f t="shared" si="28"/>
        <v>0</v>
      </c>
      <c r="AU39" s="39">
        <f t="shared" si="29"/>
        <v>0</v>
      </c>
      <c r="AV39" s="39">
        <f t="shared" si="30"/>
        <v>0</v>
      </c>
      <c r="AW39" s="39">
        <f t="shared" si="31"/>
        <v>0</v>
      </c>
      <c r="AX39" s="39">
        <f t="shared" si="32"/>
        <v>0</v>
      </c>
      <c r="AY39" s="39">
        <f t="shared" si="33"/>
        <v>0</v>
      </c>
      <c r="AZ39" s="39">
        <f t="shared" si="34"/>
        <v>0</v>
      </c>
      <c r="BA39" s="39">
        <f t="shared" si="35"/>
        <v>0</v>
      </c>
      <c r="BB39" s="39">
        <f t="shared" si="36"/>
        <v>0</v>
      </c>
      <c r="BD39" s="39">
        <f t="shared" si="56"/>
        <v>0</v>
      </c>
      <c r="BF39" s="39"/>
      <c r="BG39" s="38">
        <f t="shared" si="37"/>
        <v>0</v>
      </c>
      <c r="BH39" s="38">
        <v>44</v>
      </c>
      <c r="BI39" s="55">
        <f t="shared" si="38"/>
        <v>47492.500000000007</v>
      </c>
      <c r="BJ39" s="55">
        <f t="shared" si="69"/>
        <v>47492.500000000007</v>
      </c>
      <c r="BK39" s="38">
        <f t="shared" ref="BK39:BK52" si="76">BK38+2</f>
        <v>44</v>
      </c>
      <c r="BL39" s="41" t="str">
        <f t="shared" si="57"/>
        <v/>
      </c>
      <c r="BM39" s="42" t="str">
        <f t="shared" si="39"/>
        <v/>
      </c>
      <c r="BN39" s="42" t="str">
        <f t="shared" si="58"/>
        <v>or</v>
      </c>
      <c r="BO39" s="42" t="str">
        <f t="shared" si="40"/>
        <v/>
      </c>
      <c r="BP39" s="43" t="str">
        <f t="shared" si="59"/>
        <v>Duct</v>
      </c>
      <c r="BQ39" s="43" t="e">
        <f t="shared" si="41"/>
        <v>#N/A</v>
      </c>
      <c r="BR39" s="43" t="e">
        <f t="shared" si="42"/>
        <v>#N/A</v>
      </c>
      <c r="BS39" s="43"/>
      <c r="BT39" s="44">
        <f t="shared" si="43"/>
        <v>0</v>
      </c>
      <c r="BU39" s="44">
        <f t="shared" si="44"/>
        <v>0</v>
      </c>
      <c r="BV39" s="44">
        <f t="shared" si="75"/>
        <v>0</v>
      </c>
      <c r="BW39" s="44">
        <f t="shared" si="75"/>
        <v>0</v>
      </c>
      <c r="BX39" s="43" t="str">
        <f t="shared" si="61"/>
        <v/>
      </c>
      <c r="BZ39" s="38">
        <f t="shared" si="74"/>
        <v>0</v>
      </c>
      <c r="CA39" s="38">
        <f t="shared" si="74"/>
        <v>0</v>
      </c>
      <c r="CB39" s="38">
        <f t="shared" si="74"/>
        <v>0</v>
      </c>
      <c r="CC39" s="38">
        <f t="shared" si="74"/>
        <v>0</v>
      </c>
      <c r="CD39" s="38">
        <f t="shared" si="74"/>
        <v>0</v>
      </c>
      <c r="CE39" s="38">
        <f t="shared" si="74"/>
        <v>0</v>
      </c>
      <c r="CF39" s="38">
        <f t="shared" si="74"/>
        <v>0</v>
      </c>
      <c r="CG39" s="38">
        <f t="shared" si="74"/>
        <v>0</v>
      </c>
      <c r="CH39" s="38">
        <f t="shared" si="74"/>
        <v>0</v>
      </c>
      <c r="CI39" s="38">
        <f t="shared" si="74"/>
        <v>0</v>
      </c>
      <c r="CM39" s="38">
        <f t="shared" si="70"/>
        <v>9886.09375</v>
      </c>
      <c r="CN39" s="38">
        <v>44</v>
      </c>
      <c r="CO39" s="55">
        <f t="shared" si="46"/>
        <v>47492.500000000007</v>
      </c>
      <c r="CP39" s="55">
        <f t="shared" si="71"/>
        <v>47492.500000000007</v>
      </c>
      <c r="CQ39" s="38">
        <f t="shared" ref="CQ39:CQ52" si="77">CQ38+2</f>
        <v>44</v>
      </c>
      <c r="CR39" s="41">
        <f t="shared" si="62"/>
        <v>22</v>
      </c>
      <c r="CS39" s="42">
        <f t="shared" si="47"/>
        <v>20</v>
      </c>
      <c r="CT39" s="42" t="str">
        <f t="shared" si="63"/>
        <v>or</v>
      </c>
      <c r="CU39" s="42">
        <f t="shared" si="48"/>
        <v>22</v>
      </c>
      <c r="CV39" s="43" t="str">
        <f t="shared" si="64"/>
        <v>Duct</v>
      </c>
      <c r="CW39" s="43">
        <f t="shared" si="49"/>
        <v>9812.5000000000018</v>
      </c>
      <c r="CX39" s="43">
        <f t="shared" si="50"/>
        <v>11873.125000000002</v>
      </c>
      <c r="CY39" s="43"/>
      <c r="CZ39" s="44">
        <f t="shared" si="51"/>
        <v>0</v>
      </c>
      <c r="DA39" s="44">
        <f t="shared" si="52"/>
        <v>0</v>
      </c>
      <c r="DB39" s="44">
        <f t="shared" si="65"/>
        <v>0</v>
      </c>
      <c r="DC39" s="44">
        <f t="shared" si="66"/>
        <v>0</v>
      </c>
      <c r="DD39" s="43">
        <f t="shared" si="67"/>
        <v>22</v>
      </c>
      <c r="DF39" s="38">
        <f t="shared" si="73"/>
        <v>0</v>
      </c>
      <c r="DG39" s="38">
        <f t="shared" si="73"/>
        <v>0</v>
      </c>
      <c r="DH39" s="38">
        <f t="shared" si="73"/>
        <v>0</v>
      </c>
      <c r="DI39" s="38">
        <f t="shared" si="73"/>
        <v>0</v>
      </c>
      <c r="DJ39" s="38">
        <f t="shared" si="73"/>
        <v>0</v>
      </c>
      <c r="DK39" s="38">
        <f t="shared" si="73"/>
        <v>0</v>
      </c>
      <c r="DL39" s="38">
        <f t="shared" si="73"/>
        <v>0</v>
      </c>
      <c r="DM39" s="38">
        <f t="shared" si="73"/>
        <v>0</v>
      </c>
      <c r="DN39" s="38">
        <f t="shared" si="73"/>
        <v>0</v>
      </c>
      <c r="DO39" s="38">
        <f t="shared" si="73"/>
        <v>0</v>
      </c>
      <c r="IV39" s="47"/>
    </row>
    <row r="40" spans="1:256" s="38" customFormat="1" x14ac:dyDescent="0.2">
      <c r="A40" s="33">
        <v>31</v>
      </c>
      <c r="B40" s="304"/>
      <c r="C40" s="36"/>
      <c r="D40" s="36"/>
      <c r="E40" s="36"/>
      <c r="F40" s="36"/>
      <c r="G40" s="36"/>
      <c r="H40" s="299">
        <f t="shared" si="54"/>
        <v>22</v>
      </c>
      <c r="I40" s="34">
        <f t="shared" si="16"/>
        <v>0</v>
      </c>
      <c r="J40" s="35" t="str">
        <f t="shared" si="17"/>
        <v/>
      </c>
      <c r="K40" s="36">
        <f t="shared" si="68"/>
        <v>4500</v>
      </c>
      <c r="L40" s="37">
        <v>1</v>
      </c>
      <c r="M40" s="75"/>
      <c r="N40" s="76"/>
      <c r="O40" s="77"/>
      <c r="P40" s="77"/>
      <c r="Q40" s="77"/>
      <c r="R40" s="77"/>
      <c r="S40" s="77"/>
      <c r="T40" s="77"/>
      <c r="U40" s="78"/>
      <c r="V40" s="77"/>
      <c r="W40" s="76"/>
      <c r="X40" s="77"/>
      <c r="Y40" s="77"/>
      <c r="Z40" s="77"/>
      <c r="AA40" s="77"/>
      <c r="AB40" s="77"/>
      <c r="AC40" s="77"/>
      <c r="AD40" s="78"/>
      <c r="AE40" s="79"/>
      <c r="AF40" s="66"/>
      <c r="AG40" s="78"/>
      <c r="AH40" s="80">
        <f t="shared" si="55"/>
        <v>22</v>
      </c>
      <c r="AJ40" s="39">
        <f t="shared" si="18"/>
        <v>0</v>
      </c>
      <c r="AK40" s="39">
        <f t="shared" si="19"/>
        <v>0</v>
      </c>
      <c r="AL40" s="39">
        <f t="shared" si="20"/>
        <v>0</v>
      </c>
      <c r="AM40" s="39">
        <f t="shared" si="21"/>
        <v>0</v>
      </c>
      <c r="AN40" s="39">
        <f t="shared" si="22"/>
        <v>0</v>
      </c>
      <c r="AO40" s="39">
        <f t="shared" si="23"/>
        <v>0</v>
      </c>
      <c r="AP40" s="39">
        <f t="shared" si="24"/>
        <v>0</v>
      </c>
      <c r="AQ40" s="39">
        <f t="shared" si="25"/>
        <v>0</v>
      </c>
      <c r="AR40" s="39">
        <f t="shared" si="26"/>
        <v>0</v>
      </c>
      <c r="AS40" s="39">
        <f t="shared" si="27"/>
        <v>0</v>
      </c>
      <c r="AT40" s="39">
        <f t="shared" si="28"/>
        <v>0</v>
      </c>
      <c r="AU40" s="39">
        <f t="shared" si="29"/>
        <v>0</v>
      </c>
      <c r="AV40" s="39">
        <f t="shared" si="30"/>
        <v>0</v>
      </c>
      <c r="AW40" s="39">
        <f t="shared" si="31"/>
        <v>0</v>
      </c>
      <c r="AX40" s="39">
        <f t="shared" si="32"/>
        <v>0</v>
      </c>
      <c r="AY40" s="39">
        <f t="shared" si="33"/>
        <v>0</v>
      </c>
      <c r="AZ40" s="39">
        <f t="shared" si="34"/>
        <v>0</v>
      </c>
      <c r="BA40" s="39">
        <f t="shared" si="35"/>
        <v>0</v>
      </c>
      <c r="BB40" s="39">
        <f t="shared" si="36"/>
        <v>0</v>
      </c>
      <c r="BD40" s="39">
        <f t="shared" si="56"/>
        <v>0</v>
      </c>
      <c r="BF40" s="39"/>
      <c r="BG40" s="38">
        <f t="shared" si="37"/>
        <v>0</v>
      </c>
      <c r="BH40" s="38">
        <v>46</v>
      </c>
      <c r="BI40" s="55">
        <f t="shared" si="38"/>
        <v>51908.125</v>
      </c>
      <c r="BJ40" s="55">
        <f t="shared" si="69"/>
        <v>51908.125</v>
      </c>
      <c r="BK40" s="38">
        <f t="shared" si="76"/>
        <v>46</v>
      </c>
      <c r="BL40" s="41" t="str">
        <f t="shared" si="57"/>
        <v/>
      </c>
      <c r="BM40" s="42" t="str">
        <f t="shared" si="39"/>
        <v/>
      </c>
      <c r="BN40" s="42" t="str">
        <f t="shared" si="58"/>
        <v>or</v>
      </c>
      <c r="BO40" s="42" t="str">
        <f t="shared" si="40"/>
        <v/>
      </c>
      <c r="BP40" s="43" t="str">
        <f t="shared" si="59"/>
        <v>Duct</v>
      </c>
      <c r="BQ40" s="43" t="e">
        <f t="shared" si="41"/>
        <v>#N/A</v>
      </c>
      <c r="BR40" s="43" t="e">
        <f t="shared" si="42"/>
        <v>#N/A</v>
      </c>
      <c r="BS40" s="43"/>
      <c r="BT40" s="44">
        <f t="shared" si="43"/>
        <v>0</v>
      </c>
      <c r="BU40" s="44">
        <f t="shared" si="44"/>
        <v>0</v>
      </c>
      <c r="BV40" s="44">
        <f t="shared" si="75"/>
        <v>0</v>
      </c>
      <c r="BW40" s="44">
        <f t="shared" si="75"/>
        <v>0</v>
      </c>
      <c r="BX40" s="43" t="str">
        <f t="shared" si="61"/>
        <v/>
      </c>
      <c r="BZ40" s="38">
        <f t="shared" ref="BZ40:CI49" si="78">+IF($L40=BZ$8,$BG40,0)</f>
        <v>0</v>
      </c>
      <c r="CA40" s="38">
        <f t="shared" si="78"/>
        <v>0</v>
      </c>
      <c r="CB40" s="38">
        <f t="shared" si="78"/>
        <v>0</v>
      </c>
      <c r="CC40" s="38">
        <f t="shared" si="78"/>
        <v>0</v>
      </c>
      <c r="CD40" s="38">
        <f t="shared" si="78"/>
        <v>0</v>
      </c>
      <c r="CE40" s="38">
        <f t="shared" si="78"/>
        <v>0</v>
      </c>
      <c r="CF40" s="38">
        <f t="shared" si="78"/>
        <v>0</v>
      </c>
      <c r="CG40" s="38">
        <f t="shared" si="78"/>
        <v>0</v>
      </c>
      <c r="CH40" s="38">
        <f t="shared" si="78"/>
        <v>0</v>
      </c>
      <c r="CI40" s="38">
        <f t="shared" si="78"/>
        <v>0</v>
      </c>
      <c r="CM40" s="38">
        <f t="shared" si="70"/>
        <v>9886.09375</v>
      </c>
      <c r="CN40" s="38">
        <v>46</v>
      </c>
      <c r="CO40" s="55">
        <f t="shared" si="46"/>
        <v>51908.125</v>
      </c>
      <c r="CP40" s="55">
        <f t="shared" si="71"/>
        <v>51908.125</v>
      </c>
      <c r="CQ40" s="38">
        <f t="shared" si="77"/>
        <v>46</v>
      </c>
      <c r="CR40" s="41">
        <f t="shared" si="62"/>
        <v>22</v>
      </c>
      <c r="CS40" s="42">
        <f t="shared" si="47"/>
        <v>20</v>
      </c>
      <c r="CT40" s="42" t="str">
        <f t="shared" si="63"/>
        <v>or</v>
      </c>
      <c r="CU40" s="42">
        <f t="shared" si="48"/>
        <v>22</v>
      </c>
      <c r="CV40" s="43" t="str">
        <f t="shared" si="64"/>
        <v>Duct</v>
      </c>
      <c r="CW40" s="43">
        <f t="shared" si="49"/>
        <v>9812.5000000000018</v>
      </c>
      <c r="CX40" s="43">
        <f t="shared" si="50"/>
        <v>11873.125000000002</v>
      </c>
      <c r="CY40" s="43"/>
      <c r="CZ40" s="44">
        <f t="shared" si="51"/>
        <v>0</v>
      </c>
      <c r="DA40" s="44">
        <f t="shared" si="52"/>
        <v>0</v>
      </c>
      <c r="DB40" s="44">
        <f t="shared" si="65"/>
        <v>0</v>
      </c>
      <c r="DC40" s="44">
        <f t="shared" si="66"/>
        <v>0</v>
      </c>
      <c r="DD40" s="43">
        <f t="shared" si="67"/>
        <v>22</v>
      </c>
      <c r="DF40" s="38">
        <f t="shared" si="73"/>
        <v>0</v>
      </c>
      <c r="DG40" s="38">
        <f t="shared" si="73"/>
        <v>0</v>
      </c>
      <c r="DH40" s="38">
        <f t="shared" si="73"/>
        <v>0</v>
      </c>
      <c r="DI40" s="38">
        <f t="shared" si="73"/>
        <v>0</v>
      </c>
      <c r="DJ40" s="38">
        <f t="shared" si="73"/>
        <v>0</v>
      </c>
      <c r="DK40" s="38">
        <f t="shared" si="73"/>
        <v>0</v>
      </c>
      <c r="DL40" s="38">
        <f t="shared" si="73"/>
        <v>0</v>
      </c>
      <c r="DM40" s="38">
        <f t="shared" si="73"/>
        <v>0</v>
      </c>
      <c r="DN40" s="38">
        <f t="shared" si="73"/>
        <v>0</v>
      </c>
      <c r="DO40" s="38">
        <f t="shared" si="73"/>
        <v>0</v>
      </c>
      <c r="IV40" s="47"/>
    </row>
    <row r="41" spans="1:256" s="38" customFormat="1" x14ac:dyDescent="0.2">
      <c r="A41" s="33">
        <v>32</v>
      </c>
      <c r="B41" s="304"/>
      <c r="C41" s="36"/>
      <c r="D41" s="36"/>
      <c r="E41" s="36"/>
      <c r="F41" s="36"/>
      <c r="G41" s="36"/>
      <c r="H41" s="299">
        <f t="shared" si="54"/>
        <v>22</v>
      </c>
      <c r="I41" s="34">
        <f t="shared" si="16"/>
        <v>0</v>
      </c>
      <c r="J41" s="35" t="str">
        <f t="shared" si="17"/>
        <v/>
      </c>
      <c r="K41" s="36">
        <f t="shared" si="68"/>
        <v>4500</v>
      </c>
      <c r="L41" s="37">
        <v>1</v>
      </c>
      <c r="M41" s="75"/>
      <c r="N41" s="76"/>
      <c r="O41" s="77"/>
      <c r="P41" s="77"/>
      <c r="Q41" s="77"/>
      <c r="R41" s="77"/>
      <c r="S41" s="77"/>
      <c r="T41" s="77"/>
      <c r="U41" s="78"/>
      <c r="V41" s="77"/>
      <c r="W41" s="76"/>
      <c r="X41" s="77"/>
      <c r="Y41" s="77"/>
      <c r="Z41" s="77"/>
      <c r="AA41" s="77"/>
      <c r="AB41" s="77"/>
      <c r="AC41" s="77"/>
      <c r="AD41" s="78"/>
      <c r="AE41" s="79"/>
      <c r="AF41" s="66"/>
      <c r="AG41" s="78"/>
      <c r="AH41" s="80">
        <f t="shared" si="55"/>
        <v>22</v>
      </c>
      <c r="AJ41" s="39">
        <f t="shared" si="18"/>
        <v>0</v>
      </c>
      <c r="AK41" s="39">
        <f t="shared" si="19"/>
        <v>0</v>
      </c>
      <c r="AL41" s="39">
        <f t="shared" si="20"/>
        <v>0</v>
      </c>
      <c r="AM41" s="39">
        <f t="shared" si="21"/>
        <v>0</v>
      </c>
      <c r="AN41" s="39">
        <f t="shared" si="22"/>
        <v>0</v>
      </c>
      <c r="AO41" s="39">
        <f t="shared" si="23"/>
        <v>0</v>
      </c>
      <c r="AP41" s="39">
        <f t="shared" si="24"/>
        <v>0</v>
      </c>
      <c r="AQ41" s="39">
        <f t="shared" si="25"/>
        <v>0</v>
      </c>
      <c r="AR41" s="39">
        <f t="shared" si="26"/>
        <v>0</v>
      </c>
      <c r="AS41" s="39">
        <f t="shared" si="27"/>
        <v>0</v>
      </c>
      <c r="AT41" s="39">
        <f t="shared" si="28"/>
        <v>0</v>
      </c>
      <c r="AU41" s="39">
        <f t="shared" si="29"/>
        <v>0</v>
      </c>
      <c r="AV41" s="39">
        <f t="shared" si="30"/>
        <v>0</v>
      </c>
      <c r="AW41" s="39">
        <f t="shared" si="31"/>
        <v>0</v>
      </c>
      <c r="AX41" s="39">
        <f t="shared" si="32"/>
        <v>0</v>
      </c>
      <c r="AY41" s="39">
        <f t="shared" si="33"/>
        <v>0</v>
      </c>
      <c r="AZ41" s="39">
        <f t="shared" si="34"/>
        <v>0</v>
      </c>
      <c r="BA41" s="39">
        <f t="shared" si="35"/>
        <v>0</v>
      </c>
      <c r="BB41" s="39">
        <f t="shared" si="36"/>
        <v>0</v>
      </c>
      <c r="BD41" s="39">
        <f t="shared" si="56"/>
        <v>0</v>
      </c>
      <c r="BF41" s="39"/>
      <c r="BG41" s="38">
        <f t="shared" si="37"/>
        <v>0</v>
      </c>
      <c r="BH41" s="38">
        <v>48</v>
      </c>
      <c r="BI41" s="55">
        <f t="shared" si="38"/>
        <v>56520</v>
      </c>
      <c r="BJ41" s="55">
        <f t="shared" si="69"/>
        <v>56520</v>
      </c>
      <c r="BK41" s="38">
        <f t="shared" si="76"/>
        <v>48</v>
      </c>
      <c r="BL41" s="41" t="str">
        <f t="shared" si="57"/>
        <v/>
      </c>
      <c r="BM41" s="42" t="str">
        <f t="shared" si="39"/>
        <v/>
      </c>
      <c r="BN41" s="42" t="str">
        <f t="shared" si="58"/>
        <v>or</v>
      </c>
      <c r="BO41" s="42" t="str">
        <f t="shared" si="40"/>
        <v/>
      </c>
      <c r="BP41" s="43" t="str">
        <f t="shared" si="59"/>
        <v>Duct</v>
      </c>
      <c r="BQ41" s="43" t="e">
        <f t="shared" si="41"/>
        <v>#N/A</v>
      </c>
      <c r="BR41" s="43" t="e">
        <f t="shared" si="42"/>
        <v>#N/A</v>
      </c>
      <c r="BS41" s="43"/>
      <c r="BT41" s="44">
        <f t="shared" si="43"/>
        <v>0</v>
      </c>
      <c r="BU41" s="44">
        <f t="shared" si="44"/>
        <v>0</v>
      </c>
      <c r="BV41" s="44">
        <f t="shared" si="75"/>
        <v>0</v>
      </c>
      <c r="BW41" s="44">
        <f t="shared" si="75"/>
        <v>0</v>
      </c>
      <c r="BX41" s="43" t="str">
        <f t="shared" si="61"/>
        <v/>
      </c>
      <c r="BZ41" s="38">
        <f t="shared" si="78"/>
        <v>0</v>
      </c>
      <c r="CA41" s="38">
        <f t="shared" si="78"/>
        <v>0</v>
      </c>
      <c r="CB41" s="38">
        <f t="shared" si="78"/>
        <v>0</v>
      </c>
      <c r="CC41" s="38">
        <f t="shared" si="78"/>
        <v>0</v>
      </c>
      <c r="CD41" s="38">
        <f t="shared" si="78"/>
        <v>0</v>
      </c>
      <c r="CE41" s="38">
        <f t="shared" si="78"/>
        <v>0</v>
      </c>
      <c r="CF41" s="38">
        <f t="shared" si="78"/>
        <v>0</v>
      </c>
      <c r="CG41" s="38">
        <f t="shared" si="78"/>
        <v>0</v>
      </c>
      <c r="CH41" s="38">
        <f t="shared" si="78"/>
        <v>0</v>
      </c>
      <c r="CI41" s="38">
        <f t="shared" si="78"/>
        <v>0</v>
      </c>
      <c r="CM41" s="38">
        <f t="shared" si="70"/>
        <v>9886.09375</v>
      </c>
      <c r="CN41" s="38">
        <v>48</v>
      </c>
      <c r="CO41" s="55">
        <f t="shared" si="46"/>
        <v>56520</v>
      </c>
      <c r="CP41" s="55">
        <f t="shared" si="71"/>
        <v>56520</v>
      </c>
      <c r="CQ41" s="38">
        <f t="shared" si="77"/>
        <v>48</v>
      </c>
      <c r="CR41" s="41">
        <f t="shared" si="62"/>
        <v>22</v>
      </c>
      <c r="CS41" s="42">
        <f t="shared" si="47"/>
        <v>20</v>
      </c>
      <c r="CT41" s="42" t="str">
        <f t="shared" si="63"/>
        <v>or</v>
      </c>
      <c r="CU41" s="42">
        <f t="shared" si="48"/>
        <v>22</v>
      </c>
      <c r="CV41" s="43" t="str">
        <f t="shared" si="64"/>
        <v>Duct</v>
      </c>
      <c r="CW41" s="43">
        <f t="shared" si="49"/>
        <v>9812.5000000000018</v>
      </c>
      <c r="CX41" s="43">
        <f t="shared" si="50"/>
        <v>11873.125000000002</v>
      </c>
      <c r="CY41" s="43"/>
      <c r="CZ41" s="44">
        <f t="shared" si="51"/>
        <v>0</v>
      </c>
      <c r="DA41" s="44">
        <f t="shared" si="52"/>
        <v>0</v>
      </c>
      <c r="DB41" s="44">
        <f t="shared" si="65"/>
        <v>0</v>
      </c>
      <c r="DC41" s="44">
        <f t="shared" si="66"/>
        <v>0</v>
      </c>
      <c r="DD41" s="43">
        <f t="shared" si="67"/>
        <v>22</v>
      </c>
      <c r="DF41" s="38">
        <f t="shared" si="73"/>
        <v>0</v>
      </c>
      <c r="DG41" s="38">
        <f t="shared" si="73"/>
        <v>0</v>
      </c>
      <c r="DH41" s="38">
        <f t="shared" si="73"/>
        <v>0</v>
      </c>
      <c r="DI41" s="38">
        <f t="shared" si="73"/>
        <v>0</v>
      </c>
      <c r="DJ41" s="38">
        <f t="shared" si="73"/>
        <v>0</v>
      </c>
      <c r="DK41" s="38">
        <f t="shared" si="73"/>
        <v>0</v>
      </c>
      <c r="DL41" s="38">
        <f t="shared" si="73"/>
        <v>0</v>
      </c>
      <c r="DM41" s="38">
        <f t="shared" si="73"/>
        <v>0</v>
      </c>
      <c r="DN41" s="38">
        <f t="shared" si="73"/>
        <v>0</v>
      </c>
      <c r="DO41" s="38">
        <f t="shared" si="73"/>
        <v>0</v>
      </c>
      <c r="IV41" s="47"/>
    </row>
    <row r="42" spans="1:256" s="38" customFormat="1" x14ac:dyDescent="0.2">
      <c r="A42" s="33">
        <v>33</v>
      </c>
      <c r="B42" s="304"/>
      <c r="C42" s="36"/>
      <c r="D42" s="36"/>
      <c r="E42" s="36"/>
      <c r="F42" s="36"/>
      <c r="G42" s="36"/>
      <c r="H42" s="299">
        <f t="shared" si="54"/>
        <v>22</v>
      </c>
      <c r="I42" s="34">
        <f t="shared" ref="I42:I73" si="79">SUM(AJ42:BF42)</f>
        <v>0</v>
      </c>
      <c r="J42" s="35" t="str">
        <f t="shared" ref="J42:J73" si="80">+IF(I42&gt;0,BL42&amp;"""","")</f>
        <v/>
      </c>
      <c r="K42" s="36">
        <f t="shared" si="68"/>
        <v>4500</v>
      </c>
      <c r="L42" s="37">
        <v>2</v>
      </c>
      <c r="M42" s="75"/>
      <c r="N42" s="76"/>
      <c r="O42" s="77"/>
      <c r="P42" s="77"/>
      <c r="Q42" s="77"/>
      <c r="R42" s="77"/>
      <c r="S42" s="77"/>
      <c r="T42" s="77"/>
      <c r="U42" s="78"/>
      <c r="V42" s="77"/>
      <c r="W42" s="76"/>
      <c r="X42" s="77"/>
      <c r="Y42" s="77"/>
      <c r="Z42" s="77"/>
      <c r="AA42" s="77"/>
      <c r="AB42" s="77"/>
      <c r="AC42" s="77"/>
      <c r="AD42" s="78"/>
      <c r="AE42" s="79"/>
      <c r="AF42" s="66"/>
      <c r="AG42" s="78"/>
      <c r="AH42" s="80">
        <f t="shared" si="55"/>
        <v>22</v>
      </c>
      <c r="AJ42" s="39">
        <f t="shared" ref="AJ42:AJ73" si="81">+M42*3.14*AJ$7/24*AJ$7/24*$K42</f>
        <v>0</v>
      </c>
      <c r="AK42" s="39">
        <f t="shared" ref="AK42:AK73" si="82">+N42*3.14*AK$7/24*AK$7/24*$K42</f>
        <v>0</v>
      </c>
      <c r="AL42" s="39">
        <f t="shared" ref="AL42:AL73" si="83">+O42*3.14*AL$7/24*AL$7/24*$K42</f>
        <v>0</v>
      </c>
      <c r="AM42" s="39">
        <f t="shared" ref="AM42:AM73" si="84">+P42*3.14*AM$7/24*AM$7/24*$K42</f>
        <v>0</v>
      </c>
      <c r="AN42" s="39">
        <f t="shared" ref="AN42:AN73" si="85">+Q42*3.14*AN$7/24*AN$7/24*$K42</f>
        <v>0</v>
      </c>
      <c r="AO42" s="39">
        <f t="shared" ref="AO42:AO73" si="86">+R42*3.14*AO$7/24*AO$7/24*$K42</f>
        <v>0</v>
      </c>
      <c r="AP42" s="39">
        <f t="shared" ref="AP42:AP73" si="87">+S42*3.14*AP$7/24*AP$7/24*$K42</f>
        <v>0</v>
      </c>
      <c r="AQ42" s="39">
        <f t="shared" ref="AQ42:AQ73" si="88">+T42*3.14*AQ$7/24*AQ$7/24*$K42</f>
        <v>0</v>
      </c>
      <c r="AR42" s="39">
        <f t="shared" ref="AR42:AR73" si="89">+U42*3.14*AR$7/24*AR$7/24*$K42</f>
        <v>0</v>
      </c>
      <c r="AS42" s="39">
        <f t="shared" ref="AS42:AS73" si="90">+V42*3.14*AS$7/24*AS$7/24*$K42</f>
        <v>0</v>
      </c>
      <c r="AT42" s="39">
        <f t="shared" ref="AT42:AT73" si="91">+W42*3.14*AT$7/24*AT$7/24*$K42</f>
        <v>0</v>
      </c>
      <c r="AU42" s="39">
        <f t="shared" ref="AU42:AU73" si="92">+X42*3.14*AU$7/24*AU$7/24*$K42</f>
        <v>0</v>
      </c>
      <c r="AV42" s="39">
        <f t="shared" ref="AV42:AV73" si="93">+Y42*3.14*AV$7/24*AV$7/24*$K42</f>
        <v>0</v>
      </c>
      <c r="AW42" s="39">
        <f t="shared" ref="AW42:AW73" si="94">+Z42*3.14*AW$7/24*AW$7/24*$K42</f>
        <v>0</v>
      </c>
      <c r="AX42" s="39">
        <f t="shared" ref="AX42:AX73" si="95">+AA42*3.14*AX$7/24*AX$7/24*$K42</f>
        <v>0</v>
      </c>
      <c r="AY42" s="39">
        <f t="shared" ref="AY42:AY73" si="96">+AB42*3.14*AY$7/24*AY$7/24*$K42</f>
        <v>0</v>
      </c>
      <c r="AZ42" s="39">
        <f t="shared" ref="AZ42:AZ73" si="97">+AC42*3.14*AZ$7/24*AZ$7/24*$K42</f>
        <v>0</v>
      </c>
      <c r="BA42" s="39">
        <f t="shared" ref="BA42:BA73" si="98">+AD42*3.14*BA$7/24*BA$7/24*$K42</f>
        <v>0</v>
      </c>
      <c r="BB42" s="39">
        <f t="shared" ref="BB42:BB73" si="99">+AE42*3.14*BB$7/24*BB$7/24*$K42</f>
        <v>0</v>
      </c>
      <c r="BD42" s="39">
        <f t="shared" si="56"/>
        <v>0</v>
      </c>
      <c r="BF42" s="39"/>
      <c r="BG42" s="38">
        <f t="shared" ref="BG42:BG73" si="100">SUM(AJ42:BF42)</f>
        <v>0</v>
      </c>
      <c r="BH42" s="38">
        <v>50</v>
      </c>
      <c r="BI42" s="55">
        <f t="shared" si="38"/>
        <v>61328.125000000007</v>
      </c>
      <c r="BJ42" s="55">
        <f t="shared" si="69"/>
        <v>61328.125000000007</v>
      </c>
      <c r="BK42" s="38">
        <f t="shared" si="76"/>
        <v>50</v>
      </c>
      <c r="BL42" s="41" t="str">
        <f t="shared" si="57"/>
        <v/>
      </c>
      <c r="BM42" s="42" t="str">
        <f t="shared" ref="BM42:BM73" si="101">IF(BG42&gt;0,VLOOKUP(BG42,$BJ$10:$BK$52,2,TRUE),"")</f>
        <v/>
      </c>
      <c r="BN42" s="42" t="str">
        <f t="shared" si="58"/>
        <v>or</v>
      </c>
      <c r="BO42" s="42" t="str">
        <f t="shared" ref="BO42:BO73" si="102">IF(BG42&gt;0,VLOOKUP(BG42,$BJ$10:$BK$52,2,TRUE)+IF(VLOOKUP(BG42,$BJ$10:$BK$52,2,TRUE)&lt;18,1,2),"")</f>
        <v/>
      </c>
      <c r="BP42" s="43" t="str">
        <f t="shared" si="59"/>
        <v>Duct</v>
      </c>
      <c r="BQ42" s="43" t="e">
        <f t="shared" ref="BQ42:BQ73" si="103">VLOOKUP(BM42,BH$10:BI$37,2,TRUE)</f>
        <v>#N/A</v>
      </c>
      <c r="BR42" s="43" t="e">
        <f t="shared" ref="BR42:BR73" si="104">VLOOKUP(BO42,BH$10:BI$37,2,TRUE)</f>
        <v>#N/A</v>
      </c>
      <c r="BS42" s="43"/>
      <c r="BT42" s="44">
        <f t="shared" ref="BT42:BT73" si="105">+IF($BG42&gt;0,(BQ42-$BG42)/BQ42,0)</f>
        <v>0</v>
      </c>
      <c r="BU42" s="44">
        <f t="shared" ref="BU42:BU73" si="106">+IF($BG42&gt;0,(BR42-$BG42)/BR42,0)</f>
        <v>0</v>
      </c>
      <c r="BV42" s="44">
        <f t="shared" si="75"/>
        <v>0</v>
      </c>
      <c r="BW42" s="44">
        <f t="shared" si="75"/>
        <v>0</v>
      </c>
      <c r="BX42" s="43" t="str">
        <f t="shared" si="61"/>
        <v/>
      </c>
      <c r="BZ42" s="38">
        <f t="shared" si="78"/>
        <v>0</v>
      </c>
      <c r="CA42" s="38">
        <f t="shared" si="78"/>
        <v>0</v>
      </c>
      <c r="CB42" s="38">
        <f t="shared" si="78"/>
        <v>0</v>
      </c>
      <c r="CC42" s="38">
        <f t="shared" si="78"/>
        <v>0</v>
      </c>
      <c r="CD42" s="38">
        <f t="shared" si="78"/>
        <v>0</v>
      </c>
      <c r="CE42" s="38">
        <f t="shared" si="78"/>
        <v>0</v>
      </c>
      <c r="CF42" s="38">
        <f t="shared" si="78"/>
        <v>0</v>
      </c>
      <c r="CG42" s="38">
        <f t="shared" si="78"/>
        <v>0</v>
      </c>
      <c r="CH42" s="38">
        <f t="shared" si="78"/>
        <v>0</v>
      </c>
      <c r="CI42" s="38">
        <f t="shared" si="78"/>
        <v>0</v>
      </c>
      <c r="CM42" s="38">
        <f t="shared" si="70"/>
        <v>9886.09375</v>
      </c>
      <c r="CN42" s="38">
        <v>50</v>
      </c>
      <c r="CO42" s="55">
        <f t="shared" si="46"/>
        <v>61328.125000000007</v>
      </c>
      <c r="CP42" s="55">
        <f t="shared" si="71"/>
        <v>61328.125000000007</v>
      </c>
      <c r="CQ42" s="38">
        <f t="shared" si="77"/>
        <v>50</v>
      </c>
      <c r="CR42" s="41">
        <f t="shared" si="62"/>
        <v>22</v>
      </c>
      <c r="CS42" s="42">
        <f t="shared" si="47"/>
        <v>20</v>
      </c>
      <c r="CT42" s="42" t="str">
        <f t="shared" si="63"/>
        <v>or</v>
      </c>
      <c r="CU42" s="42">
        <f t="shared" si="48"/>
        <v>22</v>
      </c>
      <c r="CV42" s="43" t="str">
        <f t="shared" si="64"/>
        <v>Duct</v>
      </c>
      <c r="CW42" s="43">
        <f t="shared" si="49"/>
        <v>9812.5000000000018</v>
      </c>
      <c r="CX42" s="43">
        <f t="shared" si="50"/>
        <v>11873.125000000002</v>
      </c>
      <c r="CY42" s="43"/>
      <c r="CZ42" s="44">
        <f t="shared" si="51"/>
        <v>0</v>
      </c>
      <c r="DA42" s="44">
        <f t="shared" si="52"/>
        <v>0</v>
      </c>
      <c r="DB42" s="44">
        <f t="shared" si="65"/>
        <v>0</v>
      </c>
      <c r="DC42" s="44">
        <f t="shared" si="66"/>
        <v>0</v>
      </c>
      <c r="DD42" s="43">
        <f t="shared" si="67"/>
        <v>22</v>
      </c>
      <c r="DF42" s="38">
        <f t="shared" ref="DF42:DO57" si="107">+IF($L42=DF$8,$BG42,0)</f>
        <v>0</v>
      </c>
      <c r="DG42" s="38">
        <f t="shared" si="107"/>
        <v>0</v>
      </c>
      <c r="DH42" s="38">
        <f t="shared" si="107"/>
        <v>0</v>
      </c>
      <c r="DI42" s="38">
        <f t="shared" si="107"/>
        <v>0</v>
      </c>
      <c r="DJ42" s="38">
        <f t="shared" si="107"/>
        <v>0</v>
      </c>
      <c r="DK42" s="38">
        <f t="shared" si="107"/>
        <v>0</v>
      </c>
      <c r="DL42" s="38">
        <f t="shared" si="107"/>
        <v>0</v>
      </c>
      <c r="DM42" s="38">
        <f t="shared" si="107"/>
        <v>0</v>
      </c>
      <c r="DN42" s="38">
        <f t="shared" si="107"/>
        <v>0</v>
      </c>
      <c r="DO42" s="38">
        <f t="shared" si="107"/>
        <v>0</v>
      </c>
      <c r="IV42" s="47"/>
    </row>
    <row r="43" spans="1:256" s="38" customFormat="1" x14ac:dyDescent="0.2">
      <c r="A43" s="33">
        <v>34</v>
      </c>
      <c r="B43" s="304"/>
      <c r="C43" s="36"/>
      <c r="D43" s="36"/>
      <c r="E43" s="36"/>
      <c r="F43" s="36"/>
      <c r="G43" s="36"/>
      <c r="H43" s="299">
        <f t="shared" si="54"/>
        <v>22</v>
      </c>
      <c r="I43" s="34">
        <f t="shared" si="79"/>
        <v>0</v>
      </c>
      <c r="J43" s="35" t="str">
        <f t="shared" si="80"/>
        <v/>
      </c>
      <c r="K43" s="36">
        <f t="shared" si="68"/>
        <v>4500</v>
      </c>
      <c r="L43" s="37">
        <v>2</v>
      </c>
      <c r="M43" s="75"/>
      <c r="N43" s="76"/>
      <c r="O43" s="77"/>
      <c r="P43" s="77"/>
      <c r="Q43" s="77"/>
      <c r="R43" s="77"/>
      <c r="S43" s="77"/>
      <c r="T43" s="77"/>
      <c r="U43" s="78"/>
      <c r="V43" s="77"/>
      <c r="W43" s="76"/>
      <c r="X43" s="77"/>
      <c r="Y43" s="77"/>
      <c r="Z43" s="77"/>
      <c r="AA43" s="77"/>
      <c r="AB43" s="77"/>
      <c r="AC43" s="77"/>
      <c r="AD43" s="78"/>
      <c r="AE43" s="79"/>
      <c r="AF43" s="66"/>
      <c r="AG43" s="78"/>
      <c r="AH43" s="80">
        <f t="shared" si="55"/>
        <v>22</v>
      </c>
      <c r="AJ43" s="39">
        <f t="shared" si="81"/>
        <v>0</v>
      </c>
      <c r="AK43" s="39">
        <f t="shared" si="82"/>
        <v>0</v>
      </c>
      <c r="AL43" s="39">
        <f t="shared" si="83"/>
        <v>0</v>
      </c>
      <c r="AM43" s="39">
        <f t="shared" si="84"/>
        <v>0</v>
      </c>
      <c r="AN43" s="39">
        <f t="shared" si="85"/>
        <v>0</v>
      </c>
      <c r="AO43" s="39">
        <f t="shared" si="86"/>
        <v>0</v>
      </c>
      <c r="AP43" s="39">
        <f t="shared" si="87"/>
        <v>0</v>
      </c>
      <c r="AQ43" s="39">
        <f t="shared" si="88"/>
        <v>0</v>
      </c>
      <c r="AR43" s="39">
        <f t="shared" si="89"/>
        <v>0</v>
      </c>
      <c r="AS43" s="39">
        <f t="shared" si="90"/>
        <v>0</v>
      </c>
      <c r="AT43" s="39">
        <f t="shared" si="91"/>
        <v>0</v>
      </c>
      <c r="AU43" s="39">
        <f t="shared" si="92"/>
        <v>0</v>
      </c>
      <c r="AV43" s="39">
        <f t="shared" si="93"/>
        <v>0</v>
      </c>
      <c r="AW43" s="39">
        <f t="shared" si="94"/>
        <v>0</v>
      </c>
      <c r="AX43" s="39">
        <f t="shared" si="95"/>
        <v>0</v>
      </c>
      <c r="AY43" s="39">
        <f t="shared" si="96"/>
        <v>0</v>
      </c>
      <c r="AZ43" s="39">
        <f t="shared" si="97"/>
        <v>0</v>
      </c>
      <c r="BA43" s="39">
        <f t="shared" si="98"/>
        <v>0</v>
      </c>
      <c r="BB43" s="39">
        <f t="shared" si="99"/>
        <v>0</v>
      </c>
      <c r="BD43" s="39">
        <f t="shared" si="56"/>
        <v>0</v>
      </c>
      <c r="BF43" s="39"/>
      <c r="BG43" s="38">
        <f t="shared" si="100"/>
        <v>0</v>
      </c>
      <c r="BH43" s="38">
        <v>52</v>
      </c>
      <c r="BI43" s="55">
        <f t="shared" si="38"/>
        <v>66332.500000000015</v>
      </c>
      <c r="BJ43" s="55">
        <f t="shared" si="69"/>
        <v>66332.500000000015</v>
      </c>
      <c r="BK43" s="38">
        <f t="shared" si="76"/>
        <v>52</v>
      </c>
      <c r="BL43" s="41" t="str">
        <f t="shared" si="57"/>
        <v/>
      </c>
      <c r="BM43" s="42" t="str">
        <f t="shared" si="101"/>
        <v/>
      </c>
      <c r="BN43" s="42" t="str">
        <f t="shared" si="58"/>
        <v>or</v>
      </c>
      <c r="BO43" s="42" t="str">
        <f t="shared" si="102"/>
        <v/>
      </c>
      <c r="BP43" s="43" t="str">
        <f t="shared" si="59"/>
        <v>Duct</v>
      </c>
      <c r="BQ43" s="43" t="e">
        <f t="shared" si="103"/>
        <v>#N/A</v>
      </c>
      <c r="BR43" s="43" t="e">
        <f t="shared" si="104"/>
        <v>#N/A</v>
      </c>
      <c r="BS43" s="43"/>
      <c r="BT43" s="44">
        <f t="shared" si="105"/>
        <v>0</v>
      </c>
      <c r="BU43" s="44">
        <f t="shared" si="106"/>
        <v>0</v>
      </c>
      <c r="BV43" s="44">
        <f t="shared" si="75"/>
        <v>0</v>
      </c>
      <c r="BW43" s="44">
        <f t="shared" si="75"/>
        <v>0</v>
      </c>
      <c r="BX43" s="43" t="str">
        <f t="shared" si="61"/>
        <v/>
      </c>
      <c r="BZ43" s="38">
        <f t="shared" si="78"/>
        <v>0</v>
      </c>
      <c r="CA43" s="38">
        <f t="shared" si="78"/>
        <v>0</v>
      </c>
      <c r="CB43" s="38">
        <f t="shared" si="78"/>
        <v>0</v>
      </c>
      <c r="CC43" s="38">
        <f t="shared" si="78"/>
        <v>0</v>
      </c>
      <c r="CD43" s="38">
        <f t="shared" si="78"/>
        <v>0</v>
      </c>
      <c r="CE43" s="38">
        <f t="shared" si="78"/>
        <v>0</v>
      </c>
      <c r="CF43" s="38">
        <f t="shared" si="78"/>
        <v>0</v>
      </c>
      <c r="CG43" s="38">
        <f t="shared" si="78"/>
        <v>0</v>
      </c>
      <c r="CH43" s="38">
        <f t="shared" si="78"/>
        <v>0</v>
      </c>
      <c r="CI43" s="38">
        <f t="shared" si="78"/>
        <v>0</v>
      </c>
      <c r="CM43" s="38">
        <f t="shared" si="70"/>
        <v>9886.09375</v>
      </c>
      <c r="CN43" s="38">
        <v>52</v>
      </c>
      <c r="CO43" s="55">
        <f t="shared" si="46"/>
        <v>66332.500000000015</v>
      </c>
      <c r="CP43" s="55">
        <f t="shared" si="71"/>
        <v>66332.500000000015</v>
      </c>
      <c r="CQ43" s="38">
        <f t="shared" si="77"/>
        <v>52</v>
      </c>
      <c r="CR43" s="41">
        <f t="shared" si="62"/>
        <v>22</v>
      </c>
      <c r="CS43" s="42">
        <f t="shared" si="47"/>
        <v>20</v>
      </c>
      <c r="CT43" s="42" t="str">
        <f t="shared" si="63"/>
        <v>or</v>
      </c>
      <c r="CU43" s="42">
        <f t="shared" si="48"/>
        <v>22</v>
      </c>
      <c r="CV43" s="43" t="str">
        <f t="shared" si="64"/>
        <v>Duct</v>
      </c>
      <c r="CW43" s="43">
        <f t="shared" si="49"/>
        <v>9812.5000000000018</v>
      </c>
      <c r="CX43" s="43">
        <f t="shared" si="50"/>
        <v>11873.125000000002</v>
      </c>
      <c r="CY43" s="43"/>
      <c r="CZ43" s="44">
        <f t="shared" si="51"/>
        <v>0</v>
      </c>
      <c r="DA43" s="44">
        <f t="shared" si="52"/>
        <v>0</v>
      </c>
      <c r="DB43" s="44">
        <f t="shared" si="65"/>
        <v>0</v>
      </c>
      <c r="DC43" s="44">
        <f t="shared" si="66"/>
        <v>0</v>
      </c>
      <c r="DD43" s="43">
        <f t="shared" si="67"/>
        <v>22</v>
      </c>
      <c r="DF43" s="38">
        <f t="shared" si="107"/>
        <v>0</v>
      </c>
      <c r="DG43" s="38">
        <f t="shared" si="107"/>
        <v>0</v>
      </c>
      <c r="DH43" s="38">
        <f t="shared" si="107"/>
        <v>0</v>
      </c>
      <c r="DI43" s="38">
        <f t="shared" si="107"/>
        <v>0</v>
      </c>
      <c r="DJ43" s="38">
        <f t="shared" si="107"/>
        <v>0</v>
      </c>
      <c r="DK43" s="38">
        <f t="shared" si="107"/>
        <v>0</v>
      </c>
      <c r="DL43" s="38">
        <f t="shared" si="107"/>
        <v>0</v>
      </c>
      <c r="DM43" s="38">
        <f t="shared" si="107"/>
        <v>0</v>
      </c>
      <c r="DN43" s="38">
        <f t="shared" si="107"/>
        <v>0</v>
      </c>
      <c r="DO43" s="38">
        <f t="shared" si="107"/>
        <v>0</v>
      </c>
      <c r="IV43" s="47"/>
    </row>
    <row r="44" spans="1:256" s="38" customFormat="1" x14ac:dyDescent="0.2">
      <c r="A44" s="33">
        <v>35</v>
      </c>
      <c r="B44" s="304"/>
      <c r="C44" s="36"/>
      <c r="D44" s="36"/>
      <c r="E44" s="36"/>
      <c r="F44" s="36"/>
      <c r="G44" s="36"/>
      <c r="H44" s="299">
        <f t="shared" si="54"/>
        <v>22</v>
      </c>
      <c r="I44" s="34">
        <f t="shared" si="79"/>
        <v>0</v>
      </c>
      <c r="J44" s="35" t="str">
        <f t="shared" si="80"/>
        <v/>
      </c>
      <c r="K44" s="36">
        <f t="shared" si="68"/>
        <v>4500</v>
      </c>
      <c r="L44" s="37">
        <v>2</v>
      </c>
      <c r="M44" s="75"/>
      <c r="N44" s="76"/>
      <c r="O44" s="77"/>
      <c r="P44" s="77"/>
      <c r="Q44" s="77"/>
      <c r="R44" s="77"/>
      <c r="S44" s="77"/>
      <c r="T44" s="77"/>
      <c r="U44" s="78"/>
      <c r="V44" s="77"/>
      <c r="W44" s="76"/>
      <c r="X44" s="77"/>
      <c r="Y44" s="77"/>
      <c r="Z44" s="77"/>
      <c r="AA44" s="77"/>
      <c r="AB44" s="77"/>
      <c r="AC44" s="77"/>
      <c r="AD44" s="78"/>
      <c r="AE44" s="79"/>
      <c r="AF44" s="66"/>
      <c r="AG44" s="78"/>
      <c r="AH44" s="80">
        <f t="shared" si="55"/>
        <v>22</v>
      </c>
      <c r="AJ44" s="39">
        <f t="shared" si="81"/>
        <v>0</v>
      </c>
      <c r="AK44" s="39">
        <f t="shared" si="82"/>
        <v>0</v>
      </c>
      <c r="AL44" s="39">
        <f t="shared" si="83"/>
        <v>0</v>
      </c>
      <c r="AM44" s="39">
        <f t="shared" si="84"/>
        <v>0</v>
      </c>
      <c r="AN44" s="39">
        <f t="shared" si="85"/>
        <v>0</v>
      </c>
      <c r="AO44" s="39">
        <f t="shared" si="86"/>
        <v>0</v>
      </c>
      <c r="AP44" s="39">
        <f t="shared" si="87"/>
        <v>0</v>
      </c>
      <c r="AQ44" s="39">
        <f t="shared" si="88"/>
        <v>0</v>
      </c>
      <c r="AR44" s="39">
        <f t="shared" si="89"/>
        <v>0</v>
      </c>
      <c r="AS44" s="39">
        <f t="shared" si="90"/>
        <v>0</v>
      </c>
      <c r="AT44" s="39">
        <f t="shared" si="91"/>
        <v>0</v>
      </c>
      <c r="AU44" s="39">
        <f t="shared" si="92"/>
        <v>0</v>
      </c>
      <c r="AV44" s="39">
        <f t="shared" si="93"/>
        <v>0</v>
      </c>
      <c r="AW44" s="39">
        <f t="shared" si="94"/>
        <v>0</v>
      </c>
      <c r="AX44" s="39">
        <f t="shared" si="95"/>
        <v>0</v>
      </c>
      <c r="AY44" s="39">
        <f t="shared" si="96"/>
        <v>0</v>
      </c>
      <c r="AZ44" s="39">
        <f t="shared" si="97"/>
        <v>0</v>
      </c>
      <c r="BA44" s="39">
        <f t="shared" si="98"/>
        <v>0</v>
      </c>
      <c r="BB44" s="39">
        <f t="shared" si="99"/>
        <v>0</v>
      </c>
      <c r="BD44" s="39">
        <f t="shared" si="56"/>
        <v>0</v>
      </c>
      <c r="BF44" s="39"/>
      <c r="BG44" s="38">
        <f t="shared" si="100"/>
        <v>0</v>
      </c>
      <c r="BH44" s="38">
        <v>54</v>
      </c>
      <c r="BI44" s="55">
        <f t="shared" si="38"/>
        <v>71533.125000000015</v>
      </c>
      <c r="BJ44" s="55">
        <f t="shared" si="69"/>
        <v>71533.125000000015</v>
      </c>
      <c r="BK44" s="38">
        <f t="shared" si="76"/>
        <v>54</v>
      </c>
      <c r="BL44" s="41" t="str">
        <f t="shared" si="57"/>
        <v/>
      </c>
      <c r="BM44" s="42" t="str">
        <f t="shared" si="101"/>
        <v/>
      </c>
      <c r="BN44" s="42" t="str">
        <f t="shared" si="58"/>
        <v>or</v>
      </c>
      <c r="BO44" s="42" t="str">
        <f t="shared" si="102"/>
        <v/>
      </c>
      <c r="BP44" s="43" t="str">
        <f t="shared" si="59"/>
        <v>Duct</v>
      </c>
      <c r="BQ44" s="43" t="e">
        <f t="shared" si="103"/>
        <v>#N/A</v>
      </c>
      <c r="BR44" s="43" t="e">
        <f t="shared" si="104"/>
        <v>#N/A</v>
      </c>
      <c r="BS44" s="43"/>
      <c r="BT44" s="44">
        <f t="shared" si="105"/>
        <v>0</v>
      </c>
      <c r="BU44" s="44">
        <f t="shared" si="106"/>
        <v>0</v>
      </c>
      <c r="BV44" s="44">
        <f t="shared" si="75"/>
        <v>0</v>
      </c>
      <c r="BW44" s="44">
        <f t="shared" si="75"/>
        <v>0</v>
      </c>
      <c r="BX44" s="43" t="str">
        <f t="shared" si="61"/>
        <v/>
      </c>
      <c r="BZ44" s="38">
        <f t="shared" si="78"/>
        <v>0</v>
      </c>
      <c r="CA44" s="38">
        <f t="shared" si="78"/>
        <v>0</v>
      </c>
      <c r="CB44" s="38">
        <f t="shared" si="78"/>
        <v>0</v>
      </c>
      <c r="CC44" s="38">
        <f t="shared" si="78"/>
        <v>0</v>
      </c>
      <c r="CD44" s="38">
        <f t="shared" si="78"/>
        <v>0</v>
      </c>
      <c r="CE44" s="38">
        <f t="shared" si="78"/>
        <v>0</v>
      </c>
      <c r="CF44" s="38">
        <f t="shared" si="78"/>
        <v>0</v>
      </c>
      <c r="CG44" s="38">
        <f t="shared" si="78"/>
        <v>0</v>
      </c>
      <c r="CH44" s="38">
        <f t="shared" si="78"/>
        <v>0</v>
      </c>
      <c r="CI44" s="38">
        <f t="shared" si="78"/>
        <v>0</v>
      </c>
      <c r="CM44" s="38">
        <f t="shared" si="70"/>
        <v>9886.09375</v>
      </c>
      <c r="CN44" s="38">
        <v>54</v>
      </c>
      <c r="CO44" s="55">
        <f t="shared" si="46"/>
        <v>71533.125000000015</v>
      </c>
      <c r="CP44" s="55">
        <f t="shared" si="71"/>
        <v>71533.125000000015</v>
      </c>
      <c r="CQ44" s="38">
        <f t="shared" si="77"/>
        <v>54</v>
      </c>
      <c r="CR44" s="41">
        <f t="shared" si="62"/>
        <v>22</v>
      </c>
      <c r="CS44" s="42">
        <f t="shared" si="47"/>
        <v>20</v>
      </c>
      <c r="CT44" s="42" t="str">
        <f t="shared" si="63"/>
        <v>or</v>
      </c>
      <c r="CU44" s="42">
        <f t="shared" si="48"/>
        <v>22</v>
      </c>
      <c r="CV44" s="43" t="str">
        <f t="shared" si="64"/>
        <v>Duct</v>
      </c>
      <c r="CW44" s="43">
        <f t="shared" si="49"/>
        <v>9812.5000000000018</v>
      </c>
      <c r="CX44" s="43">
        <f t="shared" si="50"/>
        <v>11873.125000000002</v>
      </c>
      <c r="CY44" s="43"/>
      <c r="CZ44" s="44">
        <f t="shared" si="51"/>
        <v>0</v>
      </c>
      <c r="DA44" s="44">
        <f t="shared" si="52"/>
        <v>0</v>
      </c>
      <c r="DB44" s="44">
        <f t="shared" si="65"/>
        <v>0</v>
      </c>
      <c r="DC44" s="44">
        <f t="shared" si="66"/>
        <v>0</v>
      </c>
      <c r="DD44" s="43">
        <f t="shared" si="67"/>
        <v>22</v>
      </c>
      <c r="DF44" s="38">
        <f t="shared" si="107"/>
        <v>0</v>
      </c>
      <c r="DG44" s="38">
        <f t="shared" si="107"/>
        <v>0</v>
      </c>
      <c r="DH44" s="38">
        <f t="shared" si="107"/>
        <v>0</v>
      </c>
      <c r="DI44" s="38">
        <f t="shared" si="107"/>
        <v>0</v>
      </c>
      <c r="DJ44" s="38">
        <f t="shared" si="107"/>
        <v>0</v>
      </c>
      <c r="DK44" s="38">
        <f t="shared" si="107"/>
        <v>0</v>
      </c>
      <c r="DL44" s="38">
        <f t="shared" si="107"/>
        <v>0</v>
      </c>
      <c r="DM44" s="38">
        <f t="shared" si="107"/>
        <v>0</v>
      </c>
      <c r="DN44" s="38">
        <f t="shared" si="107"/>
        <v>0</v>
      </c>
      <c r="DO44" s="38">
        <f t="shared" si="107"/>
        <v>0</v>
      </c>
      <c r="IV44" s="47"/>
    </row>
    <row r="45" spans="1:256" s="38" customFormat="1" x14ac:dyDescent="0.2">
      <c r="A45" s="33">
        <v>36</v>
      </c>
      <c r="B45" s="304"/>
      <c r="C45" s="36"/>
      <c r="D45" s="36"/>
      <c r="E45" s="36"/>
      <c r="F45" s="36"/>
      <c r="G45" s="36"/>
      <c r="H45" s="299">
        <f t="shared" si="54"/>
        <v>22</v>
      </c>
      <c r="I45" s="34">
        <f t="shared" si="79"/>
        <v>0</v>
      </c>
      <c r="J45" s="35" t="str">
        <f t="shared" si="80"/>
        <v/>
      </c>
      <c r="K45" s="36">
        <f t="shared" si="68"/>
        <v>4500</v>
      </c>
      <c r="L45" s="37">
        <v>2</v>
      </c>
      <c r="M45" s="75"/>
      <c r="N45" s="76"/>
      <c r="O45" s="77"/>
      <c r="P45" s="77"/>
      <c r="Q45" s="77"/>
      <c r="R45" s="77"/>
      <c r="S45" s="77"/>
      <c r="T45" s="77"/>
      <c r="U45" s="78"/>
      <c r="V45" s="77"/>
      <c r="W45" s="76"/>
      <c r="X45" s="77"/>
      <c r="Y45" s="77"/>
      <c r="Z45" s="77"/>
      <c r="AA45" s="77"/>
      <c r="AB45" s="77"/>
      <c r="AC45" s="77"/>
      <c r="AD45" s="78"/>
      <c r="AE45" s="79"/>
      <c r="AF45" s="66"/>
      <c r="AG45" s="78"/>
      <c r="AH45" s="80">
        <f t="shared" si="55"/>
        <v>22</v>
      </c>
      <c r="AJ45" s="39">
        <f t="shared" si="81"/>
        <v>0</v>
      </c>
      <c r="AK45" s="39">
        <f t="shared" si="82"/>
        <v>0</v>
      </c>
      <c r="AL45" s="39">
        <f t="shared" si="83"/>
        <v>0</v>
      </c>
      <c r="AM45" s="39">
        <f t="shared" si="84"/>
        <v>0</v>
      </c>
      <c r="AN45" s="39">
        <f t="shared" si="85"/>
        <v>0</v>
      </c>
      <c r="AO45" s="39">
        <f t="shared" si="86"/>
        <v>0</v>
      </c>
      <c r="AP45" s="39">
        <f t="shared" si="87"/>
        <v>0</v>
      </c>
      <c r="AQ45" s="39">
        <f t="shared" si="88"/>
        <v>0</v>
      </c>
      <c r="AR45" s="39">
        <f t="shared" si="89"/>
        <v>0</v>
      </c>
      <c r="AS45" s="39">
        <f t="shared" si="90"/>
        <v>0</v>
      </c>
      <c r="AT45" s="39">
        <f t="shared" si="91"/>
        <v>0</v>
      </c>
      <c r="AU45" s="39">
        <f t="shared" si="92"/>
        <v>0</v>
      </c>
      <c r="AV45" s="39">
        <f t="shared" si="93"/>
        <v>0</v>
      </c>
      <c r="AW45" s="39">
        <f t="shared" si="94"/>
        <v>0</v>
      </c>
      <c r="AX45" s="39">
        <f t="shared" si="95"/>
        <v>0</v>
      </c>
      <c r="AY45" s="39">
        <f t="shared" si="96"/>
        <v>0</v>
      </c>
      <c r="AZ45" s="39">
        <f t="shared" si="97"/>
        <v>0</v>
      </c>
      <c r="BA45" s="39">
        <f t="shared" si="98"/>
        <v>0</v>
      </c>
      <c r="BB45" s="39">
        <f t="shared" si="99"/>
        <v>0</v>
      </c>
      <c r="BD45" s="39">
        <f t="shared" si="56"/>
        <v>0</v>
      </c>
      <c r="BF45" s="39"/>
      <c r="BG45" s="38">
        <f t="shared" si="100"/>
        <v>0</v>
      </c>
      <c r="BH45" s="38">
        <v>56</v>
      </c>
      <c r="BI45" s="55">
        <f t="shared" si="38"/>
        <v>76930</v>
      </c>
      <c r="BJ45" s="55">
        <f t="shared" si="69"/>
        <v>76930</v>
      </c>
      <c r="BK45" s="38">
        <f t="shared" si="76"/>
        <v>56</v>
      </c>
      <c r="BL45" s="41" t="str">
        <f t="shared" si="57"/>
        <v/>
      </c>
      <c r="BM45" s="42" t="str">
        <f t="shared" si="101"/>
        <v/>
      </c>
      <c r="BN45" s="42" t="str">
        <f t="shared" si="58"/>
        <v>or</v>
      </c>
      <c r="BO45" s="42" t="str">
        <f t="shared" si="102"/>
        <v/>
      </c>
      <c r="BP45" s="43" t="str">
        <f t="shared" si="59"/>
        <v>Duct</v>
      </c>
      <c r="BQ45" s="43" t="e">
        <f t="shared" si="103"/>
        <v>#N/A</v>
      </c>
      <c r="BR45" s="43" t="e">
        <f t="shared" si="104"/>
        <v>#N/A</v>
      </c>
      <c r="BS45" s="43"/>
      <c r="BT45" s="44">
        <f t="shared" si="105"/>
        <v>0</v>
      </c>
      <c r="BU45" s="44">
        <f t="shared" si="106"/>
        <v>0</v>
      </c>
      <c r="BV45" s="44">
        <f t="shared" si="75"/>
        <v>0</v>
      </c>
      <c r="BW45" s="44">
        <f t="shared" si="75"/>
        <v>0</v>
      </c>
      <c r="BX45" s="43" t="str">
        <f t="shared" si="61"/>
        <v/>
      </c>
      <c r="BZ45" s="38">
        <f t="shared" si="78"/>
        <v>0</v>
      </c>
      <c r="CA45" s="38">
        <f t="shared" si="78"/>
        <v>0</v>
      </c>
      <c r="CB45" s="38">
        <f t="shared" si="78"/>
        <v>0</v>
      </c>
      <c r="CC45" s="38">
        <f t="shared" si="78"/>
        <v>0</v>
      </c>
      <c r="CD45" s="38">
        <f t="shared" si="78"/>
        <v>0</v>
      </c>
      <c r="CE45" s="38">
        <f t="shared" si="78"/>
        <v>0</v>
      </c>
      <c r="CF45" s="38">
        <f t="shared" si="78"/>
        <v>0</v>
      </c>
      <c r="CG45" s="38">
        <f t="shared" si="78"/>
        <v>0</v>
      </c>
      <c r="CH45" s="38">
        <f t="shared" si="78"/>
        <v>0</v>
      </c>
      <c r="CI45" s="38">
        <f t="shared" si="78"/>
        <v>0</v>
      </c>
      <c r="CM45" s="38">
        <f t="shared" si="70"/>
        <v>9886.09375</v>
      </c>
      <c r="CN45" s="38">
        <v>56</v>
      </c>
      <c r="CO45" s="55">
        <f t="shared" si="46"/>
        <v>76930</v>
      </c>
      <c r="CP45" s="55">
        <f t="shared" si="71"/>
        <v>76930</v>
      </c>
      <c r="CQ45" s="38">
        <f t="shared" si="77"/>
        <v>56</v>
      </c>
      <c r="CR45" s="41">
        <f t="shared" si="62"/>
        <v>22</v>
      </c>
      <c r="CS45" s="42">
        <f t="shared" si="47"/>
        <v>20</v>
      </c>
      <c r="CT45" s="42" t="str">
        <f t="shared" si="63"/>
        <v>or</v>
      </c>
      <c r="CU45" s="42">
        <f t="shared" si="48"/>
        <v>22</v>
      </c>
      <c r="CV45" s="43" t="str">
        <f t="shared" si="64"/>
        <v>Duct</v>
      </c>
      <c r="CW45" s="43">
        <f t="shared" si="49"/>
        <v>9812.5000000000018</v>
      </c>
      <c r="CX45" s="43">
        <f t="shared" si="50"/>
        <v>11873.125000000002</v>
      </c>
      <c r="CY45" s="43"/>
      <c r="CZ45" s="44">
        <f t="shared" si="51"/>
        <v>0</v>
      </c>
      <c r="DA45" s="44">
        <f t="shared" si="52"/>
        <v>0</v>
      </c>
      <c r="DB45" s="44">
        <f t="shared" si="65"/>
        <v>0</v>
      </c>
      <c r="DC45" s="44">
        <f t="shared" si="66"/>
        <v>0</v>
      </c>
      <c r="DD45" s="43">
        <f t="shared" si="67"/>
        <v>22</v>
      </c>
      <c r="DF45" s="38">
        <f t="shared" si="107"/>
        <v>0</v>
      </c>
      <c r="DG45" s="38">
        <f t="shared" si="107"/>
        <v>0</v>
      </c>
      <c r="DH45" s="38">
        <f t="shared" si="107"/>
        <v>0</v>
      </c>
      <c r="DI45" s="38">
        <f t="shared" si="107"/>
        <v>0</v>
      </c>
      <c r="DJ45" s="38">
        <f t="shared" si="107"/>
        <v>0</v>
      </c>
      <c r="DK45" s="38">
        <f t="shared" si="107"/>
        <v>0</v>
      </c>
      <c r="DL45" s="38">
        <f t="shared" si="107"/>
        <v>0</v>
      </c>
      <c r="DM45" s="38">
        <f t="shared" si="107"/>
        <v>0</v>
      </c>
      <c r="DN45" s="38">
        <f t="shared" si="107"/>
        <v>0</v>
      </c>
      <c r="DO45" s="38">
        <f t="shared" si="107"/>
        <v>0</v>
      </c>
      <c r="IV45" s="47"/>
    </row>
    <row r="46" spans="1:256" s="38" customFormat="1" x14ac:dyDescent="0.2">
      <c r="A46" s="33">
        <v>37</v>
      </c>
      <c r="B46" s="304"/>
      <c r="C46" s="36"/>
      <c r="D46" s="36"/>
      <c r="E46" s="36"/>
      <c r="F46" s="36"/>
      <c r="G46" s="36"/>
      <c r="H46" s="299">
        <f t="shared" si="54"/>
        <v>22</v>
      </c>
      <c r="I46" s="34">
        <f t="shared" si="79"/>
        <v>0</v>
      </c>
      <c r="J46" s="35" t="str">
        <f t="shared" si="80"/>
        <v/>
      </c>
      <c r="K46" s="36">
        <f t="shared" si="68"/>
        <v>4500</v>
      </c>
      <c r="L46" s="37">
        <v>2</v>
      </c>
      <c r="M46" s="75"/>
      <c r="N46" s="76"/>
      <c r="O46" s="77"/>
      <c r="P46" s="77"/>
      <c r="Q46" s="77"/>
      <c r="R46" s="77"/>
      <c r="S46" s="77"/>
      <c r="T46" s="77"/>
      <c r="U46" s="78"/>
      <c r="V46" s="77"/>
      <c r="W46" s="76"/>
      <c r="X46" s="77"/>
      <c r="Y46" s="77"/>
      <c r="Z46" s="77"/>
      <c r="AA46" s="77"/>
      <c r="AB46" s="77"/>
      <c r="AC46" s="77"/>
      <c r="AD46" s="78"/>
      <c r="AE46" s="79"/>
      <c r="AF46" s="66"/>
      <c r="AG46" s="78"/>
      <c r="AH46" s="80">
        <f t="shared" si="55"/>
        <v>22</v>
      </c>
      <c r="AJ46" s="39">
        <f t="shared" si="81"/>
        <v>0</v>
      </c>
      <c r="AK46" s="39">
        <f t="shared" si="82"/>
        <v>0</v>
      </c>
      <c r="AL46" s="39">
        <f t="shared" si="83"/>
        <v>0</v>
      </c>
      <c r="AM46" s="39">
        <f t="shared" si="84"/>
        <v>0</v>
      </c>
      <c r="AN46" s="39">
        <f t="shared" si="85"/>
        <v>0</v>
      </c>
      <c r="AO46" s="39">
        <f t="shared" si="86"/>
        <v>0</v>
      </c>
      <c r="AP46" s="39">
        <f t="shared" si="87"/>
        <v>0</v>
      </c>
      <c r="AQ46" s="39">
        <f t="shared" si="88"/>
        <v>0</v>
      </c>
      <c r="AR46" s="39">
        <f t="shared" si="89"/>
        <v>0</v>
      </c>
      <c r="AS46" s="39">
        <f t="shared" si="90"/>
        <v>0</v>
      </c>
      <c r="AT46" s="39">
        <f t="shared" si="91"/>
        <v>0</v>
      </c>
      <c r="AU46" s="39">
        <f t="shared" si="92"/>
        <v>0</v>
      </c>
      <c r="AV46" s="39">
        <f t="shared" si="93"/>
        <v>0</v>
      </c>
      <c r="AW46" s="39">
        <f t="shared" si="94"/>
        <v>0</v>
      </c>
      <c r="AX46" s="39">
        <f t="shared" si="95"/>
        <v>0</v>
      </c>
      <c r="AY46" s="39">
        <f t="shared" si="96"/>
        <v>0</v>
      </c>
      <c r="AZ46" s="39">
        <f t="shared" si="97"/>
        <v>0</v>
      </c>
      <c r="BA46" s="39">
        <f t="shared" si="98"/>
        <v>0</v>
      </c>
      <c r="BB46" s="39">
        <f t="shared" si="99"/>
        <v>0</v>
      </c>
      <c r="BD46" s="39">
        <f t="shared" si="56"/>
        <v>0</v>
      </c>
      <c r="BF46" s="39"/>
      <c r="BG46" s="38">
        <f t="shared" si="100"/>
        <v>0</v>
      </c>
      <c r="BH46" s="38">
        <v>58</v>
      </c>
      <c r="BI46" s="55">
        <f t="shared" si="38"/>
        <v>82523.125</v>
      </c>
      <c r="BJ46" s="55">
        <f t="shared" si="69"/>
        <v>82523.125</v>
      </c>
      <c r="BK46" s="38">
        <f t="shared" si="76"/>
        <v>58</v>
      </c>
      <c r="BL46" s="41" t="str">
        <f t="shared" si="57"/>
        <v/>
      </c>
      <c r="BM46" s="42" t="str">
        <f t="shared" si="101"/>
        <v/>
      </c>
      <c r="BN46" s="42" t="str">
        <f t="shared" si="58"/>
        <v>or</v>
      </c>
      <c r="BO46" s="42" t="str">
        <f t="shared" si="102"/>
        <v/>
      </c>
      <c r="BP46" s="43" t="str">
        <f t="shared" si="59"/>
        <v>Duct</v>
      </c>
      <c r="BQ46" s="43" t="e">
        <f t="shared" si="103"/>
        <v>#N/A</v>
      </c>
      <c r="BR46" s="43" t="e">
        <f t="shared" si="104"/>
        <v>#N/A</v>
      </c>
      <c r="BS46" s="43"/>
      <c r="BT46" s="44">
        <f t="shared" si="105"/>
        <v>0</v>
      </c>
      <c r="BU46" s="44">
        <f t="shared" si="106"/>
        <v>0</v>
      </c>
      <c r="BV46" s="44">
        <f t="shared" si="75"/>
        <v>0</v>
      </c>
      <c r="BW46" s="44">
        <f t="shared" si="75"/>
        <v>0</v>
      </c>
      <c r="BX46" s="43" t="str">
        <f t="shared" si="61"/>
        <v/>
      </c>
      <c r="BZ46" s="38">
        <f t="shared" si="78"/>
        <v>0</v>
      </c>
      <c r="CA46" s="38">
        <f t="shared" si="78"/>
        <v>0</v>
      </c>
      <c r="CB46" s="38">
        <f t="shared" si="78"/>
        <v>0</v>
      </c>
      <c r="CC46" s="38">
        <f t="shared" si="78"/>
        <v>0</v>
      </c>
      <c r="CD46" s="38">
        <f t="shared" si="78"/>
        <v>0</v>
      </c>
      <c r="CE46" s="38">
        <f t="shared" si="78"/>
        <v>0</v>
      </c>
      <c r="CF46" s="38">
        <f t="shared" si="78"/>
        <v>0</v>
      </c>
      <c r="CG46" s="38">
        <f t="shared" si="78"/>
        <v>0</v>
      </c>
      <c r="CH46" s="38">
        <f t="shared" si="78"/>
        <v>0</v>
      </c>
      <c r="CI46" s="38">
        <f t="shared" si="78"/>
        <v>0</v>
      </c>
      <c r="CM46" s="38">
        <f t="shared" si="70"/>
        <v>9886.09375</v>
      </c>
      <c r="CN46" s="38">
        <v>58</v>
      </c>
      <c r="CO46" s="55">
        <f t="shared" si="46"/>
        <v>82523.125</v>
      </c>
      <c r="CP46" s="55">
        <f t="shared" si="71"/>
        <v>82523.125</v>
      </c>
      <c r="CQ46" s="38">
        <f t="shared" si="77"/>
        <v>58</v>
      </c>
      <c r="CR46" s="41">
        <f t="shared" si="62"/>
        <v>22</v>
      </c>
      <c r="CS46" s="42">
        <f t="shared" si="47"/>
        <v>20</v>
      </c>
      <c r="CT46" s="42" t="str">
        <f t="shared" si="63"/>
        <v>or</v>
      </c>
      <c r="CU46" s="42">
        <f t="shared" si="48"/>
        <v>22</v>
      </c>
      <c r="CV46" s="43" t="str">
        <f t="shared" si="64"/>
        <v>Duct</v>
      </c>
      <c r="CW46" s="43">
        <f t="shared" si="49"/>
        <v>9812.5000000000018</v>
      </c>
      <c r="CX46" s="43">
        <f t="shared" si="50"/>
        <v>11873.125000000002</v>
      </c>
      <c r="CY46" s="43"/>
      <c r="CZ46" s="44">
        <f t="shared" si="51"/>
        <v>0</v>
      </c>
      <c r="DA46" s="44">
        <f t="shared" si="52"/>
        <v>0</v>
      </c>
      <c r="DB46" s="44">
        <f t="shared" si="65"/>
        <v>0</v>
      </c>
      <c r="DC46" s="44">
        <f t="shared" si="66"/>
        <v>0</v>
      </c>
      <c r="DD46" s="43">
        <f t="shared" si="67"/>
        <v>22</v>
      </c>
      <c r="DF46" s="38">
        <f t="shared" si="107"/>
        <v>0</v>
      </c>
      <c r="DG46" s="38">
        <f t="shared" si="107"/>
        <v>0</v>
      </c>
      <c r="DH46" s="38">
        <f t="shared" si="107"/>
        <v>0</v>
      </c>
      <c r="DI46" s="38">
        <f t="shared" si="107"/>
        <v>0</v>
      </c>
      <c r="DJ46" s="38">
        <f t="shared" si="107"/>
        <v>0</v>
      </c>
      <c r="DK46" s="38">
        <f t="shared" si="107"/>
        <v>0</v>
      </c>
      <c r="DL46" s="38">
        <f t="shared" si="107"/>
        <v>0</v>
      </c>
      <c r="DM46" s="38">
        <f t="shared" si="107"/>
        <v>0</v>
      </c>
      <c r="DN46" s="38">
        <f t="shared" si="107"/>
        <v>0</v>
      </c>
      <c r="DO46" s="38">
        <f t="shared" si="107"/>
        <v>0</v>
      </c>
      <c r="IV46" s="47"/>
    </row>
    <row r="47" spans="1:256" s="38" customFormat="1" x14ac:dyDescent="0.2">
      <c r="A47" s="33">
        <v>38</v>
      </c>
      <c r="B47" s="304"/>
      <c r="C47" s="36"/>
      <c r="D47" s="36"/>
      <c r="E47" s="36"/>
      <c r="F47" s="36"/>
      <c r="G47" s="36"/>
      <c r="H47" s="299">
        <f t="shared" si="54"/>
        <v>22</v>
      </c>
      <c r="I47" s="34">
        <f t="shared" si="79"/>
        <v>0</v>
      </c>
      <c r="J47" s="35" t="str">
        <f t="shared" si="80"/>
        <v/>
      </c>
      <c r="K47" s="36">
        <f t="shared" si="68"/>
        <v>4500</v>
      </c>
      <c r="L47" s="37">
        <v>5</v>
      </c>
      <c r="M47" s="75"/>
      <c r="N47" s="76"/>
      <c r="O47" s="77"/>
      <c r="P47" s="77"/>
      <c r="Q47" s="77"/>
      <c r="R47" s="77"/>
      <c r="S47" s="77"/>
      <c r="T47" s="77"/>
      <c r="U47" s="78"/>
      <c r="V47" s="77"/>
      <c r="W47" s="76"/>
      <c r="X47" s="77"/>
      <c r="Y47" s="77"/>
      <c r="Z47" s="77"/>
      <c r="AA47" s="77"/>
      <c r="AB47" s="77"/>
      <c r="AC47" s="77"/>
      <c r="AD47" s="78"/>
      <c r="AE47" s="79"/>
      <c r="AF47" s="66"/>
      <c r="AG47" s="78"/>
      <c r="AH47" s="80">
        <f t="shared" si="55"/>
        <v>22</v>
      </c>
      <c r="AJ47" s="39">
        <f t="shared" si="81"/>
        <v>0</v>
      </c>
      <c r="AK47" s="39">
        <f t="shared" si="82"/>
        <v>0</v>
      </c>
      <c r="AL47" s="39">
        <f t="shared" si="83"/>
        <v>0</v>
      </c>
      <c r="AM47" s="39">
        <f t="shared" si="84"/>
        <v>0</v>
      </c>
      <c r="AN47" s="39">
        <f t="shared" si="85"/>
        <v>0</v>
      </c>
      <c r="AO47" s="39">
        <f t="shared" si="86"/>
        <v>0</v>
      </c>
      <c r="AP47" s="39">
        <f t="shared" si="87"/>
        <v>0</v>
      </c>
      <c r="AQ47" s="39">
        <f t="shared" si="88"/>
        <v>0</v>
      </c>
      <c r="AR47" s="39">
        <f t="shared" si="89"/>
        <v>0</v>
      </c>
      <c r="AS47" s="39">
        <f t="shared" si="90"/>
        <v>0</v>
      </c>
      <c r="AT47" s="39">
        <f t="shared" si="91"/>
        <v>0</v>
      </c>
      <c r="AU47" s="39">
        <f t="shared" si="92"/>
        <v>0</v>
      </c>
      <c r="AV47" s="39">
        <f t="shared" si="93"/>
        <v>0</v>
      </c>
      <c r="AW47" s="39">
        <f t="shared" si="94"/>
        <v>0</v>
      </c>
      <c r="AX47" s="39">
        <f t="shared" si="95"/>
        <v>0</v>
      </c>
      <c r="AY47" s="39">
        <f t="shared" si="96"/>
        <v>0</v>
      </c>
      <c r="AZ47" s="39">
        <f t="shared" si="97"/>
        <v>0</v>
      </c>
      <c r="BA47" s="39">
        <f t="shared" si="98"/>
        <v>0</v>
      </c>
      <c r="BB47" s="39">
        <f t="shared" si="99"/>
        <v>0</v>
      </c>
      <c r="BD47" s="39">
        <f t="shared" si="56"/>
        <v>0</v>
      </c>
      <c r="BF47" s="39"/>
      <c r="BG47" s="38">
        <f t="shared" si="100"/>
        <v>0</v>
      </c>
      <c r="BH47" s="38">
        <v>60</v>
      </c>
      <c r="BI47" s="55">
        <f t="shared" si="38"/>
        <v>88312.500000000015</v>
      </c>
      <c r="BJ47" s="55">
        <f t="shared" si="69"/>
        <v>88312.500000000015</v>
      </c>
      <c r="BK47" s="38">
        <f t="shared" si="76"/>
        <v>60</v>
      </c>
      <c r="BL47" s="41" t="str">
        <f t="shared" si="57"/>
        <v/>
      </c>
      <c r="BM47" s="42" t="str">
        <f t="shared" si="101"/>
        <v/>
      </c>
      <c r="BN47" s="42" t="str">
        <f t="shared" si="58"/>
        <v>or</v>
      </c>
      <c r="BO47" s="42" t="str">
        <f t="shared" si="102"/>
        <v/>
      </c>
      <c r="BP47" s="43" t="str">
        <f t="shared" si="59"/>
        <v>Duct</v>
      </c>
      <c r="BQ47" s="43" t="e">
        <f t="shared" si="103"/>
        <v>#N/A</v>
      </c>
      <c r="BR47" s="43" t="e">
        <f t="shared" si="104"/>
        <v>#N/A</v>
      </c>
      <c r="BS47" s="43"/>
      <c r="BT47" s="44">
        <f t="shared" si="105"/>
        <v>0</v>
      </c>
      <c r="BU47" s="44">
        <f t="shared" si="106"/>
        <v>0</v>
      </c>
      <c r="BV47" s="44">
        <f t="shared" si="75"/>
        <v>0</v>
      </c>
      <c r="BW47" s="44">
        <f t="shared" si="75"/>
        <v>0</v>
      </c>
      <c r="BX47" s="43" t="str">
        <f t="shared" si="61"/>
        <v/>
      </c>
      <c r="BZ47" s="38">
        <f t="shared" si="78"/>
        <v>0</v>
      </c>
      <c r="CA47" s="38">
        <f t="shared" si="78"/>
        <v>0</v>
      </c>
      <c r="CB47" s="38">
        <f t="shared" si="78"/>
        <v>0</v>
      </c>
      <c r="CC47" s="38">
        <f t="shared" si="78"/>
        <v>0</v>
      </c>
      <c r="CD47" s="38">
        <f t="shared" si="78"/>
        <v>0</v>
      </c>
      <c r="CE47" s="38">
        <f t="shared" si="78"/>
        <v>0</v>
      </c>
      <c r="CF47" s="38">
        <f t="shared" si="78"/>
        <v>0</v>
      </c>
      <c r="CG47" s="38">
        <f t="shared" si="78"/>
        <v>0</v>
      </c>
      <c r="CH47" s="38">
        <f t="shared" si="78"/>
        <v>0</v>
      </c>
      <c r="CI47" s="38">
        <f t="shared" si="78"/>
        <v>0</v>
      </c>
      <c r="CM47" s="38">
        <f t="shared" si="70"/>
        <v>9886.09375</v>
      </c>
      <c r="CN47" s="38">
        <v>60</v>
      </c>
      <c r="CO47" s="55">
        <f t="shared" si="46"/>
        <v>88312.500000000015</v>
      </c>
      <c r="CP47" s="55">
        <f t="shared" si="71"/>
        <v>88312.500000000015</v>
      </c>
      <c r="CQ47" s="38">
        <f t="shared" si="77"/>
        <v>60</v>
      </c>
      <c r="CR47" s="41">
        <f t="shared" si="62"/>
        <v>22</v>
      </c>
      <c r="CS47" s="42">
        <f t="shared" si="47"/>
        <v>20</v>
      </c>
      <c r="CT47" s="42" t="str">
        <f t="shared" si="63"/>
        <v>or</v>
      </c>
      <c r="CU47" s="42">
        <f t="shared" si="48"/>
        <v>22</v>
      </c>
      <c r="CV47" s="43" t="str">
        <f t="shared" si="64"/>
        <v>Duct</v>
      </c>
      <c r="CW47" s="43">
        <f t="shared" si="49"/>
        <v>9812.5000000000018</v>
      </c>
      <c r="CX47" s="43">
        <f t="shared" si="50"/>
        <v>11873.125000000002</v>
      </c>
      <c r="CY47" s="43"/>
      <c r="CZ47" s="44">
        <f t="shared" si="51"/>
        <v>0</v>
      </c>
      <c r="DA47" s="44">
        <f t="shared" si="52"/>
        <v>0</v>
      </c>
      <c r="DB47" s="44">
        <f t="shared" si="65"/>
        <v>0</v>
      </c>
      <c r="DC47" s="44">
        <f t="shared" si="66"/>
        <v>0</v>
      </c>
      <c r="DD47" s="43">
        <f t="shared" si="67"/>
        <v>22</v>
      </c>
      <c r="DF47" s="38">
        <f t="shared" si="107"/>
        <v>0</v>
      </c>
      <c r="DG47" s="38">
        <f t="shared" si="107"/>
        <v>0</v>
      </c>
      <c r="DH47" s="38">
        <f t="shared" si="107"/>
        <v>0</v>
      </c>
      <c r="DI47" s="38">
        <f t="shared" si="107"/>
        <v>0</v>
      </c>
      <c r="DJ47" s="38">
        <f t="shared" si="107"/>
        <v>0</v>
      </c>
      <c r="DK47" s="38">
        <f t="shared" si="107"/>
        <v>0</v>
      </c>
      <c r="DL47" s="38">
        <f t="shared" si="107"/>
        <v>0</v>
      </c>
      <c r="DM47" s="38">
        <f t="shared" si="107"/>
        <v>0</v>
      </c>
      <c r="DN47" s="38">
        <f t="shared" si="107"/>
        <v>0</v>
      </c>
      <c r="DO47" s="38">
        <f t="shared" si="107"/>
        <v>0</v>
      </c>
      <c r="IV47" s="47"/>
    </row>
    <row r="48" spans="1:256" s="38" customFormat="1" x14ac:dyDescent="0.2">
      <c r="A48" s="33">
        <v>39</v>
      </c>
      <c r="B48" s="304"/>
      <c r="C48" s="36"/>
      <c r="D48" s="36"/>
      <c r="E48" s="36"/>
      <c r="F48" s="36"/>
      <c r="G48" s="36"/>
      <c r="H48" s="299">
        <f t="shared" si="54"/>
        <v>22</v>
      </c>
      <c r="I48" s="34">
        <f t="shared" si="79"/>
        <v>0</v>
      </c>
      <c r="J48" s="35" t="str">
        <f t="shared" si="80"/>
        <v/>
      </c>
      <c r="K48" s="36">
        <f t="shared" si="68"/>
        <v>4500</v>
      </c>
      <c r="L48" s="37">
        <v>2</v>
      </c>
      <c r="M48" s="75"/>
      <c r="N48" s="76"/>
      <c r="O48" s="77"/>
      <c r="P48" s="77"/>
      <c r="Q48" s="77"/>
      <c r="R48" s="77"/>
      <c r="S48" s="77"/>
      <c r="T48" s="77"/>
      <c r="U48" s="78"/>
      <c r="V48" s="77"/>
      <c r="W48" s="76"/>
      <c r="X48" s="77"/>
      <c r="Y48" s="77"/>
      <c r="Z48" s="77"/>
      <c r="AA48" s="77"/>
      <c r="AB48" s="77"/>
      <c r="AC48" s="77"/>
      <c r="AD48" s="78"/>
      <c r="AE48" s="79"/>
      <c r="AF48" s="66"/>
      <c r="AG48" s="78"/>
      <c r="AH48" s="80">
        <f t="shared" si="55"/>
        <v>22</v>
      </c>
      <c r="AJ48" s="39">
        <f t="shared" si="81"/>
        <v>0</v>
      </c>
      <c r="AK48" s="39">
        <f t="shared" si="82"/>
        <v>0</v>
      </c>
      <c r="AL48" s="39">
        <f t="shared" si="83"/>
        <v>0</v>
      </c>
      <c r="AM48" s="39">
        <f t="shared" si="84"/>
        <v>0</v>
      </c>
      <c r="AN48" s="39">
        <f t="shared" si="85"/>
        <v>0</v>
      </c>
      <c r="AO48" s="39">
        <f t="shared" si="86"/>
        <v>0</v>
      </c>
      <c r="AP48" s="39">
        <f t="shared" si="87"/>
        <v>0</v>
      </c>
      <c r="AQ48" s="39">
        <f t="shared" si="88"/>
        <v>0</v>
      </c>
      <c r="AR48" s="39">
        <f t="shared" si="89"/>
        <v>0</v>
      </c>
      <c r="AS48" s="39">
        <f t="shared" si="90"/>
        <v>0</v>
      </c>
      <c r="AT48" s="39">
        <f t="shared" si="91"/>
        <v>0</v>
      </c>
      <c r="AU48" s="39">
        <f t="shared" si="92"/>
        <v>0</v>
      </c>
      <c r="AV48" s="39">
        <f t="shared" si="93"/>
        <v>0</v>
      </c>
      <c r="AW48" s="39">
        <f t="shared" si="94"/>
        <v>0</v>
      </c>
      <c r="AX48" s="39">
        <f t="shared" si="95"/>
        <v>0</v>
      </c>
      <c r="AY48" s="39">
        <f t="shared" si="96"/>
        <v>0</v>
      </c>
      <c r="AZ48" s="39">
        <f t="shared" si="97"/>
        <v>0</v>
      </c>
      <c r="BA48" s="39">
        <f t="shared" si="98"/>
        <v>0</v>
      </c>
      <c r="BB48" s="39">
        <f t="shared" si="99"/>
        <v>0</v>
      </c>
      <c r="BD48" s="39">
        <f t="shared" si="56"/>
        <v>0</v>
      </c>
      <c r="BF48" s="39"/>
      <c r="BG48" s="38">
        <f t="shared" si="100"/>
        <v>0</v>
      </c>
      <c r="BH48" s="38">
        <v>62</v>
      </c>
      <c r="BI48" s="55">
        <f t="shared" si="38"/>
        <v>94298.124999999985</v>
      </c>
      <c r="BJ48" s="55">
        <f t="shared" si="69"/>
        <v>94298.124999999985</v>
      </c>
      <c r="BK48" s="38">
        <f t="shared" si="76"/>
        <v>62</v>
      </c>
      <c r="BL48" s="41" t="str">
        <f t="shared" si="57"/>
        <v/>
      </c>
      <c r="BM48" s="42" t="str">
        <f t="shared" si="101"/>
        <v/>
      </c>
      <c r="BN48" s="42" t="str">
        <f t="shared" si="58"/>
        <v>or</v>
      </c>
      <c r="BO48" s="42" t="str">
        <f t="shared" si="102"/>
        <v/>
      </c>
      <c r="BP48" s="43" t="str">
        <f t="shared" si="59"/>
        <v>Duct</v>
      </c>
      <c r="BQ48" s="43" t="e">
        <f t="shared" si="103"/>
        <v>#N/A</v>
      </c>
      <c r="BR48" s="43" t="e">
        <f t="shared" si="104"/>
        <v>#N/A</v>
      </c>
      <c r="BS48" s="43"/>
      <c r="BT48" s="44">
        <f t="shared" si="105"/>
        <v>0</v>
      </c>
      <c r="BU48" s="44">
        <f t="shared" si="106"/>
        <v>0</v>
      </c>
      <c r="BV48" s="44">
        <f t="shared" si="75"/>
        <v>0</v>
      </c>
      <c r="BW48" s="44">
        <f t="shared" si="75"/>
        <v>0</v>
      </c>
      <c r="BX48" s="43" t="str">
        <f t="shared" si="61"/>
        <v/>
      </c>
      <c r="BZ48" s="38">
        <f t="shared" si="78"/>
        <v>0</v>
      </c>
      <c r="CA48" s="38">
        <f t="shared" si="78"/>
        <v>0</v>
      </c>
      <c r="CB48" s="38">
        <f t="shared" si="78"/>
        <v>0</v>
      </c>
      <c r="CC48" s="38">
        <f t="shared" si="78"/>
        <v>0</v>
      </c>
      <c r="CD48" s="38">
        <f t="shared" si="78"/>
        <v>0</v>
      </c>
      <c r="CE48" s="38">
        <f t="shared" si="78"/>
        <v>0</v>
      </c>
      <c r="CF48" s="38">
        <f t="shared" si="78"/>
        <v>0</v>
      </c>
      <c r="CG48" s="38">
        <f t="shared" si="78"/>
        <v>0</v>
      </c>
      <c r="CH48" s="38">
        <f t="shared" si="78"/>
        <v>0</v>
      </c>
      <c r="CI48" s="38">
        <f t="shared" si="78"/>
        <v>0</v>
      </c>
      <c r="CM48" s="38">
        <f t="shared" si="70"/>
        <v>9886.09375</v>
      </c>
      <c r="CN48" s="38">
        <v>62</v>
      </c>
      <c r="CO48" s="55">
        <f t="shared" si="46"/>
        <v>94298.124999999985</v>
      </c>
      <c r="CP48" s="55">
        <f t="shared" si="71"/>
        <v>94298.124999999985</v>
      </c>
      <c r="CQ48" s="38">
        <f t="shared" si="77"/>
        <v>62</v>
      </c>
      <c r="CR48" s="41">
        <f t="shared" si="62"/>
        <v>22</v>
      </c>
      <c r="CS48" s="42">
        <f t="shared" si="47"/>
        <v>20</v>
      </c>
      <c r="CT48" s="42" t="str">
        <f t="shared" si="63"/>
        <v>or</v>
      </c>
      <c r="CU48" s="42">
        <f t="shared" si="48"/>
        <v>22</v>
      </c>
      <c r="CV48" s="43" t="str">
        <f t="shared" si="64"/>
        <v>Duct</v>
      </c>
      <c r="CW48" s="43">
        <f t="shared" si="49"/>
        <v>9812.5000000000018</v>
      </c>
      <c r="CX48" s="43">
        <f t="shared" si="50"/>
        <v>11873.125000000002</v>
      </c>
      <c r="CY48" s="43"/>
      <c r="CZ48" s="44">
        <f t="shared" si="51"/>
        <v>0</v>
      </c>
      <c r="DA48" s="44">
        <f t="shared" si="52"/>
        <v>0</v>
      </c>
      <c r="DB48" s="44">
        <f t="shared" si="65"/>
        <v>0</v>
      </c>
      <c r="DC48" s="44">
        <f t="shared" si="66"/>
        <v>0</v>
      </c>
      <c r="DD48" s="43">
        <f t="shared" si="67"/>
        <v>22</v>
      </c>
      <c r="DF48" s="38">
        <f t="shared" si="107"/>
        <v>0</v>
      </c>
      <c r="DG48" s="38">
        <f t="shared" si="107"/>
        <v>0</v>
      </c>
      <c r="DH48" s="38">
        <f t="shared" si="107"/>
        <v>0</v>
      </c>
      <c r="DI48" s="38">
        <f t="shared" si="107"/>
        <v>0</v>
      </c>
      <c r="DJ48" s="38">
        <f t="shared" si="107"/>
        <v>0</v>
      </c>
      <c r="DK48" s="38">
        <f t="shared" si="107"/>
        <v>0</v>
      </c>
      <c r="DL48" s="38">
        <f t="shared" si="107"/>
        <v>0</v>
      </c>
      <c r="DM48" s="38">
        <f t="shared" si="107"/>
        <v>0</v>
      </c>
      <c r="DN48" s="38">
        <f t="shared" si="107"/>
        <v>0</v>
      </c>
      <c r="DO48" s="38">
        <f t="shared" si="107"/>
        <v>0</v>
      </c>
      <c r="IV48" s="47"/>
    </row>
    <row r="49" spans="1:256" s="38" customFormat="1" x14ac:dyDescent="0.2">
      <c r="A49" s="33">
        <v>40</v>
      </c>
      <c r="B49" s="304"/>
      <c r="C49" s="36"/>
      <c r="D49" s="36"/>
      <c r="E49" s="36"/>
      <c r="F49" s="36"/>
      <c r="G49" s="36"/>
      <c r="H49" s="299">
        <f t="shared" si="54"/>
        <v>22</v>
      </c>
      <c r="I49" s="34">
        <f t="shared" si="79"/>
        <v>0</v>
      </c>
      <c r="J49" s="35" t="str">
        <f t="shared" si="80"/>
        <v/>
      </c>
      <c r="K49" s="36">
        <f t="shared" si="68"/>
        <v>4500</v>
      </c>
      <c r="L49" s="37">
        <v>2</v>
      </c>
      <c r="M49" s="75"/>
      <c r="N49" s="76"/>
      <c r="O49" s="77"/>
      <c r="P49" s="77"/>
      <c r="Q49" s="77"/>
      <c r="R49" s="77"/>
      <c r="S49" s="77"/>
      <c r="T49" s="77"/>
      <c r="U49" s="78"/>
      <c r="V49" s="77"/>
      <c r="W49" s="76"/>
      <c r="X49" s="77"/>
      <c r="Y49" s="77"/>
      <c r="Z49" s="77"/>
      <c r="AA49" s="77"/>
      <c r="AB49" s="77"/>
      <c r="AC49" s="77"/>
      <c r="AD49" s="78"/>
      <c r="AE49" s="79"/>
      <c r="AF49" s="66"/>
      <c r="AG49" s="78"/>
      <c r="AH49" s="80">
        <f t="shared" si="55"/>
        <v>22</v>
      </c>
      <c r="AJ49" s="39">
        <f t="shared" si="81"/>
        <v>0</v>
      </c>
      <c r="AK49" s="39">
        <f t="shared" si="82"/>
        <v>0</v>
      </c>
      <c r="AL49" s="39">
        <f t="shared" si="83"/>
        <v>0</v>
      </c>
      <c r="AM49" s="39">
        <f t="shared" si="84"/>
        <v>0</v>
      </c>
      <c r="AN49" s="39">
        <f t="shared" si="85"/>
        <v>0</v>
      </c>
      <c r="AO49" s="39">
        <f t="shared" si="86"/>
        <v>0</v>
      </c>
      <c r="AP49" s="39">
        <f t="shared" si="87"/>
        <v>0</v>
      </c>
      <c r="AQ49" s="39">
        <f t="shared" si="88"/>
        <v>0</v>
      </c>
      <c r="AR49" s="39">
        <f t="shared" si="89"/>
        <v>0</v>
      </c>
      <c r="AS49" s="39">
        <f t="shared" si="90"/>
        <v>0</v>
      </c>
      <c r="AT49" s="39">
        <f t="shared" si="91"/>
        <v>0</v>
      </c>
      <c r="AU49" s="39">
        <f t="shared" si="92"/>
        <v>0</v>
      </c>
      <c r="AV49" s="39">
        <f t="shared" si="93"/>
        <v>0</v>
      </c>
      <c r="AW49" s="39">
        <f t="shared" si="94"/>
        <v>0</v>
      </c>
      <c r="AX49" s="39">
        <f t="shared" si="95"/>
        <v>0</v>
      </c>
      <c r="AY49" s="39">
        <f t="shared" si="96"/>
        <v>0</v>
      </c>
      <c r="AZ49" s="39">
        <f t="shared" si="97"/>
        <v>0</v>
      </c>
      <c r="BA49" s="39">
        <f t="shared" si="98"/>
        <v>0</v>
      </c>
      <c r="BB49" s="39">
        <f t="shared" si="99"/>
        <v>0</v>
      </c>
      <c r="BD49" s="39">
        <f t="shared" si="56"/>
        <v>0</v>
      </c>
      <c r="BF49" s="39"/>
      <c r="BG49" s="38">
        <f t="shared" si="100"/>
        <v>0</v>
      </c>
      <c r="BH49" s="38">
        <v>64</v>
      </c>
      <c r="BI49" s="55">
        <f t="shared" si="38"/>
        <v>100479.99999999999</v>
      </c>
      <c r="BJ49" s="55">
        <f t="shared" si="69"/>
        <v>100479.99999999999</v>
      </c>
      <c r="BK49" s="38">
        <f t="shared" si="76"/>
        <v>64</v>
      </c>
      <c r="BL49" s="41" t="str">
        <f t="shared" si="57"/>
        <v/>
      </c>
      <c r="BM49" s="42" t="str">
        <f t="shared" si="101"/>
        <v/>
      </c>
      <c r="BN49" s="42" t="str">
        <f t="shared" si="58"/>
        <v>or</v>
      </c>
      <c r="BO49" s="42" t="str">
        <f t="shared" si="102"/>
        <v/>
      </c>
      <c r="BP49" s="43" t="str">
        <f t="shared" si="59"/>
        <v>Duct</v>
      </c>
      <c r="BQ49" s="43" t="e">
        <f t="shared" si="103"/>
        <v>#N/A</v>
      </c>
      <c r="BR49" s="43" t="e">
        <f t="shared" si="104"/>
        <v>#N/A</v>
      </c>
      <c r="BS49" s="43"/>
      <c r="BT49" s="44">
        <f t="shared" si="105"/>
        <v>0</v>
      </c>
      <c r="BU49" s="44">
        <f t="shared" si="106"/>
        <v>0</v>
      </c>
      <c r="BV49" s="44">
        <f t="shared" si="75"/>
        <v>0</v>
      </c>
      <c r="BW49" s="44">
        <f t="shared" si="75"/>
        <v>0</v>
      </c>
      <c r="BX49" s="43" t="str">
        <f t="shared" si="61"/>
        <v/>
      </c>
      <c r="BZ49" s="38">
        <f t="shared" si="78"/>
        <v>0</v>
      </c>
      <c r="CA49" s="38">
        <f t="shared" si="78"/>
        <v>0</v>
      </c>
      <c r="CB49" s="38">
        <f t="shared" si="78"/>
        <v>0</v>
      </c>
      <c r="CC49" s="38">
        <f t="shared" si="78"/>
        <v>0</v>
      </c>
      <c r="CD49" s="38">
        <f t="shared" si="78"/>
        <v>0</v>
      </c>
      <c r="CE49" s="38">
        <f t="shared" si="78"/>
        <v>0</v>
      </c>
      <c r="CF49" s="38">
        <f t="shared" si="78"/>
        <v>0</v>
      </c>
      <c r="CG49" s="38">
        <f t="shared" si="78"/>
        <v>0</v>
      </c>
      <c r="CH49" s="38">
        <f t="shared" si="78"/>
        <v>0</v>
      </c>
      <c r="CI49" s="38">
        <f t="shared" si="78"/>
        <v>0</v>
      </c>
      <c r="CM49" s="38">
        <f t="shared" si="70"/>
        <v>9886.09375</v>
      </c>
      <c r="CN49" s="38">
        <v>64</v>
      </c>
      <c r="CO49" s="55">
        <f t="shared" si="46"/>
        <v>100479.99999999999</v>
      </c>
      <c r="CP49" s="55">
        <f t="shared" si="71"/>
        <v>100479.99999999999</v>
      </c>
      <c r="CQ49" s="38">
        <f t="shared" si="77"/>
        <v>64</v>
      </c>
      <c r="CR49" s="41">
        <f t="shared" si="62"/>
        <v>22</v>
      </c>
      <c r="CS49" s="42">
        <f t="shared" si="47"/>
        <v>20</v>
      </c>
      <c r="CT49" s="42" t="str">
        <f t="shared" si="63"/>
        <v>or</v>
      </c>
      <c r="CU49" s="42">
        <f t="shared" si="48"/>
        <v>22</v>
      </c>
      <c r="CV49" s="43" t="str">
        <f t="shared" si="64"/>
        <v>Duct</v>
      </c>
      <c r="CW49" s="43">
        <f t="shared" si="49"/>
        <v>9812.5000000000018</v>
      </c>
      <c r="CX49" s="43">
        <f t="shared" si="50"/>
        <v>11873.125000000002</v>
      </c>
      <c r="CY49" s="43"/>
      <c r="CZ49" s="44">
        <f t="shared" si="51"/>
        <v>0</v>
      </c>
      <c r="DA49" s="44">
        <f t="shared" si="52"/>
        <v>0</v>
      </c>
      <c r="DB49" s="44">
        <f t="shared" si="65"/>
        <v>0</v>
      </c>
      <c r="DC49" s="44">
        <f t="shared" si="66"/>
        <v>0</v>
      </c>
      <c r="DD49" s="43">
        <f t="shared" si="67"/>
        <v>22</v>
      </c>
      <c r="DF49" s="38">
        <f t="shared" si="107"/>
        <v>0</v>
      </c>
      <c r="DG49" s="38">
        <f t="shared" si="107"/>
        <v>0</v>
      </c>
      <c r="DH49" s="38">
        <f t="shared" si="107"/>
        <v>0</v>
      </c>
      <c r="DI49" s="38">
        <f t="shared" si="107"/>
        <v>0</v>
      </c>
      <c r="DJ49" s="38">
        <f t="shared" si="107"/>
        <v>0</v>
      </c>
      <c r="DK49" s="38">
        <f t="shared" si="107"/>
        <v>0</v>
      </c>
      <c r="DL49" s="38">
        <f t="shared" si="107"/>
        <v>0</v>
      </c>
      <c r="DM49" s="38">
        <f t="shared" si="107"/>
        <v>0</v>
      </c>
      <c r="DN49" s="38">
        <f t="shared" si="107"/>
        <v>0</v>
      </c>
      <c r="DO49" s="38">
        <f t="shared" si="107"/>
        <v>0</v>
      </c>
      <c r="IV49" s="47"/>
    </row>
    <row r="50" spans="1:256" s="38" customFormat="1" x14ac:dyDescent="0.2">
      <c r="A50" s="33">
        <v>41</v>
      </c>
      <c r="B50" s="304"/>
      <c r="C50" s="36"/>
      <c r="D50" s="36"/>
      <c r="E50" s="36"/>
      <c r="F50" s="36"/>
      <c r="G50" s="36"/>
      <c r="H50" s="299">
        <f t="shared" si="54"/>
        <v>22</v>
      </c>
      <c r="I50" s="34">
        <f t="shared" si="79"/>
        <v>0</v>
      </c>
      <c r="J50" s="35" t="str">
        <f t="shared" si="80"/>
        <v/>
      </c>
      <c r="K50" s="36">
        <f t="shared" si="68"/>
        <v>4500</v>
      </c>
      <c r="L50" s="37">
        <v>2</v>
      </c>
      <c r="M50" s="75"/>
      <c r="N50" s="76"/>
      <c r="O50" s="77"/>
      <c r="P50" s="77"/>
      <c r="Q50" s="77"/>
      <c r="R50" s="77"/>
      <c r="S50" s="77"/>
      <c r="T50" s="77"/>
      <c r="U50" s="78"/>
      <c r="V50" s="77"/>
      <c r="W50" s="76"/>
      <c r="X50" s="77"/>
      <c r="Y50" s="77"/>
      <c r="Z50" s="77"/>
      <c r="AA50" s="77"/>
      <c r="AB50" s="77"/>
      <c r="AC50" s="77"/>
      <c r="AD50" s="78"/>
      <c r="AE50" s="79"/>
      <c r="AF50" s="66"/>
      <c r="AG50" s="78"/>
      <c r="AH50" s="80">
        <f t="shared" si="55"/>
        <v>22</v>
      </c>
      <c r="AJ50" s="39">
        <f t="shared" si="81"/>
        <v>0</v>
      </c>
      <c r="AK50" s="39">
        <f t="shared" si="82"/>
        <v>0</v>
      </c>
      <c r="AL50" s="39">
        <f t="shared" si="83"/>
        <v>0</v>
      </c>
      <c r="AM50" s="39">
        <f t="shared" si="84"/>
        <v>0</v>
      </c>
      <c r="AN50" s="39">
        <f t="shared" si="85"/>
        <v>0</v>
      </c>
      <c r="AO50" s="39">
        <f t="shared" si="86"/>
        <v>0</v>
      </c>
      <c r="AP50" s="39">
        <f t="shared" si="87"/>
        <v>0</v>
      </c>
      <c r="AQ50" s="39">
        <f t="shared" si="88"/>
        <v>0</v>
      </c>
      <c r="AR50" s="39">
        <f t="shared" si="89"/>
        <v>0</v>
      </c>
      <c r="AS50" s="39">
        <f t="shared" si="90"/>
        <v>0</v>
      </c>
      <c r="AT50" s="39">
        <f t="shared" si="91"/>
        <v>0</v>
      </c>
      <c r="AU50" s="39">
        <f t="shared" si="92"/>
        <v>0</v>
      </c>
      <c r="AV50" s="39">
        <f t="shared" si="93"/>
        <v>0</v>
      </c>
      <c r="AW50" s="39">
        <f t="shared" si="94"/>
        <v>0</v>
      </c>
      <c r="AX50" s="39">
        <f t="shared" si="95"/>
        <v>0</v>
      </c>
      <c r="AY50" s="39">
        <f t="shared" si="96"/>
        <v>0</v>
      </c>
      <c r="AZ50" s="39">
        <f t="shared" si="97"/>
        <v>0</v>
      </c>
      <c r="BA50" s="39">
        <f t="shared" si="98"/>
        <v>0</v>
      </c>
      <c r="BB50" s="39">
        <f t="shared" si="99"/>
        <v>0</v>
      </c>
      <c r="BD50" s="39">
        <f t="shared" si="56"/>
        <v>0</v>
      </c>
      <c r="BF50" s="39"/>
      <c r="BG50" s="38">
        <f t="shared" si="100"/>
        <v>0</v>
      </c>
      <c r="BH50" s="38">
        <v>66</v>
      </c>
      <c r="BI50" s="55">
        <f t="shared" si="38"/>
        <v>106858.125</v>
      </c>
      <c r="BJ50" s="55">
        <f t="shared" si="69"/>
        <v>106858.125</v>
      </c>
      <c r="BK50" s="38">
        <f t="shared" si="76"/>
        <v>66</v>
      </c>
      <c r="BL50" s="41" t="str">
        <f t="shared" si="57"/>
        <v/>
      </c>
      <c r="BM50" s="42" t="str">
        <f t="shared" si="101"/>
        <v/>
      </c>
      <c r="BN50" s="42" t="str">
        <f t="shared" si="58"/>
        <v>or</v>
      </c>
      <c r="BO50" s="42" t="str">
        <f t="shared" si="102"/>
        <v/>
      </c>
      <c r="BP50" s="43" t="str">
        <f t="shared" si="59"/>
        <v>Duct</v>
      </c>
      <c r="BQ50" s="43" t="e">
        <f t="shared" si="103"/>
        <v>#N/A</v>
      </c>
      <c r="BR50" s="43" t="e">
        <f t="shared" si="104"/>
        <v>#N/A</v>
      </c>
      <c r="BS50" s="43"/>
      <c r="BT50" s="44">
        <f t="shared" si="105"/>
        <v>0</v>
      </c>
      <c r="BU50" s="44">
        <f t="shared" si="106"/>
        <v>0</v>
      </c>
      <c r="BV50" s="44">
        <f t="shared" si="75"/>
        <v>0</v>
      </c>
      <c r="BW50" s="44">
        <f t="shared" si="75"/>
        <v>0</v>
      </c>
      <c r="BX50" s="43" t="str">
        <f t="shared" si="61"/>
        <v/>
      </c>
      <c r="BZ50" s="38">
        <f t="shared" ref="BZ50:CI59" si="108">+IF($L50=BZ$8,$BG50,0)</f>
        <v>0</v>
      </c>
      <c r="CA50" s="38">
        <f t="shared" si="108"/>
        <v>0</v>
      </c>
      <c r="CB50" s="38">
        <f t="shared" si="108"/>
        <v>0</v>
      </c>
      <c r="CC50" s="38">
        <f t="shared" si="108"/>
        <v>0</v>
      </c>
      <c r="CD50" s="38">
        <f t="shared" si="108"/>
        <v>0</v>
      </c>
      <c r="CE50" s="38">
        <f t="shared" si="108"/>
        <v>0</v>
      </c>
      <c r="CF50" s="38">
        <f t="shared" si="108"/>
        <v>0</v>
      </c>
      <c r="CG50" s="38">
        <f t="shared" si="108"/>
        <v>0</v>
      </c>
      <c r="CH50" s="38">
        <f t="shared" si="108"/>
        <v>0</v>
      </c>
      <c r="CI50" s="38">
        <f t="shared" si="108"/>
        <v>0</v>
      </c>
      <c r="CM50" s="38">
        <f t="shared" si="70"/>
        <v>9886.09375</v>
      </c>
      <c r="CN50" s="38">
        <v>66</v>
      </c>
      <c r="CO50" s="55">
        <f t="shared" si="46"/>
        <v>106858.125</v>
      </c>
      <c r="CP50" s="55">
        <f t="shared" si="71"/>
        <v>106858.125</v>
      </c>
      <c r="CQ50" s="38">
        <f t="shared" si="77"/>
        <v>66</v>
      </c>
      <c r="CR50" s="41">
        <f t="shared" si="62"/>
        <v>22</v>
      </c>
      <c r="CS50" s="42">
        <f t="shared" si="47"/>
        <v>20</v>
      </c>
      <c r="CT50" s="42" t="str">
        <f t="shared" si="63"/>
        <v>or</v>
      </c>
      <c r="CU50" s="42">
        <f t="shared" si="48"/>
        <v>22</v>
      </c>
      <c r="CV50" s="43" t="str">
        <f t="shared" si="64"/>
        <v>Duct</v>
      </c>
      <c r="CW50" s="43">
        <f t="shared" si="49"/>
        <v>9812.5000000000018</v>
      </c>
      <c r="CX50" s="43">
        <f t="shared" si="50"/>
        <v>11873.125000000002</v>
      </c>
      <c r="CY50" s="43"/>
      <c r="CZ50" s="44">
        <f t="shared" si="51"/>
        <v>0</v>
      </c>
      <c r="DA50" s="44">
        <f t="shared" si="52"/>
        <v>0</v>
      </c>
      <c r="DB50" s="44">
        <f t="shared" si="65"/>
        <v>0</v>
      </c>
      <c r="DC50" s="44">
        <f t="shared" si="66"/>
        <v>0</v>
      </c>
      <c r="DD50" s="43">
        <f t="shared" si="67"/>
        <v>22</v>
      </c>
      <c r="DF50" s="38">
        <f t="shared" si="107"/>
        <v>0</v>
      </c>
      <c r="DG50" s="38">
        <f t="shared" si="107"/>
        <v>0</v>
      </c>
      <c r="DH50" s="38">
        <f t="shared" si="107"/>
        <v>0</v>
      </c>
      <c r="DI50" s="38">
        <f t="shared" si="107"/>
        <v>0</v>
      </c>
      <c r="DJ50" s="38">
        <f t="shared" si="107"/>
        <v>0</v>
      </c>
      <c r="DK50" s="38">
        <f t="shared" si="107"/>
        <v>0</v>
      </c>
      <c r="DL50" s="38">
        <f t="shared" si="107"/>
        <v>0</v>
      </c>
      <c r="DM50" s="38">
        <f t="shared" si="107"/>
        <v>0</v>
      </c>
      <c r="DN50" s="38">
        <f t="shared" si="107"/>
        <v>0</v>
      </c>
      <c r="DO50" s="38">
        <f t="shared" si="107"/>
        <v>0</v>
      </c>
      <c r="IV50" s="47"/>
    </row>
    <row r="51" spans="1:256" s="38" customFormat="1" x14ac:dyDescent="0.2">
      <c r="A51" s="33">
        <v>42</v>
      </c>
      <c r="B51" s="304"/>
      <c r="C51" s="36"/>
      <c r="D51" s="36"/>
      <c r="E51" s="36"/>
      <c r="F51" s="36"/>
      <c r="G51" s="36"/>
      <c r="H51" s="299">
        <f t="shared" si="54"/>
        <v>22</v>
      </c>
      <c r="I51" s="34">
        <f t="shared" si="79"/>
        <v>0</v>
      </c>
      <c r="J51" s="35" t="str">
        <f t="shared" si="80"/>
        <v/>
      </c>
      <c r="K51" s="36">
        <f t="shared" si="68"/>
        <v>4500</v>
      </c>
      <c r="L51" s="37">
        <v>2</v>
      </c>
      <c r="M51" s="75"/>
      <c r="N51" s="76"/>
      <c r="O51" s="77"/>
      <c r="P51" s="77"/>
      <c r="Q51" s="77"/>
      <c r="R51" s="77"/>
      <c r="S51" s="77"/>
      <c r="T51" s="77"/>
      <c r="U51" s="78"/>
      <c r="V51" s="77"/>
      <c r="W51" s="76"/>
      <c r="X51" s="77"/>
      <c r="Y51" s="77"/>
      <c r="Z51" s="77"/>
      <c r="AA51" s="77"/>
      <c r="AB51" s="77"/>
      <c r="AC51" s="77"/>
      <c r="AD51" s="78"/>
      <c r="AE51" s="79"/>
      <c r="AF51" s="66"/>
      <c r="AG51" s="78"/>
      <c r="AH51" s="80">
        <f t="shared" si="55"/>
        <v>22</v>
      </c>
      <c r="AJ51" s="39">
        <f t="shared" si="81"/>
        <v>0</v>
      </c>
      <c r="AK51" s="39">
        <f t="shared" si="82"/>
        <v>0</v>
      </c>
      <c r="AL51" s="39">
        <f t="shared" si="83"/>
        <v>0</v>
      </c>
      <c r="AM51" s="39">
        <f t="shared" si="84"/>
        <v>0</v>
      </c>
      <c r="AN51" s="39">
        <f t="shared" si="85"/>
        <v>0</v>
      </c>
      <c r="AO51" s="39">
        <f t="shared" si="86"/>
        <v>0</v>
      </c>
      <c r="AP51" s="39">
        <f t="shared" si="87"/>
        <v>0</v>
      </c>
      <c r="AQ51" s="39">
        <f t="shared" si="88"/>
        <v>0</v>
      </c>
      <c r="AR51" s="39">
        <f t="shared" si="89"/>
        <v>0</v>
      </c>
      <c r="AS51" s="39">
        <f t="shared" si="90"/>
        <v>0</v>
      </c>
      <c r="AT51" s="39">
        <f t="shared" si="91"/>
        <v>0</v>
      </c>
      <c r="AU51" s="39">
        <f t="shared" si="92"/>
        <v>0</v>
      </c>
      <c r="AV51" s="39">
        <f t="shared" si="93"/>
        <v>0</v>
      </c>
      <c r="AW51" s="39">
        <f t="shared" si="94"/>
        <v>0</v>
      </c>
      <c r="AX51" s="39">
        <f t="shared" si="95"/>
        <v>0</v>
      </c>
      <c r="AY51" s="39">
        <f t="shared" si="96"/>
        <v>0</v>
      </c>
      <c r="AZ51" s="39">
        <f t="shared" si="97"/>
        <v>0</v>
      </c>
      <c r="BA51" s="39">
        <f t="shared" si="98"/>
        <v>0</v>
      </c>
      <c r="BB51" s="39">
        <f t="shared" si="99"/>
        <v>0</v>
      </c>
      <c r="BD51" s="39">
        <f t="shared" si="56"/>
        <v>0</v>
      </c>
      <c r="BF51" s="39"/>
      <c r="BG51" s="38">
        <f t="shared" si="100"/>
        <v>0</v>
      </c>
      <c r="BH51" s="38">
        <v>68</v>
      </c>
      <c r="BI51" s="55">
        <f t="shared" si="38"/>
        <v>113432.50000000001</v>
      </c>
      <c r="BJ51" s="55">
        <f t="shared" si="69"/>
        <v>113432.50000000001</v>
      </c>
      <c r="BK51" s="38">
        <f t="shared" si="76"/>
        <v>68</v>
      </c>
      <c r="BL51" s="41" t="str">
        <f t="shared" si="57"/>
        <v/>
      </c>
      <c r="BM51" s="42" t="str">
        <f t="shared" si="101"/>
        <v/>
      </c>
      <c r="BN51" s="42" t="str">
        <f t="shared" si="58"/>
        <v>or</v>
      </c>
      <c r="BO51" s="42" t="str">
        <f t="shared" si="102"/>
        <v/>
      </c>
      <c r="BP51" s="43" t="str">
        <f t="shared" si="59"/>
        <v>Duct</v>
      </c>
      <c r="BQ51" s="43" t="e">
        <f t="shared" si="103"/>
        <v>#N/A</v>
      </c>
      <c r="BR51" s="43" t="e">
        <f t="shared" si="104"/>
        <v>#N/A</v>
      </c>
      <c r="BS51" s="43"/>
      <c r="BT51" s="44">
        <f t="shared" si="105"/>
        <v>0</v>
      </c>
      <c r="BU51" s="44">
        <f t="shared" si="106"/>
        <v>0</v>
      </c>
      <c r="BV51" s="44">
        <f t="shared" si="75"/>
        <v>0</v>
      </c>
      <c r="BW51" s="44">
        <f t="shared" si="75"/>
        <v>0</v>
      </c>
      <c r="BX51" s="43" t="str">
        <f t="shared" si="61"/>
        <v/>
      </c>
      <c r="BZ51" s="38">
        <f t="shared" si="108"/>
        <v>0</v>
      </c>
      <c r="CA51" s="38">
        <f t="shared" si="108"/>
        <v>0</v>
      </c>
      <c r="CB51" s="38">
        <f t="shared" si="108"/>
        <v>0</v>
      </c>
      <c r="CC51" s="38">
        <f t="shared" si="108"/>
        <v>0</v>
      </c>
      <c r="CD51" s="38">
        <f t="shared" si="108"/>
        <v>0</v>
      </c>
      <c r="CE51" s="38">
        <f t="shared" si="108"/>
        <v>0</v>
      </c>
      <c r="CF51" s="38">
        <f t="shared" si="108"/>
        <v>0</v>
      </c>
      <c r="CG51" s="38">
        <f t="shared" si="108"/>
        <v>0</v>
      </c>
      <c r="CH51" s="38">
        <f t="shared" si="108"/>
        <v>0</v>
      </c>
      <c r="CI51" s="38">
        <f t="shared" si="108"/>
        <v>0</v>
      </c>
      <c r="CM51" s="38">
        <f t="shared" si="70"/>
        <v>9886.09375</v>
      </c>
      <c r="CN51" s="38">
        <v>68</v>
      </c>
      <c r="CO51" s="55">
        <f t="shared" si="46"/>
        <v>113432.50000000001</v>
      </c>
      <c r="CP51" s="55">
        <f t="shared" si="71"/>
        <v>113432.50000000001</v>
      </c>
      <c r="CQ51" s="38">
        <f t="shared" si="77"/>
        <v>68</v>
      </c>
      <c r="CR51" s="41">
        <f t="shared" si="62"/>
        <v>22</v>
      </c>
      <c r="CS51" s="42">
        <f t="shared" si="47"/>
        <v>20</v>
      </c>
      <c r="CT51" s="42" t="str">
        <f t="shared" si="63"/>
        <v>or</v>
      </c>
      <c r="CU51" s="42">
        <f t="shared" si="48"/>
        <v>22</v>
      </c>
      <c r="CV51" s="43" t="str">
        <f t="shared" si="64"/>
        <v>Duct</v>
      </c>
      <c r="CW51" s="43">
        <f t="shared" si="49"/>
        <v>9812.5000000000018</v>
      </c>
      <c r="CX51" s="43">
        <f t="shared" si="50"/>
        <v>11873.125000000002</v>
      </c>
      <c r="CY51" s="43"/>
      <c r="CZ51" s="44">
        <f t="shared" si="51"/>
        <v>0</v>
      </c>
      <c r="DA51" s="44">
        <f t="shared" si="52"/>
        <v>0</v>
      </c>
      <c r="DB51" s="44">
        <f t="shared" si="65"/>
        <v>0</v>
      </c>
      <c r="DC51" s="44">
        <f t="shared" si="66"/>
        <v>0</v>
      </c>
      <c r="DD51" s="43">
        <f t="shared" si="67"/>
        <v>22</v>
      </c>
      <c r="DF51" s="38">
        <f t="shared" si="107"/>
        <v>0</v>
      </c>
      <c r="DG51" s="38">
        <f t="shared" si="107"/>
        <v>0</v>
      </c>
      <c r="DH51" s="38">
        <f t="shared" si="107"/>
        <v>0</v>
      </c>
      <c r="DI51" s="38">
        <f t="shared" si="107"/>
        <v>0</v>
      </c>
      <c r="DJ51" s="38">
        <f t="shared" si="107"/>
        <v>0</v>
      </c>
      <c r="DK51" s="38">
        <f t="shared" si="107"/>
        <v>0</v>
      </c>
      <c r="DL51" s="38">
        <f t="shared" si="107"/>
        <v>0</v>
      </c>
      <c r="DM51" s="38">
        <f t="shared" si="107"/>
        <v>0</v>
      </c>
      <c r="DN51" s="38">
        <f t="shared" si="107"/>
        <v>0</v>
      </c>
      <c r="DO51" s="38">
        <f t="shared" si="107"/>
        <v>0</v>
      </c>
      <c r="IV51" s="47"/>
    </row>
    <row r="52" spans="1:256" s="38" customFormat="1" x14ac:dyDescent="0.2">
      <c r="A52" s="33">
        <v>43</v>
      </c>
      <c r="B52" s="304"/>
      <c r="C52" s="36"/>
      <c r="D52" s="36"/>
      <c r="E52" s="36"/>
      <c r="F52" s="36"/>
      <c r="G52" s="36"/>
      <c r="H52" s="299">
        <f t="shared" si="54"/>
        <v>22</v>
      </c>
      <c r="I52" s="34">
        <f t="shared" si="79"/>
        <v>0</v>
      </c>
      <c r="J52" s="35" t="str">
        <f t="shared" si="80"/>
        <v/>
      </c>
      <c r="K52" s="36">
        <f t="shared" si="68"/>
        <v>4500</v>
      </c>
      <c r="L52" s="37">
        <v>2</v>
      </c>
      <c r="M52" s="75"/>
      <c r="N52" s="76"/>
      <c r="O52" s="77"/>
      <c r="P52" s="77"/>
      <c r="Q52" s="77"/>
      <c r="R52" s="77"/>
      <c r="S52" s="77"/>
      <c r="T52" s="77"/>
      <c r="U52" s="78"/>
      <c r="V52" s="77"/>
      <c r="W52" s="76"/>
      <c r="X52" s="77"/>
      <c r="Y52" s="77"/>
      <c r="Z52" s="77"/>
      <c r="AA52" s="77"/>
      <c r="AB52" s="77"/>
      <c r="AC52" s="77"/>
      <c r="AD52" s="78"/>
      <c r="AE52" s="79"/>
      <c r="AF52" s="66"/>
      <c r="AG52" s="78"/>
      <c r="AH52" s="80">
        <f t="shared" si="55"/>
        <v>22</v>
      </c>
      <c r="AJ52" s="39">
        <f t="shared" si="81"/>
        <v>0</v>
      </c>
      <c r="AK52" s="39">
        <f t="shared" si="82"/>
        <v>0</v>
      </c>
      <c r="AL52" s="39">
        <f t="shared" si="83"/>
        <v>0</v>
      </c>
      <c r="AM52" s="39">
        <f t="shared" si="84"/>
        <v>0</v>
      </c>
      <c r="AN52" s="39">
        <f t="shared" si="85"/>
        <v>0</v>
      </c>
      <c r="AO52" s="39">
        <f t="shared" si="86"/>
        <v>0</v>
      </c>
      <c r="AP52" s="39">
        <f t="shared" si="87"/>
        <v>0</v>
      </c>
      <c r="AQ52" s="39">
        <f t="shared" si="88"/>
        <v>0</v>
      </c>
      <c r="AR52" s="39">
        <f t="shared" si="89"/>
        <v>0</v>
      </c>
      <c r="AS52" s="39">
        <f t="shared" si="90"/>
        <v>0</v>
      </c>
      <c r="AT52" s="39">
        <f t="shared" si="91"/>
        <v>0</v>
      </c>
      <c r="AU52" s="39">
        <f t="shared" si="92"/>
        <v>0</v>
      </c>
      <c r="AV52" s="39">
        <f t="shared" si="93"/>
        <v>0</v>
      </c>
      <c r="AW52" s="39">
        <f t="shared" si="94"/>
        <v>0</v>
      </c>
      <c r="AX52" s="39">
        <f t="shared" si="95"/>
        <v>0</v>
      </c>
      <c r="AY52" s="39">
        <f t="shared" si="96"/>
        <v>0</v>
      </c>
      <c r="AZ52" s="39">
        <f t="shared" si="97"/>
        <v>0</v>
      </c>
      <c r="BA52" s="39">
        <f t="shared" si="98"/>
        <v>0</v>
      </c>
      <c r="BB52" s="39">
        <f t="shared" si="99"/>
        <v>0</v>
      </c>
      <c r="BD52" s="39">
        <f t="shared" si="56"/>
        <v>0</v>
      </c>
      <c r="BF52" s="39"/>
      <c r="BG52" s="38">
        <f t="shared" si="100"/>
        <v>0</v>
      </c>
      <c r="BH52" s="38">
        <v>70</v>
      </c>
      <c r="BI52" s="55">
        <f t="shared" si="38"/>
        <v>120203.125</v>
      </c>
      <c r="BJ52" s="55">
        <f t="shared" si="69"/>
        <v>120203.125</v>
      </c>
      <c r="BK52" s="38">
        <f t="shared" si="76"/>
        <v>70</v>
      </c>
      <c r="BL52" s="41" t="str">
        <f t="shared" si="57"/>
        <v/>
      </c>
      <c r="BM52" s="42" t="str">
        <f t="shared" si="101"/>
        <v/>
      </c>
      <c r="BN52" s="42" t="str">
        <f t="shared" si="58"/>
        <v>or</v>
      </c>
      <c r="BO52" s="42" t="str">
        <f t="shared" si="102"/>
        <v/>
      </c>
      <c r="BP52" s="43" t="str">
        <f t="shared" si="59"/>
        <v>Duct</v>
      </c>
      <c r="BQ52" s="43" t="e">
        <f t="shared" si="103"/>
        <v>#N/A</v>
      </c>
      <c r="BR52" s="43" t="e">
        <f t="shared" si="104"/>
        <v>#N/A</v>
      </c>
      <c r="BS52" s="43"/>
      <c r="BT52" s="44">
        <f t="shared" si="105"/>
        <v>0</v>
      </c>
      <c r="BU52" s="44">
        <f t="shared" si="106"/>
        <v>0</v>
      </c>
      <c r="BV52" s="44">
        <f t="shared" si="75"/>
        <v>0</v>
      </c>
      <c r="BW52" s="44">
        <f t="shared" si="75"/>
        <v>0</v>
      </c>
      <c r="BX52" s="43" t="str">
        <f t="shared" si="61"/>
        <v/>
      </c>
      <c r="BZ52" s="38">
        <f t="shared" si="108"/>
        <v>0</v>
      </c>
      <c r="CA52" s="38">
        <f t="shared" si="108"/>
        <v>0</v>
      </c>
      <c r="CB52" s="38">
        <f t="shared" si="108"/>
        <v>0</v>
      </c>
      <c r="CC52" s="38">
        <f t="shared" si="108"/>
        <v>0</v>
      </c>
      <c r="CD52" s="38">
        <f t="shared" si="108"/>
        <v>0</v>
      </c>
      <c r="CE52" s="38">
        <f t="shared" si="108"/>
        <v>0</v>
      </c>
      <c r="CF52" s="38">
        <f t="shared" si="108"/>
        <v>0</v>
      </c>
      <c r="CG52" s="38">
        <f t="shared" si="108"/>
        <v>0</v>
      </c>
      <c r="CH52" s="38">
        <f t="shared" si="108"/>
        <v>0</v>
      </c>
      <c r="CI52" s="38">
        <f t="shared" si="108"/>
        <v>0</v>
      </c>
      <c r="CM52" s="38">
        <f t="shared" si="70"/>
        <v>9886.09375</v>
      </c>
      <c r="CN52" s="38">
        <v>70</v>
      </c>
      <c r="CO52" s="55">
        <f t="shared" si="46"/>
        <v>120203.125</v>
      </c>
      <c r="CP52" s="55">
        <f t="shared" si="71"/>
        <v>120203.125</v>
      </c>
      <c r="CQ52" s="38">
        <f t="shared" si="77"/>
        <v>70</v>
      </c>
      <c r="CR52" s="41">
        <f t="shared" si="62"/>
        <v>22</v>
      </c>
      <c r="CS52" s="42">
        <f t="shared" si="47"/>
        <v>20</v>
      </c>
      <c r="CT52" s="42" t="str">
        <f t="shared" si="63"/>
        <v>or</v>
      </c>
      <c r="CU52" s="42">
        <f t="shared" si="48"/>
        <v>22</v>
      </c>
      <c r="CV52" s="43" t="str">
        <f t="shared" si="64"/>
        <v>Duct</v>
      </c>
      <c r="CW52" s="43">
        <f t="shared" si="49"/>
        <v>9812.5000000000018</v>
      </c>
      <c r="CX52" s="43">
        <f t="shared" si="50"/>
        <v>11873.125000000002</v>
      </c>
      <c r="CY52" s="43"/>
      <c r="CZ52" s="44">
        <f t="shared" si="51"/>
        <v>0</v>
      </c>
      <c r="DA52" s="44">
        <f t="shared" si="52"/>
        <v>0</v>
      </c>
      <c r="DB52" s="44">
        <f t="shared" si="65"/>
        <v>0</v>
      </c>
      <c r="DC52" s="44">
        <f t="shared" si="66"/>
        <v>0</v>
      </c>
      <c r="DD52" s="43">
        <f t="shared" si="67"/>
        <v>22</v>
      </c>
      <c r="DF52" s="38">
        <f t="shared" si="107"/>
        <v>0</v>
      </c>
      <c r="DG52" s="38">
        <f t="shared" si="107"/>
        <v>0</v>
      </c>
      <c r="DH52" s="38">
        <f t="shared" si="107"/>
        <v>0</v>
      </c>
      <c r="DI52" s="38">
        <f t="shared" si="107"/>
        <v>0</v>
      </c>
      <c r="DJ52" s="38">
        <f t="shared" si="107"/>
        <v>0</v>
      </c>
      <c r="DK52" s="38">
        <f t="shared" si="107"/>
        <v>0</v>
      </c>
      <c r="DL52" s="38">
        <f t="shared" si="107"/>
        <v>0</v>
      </c>
      <c r="DM52" s="38">
        <f t="shared" si="107"/>
        <v>0</v>
      </c>
      <c r="DN52" s="38">
        <f t="shared" si="107"/>
        <v>0</v>
      </c>
      <c r="DO52" s="38">
        <f t="shared" si="107"/>
        <v>0</v>
      </c>
      <c r="IV52" s="47"/>
    </row>
    <row r="53" spans="1:256" s="38" customFormat="1" x14ac:dyDescent="0.2">
      <c r="A53" s="33">
        <v>44</v>
      </c>
      <c r="B53" s="304"/>
      <c r="C53" s="36"/>
      <c r="D53" s="36"/>
      <c r="E53" s="36"/>
      <c r="F53" s="36"/>
      <c r="G53" s="36"/>
      <c r="H53" s="299">
        <f t="shared" si="54"/>
        <v>22</v>
      </c>
      <c r="I53" s="34">
        <f t="shared" si="79"/>
        <v>0</v>
      </c>
      <c r="J53" s="35" t="str">
        <f t="shared" si="80"/>
        <v/>
      </c>
      <c r="K53" s="36">
        <f t="shared" si="68"/>
        <v>4500</v>
      </c>
      <c r="L53" s="37">
        <v>2</v>
      </c>
      <c r="M53" s="75"/>
      <c r="N53" s="76"/>
      <c r="O53" s="77"/>
      <c r="P53" s="77"/>
      <c r="Q53" s="77"/>
      <c r="R53" s="77"/>
      <c r="S53" s="77"/>
      <c r="T53" s="77"/>
      <c r="U53" s="78"/>
      <c r="V53" s="77"/>
      <c r="W53" s="76"/>
      <c r="X53" s="77"/>
      <c r="Y53" s="77"/>
      <c r="Z53" s="77"/>
      <c r="AA53" s="77"/>
      <c r="AB53" s="77"/>
      <c r="AC53" s="77"/>
      <c r="AD53" s="78"/>
      <c r="AE53" s="79"/>
      <c r="AF53" s="66"/>
      <c r="AG53" s="78"/>
      <c r="AH53" s="80">
        <f t="shared" si="55"/>
        <v>22</v>
      </c>
      <c r="AJ53" s="39">
        <f t="shared" si="81"/>
        <v>0</v>
      </c>
      <c r="AK53" s="39">
        <f t="shared" si="82"/>
        <v>0</v>
      </c>
      <c r="AL53" s="39">
        <f t="shared" si="83"/>
        <v>0</v>
      </c>
      <c r="AM53" s="39">
        <f t="shared" si="84"/>
        <v>0</v>
      </c>
      <c r="AN53" s="39">
        <f t="shared" si="85"/>
        <v>0</v>
      </c>
      <c r="AO53" s="39">
        <f t="shared" si="86"/>
        <v>0</v>
      </c>
      <c r="AP53" s="39">
        <f t="shared" si="87"/>
        <v>0</v>
      </c>
      <c r="AQ53" s="39">
        <f t="shared" si="88"/>
        <v>0</v>
      </c>
      <c r="AR53" s="39">
        <f t="shared" si="89"/>
        <v>0</v>
      </c>
      <c r="AS53" s="39">
        <f t="shared" si="90"/>
        <v>0</v>
      </c>
      <c r="AT53" s="39">
        <f t="shared" si="91"/>
        <v>0</v>
      </c>
      <c r="AU53" s="39">
        <f t="shared" si="92"/>
        <v>0</v>
      </c>
      <c r="AV53" s="39">
        <f t="shared" si="93"/>
        <v>0</v>
      </c>
      <c r="AW53" s="39">
        <f t="shared" si="94"/>
        <v>0</v>
      </c>
      <c r="AX53" s="39">
        <f t="shared" si="95"/>
        <v>0</v>
      </c>
      <c r="AY53" s="39">
        <f t="shared" si="96"/>
        <v>0</v>
      </c>
      <c r="AZ53" s="39">
        <f t="shared" si="97"/>
        <v>0</v>
      </c>
      <c r="BA53" s="39">
        <f t="shared" si="98"/>
        <v>0</v>
      </c>
      <c r="BB53" s="39">
        <f t="shared" si="99"/>
        <v>0</v>
      </c>
      <c r="BD53" s="39">
        <f t="shared" si="56"/>
        <v>0</v>
      </c>
      <c r="BF53" s="39"/>
      <c r="BG53" s="38">
        <f t="shared" si="100"/>
        <v>0</v>
      </c>
      <c r="BI53" s="55"/>
      <c r="BJ53" s="55"/>
      <c r="BL53" s="41" t="str">
        <f t="shared" si="57"/>
        <v/>
      </c>
      <c r="BM53" s="42" t="str">
        <f t="shared" si="101"/>
        <v/>
      </c>
      <c r="BN53" s="42" t="str">
        <f t="shared" si="58"/>
        <v/>
      </c>
      <c r="BO53" s="42" t="str">
        <f t="shared" si="102"/>
        <v/>
      </c>
      <c r="BP53" s="43" t="str">
        <f t="shared" si="59"/>
        <v/>
      </c>
      <c r="BQ53" s="43" t="e">
        <f t="shared" si="103"/>
        <v>#N/A</v>
      </c>
      <c r="BR53" s="43" t="e">
        <f t="shared" si="104"/>
        <v>#N/A</v>
      </c>
      <c r="BS53" s="43"/>
      <c r="BT53" s="44">
        <f t="shared" si="105"/>
        <v>0</v>
      </c>
      <c r="BU53" s="44">
        <f t="shared" si="106"/>
        <v>0</v>
      </c>
      <c r="BV53" s="44">
        <f t="shared" ref="BV53:BW108" si="109">+IF(BT53&lt;0,BT53*-1,BT53)</f>
        <v>0</v>
      </c>
      <c r="BW53" s="44">
        <f t="shared" si="109"/>
        <v>0</v>
      </c>
      <c r="BX53" s="43" t="str">
        <f t="shared" si="61"/>
        <v/>
      </c>
      <c r="BZ53" s="38">
        <f t="shared" si="108"/>
        <v>0</v>
      </c>
      <c r="CA53" s="38">
        <f t="shared" si="108"/>
        <v>0</v>
      </c>
      <c r="CB53" s="38">
        <f t="shared" si="108"/>
        <v>0</v>
      </c>
      <c r="CC53" s="38">
        <f t="shared" si="108"/>
        <v>0</v>
      </c>
      <c r="CD53" s="38">
        <f t="shared" si="108"/>
        <v>0</v>
      </c>
      <c r="CE53" s="38">
        <f t="shared" si="108"/>
        <v>0</v>
      </c>
      <c r="CF53" s="38">
        <f t="shared" si="108"/>
        <v>0</v>
      </c>
      <c r="CG53" s="38">
        <f t="shared" si="108"/>
        <v>0</v>
      </c>
      <c r="CH53" s="38">
        <f t="shared" si="108"/>
        <v>0</v>
      </c>
      <c r="CI53" s="38">
        <f t="shared" si="108"/>
        <v>0</v>
      </c>
      <c r="CM53" s="38">
        <f t="shared" si="70"/>
        <v>9886.09375</v>
      </c>
      <c r="CO53" s="55"/>
      <c r="CP53" s="55"/>
      <c r="CR53" s="41">
        <f t="shared" si="62"/>
        <v>22</v>
      </c>
      <c r="CS53" s="42">
        <f t="shared" si="47"/>
        <v>20</v>
      </c>
      <c r="CT53" s="42" t="str">
        <f t="shared" si="63"/>
        <v/>
      </c>
      <c r="CU53" s="42">
        <f t="shared" si="48"/>
        <v>22</v>
      </c>
      <c r="CV53" s="43" t="str">
        <f t="shared" si="64"/>
        <v/>
      </c>
      <c r="CW53" s="43">
        <f t="shared" si="49"/>
        <v>9812.5000000000018</v>
      </c>
      <c r="CX53" s="43">
        <f t="shared" si="50"/>
        <v>11873.125000000002</v>
      </c>
      <c r="CY53" s="43"/>
      <c r="CZ53" s="44">
        <f t="shared" si="51"/>
        <v>0</v>
      </c>
      <c r="DA53" s="44">
        <f t="shared" si="52"/>
        <v>0</v>
      </c>
      <c r="DB53" s="44">
        <f t="shared" si="65"/>
        <v>0</v>
      </c>
      <c r="DC53" s="44">
        <f t="shared" si="66"/>
        <v>0</v>
      </c>
      <c r="DD53" s="43">
        <f t="shared" si="67"/>
        <v>22</v>
      </c>
      <c r="DF53" s="38">
        <f t="shared" si="107"/>
        <v>0</v>
      </c>
      <c r="DG53" s="38">
        <f t="shared" si="107"/>
        <v>0</v>
      </c>
      <c r="DH53" s="38">
        <f t="shared" si="107"/>
        <v>0</v>
      </c>
      <c r="DI53" s="38">
        <f t="shared" si="107"/>
        <v>0</v>
      </c>
      <c r="DJ53" s="38">
        <f t="shared" si="107"/>
        <v>0</v>
      </c>
      <c r="DK53" s="38">
        <f t="shared" si="107"/>
        <v>0</v>
      </c>
      <c r="DL53" s="38">
        <f t="shared" si="107"/>
        <v>0</v>
      </c>
      <c r="DM53" s="38">
        <f t="shared" si="107"/>
        <v>0</v>
      </c>
      <c r="DN53" s="38">
        <f t="shared" si="107"/>
        <v>0</v>
      </c>
      <c r="DO53" s="38">
        <f t="shared" si="107"/>
        <v>0</v>
      </c>
      <c r="IV53" s="47"/>
    </row>
    <row r="54" spans="1:256" s="38" customFormat="1" x14ac:dyDescent="0.2">
      <c r="A54" s="33">
        <v>45</v>
      </c>
      <c r="B54" s="304"/>
      <c r="C54" s="36"/>
      <c r="D54" s="36"/>
      <c r="E54" s="36"/>
      <c r="F54" s="36"/>
      <c r="G54" s="36"/>
      <c r="H54" s="299">
        <f t="shared" si="54"/>
        <v>22</v>
      </c>
      <c r="I54" s="34">
        <f t="shared" si="79"/>
        <v>0</v>
      </c>
      <c r="J54" s="35" t="str">
        <f t="shared" si="80"/>
        <v/>
      </c>
      <c r="K54" s="36">
        <f t="shared" si="68"/>
        <v>4500</v>
      </c>
      <c r="L54" s="37">
        <v>2</v>
      </c>
      <c r="M54" s="75"/>
      <c r="N54" s="76"/>
      <c r="O54" s="77"/>
      <c r="P54" s="77"/>
      <c r="Q54" s="77"/>
      <c r="R54" s="77"/>
      <c r="S54" s="77"/>
      <c r="T54" s="77"/>
      <c r="U54" s="78"/>
      <c r="V54" s="77"/>
      <c r="W54" s="76"/>
      <c r="X54" s="77"/>
      <c r="Y54" s="77"/>
      <c r="Z54" s="77"/>
      <c r="AA54" s="77"/>
      <c r="AB54" s="77"/>
      <c r="AC54" s="77"/>
      <c r="AD54" s="78"/>
      <c r="AE54" s="79"/>
      <c r="AF54" s="66"/>
      <c r="AG54" s="78"/>
      <c r="AH54" s="80">
        <f t="shared" si="55"/>
        <v>22</v>
      </c>
      <c r="AJ54" s="39">
        <f t="shared" si="81"/>
        <v>0</v>
      </c>
      <c r="AK54" s="39">
        <f t="shared" si="82"/>
        <v>0</v>
      </c>
      <c r="AL54" s="39">
        <f t="shared" si="83"/>
        <v>0</v>
      </c>
      <c r="AM54" s="39">
        <f t="shared" si="84"/>
        <v>0</v>
      </c>
      <c r="AN54" s="39">
        <f t="shared" si="85"/>
        <v>0</v>
      </c>
      <c r="AO54" s="39">
        <f t="shared" si="86"/>
        <v>0</v>
      </c>
      <c r="AP54" s="39">
        <f t="shared" si="87"/>
        <v>0</v>
      </c>
      <c r="AQ54" s="39">
        <f t="shared" si="88"/>
        <v>0</v>
      </c>
      <c r="AR54" s="39">
        <f t="shared" si="89"/>
        <v>0</v>
      </c>
      <c r="AS54" s="39">
        <f t="shared" si="90"/>
        <v>0</v>
      </c>
      <c r="AT54" s="39">
        <f t="shared" si="91"/>
        <v>0</v>
      </c>
      <c r="AU54" s="39">
        <f t="shared" si="92"/>
        <v>0</v>
      </c>
      <c r="AV54" s="39">
        <f t="shared" si="93"/>
        <v>0</v>
      </c>
      <c r="AW54" s="39">
        <f t="shared" si="94"/>
        <v>0</v>
      </c>
      <c r="AX54" s="39">
        <f t="shared" si="95"/>
        <v>0</v>
      </c>
      <c r="AY54" s="39">
        <f t="shared" si="96"/>
        <v>0</v>
      </c>
      <c r="AZ54" s="39">
        <f t="shared" si="97"/>
        <v>0</v>
      </c>
      <c r="BA54" s="39">
        <f t="shared" si="98"/>
        <v>0</v>
      </c>
      <c r="BB54" s="39">
        <f t="shared" si="99"/>
        <v>0</v>
      </c>
      <c r="BD54" s="39">
        <f t="shared" si="56"/>
        <v>0</v>
      </c>
      <c r="BF54" s="39"/>
      <c r="BG54" s="38">
        <f t="shared" si="100"/>
        <v>0</v>
      </c>
      <c r="BI54" s="55"/>
      <c r="BJ54" s="55"/>
      <c r="BL54" s="41" t="str">
        <f t="shared" si="57"/>
        <v/>
      </c>
      <c r="BM54" s="42" t="str">
        <f t="shared" si="101"/>
        <v/>
      </c>
      <c r="BN54" s="42" t="str">
        <f t="shared" si="58"/>
        <v/>
      </c>
      <c r="BO54" s="42" t="str">
        <f t="shared" si="102"/>
        <v/>
      </c>
      <c r="BP54" s="43" t="str">
        <f t="shared" si="59"/>
        <v/>
      </c>
      <c r="BQ54" s="43" t="e">
        <f t="shared" si="103"/>
        <v>#N/A</v>
      </c>
      <c r="BR54" s="43" t="e">
        <f t="shared" si="104"/>
        <v>#N/A</v>
      </c>
      <c r="BS54" s="43"/>
      <c r="BT54" s="44">
        <f t="shared" si="105"/>
        <v>0</v>
      </c>
      <c r="BU54" s="44">
        <f t="shared" si="106"/>
        <v>0</v>
      </c>
      <c r="BV54" s="44">
        <f t="shared" si="109"/>
        <v>0</v>
      </c>
      <c r="BW54" s="44">
        <f t="shared" si="109"/>
        <v>0</v>
      </c>
      <c r="BX54" s="43" t="str">
        <f t="shared" si="61"/>
        <v/>
      </c>
      <c r="BZ54" s="38">
        <f t="shared" si="108"/>
        <v>0</v>
      </c>
      <c r="CA54" s="38">
        <f t="shared" si="108"/>
        <v>0</v>
      </c>
      <c r="CB54" s="38">
        <f t="shared" si="108"/>
        <v>0</v>
      </c>
      <c r="CC54" s="38">
        <f t="shared" si="108"/>
        <v>0</v>
      </c>
      <c r="CD54" s="38">
        <f t="shared" si="108"/>
        <v>0</v>
      </c>
      <c r="CE54" s="38">
        <f t="shared" si="108"/>
        <v>0</v>
      </c>
      <c r="CF54" s="38">
        <f t="shared" si="108"/>
        <v>0</v>
      </c>
      <c r="CG54" s="38">
        <f t="shared" si="108"/>
        <v>0</v>
      </c>
      <c r="CH54" s="38">
        <f t="shared" si="108"/>
        <v>0</v>
      </c>
      <c r="CI54" s="38">
        <f t="shared" si="108"/>
        <v>0</v>
      </c>
      <c r="CM54" s="38">
        <f t="shared" si="70"/>
        <v>9886.09375</v>
      </c>
      <c r="CO54" s="55"/>
      <c r="CP54" s="55"/>
      <c r="CR54" s="41">
        <f t="shared" si="62"/>
        <v>22</v>
      </c>
      <c r="CS54" s="42">
        <f t="shared" si="47"/>
        <v>20</v>
      </c>
      <c r="CT54" s="42" t="str">
        <f t="shared" si="63"/>
        <v/>
      </c>
      <c r="CU54" s="42">
        <f t="shared" si="48"/>
        <v>22</v>
      </c>
      <c r="CV54" s="43" t="str">
        <f t="shared" si="64"/>
        <v/>
      </c>
      <c r="CW54" s="43">
        <f t="shared" si="49"/>
        <v>9812.5000000000018</v>
      </c>
      <c r="CX54" s="43">
        <f t="shared" si="50"/>
        <v>11873.125000000002</v>
      </c>
      <c r="CY54" s="43"/>
      <c r="CZ54" s="44">
        <f t="shared" si="51"/>
        <v>0</v>
      </c>
      <c r="DA54" s="44">
        <f t="shared" si="52"/>
        <v>0</v>
      </c>
      <c r="DB54" s="44">
        <f t="shared" si="65"/>
        <v>0</v>
      </c>
      <c r="DC54" s="44">
        <f t="shared" si="66"/>
        <v>0</v>
      </c>
      <c r="DD54" s="43">
        <f t="shared" si="67"/>
        <v>22</v>
      </c>
      <c r="DF54" s="38">
        <f t="shared" si="107"/>
        <v>0</v>
      </c>
      <c r="DG54" s="38">
        <f t="shared" si="107"/>
        <v>0</v>
      </c>
      <c r="DH54" s="38">
        <f t="shared" si="107"/>
        <v>0</v>
      </c>
      <c r="DI54" s="38">
        <f t="shared" si="107"/>
        <v>0</v>
      </c>
      <c r="DJ54" s="38">
        <f t="shared" si="107"/>
        <v>0</v>
      </c>
      <c r="DK54" s="38">
        <f t="shared" si="107"/>
        <v>0</v>
      </c>
      <c r="DL54" s="38">
        <f t="shared" si="107"/>
        <v>0</v>
      </c>
      <c r="DM54" s="38">
        <f t="shared" si="107"/>
        <v>0</v>
      </c>
      <c r="DN54" s="38">
        <f t="shared" si="107"/>
        <v>0</v>
      </c>
      <c r="DO54" s="38">
        <f t="shared" si="107"/>
        <v>0</v>
      </c>
      <c r="IV54" s="47"/>
    </row>
    <row r="55" spans="1:256" s="38" customFormat="1" x14ac:dyDescent="0.2">
      <c r="A55" s="33">
        <v>46</v>
      </c>
      <c r="B55" s="304"/>
      <c r="C55" s="36"/>
      <c r="D55" s="36"/>
      <c r="E55" s="36"/>
      <c r="F55" s="36"/>
      <c r="G55" s="36"/>
      <c r="H55" s="299">
        <f t="shared" si="54"/>
        <v>22</v>
      </c>
      <c r="I55" s="34">
        <f t="shared" si="79"/>
        <v>0</v>
      </c>
      <c r="J55" s="35" t="str">
        <f t="shared" si="80"/>
        <v/>
      </c>
      <c r="K55" s="36">
        <f t="shared" si="68"/>
        <v>4500</v>
      </c>
      <c r="L55" s="37">
        <v>2</v>
      </c>
      <c r="M55" s="75"/>
      <c r="N55" s="76"/>
      <c r="O55" s="77"/>
      <c r="P55" s="77"/>
      <c r="Q55" s="77"/>
      <c r="R55" s="77"/>
      <c r="S55" s="77"/>
      <c r="T55" s="77"/>
      <c r="U55" s="78"/>
      <c r="V55" s="77"/>
      <c r="W55" s="76"/>
      <c r="X55" s="77"/>
      <c r="Y55" s="77"/>
      <c r="Z55" s="77"/>
      <c r="AA55" s="77"/>
      <c r="AB55" s="77"/>
      <c r="AC55" s="77"/>
      <c r="AD55" s="78"/>
      <c r="AE55" s="79"/>
      <c r="AF55" s="66"/>
      <c r="AG55" s="78"/>
      <c r="AH55" s="80">
        <f t="shared" si="55"/>
        <v>22</v>
      </c>
      <c r="AJ55" s="39">
        <f t="shared" si="81"/>
        <v>0</v>
      </c>
      <c r="AK55" s="39">
        <f t="shared" si="82"/>
        <v>0</v>
      </c>
      <c r="AL55" s="39">
        <f t="shared" si="83"/>
        <v>0</v>
      </c>
      <c r="AM55" s="39">
        <f t="shared" si="84"/>
        <v>0</v>
      </c>
      <c r="AN55" s="39">
        <f t="shared" si="85"/>
        <v>0</v>
      </c>
      <c r="AO55" s="39">
        <f t="shared" si="86"/>
        <v>0</v>
      </c>
      <c r="AP55" s="39">
        <f t="shared" si="87"/>
        <v>0</v>
      </c>
      <c r="AQ55" s="39">
        <f t="shared" si="88"/>
        <v>0</v>
      </c>
      <c r="AR55" s="39">
        <f t="shared" si="89"/>
        <v>0</v>
      </c>
      <c r="AS55" s="39">
        <f t="shared" si="90"/>
        <v>0</v>
      </c>
      <c r="AT55" s="39">
        <f t="shared" si="91"/>
        <v>0</v>
      </c>
      <c r="AU55" s="39">
        <f t="shared" si="92"/>
        <v>0</v>
      </c>
      <c r="AV55" s="39">
        <f t="shared" si="93"/>
        <v>0</v>
      </c>
      <c r="AW55" s="39">
        <f t="shared" si="94"/>
        <v>0</v>
      </c>
      <c r="AX55" s="39">
        <f t="shared" si="95"/>
        <v>0</v>
      </c>
      <c r="AY55" s="39">
        <f t="shared" si="96"/>
        <v>0</v>
      </c>
      <c r="AZ55" s="39">
        <f t="shared" si="97"/>
        <v>0</v>
      </c>
      <c r="BA55" s="39">
        <f t="shared" si="98"/>
        <v>0</v>
      </c>
      <c r="BB55" s="39">
        <f t="shared" si="99"/>
        <v>0</v>
      </c>
      <c r="BD55" s="39">
        <f t="shared" si="56"/>
        <v>0</v>
      </c>
      <c r="BF55" s="39"/>
      <c r="BG55" s="38">
        <f t="shared" si="100"/>
        <v>0</v>
      </c>
      <c r="BI55" s="55"/>
      <c r="BJ55" s="55"/>
      <c r="BL55" s="41" t="str">
        <f t="shared" si="57"/>
        <v/>
      </c>
      <c r="BM55" s="42" t="str">
        <f t="shared" si="101"/>
        <v/>
      </c>
      <c r="BN55" s="42" t="str">
        <f t="shared" si="58"/>
        <v/>
      </c>
      <c r="BO55" s="42" t="str">
        <f t="shared" si="102"/>
        <v/>
      </c>
      <c r="BP55" s="43" t="str">
        <f t="shared" si="59"/>
        <v/>
      </c>
      <c r="BQ55" s="43" t="e">
        <f t="shared" si="103"/>
        <v>#N/A</v>
      </c>
      <c r="BR55" s="43" t="e">
        <f t="shared" si="104"/>
        <v>#N/A</v>
      </c>
      <c r="BS55" s="43"/>
      <c r="BT55" s="44">
        <f t="shared" si="105"/>
        <v>0</v>
      </c>
      <c r="BU55" s="44">
        <f t="shared" si="106"/>
        <v>0</v>
      </c>
      <c r="BV55" s="44">
        <f t="shared" si="109"/>
        <v>0</v>
      </c>
      <c r="BW55" s="44">
        <f t="shared" si="109"/>
        <v>0</v>
      </c>
      <c r="BX55" s="43" t="str">
        <f t="shared" si="61"/>
        <v/>
      </c>
      <c r="BZ55" s="38">
        <f t="shared" si="108"/>
        <v>0</v>
      </c>
      <c r="CA55" s="38">
        <f t="shared" si="108"/>
        <v>0</v>
      </c>
      <c r="CB55" s="38">
        <f t="shared" si="108"/>
        <v>0</v>
      </c>
      <c r="CC55" s="38">
        <f t="shared" si="108"/>
        <v>0</v>
      </c>
      <c r="CD55" s="38">
        <f t="shared" si="108"/>
        <v>0</v>
      </c>
      <c r="CE55" s="38">
        <f t="shared" si="108"/>
        <v>0</v>
      </c>
      <c r="CF55" s="38">
        <f t="shared" si="108"/>
        <v>0</v>
      </c>
      <c r="CG55" s="38">
        <f t="shared" si="108"/>
        <v>0</v>
      </c>
      <c r="CH55" s="38">
        <f t="shared" si="108"/>
        <v>0</v>
      </c>
      <c r="CI55" s="38">
        <f t="shared" si="108"/>
        <v>0</v>
      </c>
      <c r="CM55" s="38">
        <f t="shared" si="70"/>
        <v>9886.09375</v>
      </c>
      <c r="CO55" s="55"/>
      <c r="CP55" s="55"/>
      <c r="CR55" s="41">
        <f t="shared" si="62"/>
        <v>22</v>
      </c>
      <c r="CS55" s="42">
        <f t="shared" si="47"/>
        <v>20</v>
      </c>
      <c r="CT55" s="42" t="str">
        <f t="shared" si="63"/>
        <v/>
      </c>
      <c r="CU55" s="42">
        <f t="shared" si="48"/>
        <v>22</v>
      </c>
      <c r="CV55" s="43" t="str">
        <f t="shared" si="64"/>
        <v/>
      </c>
      <c r="CW55" s="43">
        <f t="shared" si="49"/>
        <v>9812.5000000000018</v>
      </c>
      <c r="CX55" s="43">
        <f t="shared" si="50"/>
        <v>11873.125000000002</v>
      </c>
      <c r="CY55" s="43"/>
      <c r="CZ55" s="44">
        <f t="shared" si="51"/>
        <v>0</v>
      </c>
      <c r="DA55" s="44">
        <f t="shared" si="52"/>
        <v>0</v>
      </c>
      <c r="DB55" s="44">
        <f t="shared" si="65"/>
        <v>0</v>
      </c>
      <c r="DC55" s="44">
        <f t="shared" si="66"/>
        <v>0</v>
      </c>
      <c r="DD55" s="43">
        <f t="shared" si="67"/>
        <v>22</v>
      </c>
      <c r="DF55" s="38">
        <f t="shared" si="107"/>
        <v>0</v>
      </c>
      <c r="DG55" s="38">
        <f t="shared" si="107"/>
        <v>0</v>
      </c>
      <c r="DH55" s="38">
        <f t="shared" si="107"/>
        <v>0</v>
      </c>
      <c r="DI55" s="38">
        <f t="shared" si="107"/>
        <v>0</v>
      </c>
      <c r="DJ55" s="38">
        <f t="shared" si="107"/>
        <v>0</v>
      </c>
      <c r="DK55" s="38">
        <f t="shared" si="107"/>
        <v>0</v>
      </c>
      <c r="DL55" s="38">
        <f t="shared" si="107"/>
        <v>0</v>
      </c>
      <c r="DM55" s="38">
        <f t="shared" si="107"/>
        <v>0</v>
      </c>
      <c r="DN55" s="38">
        <f t="shared" si="107"/>
        <v>0</v>
      </c>
      <c r="DO55" s="38">
        <f t="shared" si="107"/>
        <v>0</v>
      </c>
      <c r="IV55" s="47"/>
    </row>
    <row r="56" spans="1:256" s="38" customFormat="1" x14ac:dyDescent="0.2">
      <c r="A56" s="33">
        <v>47</v>
      </c>
      <c r="B56" s="304"/>
      <c r="C56" s="36"/>
      <c r="D56" s="36"/>
      <c r="E56" s="36"/>
      <c r="F56" s="36"/>
      <c r="G56" s="36"/>
      <c r="H56" s="299">
        <f t="shared" si="54"/>
        <v>22</v>
      </c>
      <c r="I56" s="34">
        <f t="shared" si="79"/>
        <v>0</v>
      </c>
      <c r="J56" s="35" t="str">
        <f t="shared" si="80"/>
        <v/>
      </c>
      <c r="K56" s="36">
        <f t="shared" si="68"/>
        <v>4500</v>
      </c>
      <c r="L56" s="37">
        <v>2</v>
      </c>
      <c r="M56" s="75"/>
      <c r="N56" s="76"/>
      <c r="O56" s="77"/>
      <c r="P56" s="77"/>
      <c r="Q56" s="77"/>
      <c r="R56" s="77"/>
      <c r="S56" s="77"/>
      <c r="T56" s="77"/>
      <c r="U56" s="78"/>
      <c r="V56" s="77"/>
      <c r="W56" s="76"/>
      <c r="X56" s="77"/>
      <c r="Y56" s="77"/>
      <c r="Z56" s="77"/>
      <c r="AA56" s="77"/>
      <c r="AB56" s="77"/>
      <c r="AC56" s="77"/>
      <c r="AD56" s="78"/>
      <c r="AE56" s="79"/>
      <c r="AF56" s="66"/>
      <c r="AG56" s="78"/>
      <c r="AH56" s="80">
        <f t="shared" si="55"/>
        <v>22</v>
      </c>
      <c r="AJ56" s="39">
        <f t="shared" si="81"/>
        <v>0</v>
      </c>
      <c r="AK56" s="39">
        <f t="shared" si="82"/>
        <v>0</v>
      </c>
      <c r="AL56" s="39">
        <f t="shared" si="83"/>
        <v>0</v>
      </c>
      <c r="AM56" s="39">
        <f t="shared" si="84"/>
        <v>0</v>
      </c>
      <c r="AN56" s="39">
        <f t="shared" si="85"/>
        <v>0</v>
      </c>
      <c r="AO56" s="39">
        <f t="shared" si="86"/>
        <v>0</v>
      </c>
      <c r="AP56" s="39">
        <f t="shared" si="87"/>
        <v>0</v>
      </c>
      <c r="AQ56" s="39">
        <f t="shared" si="88"/>
        <v>0</v>
      </c>
      <c r="AR56" s="39">
        <f t="shared" si="89"/>
        <v>0</v>
      </c>
      <c r="AS56" s="39">
        <f t="shared" si="90"/>
        <v>0</v>
      </c>
      <c r="AT56" s="39">
        <f t="shared" si="91"/>
        <v>0</v>
      </c>
      <c r="AU56" s="39">
        <f t="shared" si="92"/>
        <v>0</v>
      </c>
      <c r="AV56" s="39">
        <f t="shared" si="93"/>
        <v>0</v>
      </c>
      <c r="AW56" s="39">
        <f t="shared" si="94"/>
        <v>0</v>
      </c>
      <c r="AX56" s="39">
        <f t="shared" si="95"/>
        <v>0</v>
      </c>
      <c r="AY56" s="39">
        <f t="shared" si="96"/>
        <v>0</v>
      </c>
      <c r="AZ56" s="39">
        <f t="shared" si="97"/>
        <v>0</v>
      </c>
      <c r="BA56" s="39">
        <f t="shared" si="98"/>
        <v>0</v>
      </c>
      <c r="BB56" s="39">
        <f t="shared" si="99"/>
        <v>0</v>
      </c>
      <c r="BD56" s="39">
        <f t="shared" si="56"/>
        <v>0</v>
      </c>
      <c r="BF56" s="39"/>
      <c r="BG56" s="38">
        <f t="shared" si="100"/>
        <v>0</v>
      </c>
      <c r="BI56" s="55"/>
      <c r="BJ56" s="55"/>
      <c r="BL56" s="41" t="str">
        <f t="shared" si="57"/>
        <v/>
      </c>
      <c r="BM56" s="42" t="str">
        <f t="shared" si="101"/>
        <v/>
      </c>
      <c r="BN56" s="42" t="str">
        <f t="shared" si="58"/>
        <v/>
      </c>
      <c r="BO56" s="42" t="str">
        <f t="shared" si="102"/>
        <v/>
      </c>
      <c r="BP56" s="43" t="str">
        <f t="shared" si="59"/>
        <v/>
      </c>
      <c r="BQ56" s="43" t="e">
        <f t="shared" si="103"/>
        <v>#N/A</v>
      </c>
      <c r="BR56" s="43" t="e">
        <f t="shared" si="104"/>
        <v>#N/A</v>
      </c>
      <c r="BS56" s="43"/>
      <c r="BT56" s="44">
        <f t="shared" si="105"/>
        <v>0</v>
      </c>
      <c r="BU56" s="44">
        <f t="shared" si="106"/>
        <v>0</v>
      </c>
      <c r="BV56" s="44">
        <f t="shared" si="109"/>
        <v>0</v>
      </c>
      <c r="BW56" s="44">
        <f t="shared" si="109"/>
        <v>0</v>
      </c>
      <c r="BX56" s="43" t="str">
        <f t="shared" si="61"/>
        <v/>
      </c>
      <c r="BZ56" s="38">
        <f t="shared" si="108"/>
        <v>0</v>
      </c>
      <c r="CA56" s="38">
        <f t="shared" si="108"/>
        <v>0</v>
      </c>
      <c r="CB56" s="38">
        <f t="shared" si="108"/>
        <v>0</v>
      </c>
      <c r="CC56" s="38">
        <f t="shared" si="108"/>
        <v>0</v>
      </c>
      <c r="CD56" s="38">
        <f t="shared" si="108"/>
        <v>0</v>
      </c>
      <c r="CE56" s="38">
        <f t="shared" si="108"/>
        <v>0</v>
      </c>
      <c r="CF56" s="38">
        <f t="shared" si="108"/>
        <v>0</v>
      </c>
      <c r="CG56" s="38">
        <f t="shared" si="108"/>
        <v>0</v>
      </c>
      <c r="CH56" s="38">
        <f t="shared" si="108"/>
        <v>0</v>
      </c>
      <c r="CI56" s="38">
        <f t="shared" si="108"/>
        <v>0</v>
      </c>
      <c r="CM56" s="38">
        <f t="shared" si="70"/>
        <v>9886.09375</v>
      </c>
      <c r="CO56" s="55"/>
      <c r="CP56" s="55"/>
      <c r="CR56" s="41">
        <f t="shared" si="62"/>
        <v>22</v>
      </c>
      <c r="CS56" s="42">
        <f t="shared" si="47"/>
        <v>20</v>
      </c>
      <c r="CT56" s="42" t="str">
        <f t="shared" si="63"/>
        <v/>
      </c>
      <c r="CU56" s="42">
        <f t="shared" si="48"/>
        <v>22</v>
      </c>
      <c r="CV56" s="43" t="str">
        <f t="shared" si="64"/>
        <v/>
      </c>
      <c r="CW56" s="43">
        <f t="shared" si="49"/>
        <v>9812.5000000000018</v>
      </c>
      <c r="CX56" s="43">
        <f t="shared" si="50"/>
        <v>11873.125000000002</v>
      </c>
      <c r="CY56" s="43"/>
      <c r="CZ56" s="44">
        <f t="shared" si="51"/>
        <v>0</v>
      </c>
      <c r="DA56" s="44">
        <f t="shared" si="52"/>
        <v>0</v>
      </c>
      <c r="DB56" s="44">
        <f t="shared" si="65"/>
        <v>0</v>
      </c>
      <c r="DC56" s="44">
        <f t="shared" si="66"/>
        <v>0</v>
      </c>
      <c r="DD56" s="43">
        <f t="shared" si="67"/>
        <v>22</v>
      </c>
      <c r="DF56" s="38">
        <f t="shared" si="107"/>
        <v>0</v>
      </c>
      <c r="DG56" s="38">
        <f t="shared" si="107"/>
        <v>0</v>
      </c>
      <c r="DH56" s="38">
        <f t="shared" si="107"/>
        <v>0</v>
      </c>
      <c r="DI56" s="38">
        <f t="shared" si="107"/>
        <v>0</v>
      </c>
      <c r="DJ56" s="38">
        <f t="shared" si="107"/>
        <v>0</v>
      </c>
      <c r="DK56" s="38">
        <f t="shared" si="107"/>
        <v>0</v>
      </c>
      <c r="DL56" s="38">
        <f t="shared" si="107"/>
        <v>0</v>
      </c>
      <c r="DM56" s="38">
        <f t="shared" si="107"/>
        <v>0</v>
      </c>
      <c r="DN56" s="38">
        <f t="shared" si="107"/>
        <v>0</v>
      </c>
      <c r="DO56" s="38">
        <f t="shared" si="107"/>
        <v>0</v>
      </c>
      <c r="IV56" s="47"/>
    </row>
    <row r="57" spans="1:256" s="38" customFormat="1" x14ac:dyDescent="0.2">
      <c r="A57" s="33">
        <v>48</v>
      </c>
      <c r="B57" s="304"/>
      <c r="C57" s="36"/>
      <c r="D57" s="36"/>
      <c r="E57" s="36"/>
      <c r="F57" s="36"/>
      <c r="G57" s="36"/>
      <c r="H57" s="299">
        <f t="shared" si="54"/>
        <v>22</v>
      </c>
      <c r="I57" s="34">
        <f t="shared" si="79"/>
        <v>0</v>
      </c>
      <c r="J57" s="35" t="str">
        <f t="shared" si="80"/>
        <v/>
      </c>
      <c r="K57" s="36">
        <f t="shared" si="68"/>
        <v>4500</v>
      </c>
      <c r="L57" s="37">
        <v>2</v>
      </c>
      <c r="M57" s="75"/>
      <c r="N57" s="76"/>
      <c r="O57" s="77"/>
      <c r="P57" s="77"/>
      <c r="Q57" s="77"/>
      <c r="R57" s="77"/>
      <c r="S57" s="77"/>
      <c r="T57" s="77"/>
      <c r="U57" s="78"/>
      <c r="V57" s="77"/>
      <c r="W57" s="76"/>
      <c r="X57" s="77"/>
      <c r="Y57" s="77"/>
      <c r="Z57" s="77"/>
      <c r="AA57" s="77"/>
      <c r="AB57" s="77"/>
      <c r="AC57" s="77"/>
      <c r="AD57" s="78"/>
      <c r="AE57" s="79"/>
      <c r="AF57" s="66"/>
      <c r="AG57" s="78"/>
      <c r="AH57" s="80">
        <f t="shared" si="55"/>
        <v>22</v>
      </c>
      <c r="AJ57" s="39">
        <f t="shared" si="81"/>
        <v>0</v>
      </c>
      <c r="AK57" s="39">
        <f t="shared" si="82"/>
        <v>0</v>
      </c>
      <c r="AL57" s="39">
        <f t="shared" si="83"/>
        <v>0</v>
      </c>
      <c r="AM57" s="39">
        <f t="shared" si="84"/>
        <v>0</v>
      </c>
      <c r="AN57" s="39">
        <f t="shared" si="85"/>
        <v>0</v>
      </c>
      <c r="AO57" s="39">
        <f t="shared" si="86"/>
        <v>0</v>
      </c>
      <c r="AP57" s="39">
        <f t="shared" si="87"/>
        <v>0</v>
      </c>
      <c r="AQ57" s="39">
        <f t="shared" si="88"/>
        <v>0</v>
      </c>
      <c r="AR57" s="39">
        <f t="shared" si="89"/>
        <v>0</v>
      </c>
      <c r="AS57" s="39">
        <f t="shared" si="90"/>
        <v>0</v>
      </c>
      <c r="AT57" s="39">
        <f t="shared" si="91"/>
        <v>0</v>
      </c>
      <c r="AU57" s="39">
        <f t="shared" si="92"/>
        <v>0</v>
      </c>
      <c r="AV57" s="39">
        <f t="shared" si="93"/>
        <v>0</v>
      </c>
      <c r="AW57" s="39">
        <f t="shared" si="94"/>
        <v>0</v>
      </c>
      <c r="AX57" s="39">
        <f t="shared" si="95"/>
        <v>0</v>
      </c>
      <c r="AY57" s="39">
        <f t="shared" si="96"/>
        <v>0</v>
      </c>
      <c r="AZ57" s="39">
        <f t="shared" si="97"/>
        <v>0</v>
      </c>
      <c r="BA57" s="39">
        <f t="shared" si="98"/>
        <v>0</v>
      </c>
      <c r="BB57" s="39">
        <f t="shared" si="99"/>
        <v>0</v>
      </c>
      <c r="BD57" s="39">
        <f t="shared" si="56"/>
        <v>0</v>
      </c>
      <c r="BF57" s="39"/>
      <c r="BG57" s="38">
        <f t="shared" si="100"/>
        <v>0</v>
      </c>
      <c r="BI57" s="55"/>
      <c r="BJ57" s="55"/>
      <c r="BL57" s="41" t="str">
        <f t="shared" si="57"/>
        <v/>
      </c>
      <c r="BM57" s="42" t="str">
        <f t="shared" si="101"/>
        <v/>
      </c>
      <c r="BN57" s="42" t="str">
        <f t="shared" si="58"/>
        <v/>
      </c>
      <c r="BO57" s="42" t="str">
        <f t="shared" si="102"/>
        <v/>
      </c>
      <c r="BP57" s="43" t="str">
        <f t="shared" si="59"/>
        <v/>
      </c>
      <c r="BQ57" s="43" t="e">
        <f t="shared" si="103"/>
        <v>#N/A</v>
      </c>
      <c r="BR57" s="43" t="e">
        <f t="shared" si="104"/>
        <v>#N/A</v>
      </c>
      <c r="BS57" s="43"/>
      <c r="BT57" s="44">
        <f t="shared" si="105"/>
        <v>0</v>
      </c>
      <c r="BU57" s="44">
        <f t="shared" si="106"/>
        <v>0</v>
      </c>
      <c r="BV57" s="44">
        <f t="shared" si="109"/>
        <v>0</v>
      </c>
      <c r="BW57" s="44">
        <f t="shared" si="109"/>
        <v>0</v>
      </c>
      <c r="BX57" s="43" t="str">
        <f t="shared" si="61"/>
        <v/>
      </c>
      <c r="BZ57" s="38">
        <f t="shared" si="108"/>
        <v>0</v>
      </c>
      <c r="CA57" s="38">
        <f t="shared" si="108"/>
        <v>0</v>
      </c>
      <c r="CB57" s="38">
        <f t="shared" si="108"/>
        <v>0</v>
      </c>
      <c r="CC57" s="38">
        <f t="shared" si="108"/>
        <v>0</v>
      </c>
      <c r="CD57" s="38">
        <f t="shared" si="108"/>
        <v>0</v>
      </c>
      <c r="CE57" s="38">
        <f t="shared" si="108"/>
        <v>0</v>
      </c>
      <c r="CF57" s="38">
        <f t="shared" si="108"/>
        <v>0</v>
      </c>
      <c r="CG57" s="38">
        <f t="shared" si="108"/>
        <v>0</v>
      </c>
      <c r="CH57" s="38">
        <f t="shared" si="108"/>
        <v>0</v>
      </c>
      <c r="CI57" s="38">
        <f t="shared" si="108"/>
        <v>0</v>
      </c>
      <c r="CM57" s="38">
        <f t="shared" si="70"/>
        <v>9886.09375</v>
      </c>
      <c r="CO57" s="55"/>
      <c r="CP57" s="55"/>
      <c r="CR57" s="41">
        <f t="shared" si="62"/>
        <v>22</v>
      </c>
      <c r="CS57" s="42">
        <f t="shared" si="47"/>
        <v>20</v>
      </c>
      <c r="CT57" s="42" t="str">
        <f t="shared" si="63"/>
        <v/>
      </c>
      <c r="CU57" s="42">
        <f t="shared" si="48"/>
        <v>22</v>
      </c>
      <c r="CV57" s="43" t="str">
        <f t="shared" si="64"/>
        <v/>
      </c>
      <c r="CW57" s="43">
        <f t="shared" si="49"/>
        <v>9812.5000000000018</v>
      </c>
      <c r="CX57" s="43">
        <f t="shared" si="50"/>
        <v>11873.125000000002</v>
      </c>
      <c r="CY57" s="43"/>
      <c r="CZ57" s="44">
        <f t="shared" si="51"/>
        <v>0</v>
      </c>
      <c r="DA57" s="44">
        <f t="shared" si="52"/>
        <v>0</v>
      </c>
      <c r="DB57" s="44">
        <f t="shared" si="65"/>
        <v>0</v>
      </c>
      <c r="DC57" s="44">
        <f t="shared" si="66"/>
        <v>0</v>
      </c>
      <c r="DD57" s="43">
        <f t="shared" si="67"/>
        <v>22</v>
      </c>
      <c r="DF57" s="38">
        <f t="shared" si="107"/>
        <v>0</v>
      </c>
      <c r="DG57" s="38">
        <f t="shared" si="107"/>
        <v>0</v>
      </c>
      <c r="DH57" s="38">
        <f t="shared" si="107"/>
        <v>0</v>
      </c>
      <c r="DI57" s="38">
        <f t="shared" si="107"/>
        <v>0</v>
      </c>
      <c r="DJ57" s="38">
        <f t="shared" si="107"/>
        <v>0</v>
      </c>
      <c r="DK57" s="38">
        <f t="shared" si="107"/>
        <v>0</v>
      </c>
      <c r="DL57" s="38">
        <f t="shared" si="107"/>
        <v>0</v>
      </c>
      <c r="DM57" s="38">
        <f t="shared" si="107"/>
        <v>0</v>
      </c>
      <c r="DN57" s="38">
        <f t="shared" si="107"/>
        <v>0</v>
      </c>
      <c r="DO57" s="38">
        <f t="shared" si="107"/>
        <v>0</v>
      </c>
      <c r="IV57" s="47"/>
    </row>
    <row r="58" spans="1:256" s="38" customFormat="1" x14ac:dyDescent="0.2">
      <c r="A58" s="33">
        <v>49</v>
      </c>
      <c r="B58" s="304"/>
      <c r="C58" s="36"/>
      <c r="D58" s="36"/>
      <c r="E58" s="36"/>
      <c r="F58" s="36"/>
      <c r="G58" s="36"/>
      <c r="H58" s="299">
        <f t="shared" si="54"/>
        <v>22</v>
      </c>
      <c r="I58" s="34">
        <f t="shared" si="79"/>
        <v>0</v>
      </c>
      <c r="J58" s="35" t="str">
        <f t="shared" si="80"/>
        <v/>
      </c>
      <c r="K58" s="36">
        <f t="shared" si="68"/>
        <v>4500</v>
      </c>
      <c r="L58" s="37">
        <v>2</v>
      </c>
      <c r="M58" s="75"/>
      <c r="N58" s="76"/>
      <c r="O58" s="77"/>
      <c r="P58" s="77"/>
      <c r="Q58" s="77"/>
      <c r="R58" s="77"/>
      <c r="S58" s="77"/>
      <c r="T58" s="77"/>
      <c r="U58" s="78"/>
      <c r="V58" s="77"/>
      <c r="W58" s="76"/>
      <c r="X58" s="77"/>
      <c r="Y58" s="77"/>
      <c r="Z58" s="77"/>
      <c r="AA58" s="77"/>
      <c r="AB58" s="77"/>
      <c r="AC58" s="77"/>
      <c r="AD58" s="78"/>
      <c r="AE58" s="79"/>
      <c r="AF58" s="66"/>
      <c r="AG58" s="78"/>
      <c r="AH58" s="80">
        <f t="shared" si="55"/>
        <v>22</v>
      </c>
      <c r="AJ58" s="39">
        <f t="shared" si="81"/>
        <v>0</v>
      </c>
      <c r="AK58" s="39">
        <f t="shared" si="82"/>
        <v>0</v>
      </c>
      <c r="AL58" s="39">
        <f t="shared" si="83"/>
        <v>0</v>
      </c>
      <c r="AM58" s="39">
        <f t="shared" si="84"/>
        <v>0</v>
      </c>
      <c r="AN58" s="39">
        <f t="shared" si="85"/>
        <v>0</v>
      </c>
      <c r="AO58" s="39">
        <f t="shared" si="86"/>
        <v>0</v>
      </c>
      <c r="AP58" s="39">
        <f t="shared" si="87"/>
        <v>0</v>
      </c>
      <c r="AQ58" s="39">
        <f t="shared" si="88"/>
        <v>0</v>
      </c>
      <c r="AR58" s="39">
        <f t="shared" si="89"/>
        <v>0</v>
      </c>
      <c r="AS58" s="39">
        <f t="shared" si="90"/>
        <v>0</v>
      </c>
      <c r="AT58" s="39">
        <f t="shared" si="91"/>
        <v>0</v>
      </c>
      <c r="AU58" s="39">
        <f t="shared" si="92"/>
        <v>0</v>
      </c>
      <c r="AV58" s="39">
        <f t="shared" si="93"/>
        <v>0</v>
      </c>
      <c r="AW58" s="39">
        <f t="shared" si="94"/>
        <v>0</v>
      </c>
      <c r="AX58" s="39">
        <f t="shared" si="95"/>
        <v>0</v>
      </c>
      <c r="AY58" s="39">
        <f t="shared" si="96"/>
        <v>0</v>
      </c>
      <c r="AZ58" s="39">
        <f t="shared" si="97"/>
        <v>0</v>
      </c>
      <c r="BA58" s="39">
        <f t="shared" si="98"/>
        <v>0</v>
      </c>
      <c r="BB58" s="39">
        <f t="shared" si="99"/>
        <v>0</v>
      </c>
      <c r="BD58" s="39">
        <f t="shared" si="56"/>
        <v>0</v>
      </c>
      <c r="BF58" s="39"/>
      <c r="BG58" s="38">
        <f t="shared" si="100"/>
        <v>0</v>
      </c>
      <c r="BI58" s="55"/>
      <c r="BJ58" s="55"/>
      <c r="BL58" s="41" t="str">
        <f t="shared" si="57"/>
        <v/>
      </c>
      <c r="BM58" s="42" t="str">
        <f t="shared" si="101"/>
        <v/>
      </c>
      <c r="BN58" s="42" t="str">
        <f t="shared" si="58"/>
        <v/>
      </c>
      <c r="BO58" s="42" t="str">
        <f t="shared" si="102"/>
        <v/>
      </c>
      <c r="BP58" s="43" t="str">
        <f t="shared" si="59"/>
        <v/>
      </c>
      <c r="BQ58" s="43" t="e">
        <f t="shared" si="103"/>
        <v>#N/A</v>
      </c>
      <c r="BR58" s="43" t="e">
        <f t="shared" si="104"/>
        <v>#N/A</v>
      </c>
      <c r="BS58" s="43"/>
      <c r="BT58" s="44">
        <f t="shared" si="105"/>
        <v>0</v>
      </c>
      <c r="BU58" s="44">
        <f t="shared" si="106"/>
        <v>0</v>
      </c>
      <c r="BV58" s="44">
        <f t="shared" si="109"/>
        <v>0</v>
      </c>
      <c r="BW58" s="44">
        <f t="shared" si="109"/>
        <v>0</v>
      </c>
      <c r="BX58" s="43" t="str">
        <f t="shared" si="61"/>
        <v/>
      </c>
      <c r="BZ58" s="38">
        <f t="shared" si="108"/>
        <v>0</v>
      </c>
      <c r="CA58" s="38">
        <f t="shared" si="108"/>
        <v>0</v>
      </c>
      <c r="CB58" s="38">
        <f t="shared" si="108"/>
        <v>0</v>
      </c>
      <c r="CC58" s="38">
        <f t="shared" si="108"/>
        <v>0</v>
      </c>
      <c r="CD58" s="38">
        <f t="shared" si="108"/>
        <v>0</v>
      </c>
      <c r="CE58" s="38">
        <f t="shared" si="108"/>
        <v>0</v>
      </c>
      <c r="CF58" s="38">
        <f t="shared" si="108"/>
        <v>0</v>
      </c>
      <c r="CG58" s="38">
        <f t="shared" si="108"/>
        <v>0</v>
      </c>
      <c r="CH58" s="38">
        <f t="shared" si="108"/>
        <v>0</v>
      </c>
      <c r="CI58" s="38">
        <f t="shared" si="108"/>
        <v>0</v>
      </c>
      <c r="CM58" s="38">
        <f t="shared" si="70"/>
        <v>9886.09375</v>
      </c>
      <c r="CO58" s="55"/>
      <c r="CP58" s="55"/>
      <c r="CR58" s="41">
        <f t="shared" si="62"/>
        <v>22</v>
      </c>
      <c r="CS58" s="42">
        <f t="shared" si="47"/>
        <v>20</v>
      </c>
      <c r="CT58" s="42" t="str">
        <f t="shared" si="63"/>
        <v/>
      </c>
      <c r="CU58" s="42">
        <f t="shared" si="48"/>
        <v>22</v>
      </c>
      <c r="CV58" s="43" t="str">
        <f t="shared" si="64"/>
        <v/>
      </c>
      <c r="CW58" s="43">
        <f t="shared" si="49"/>
        <v>9812.5000000000018</v>
      </c>
      <c r="CX58" s="43">
        <f t="shared" si="50"/>
        <v>11873.125000000002</v>
      </c>
      <c r="CY58" s="43"/>
      <c r="CZ58" s="44">
        <f t="shared" si="51"/>
        <v>0</v>
      </c>
      <c r="DA58" s="44">
        <f t="shared" si="52"/>
        <v>0</v>
      </c>
      <c r="DB58" s="44">
        <f t="shared" si="65"/>
        <v>0</v>
      </c>
      <c r="DC58" s="44">
        <f t="shared" si="66"/>
        <v>0</v>
      </c>
      <c r="DD58" s="43">
        <f t="shared" si="67"/>
        <v>22</v>
      </c>
      <c r="DF58" s="38">
        <f t="shared" ref="DF58:DO73" si="110">+IF($L58=DF$8,$BG58,0)</f>
        <v>0</v>
      </c>
      <c r="DG58" s="38">
        <f t="shared" si="110"/>
        <v>0</v>
      </c>
      <c r="DH58" s="38">
        <f t="shared" si="110"/>
        <v>0</v>
      </c>
      <c r="DI58" s="38">
        <f t="shared" si="110"/>
        <v>0</v>
      </c>
      <c r="DJ58" s="38">
        <f t="shared" si="110"/>
        <v>0</v>
      </c>
      <c r="DK58" s="38">
        <f t="shared" si="110"/>
        <v>0</v>
      </c>
      <c r="DL58" s="38">
        <f t="shared" si="110"/>
        <v>0</v>
      </c>
      <c r="DM58" s="38">
        <f t="shared" si="110"/>
        <v>0</v>
      </c>
      <c r="DN58" s="38">
        <f t="shared" si="110"/>
        <v>0</v>
      </c>
      <c r="DO58" s="38">
        <f t="shared" si="110"/>
        <v>0</v>
      </c>
      <c r="IV58" s="47"/>
    </row>
    <row r="59" spans="1:256" s="38" customFormat="1" x14ac:dyDescent="0.2">
      <c r="A59" s="33">
        <v>50</v>
      </c>
      <c r="B59" s="304"/>
      <c r="C59" s="36"/>
      <c r="D59" s="36"/>
      <c r="E59" s="36"/>
      <c r="F59" s="36"/>
      <c r="G59" s="36"/>
      <c r="H59" s="299">
        <f t="shared" si="54"/>
        <v>22</v>
      </c>
      <c r="I59" s="34">
        <f t="shared" si="79"/>
        <v>0</v>
      </c>
      <c r="J59" s="35" t="str">
        <f t="shared" si="80"/>
        <v/>
      </c>
      <c r="K59" s="36">
        <f t="shared" si="68"/>
        <v>4500</v>
      </c>
      <c r="L59" s="37">
        <v>2</v>
      </c>
      <c r="M59" s="75"/>
      <c r="N59" s="76"/>
      <c r="O59" s="77"/>
      <c r="P59" s="77"/>
      <c r="Q59" s="77"/>
      <c r="R59" s="77"/>
      <c r="S59" s="77"/>
      <c r="T59" s="77"/>
      <c r="U59" s="78"/>
      <c r="V59" s="77"/>
      <c r="W59" s="76"/>
      <c r="X59" s="77"/>
      <c r="Y59" s="77"/>
      <c r="Z59" s="77"/>
      <c r="AA59" s="77"/>
      <c r="AB59" s="77"/>
      <c r="AC59" s="77"/>
      <c r="AD59" s="78"/>
      <c r="AE59" s="79"/>
      <c r="AF59" s="66"/>
      <c r="AG59" s="78"/>
      <c r="AH59" s="80">
        <f t="shared" si="55"/>
        <v>22</v>
      </c>
      <c r="AJ59" s="39">
        <f t="shared" si="81"/>
        <v>0</v>
      </c>
      <c r="AK59" s="39">
        <f t="shared" si="82"/>
        <v>0</v>
      </c>
      <c r="AL59" s="39">
        <f t="shared" si="83"/>
        <v>0</v>
      </c>
      <c r="AM59" s="39">
        <f t="shared" si="84"/>
        <v>0</v>
      </c>
      <c r="AN59" s="39">
        <f t="shared" si="85"/>
        <v>0</v>
      </c>
      <c r="AO59" s="39">
        <f t="shared" si="86"/>
        <v>0</v>
      </c>
      <c r="AP59" s="39">
        <f t="shared" si="87"/>
        <v>0</v>
      </c>
      <c r="AQ59" s="39">
        <f t="shared" si="88"/>
        <v>0</v>
      </c>
      <c r="AR59" s="39">
        <f t="shared" si="89"/>
        <v>0</v>
      </c>
      <c r="AS59" s="39">
        <f t="shared" si="90"/>
        <v>0</v>
      </c>
      <c r="AT59" s="39">
        <f t="shared" si="91"/>
        <v>0</v>
      </c>
      <c r="AU59" s="39">
        <f t="shared" si="92"/>
        <v>0</v>
      </c>
      <c r="AV59" s="39">
        <f t="shared" si="93"/>
        <v>0</v>
      </c>
      <c r="AW59" s="39">
        <f t="shared" si="94"/>
        <v>0</v>
      </c>
      <c r="AX59" s="39">
        <f t="shared" si="95"/>
        <v>0</v>
      </c>
      <c r="AY59" s="39">
        <f t="shared" si="96"/>
        <v>0</v>
      </c>
      <c r="AZ59" s="39">
        <f t="shared" si="97"/>
        <v>0</v>
      </c>
      <c r="BA59" s="39">
        <f t="shared" si="98"/>
        <v>0</v>
      </c>
      <c r="BB59" s="39">
        <f t="shared" si="99"/>
        <v>0</v>
      </c>
      <c r="BD59" s="39">
        <f t="shared" si="56"/>
        <v>0</v>
      </c>
      <c r="BF59" s="39"/>
      <c r="BG59" s="38">
        <f t="shared" si="100"/>
        <v>0</v>
      </c>
      <c r="BI59" s="55"/>
      <c r="BJ59" s="55"/>
      <c r="BL59" s="41" t="str">
        <f t="shared" si="57"/>
        <v/>
      </c>
      <c r="BM59" s="42" t="str">
        <f t="shared" si="101"/>
        <v/>
      </c>
      <c r="BN59" s="42" t="str">
        <f t="shared" si="58"/>
        <v/>
      </c>
      <c r="BO59" s="42" t="str">
        <f t="shared" si="102"/>
        <v/>
      </c>
      <c r="BP59" s="43" t="str">
        <f t="shared" si="59"/>
        <v/>
      </c>
      <c r="BQ59" s="43" t="e">
        <f t="shared" si="103"/>
        <v>#N/A</v>
      </c>
      <c r="BR59" s="43" t="e">
        <f t="shared" si="104"/>
        <v>#N/A</v>
      </c>
      <c r="BS59" s="43"/>
      <c r="BT59" s="44">
        <f t="shared" si="105"/>
        <v>0</v>
      </c>
      <c r="BU59" s="44">
        <f t="shared" si="106"/>
        <v>0</v>
      </c>
      <c r="BV59" s="44">
        <f t="shared" si="109"/>
        <v>0</v>
      </c>
      <c r="BW59" s="44">
        <f t="shared" si="109"/>
        <v>0</v>
      </c>
      <c r="BX59" s="43" t="str">
        <f t="shared" si="61"/>
        <v/>
      </c>
      <c r="BZ59" s="38">
        <f t="shared" si="108"/>
        <v>0</v>
      </c>
      <c r="CA59" s="38">
        <f t="shared" si="108"/>
        <v>0</v>
      </c>
      <c r="CB59" s="38">
        <f t="shared" si="108"/>
        <v>0</v>
      </c>
      <c r="CC59" s="38">
        <f t="shared" si="108"/>
        <v>0</v>
      </c>
      <c r="CD59" s="38">
        <f t="shared" si="108"/>
        <v>0</v>
      </c>
      <c r="CE59" s="38">
        <f t="shared" si="108"/>
        <v>0</v>
      </c>
      <c r="CF59" s="38">
        <f t="shared" si="108"/>
        <v>0</v>
      </c>
      <c r="CG59" s="38">
        <f t="shared" si="108"/>
        <v>0</v>
      </c>
      <c r="CH59" s="38">
        <f t="shared" si="108"/>
        <v>0</v>
      </c>
      <c r="CI59" s="38">
        <f t="shared" si="108"/>
        <v>0</v>
      </c>
      <c r="CM59" s="38">
        <f t="shared" si="70"/>
        <v>9886.09375</v>
      </c>
      <c r="CO59" s="55"/>
      <c r="CP59" s="55"/>
      <c r="CR59" s="41">
        <f t="shared" si="62"/>
        <v>22</v>
      </c>
      <c r="CS59" s="42">
        <f t="shared" si="47"/>
        <v>20</v>
      </c>
      <c r="CT59" s="42" t="str">
        <f t="shared" si="63"/>
        <v/>
      </c>
      <c r="CU59" s="42">
        <f t="shared" si="48"/>
        <v>22</v>
      </c>
      <c r="CV59" s="43" t="str">
        <f t="shared" si="64"/>
        <v/>
      </c>
      <c r="CW59" s="43">
        <f t="shared" si="49"/>
        <v>9812.5000000000018</v>
      </c>
      <c r="CX59" s="43">
        <f t="shared" si="50"/>
        <v>11873.125000000002</v>
      </c>
      <c r="CY59" s="43"/>
      <c r="CZ59" s="44">
        <f t="shared" si="51"/>
        <v>0</v>
      </c>
      <c r="DA59" s="44">
        <f t="shared" si="52"/>
        <v>0</v>
      </c>
      <c r="DB59" s="44">
        <f t="shared" si="65"/>
        <v>0</v>
      </c>
      <c r="DC59" s="44">
        <f t="shared" si="66"/>
        <v>0</v>
      </c>
      <c r="DD59" s="43">
        <f t="shared" si="67"/>
        <v>22</v>
      </c>
      <c r="DF59" s="38">
        <f t="shared" si="110"/>
        <v>0</v>
      </c>
      <c r="DG59" s="38">
        <f t="shared" si="110"/>
        <v>0</v>
      </c>
      <c r="DH59" s="38">
        <f t="shared" si="110"/>
        <v>0</v>
      </c>
      <c r="DI59" s="38">
        <f t="shared" si="110"/>
        <v>0</v>
      </c>
      <c r="DJ59" s="38">
        <f t="shared" si="110"/>
        <v>0</v>
      </c>
      <c r="DK59" s="38">
        <f t="shared" si="110"/>
        <v>0</v>
      </c>
      <c r="DL59" s="38">
        <f t="shared" si="110"/>
        <v>0</v>
      </c>
      <c r="DM59" s="38">
        <f t="shared" si="110"/>
        <v>0</v>
      </c>
      <c r="DN59" s="38">
        <f t="shared" si="110"/>
        <v>0</v>
      </c>
      <c r="DO59" s="38">
        <f t="shared" si="110"/>
        <v>0</v>
      </c>
      <c r="IV59" s="47"/>
    </row>
    <row r="60" spans="1:256" s="38" customFormat="1" x14ac:dyDescent="0.2">
      <c r="A60" s="33">
        <v>51</v>
      </c>
      <c r="B60" s="304"/>
      <c r="C60" s="36"/>
      <c r="D60" s="36"/>
      <c r="E60" s="36"/>
      <c r="F60" s="36"/>
      <c r="G60" s="36"/>
      <c r="H60" s="299">
        <f t="shared" si="54"/>
        <v>22</v>
      </c>
      <c r="I60" s="34">
        <f t="shared" si="79"/>
        <v>0</v>
      </c>
      <c r="J60" s="35" t="str">
        <f t="shared" si="80"/>
        <v/>
      </c>
      <c r="K60" s="36">
        <f t="shared" si="68"/>
        <v>4500</v>
      </c>
      <c r="L60" s="37">
        <v>2</v>
      </c>
      <c r="M60" s="75"/>
      <c r="N60" s="76"/>
      <c r="O60" s="77"/>
      <c r="P60" s="77"/>
      <c r="Q60" s="77"/>
      <c r="R60" s="77"/>
      <c r="S60" s="77"/>
      <c r="T60" s="77"/>
      <c r="U60" s="78"/>
      <c r="V60" s="77"/>
      <c r="W60" s="76"/>
      <c r="X60" s="77"/>
      <c r="Y60" s="77"/>
      <c r="Z60" s="77"/>
      <c r="AA60" s="77"/>
      <c r="AB60" s="77"/>
      <c r="AC60" s="77"/>
      <c r="AD60" s="78"/>
      <c r="AE60" s="79"/>
      <c r="AF60" s="66"/>
      <c r="AG60" s="78"/>
      <c r="AH60" s="80">
        <f t="shared" si="55"/>
        <v>22</v>
      </c>
      <c r="AJ60" s="39">
        <f t="shared" si="81"/>
        <v>0</v>
      </c>
      <c r="AK60" s="39">
        <f t="shared" si="82"/>
        <v>0</v>
      </c>
      <c r="AL60" s="39">
        <f t="shared" si="83"/>
        <v>0</v>
      </c>
      <c r="AM60" s="39">
        <f t="shared" si="84"/>
        <v>0</v>
      </c>
      <c r="AN60" s="39">
        <f t="shared" si="85"/>
        <v>0</v>
      </c>
      <c r="AO60" s="39">
        <f t="shared" si="86"/>
        <v>0</v>
      </c>
      <c r="AP60" s="39">
        <f t="shared" si="87"/>
        <v>0</v>
      </c>
      <c r="AQ60" s="39">
        <f t="shared" si="88"/>
        <v>0</v>
      </c>
      <c r="AR60" s="39">
        <f t="shared" si="89"/>
        <v>0</v>
      </c>
      <c r="AS60" s="39">
        <f t="shared" si="90"/>
        <v>0</v>
      </c>
      <c r="AT60" s="39">
        <f t="shared" si="91"/>
        <v>0</v>
      </c>
      <c r="AU60" s="39">
        <f t="shared" si="92"/>
        <v>0</v>
      </c>
      <c r="AV60" s="39">
        <f t="shared" si="93"/>
        <v>0</v>
      </c>
      <c r="AW60" s="39">
        <f t="shared" si="94"/>
        <v>0</v>
      </c>
      <c r="AX60" s="39">
        <f t="shared" si="95"/>
        <v>0</v>
      </c>
      <c r="AY60" s="39">
        <f t="shared" si="96"/>
        <v>0</v>
      </c>
      <c r="AZ60" s="39">
        <f t="shared" si="97"/>
        <v>0</v>
      </c>
      <c r="BA60" s="39">
        <f t="shared" si="98"/>
        <v>0</v>
      </c>
      <c r="BB60" s="39">
        <f t="shared" si="99"/>
        <v>0</v>
      </c>
      <c r="BD60" s="39">
        <f t="shared" si="56"/>
        <v>0</v>
      </c>
      <c r="BF60" s="39"/>
      <c r="BG60" s="38">
        <f t="shared" si="100"/>
        <v>0</v>
      </c>
      <c r="BI60" s="55"/>
      <c r="BJ60" s="55"/>
      <c r="BL60" s="41" t="str">
        <f t="shared" si="57"/>
        <v/>
      </c>
      <c r="BM60" s="42" t="str">
        <f t="shared" si="101"/>
        <v/>
      </c>
      <c r="BN60" s="42" t="str">
        <f t="shared" si="58"/>
        <v/>
      </c>
      <c r="BO60" s="42" t="str">
        <f t="shared" si="102"/>
        <v/>
      </c>
      <c r="BP60" s="43" t="str">
        <f t="shared" si="59"/>
        <v/>
      </c>
      <c r="BQ60" s="43" t="e">
        <f t="shared" si="103"/>
        <v>#N/A</v>
      </c>
      <c r="BR60" s="43" t="e">
        <f t="shared" si="104"/>
        <v>#N/A</v>
      </c>
      <c r="BS60" s="43"/>
      <c r="BT60" s="44">
        <f t="shared" si="105"/>
        <v>0</v>
      </c>
      <c r="BU60" s="44">
        <f t="shared" si="106"/>
        <v>0</v>
      </c>
      <c r="BV60" s="44">
        <f t="shared" si="109"/>
        <v>0</v>
      </c>
      <c r="BW60" s="44">
        <f t="shared" si="109"/>
        <v>0</v>
      </c>
      <c r="BX60" s="43" t="str">
        <f t="shared" si="61"/>
        <v/>
      </c>
      <c r="BZ60" s="38">
        <f t="shared" ref="BZ60:CI69" si="111">+IF($L60=BZ$8,$BG60,0)</f>
        <v>0</v>
      </c>
      <c r="CA60" s="38">
        <f t="shared" si="111"/>
        <v>0</v>
      </c>
      <c r="CB60" s="38">
        <f t="shared" si="111"/>
        <v>0</v>
      </c>
      <c r="CC60" s="38">
        <f t="shared" si="111"/>
        <v>0</v>
      </c>
      <c r="CD60" s="38">
        <f t="shared" si="111"/>
        <v>0</v>
      </c>
      <c r="CE60" s="38">
        <f t="shared" si="111"/>
        <v>0</v>
      </c>
      <c r="CF60" s="38">
        <f t="shared" si="111"/>
        <v>0</v>
      </c>
      <c r="CG60" s="38">
        <f t="shared" si="111"/>
        <v>0</v>
      </c>
      <c r="CH60" s="38">
        <f t="shared" si="111"/>
        <v>0</v>
      </c>
      <c r="CI60" s="38">
        <f t="shared" si="111"/>
        <v>0</v>
      </c>
      <c r="CM60" s="38">
        <f t="shared" si="70"/>
        <v>9886.09375</v>
      </c>
      <c r="CO60" s="55"/>
      <c r="CP60" s="55"/>
      <c r="CR60" s="41">
        <f t="shared" si="62"/>
        <v>22</v>
      </c>
      <c r="CS60" s="42">
        <f t="shared" si="47"/>
        <v>20</v>
      </c>
      <c r="CT60" s="42" t="str">
        <f t="shared" si="63"/>
        <v/>
      </c>
      <c r="CU60" s="42">
        <f t="shared" si="48"/>
        <v>22</v>
      </c>
      <c r="CV60" s="43" t="str">
        <f t="shared" si="64"/>
        <v/>
      </c>
      <c r="CW60" s="43">
        <f t="shared" si="49"/>
        <v>9812.5000000000018</v>
      </c>
      <c r="CX60" s="43">
        <f t="shared" si="50"/>
        <v>11873.125000000002</v>
      </c>
      <c r="CY60" s="43"/>
      <c r="CZ60" s="44">
        <f t="shared" si="51"/>
        <v>0</v>
      </c>
      <c r="DA60" s="44">
        <f t="shared" si="52"/>
        <v>0</v>
      </c>
      <c r="DB60" s="44">
        <f t="shared" si="65"/>
        <v>0</v>
      </c>
      <c r="DC60" s="44">
        <f t="shared" si="66"/>
        <v>0</v>
      </c>
      <c r="DD60" s="43">
        <f t="shared" si="67"/>
        <v>22</v>
      </c>
      <c r="DF60" s="38">
        <f t="shared" si="110"/>
        <v>0</v>
      </c>
      <c r="DG60" s="38">
        <f t="shared" si="110"/>
        <v>0</v>
      </c>
      <c r="DH60" s="38">
        <f t="shared" si="110"/>
        <v>0</v>
      </c>
      <c r="DI60" s="38">
        <f t="shared" si="110"/>
        <v>0</v>
      </c>
      <c r="DJ60" s="38">
        <f t="shared" si="110"/>
        <v>0</v>
      </c>
      <c r="DK60" s="38">
        <f t="shared" si="110"/>
        <v>0</v>
      </c>
      <c r="DL60" s="38">
        <f t="shared" si="110"/>
        <v>0</v>
      </c>
      <c r="DM60" s="38">
        <f t="shared" si="110"/>
        <v>0</v>
      </c>
      <c r="DN60" s="38">
        <f t="shared" si="110"/>
        <v>0</v>
      </c>
      <c r="DO60" s="38">
        <f t="shared" si="110"/>
        <v>0</v>
      </c>
      <c r="IV60" s="47"/>
    </row>
    <row r="61" spans="1:256" s="38" customFormat="1" x14ac:dyDescent="0.2">
      <c r="A61" s="33">
        <v>52</v>
      </c>
      <c r="B61" s="304"/>
      <c r="C61" s="36"/>
      <c r="D61" s="36"/>
      <c r="E61" s="36"/>
      <c r="F61" s="36"/>
      <c r="G61" s="36"/>
      <c r="H61" s="299">
        <f t="shared" si="54"/>
        <v>22</v>
      </c>
      <c r="I61" s="34">
        <f t="shared" si="79"/>
        <v>0</v>
      </c>
      <c r="J61" s="35" t="str">
        <f t="shared" si="80"/>
        <v/>
      </c>
      <c r="K61" s="36">
        <f t="shared" si="68"/>
        <v>4500</v>
      </c>
      <c r="L61" s="37">
        <v>2</v>
      </c>
      <c r="M61" s="75"/>
      <c r="N61" s="76"/>
      <c r="O61" s="77"/>
      <c r="P61" s="77"/>
      <c r="Q61" s="77"/>
      <c r="R61" s="77"/>
      <c r="S61" s="77"/>
      <c r="T61" s="77"/>
      <c r="U61" s="78"/>
      <c r="V61" s="77"/>
      <c r="W61" s="76"/>
      <c r="X61" s="77"/>
      <c r="Y61" s="77"/>
      <c r="Z61" s="77"/>
      <c r="AA61" s="77"/>
      <c r="AB61" s="77"/>
      <c r="AC61" s="77"/>
      <c r="AD61" s="78"/>
      <c r="AE61" s="79"/>
      <c r="AF61" s="66"/>
      <c r="AG61" s="78"/>
      <c r="AH61" s="80">
        <f t="shared" si="55"/>
        <v>22</v>
      </c>
      <c r="AJ61" s="39">
        <f t="shared" si="81"/>
        <v>0</v>
      </c>
      <c r="AK61" s="39">
        <f t="shared" si="82"/>
        <v>0</v>
      </c>
      <c r="AL61" s="39">
        <f t="shared" si="83"/>
        <v>0</v>
      </c>
      <c r="AM61" s="39">
        <f t="shared" si="84"/>
        <v>0</v>
      </c>
      <c r="AN61" s="39">
        <f t="shared" si="85"/>
        <v>0</v>
      </c>
      <c r="AO61" s="39">
        <f t="shared" si="86"/>
        <v>0</v>
      </c>
      <c r="AP61" s="39">
        <f t="shared" si="87"/>
        <v>0</v>
      </c>
      <c r="AQ61" s="39">
        <f t="shared" si="88"/>
        <v>0</v>
      </c>
      <c r="AR61" s="39">
        <f t="shared" si="89"/>
        <v>0</v>
      </c>
      <c r="AS61" s="39">
        <f t="shared" si="90"/>
        <v>0</v>
      </c>
      <c r="AT61" s="39">
        <f t="shared" si="91"/>
        <v>0</v>
      </c>
      <c r="AU61" s="39">
        <f t="shared" si="92"/>
        <v>0</v>
      </c>
      <c r="AV61" s="39">
        <f t="shared" si="93"/>
        <v>0</v>
      </c>
      <c r="AW61" s="39">
        <f t="shared" si="94"/>
        <v>0</v>
      </c>
      <c r="AX61" s="39">
        <f t="shared" si="95"/>
        <v>0</v>
      </c>
      <c r="AY61" s="39">
        <f t="shared" si="96"/>
        <v>0</v>
      </c>
      <c r="AZ61" s="39">
        <f t="shared" si="97"/>
        <v>0</v>
      </c>
      <c r="BA61" s="39">
        <f t="shared" si="98"/>
        <v>0</v>
      </c>
      <c r="BB61" s="39">
        <f t="shared" si="99"/>
        <v>0</v>
      </c>
      <c r="BD61" s="39">
        <f t="shared" si="56"/>
        <v>0</v>
      </c>
      <c r="BF61" s="39"/>
      <c r="BG61" s="38">
        <f t="shared" si="100"/>
        <v>0</v>
      </c>
      <c r="BI61" s="55"/>
      <c r="BJ61" s="55"/>
      <c r="BL61" s="41" t="str">
        <f t="shared" si="57"/>
        <v/>
      </c>
      <c r="BM61" s="42" t="str">
        <f t="shared" si="101"/>
        <v/>
      </c>
      <c r="BN61" s="42" t="str">
        <f t="shared" si="58"/>
        <v/>
      </c>
      <c r="BO61" s="42" t="str">
        <f t="shared" si="102"/>
        <v/>
      </c>
      <c r="BP61" s="43" t="str">
        <f t="shared" si="59"/>
        <v/>
      </c>
      <c r="BQ61" s="43" t="e">
        <f t="shared" si="103"/>
        <v>#N/A</v>
      </c>
      <c r="BR61" s="43" t="e">
        <f t="shared" si="104"/>
        <v>#N/A</v>
      </c>
      <c r="BS61" s="43"/>
      <c r="BT61" s="44">
        <f t="shared" si="105"/>
        <v>0</v>
      </c>
      <c r="BU61" s="44">
        <f t="shared" si="106"/>
        <v>0</v>
      </c>
      <c r="BV61" s="44">
        <f t="shared" si="109"/>
        <v>0</v>
      </c>
      <c r="BW61" s="44">
        <f t="shared" si="109"/>
        <v>0</v>
      </c>
      <c r="BX61" s="43" t="str">
        <f t="shared" si="61"/>
        <v/>
      </c>
      <c r="BZ61" s="38">
        <f t="shared" si="111"/>
        <v>0</v>
      </c>
      <c r="CA61" s="38">
        <f t="shared" si="111"/>
        <v>0</v>
      </c>
      <c r="CB61" s="38">
        <f t="shared" si="111"/>
        <v>0</v>
      </c>
      <c r="CC61" s="38">
        <f t="shared" si="111"/>
        <v>0</v>
      </c>
      <c r="CD61" s="38">
        <f t="shared" si="111"/>
        <v>0</v>
      </c>
      <c r="CE61" s="38">
        <f t="shared" si="111"/>
        <v>0</v>
      </c>
      <c r="CF61" s="38">
        <f t="shared" si="111"/>
        <v>0</v>
      </c>
      <c r="CG61" s="38">
        <f t="shared" si="111"/>
        <v>0</v>
      </c>
      <c r="CH61" s="38">
        <f t="shared" si="111"/>
        <v>0</v>
      </c>
      <c r="CI61" s="38">
        <f t="shared" si="111"/>
        <v>0</v>
      </c>
      <c r="CM61" s="38">
        <f t="shared" si="70"/>
        <v>9886.09375</v>
      </c>
      <c r="CO61" s="55"/>
      <c r="CP61" s="55"/>
      <c r="CR61" s="41">
        <f t="shared" si="62"/>
        <v>22</v>
      </c>
      <c r="CS61" s="42">
        <f t="shared" si="47"/>
        <v>20</v>
      </c>
      <c r="CT61" s="42" t="str">
        <f t="shared" si="63"/>
        <v/>
      </c>
      <c r="CU61" s="42">
        <f t="shared" si="48"/>
        <v>22</v>
      </c>
      <c r="CV61" s="43" t="str">
        <f t="shared" si="64"/>
        <v/>
      </c>
      <c r="CW61" s="43">
        <f t="shared" si="49"/>
        <v>9812.5000000000018</v>
      </c>
      <c r="CX61" s="43">
        <f t="shared" si="50"/>
        <v>11873.125000000002</v>
      </c>
      <c r="CY61" s="43"/>
      <c r="CZ61" s="44">
        <f t="shared" si="51"/>
        <v>0</v>
      </c>
      <c r="DA61" s="44">
        <f t="shared" si="52"/>
        <v>0</v>
      </c>
      <c r="DB61" s="44">
        <f t="shared" si="65"/>
        <v>0</v>
      </c>
      <c r="DC61" s="44">
        <f t="shared" si="66"/>
        <v>0</v>
      </c>
      <c r="DD61" s="43">
        <f t="shared" si="67"/>
        <v>22</v>
      </c>
      <c r="DF61" s="38">
        <f t="shared" si="110"/>
        <v>0</v>
      </c>
      <c r="DG61" s="38">
        <f t="shared" si="110"/>
        <v>0</v>
      </c>
      <c r="DH61" s="38">
        <f t="shared" si="110"/>
        <v>0</v>
      </c>
      <c r="DI61" s="38">
        <f t="shared" si="110"/>
        <v>0</v>
      </c>
      <c r="DJ61" s="38">
        <f t="shared" si="110"/>
        <v>0</v>
      </c>
      <c r="DK61" s="38">
        <f t="shared" si="110"/>
        <v>0</v>
      </c>
      <c r="DL61" s="38">
        <f t="shared" si="110"/>
        <v>0</v>
      </c>
      <c r="DM61" s="38">
        <f t="shared" si="110"/>
        <v>0</v>
      </c>
      <c r="DN61" s="38">
        <f t="shared" si="110"/>
        <v>0</v>
      </c>
      <c r="DO61" s="38">
        <f t="shared" si="110"/>
        <v>0</v>
      </c>
      <c r="IV61" s="47"/>
    </row>
    <row r="62" spans="1:256" s="38" customFormat="1" x14ac:dyDescent="0.2">
      <c r="A62" s="33">
        <v>53</v>
      </c>
      <c r="B62" s="304"/>
      <c r="C62" s="36"/>
      <c r="D62" s="36"/>
      <c r="E62" s="36"/>
      <c r="F62" s="36"/>
      <c r="G62" s="36"/>
      <c r="H62" s="299">
        <f t="shared" si="54"/>
        <v>22</v>
      </c>
      <c r="I62" s="34">
        <f t="shared" si="79"/>
        <v>0</v>
      </c>
      <c r="J62" s="35" t="str">
        <f t="shared" si="80"/>
        <v/>
      </c>
      <c r="K62" s="36">
        <f t="shared" si="68"/>
        <v>4500</v>
      </c>
      <c r="L62" s="37">
        <v>2</v>
      </c>
      <c r="M62" s="75"/>
      <c r="N62" s="76"/>
      <c r="O62" s="77"/>
      <c r="P62" s="77"/>
      <c r="Q62" s="77"/>
      <c r="R62" s="77"/>
      <c r="S62" s="77"/>
      <c r="T62" s="77"/>
      <c r="U62" s="78"/>
      <c r="V62" s="77"/>
      <c r="W62" s="76"/>
      <c r="X62" s="77"/>
      <c r="Y62" s="77"/>
      <c r="Z62" s="77"/>
      <c r="AA62" s="77"/>
      <c r="AB62" s="77"/>
      <c r="AC62" s="77"/>
      <c r="AD62" s="78"/>
      <c r="AE62" s="79"/>
      <c r="AF62" s="66"/>
      <c r="AG62" s="78"/>
      <c r="AH62" s="80">
        <f t="shared" si="55"/>
        <v>22</v>
      </c>
      <c r="AJ62" s="39">
        <f t="shared" si="81"/>
        <v>0</v>
      </c>
      <c r="AK62" s="39">
        <f t="shared" si="82"/>
        <v>0</v>
      </c>
      <c r="AL62" s="39">
        <f t="shared" si="83"/>
        <v>0</v>
      </c>
      <c r="AM62" s="39">
        <f t="shared" si="84"/>
        <v>0</v>
      </c>
      <c r="AN62" s="39">
        <f t="shared" si="85"/>
        <v>0</v>
      </c>
      <c r="AO62" s="39">
        <f t="shared" si="86"/>
        <v>0</v>
      </c>
      <c r="AP62" s="39">
        <f t="shared" si="87"/>
        <v>0</v>
      </c>
      <c r="AQ62" s="39">
        <f t="shared" si="88"/>
        <v>0</v>
      </c>
      <c r="AR62" s="39">
        <f t="shared" si="89"/>
        <v>0</v>
      </c>
      <c r="AS62" s="39">
        <f t="shared" si="90"/>
        <v>0</v>
      </c>
      <c r="AT62" s="39">
        <f t="shared" si="91"/>
        <v>0</v>
      </c>
      <c r="AU62" s="39">
        <f t="shared" si="92"/>
        <v>0</v>
      </c>
      <c r="AV62" s="39">
        <f t="shared" si="93"/>
        <v>0</v>
      </c>
      <c r="AW62" s="39">
        <f t="shared" si="94"/>
        <v>0</v>
      </c>
      <c r="AX62" s="39">
        <f t="shared" si="95"/>
        <v>0</v>
      </c>
      <c r="AY62" s="39">
        <f t="shared" si="96"/>
        <v>0</v>
      </c>
      <c r="AZ62" s="39">
        <f t="shared" si="97"/>
        <v>0</v>
      </c>
      <c r="BA62" s="39">
        <f t="shared" si="98"/>
        <v>0</v>
      </c>
      <c r="BB62" s="39">
        <f t="shared" si="99"/>
        <v>0</v>
      </c>
      <c r="BD62" s="39">
        <f t="shared" si="56"/>
        <v>0</v>
      </c>
      <c r="BF62" s="39"/>
      <c r="BG62" s="38">
        <f t="shared" si="100"/>
        <v>0</v>
      </c>
      <c r="BI62" s="55"/>
      <c r="BJ62" s="55"/>
      <c r="BL62" s="41" t="str">
        <f t="shared" si="57"/>
        <v/>
      </c>
      <c r="BM62" s="42" t="str">
        <f t="shared" si="101"/>
        <v/>
      </c>
      <c r="BN62" s="42" t="str">
        <f t="shared" si="58"/>
        <v/>
      </c>
      <c r="BO62" s="42" t="str">
        <f t="shared" si="102"/>
        <v/>
      </c>
      <c r="BP62" s="43" t="str">
        <f t="shared" si="59"/>
        <v/>
      </c>
      <c r="BQ62" s="43" t="e">
        <f t="shared" si="103"/>
        <v>#N/A</v>
      </c>
      <c r="BR62" s="43" t="e">
        <f t="shared" si="104"/>
        <v>#N/A</v>
      </c>
      <c r="BS62" s="43"/>
      <c r="BT62" s="44">
        <f t="shared" si="105"/>
        <v>0</v>
      </c>
      <c r="BU62" s="44">
        <f t="shared" si="106"/>
        <v>0</v>
      </c>
      <c r="BV62" s="44">
        <f t="shared" si="109"/>
        <v>0</v>
      </c>
      <c r="BW62" s="44">
        <f t="shared" si="109"/>
        <v>0</v>
      </c>
      <c r="BX62" s="43" t="str">
        <f t="shared" si="61"/>
        <v/>
      </c>
      <c r="BZ62" s="38">
        <f t="shared" si="111"/>
        <v>0</v>
      </c>
      <c r="CA62" s="38">
        <f t="shared" si="111"/>
        <v>0</v>
      </c>
      <c r="CB62" s="38">
        <f t="shared" si="111"/>
        <v>0</v>
      </c>
      <c r="CC62" s="38">
        <f t="shared" si="111"/>
        <v>0</v>
      </c>
      <c r="CD62" s="38">
        <f t="shared" si="111"/>
        <v>0</v>
      </c>
      <c r="CE62" s="38">
        <f t="shared" si="111"/>
        <v>0</v>
      </c>
      <c r="CF62" s="38">
        <f t="shared" si="111"/>
        <v>0</v>
      </c>
      <c r="CG62" s="38">
        <f t="shared" si="111"/>
        <v>0</v>
      </c>
      <c r="CH62" s="38">
        <f t="shared" si="111"/>
        <v>0</v>
      </c>
      <c r="CI62" s="38">
        <f t="shared" si="111"/>
        <v>0</v>
      </c>
      <c r="CM62" s="38">
        <f t="shared" si="70"/>
        <v>9886.09375</v>
      </c>
      <c r="CO62" s="55"/>
      <c r="CP62" s="55"/>
      <c r="CR62" s="41">
        <f t="shared" si="62"/>
        <v>22</v>
      </c>
      <c r="CS62" s="42">
        <f t="shared" si="47"/>
        <v>20</v>
      </c>
      <c r="CT62" s="42" t="str">
        <f t="shared" si="63"/>
        <v/>
      </c>
      <c r="CU62" s="42">
        <f t="shared" si="48"/>
        <v>22</v>
      </c>
      <c r="CV62" s="43" t="str">
        <f t="shared" si="64"/>
        <v/>
      </c>
      <c r="CW62" s="43">
        <f t="shared" si="49"/>
        <v>9812.5000000000018</v>
      </c>
      <c r="CX62" s="43">
        <f t="shared" si="50"/>
        <v>11873.125000000002</v>
      </c>
      <c r="CY62" s="43"/>
      <c r="CZ62" s="44">
        <f t="shared" si="51"/>
        <v>0</v>
      </c>
      <c r="DA62" s="44">
        <f t="shared" si="52"/>
        <v>0</v>
      </c>
      <c r="DB62" s="44">
        <f t="shared" si="65"/>
        <v>0</v>
      </c>
      <c r="DC62" s="44">
        <f t="shared" si="66"/>
        <v>0</v>
      </c>
      <c r="DD62" s="43">
        <f t="shared" si="67"/>
        <v>22</v>
      </c>
      <c r="DF62" s="38">
        <f t="shared" si="110"/>
        <v>0</v>
      </c>
      <c r="DG62" s="38">
        <f t="shared" si="110"/>
        <v>0</v>
      </c>
      <c r="DH62" s="38">
        <f t="shared" si="110"/>
        <v>0</v>
      </c>
      <c r="DI62" s="38">
        <f t="shared" si="110"/>
        <v>0</v>
      </c>
      <c r="DJ62" s="38">
        <f t="shared" si="110"/>
        <v>0</v>
      </c>
      <c r="DK62" s="38">
        <f t="shared" si="110"/>
        <v>0</v>
      </c>
      <c r="DL62" s="38">
        <f t="shared" si="110"/>
        <v>0</v>
      </c>
      <c r="DM62" s="38">
        <f t="shared" si="110"/>
        <v>0</v>
      </c>
      <c r="DN62" s="38">
        <f t="shared" si="110"/>
        <v>0</v>
      </c>
      <c r="DO62" s="38">
        <f t="shared" si="110"/>
        <v>0</v>
      </c>
      <c r="IV62" s="47"/>
    </row>
    <row r="63" spans="1:256" s="38" customFormat="1" x14ac:dyDescent="0.2">
      <c r="A63" s="33">
        <v>54</v>
      </c>
      <c r="B63" s="304"/>
      <c r="C63" s="36"/>
      <c r="D63" s="36"/>
      <c r="E63" s="36"/>
      <c r="F63" s="36"/>
      <c r="G63" s="36"/>
      <c r="H63" s="299">
        <f t="shared" si="54"/>
        <v>22</v>
      </c>
      <c r="I63" s="34">
        <f t="shared" si="79"/>
        <v>0</v>
      </c>
      <c r="J63" s="35" t="str">
        <f t="shared" si="80"/>
        <v/>
      </c>
      <c r="K63" s="36">
        <f t="shared" si="68"/>
        <v>4500</v>
      </c>
      <c r="L63" s="37">
        <v>2</v>
      </c>
      <c r="M63" s="75"/>
      <c r="N63" s="76"/>
      <c r="O63" s="77"/>
      <c r="P63" s="77"/>
      <c r="Q63" s="77"/>
      <c r="R63" s="77"/>
      <c r="S63" s="77"/>
      <c r="T63" s="77"/>
      <c r="U63" s="78"/>
      <c r="V63" s="77"/>
      <c r="W63" s="76"/>
      <c r="X63" s="77"/>
      <c r="Y63" s="77"/>
      <c r="Z63" s="77"/>
      <c r="AA63" s="77"/>
      <c r="AB63" s="77"/>
      <c r="AC63" s="77"/>
      <c r="AD63" s="78"/>
      <c r="AE63" s="79"/>
      <c r="AF63" s="66"/>
      <c r="AG63" s="78"/>
      <c r="AH63" s="80">
        <f t="shared" si="55"/>
        <v>22</v>
      </c>
      <c r="AJ63" s="39">
        <f t="shared" si="81"/>
        <v>0</v>
      </c>
      <c r="AK63" s="39">
        <f t="shared" si="82"/>
        <v>0</v>
      </c>
      <c r="AL63" s="39">
        <f t="shared" si="83"/>
        <v>0</v>
      </c>
      <c r="AM63" s="39">
        <f t="shared" si="84"/>
        <v>0</v>
      </c>
      <c r="AN63" s="39">
        <f t="shared" si="85"/>
        <v>0</v>
      </c>
      <c r="AO63" s="39">
        <f t="shared" si="86"/>
        <v>0</v>
      </c>
      <c r="AP63" s="39">
        <f t="shared" si="87"/>
        <v>0</v>
      </c>
      <c r="AQ63" s="39">
        <f t="shared" si="88"/>
        <v>0</v>
      </c>
      <c r="AR63" s="39">
        <f t="shared" si="89"/>
        <v>0</v>
      </c>
      <c r="AS63" s="39">
        <f t="shared" si="90"/>
        <v>0</v>
      </c>
      <c r="AT63" s="39">
        <f t="shared" si="91"/>
        <v>0</v>
      </c>
      <c r="AU63" s="39">
        <f t="shared" si="92"/>
        <v>0</v>
      </c>
      <c r="AV63" s="39">
        <f t="shared" si="93"/>
        <v>0</v>
      </c>
      <c r="AW63" s="39">
        <f t="shared" si="94"/>
        <v>0</v>
      </c>
      <c r="AX63" s="39">
        <f t="shared" si="95"/>
        <v>0</v>
      </c>
      <c r="AY63" s="39">
        <f t="shared" si="96"/>
        <v>0</v>
      </c>
      <c r="AZ63" s="39">
        <f t="shared" si="97"/>
        <v>0</v>
      </c>
      <c r="BA63" s="39">
        <f t="shared" si="98"/>
        <v>0</v>
      </c>
      <c r="BB63" s="39">
        <f t="shared" si="99"/>
        <v>0</v>
      </c>
      <c r="BD63" s="39">
        <f t="shared" si="56"/>
        <v>0</v>
      </c>
      <c r="BF63" s="39"/>
      <c r="BG63" s="38">
        <f t="shared" si="100"/>
        <v>0</v>
      </c>
      <c r="BI63" s="55"/>
      <c r="BJ63" s="55"/>
      <c r="BL63" s="41" t="str">
        <f t="shared" si="57"/>
        <v/>
      </c>
      <c r="BM63" s="42" t="str">
        <f t="shared" si="101"/>
        <v/>
      </c>
      <c r="BN63" s="42" t="str">
        <f t="shared" si="58"/>
        <v/>
      </c>
      <c r="BO63" s="42" t="str">
        <f t="shared" si="102"/>
        <v/>
      </c>
      <c r="BP63" s="43" t="str">
        <f t="shared" si="59"/>
        <v/>
      </c>
      <c r="BQ63" s="43" t="e">
        <f t="shared" si="103"/>
        <v>#N/A</v>
      </c>
      <c r="BR63" s="43" t="e">
        <f t="shared" si="104"/>
        <v>#N/A</v>
      </c>
      <c r="BS63" s="43"/>
      <c r="BT63" s="44">
        <f t="shared" si="105"/>
        <v>0</v>
      </c>
      <c r="BU63" s="44">
        <f t="shared" si="106"/>
        <v>0</v>
      </c>
      <c r="BV63" s="44">
        <f t="shared" si="109"/>
        <v>0</v>
      </c>
      <c r="BW63" s="44">
        <f t="shared" si="109"/>
        <v>0</v>
      </c>
      <c r="BX63" s="43" t="str">
        <f t="shared" si="61"/>
        <v/>
      </c>
      <c r="BZ63" s="38">
        <f t="shared" si="111"/>
        <v>0</v>
      </c>
      <c r="CA63" s="38">
        <f t="shared" si="111"/>
        <v>0</v>
      </c>
      <c r="CB63" s="38">
        <f t="shared" si="111"/>
        <v>0</v>
      </c>
      <c r="CC63" s="38">
        <f t="shared" si="111"/>
        <v>0</v>
      </c>
      <c r="CD63" s="38">
        <f t="shared" si="111"/>
        <v>0</v>
      </c>
      <c r="CE63" s="38">
        <f t="shared" si="111"/>
        <v>0</v>
      </c>
      <c r="CF63" s="38">
        <f t="shared" si="111"/>
        <v>0</v>
      </c>
      <c r="CG63" s="38">
        <f t="shared" si="111"/>
        <v>0</v>
      </c>
      <c r="CH63" s="38">
        <f t="shared" si="111"/>
        <v>0</v>
      </c>
      <c r="CI63" s="38">
        <f t="shared" si="111"/>
        <v>0</v>
      </c>
      <c r="CM63" s="38">
        <f t="shared" si="70"/>
        <v>9886.09375</v>
      </c>
      <c r="CO63" s="55"/>
      <c r="CP63" s="55"/>
      <c r="CR63" s="41">
        <f t="shared" si="62"/>
        <v>22</v>
      </c>
      <c r="CS63" s="42">
        <f t="shared" si="47"/>
        <v>20</v>
      </c>
      <c r="CT63" s="42" t="str">
        <f t="shared" si="63"/>
        <v/>
      </c>
      <c r="CU63" s="42">
        <f t="shared" si="48"/>
        <v>22</v>
      </c>
      <c r="CV63" s="43" t="str">
        <f t="shared" si="64"/>
        <v/>
      </c>
      <c r="CW63" s="43">
        <f t="shared" si="49"/>
        <v>9812.5000000000018</v>
      </c>
      <c r="CX63" s="43">
        <f t="shared" si="50"/>
        <v>11873.125000000002</v>
      </c>
      <c r="CY63" s="43"/>
      <c r="CZ63" s="44">
        <f t="shared" si="51"/>
        <v>0</v>
      </c>
      <c r="DA63" s="44">
        <f t="shared" si="52"/>
        <v>0</v>
      </c>
      <c r="DB63" s="44">
        <f t="shared" si="65"/>
        <v>0</v>
      </c>
      <c r="DC63" s="44">
        <f t="shared" si="66"/>
        <v>0</v>
      </c>
      <c r="DD63" s="43">
        <f t="shared" si="67"/>
        <v>22</v>
      </c>
      <c r="DF63" s="38">
        <f t="shared" si="110"/>
        <v>0</v>
      </c>
      <c r="DG63" s="38">
        <f t="shared" si="110"/>
        <v>0</v>
      </c>
      <c r="DH63" s="38">
        <f t="shared" si="110"/>
        <v>0</v>
      </c>
      <c r="DI63" s="38">
        <f t="shared" si="110"/>
        <v>0</v>
      </c>
      <c r="DJ63" s="38">
        <f t="shared" si="110"/>
        <v>0</v>
      </c>
      <c r="DK63" s="38">
        <f t="shared" si="110"/>
        <v>0</v>
      </c>
      <c r="DL63" s="38">
        <f t="shared" si="110"/>
        <v>0</v>
      </c>
      <c r="DM63" s="38">
        <f t="shared" si="110"/>
        <v>0</v>
      </c>
      <c r="DN63" s="38">
        <f t="shared" si="110"/>
        <v>0</v>
      </c>
      <c r="DO63" s="38">
        <f t="shared" si="110"/>
        <v>0</v>
      </c>
      <c r="IV63" s="47"/>
    </row>
    <row r="64" spans="1:256" s="38" customFormat="1" x14ac:dyDescent="0.2">
      <c r="A64" s="33">
        <v>55</v>
      </c>
      <c r="B64" s="304"/>
      <c r="C64" s="36"/>
      <c r="D64" s="36"/>
      <c r="E64" s="36"/>
      <c r="F64" s="36"/>
      <c r="G64" s="36"/>
      <c r="H64" s="299">
        <f t="shared" si="54"/>
        <v>22</v>
      </c>
      <c r="I64" s="34">
        <f t="shared" si="79"/>
        <v>0</v>
      </c>
      <c r="J64" s="35" t="str">
        <f t="shared" si="80"/>
        <v/>
      </c>
      <c r="K64" s="36">
        <f t="shared" si="68"/>
        <v>4500</v>
      </c>
      <c r="L64" s="37">
        <v>2</v>
      </c>
      <c r="M64" s="75"/>
      <c r="N64" s="76"/>
      <c r="O64" s="77"/>
      <c r="P64" s="77"/>
      <c r="Q64" s="77"/>
      <c r="R64" s="77"/>
      <c r="S64" s="77"/>
      <c r="T64" s="77"/>
      <c r="U64" s="78"/>
      <c r="V64" s="77"/>
      <c r="W64" s="76"/>
      <c r="X64" s="77"/>
      <c r="Y64" s="77"/>
      <c r="Z64" s="77"/>
      <c r="AA64" s="77"/>
      <c r="AB64" s="77"/>
      <c r="AC64" s="77"/>
      <c r="AD64" s="78"/>
      <c r="AE64" s="79"/>
      <c r="AF64" s="66"/>
      <c r="AG64" s="78"/>
      <c r="AH64" s="80">
        <f t="shared" si="55"/>
        <v>22</v>
      </c>
      <c r="AJ64" s="39">
        <f t="shared" si="81"/>
        <v>0</v>
      </c>
      <c r="AK64" s="39">
        <f t="shared" si="82"/>
        <v>0</v>
      </c>
      <c r="AL64" s="39">
        <f t="shared" si="83"/>
        <v>0</v>
      </c>
      <c r="AM64" s="39">
        <f t="shared" si="84"/>
        <v>0</v>
      </c>
      <c r="AN64" s="39">
        <f t="shared" si="85"/>
        <v>0</v>
      </c>
      <c r="AO64" s="39">
        <f t="shared" si="86"/>
        <v>0</v>
      </c>
      <c r="AP64" s="39">
        <f t="shared" si="87"/>
        <v>0</v>
      </c>
      <c r="AQ64" s="39">
        <f t="shared" si="88"/>
        <v>0</v>
      </c>
      <c r="AR64" s="39">
        <f t="shared" si="89"/>
        <v>0</v>
      </c>
      <c r="AS64" s="39">
        <f t="shared" si="90"/>
        <v>0</v>
      </c>
      <c r="AT64" s="39">
        <f t="shared" si="91"/>
        <v>0</v>
      </c>
      <c r="AU64" s="39">
        <f t="shared" si="92"/>
        <v>0</v>
      </c>
      <c r="AV64" s="39">
        <f t="shared" si="93"/>
        <v>0</v>
      </c>
      <c r="AW64" s="39">
        <f t="shared" si="94"/>
        <v>0</v>
      </c>
      <c r="AX64" s="39">
        <f t="shared" si="95"/>
        <v>0</v>
      </c>
      <c r="AY64" s="39">
        <f t="shared" si="96"/>
        <v>0</v>
      </c>
      <c r="AZ64" s="39">
        <f t="shared" si="97"/>
        <v>0</v>
      </c>
      <c r="BA64" s="39">
        <f t="shared" si="98"/>
        <v>0</v>
      </c>
      <c r="BB64" s="39">
        <f t="shared" si="99"/>
        <v>0</v>
      </c>
      <c r="BD64" s="39">
        <f t="shared" si="56"/>
        <v>0</v>
      </c>
      <c r="BF64" s="39"/>
      <c r="BG64" s="38">
        <f t="shared" si="100"/>
        <v>0</v>
      </c>
      <c r="BI64" s="55"/>
      <c r="BJ64" s="55"/>
      <c r="BL64" s="41" t="str">
        <f t="shared" si="57"/>
        <v/>
      </c>
      <c r="BM64" s="42" t="str">
        <f t="shared" si="101"/>
        <v/>
      </c>
      <c r="BN64" s="42" t="str">
        <f t="shared" si="58"/>
        <v/>
      </c>
      <c r="BO64" s="42" t="str">
        <f t="shared" si="102"/>
        <v/>
      </c>
      <c r="BP64" s="43" t="str">
        <f t="shared" si="59"/>
        <v/>
      </c>
      <c r="BQ64" s="43" t="e">
        <f t="shared" si="103"/>
        <v>#N/A</v>
      </c>
      <c r="BR64" s="43" t="e">
        <f t="shared" si="104"/>
        <v>#N/A</v>
      </c>
      <c r="BS64" s="43"/>
      <c r="BT64" s="44">
        <f t="shared" si="105"/>
        <v>0</v>
      </c>
      <c r="BU64" s="44">
        <f t="shared" si="106"/>
        <v>0</v>
      </c>
      <c r="BV64" s="44">
        <f t="shared" si="109"/>
        <v>0</v>
      </c>
      <c r="BW64" s="44">
        <f t="shared" si="109"/>
        <v>0</v>
      </c>
      <c r="BX64" s="43" t="str">
        <f t="shared" si="61"/>
        <v/>
      </c>
      <c r="BZ64" s="38">
        <f t="shared" si="111"/>
        <v>0</v>
      </c>
      <c r="CA64" s="38">
        <f t="shared" si="111"/>
        <v>0</v>
      </c>
      <c r="CB64" s="38">
        <f t="shared" si="111"/>
        <v>0</v>
      </c>
      <c r="CC64" s="38">
        <f t="shared" si="111"/>
        <v>0</v>
      </c>
      <c r="CD64" s="38">
        <f t="shared" si="111"/>
        <v>0</v>
      </c>
      <c r="CE64" s="38">
        <f t="shared" si="111"/>
        <v>0</v>
      </c>
      <c r="CF64" s="38">
        <f t="shared" si="111"/>
        <v>0</v>
      </c>
      <c r="CG64" s="38">
        <f t="shared" si="111"/>
        <v>0</v>
      </c>
      <c r="CH64" s="38">
        <f t="shared" si="111"/>
        <v>0</v>
      </c>
      <c r="CI64" s="38">
        <f t="shared" si="111"/>
        <v>0</v>
      </c>
      <c r="CM64" s="38">
        <f t="shared" si="70"/>
        <v>9886.09375</v>
      </c>
      <c r="CO64" s="55"/>
      <c r="CP64" s="55"/>
      <c r="CR64" s="41">
        <f t="shared" si="62"/>
        <v>22</v>
      </c>
      <c r="CS64" s="42">
        <f t="shared" si="47"/>
        <v>20</v>
      </c>
      <c r="CT64" s="42" t="str">
        <f t="shared" si="63"/>
        <v/>
      </c>
      <c r="CU64" s="42">
        <f t="shared" si="48"/>
        <v>22</v>
      </c>
      <c r="CV64" s="43" t="str">
        <f t="shared" si="64"/>
        <v/>
      </c>
      <c r="CW64" s="43">
        <f t="shared" si="49"/>
        <v>9812.5000000000018</v>
      </c>
      <c r="CX64" s="43">
        <f t="shared" si="50"/>
        <v>11873.125000000002</v>
      </c>
      <c r="CY64" s="43"/>
      <c r="CZ64" s="44">
        <f t="shared" si="51"/>
        <v>0</v>
      </c>
      <c r="DA64" s="44">
        <f t="shared" si="52"/>
        <v>0</v>
      </c>
      <c r="DB64" s="44">
        <f t="shared" si="65"/>
        <v>0</v>
      </c>
      <c r="DC64" s="44">
        <f t="shared" si="66"/>
        <v>0</v>
      </c>
      <c r="DD64" s="43">
        <f t="shared" si="67"/>
        <v>22</v>
      </c>
      <c r="DF64" s="38">
        <f t="shared" si="110"/>
        <v>0</v>
      </c>
      <c r="DG64" s="38">
        <f t="shared" si="110"/>
        <v>0</v>
      </c>
      <c r="DH64" s="38">
        <f t="shared" si="110"/>
        <v>0</v>
      </c>
      <c r="DI64" s="38">
        <f t="shared" si="110"/>
        <v>0</v>
      </c>
      <c r="DJ64" s="38">
        <f t="shared" si="110"/>
        <v>0</v>
      </c>
      <c r="DK64" s="38">
        <f t="shared" si="110"/>
        <v>0</v>
      </c>
      <c r="DL64" s="38">
        <f t="shared" si="110"/>
        <v>0</v>
      </c>
      <c r="DM64" s="38">
        <f t="shared" si="110"/>
        <v>0</v>
      </c>
      <c r="DN64" s="38">
        <f t="shared" si="110"/>
        <v>0</v>
      </c>
      <c r="DO64" s="38">
        <f t="shared" si="110"/>
        <v>0</v>
      </c>
      <c r="IV64" s="47"/>
    </row>
    <row r="65" spans="1:256" s="38" customFormat="1" x14ac:dyDescent="0.2">
      <c r="A65" s="33">
        <v>56</v>
      </c>
      <c r="B65" s="304"/>
      <c r="C65" s="36"/>
      <c r="D65" s="36"/>
      <c r="E65" s="36"/>
      <c r="F65" s="36"/>
      <c r="G65" s="36"/>
      <c r="H65" s="299">
        <f t="shared" si="54"/>
        <v>22</v>
      </c>
      <c r="I65" s="34">
        <f t="shared" si="79"/>
        <v>0</v>
      </c>
      <c r="J65" s="35" t="str">
        <f t="shared" si="80"/>
        <v/>
      </c>
      <c r="K65" s="36">
        <f t="shared" si="68"/>
        <v>4500</v>
      </c>
      <c r="L65" s="37">
        <v>2</v>
      </c>
      <c r="M65" s="75"/>
      <c r="N65" s="76"/>
      <c r="O65" s="77"/>
      <c r="P65" s="77"/>
      <c r="Q65" s="77"/>
      <c r="R65" s="77"/>
      <c r="S65" s="77"/>
      <c r="T65" s="77"/>
      <c r="U65" s="78"/>
      <c r="V65" s="77"/>
      <c r="W65" s="76"/>
      <c r="X65" s="77"/>
      <c r="Y65" s="77"/>
      <c r="Z65" s="77"/>
      <c r="AA65" s="77"/>
      <c r="AB65" s="77"/>
      <c r="AC65" s="77"/>
      <c r="AD65" s="78"/>
      <c r="AE65" s="79"/>
      <c r="AF65" s="66"/>
      <c r="AG65" s="78"/>
      <c r="AH65" s="80">
        <f t="shared" si="55"/>
        <v>22</v>
      </c>
      <c r="AJ65" s="39">
        <f t="shared" si="81"/>
        <v>0</v>
      </c>
      <c r="AK65" s="39">
        <f t="shared" si="82"/>
        <v>0</v>
      </c>
      <c r="AL65" s="39">
        <f t="shared" si="83"/>
        <v>0</v>
      </c>
      <c r="AM65" s="39">
        <f t="shared" si="84"/>
        <v>0</v>
      </c>
      <c r="AN65" s="39">
        <f t="shared" si="85"/>
        <v>0</v>
      </c>
      <c r="AO65" s="39">
        <f t="shared" si="86"/>
        <v>0</v>
      </c>
      <c r="AP65" s="39">
        <f t="shared" si="87"/>
        <v>0</v>
      </c>
      <c r="AQ65" s="39">
        <f t="shared" si="88"/>
        <v>0</v>
      </c>
      <c r="AR65" s="39">
        <f t="shared" si="89"/>
        <v>0</v>
      </c>
      <c r="AS65" s="39">
        <f t="shared" si="90"/>
        <v>0</v>
      </c>
      <c r="AT65" s="39">
        <f t="shared" si="91"/>
        <v>0</v>
      </c>
      <c r="AU65" s="39">
        <f t="shared" si="92"/>
        <v>0</v>
      </c>
      <c r="AV65" s="39">
        <f t="shared" si="93"/>
        <v>0</v>
      </c>
      <c r="AW65" s="39">
        <f t="shared" si="94"/>
        <v>0</v>
      </c>
      <c r="AX65" s="39">
        <f t="shared" si="95"/>
        <v>0</v>
      </c>
      <c r="AY65" s="39">
        <f t="shared" si="96"/>
        <v>0</v>
      </c>
      <c r="AZ65" s="39">
        <f t="shared" si="97"/>
        <v>0</v>
      </c>
      <c r="BA65" s="39">
        <f t="shared" si="98"/>
        <v>0</v>
      </c>
      <c r="BB65" s="39">
        <f t="shared" si="99"/>
        <v>0</v>
      </c>
      <c r="BD65" s="39">
        <f t="shared" si="56"/>
        <v>0</v>
      </c>
      <c r="BF65" s="39"/>
      <c r="BG65" s="38">
        <f t="shared" si="100"/>
        <v>0</v>
      </c>
      <c r="BI65" s="55"/>
      <c r="BJ65" s="55"/>
      <c r="BL65" s="41" t="str">
        <f t="shared" si="57"/>
        <v/>
      </c>
      <c r="BM65" s="42" t="str">
        <f t="shared" si="101"/>
        <v/>
      </c>
      <c r="BN65" s="42" t="str">
        <f t="shared" si="58"/>
        <v/>
      </c>
      <c r="BO65" s="42" t="str">
        <f t="shared" si="102"/>
        <v/>
      </c>
      <c r="BP65" s="43" t="str">
        <f t="shared" si="59"/>
        <v/>
      </c>
      <c r="BQ65" s="43" t="e">
        <f t="shared" si="103"/>
        <v>#N/A</v>
      </c>
      <c r="BR65" s="43" t="e">
        <f t="shared" si="104"/>
        <v>#N/A</v>
      </c>
      <c r="BS65" s="43"/>
      <c r="BT65" s="44">
        <f t="shared" si="105"/>
        <v>0</v>
      </c>
      <c r="BU65" s="44">
        <f t="shared" si="106"/>
        <v>0</v>
      </c>
      <c r="BV65" s="44">
        <f t="shared" si="109"/>
        <v>0</v>
      </c>
      <c r="BW65" s="44">
        <f t="shared" si="109"/>
        <v>0</v>
      </c>
      <c r="BX65" s="43" t="str">
        <f t="shared" si="61"/>
        <v/>
      </c>
      <c r="BZ65" s="38">
        <f t="shared" si="111"/>
        <v>0</v>
      </c>
      <c r="CA65" s="38">
        <f t="shared" si="111"/>
        <v>0</v>
      </c>
      <c r="CB65" s="38">
        <f t="shared" si="111"/>
        <v>0</v>
      </c>
      <c r="CC65" s="38">
        <f t="shared" si="111"/>
        <v>0</v>
      </c>
      <c r="CD65" s="38">
        <f t="shared" si="111"/>
        <v>0</v>
      </c>
      <c r="CE65" s="38">
        <f t="shared" si="111"/>
        <v>0</v>
      </c>
      <c r="CF65" s="38">
        <f t="shared" si="111"/>
        <v>0</v>
      </c>
      <c r="CG65" s="38">
        <f t="shared" si="111"/>
        <v>0</v>
      </c>
      <c r="CH65" s="38">
        <f t="shared" si="111"/>
        <v>0</v>
      </c>
      <c r="CI65" s="38">
        <f t="shared" si="111"/>
        <v>0</v>
      </c>
      <c r="CM65" s="38">
        <f t="shared" si="70"/>
        <v>9886.09375</v>
      </c>
      <c r="CO65" s="55"/>
      <c r="CP65" s="55"/>
      <c r="CR65" s="41">
        <f t="shared" si="62"/>
        <v>22</v>
      </c>
      <c r="CS65" s="42">
        <f t="shared" si="47"/>
        <v>20</v>
      </c>
      <c r="CT65" s="42" t="str">
        <f t="shared" si="63"/>
        <v/>
      </c>
      <c r="CU65" s="42">
        <f t="shared" si="48"/>
        <v>22</v>
      </c>
      <c r="CV65" s="43" t="str">
        <f t="shared" si="64"/>
        <v/>
      </c>
      <c r="CW65" s="43">
        <f t="shared" si="49"/>
        <v>9812.5000000000018</v>
      </c>
      <c r="CX65" s="43">
        <f t="shared" si="50"/>
        <v>11873.125000000002</v>
      </c>
      <c r="CY65" s="43"/>
      <c r="CZ65" s="44">
        <f t="shared" si="51"/>
        <v>0</v>
      </c>
      <c r="DA65" s="44">
        <f t="shared" si="52"/>
        <v>0</v>
      </c>
      <c r="DB65" s="44">
        <f t="shared" si="65"/>
        <v>0</v>
      </c>
      <c r="DC65" s="44">
        <f t="shared" si="66"/>
        <v>0</v>
      </c>
      <c r="DD65" s="43">
        <f t="shared" si="67"/>
        <v>22</v>
      </c>
      <c r="DF65" s="38">
        <f t="shared" si="110"/>
        <v>0</v>
      </c>
      <c r="DG65" s="38">
        <f t="shared" si="110"/>
        <v>0</v>
      </c>
      <c r="DH65" s="38">
        <f t="shared" si="110"/>
        <v>0</v>
      </c>
      <c r="DI65" s="38">
        <f t="shared" si="110"/>
        <v>0</v>
      </c>
      <c r="DJ65" s="38">
        <f t="shared" si="110"/>
        <v>0</v>
      </c>
      <c r="DK65" s="38">
        <f t="shared" si="110"/>
        <v>0</v>
      </c>
      <c r="DL65" s="38">
        <f t="shared" si="110"/>
        <v>0</v>
      </c>
      <c r="DM65" s="38">
        <f t="shared" si="110"/>
        <v>0</v>
      </c>
      <c r="DN65" s="38">
        <f t="shared" si="110"/>
        <v>0</v>
      </c>
      <c r="DO65" s="38">
        <f t="shared" si="110"/>
        <v>0</v>
      </c>
      <c r="IV65" s="47"/>
    </row>
    <row r="66" spans="1:256" s="38" customFormat="1" x14ac:dyDescent="0.2">
      <c r="A66" s="33">
        <v>57</v>
      </c>
      <c r="B66" s="304"/>
      <c r="C66" s="36"/>
      <c r="D66" s="36"/>
      <c r="E66" s="36"/>
      <c r="F66" s="36"/>
      <c r="G66" s="36"/>
      <c r="H66" s="299">
        <f t="shared" si="54"/>
        <v>22</v>
      </c>
      <c r="I66" s="34">
        <f t="shared" si="79"/>
        <v>0</v>
      </c>
      <c r="J66" s="35" t="str">
        <f t="shared" si="80"/>
        <v/>
      </c>
      <c r="K66" s="36">
        <f t="shared" si="68"/>
        <v>4500</v>
      </c>
      <c r="L66" s="37">
        <v>2</v>
      </c>
      <c r="M66" s="75"/>
      <c r="N66" s="76"/>
      <c r="O66" s="77"/>
      <c r="P66" s="77"/>
      <c r="Q66" s="77"/>
      <c r="R66" s="77"/>
      <c r="S66" s="77"/>
      <c r="T66" s="77"/>
      <c r="U66" s="78"/>
      <c r="V66" s="77"/>
      <c r="W66" s="76"/>
      <c r="X66" s="77"/>
      <c r="Y66" s="77"/>
      <c r="Z66" s="77"/>
      <c r="AA66" s="77"/>
      <c r="AB66" s="77"/>
      <c r="AC66" s="77"/>
      <c r="AD66" s="78"/>
      <c r="AE66" s="79"/>
      <c r="AF66" s="66"/>
      <c r="AG66" s="78"/>
      <c r="AH66" s="80">
        <f t="shared" si="55"/>
        <v>22</v>
      </c>
      <c r="AJ66" s="39">
        <f t="shared" si="81"/>
        <v>0</v>
      </c>
      <c r="AK66" s="39">
        <f t="shared" si="82"/>
        <v>0</v>
      </c>
      <c r="AL66" s="39">
        <f t="shared" si="83"/>
        <v>0</v>
      </c>
      <c r="AM66" s="39">
        <f t="shared" si="84"/>
        <v>0</v>
      </c>
      <c r="AN66" s="39">
        <f t="shared" si="85"/>
        <v>0</v>
      </c>
      <c r="AO66" s="39">
        <f t="shared" si="86"/>
        <v>0</v>
      </c>
      <c r="AP66" s="39">
        <f t="shared" si="87"/>
        <v>0</v>
      </c>
      <c r="AQ66" s="39">
        <f t="shared" si="88"/>
        <v>0</v>
      </c>
      <c r="AR66" s="39">
        <f t="shared" si="89"/>
        <v>0</v>
      </c>
      <c r="AS66" s="39">
        <f t="shared" si="90"/>
        <v>0</v>
      </c>
      <c r="AT66" s="39">
        <f t="shared" si="91"/>
        <v>0</v>
      </c>
      <c r="AU66" s="39">
        <f t="shared" si="92"/>
        <v>0</v>
      </c>
      <c r="AV66" s="39">
        <f t="shared" si="93"/>
        <v>0</v>
      </c>
      <c r="AW66" s="39">
        <f t="shared" si="94"/>
        <v>0</v>
      </c>
      <c r="AX66" s="39">
        <f t="shared" si="95"/>
        <v>0</v>
      </c>
      <c r="AY66" s="39">
        <f t="shared" si="96"/>
        <v>0</v>
      </c>
      <c r="AZ66" s="39">
        <f t="shared" si="97"/>
        <v>0</v>
      </c>
      <c r="BA66" s="39">
        <f t="shared" si="98"/>
        <v>0</v>
      </c>
      <c r="BB66" s="39">
        <f t="shared" si="99"/>
        <v>0</v>
      </c>
      <c r="BD66" s="39">
        <f t="shared" si="56"/>
        <v>0</v>
      </c>
      <c r="BF66" s="39"/>
      <c r="BG66" s="38">
        <f t="shared" si="100"/>
        <v>0</v>
      </c>
      <c r="BI66" s="55"/>
      <c r="BJ66" s="55"/>
      <c r="BL66" s="41" t="str">
        <f t="shared" si="57"/>
        <v/>
      </c>
      <c r="BM66" s="42" t="str">
        <f t="shared" si="101"/>
        <v/>
      </c>
      <c r="BN66" s="42" t="str">
        <f t="shared" si="58"/>
        <v/>
      </c>
      <c r="BO66" s="42" t="str">
        <f t="shared" si="102"/>
        <v/>
      </c>
      <c r="BP66" s="43" t="str">
        <f t="shared" si="59"/>
        <v/>
      </c>
      <c r="BQ66" s="43" t="e">
        <f t="shared" si="103"/>
        <v>#N/A</v>
      </c>
      <c r="BR66" s="43" t="e">
        <f t="shared" si="104"/>
        <v>#N/A</v>
      </c>
      <c r="BS66" s="43"/>
      <c r="BT66" s="44">
        <f t="shared" si="105"/>
        <v>0</v>
      </c>
      <c r="BU66" s="44">
        <f t="shared" si="106"/>
        <v>0</v>
      </c>
      <c r="BV66" s="44">
        <f t="shared" si="109"/>
        <v>0</v>
      </c>
      <c r="BW66" s="44">
        <f t="shared" si="109"/>
        <v>0</v>
      </c>
      <c r="BX66" s="43" t="str">
        <f t="shared" si="61"/>
        <v/>
      </c>
      <c r="BZ66" s="38">
        <f t="shared" si="111"/>
        <v>0</v>
      </c>
      <c r="CA66" s="38">
        <f t="shared" si="111"/>
        <v>0</v>
      </c>
      <c r="CB66" s="38">
        <f t="shared" si="111"/>
        <v>0</v>
      </c>
      <c r="CC66" s="38">
        <f t="shared" si="111"/>
        <v>0</v>
      </c>
      <c r="CD66" s="38">
        <f t="shared" si="111"/>
        <v>0</v>
      </c>
      <c r="CE66" s="38">
        <f t="shared" si="111"/>
        <v>0</v>
      </c>
      <c r="CF66" s="38">
        <f t="shared" si="111"/>
        <v>0</v>
      </c>
      <c r="CG66" s="38">
        <f t="shared" si="111"/>
        <v>0</v>
      </c>
      <c r="CH66" s="38">
        <f t="shared" si="111"/>
        <v>0</v>
      </c>
      <c r="CI66" s="38">
        <f t="shared" si="111"/>
        <v>0</v>
      </c>
      <c r="CM66" s="38">
        <f t="shared" si="70"/>
        <v>9886.09375</v>
      </c>
      <c r="CO66" s="55"/>
      <c r="CP66" s="55"/>
      <c r="CR66" s="41">
        <f t="shared" si="62"/>
        <v>22</v>
      </c>
      <c r="CS66" s="42">
        <f t="shared" si="47"/>
        <v>20</v>
      </c>
      <c r="CT66" s="42" t="str">
        <f t="shared" si="63"/>
        <v/>
      </c>
      <c r="CU66" s="42">
        <f t="shared" si="48"/>
        <v>22</v>
      </c>
      <c r="CV66" s="43" t="str">
        <f t="shared" si="64"/>
        <v/>
      </c>
      <c r="CW66" s="43">
        <f t="shared" si="49"/>
        <v>9812.5000000000018</v>
      </c>
      <c r="CX66" s="43">
        <f t="shared" si="50"/>
        <v>11873.125000000002</v>
      </c>
      <c r="CY66" s="43"/>
      <c r="CZ66" s="44">
        <f t="shared" si="51"/>
        <v>0</v>
      </c>
      <c r="DA66" s="44">
        <f t="shared" si="52"/>
        <v>0</v>
      </c>
      <c r="DB66" s="44">
        <f t="shared" si="65"/>
        <v>0</v>
      </c>
      <c r="DC66" s="44">
        <f t="shared" si="66"/>
        <v>0</v>
      </c>
      <c r="DD66" s="43">
        <f t="shared" si="67"/>
        <v>22</v>
      </c>
      <c r="DF66" s="38">
        <f t="shared" si="110"/>
        <v>0</v>
      </c>
      <c r="DG66" s="38">
        <f t="shared" si="110"/>
        <v>0</v>
      </c>
      <c r="DH66" s="38">
        <f t="shared" si="110"/>
        <v>0</v>
      </c>
      <c r="DI66" s="38">
        <f t="shared" si="110"/>
        <v>0</v>
      </c>
      <c r="DJ66" s="38">
        <f t="shared" si="110"/>
        <v>0</v>
      </c>
      <c r="DK66" s="38">
        <f t="shared" si="110"/>
        <v>0</v>
      </c>
      <c r="DL66" s="38">
        <f t="shared" si="110"/>
        <v>0</v>
      </c>
      <c r="DM66" s="38">
        <f t="shared" si="110"/>
        <v>0</v>
      </c>
      <c r="DN66" s="38">
        <f t="shared" si="110"/>
        <v>0</v>
      </c>
      <c r="DO66" s="38">
        <f t="shared" si="110"/>
        <v>0</v>
      </c>
      <c r="IV66" s="47"/>
    </row>
    <row r="67" spans="1:256" s="38" customFormat="1" x14ac:dyDescent="0.2">
      <c r="A67" s="33">
        <v>58</v>
      </c>
      <c r="B67" s="304"/>
      <c r="C67" s="36"/>
      <c r="D67" s="36"/>
      <c r="E67" s="36"/>
      <c r="F67" s="36"/>
      <c r="G67" s="36"/>
      <c r="H67" s="299">
        <f t="shared" si="54"/>
        <v>22</v>
      </c>
      <c r="I67" s="34">
        <f t="shared" si="79"/>
        <v>0</v>
      </c>
      <c r="J67" s="35" t="str">
        <f t="shared" si="80"/>
        <v/>
      </c>
      <c r="K67" s="36">
        <f t="shared" si="68"/>
        <v>4500</v>
      </c>
      <c r="L67" s="37">
        <v>1</v>
      </c>
      <c r="M67" s="75"/>
      <c r="N67" s="76"/>
      <c r="O67" s="77"/>
      <c r="P67" s="77"/>
      <c r="Q67" s="77"/>
      <c r="R67" s="77"/>
      <c r="S67" s="77"/>
      <c r="T67" s="77"/>
      <c r="U67" s="78"/>
      <c r="V67" s="77"/>
      <c r="W67" s="76"/>
      <c r="X67" s="77"/>
      <c r="Y67" s="77"/>
      <c r="Z67" s="77"/>
      <c r="AA67" s="77"/>
      <c r="AB67" s="77"/>
      <c r="AC67" s="77"/>
      <c r="AD67" s="78"/>
      <c r="AE67" s="79"/>
      <c r="AF67" s="66"/>
      <c r="AG67" s="78"/>
      <c r="AH67" s="80">
        <f t="shared" si="55"/>
        <v>22</v>
      </c>
      <c r="AJ67" s="39">
        <f t="shared" si="81"/>
        <v>0</v>
      </c>
      <c r="AK67" s="39">
        <f t="shared" si="82"/>
        <v>0</v>
      </c>
      <c r="AL67" s="39">
        <f t="shared" si="83"/>
        <v>0</v>
      </c>
      <c r="AM67" s="39">
        <f t="shared" si="84"/>
        <v>0</v>
      </c>
      <c r="AN67" s="39">
        <f t="shared" si="85"/>
        <v>0</v>
      </c>
      <c r="AO67" s="39">
        <f t="shared" si="86"/>
        <v>0</v>
      </c>
      <c r="AP67" s="39">
        <f t="shared" si="87"/>
        <v>0</v>
      </c>
      <c r="AQ67" s="39">
        <f t="shared" si="88"/>
        <v>0</v>
      </c>
      <c r="AR67" s="39">
        <f t="shared" si="89"/>
        <v>0</v>
      </c>
      <c r="AS67" s="39">
        <f t="shared" si="90"/>
        <v>0</v>
      </c>
      <c r="AT67" s="39">
        <f t="shared" si="91"/>
        <v>0</v>
      </c>
      <c r="AU67" s="39">
        <f t="shared" si="92"/>
        <v>0</v>
      </c>
      <c r="AV67" s="39">
        <f t="shared" si="93"/>
        <v>0</v>
      </c>
      <c r="AW67" s="39">
        <f t="shared" si="94"/>
        <v>0</v>
      </c>
      <c r="AX67" s="39">
        <f t="shared" si="95"/>
        <v>0</v>
      </c>
      <c r="AY67" s="39">
        <f t="shared" si="96"/>
        <v>0</v>
      </c>
      <c r="AZ67" s="39">
        <f t="shared" si="97"/>
        <v>0</v>
      </c>
      <c r="BA67" s="39">
        <f t="shared" si="98"/>
        <v>0</v>
      </c>
      <c r="BB67" s="39">
        <f t="shared" si="99"/>
        <v>0</v>
      </c>
      <c r="BD67" s="39">
        <f t="shared" si="56"/>
        <v>0</v>
      </c>
      <c r="BF67" s="39"/>
      <c r="BG67" s="38">
        <f t="shared" si="100"/>
        <v>0</v>
      </c>
      <c r="BI67" s="55"/>
      <c r="BJ67" s="55"/>
      <c r="BL67" s="41" t="str">
        <f t="shared" si="57"/>
        <v/>
      </c>
      <c r="BM67" s="42" t="str">
        <f t="shared" si="101"/>
        <v/>
      </c>
      <c r="BN67" s="42" t="str">
        <f t="shared" si="58"/>
        <v/>
      </c>
      <c r="BO67" s="42" t="str">
        <f t="shared" si="102"/>
        <v/>
      </c>
      <c r="BP67" s="43" t="str">
        <f t="shared" si="59"/>
        <v/>
      </c>
      <c r="BQ67" s="43" t="e">
        <f t="shared" si="103"/>
        <v>#N/A</v>
      </c>
      <c r="BR67" s="43" t="e">
        <f t="shared" si="104"/>
        <v>#N/A</v>
      </c>
      <c r="BS67" s="43"/>
      <c r="BT67" s="44">
        <f t="shared" si="105"/>
        <v>0</v>
      </c>
      <c r="BU67" s="44">
        <f t="shared" si="106"/>
        <v>0</v>
      </c>
      <c r="BV67" s="44">
        <f t="shared" si="109"/>
        <v>0</v>
      </c>
      <c r="BW67" s="44">
        <f t="shared" si="109"/>
        <v>0</v>
      </c>
      <c r="BX67" s="43" t="str">
        <f t="shared" si="61"/>
        <v/>
      </c>
      <c r="BZ67" s="38">
        <f t="shared" si="111"/>
        <v>0</v>
      </c>
      <c r="CA67" s="38">
        <f t="shared" si="111"/>
        <v>0</v>
      </c>
      <c r="CB67" s="38">
        <f t="shared" si="111"/>
        <v>0</v>
      </c>
      <c r="CC67" s="38">
        <f t="shared" si="111"/>
        <v>0</v>
      </c>
      <c r="CD67" s="38">
        <f t="shared" si="111"/>
        <v>0</v>
      </c>
      <c r="CE67" s="38">
        <f t="shared" si="111"/>
        <v>0</v>
      </c>
      <c r="CF67" s="38">
        <f t="shared" si="111"/>
        <v>0</v>
      </c>
      <c r="CG67" s="38">
        <f t="shared" si="111"/>
        <v>0</v>
      </c>
      <c r="CH67" s="38">
        <f t="shared" si="111"/>
        <v>0</v>
      </c>
      <c r="CI67" s="38">
        <f t="shared" si="111"/>
        <v>0</v>
      </c>
      <c r="CM67" s="38">
        <f t="shared" si="70"/>
        <v>9886.09375</v>
      </c>
      <c r="CO67" s="55"/>
      <c r="CP67" s="55"/>
      <c r="CR67" s="41">
        <f t="shared" si="62"/>
        <v>22</v>
      </c>
      <c r="CS67" s="42">
        <f t="shared" si="47"/>
        <v>20</v>
      </c>
      <c r="CT67" s="42" t="str">
        <f t="shared" si="63"/>
        <v/>
      </c>
      <c r="CU67" s="42">
        <f t="shared" si="48"/>
        <v>22</v>
      </c>
      <c r="CV67" s="43" t="str">
        <f t="shared" si="64"/>
        <v/>
      </c>
      <c r="CW67" s="43">
        <f t="shared" si="49"/>
        <v>9812.5000000000018</v>
      </c>
      <c r="CX67" s="43">
        <f t="shared" si="50"/>
        <v>11873.125000000002</v>
      </c>
      <c r="CY67" s="43"/>
      <c r="CZ67" s="44">
        <f t="shared" si="51"/>
        <v>0</v>
      </c>
      <c r="DA67" s="44">
        <f t="shared" si="52"/>
        <v>0</v>
      </c>
      <c r="DB67" s="44">
        <f t="shared" si="65"/>
        <v>0</v>
      </c>
      <c r="DC67" s="44">
        <f t="shared" si="66"/>
        <v>0</v>
      </c>
      <c r="DD67" s="43">
        <f t="shared" si="67"/>
        <v>22</v>
      </c>
      <c r="DF67" s="38">
        <f t="shared" si="110"/>
        <v>0</v>
      </c>
      <c r="DG67" s="38">
        <f t="shared" si="110"/>
        <v>0</v>
      </c>
      <c r="DH67" s="38">
        <f t="shared" si="110"/>
        <v>0</v>
      </c>
      <c r="DI67" s="38">
        <f t="shared" si="110"/>
        <v>0</v>
      </c>
      <c r="DJ67" s="38">
        <f t="shared" si="110"/>
        <v>0</v>
      </c>
      <c r="DK67" s="38">
        <f t="shared" si="110"/>
        <v>0</v>
      </c>
      <c r="DL67" s="38">
        <f t="shared" si="110"/>
        <v>0</v>
      </c>
      <c r="DM67" s="38">
        <f t="shared" si="110"/>
        <v>0</v>
      </c>
      <c r="DN67" s="38">
        <f t="shared" si="110"/>
        <v>0</v>
      </c>
      <c r="DO67" s="38">
        <f t="shared" si="110"/>
        <v>0</v>
      </c>
      <c r="IV67" s="47"/>
    </row>
    <row r="68" spans="1:256" s="38" customFormat="1" x14ac:dyDescent="0.2">
      <c r="A68" s="33">
        <v>59</v>
      </c>
      <c r="B68" s="304"/>
      <c r="C68" s="36"/>
      <c r="D68" s="36"/>
      <c r="E68" s="36"/>
      <c r="F68" s="36"/>
      <c r="G68" s="36"/>
      <c r="H68" s="299">
        <f t="shared" si="54"/>
        <v>22</v>
      </c>
      <c r="I68" s="34">
        <f t="shared" si="79"/>
        <v>0</v>
      </c>
      <c r="J68" s="35" t="str">
        <f t="shared" si="80"/>
        <v/>
      </c>
      <c r="K68" s="36">
        <f t="shared" si="68"/>
        <v>4500</v>
      </c>
      <c r="L68" s="37">
        <v>1</v>
      </c>
      <c r="M68" s="75"/>
      <c r="N68" s="76"/>
      <c r="O68" s="77"/>
      <c r="P68" s="77"/>
      <c r="Q68" s="77"/>
      <c r="R68" s="77"/>
      <c r="S68" s="77"/>
      <c r="T68" s="77"/>
      <c r="U68" s="78"/>
      <c r="V68" s="77"/>
      <c r="W68" s="76"/>
      <c r="X68" s="77"/>
      <c r="Y68" s="77"/>
      <c r="Z68" s="77"/>
      <c r="AA68" s="77"/>
      <c r="AB68" s="77"/>
      <c r="AC68" s="77"/>
      <c r="AD68" s="78"/>
      <c r="AE68" s="79"/>
      <c r="AF68" s="66"/>
      <c r="AG68" s="78"/>
      <c r="AH68" s="80">
        <f t="shared" si="55"/>
        <v>22</v>
      </c>
      <c r="AJ68" s="39">
        <f t="shared" si="81"/>
        <v>0</v>
      </c>
      <c r="AK68" s="39">
        <f t="shared" si="82"/>
        <v>0</v>
      </c>
      <c r="AL68" s="39">
        <f t="shared" si="83"/>
        <v>0</v>
      </c>
      <c r="AM68" s="39">
        <f t="shared" si="84"/>
        <v>0</v>
      </c>
      <c r="AN68" s="39">
        <f t="shared" si="85"/>
        <v>0</v>
      </c>
      <c r="AO68" s="39">
        <f t="shared" si="86"/>
        <v>0</v>
      </c>
      <c r="AP68" s="39">
        <f t="shared" si="87"/>
        <v>0</v>
      </c>
      <c r="AQ68" s="39">
        <f t="shared" si="88"/>
        <v>0</v>
      </c>
      <c r="AR68" s="39">
        <f t="shared" si="89"/>
        <v>0</v>
      </c>
      <c r="AS68" s="39">
        <f t="shared" si="90"/>
        <v>0</v>
      </c>
      <c r="AT68" s="39">
        <f t="shared" si="91"/>
        <v>0</v>
      </c>
      <c r="AU68" s="39">
        <f t="shared" si="92"/>
        <v>0</v>
      </c>
      <c r="AV68" s="39">
        <f t="shared" si="93"/>
        <v>0</v>
      </c>
      <c r="AW68" s="39">
        <f t="shared" si="94"/>
        <v>0</v>
      </c>
      <c r="AX68" s="39">
        <f t="shared" si="95"/>
        <v>0</v>
      </c>
      <c r="AY68" s="39">
        <f t="shared" si="96"/>
        <v>0</v>
      </c>
      <c r="AZ68" s="39">
        <f t="shared" si="97"/>
        <v>0</v>
      </c>
      <c r="BA68" s="39">
        <f t="shared" si="98"/>
        <v>0</v>
      </c>
      <c r="BB68" s="39">
        <f t="shared" si="99"/>
        <v>0</v>
      </c>
      <c r="BD68" s="39">
        <f t="shared" si="56"/>
        <v>0</v>
      </c>
      <c r="BF68" s="39"/>
      <c r="BG68" s="38">
        <f t="shared" si="100"/>
        <v>0</v>
      </c>
      <c r="BI68" s="55"/>
      <c r="BJ68" s="55"/>
      <c r="BL68" s="41" t="str">
        <f t="shared" si="57"/>
        <v/>
      </c>
      <c r="BM68" s="42" t="str">
        <f t="shared" si="101"/>
        <v/>
      </c>
      <c r="BN68" s="42" t="str">
        <f t="shared" si="58"/>
        <v/>
      </c>
      <c r="BO68" s="42" t="str">
        <f t="shared" si="102"/>
        <v/>
      </c>
      <c r="BP68" s="43" t="str">
        <f t="shared" si="59"/>
        <v/>
      </c>
      <c r="BQ68" s="43" t="e">
        <f t="shared" si="103"/>
        <v>#N/A</v>
      </c>
      <c r="BR68" s="43" t="e">
        <f t="shared" si="104"/>
        <v>#N/A</v>
      </c>
      <c r="BS68" s="43"/>
      <c r="BT68" s="44">
        <f t="shared" si="105"/>
        <v>0</v>
      </c>
      <c r="BU68" s="44">
        <f t="shared" si="106"/>
        <v>0</v>
      </c>
      <c r="BV68" s="44">
        <f t="shared" si="109"/>
        <v>0</v>
      </c>
      <c r="BW68" s="44">
        <f t="shared" si="109"/>
        <v>0</v>
      </c>
      <c r="BX68" s="43" t="str">
        <f t="shared" si="61"/>
        <v/>
      </c>
      <c r="BZ68" s="38">
        <f t="shared" si="111"/>
        <v>0</v>
      </c>
      <c r="CA68" s="38">
        <f t="shared" si="111"/>
        <v>0</v>
      </c>
      <c r="CB68" s="38">
        <f t="shared" si="111"/>
        <v>0</v>
      </c>
      <c r="CC68" s="38">
        <f t="shared" si="111"/>
        <v>0</v>
      </c>
      <c r="CD68" s="38">
        <f t="shared" si="111"/>
        <v>0</v>
      </c>
      <c r="CE68" s="38">
        <f t="shared" si="111"/>
        <v>0</v>
      </c>
      <c r="CF68" s="38">
        <f t="shared" si="111"/>
        <v>0</v>
      </c>
      <c r="CG68" s="38">
        <f t="shared" si="111"/>
        <v>0</v>
      </c>
      <c r="CH68" s="38">
        <f t="shared" si="111"/>
        <v>0</v>
      </c>
      <c r="CI68" s="38">
        <f t="shared" si="111"/>
        <v>0</v>
      </c>
      <c r="CM68" s="38">
        <f t="shared" si="70"/>
        <v>9886.09375</v>
      </c>
      <c r="CO68" s="55"/>
      <c r="CP68" s="55"/>
      <c r="CR68" s="41">
        <f t="shared" si="62"/>
        <v>22</v>
      </c>
      <c r="CS68" s="42">
        <f t="shared" si="47"/>
        <v>20</v>
      </c>
      <c r="CT68" s="42" t="str">
        <f t="shared" si="63"/>
        <v/>
      </c>
      <c r="CU68" s="42">
        <f t="shared" si="48"/>
        <v>22</v>
      </c>
      <c r="CV68" s="43" t="str">
        <f t="shared" si="64"/>
        <v/>
      </c>
      <c r="CW68" s="43">
        <f t="shared" si="49"/>
        <v>9812.5000000000018</v>
      </c>
      <c r="CX68" s="43">
        <f t="shared" si="50"/>
        <v>11873.125000000002</v>
      </c>
      <c r="CY68" s="43"/>
      <c r="CZ68" s="44">
        <f t="shared" si="51"/>
        <v>0</v>
      </c>
      <c r="DA68" s="44">
        <f t="shared" si="52"/>
        <v>0</v>
      </c>
      <c r="DB68" s="44">
        <f t="shared" si="65"/>
        <v>0</v>
      </c>
      <c r="DC68" s="44">
        <f t="shared" si="66"/>
        <v>0</v>
      </c>
      <c r="DD68" s="43">
        <f t="shared" si="67"/>
        <v>22</v>
      </c>
      <c r="DF68" s="38">
        <f t="shared" si="110"/>
        <v>0</v>
      </c>
      <c r="DG68" s="38">
        <f t="shared" si="110"/>
        <v>0</v>
      </c>
      <c r="DH68" s="38">
        <f t="shared" si="110"/>
        <v>0</v>
      </c>
      <c r="DI68" s="38">
        <f t="shared" si="110"/>
        <v>0</v>
      </c>
      <c r="DJ68" s="38">
        <f t="shared" si="110"/>
        <v>0</v>
      </c>
      <c r="DK68" s="38">
        <f t="shared" si="110"/>
        <v>0</v>
      </c>
      <c r="DL68" s="38">
        <f t="shared" si="110"/>
        <v>0</v>
      </c>
      <c r="DM68" s="38">
        <f t="shared" si="110"/>
        <v>0</v>
      </c>
      <c r="DN68" s="38">
        <f t="shared" si="110"/>
        <v>0</v>
      </c>
      <c r="DO68" s="38">
        <f t="shared" si="110"/>
        <v>0</v>
      </c>
      <c r="IV68" s="47"/>
    </row>
    <row r="69" spans="1:256" s="38" customFormat="1" x14ac:dyDescent="0.2">
      <c r="A69" s="33">
        <v>60</v>
      </c>
      <c r="B69" s="304"/>
      <c r="C69" s="36"/>
      <c r="D69" s="36"/>
      <c r="E69" s="36"/>
      <c r="F69" s="36"/>
      <c r="G69" s="36"/>
      <c r="H69" s="299">
        <f t="shared" si="54"/>
        <v>22</v>
      </c>
      <c r="I69" s="34">
        <f t="shared" si="79"/>
        <v>0</v>
      </c>
      <c r="J69" s="35" t="str">
        <f t="shared" si="80"/>
        <v/>
      </c>
      <c r="K69" s="36">
        <f t="shared" si="68"/>
        <v>4500</v>
      </c>
      <c r="L69" s="37">
        <v>1</v>
      </c>
      <c r="M69" s="75"/>
      <c r="N69" s="76"/>
      <c r="O69" s="77"/>
      <c r="P69" s="77"/>
      <c r="Q69" s="77"/>
      <c r="R69" s="77"/>
      <c r="S69" s="77"/>
      <c r="T69" s="77"/>
      <c r="U69" s="78"/>
      <c r="V69" s="77"/>
      <c r="W69" s="76"/>
      <c r="X69" s="77"/>
      <c r="Y69" s="77"/>
      <c r="Z69" s="77"/>
      <c r="AA69" s="77"/>
      <c r="AB69" s="77"/>
      <c r="AC69" s="77"/>
      <c r="AD69" s="78"/>
      <c r="AE69" s="79"/>
      <c r="AF69" s="66"/>
      <c r="AG69" s="78"/>
      <c r="AH69" s="80">
        <f t="shared" si="55"/>
        <v>22</v>
      </c>
      <c r="AJ69" s="39">
        <f t="shared" si="81"/>
        <v>0</v>
      </c>
      <c r="AK69" s="39">
        <f t="shared" si="82"/>
        <v>0</v>
      </c>
      <c r="AL69" s="39">
        <f t="shared" si="83"/>
        <v>0</v>
      </c>
      <c r="AM69" s="39">
        <f t="shared" si="84"/>
        <v>0</v>
      </c>
      <c r="AN69" s="39">
        <f t="shared" si="85"/>
        <v>0</v>
      </c>
      <c r="AO69" s="39">
        <f t="shared" si="86"/>
        <v>0</v>
      </c>
      <c r="AP69" s="39">
        <f t="shared" si="87"/>
        <v>0</v>
      </c>
      <c r="AQ69" s="39">
        <f t="shared" si="88"/>
        <v>0</v>
      </c>
      <c r="AR69" s="39">
        <f t="shared" si="89"/>
        <v>0</v>
      </c>
      <c r="AS69" s="39">
        <f t="shared" si="90"/>
        <v>0</v>
      </c>
      <c r="AT69" s="39">
        <f t="shared" si="91"/>
        <v>0</v>
      </c>
      <c r="AU69" s="39">
        <f t="shared" si="92"/>
        <v>0</v>
      </c>
      <c r="AV69" s="39">
        <f t="shared" si="93"/>
        <v>0</v>
      </c>
      <c r="AW69" s="39">
        <f t="shared" si="94"/>
        <v>0</v>
      </c>
      <c r="AX69" s="39">
        <f t="shared" si="95"/>
        <v>0</v>
      </c>
      <c r="AY69" s="39">
        <f t="shared" si="96"/>
        <v>0</v>
      </c>
      <c r="AZ69" s="39">
        <f t="shared" si="97"/>
        <v>0</v>
      </c>
      <c r="BA69" s="39">
        <f t="shared" si="98"/>
        <v>0</v>
      </c>
      <c r="BB69" s="39">
        <f t="shared" si="99"/>
        <v>0</v>
      </c>
      <c r="BD69" s="39">
        <f t="shared" si="56"/>
        <v>0</v>
      </c>
      <c r="BF69" s="39"/>
      <c r="BG69" s="38">
        <f t="shared" si="100"/>
        <v>0</v>
      </c>
      <c r="BI69" s="55"/>
      <c r="BJ69" s="55"/>
      <c r="BL69" s="41" t="str">
        <f t="shared" si="57"/>
        <v/>
      </c>
      <c r="BM69" s="42" t="str">
        <f t="shared" si="101"/>
        <v/>
      </c>
      <c r="BN69" s="42" t="str">
        <f t="shared" si="58"/>
        <v/>
      </c>
      <c r="BO69" s="42" t="str">
        <f t="shared" si="102"/>
        <v/>
      </c>
      <c r="BP69" s="43" t="str">
        <f t="shared" si="59"/>
        <v/>
      </c>
      <c r="BQ69" s="43" t="e">
        <f t="shared" si="103"/>
        <v>#N/A</v>
      </c>
      <c r="BR69" s="43" t="e">
        <f t="shared" si="104"/>
        <v>#N/A</v>
      </c>
      <c r="BS69" s="43"/>
      <c r="BT69" s="44">
        <f t="shared" si="105"/>
        <v>0</v>
      </c>
      <c r="BU69" s="44">
        <f t="shared" si="106"/>
        <v>0</v>
      </c>
      <c r="BV69" s="44">
        <f t="shared" si="109"/>
        <v>0</v>
      </c>
      <c r="BW69" s="44">
        <f t="shared" si="109"/>
        <v>0</v>
      </c>
      <c r="BX69" s="43" t="str">
        <f t="shared" si="61"/>
        <v/>
      </c>
      <c r="BZ69" s="38">
        <f t="shared" si="111"/>
        <v>0</v>
      </c>
      <c r="CA69" s="38">
        <f t="shared" si="111"/>
        <v>0</v>
      </c>
      <c r="CB69" s="38">
        <f t="shared" si="111"/>
        <v>0</v>
      </c>
      <c r="CC69" s="38">
        <f t="shared" si="111"/>
        <v>0</v>
      </c>
      <c r="CD69" s="38">
        <f t="shared" si="111"/>
        <v>0</v>
      </c>
      <c r="CE69" s="38">
        <f t="shared" si="111"/>
        <v>0</v>
      </c>
      <c r="CF69" s="38">
        <f t="shared" si="111"/>
        <v>0</v>
      </c>
      <c r="CG69" s="38">
        <f t="shared" si="111"/>
        <v>0</v>
      </c>
      <c r="CH69" s="38">
        <f t="shared" si="111"/>
        <v>0</v>
      </c>
      <c r="CI69" s="38">
        <f t="shared" si="111"/>
        <v>0</v>
      </c>
      <c r="CM69" s="38">
        <f t="shared" si="70"/>
        <v>9886.09375</v>
      </c>
      <c r="CO69" s="55"/>
      <c r="CP69" s="55"/>
      <c r="CR69" s="41">
        <f t="shared" si="62"/>
        <v>22</v>
      </c>
      <c r="CS69" s="42">
        <f t="shared" si="47"/>
        <v>20</v>
      </c>
      <c r="CT69" s="42" t="str">
        <f t="shared" si="63"/>
        <v/>
      </c>
      <c r="CU69" s="42">
        <f t="shared" si="48"/>
        <v>22</v>
      </c>
      <c r="CV69" s="43" t="str">
        <f t="shared" si="64"/>
        <v/>
      </c>
      <c r="CW69" s="43">
        <f t="shared" si="49"/>
        <v>9812.5000000000018</v>
      </c>
      <c r="CX69" s="43">
        <f t="shared" si="50"/>
        <v>11873.125000000002</v>
      </c>
      <c r="CY69" s="43"/>
      <c r="CZ69" s="44">
        <f t="shared" si="51"/>
        <v>0</v>
      </c>
      <c r="DA69" s="44">
        <f t="shared" si="52"/>
        <v>0</v>
      </c>
      <c r="DB69" s="44">
        <f t="shared" si="65"/>
        <v>0</v>
      </c>
      <c r="DC69" s="44">
        <f t="shared" si="66"/>
        <v>0</v>
      </c>
      <c r="DD69" s="43">
        <f t="shared" si="67"/>
        <v>22</v>
      </c>
      <c r="DF69" s="38">
        <f t="shared" si="110"/>
        <v>0</v>
      </c>
      <c r="DG69" s="38">
        <f t="shared" si="110"/>
        <v>0</v>
      </c>
      <c r="DH69" s="38">
        <f t="shared" si="110"/>
        <v>0</v>
      </c>
      <c r="DI69" s="38">
        <f t="shared" si="110"/>
        <v>0</v>
      </c>
      <c r="DJ69" s="38">
        <f t="shared" si="110"/>
        <v>0</v>
      </c>
      <c r="DK69" s="38">
        <f t="shared" si="110"/>
        <v>0</v>
      </c>
      <c r="DL69" s="38">
        <f t="shared" si="110"/>
        <v>0</v>
      </c>
      <c r="DM69" s="38">
        <f t="shared" si="110"/>
        <v>0</v>
      </c>
      <c r="DN69" s="38">
        <f t="shared" si="110"/>
        <v>0</v>
      </c>
      <c r="DO69" s="38">
        <f t="shared" si="110"/>
        <v>0</v>
      </c>
      <c r="IV69" s="47"/>
    </row>
    <row r="70" spans="1:256" s="38" customFormat="1" x14ac:dyDescent="0.2">
      <c r="A70" s="33">
        <v>61</v>
      </c>
      <c r="B70" s="304"/>
      <c r="C70" s="36"/>
      <c r="D70" s="36"/>
      <c r="E70" s="36"/>
      <c r="F70" s="36"/>
      <c r="G70" s="36"/>
      <c r="H70" s="299">
        <f t="shared" si="54"/>
        <v>22</v>
      </c>
      <c r="I70" s="34">
        <f t="shared" si="79"/>
        <v>0</v>
      </c>
      <c r="J70" s="35" t="str">
        <f t="shared" si="80"/>
        <v/>
      </c>
      <c r="K70" s="36">
        <f t="shared" si="68"/>
        <v>4500</v>
      </c>
      <c r="L70" s="37">
        <v>1</v>
      </c>
      <c r="M70" s="75"/>
      <c r="N70" s="76"/>
      <c r="O70" s="77"/>
      <c r="P70" s="77"/>
      <c r="Q70" s="77"/>
      <c r="R70" s="77"/>
      <c r="S70" s="77"/>
      <c r="T70" s="77"/>
      <c r="U70" s="78"/>
      <c r="V70" s="77"/>
      <c r="W70" s="76"/>
      <c r="X70" s="77"/>
      <c r="Y70" s="77"/>
      <c r="Z70" s="77"/>
      <c r="AA70" s="77"/>
      <c r="AB70" s="77"/>
      <c r="AC70" s="77"/>
      <c r="AD70" s="78"/>
      <c r="AE70" s="79"/>
      <c r="AF70" s="66"/>
      <c r="AG70" s="78"/>
      <c r="AH70" s="80">
        <f t="shared" si="55"/>
        <v>22</v>
      </c>
      <c r="AJ70" s="39">
        <f t="shared" si="81"/>
        <v>0</v>
      </c>
      <c r="AK70" s="39">
        <f t="shared" si="82"/>
        <v>0</v>
      </c>
      <c r="AL70" s="39">
        <f t="shared" si="83"/>
        <v>0</v>
      </c>
      <c r="AM70" s="39">
        <f t="shared" si="84"/>
        <v>0</v>
      </c>
      <c r="AN70" s="39">
        <f t="shared" si="85"/>
        <v>0</v>
      </c>
      <c r="AO70" s="39">
        <f t="shared" si="86"/>
        <v>0</v>
      </c>
      <c r="AP70" s="39">
        <f t="shared" si="87"/>
        <v>0</v>
      </c>
      <c r="AQ70" s="39">
        <f t="shared" si="88"/>
        <v>0</v>
      </c>
      <c r="AR70" s="39">
        <f t="shared" si="89"/>
        <v>0</v>
      </c>
      <c r="AS70" s="39">
        <f t="shared" si="90"/>
        <v>0</v>
      </c>
      <c r="AT70" s="39">
        <f t="shared" si="91"/>
        <v>0</v>
      </c>
      <c r="AU70" s="39">
        <f t="shared" si="92"/>
        <v>0</v>
      </c>
      <c r="AV70" s="39">
        <f t="shared" si="93"/>
        <v>0</v>
      </c>
      <c r="AW70" s="39">
        <f t="shared" si="94"/>
        <v>0</v>
      </c>
      <c r="AX70" s="39">
        <f t="shared" si="95"/>
        <v>0</v>
      </c>
      <c r="AY70" s="39">
        <f t="shared" si="96"/>
        <v>0</v>
      </c>
      <c r="AZ70" s="39">
        <f t="shared" si="97"/>
        <v>0</v>
      </c>
      <c r="BA70" s="39">
        <f t="shared" si="98"/>
        <v>0</v>
      </c>
      <c r="BB70" s="39">
        <f t="shared" si="99"/>
        <v>0</v>
      </c>
      <c r="BD70" s="39">
        <f t="shared" si="56"/>
        <v>0</v>
      </c>
      <c r="BF70" s="39"/>
      <c r="BG70" s="38">
        <f t="shared" si="100"/>
        <v>0</v>
      </c>
      <c r="BI70" s="55"/>
      <c r="BJ70" s="55"/>
      <c r="BL70" s="41" t="str">
        <f t="shared" si="57"/>
        <v/>
      </c>
      <c r="BM70" s="42" t="str">
        <f t="shared" si="101"/>
        <v/>
      </c>
      <c r="BN70" s="42" t="str">
        <f t="shared" si="58"/>
        <v/>
      </c>
      <c r="BO70" s="42" t="str">
        <f t="shared" si="102"/>
        <v/>
      </c>
      <c r="BP70" s="43" t="str">
        <f t="shared" si="59"/>
        <v/>
      </c>
      <c r="BQ70" s="43" t="e">
        <f t="shared" si="103"/>
        <v>#N/A</v>
      </c>
      <c r="BR70" s="43" t="e">
        <f t="shared" si="104"/>
        <v>#N/A</v>
      </c>
      <c r="BS70" s="43"/>
      <c r="BT70" s="44">
        <f t="shared" si="105"/>
        <v>0</v>
      </c>
      <c r="BU70" s="44">
        <f t="shared" si="106"/>
        <v>0</v>
      </c>
      <c r="BV70" s="44">
        <f t="shared" si="109"/>
        <v>0</v>
      </c>
      <c r="BW70" s="44">
        <f t="shared" si="109"/>
        <v>0</v>
      </c>
      <c r="BX70" s="43" t="str">
        <f t="shared" si="61"/>
        <v/>
      </c>
      <c r="BZ70" s="38">
        <f t="shared" ref="BZ70:CI79" si="112">+IF($L70=BZ$8,$BG70,0)</f>
        <v>0</v>
      </c>
      <c r="CA70" s="38">
        <f t="shared" si="112"/>
        <v>0</v>
      </c>
      <c r="CB70" s="38">
        <f t="shared" si="112"/>
        <v>0</v>
      </c>
      <c r="CC70" s="38">
        <f t="shared" si="112"/>
        <v>0</v>
      </c>
      <c r="CD70" s="38">
        <f t="shared" si="112"/>
        <v>0</v>
      </c>
      <c r="CE70" s="38">
        <f t="shared" si="112"/>
        <v>0</v>
      </c>
      <c r="CF70" s="38">
        <f t="shared" si="112"/>
        <v>0</v>
      </c>
      <c r="CG70" s="38">
        <f t="shared" si="112"/>
        <v>0</v>
      </c>
      <c r="CH70" s="38">
        <f t="shared" si="112"/>
        <v>0</v>
      </c>
      <c r="CI70" s="38">
        <f t="shared" si="112"/>
        <v>0</v>
      </c>
      <c r="CM70" s="38">
        <f t="shared" si="70"/>
        <v>9886.09375</v>
      </c>
      <c r="CO70" s="55"/>
      <c r="CP70" s="55"/>
      <c r="CR70" s="41">
        <f t="shared" si="62"/>
        <v>22</v>
      </c>
      <c r="CS70" s="42">
        <f t="shared" si="47"/>
        <v>20</v>
      </c>
      <c r="CT70" s="42" t="str">
        <f t="shared" si="63"/>
        <v/>
      </c>
      <c r="CU70" s="42">
        <f t="shared" si="48"/>
        <v>22</v>
      </c>
      <c r="CV70" s="43" t="str">
        <f t="shared" si="64"/>
        <v/>
      </c>
      <c r="CW70" s="43">
        <f t="shared" si="49"/>
        <v>9812.5000000000018</v>
      </c>
      <c r="CX70" s="43">
        <f t="shared" si="50"/>
        <v>11873.125000000002</v>
      </c>
      <c r="CY70" s="43"/>
      <c r="CZ70" s="44">
        <f t="shared" si="51"/>
        <v>0</v>
      </c>
      <c r="DA70" s="44">
        <f t="shared" si="52"/>
        <v>0</v>
      </c>
      <c r="DB70" s="44">
        <f t="shared" si="65"/>
        <v>0</v>
      </c>
      <c r="DC70" s="44">
        <f t="shared" si="66"/>
        <v>0</v>
      </c>
      <c r="DD70" s="43">
        <f t="shared" si="67"/>
        <v>22</v>
      </c>
      <c r="DF70" s="38">
        <f t="shared" si="110"/>
        <v>0</v>
      </c>
      <c r="DG70" s="38">
        <f t="shared" si="110"/>
        <v>0</v>
      </c>
      <c r="DH70" s="38">
        <f t="shared" si="110"/>
        <v>0</v>
      </c>
      <c r="DI70" s="38">
        <f t="shared" si="110"/>
        <v>0</v>
      </c>
      <c r="DJ70" s="38">
        <f t="shared" si="110"/>
        <v>0</v>
      </c>
      <c r="DK70" s="38">
        <f t="shared" si="110"/>
        <v>0</v>
      </c>
      <c r="DL70" s="38">
        <f t="shared" si="110"/>
        <v>0</v>
      </c>
      <c r="DM70" s="38">
        <f t="shared" si="110"/>
        <v>0</v>
      </c>
      <c r="DN70" s="38">
        <f t="shared" si="110"/>
        <v>0</v>
      </c>
      <c r="DO70" s="38">
        <f t="shared" si="110"/>
        <v>0</v>
      </c>
      <c r="IV70" s="47"/>
    </row>
    <row r="71" spans="1:256" s="38" customFormat="1" x14ac:dyDescent="0.2">
      <c r="A71" s="33">
        <v>62</v>
      </c>
      <c r="B71" s="304"/>
      <c r="C71" s="36"/>
      <c r="D71" s="36"/>
      <c r="E71" s="36"/>
      <c r="F71" s="36"/>
      <c r="G71" s="36"/>
      <c r="H71" s="299">
        <f t="shared" si="54"/>
        <v>22</v>
      </c>
      <c r="I71" s="34">
        <f t="shared" si="79"/>
        <v>0</v>
      </c>
      <c r="J71" s="35" t="str">
        <f t="shared" si="80"/>
        <v/>
      </c>
      <c r="K71" s="36">
        <f t="shared" si="68"/>
        <v>4500</v>
      </c>
      <c r="L71" s="37">
        <v>1</v>
      </c>
      <c r="M71" s="75"/>
      <c r="N71" s="76"/>
      <c r="O71" s="77"/>
      <c r="P71" s="77"/>
      <c r="Q71" s="77"/>
      <c r="R71" s="77"/>
      <c r="S71" s="77"/>
      <c r="T71" s="77"/>
      <c r="U71" s="78"/>
      <c r="V71" s="77"/>
      <c r="W71" s="76"/>
      <c r="X71" s="77"/>
      <c r="Y71" s="77"/>
      <c r="Z71" s="77"/>
      <c r="AA71" s="77"/>
      <c r="AB71" s="77"/>
      <c r="AC71" s="77"/>
      <c r="AD71" s="78"/>
      <c r="AE71" s="79"/>
      <c r="AF71" s="66"/>
      <c r="AG71" s="78"/>
      <c r="AH71" s="80">
        <f t="shared" si="55"/>
        <v>22</v>
      </c>
      <c r="AJ71" s="39">
        <f t="shared" si="81"/>
        <v>0</v>
      </c>
      <c r="AK71" s="39">
        <f t="shared" si="82"/>
        <v>0</v>
      </c>
      <c r="AL71" s="39">
        <f t="shared" si="83"/>
        <v>0</v>
      </c>
      <c r="AM71" s="39">
        <f t="shared" si="84"/>
        <v>0</v>
      </c>
      <c r="AN71" s="39">
        <f t="shared" si="85"/>
        <v>0</v>
      </c>
      <c r="AO71" s="39">
        <f t="shared" si="86"/>
        <v>0</v>
      </c>
      <c r="AP71" s="39">
        <f t="shared" si="87"/>
        <v>0</v>
      </c>
      <c r="AQ71" s="39">
        <f t="shared" si="88"/>
        <v>0</v>
      </c>
      <c r="AR71" s="39">
        <f t="shared" si="89"/>
        <v>0</v>
      </c>
      <c r="AS71" s="39">
        <f t="shared" si="90"/>
        <v>0</v>
      </c>
      <c r="AT71" s="39">
        <f t="shared" si="91"/>
        <v>0</v>
      </c>
      <c r="AU71" s="39">
        <f t="shared" si="92"/>
        <v>0</v>
      </c>
      <c r="AV71" s="39">
        <f t="shared" si="93"/>
        <v>0</v>
      </c>
      <c r="AW71" s="39">
        <f t="shared" si="94"/>
        <v>0</v>
      </c>
      <c r="AX71" s="39">
        <f t="shared" si="95"/>
        <v>0</v>
      </c>
      <c r="AY71" s="39">
        <f t="shared" si="96"/>
        <v>0</v>
      </c>
      <c r="AZ71" s="39">
        <f t="shared" si="97"/>
        <v>0</v>
      </c>
      <c r="BA71" s="39">
        <f t="shared" si="98"/>
        <v>0</v>
      </c>
      <c r="BB71" s="39">
        <f t="shared" si="99"/>
        <v>0</v>
      </c>
      <c r="BD71" s="39">
        <f t="shared" si="56"/>
        <v>0</v>
      </c>
      <c r="BF71" s="39"/>
      <c r="BG71" s="38">
        <f t="shared" si="100"/>
        <v>0</v>
      </c>
      <c r="BI71" s="55"/>
      <c r="BJ71" s="55"/>
      <c r="BL71" s="41" t="str">
        <f t="shared" si="57"/>
        <v/>
      </c>
      <c r="BM71" s="42" t="str">
        <f t="shared" si="101"/>
        <v/>
      </c>
      <c r="BN71" s="42" t="str">
        <f t="shared" si="58"/>
        <v/>
      </c>
      <c r="BO71" s="42" t="str">
        <f t="shared" si="102"/>
        <v/>
      </c>
      <c r="BP71" s="43" t="str">
        <f t="shared" si="59"/>
        <v/>
      </c>
      <c r="BQ71" s="43" t="e">
        <f t="shared" si="103"/>
        <v>#N/A</v>
      </c>
      <c r="BR71" s="43" t="e">
        <f t="shared" si="104"/>
        <v>#N/A</v>
      </c>
      <c r="BS71" s="43"/>
      <c r="BT71" s="44">
        <f t="shared" si="105"/>
        <v>0</v>
      </c>
      <c r="BU71" s="44">
        <f t="shared" si="106"/>
        <v>0</v>
      </c>
      <c r="BV71" s="44">
        <f t="shared" si="109"/>
        <v>0</v>
      </c>
      <c r="BW71" s="44">
        <f t="shared" si="109"/>
        <v>0</v>
      </c>
      <c r="BX71" s="43" t="str">
        <f t="shared" si="61"/>
        <v/>
      </c>
      <c r="BZ71" s="38">
        <f t="shared" si="112"/>
        <v>0</v>
      </c>
      <c r="CA71" s="38">
        <f t="shared" si="112"/>
        <v>0</v>
      </c>
      <c r="CB71" s="38">
        <f t="shared" si="112"/>
        <v>0</v>
      </c>
      <c r="CC71" s="38">
        <f t="shared" si="112"/>
        <v>0</v>
      </c>
      <c r="CD71" s="38">
        <f t="shared" si="112"/>
        <v>0</v>
      </c>
      <c r="CE71" s="38">
        <f t="shared" si="112"/>
        <v>0</v>
      </c>
      <c r="CF71" s="38">
        <f t="shared" si="112"/>
        <v>0</v>
      </c>
      <c r="CG71" s="38">
        <f t="shared" si="112"/>
        <v>0</v>
      </c>
      <c r="CH71" s="38">
        <f t="shared" si="112"/>
        <v>0</v>
      </c>
      <c r="CI71" s="38">
        <f t="shared" si="112"/>
        <v>0</v>
      </c>
      <c r="CM71" s="38">
        <f t="shared" si="70"/>
        <v>9886.09375</v>
      </c>
      <c r="CO71" s="55"/>
      <c r="CP71" s="55"/>
      <c r="CR71" s="41">
        <f t="shared" si="62"/>
        <v>22</v>
      </c>
      <c r="CS71" s="42">
        <f t="shared" si="47"/>
        <v>20</v>
      </c>
      <c r="CT71" s="42" t="str">
        <f t="shared" si="63"/>
        <v/>
      </c>
      <c r="CU71" s="42">
        <f t="shared" si="48"/>
        <v>22</v>
      </c>
      <c r="CV71" s="43" t="str">
        <f t="shared" si="64"/>
        <v/>
      </c>
      <c r="CW71" s="43">
        <f t="shared" si="49"/>
        <v>9812.5000000000018</v>
      </c>
      <c r="CX71" s="43">
        <f t="shared" si="50"/>
        <v>11873.125000000002</v>
      </c>
      <c r="CY71" s="43"/>
      <c r="CZ71" s="44">
        <f t="shared" si="51"/>
        <v>0</v>
      </c>
      <c r="DA71" s="44">
        <f t="shared" si="52"/>
        <v>0</v>
      </c>
      <c r="DB71" s="44">
        <f t="shared" si="65"/>
        <v>0</v>
      </c>
      <c r="DC71" s="44">
        <f t="shared" si="66"/>
        <v>0</v>
      </c>
      <c r="DD71" s="43">
        <f t="shared" si="67"/>
        <v>22</v>
      </c>
      <c r="DF71" s="38">
        <f t="shared" si="110"/>
        <v>0</v>
      </c>
      <c r="DG71" s="38">
        <f t="shared" si="110"/>
        <v>0</v>
      </c>
      <c r="DH71" s="38">
        <f t="shared" si="110"/>
        <v>0</v>
      </c>
      <c r="DI71" s="38">
        <f t="shared" si="110"/>
        <v>0</v>
      </c>
      <c r="DJ71" s="38">
        <f t="shared" si="110"/>
        <v>0</v>
      </c>
      <c r="DK71" s="38">
        <f t="shared" si="110"/>
        <v>0</v>
      </c>
      <c r="DL71" s="38">
        <f t="shared" si="110"/>
        <v>0</v>
      </c>
      <c r="DM71" s="38">
        <f t="shared" si="110"/>
        <v>0</v>
      </c>
      <c r="DN71" s="38">
        <f t="shared" si="110"/>
        <v>0</v>
      </c>
      <c r="DO71" s="38">
        <f t="shared" si="110"/>
        <v>0</v>
      </c>
      <c r="IV71" s="47"/>
    </row>
    <row r="72" spans="1:256" s="38" customFormat="1" x14ac:dyDescent="0.2">
      <c r="A72" s="33">
        <v>63</v>
      </c>
      <c r="B72" s="304"/>
      <c r="C72" s="36"/>
      <c r="D72" s="36"/>
      <c r="E72" s="36"/>
      <c r="F72" s="36"/>
      <c r="G72" s="36"/>
      <c r="H72" s="299">
        <f t="shared" si="54"/>
        <v>22</v>
      </c>
      <c r="I72" s="34">
        <f t="shared" si="79"/>
        <v>0</v>
      </c>
      <c r="J72" s="35" t="str">
        <f t="shared" si="80"/>
        <v/>
      </c>
      <c r="K72" s="36">
        <f t="shared" si="68"/>
        <v>4500</v>
      </c>
      <c r="L72" s="37">
        <v>1</v>
      </c>
      <c r="M72" s="75"/>
      <c r="N72" s="76"/>
      <c r="O72" s="77"/>
      <c r="P72" s="77"/>
      <c r="Q72" s="77"/>
      <c r="R72" s="77"/>
      <c r="S72" s="77"/>
      <c r="T72" s="77"/>
      <c r="U72" s="78"/>
      <c r="V72" s="77"/>
      <c r="W72" s="76"/>
      <c r="X72" s="77"/>
      <c r="Y72" s="77"/>
      <c r="Z72" s="77"/>
      <c r="AA72" s="77"/>
      <c r="AB72" s="77"/>
      <c r="AC72" s="77"/>
      <c r="AD72" s="78"/>
      <c r="AE72" s="79"/>
      <c r="AF72" s="66"/>
      <c r="AG72" s="78"/>
      <c r="AH72" s="80">
        <f t="shared" si="55"/>
        <v>22</v>
      </c>
      <c r="AJ72" s="39">
        <f t="shared" si="81"/>
        <v>0</v>
      </c>
      <c r="AK72" s="39">
        <f t="shared" si="82"/>
        <v>0</v>
      </c>
      <c r="AL72" s="39">
        <f t="shared" si="83"/>
        <v>0</v>
      </c>
      <c r="AM72" s="39">
        <f t="shared" si="84"/>
        <v>0</v>
      </c>
      <c r="AN72" s="39">
        <f t="shared" si="85"/>
        <v>0</v>
      </c>
      <c r="AO72" s="39">
        <f t="shared" si="86"/>
        <v>0</v>
      </c>
      <c r="AP72" s="39">
        <f t="shared" si="87"/>
        <v>0</v>
      </c>
      <c r="AQ72" s="39">
        <f t="shared" si="88"/>
        <v>0</v>
      </c>
      <c r="AR72" s="39">
        <f t="shared" si="89"/>
        <v>0</v>
      </c>
      <c r="AS72" s="39">
        <f t="shared" si="90"/>
        <v>0</v>
      </c>
      <c r="AT72" s="39">
        <f t="shared" si="91"/>
        <v>0</v>
      </c>
      <c r="AU72" s="39">
        <f t="shared" si="92"/>
        <v>0</v>
      </c>
      <c r="AV72" s="39">
        <f t="shared" si="93"/>
        <v>0</v>
      </c>
      <c r="AW72" s="39">
        <f t="shared" si="94"/>
        <v>0</v>
      </c>
      <c r="AX72" s="39">
        <f t="shared" si="95"/>
        <v>0</v>
      </c>
      <c r="AY72" s="39">
        <f t="shared" si="96"/>
        <v>0</v>
      </c>
      <c r="AZ72" s="39">
        <f t="shared" si="97"/>
        <v>0</v>
      </c>
      <c r="BA72" s="39">
        <f t="shared" si="98"/>
        <v>0</v>
      </c>
      <c r="BB72" s="39">
        <f t="shared" si="99"/>
        <v>0</v>
      </c>
      <c r="BD72" s="39">
        <f t="shared" si="56"/>
        <v>0</v>
      </c>
      <c r="BF72" s="39"/>
      <c r="BG72" s="38">
        <f t="shared" si="100"/>
        <v>0</v>
      </c>
      <c r="BI72" s="55"/>
      <c r="BJ72" s="55"/>
      <c r="BL72" s="41" t="str">
        <f t="shared" si="57"/>
        <v/>
      </c>
      <c r="BM72" s="42" t="str">
        <f t="shared" si="101"/>
        <v/>
      </c>
      <c r="BN72" s="42" t="str">
        <f t="shared" si="58"/>
        <v/>
      </c>
      <c r="BO72" s="42" t="str">
        <f t="shared" si="102"/>
        <v/>
      </c>
      <c r="BP72" s="43" t="str">
        <f t="shared" si="59"/>
        <v/>
      </c>
      <c r="BQ72" s="43" t="e">
        <f t="shared" si="103"/>
        <v>#N/A</v>
      </c>
      <c r="BR72" s="43" t="e">
        <f t="shared" si="104"/>
        <v>#N/A</v>
      </c>
      <c r="BS72" s="43"/>
      <c r="BT72" s="44">
        <f t="shared" si="105"/>
        <v>0</v>
      </c>
      <c r="BU72" s="44">
        <f t="shared" si="106"/>
        <v>0</v>
      </c>
      <c r="BV72" s="44">
        <f t="shared" si="109"/>
        <v>0</v>
      </c>
      <c r="BW72" s="44">
        <f t="shared" si="109"/>
        <v>0</v>
      </c>
      <c r="BX72" s="43" t="str">
        <f t="shared" si="61"/>
        <v/>
      </c>
      <c r="BZ72" s="38">
        <f t="shared" si="112"/>
        <v>0</v>
      </c>
      <c r="CA72" s="38">
        <f t="shared" si="112"/>
        <v>0</v>
      </c>
      <c r="CB72" s="38">
        <f t="shared" si="112"/>
        <v>0</v>
      </c>
      <c r="CC72" s="38">
        <f t="shared" si="112"/>
        <v>0</v>
      </c>
      <c r="CD72" s="38">
        <f t="shared" si="112"/>
        <v>0</v>
      </c>
      <c r="CE72" s="38">
        <f t="shared" si="112"/>
        <v>0</v>
      </c>
      <c r="CF72" s="38">
        <f t="shared" si="112"/>
        <v>0</v>
      </c>
      <c r="CG72" s="38">
        <f t="shared" si="112"/>
        <v>0</v>
      </c>
      <c r="CH72" s="38">
        <f t="shared" si="112"/>
        <v>0</v>
      </c>
      <c r="CI72" s="38">
        <f t="shared" si="112"/>
        <v>0</v>
      </c>
      <c r="CM72" s="38">
        <f t="shared" si="70"/>
        <v>9886.09375</v>
      </c>
      <c r="CO72" s="55"/>
      <c r="CP72" s="55"/>
      <c r="CR72" s="41">
        <f t="shared" si="62"/>
        <v>22</v>
      </c>
      <c r="CS72" s="42">
        <f t="shared" si="47"/>
        <v>20</v>
      </c>
      <c r="CT72" s="42" t="str">
        <f t="shared" si="63"/>
        <v/>
      </c>
      <c r="CU72" s="42">
        <f t="shared" si="48"/>
        <v>22</v>
      </c>
      <c r="CV72" s="43" t="str">
        <f t="shared" si="64"/>
        <v/>
      </c>
      <c r="CW72" s="43">
        <f t="shared" si="49"/>
        <v>9812.5000000000018</v>
      </c>
      <c r="CX72" s="43">
        <f t="shared" si="50"/>
        <v>11873.125000000002</v>
      </c>
      <c r="CY72" s="43"/>
      <c r="CZ72" s="44">
        <f t="shared" si="51"/>
        <v>0</v>
      </c>
      <c r="DA72" s="44">
        <f t="shared" si="52"/>
        <v>0</v>
      </c>
      <c r="DB72" s="44">
        <f t="shared" si="65"/>
        <v>0</v>
      </c>
      <c r="DC72" s="44">
        <f t="shared" si="66"/>
        <v>0</v>
      </c>
      <c r="DD72" s="43">
        <f t="shared" si="67"/>
        <v>22</v>
      </c>
      <c r="DF72" s="38">
        <f t="shared" si="110"/>
        <v>0</v>
      </c>
      <c r="DG72" s="38">
        <f t="shared" si="110"/>
        <v>0</v>
      </c>
      <c r="DH72" s="38">
        <f t="shared" si="110"/>
        <v>0</v>
      </c>
      <c r="DI72" s="38">
        <f t="shared" si="110"/>
        <v>0</v>
      </c>
      <c r="DJ72" s="38">
        <f t="shared" si="110"/>
        <v>0</v>
      </c>
      <c r="DK72" s="38">
        <f t="shared" si="110"/>
        <v>0</v>
      </c>
      <c r="DL72" s="38">
        <f t="shared" si="110"/>
        <v>0</v>
      </c>
      <c r="DM72" s="38">
        <f t="shared" si="110"/>
        <v>0</v>
      </c>
      <c r="DN72" s="38">
        <f t="shared" si="110"/>
        <v>0</v>
      </c>
      <c r="DO72" s="38">
        <f t="shared" si="110"/>
        <v>0</v>
      </c>
      <c r="IV72" s="47"/>
    </row>
    <row r="73" spans="1:256" s="38" customFormat="1" x14ac:dyDescent="0.2">
      <c r="A73" s="33">
        <v>64</v>
      </c>
      <c r="B73" s="304"/>
      <c r="C73" s="36"/>
      <c r="D73" s="36"/>
      <c r="E73" s="36"/>
      <c r="F73" s="36"/>
      <c r="G73" s="36"/>
      <c r="H73" s="299">
        <f t="shared" si="54"/>
        <v>22</v>
      </c>
      <c r="I73" s="34">
        <f t="shared" si="79"/>
        <v>0</v>
      </c>
      <c r="J73" s="35" t="str">
        <f t="shared" si="80"/>
        <v/>
      </c>
      <c r="K73" s="36">
        <f t="shared" si="68"/>
        <v>4500</v>
      </c>
      <c r="L73" s="37">
        <v>1</v>
      </c>
      <c r="M73" s="75"/>
      <c r="N73" s="76"/>
      <c r="O73" s="77"/>
      <c r="P73" s="77"/>
      <c r="Q73" s="77"/>
      <c r="R73" s="77"/>
      <c r="S73" s="77"/>
      <c r="T73" s="77"/>
      <c r="U73" s="78"/>
      <c r="V73" s="77"/>
      <c r="W73" s="76"/>
      <c r="X73" s="77"/>
      <c r="Y73" s="77"/>
      <c r="Z73" s="77"/>
      <c r="AA73" s="77"/>
      <c r="AB73" s="77"/>
      <c r="AC73" s="77"/>
      <c r="AD73" s="78"/>
      <c r="AE73" s="79"/>
      <c r="AF73" s="66"/>
      <c r="AG73" s="78"/>
      <c r="AH73" s="80">
        <f t="shared" si="55"/>
        <v>22</v>
      </c>
      <c r="AJ73" s="39">
        <f t="shared" si="81"/>
        <v>0</v>
      </c>
      <c r="AK73" s="39">
        <f t="shared" si="82"/>
        <v>0</v>
      </c>
      <c r="AL73" s="39">
        <f t="shared" si="83"/>
        <v>0</v>
      </c>
      <c r="AM73" s="39">
        <f t="shared" si="84"/>
        <v>0</v>
      </c>
      <c r="AN73" s="39">
        <f t="shared" si="85"/>
        <v>0</v>
      </c>
      <c r="AO73" s="39">
        <f t="shared" si="86"/>
        <v>0</v>
      </c>
      <c r="AP73" s="39">
        <f t="shared" si="87"/>
        <v>0</v>
      </c>
      <c r="AQ73" s="39">
        <f t="shared" si="88"/>
        <v>0</v>
      </c>
      <c r="AR73" s="39">
        <f t="shared" si="89"/>
        <v>0</v>
      </c>
      <c r="AS73" s="39">
        <f t="shared" si="90"/>
        <v>0</v>
      </c>
      <c r="AT73" s="39">
        <f t="shared" si="91"/>
        <v>0</v>
      </c>
      <c r="AU73" s="39">
        <f t="shared" si="92"/>
        <v>0</v>
      </c>
      <c r="AV73" s="39">
        <f t="shared" si="93"/>
        <v>0</v>
      </c>
      <c r="AW73" s="39">
        <f t="shared" si="94"/>
        <v>0</v>
      </c>
      <c r="AX73" s="39">
        <f t="shared" si="95"/>
        <v>0</v>
      </c>
      <c r="AY73" s="39">
        <f t="shared" si="96"/>
        <v>0</v>
      </c>
      <c r="AZ73" s="39">
        <f t="shared" si="97"/>
        <v>0</v>
      </c>
      <c r="BA73" s="39">
        <f t="shared" si="98"/>
        <v>0</v>
      </c>
      <c r="BB73" s="39">
        <f t="shared" si="99"/>
        <v>0</v>
      </c>
      <c r="BD73" s="39">
        <f t="shared" si="56"/>
        <v>0</v>
      </c>
      <c r="BF73" s="39"/>
      <c r="BG73" s="38">
        <f t="shared" si="100"/>
        <v>0</v>
      </c>
      <c r="BI73" s="55"/>
      <c r="BJ73" s="55"/>
      <c r="BL73" s="41" t="str">
        <f t="shared" si="57"/>
        <v/>
      </c>
      <c r="BM73" s="42" t="str">
        <f t="shared" si="101"/>
        <v/>
      </c>
      <c r="BN73" s="42" t="str">
        <f t="shared" si="58"/>
        <v/>
      </c>
      <c r="BO73" s="42" t="str">
        <f t="shared" si="102"/>
        <v/>
      </c>
      <c r="BP73" s="43" t="str">
        <f t="shared" si="59"/>
        <v/>
      </c>
      <c r="BQ73" s="43" t="e">
        <f t="shared" si="103"/>
        <v>#N/A</v>
      </c>
      <c r="BR73" s="43" t="e">
        <f t="shared" si="104"/>
        <v>#N/A</v>
      </c>
      <c r="BS73" s="43"/>
      <c r="BT73" s="44">
        <f t="shared" si="105"/>
        <v>0</v>
      </c>
      <c r="BU73" s="44">
        <f t="shared" si="106"/>
        <v>0</v>
      </c>
      <c r="BV73" s="44">
        <f t="shared" si="109"/>
        <v>0</v>
      </c>
      <c r="BW73" s="44">
        <f t="shared" si="109"/>
        <v>0</v>
      </c>
      <c r="BX73" s="43" t="str">
        <f t="shared" si="61"/>
        <v/>
      </c>
      <c r="BZ73" s="38">
        <f t="shared" si="112"/>
        <v>0</v>
      </c>
      <c r="CA73" s="38">
        <f t="shared" si="112"/>
        <v>0</v>
      </c>
      <c r="CB73" s="38">
        <f t="shared" si="112"/>
        <v>0</v>
      </c>
      <c r="CC73" s="38">
        <f t="shared" si="112"/>
        <v>0</v>
      </c>
      <c r="CD73" s="38">
        <f t="shared" si="112"/>
        <v>0</v>
      </c>
      <c r="CE73" s="38">
        <f t="shared" si="112"/>
        <v>0</v>
      </c>
      <c r="CF73" s="38">
        <f t="shared" si="112"/>
        <v>0</v>
      </c>
      <c r="CG73" s="38">
        <f t="shared" si="112"/>
        <v>0</v>
      </c>
      <c r="CH73" s="38">
        <f t="shared" si="112"/>
        <v>0</v>
      </c>
      <c r="CI73" s="38">
        <f t="shared" si="112"/>
        <v>0</v>
      </c>
      <c r="CM73" s="38">
        <f t="shared" si="70"/>
        <v>9886.09375</v>
      </c>
      <c r="CO73" s="55"/>
      <c r="CP73" s="55"/>
      <c r="CR73" s="41">
        <f t="shared" si="62"/>
        <v>22</v>
      </c>
      <c r="CS73" s="42">
        <f t="shared" si="47"/>
        <v>20</v>
      </c>
      <c r="CT73" s="42" t="str">
        <f t="shared" si="63"/>
        <v/>
      </c>
      <c r="CU73" s="42">
        <f t="shared" si="48"/>
        <v>22</v>
      </c>
      <c r="CV73" s="43" t="str">
        <f t="shared" si="64"/>
        <v/>
      </c>
      <c r="CW73" s="43">
        <f t="shared" si="49"/>
        <v>9812.5000000000018</v>
      </c>
      <c r="CX73" s="43">
        <f t="shared" si="50"/>
        <v>11873.125000000002</v>
      </c>
      <c r="CY73" s="43"/>
      <c r="CZ73" s="44">
        <f t="shared" si="51"/>
        <v>0</v>
      </c>
      <c r="DA73" s="44">
        <f t="shared" si="52"/>
        <v>0</v>
      </c>
      <c r="DB73" s="44">
        <f t="shared" si="65"/>
        <v>0</v>
      </c>
      <c r="DC73" s="44">
        <f t="shared" si="66"/>
        <v>0</v>
      </c>
      <c r="DD73" s="43">
        <f t="shared" si="67"/>
        <v>22</v>
      </c>
      <c r="DF73" s="38">
        <f t="shared" si="110"/>
        <v>0</v>
      </c>
      <c r="DG73" s="38">
        <f t="shared" si="110"/>
        <v>0</v>
      </c>
      <c r="DH73" s="38">
        <f t="shared" si="110"/>
        <v>0</v>
      </c>
      <c r="DI73" s="38">
        <f t="shared" si="110"/>
        <v>0</v>
      </c>
      <c r="DJ73" s="38">
        <f t="shared" si="110"/>
        <v>0</v>
      </c>
      <c r="DK73" s="38">
        <f t="shared" si="110"/>
        <v>0</v>
      </c>
      <c r="DL73" s="38">
        <f t="shared" si="110"/>
        <v>0</v>
      </c>
      <c r="DM73" s="38">
        <f t="shared" si="110"/>
        <v>0</v>
      </c>
      <c r="DN73" s="38">
        <f t="shared" si="110"/>
        <v>0</v>
      </c>
      <c r="DO73" s="38">
        <f t="shared" si="110"/>
        <v>0</v>
      </c>
      <c r="IV73" s="47"/>
    </row>
    <row r="74" spans="1:256" s="38" customFormat="1" x14ac:dyDescent="0.2">
      <c r="A74" s="33">
        <v>65</v>
      </c>
      <c r="B74" s="304"/>
      <c r="C74" s="36"/>
      <c r="D74" s="36"/>
      <c r="E74" s="36"/>
      <c r="F74" s="36"/>
      <c r="G74" s="36"/>
      <c r="H74" s="299">
        <f t="shared" si="54"/>
        <v>22</v>
      </c>
      <c r="I74" s="34">
        <f t="shared" ref="I74:I108" si="113">SUM(AJ74:BF74)</f>
        <v>0</v>
      </c>
      <c r="J74" s="35" t="str">
        <f t="shared" ref="J74:J105" si="114">+IF(I74&gt;0,BL74&amp;"""","")</f>
        <v/>
      </c>
      <c r="K74" s="36">
        <f t="shared" si="68"/>
        <v>4500</v>
      </c>
      <c r="L74" s="37">
        <v>1</v>
      </c>
      <c r="M74" s="75"/>
      <c r="N74" s="76"/>
      <c r="O74" s="77"/>
      <c r="P74" s="77"/>
      <c r="Q74" s="77"/>
      <c r="R74" s="77"/>
      <c r="S74" s="77"/>
      <c r="T74" s="77"/>
      <c r="U74" s="78"/>
      <c r="V74" s="77"/>
      <c r="W74" s="76"/>
      <c r="X74" s="77"/>
      <c r="Y74" s="77"/>
      <c r="Z74" s="77"/>
      <c r="AA74" s="77"/>
      <c r="AB74" s="77"/>
      <c r="AC74" s="77"/>
      <c r="AD74" s="78"/>
      <c r="AE74" s="79"/>
      <c r="AF74" s="66"/>
      <c r="AG74" s="78"/>
      <c r="AH74" s="80">
        <f t="shared" si="55"/>
        <v>22</v>
      </c>
      <c r="AJ74" s="39">
        <f t="shared" ref="AJ74:AJ108" si="115">+M74*3.14*AJ$7/24*AJ$7/24*$K74</f>
        <v>0</v>
      </c>
      <c r="AK74" s="39">
        <f t="shared" ref="AK74:AK108" si="116">+N74*3.14*AK$7/24*AK$7/24*$K74</f>
        <v>0</v>
      </c>
      <c r="AL74" s="39">
        <f t="shared" ref="AL74:AL108" si="117">+O74*3.14*AL$7/24*AL$7/24*$K74</f>
        <v>0</v>
      </c>
      <c r="AM74" s="39">
        <f t="shared" ref="AM74:AM108" si="118">+P74*3.14*AM$7/24*AM$7/24*$K74</f>
        <v>0</v>
      </c>
      <c r="AN74" s="39">
        <f t="shared" ref="AN74:AN108" si="119">+Q74*3.14*AN$7/24*AN$7/24*$K74</f>
        <v>0</v>
      </c>
      <c r="AO74" s="39">
        <f t="shared" ref="AO74:AO108" si="120">+R74*3.14*AO$7/24*AO$7/24*$K74</f>
        <v>0</v>
      </c>
      <c r="AP74" s="39">
        <f t="shared" ref="AP74:AP108" si="121">+S74*3.14*AP$7/24*AP$7/24*$K74</f>
        <v>0</v>
      </c>
      <c r="AQ74" s="39">
        <f t="shared" ref="AQ74:AQ108" si="122">+T74*3.14*AQ$7/24*AQ$7/24*$K74</f>
        <v>0</v>
      </c>
      <c r="AR74" s="39">
        <f t="shared" ref="AR74:AR108" si="123">+U74*3.14*AR$7/24*AR$7/24*$K74</f>
        <v>0</v>
      </c>
      <c r="AS74" s="39">
        <f t="shared" ref="AS74:AS108" si="124">+V74*3.14*AS$7/24*AS$7/24*$K74</f>
        <v>0</v>
      </c>
      <c r="AT74" s="39">
        <f t="shared" ref="AT74:AT108" si="125">+W74*3.14*AT$7/24*AT$7/24*$K74</f>
        <v>0</v>
      </c>
      <c r="AU74" s="39">
        <f t="shared" ref="AU74:AU108" si="126">+X74*3.14*AU$7/24*AU$7/24*$K74</f>
        <v>0</v>
      </c>
      <c r="AV74" s="39">
        <f t="shared" ref="AV74:AV108" si="127">+Y74*3.14*AV$7/24*AV$7/24*$K74</f>
        <v>0</v>
      </c>
      <c r="AW74" s="39">
        <f t="shared" ref="AW74:AW108" si="128">+Z74*3.14*AW$7/24*AW$7/24*$K74</f>
        <v>0</v>
      </c>
      <c r="AX74" s="39">
        <f t="shared" ref="AX74:AX108" si="129">+AA74*3.14*AX$7/24*AX$7/24*$K74</f>
        <v>0</v>
      </c>
      <c r="AY74" s="39">
        <f t="shared" ref="AY74:AY108" si="130">+AB74*3.14*AY$7/24*AY$7/24*$K74</f>
        <v>0</v>
      </c>
      <c r="AZ74" s="39">
        <f t="shared" ref="AZ74:AZ108" si="131">+AC74*3.14*AZ$7/24*AZ$7/24*$K74</f>
        <v>0</v>
      </c>
      <c r="BA74" s="39">
        <f t="shared" ref="BA74:BA108" si="132">+AD74*3.14*BA$7/24*BA$7/24*$K74</f>
        <v>0</v>
      </c>
      <c r="BB74" s="39">
        <f t="shared" ref="BB74:BB108" si="133">+AE74*3.14*BB$7/24*BB$7/24*$K74</f>
        <v>0</v>
      </c>
      <c r="BD74" s="39">
        <f t="shared" si="56"/>
        <v>0</v>
      </c>
      <c r="BF74" s="39"/>
      <c r="BG74" s="38">
        <f t="shared" ref="BG74:BG105" si="134">SUM(AJ74:BF74)</f>
        <v>0</v>
      </c>
      <c r="BI74" s="55"/>
      <c r="BJ74" s="55"/>
      <c r="BL74" s="41" t="str">
        <f t="shared" si="57"/>
        <v/>
      </c>
      <c r="BM74" s="42" t="str">
        <f t="shared" ref="BM74:BM108" si="135">IF(BG74&gt;0,VLOOKUP(BG74,$BJ$10:$BK$52,2,TRUE),"")</f>
        <v/>
      </c>
      <c r="BN74" s="42" t="str">
        <f t="shared" si="58"/>
        <v/>
      </c>
      <c r="BO74" s="42" t="str">
        <f t="shared" ref="BO74:BO108" si="136">IF(BG74&gt;0,VLOOKUP(BG74,$BJ$10:$BK$52,2,TRUE)+IF(VLOOKUP(BG74,$BJ$10:$BK$52,2,TRUE)&lt;18,1,2),"")</f>
        <v/>
      </c>
      <c r="BP74" s="43" t="str">
        <f t="shared" si="59"/>
        <v/>
      </c>
      <c r="BQ74" s="43" t="e">
        <f t="shared" ref="BQ74:BQ108" si="137">VLOOKUP(BM74,BH$10:BI$37,2,TRUE)</f>
        <v>#N/A</v>
      </c>
      <c r="BR74" s="43" t="e">
        <f t="shared" ref="BR74:BR108" si="138">VLOOKUP(BO74,BH$10:BI$37,2,TRUE)</f>
        <v>#N/A</v>
      </c>
      <c r="BS74" s="43"/>
      <c r="BT74" s="44">
        <f t="shared" ref="BT74:BT108" si="139">+IF($BG74&gt;0,(BQ74-$BG74)/BQ74,0)</f>
        <v>0</v>
      </c>
      <c r="BU74" s="44">
        <f t="shared" ref="BU74:BU108" si="140">+IF($BG74&gt;0,(BR74-$BG74)/BR74,0)</f>
        <v>0</v>
      </c>
      <c r="BV74" s="44">
        <f t="shared" si="109"/>
        <v>0</v>
      </c>
      <c r="BW74" s="44">
        <f t="shared" si="109"/>
        <v>0</v>
      </c>
      <c r="BX74" s="43" t="str">
        <f t="shared" si="61"/>
        <v/>
      </c>
      <c r="BZ74" s="38">
        <f t="shared" si="112"/>
        <v>0</v>
      </c>
      <c r="CA74" s="38">
        <f t="shared" si="112"/>
        <v>0</v>
      </c>
      <c r="CB74" s="38">
        <f t="shared" si="112"/>
        <v>0</v>
      </c>
      <c r="CC74" s="38">
        <f t="shared" si="112"/>
        <v>0</v>
      </c>
      <c r="CD74" s="38">
        <f t="shared" si="112"/>
        <v>0</v>
      </c>
      <c r="CE74" s="38">
        <f t="shared" si="112"/>
        <v>0</v>
      </c>
      <c r="CF74" s="38">
        <f t="shared" si="112"/>
        <v>0</v>
      </c>
      <c r="CG74" s="38">
        <f t="shared" si="112"/>
        <v>0</v>
      </c>
      <c r="CH74" s="38">
        <f t="shared" si="112"/>
        <v>0</v>
      </c>
      <c r="CI74" s="38">
        <f t="shared" si="112"/>
        <v>0</v>
      </c>
      <c r="CM74" s="38">
        <f t="shared" si="70"/>
        <v>9886.09375</v>
      </c>
      <c r="CO74" s="55"/>
      <c r="CP74" s="55"/>
      <c r="CR74" s="41">
        <f t="shared" si="62"/>
        <v>22</v>
      </c>
      <c r="CS74" s="42">
        <f t="shared" ref="CS74:CS108" si="141">IF(CM74&gt;0,VLOOKUP(CM74,$BJ$10:$BK$52,2,TRUE),"")</f>
        <v>20</v>
      </c>
      <c r="CT74" s="42" t="str">
        <f t="shared" si="63"/>
        <v/>
      </c>
      <c r="CU74" s="42">
        <f t="shared" ref="CU74:CU108" si="142">IF(CM74&gt;0,VLOOKUP(CM74,$BJ$10:$BK$52,2,TRUE)+IF(VLOOKUP(CM74,$BJ$10:$BK$52,2,TRUE)&lt;18,1,2),"")</f>
        <v>22</v>
      </c>
      <c r="CV74" s="43" t="str">
        <f t="shared" si="64"/>
        <v/>
      </c>
      <c r="CW74" s="43">
        <f t="shared" ref="CW74:CW108" si="143">VLOOKUP(CS74,CN$10:CO$37,2,TRUE)</f>
        <v>9812.5000000000018</v>
      </c>
      <c r="CX74" s="43">
        <f t="shared" ref="CX74:CX108" si="144">VLOOKUP(CU74,CN$10:CO$37,2,TRUE)</f>
        <v>11873.125000000002</v>
      </c>
      <c r="CY74" s="43"/>
      <c r="CZ74" s="44">
        <f t="shared" ref="CZ74:CZ108" si="145">+IF($BG74&gt;0,(CW74-$BG74)/CW74,0)</f>
        <v>0</v>
      </c>
      <c r="DA74" s="44">
        <f t="shared" ref="DA74:DA108" si="146">+IF($BG74&gt;0,(CX74-$BG74)/CX74,0)</f>
        <v>0</v>
      </c>
      <c r="DB74" s="44">
        <f t="shared" si="65"/>
        <v>0</v>
      </c>
      <c r="DC74" s="44">
        <f t="shared" si="66"/>
        <v>0</v>
      </c>
      <c r="DD74" s="43">
        <f t="shared" si="67"/>
        <v>22</v>
      </c>
      <c r="DF74" s="38">
        <f t="shared" ref="DF74:DO89" si="147">+IF($L74=DF$8,$BG74,0)</f>
        <v>0</v>
      </c>
      <c r="DG74" s="38">
        <f t="shared" si="147"/>
        <v>0</v>
      </c>
      <c r="DH74" s="38">
        <f t="shared" si="147"/>
        <v>0</v>
      </c>
      <c r="DI74" s="38">
        <f t="shared" si="147"/>
        <v>0</v>
      </c>
      <c r="DJ74" s="38">
        <f t="shared" si="147"/>
        <v>0</v>
      </c>
      <c r="DK74" s="38">
        <f t="shared" si="147"/>
        <v>0</v>
      </c>
      <c r="DL74" s="38">
        <f t="shared" si="147"/>
        <v>0</v>
      </c>
      <c r="DM74" s="38">
        <f t="shared" si="147"/>
        <v>0</v>
      </c>
      <c r="DN74" s="38">
        <f t="shared" si="147"/>
        <v>0</v>
      </c>
      <c r="DO74" s="38">
        <f t="shared" si="147"/>
        <v>0</v>
      </c>
      <c r="IV74" s="47"/>
    </row>
    <row r="75" spans="1:256" s="38" customFormat="1" x14ac:dyDescent="0.2">
      <c r="A75" s="33">
        <v>66</v>
      </c>
      <c r="B75" s="304"/>
      <c r="C75" s="36"/>
      <c r="D75" s="36"/>
      <c r="E75" s="36"/>
      <c r="F75" s="36"/>
      <c r="G75" s="36"/>
      <c r="H75" s="299">
        <f t="shared" ref="H75:H108" si="148">AH75</f>
        <v>22</v>
      </c>
      <c r="I75" s="34">
        <f t="shared" si="113"/>
        <v>0</v>
      </c>
      <c r="J75" s="35" t="str">
        <f t="shared" si="114"/>
        <v/>
      </c>
      <c r="K75" s="36">
        <f t="shared" si="68"/>
        <v>4500</v>
      </c>
      <c r="L75" s="37">
        <v>1</v>
      </c>
      <c r="M75" s="75"/>
      <c r="N75" s="76"/>
      <c r="O75" s="77"/>
      <c r="P75" s="77"/>
      <c r="Q75" s="77"/>
      <c r="R75" s="77"/>
      <c r="S75" s="77"/>
      <c r="T75" s="77"/>
      <c r="U75" s="78"/>
      <c r="V75" s="77"/>
      <c r="W75" s="76"/>
      <c r="X75" s="77"/>
      <c r="Y75" s="77"/>
      <c r="Z75" s="77"/>
      <c r="AA75" s="77"/>
      <c r="AB75" s="77"/>
      <c r="AC75" s="77"/>
      <c r="AD75" s="78"/>
      <c r="AE75" s="79"/>
      <c r="AF75" s="66"/>
      <c r="AG75" s="78"/>
      <c r="AH75" s="80">
        <f t="shared" ref="AH75:AH108" si="149">CR75</f>
        <v>22</v>
      </c>
      <c r="AJ75" s="39">
        <f t="shared" si="115"/>
        <v>0</v>
      </c>
      <c r="AK75" s="39">
        <f t="shared" si="116"/>
        <v>0</v>
      </c>
      <c r="AL75" s="39">
        <f t="shared" si="117"/>
        <v>0</v>
      </c>
      <c r="AM75" s="39">
        <f t="shared" si="118"/>
        <v>0</v>
      </c>
      <c r="AN75" s="39">
        <f t="shared" si="119"/>
        <v>0</v>
      </c>
      <c r="AO75" s="39">
        <f t="shared" si="120"/>
        <v>0</v>
      </c>
      <c r="AP75" s="39">
        <f t="shared" si="121"/>
        <v>0</v>
      </c>
      <c r="AQ75" s="39">
        <f t="shared" si="122"/>
        <v>0</v>
      </c>
      <c r="AR75" s="39">
        <f t="shared" si="123"/>
        <v>0</v>
      </c>
      <c r="AS75" s="39">
        <f t="shared" si="124"/>
        <v>0</v>
      </c>
      <c r="AT75" s="39">
        <f t="shared" si="125"/>
        <v>0</v>
      </c>
      <c r="AU75" s="39">
        <f t="shared" si="126"/>
        <v>0</v>
      </c>
      <c r="AV75" s="39">
        <f t="shared" si="127"/>
        <v>0</v>
      </c>
      <c r="AW75" s="39">
        <f t="shared" si="128"/>
        <v>0</v>
      </c>
      <c r="AX75" s="39">
        <f t="shared" si="129"/>
        <v>0</v>
      </c>
      <c r="AY75" s="39">
        <f t="shared" si="130"/>
        <v>0</v>
      </c>
      <c r="AZ75" s="39">
        <f t="shared" si="131"/>
        <v>0</v>
      </c>
      <c r="BA75" s="39">
        <f t="shared" si="132"/>
        <v>0</v>
      </c>
      <c r="BB75" s="39">
        <f t="shared" si="133"/>
        <v>0</v>
      </c>
      <c r="BD75" s="39">
        <f t="shared" ref="BD75:BD107" si="150">+AG75*3.14*BD$7/24*BD$7/24*$K75</f>
        <v>0</v>
      </c>
      <c r="BF75" s="39"/>
      <c r="BG75" s="38">
        <f t="shared" si="134"/>
        <v>0</v>
      </c>
      <c r="BI75" s="55"/>
      <c r="BJ75" s="55"/>
      <c r="BL75" s="41" t="str">
        <f t="shared" ref="BL75:BL108" si="151">+IF(BG75&gt;0,BX75,"")</f>
        <v/>
      </c>
      <c r="BM75" s="42" t="str">
        <f t="shared" si="135"/>
        <v/>
      </c>
      <c r="BN75" s="42" t="str">
        <f t="shared" ref="BN75:BN108" si="152">+IF(BH75&gt;0,"or","")</f>
        <v/>
      </c>
      <c r="BO75" s="42" t="str">
        <f t="shared" si="136"/>
        <v/>
      </c>
      <c r="BP75" s="43" t="str">
        <f t="shared" ref="BP75:BP108" si="153">+IF(BH75&gt;0,"Duct","")</f>
        <v/>
      </c>
      <c r="BQ75" s="43" t="e">
        <f t="shared" si="137"/>
        <v>#N/A</v>
      </c>
      <c r="BR75" s="43" t="e">
        <f t="shared" si="138"/>
        <v>#N/A</v>
      </c>
      <c r="BS75" s="43"/>
      <c r="BT75" s="44">
        <f t="shared" si="139"/>
        <v>0</v>
      </c>
      <c r="BU75" s="44">
        <f t="shared" si="140"/>
        <v>0</v>
      </c>
      <c r="BV75" s="44">
        <f t="shared" si="109"/>
        <v>0</v>
      </c>
      <c r="BW75" s="44">
        <f t="shared" si="109"/>
        <v>0</v>
      </c>
      <c r="BX75" s="43" t="str">
        <f t="shared" ref="BX75:BX108" si="154">+IF(BV75&lt;BW75,BM75,BO75)</f>
        <v/>
      </c>
      <c r="BZ75" s="38">
        <f t="shared" si="112"/>
        <v>0</v>
      </c>
      <c r="CA75" s="38">
        <f t="shared" si="112"/>
        <v>0</v>
      </c>
      <c r="CB75" s="38">
        <f t="shared" si="112"/>
        <v>0</v>
      </c>
      <c r="CC75" s="38">
        <f t="shared" si="112"/>
        <v>0</v>
      </c>
      <c r="CD75" s="38">
        <f t="shared" si="112"/>
        <v>0</v>
      </c>
      <c r="CE75" s="38">
        <f t="shared" si="112"/>
        <v>0</v>
      </c>
      <c r="CF75" s="38">
        <f t="shared" si="112"/>
        <v>0</v>
      </c>
      <c r="CG75" s="38">
        <f t="shared" si="112"/>
        <v>0</v>
      </c>
      <c r="CH75" s="38">
        <f t="shared" si="112"/>
        <v>0</v>
      </c>
      <c r="CI75" s="38">
        <f t="shared" si="112"/>
        <v>0</v>
      </c>
      <c r="CM75" s="38">
        <f t="shared" si="70"/>
        <v>9886.09375</v>
      </c>
      <c r="CO75" s="55"/>
      <c r="CP75" s="55"/>
      <c r="CR75" s="41">
        <f t="shared" ref="CR75:CR108" si="155">+IF(CM75&gt;0,DD75,"")</f>
        <v>22</v>
      </c>
      <c r="CS75" s="42">
        <f t="shared" si="141"/>
        <v>20</v>
      </c>
      <c r="CT75" s="42" t="str">
        <f t="shared" ref="CT75:CT108" si="156">+IF(CN75&gt;0,"or","")</f>
        <v/>
      </c>
      <c r="CU75" s="42">
        <f t="shared" si="142"/>
        <v>22</v>
      </c>
      <c r="CV75" s="43" t="str">
        <f t="shared" ref="CV75:CV108" si="157">+IF(CN75&gt;0,"Duct","")</f>
        <v/>
      </c>
      <c r="CW75" s="43">
        <f t="shared" si="143"/>
        <v>9812.5000000000018</v>
      </c>
      <c r="CX75" s="43">
        <f t="shared" si="144"/>
        <v>11873.125000000002</v>
      </c>
      <c r="CY75" s="43"/>
      <c r="CZ75" s="44">
        <f t="shared" si="145"/>
        <v>0</v>
      </c>
      <c r="DA75" s="44">
        <f t="shared" si="146"/>
        <v>0</v>
      </c>
      <c r="DB75" s="44">
        <f t="shared" ref="DB75:DB108" si="158">+IF(CZ75&lt;0,CZ75*-1,CZ75)</f>
        <v>0</v>
      </c>
      <c r="DC75" s="44">
        <f t="shared" ref="DC75:DC108" si="159">+IF(DA75&lt;0,DA75*-1,DA75)</f>
        <v>0</v>
      </c>
      <c r="DD75" s="43">
        <f t="shared" ref="DD75:DD108" si="160">+IF(DB75&lt;DC75,CS75,CU75)</f>
        <v>22</v>
      </c>
      <c r="DF75" s="38">
        <f t="shared" si="147"/>
        <v>0</v>
      </c>
      <c r="DG75" s="38">
        <f t="shared" si="147"/>
        <v>0</v>
      </c>
      <c r="DH75" s="38">
        <f t="shared" si="147"/>
        <v>0</v>
      </c>
      <c r="DI75" s="38">
        <f t="shared" si="147"/>
        <v>0</v>
      </c>
      <c r="DJ75" s="38">
        <f t="shared" si="147"/>
        <v>0</v>
      </c>
      <c r="DK75" s="38">
        <f t="shared" si="147"/>
        <v>0</v>
      </c>
      <c r="DL75" s="38">
        <f t="shared" si="147"/>
        <v>0</v>
      </c>
      <c r="DM75" s="38">
        <f t="shared" si="147"/>
        <v>0</v>
      </c>
      <c r="DN75" s="38">
        <f t="shared" si="147"/>
        <v>0</v>
      </c>
      <c r="DO75" s="38">
        <f t="shared" si="147"/>
        <v>0</v>
      </c>
      <c r="IV75" s="47"/>
    </row>
    <row r="76" spans="1:256" s="38" customFormat="1" x14ac:dyDescent="0.2">
      <c r="A76" s="33">
        <v>67</v>
      </c>
      <c r="B76" s="304"/>
      <c r="C76" s="36"/>
      <c r="D76" s="36"/>
      <c r="E76" s="36"/>
      <c r="F76" s="36"/>
      <c r="G76" s="36"/>
      <c r="H76" s="299">
        <f t="shared" si="148"/>
        <v>22</v>
      </c>
      <c r="I76" s="34">
        <f t="shared" si="113"/>
        <v>0</v>
      </c>
      <c r="J76" s="35" t="str">
        <f t="shared" si="114"/>
        <v/>
      </c>
      <c r="K76" s="36">
        <f t="shared" ref="K76:K86" si="161">+K75</f>
        <v>4500</v>
      </c>
      <c r="L76" s="37">
        <v>1</v>
      </c>
      <c r="M76" s="75"/>
      <c r="N76" s="76"/>
      <c r="O76" s="77"/>
      <c r="P76" s="77"/>
      <c r="Q76" s="77"/>
      <c r="R76" s="77"/>
      <c r="S76" s="77"/>
      <c r="T76" s="77"/>
      <c r="U76" s="78"/>
      <c r="V76" s="77"/>
      <c r="W76" s="76"/>
      <c r="X76" s="77"/>
      <c r="Y76" s="77"/>
      <c r="Z76" s="77"/>
      <c r="AA76" s="77"/>
      <c r="AB76" s="77"/>
      <c r="AC76" s="77"/>
      <c r="AD76" s="78"/>
      <c r="AE76" s="79"/>
      <c r="AF76" s="66"/>
      <c r="AG76" s="78"/>
      <c r="AH76" s="80">
        <f t="shared" si="149"/>
        <v>22</v>
      </c>
      <c r="AJ76" s="39">
        <f t="shared" si="115"/>
        <v>0</v>
      </c>
      <c r="AK76" s="39">
        <f t="shared" si="116"/>
        <v>0</v>
      </c>
      <c r="AL76" s="39">
        <f t="shared" si="117"/>
        <v>0</v>
      </c>
      <c r="AM76" s="39">
        <f t="shared" si="118"/>
        <v>0</v>
      </c>
      <c r="AN76" s="39">
        <f t="shared" si="119"/>
        <v>0</v>
      </c>
      <c r="AO76" s="39">
        <f t="shared" si="120"/>
        <v>0</v>
      </c>
      <c r="AP76" s="39">
        <f t="shared" si="121"/>
        <v>0</v>
      </c>
      <c r="AQ76" s="39">
        <f t="shared" si="122"/>
        <v>0</v>
      </c>
      <c r="AR76" s="39">
        <f t="shared" si="123"/>
        <v>0</v>
      </c>
      <c r="AS76" s="39">
        <f t="shared" si="124"/>
        <v>0</v>
      </c>
      <c r="AT76" s="39">
        <f t="shared" si="125"/>
        <v>0</v>
      </c>
      <c r="AU76" s="39">
        <f t="shared" si="126"/>
        <v>0</v>
      </c>
      <c r="AV76" s="39">
        <f t="shared" si="127"/>
        <v>0</v>
      </c>
      <c r="AW76" s="39">
        <f t="shared" si="128"/>
        <v>0</v>
      </c>
      <c r="AX76" s="39">
        <f t="shared" si="129"/>
        <v>0</v>
      </c>
      <c r="AY76" s="39">
        <f t="shared" si="130"/>
        <v>0</v>
      </c>
      <c r="AZ76" s="39">
        <f t="shared" si="131"/>
        <v>0</v>
      </c>
      <c r="BA76" s="39">
        <f t="shared" si="132"/>
        <v>0</v>
      </c>
      <c r="BB76" s="39">
        <f t="shared" si="133"/>
        <v>0</v>
      </c>
      <c r="BD76" s="39">
        <f t="shared" si="150"/>
        <v>0</v>
      </c>
      <c r="BF76" s="39"/>
      <c r="BG76" s="38">
        <f t="shared" si="134"/>
        <v>0</v>
      </c>
      <c r="BI76" s="55"/>
      <c r="BJ76" s="55"/>
      <c r="BL76" s="41" t="str">
        <f t="shared" si="151"/>
        <v/>
      </c>
      <c r="BM76" s="42" t="str">
        <f t="shared" si="135"/>
        <v/>
      </c>
      <c r="BN76" s="42" t="str">
        <f t="shared" si="152"/>
        <v/>
      </c>
      <c r="BO76" s="42" t="str">
        <f t="shared" si="136"/>
        <v/>
      </c>
      <c r="BP76" s="43" t="str">
        <f t="shared" si="153"/>
        <v/>
      </c>
      <c r="BQ76" s="43" t="e">
        <f t="shared" si="137"/>
        <v>#N/A</v>
      </c>
      <c r="BR76" s="43" t="e">
        <f t="shared" si="138"/>
        <v>#N/A</v>
      </c>
      <c r="BS76" s="43"/>
      <c r="BT76" s="44">
        <f t="shared" si="139"/>
        <v>0</v>
      </c>
      <c r="BU76" s="44">
        <f t="shared" si="140"/>
        <v>0</v>
      </c>
      <c r="BV76" s="44">
        <f t="shared" si="109"/>
        <v>0</v>
      </c>
      <c r="BW76" s="44">
        <f t="shared" si="109"/>
        <v>0</v>
      </c>
      <c r="BX76" s="43" t="str">
        <f t="shared" si="154"/>
        <v/>
      </c>
      <c r="BZ76" s="38">
        <f t="shared" si="112"/>
        <v>0</v>
      </c>
      <c r="CA76" s="38">
        <f t="shared" si="112"/>
        <v>0</v>
      </c>
      <c r="CB76" s="38">
        <f t="shared" si="112"/>
        <v>0</v>
      </c>
      <c r="CC76" s="38">
        <f t="shared" si="112"/>
        <v>0</v>
      </c>
      <c r="CD76" s="38">
        <f t="shared" si="112"/>
        <v>0</v>
      </c>
      <c r="CE76" s="38">
        <f t="shared" si="112"/>
        <v>0</v>
      </c>
      <c r="CF76" s="38">
        <f t="shared" si="112"/>
        <v>0</v>
      </c>
      <c r="CG76" s="38">
        <f t="shared" si="112"/>
        <v>0</v>
      </c>
      <c r="CH76" s="38">
        <f t="shared" si="112"/>
        <v>0</v>
      </c>
      <c r="CI76" s="38">
        <f t="shared" si="112"/>
        <v>0</v>
      </c>
      <c r="CM76" s="38">
        <f t="shared" ref="CM76:CM108" si="162">CM75+BG76</f>
        <v>9886.09375</v>
      </c>
      <c r="CO76" s="55"/>
      <c r="CP76" s="55"/>
      <c r="CR76" s="41">
        <f t="shared" si="155"/>
        <v>22</v>
      </c>
      <c r="CS76" s="42">
        <f t="shared" si="141"/>
        <v>20</v>
      </c>
      <c r="CT76" s="42" t="str">
        <f t="shared" si="156"/>
        <v/>
      </c>
      <c r="CU76" s="42">
        <f t="shared" si="142"/>
        <v>22</v>
      </c>
      <c r="CV76" s="43" t="str">
        <f t="shared" si="157"/>
        <v/>
      </c>
      <c r="CW76" s="43">
        <f t="shared" si="143"/>
        <v>9812.5000000000018</v>
      </c>
      <c r="CX76" s="43">
        <f t="shared" si="144"/>
        <v>11873.125000000002</v>
      </c>
      <c r="CY76" s="43"/>
      <c r="CZ76" s="44">
        <f t="shared" si="145"/>
        <v>0</v>
      </c>
      <c r="DA76" s="44">
        <f t="shared" si="146"/>
        <v>0</v>
      </c>
      <c r="DB76" s="44">
        <f t="shared" si="158"/>
        <v>0</v>
      </c>
      <c r="DC76" s="44">
        <f t="shared" si="159"/>
        <v>0</v>
      </c>
      <c r="DD76" s="43">
        <f t="shared" si="160"/>
        <v>22</v>
      </c>
      <c r="DF76" s="38">
        <f t="shared" si="147"/>
        <v>0</v>
      </c>
      <c r="DG76" s="38">
        <f t="shared" si="147"/>
        <v>0</v>
      </c>
      <c r="DH76" s="38">
        <f t="shared" si="147"/>
        <v>0</v>
      </c>
      <c r="DI76" s="38">
        <f t="shared" si="147"/>
        <v>0</v>
      </c>
      <c r="DJ76" s="38">
        <f t="shared" si="147"/>
        <v>0</v>
      </c>
      <c r="DK76" s="38">
        <f t="shared" si="147"/>
        <v>0</v>
      </c>
      <c r="DL76" s="38">
        <f t="shared" si="147"/>
        <v>0</v>
      </c>
      <c r="DM76" s="38">
        <f t="shared" si="147"/>
        <v>0</v>
      </c>
      <c r="DN76" s="38">
        <f t="shared" si="147"/>
        <v>0</v>
      </c>
      <c r="DO76" s="38">
        <f t="shared" si="147"/>
        <v>0</v>
      </c>
      <c r="IV76" s="47"/>
    </row>
    <row r="77" spans="1:256" s="38" customFormat="1" x14ac:dyDescent="0.2">
      <c r="A77" s="33">
        <v>68</v>
      </c>
      <c r="B77" s="304"/>
      <c r="C77" s="36"/>
      <c r="D77" s="36"/>
      <c r="E77" s="36"/>
      <c r="F77" s="36"/>
      <c r="G77" s="36"/>
      <c r="H77" s="299">
        <f t="shared" si="148"/>
        <v>22</v>
      </c>
      <c r="I77" s="34">
        <f t="shared" si="113"/>
        <v>0</v>
      </c>
      <c r="J77" s="35" t="str">
        <f t="shared" si="114"/>
        <v/>
      </c>
      <c r="K77" s="36">
        <f t="shared" si="161"/>
        <v>4500</v>
      </c>
      <c r="L77" s="37">
        <v>1</v>
      </c>
      <c r="M77" s="75"/>
      <c r="N77" s="76"/>
      <c r="O77" s="77"/>
      <c r="P77" s="77"/>
      <c r="Q77" s="77"/>
      <c r="R77" s="77"/>
      <c r="S77" s="77"/>
      <c r="T77" s="77"/>
      <c r="U77" s="78"/>
      <c r="V77" s="77"/>
      <c r="W77" s="76"/>
      <c r="X77" s="77"/>
      <c r="Y77" s="77"/>
      <c r="Z77" s="77"/>
      <c r="AA77" s="77"/>
      <c r="AB77" s="77"/>
      <c r="AC77" s="77"/>
      <c r="AD77" s="78"/>
      <c r="AE77" s="79"/>
      <c r="AF77" s="66"/>
      <c r="AG77" s="78"/>
      <c r="AH77" s="80">
        <f t="shared" si="149"/>
        <v>22</v>
      </c>
      <c r="AJ77" s="39">
        <f t="shared" si="115"/>
        <v>0</v>
      </c>
      <c r="AK77" s="39">
        <f t="shared" si="116"/>
        <v>0</v>
      </c>
      <c r="AL77" s="39">
        <f t="shared" si="117"/>
        <v>0</v>
      </c>
      <c r="AM77" s="39">
        <f t="shared" si="118"/>
        <v>0</v>
      </c>
      <c r="AN77" s="39">
        <f t="shared" si="119"/>
        <v>0</v>
      </c>
      <c r="AO77" s="39">
        <f t="shared" si="120"/>
        <v>0</v>
      </c>
      <c r="AP77" s="39">
        <f t="shared" si="121"/>
        <v>0</v>
      </c>
      <c r="AQ77" s="39">
        <f t="shared" si="122"/>
        <v>0</v>
      </c>
      <c r="AR77" s="39">
        <f t="shared" si="123"/>
        <v>0</v>
      </c>
      <c r="AS77" s="39">
        <f t="shared" si="124"/>
        <v>0</v>
      </c>
      <c r="AT77" s="39">
        <f t="shared" si="125"/>
        <v>0</v>
      </c>
      <c r="AU77" s="39">
        <f t="shared" si="126"/>
        <v>0</v>
      </c>
      <c r="AV77" s="39">
        <f t="shared" si="127"/>
        <v>0</v>
      </c>
      <c r="AW77" s="39">
        <f t="shared" si="128"/>
        <v>0</v>
      </c>
      <c r="AX77" s="39">
        <f t="shared" si="129"/>
        <v>0</v>
      </c>
      <c r="AY77" s="39">
        <f t="shared" si="130"/>
        <v>0</v>
      </c>
      <c r="AZ77" s="39">
        <f t="shared" si="131"/>
        <v>0</v>
      </c>
      <c r="BA77" s="39">
        <f t="shared" si="132"/>
        <v>0</v>
      </c>
      <c r="BB77" s="39">
        <f t="shared" si="133"/>
        <v>0</v>
      </c>
      <c r="BD77" s="39">
        <f t="shared" si="150"/>
        <v>0</v>
      </c>
      <c r="BF77" s="39"/>
      <c r="BG77" s="38">
        <f t="shared" si="134"/>
        <v>0</v>
      </c>
      <c r="BI77" s="55"/>
      <c r="BJ77" s="55"/>
      <c r="BL77" s="41" t="str">
        <f t="shared" si="151"/>
        <v/>
      </c>
      <c r="BM77" s="42" t="str">
        <f t="shared" si="135"/>
        <v/>
      </c>
      <c r="BN77" s="42" t="str">
        <f t="shared" si="152"/>
        <v/>
      </c>
      <c r="BO77" s="42" t="str">
        <f t="shared" si="136"/>
        <v/>
      </c>
      <c r="BP77" s="43" t="str">
        <f t="shared" si="153"/>
        <v/>
      </c>
      <c r="BQ77" s="43" t="e">
        <f t="shared" si="137"/>
        <v>#N/A</v>
      </c>
      <c r="BR77" s="43" t="e">
        <f t="shared" si="138"/>
        <v>#N/A</v>
      </c>
      <c r="BS77" s="43"/>
      <c r="BT77" s="44">
        <f t="shared" si="139"/>
        <v>0</v>
      </c>
      <c r="BU77" s="44">
        <f t="shared" si="140"/>
        <v>0</v>
      </c>
      <c r="BV77" s="44">
        <f t="shared" si="109"/>
        <v>0</v>
      </c>
      <c r="BW77" s="44">
        <f t="shared" si="109"/>
        <v>0</v>
      </c>
      <c r="BX77" s="43" t="str">
        <f t="shared" si="154"/>
        <v/>
      </c>
      <c r="BZ77" s="38">
        <f t="shared" si="112"/>
        <v>0</v>
      </c>
      <c r="CA77" s="38">
        <f t="shared" si="112"/>
        <v>0</v>
      </c>
      <c r="CB77" s="38">
        <f t="shared" si="112"/>
        <v>0</v>
      </c>
      <c r="CC77" s="38">
        <f t="shared" si="112"/>
        <v>0</v>
      </c>
      <c r="CD77" s="38">
        <f t="shared" si="112"/>
        <v>0</v>
      </c>
      <c r="CE77" s="38">
        <f t="shared" si="112"/>
        <v>0</v>
      </c>
      <c r="CF77" s="38">
        <f t="shared" si="112"/>
        <v>0</v>
      </c>
      <c r="CG77" s="38">
        <f t="shared" si="112"/>
        <v>0</v>
      </c>
      <c r="CH77" s="38">
        <f t="shared" si="112"/>
        <v>0</v>
      </c>
      <c r="CI77" s="38">
        <f t="shared" si="112"/>
        <v>0</v>
      </c>
      <c r="CM77" s="38">
        <f t="shared" si="162"/>
        <v>9886.09375</v>
      </c>
      <c r="CO77" s="55"/>
      <c r="CP77" s="55"/>
      <c r="CR77" s="41">
        <f t="shared" si="155"/>
        <v>22</v>
      </c>
      <c r="CS77" s="42">
        <f t="shared" si="141"/>
        <v>20</v>
      </c>
      <c r="CT77" s="42" t="str">
        <f t="shared" si="156"/>
        <v/>
      </c>
      <c r="CU77" s="42">
        <f t="shared" si="142"/>
        <v>22</v>
      </c>
      <c r="CV77" s="43" t="str">
        <f t="shared" si="157"/>
        <v/>
      </c>
      <c r="CW77" s="43">
        <f t="shared" si="143"/>
        <v>9812.5000000000018</v>
      </c>
      <c r="CX77" s="43">
        <f t="shared" si="144"/>
        <v>11873.125000000002</v>
      </c>
      <c r="CY77" s="43"/>
      <c r="CZ77" s="44">
        <f t="shared" si="145"/>
        <v>0</v>
      </c>
      <c r="DA77" s="44">
        <f t="shared" si="146"/>
        <v>0</v>
      </c>
      <c r="DB77" s="44">
        <f t="shared" si="158"/>
        <v>0</v>
      </c>
      <c r="DC77" s="44">
        <f t="shared" si="159"/>
        <v>0</v>
      </c>
      <c r="DD77" s="43">
        <f t="shared" si="160"/>
        <v>22</v>
      </c>
      <c r="DF77" s="38">
        <f t="shared" si="147"/>
        <v>0</v>
      </c>
      <c r="DG77" s="38">
        <f t="shared" si="147"/>
        <v>0</v>
      </c>
      <c r="DH77" s="38">
        <f t="shared" si="147"/>
        <v>0</v>
      </c>
      <c r="DI77" s="38">
        <f t="shared" si="147"/>
        <v>0</v>
      </c>
      <c r="DJ77" s="38">
        <f t="shared" si="147"/>
        <v>0</v>
      </c>
      <c r="DK77" s="38">
        <f t="shared" si="147"/>
        <v>0</v>
      </c>
      <c r="DL77" s="38">
        <f t="shared" si="147"/>
        <v>0</v>
      </c>
      <c r="DM77" s="38">
        <f t="shared" si="147"/>
        <v>0</v>
      </c>
      <c r="DN77" s="38">
        <f t="shared" si="147"/>
        <v>0</v>
      </c>
      <c r="DO77" s="38">
        <f t="shared" si="147"/>
        <v>0</v>
      </c>
      <c r="IV77" s="47"/>
    </row>
    <row r="78" spans="1:256" s="38" customFormat="1" x14ac:dyDescent="0.2">
      <c r="A78" s="33">
        <v>69</v>
      </c>
      <c r="B78" s="304"/>
      <c r="C78" s="36"/>
      <c r="D78" s="36"/>
      <c r="E78" s="36"/>
      <c r="F78" s="36"/>
      <c r="G78" s="36"/>
      <c r="H78" s="299">
        <f t="shared" si="148"/>
        <v>22</v>
      </c>
      <c r="I78" s="34">
        <f t="shared" si="113"/>
        <v>0</v>
      </c>
      <c r="J78" s="35" t="str">
        <f t="shared" si="114"/>
        <v/>
      </c>
      <c r="K78" s="36">
        <f t="shared" si="161"/>
        <v>4500</v>
      </c>
      <c r="L78" s="37">
        <v>1</v>
      </c>
      <c r="M78" s="75"/>
      <c r="N78" s="76"/>
      <c r="O78" s="77"/>
      <c r="P78" s="77"/>
      <c r="Q78" s="77"/>
      <c r="R78" s="77"/>
      <c r="S78" s="77"/>
      <c r="T78" s="77"/>
      <c r="U78" s="78"/>
      <c r="V78" s="77"/>
      <c r="W78" s="76"/>
      <c r="X78" s="77"/>
      <c r="Y78" s="77"/>
      <c r="Z78" s="77"/>
      <c r="AA78" s="77"/>
      <c r="AB78" s="77"/>
      <c r="AC78" s="77"/>
      <c r="AD78" s="78"/>
      <c r="AE78" s="79"/>
      <c r="AF78" s="66"/>
      <c r="AG78" s="78"/>
      <c r="AH78" s="80">
        <f t="shared" si="149"/>
        <v>22</v>
      </c>
      <c r="AJ78" s="39">
        <f t="shared" si="115"/>
        <v>0</v>
      </c>
      <c r="AK78" s="39">
        <f t="shared" si="116"/>
        <v>0</v>
      </c>
      <c r="AL78" s="39">
        <f t="shared" si="117"/>
        <v>0</v>
      </c>
      <c r="AM78" s="39">
        <f t="shared" si="118"/>
        <v>0</v>
      </c>
      <c r="AN78" s="39">
        <f t="shared" si="119"/>
        <v>0</v>
      </c>
      <c r="AO78" s="39">
        <f t="shared" si="120"/>
        <v>0</v>
      </c>
      <c r="AP78" s="39">
        <f t="shared" si="121"/>
        <v>0</v>
      </c>
      <c r="AQ78" s="39">
        <f t="shared" si="122"/>
        <v>0</v>
      </c>
      <c r="AR78" s="39">
        <f t="shared" si="123"/>
        <v>0</v>
      </c>
      <c r="AS78" s="39">
        <f t="shared" si="124"/>
        <v>0</v>
      </c>
      <c r="AT78" s="39">
        <f t="shared" si="125"/>
        <v>0</v>
      </c>
      <c r="AU78" s="39">
        <f t="shared" si="126"/>
        <v>0</v>
      </c>
      <c r="AV78" s="39">
        <f t="shared" si="127"/>
        <v>0</v>
      </c>
      <c r="AW78" s="39">
        <f t="shared" si="128"/>
        <v>0</v>
      </c>
      <c r="AX78" s="39">
        <f t="shared" si="129"/>
        <v>0</v>
      </c>
      <c r="AY78" s="39">
        <f t="shared" si="130"/>
        <v>0</v>
      </c>
      <c r="AZ78" s="39">
        <f t="shared" si="131"/>
        <v>0</v>
      </c>
      <c r="BA78" s="39">
        <f t="shared" si="132"/>
        <v>0</v>
      </c>
      <c r="BB78" s="39">
        <f t="shared" si="133"/>
        <v>0</v>
      </c>
      <c r="BD78" s="39">
        <f t="shared" si="150"/>
        <v>0</v>
      </c>
      <c r="BF78" s="39"/>
      <c r="BG78" s="38">
        <f t="shared" si="134"/>
        <v>0</v>
      </c>
      <c r="BI78" s="55"/>
      <c r="BJ78" s="55"/>
      <c r="BL78" s="41" t="str">
        <f t="shared" si="151"/>
        <v/>
      </c>
      <c r="BM78" s="42" t="str">
        <f t="shared" si="135"/>
        <v/>
      </c>
      <c r="BN78" s="42" t="str">
        <f t="shared" si="152"/>
        <v/>
      </c>
      <c r="BO78" s="42" t="str">
        <f t="shared" si="136"/>
        <v/>
      </c>
      <c r="BP78" s="43" t="str">
        <f t="shared" si="153"/>
        <v/>
      </c>
      <c r="BQ78" s="43" t="e">
        <f t="shared" si="137"/>
        <v>#N/A</v>
      </c>
      <c r="BR78" s="43" t="e">
        <f t="shared" si="138"/>
        <v>#N/A</v>
      </c>
      <c r="BS78" s="43"/>
      <c r="BT78" s="44">
        <f t="shared" si="139"/>
        <v>0</v>
      </c>
      <c r="BU78" s="44">
        <f t="shared" si="140"/>
        <v>0</v>
      </c>
      <c r="BV78" s="44">
        <f t="shared" si="109"/>
        <v>0</v>
      </c>
      <c r="BW78" s="44">
        <f t="shared" si="109"/>
        <v>0</v>
      </c>
      <c r="BX78" s="43" t="str">
        <f t="shared" si="154"/>
        <v/>
      </c>
      <c r="BZ78" s="38">
        <f t="shared" si="112"/>
        <v>0</v>
      </c>
      <c r="CA78" s="38">
        <f t="shared" si="112"/>
        <v>0</v>
      </c>
      <c r="CB78" s="38">
        <f t="shared" si="112"/>
        <v>0</v>
      </c>
      <c r="CC78" s="38">
        <f t="shared" si="112"/>
        <v>0</v>
      </c>
      <c r="CD78" s="38">
        <f t="shared" si="112"/>
        <v>0</v>
      </c>
      <c r="CE78" s="38">
        <f t="shared" si="112"/>
        <v>0</v>
      </c>
      <c r="CF78" s="38">
        <f t="shared" si="112"/>
        <v>0</v>
      </c>
      <c r="CG78" s="38">
        <f t="shared" si="112"/>
        <v>0</v>
      </c>
      <c r="CH78" s="38">
        <f t="shared" si="112"/>
        <v>0</v>
      </c>
      <c r="CI78" s="38">
        <f t="shared" si="112"/>
        <v>0</v>
      </c>
      <c r="CM78" s="38">
        <f t="shared" si="162"/>
        <v>9886.09375</v>
      </c>
      <c r="CO78" s="55"/>
      <c r="CP78" s="55"/>
      <c r="CR78" s="41">
        <f t="shared" si="155"/>
        <v>22</v>
      </c>
      <c r="CS78" s="42">
        <f t="shared" si="141"/>
        <v>20</v>
      </c>
      <c r="CT78" s="42" t="str">
        <f t="shared" si="156"/>
        <v/>
      </c>
      <c r="CU78" s="42">
        <f t="shared" si="142"/>
        <v>22</v>
      </c>
      <c r="CV78" s="43" t="str">
        <f t="shared" si="157"/>
        <v/>
      </c>
      <c r="CW78" s="43">
        <f t="shared" si="143"/>
        <v>9812.5000000000018</v>
      </c>
      <c r="CX78" s="43">
        <f t="shared" si="144"/>
        <v>11873.125000000002</v>
      </c>
      <c r="CY78" s="43"/>
      <c r="CZ78" s="44">
        <f t="shared" si="145"/>
        <v>0</v>
      </c>
      <c r="DA78" s="44">
        <f t="shared" si="146"/>
        <v>0</v>
      </c>
      <c r="DB78" s="44">
        <f t="shared" si="158"/>
        <v>0</v>
      </c>
      <c r="DC78" s="44">
        <f t="shared" si="159"/>
        <v>0</v>
      </c>
      <c r="DD78" s="43">
        <f t="shared" si="160"/>
        <v>22</v>
      </c>
      <c r="DF78" s="38">
        <f t="shared" si="147"/>
        <v>0</v>
      </c>
      <c r="DG78" s="38">
        <f t="shared" si="147"/>
        <v>0</v>
      </c>
      <c r="DH78" s="38">
        <f t="shared" si="147"/>
        <v>0</v>
      </c>
      <c r="DI78" s="38">
        <f t="shared" si="147"/>
        <v>0</v>
      </c>
      <c r="DJ78" s="38">
        <f t="shared" si="147"/>
        <v>0</v>
      </c>
      <c r="DK78" s="38">
        <f t="shared" si="147"/>
        <v>0</v>
      </c>
      <c r="DL78" s="38">
        <f t="shared" si="147"/>
        <v>0</v>
      </c>
      <c r="DM78" s="38">
        <f t="shared" si="147"/>
        <v>0</v>
      </c>
      <c r="DN78" s="38">
        <f t="shared" si="147"/>
        <v>0</v>
      </c>
      <c r="DO78" s="38">
        <f t="shared" si="147"/>
        <v>0</v>
      </c>
      <c r="IV78" s="47"/>
    </row>
    <row r="79" spans="1:256" s="38" customFormat="1" x14ac:dyDescent="0.2">
      <c r="A79" s="33">
        <v>70</v>
      </c>
      <c r="B79" s="304"/>
      <c r="C79" s="36"/>
      <c r="D79" s="36"/>
      <c r="E79" s="36"/>
      <c r="F79" s="36"/>
      <c r="G79" s="36"/>
      <c r="H79" s="299">
        <f t="shared" si="148"/>
        <v>22</v>
      </c>
      <c r="I79" s="34">
        <f t="shared" si="113"/>
        <v>0</v>
      </c>
      <c r="J79" s="35" t="str">
        <f t="shared" si="114"/>
        <v/>
      </c>
      <c r="K79" s="36">
        <f t="shared" si="161"/>
        <v>4500</v>
      </c>
      <c r="L79" s="37">
        <v>1</v>
      </c>
      <c r="M79" s="75"/>
      <c r="N79" s="76"/>
      <c r="O79" s="77"/>
      <c r="P79" s="77"/>
      <c r="Q79" s="77"/>
      <c r="R79" s="77"/>
      <c r="S79" s="77"/>
      <c r="T79" s="77"/>
      <c r="U79" s="78"/>
      <c r="V79" s="77"/>
      <c r="W79" s="76"/>
      <c r="X79" s="77"/>
      <c r="Y79" s="77"/>
      <c r="Z79" s="77"/>
      <c r="AA79" s="77"/>
      <c r="AB79" s="77"/>
      <c r="AC79" s="77"/>
      <c r="AD79" s="78"/>
      <c r="AE79" s="79"/>
      <c r="AF79" s="66"/>
      <c r="AG79" s="78"/>
      <c r="AH79" s="80">
        <f t="shared" si="149"/>
        <v>22</v>
      </c>
      <c r="AJ79" s="39">
        <f t="shared" si="115"/>
        <v>0</v>
      </c>
      <c r="AK79" s="39">
        <f t="shared" si="116"/>
        <v>0</v>
      </c>
      <c r="AL79" s="39">
        <f t="shared" si="117"/>
        <v>0</v>
      </c>
      <c r="AM79" s="39">
        <f t="shared" si="118"/>
        <v>0</v>
      </c>
      <c r="AN79" s="39">
        <f t="shared" si="119"/>
        <v>0</v>
      </c>
      <c r="AO79" s="39">
        <f t="shared" si="120"/>
        <v>0</v>
      </c>
      <c r="AP79" s="39">
        <f t="shared" si="121"/>
        <v>0</v>
      </c>
      <c r="AQ79" s="39">
        <f t="shared" si="122"/>
        <v>0</v>
      </c>
      <c r="AR79" s="39">
        <f t="shared" si="123"/>
        <v>0</v>
      </c>
      <c r="AS79" s="39">
        <f t="shared" si="124"/>
        <v>0</v>
      </c>
      <c r="AT79" s="39">
        <f t="shared" si="125"/>
        <v>0</v>
      </c>
      <c r="AU79" s="39">
        <f t="shared" si="126"/>
        <v>0</v>
      </c>
      <c r="AV79" s="39">
        <f t="shared" si="127"/>
        <v>0</v>
      </c>
      <c r="AW79" s="39">
        <f t="shared" si="128"/>
        <v>0</v>
      </c>
      <c r="AX79" s="39">
        <f t="shared" si="129"/>
        <v>0</v>
      </c>
      <c r="AY79" s="39">
        <f t="shared" si="130"/>
        <v>0</v>
      </c>
      <c r="AZ79" s="39">
        <f t="shared" si="131"/>
        <v>0</v>
      </c>
      <c r="BA79" s="39">
        <f t="shared" si="132"/>
        <v>0</v>
      </c>
      <c r="BB79" s="39">
        <f t="shared" si="133"/>
        <v>0</v>
      </c>
      <c r="BD79" s="39">
        <f t="shared" si="150"/>
        <v>0</v>
      </c>
      <c r="BF79" s="39"/>
      <c r="BG79" s="38">
        <f t="shared" si="134"/>
        <v>0</v>
      </c>
      <c r="BI79" s="55"/>
      <c r="BJ79" s="55"/>
      <c r="BL79" s="41" t="str">
        <f t="shared" si="151"/>
        <v/>
      </c>
      <c r="BM79" s="42" t="str">
        <f t="shared" si="135"/>
        <v/>
      </c>
      <c r="BN79" s="42" t="str">
        <f t="shared" si="152"/>
        <v/>
      </c>
      <c r="BO79" s="42" t="str">
        <f t="shared" si="136"/>
        <v/>
      </c>
      <c r="BP79" s="43" t="str">
        <f t="shared" si="153"/>
        <v/>
      </c>
      <c r="BQ79" s="43" t="e">
        <f t="shared" si="137"/>
        <v>#N/A</v>
      </c>
      <c r="BR79" s="43" t="e">
        <f t="shared" si="138"/>
        <v>#N/A</v>
      </c>
      <c r="BS79" s="43"/>
      <c r="BT79" s="44">
        <f t="shared" si="139"/>
        <v>0</v>
      </c>
      <c r="BU79" s="44">
        <f t="shared" si="140"/>
        <v>0</v>
      </c>
      <c r="BV79" s="44">
        <f t="shared" si="109"/>
        <v>0</v>
      </c>
      <c r="BW79" s="44">
        <f t="shared" si="109"/>
        <v>0</v>
      </c>
      <c r="BX79" s="43" t="str">
        <f t="shared" si="154"/>
        <v/>
      </c>
      <c r="BZ79" s="38">
        <f t="shared" si="112"/>
        <v>0</v>
      </c>
      <c r="CA79" s="38">
        <f t="shared" si="112"/>
        <v>0</v>
      </c>
      <c r="CB79" s="38">
        <f t="shared" si="112"/>
        <v>0</v>
      </c>
      <c r="CC79" s="38">
        <f t="shared" si="112"/>
        <v>0</v>
      </c>
      <c r="CD79" s="38">
        <f t="shared" si="112"/>
        <v>0</v>
      </c>
      <c r="CE79" s="38">
        <f t="shared" si="112"/>
        <v>0</v>
      </c>
      <c r="CF79" s="38">
        <f t="shared" si="112"/>
        <v>0</v>
      </c>
      <c r="CG79" s="38">
        <f t="shared" si="112"/>
        <v>0</v>
      </c>
      <c r="CH79" s="38">
        <f t="shared" si="112"/>
        <v>0</v>
      </c>
      <c r="CI79" s="38">
        <f t="shared" si="112"/>
        <v>0</v>
      </c>
      <c r="CM79" s="38">
        <f t="shared" si="162"/>
        <v>9886.09375</v>
      </c>
      <c r="CO79" s="55"/>
      <c r="CP79" s="55"/>
      <c r="CR79" s="41">
        <f t="shared" si="155"/>
        <v>22</v>
      </c>
      <c r="CS79" s="42">
        <f t="shared" si="141"/>
        <v>20</v>
      </c>
      <c r="CT79" s="42" t="str">
        <f t="shared" si="156"/>
        <v/>
      </c>
      <c r="CU79" s="42">
        <f t="shared" si="142"/>
        <v>22</v>
      </c>
      <c r="CV79" s="43" t="str">
        <f t="shared" si="157"/>
        <v/>
      </c>
      <c r="CW79" s="43">
        <f t="shared" si="143"/>
        <v>9812.5000000000018</v>
      </c>
      <c r="CX79" s="43">
        <f t="shared" si="144"/>
        <v>11873.125000000002</v>
      </c>
      <c r="CY79" s="43"/>
      <c r="CZ79" s="44">
        <f t="shared" si="145"/>
        <v>0</v>
      </c>
      <c r="DA79" s="44">
        <f t="shared" si="146"/>
        <v>0</v>
      </c>
      <c r="DB79" s="44">
        <f t="shared" si="158"/>
        <v>0</v>
      </c>
      <c r="DC79" s="44">
        <f t="shared" si="159"/>
        <v>0</v>
      </c>
      <c r="DD79" s="43">
        <f t="shared" si="160"/>
        <v>22</v>
      </c>
      <c r="DF79" s="38">
        <f t="shared" si="147"/>
        <v>0</v>
      </c>
      <c r="DG79" s="38">
        <f t="shared" si="147"/>
        <v>0</v>
      </c>
      <c r="DH79" s="38">
        <f t="shared" si="147"/>
        <v>0</v>
      </c>
      <c r="DI79" s="38">
        <f t="shared" si="147"/>
        <v>0</v>
      </c>
      <c r="DJ79" s="38">
        <f t="shared" si="147"/>
        <v>0</v>
      </c>
      <c r="DK79" s="38">
        <f t="shared" si="147"/>
        <v>0</v>
      </c>
      <c r="DL79" s="38">
        <f t="shared" si="147"/>
        <v>0</v>
      </c>
      <c r="DM79" s="38">
        <f t="shared" si="147"/>
        <v>0</v>
      </c>
      <c r="DN79" s="38">
        <f t="shared" si="147"/>
        <v>0</v>
      </c>
      <c r="DO79" s="38">
        <f t="shared" si="147"/>
        <v>0</v>
      </c>
      <c r="IV79" s="47"/>
    </row>
    <row r="80" spans="1:256" s="38" customFormat="1" x14ac:dyDescent="0.2">
      <c r="A80" s="33">
        <v>71</v>
      </c>
      <c r="B80" s="304"/>
      <c r="C80" s="36"/>
      <c r="D80" s="36"/>
      <c r="E80" s="36"/>
      <c r="F80" s="36"/>
      <c r="G80" s="36"/>
      <c r="H80" s="299">
        <f t="shared" si="148"/>
        <v>22</v>
      </c>
      <c r="I80" s="34">
        <f t="shared" si="113"/>
        <v>0</v>
      </c>
      <c r="J80" s="35" t="str">
        <f t="shared" si="114"/>
        <v/>
      </c>
      <c r="K80" s="36">
        <f t="shared" si="161"/>
        <v>4500</v>
      </c>
      <c r="L80" s="37">
        <v>1</v>
      </c>
      <c r="M80" s="75"/>
      <c r="N80" s="76"/>
      <c r="O80" s="77"/>
      <c r="P80" s="77"/>
      <c r="Q80" s="77"/>
      <c r="R80" s="77"/>
      <c r="S80" s="77"/>
      <c r="T80" s="77"/>
      <c r="U80" s="78"/>
      <c r="V80" s="77"/>
      <c r="W80" s="76"/>
      <c r="X80" s="77"/>
      <c r="Y80" s="77"/>
      <c r="Z80" s="77"/>
      <c r="AA80" s="77"/>
      <c r="AB80" s="77"/>
      <c r="AC80" s="77"/>
      <c r="AD80" s="78"/>
      <c r="AE80" s="79"/>
      <c r="AF80" s="66"/>
      <c r="AG80" s="78"/>
      <c r="AH80" s="80">
        <f t="shared" si="149"/>
        <v>22</v>
      </c>
      <c r="AJ80" s="39">
        <f t="shared" si="115"/>
        <v>0</v>
      </c>
      <c r="AK80" s="39">
        <f t="shared" si="116"/>
        <v>0</v>
      </c>
      <c r="AL80" s="39">
        <f t="shared" si="117"/>
        <v>0</v>
      </c>
      <c r="AM80" s="39">
        <f t="shared" si="118"/>
        <v>0</v>
      </c>
      <c r="AN80" s="39">
        <f t="shared" si="119"/>
        <v>0</v>
      </c>
      <c r="AO80" s="39">
        <f t="shared" si="120"/>
        <v>0</v>
      </c>
      <c r="AP80" s="39">
        <f t="shared" si="121"/>
        <v>0</v>
      </c>
      <c r="AQ80" s="39">
        <f t="shared" si="122"/>
        <v>0</v>
      </c>
      <c r="AR80" s="39">
        <f t="shared" si="123"/>
        <v>0</v>
      </c>
      <c r="AS80" s="39">
        <f t="shared" si="124"/>
        <v>0</v>
      </c>
      <c r="AT80" s="39">
        <f t="shared" si="125"/>
        <v>0</v>
      </c>
      <c r="AU80" s="39">
        <f t="shared" si="126"/>
        <v>0</v>
      </c>
      <c r="AV80" s="39">
        <f t="shared" si="127"/>
        <v>0</v>
      </c>
      <c r="AW80" s="39">
        <f t="shared" si="128"/>
        <v>0</v>
      </c>
      <c r="AX80" s="39">
        <f t="shared" si="129"/>
        <v>0</v>
      </c>
      <c r="AY80" s="39">
        <f t="shared" si="130"/>
        <v>0</v>
      </c>
      <c r="AZ80" s="39">
        <f t="shared" si="131"/>
        <v>0</v>
      </c>
      <c r="BA80" s="39">
        <f t="shared" si="132"/>
        <v>0</v>
      </c>
      <c r="BB80" s="39">
        <f t="shared" si="133"/>
        <v>0</v>
      </c>
      <c r="BD80" s="39">
        <f t="shared" si="150"/>
        <v>0</v>
      </c>
      <c r="BF80" s="39"/>
      <c r="BG80" s="38">
        <f t="shared" si="134"/>
        <v>0</v>
      </c>
      <c r="BI80" s="55"/>
      <c r="BJ80" s="55"/>
      <c r="BL80" s="41" t="str">
        <f t="shared" si="151"/>
        <v/>
      </c>
      <c r="BM80" s="42" t="str">
        <f t="shared" si="135"/>
        <v/>
      </c>
      <c r="BN80" s="42" t="str">
        <f t="shared" si="152"/>
        <v/>
      </c>
      <c r="BO80" s="42" t="str">
        <f t="shared" si="136"/>
        <v/>
      </c>
      <c r="BP80" s="43" t="str">
        <f t="shared" si="153"/>
        <v/>
      </c>
      <c r="BQ80" s="43" t="e">
        <f t="shared" si="137"/>
        <v>#N/A</v>
      </c>
      <c r="BR80" s="43" t="e">
        <f t="shared" si="138"/>
        <v>#N/A</v>
      </c>
      <c r="BS80" s="43"/>
      <c r="BT80" s="44">
        <f t="shared" si="139"/>
        <v>0</v>
      </c>
      <c r="BU80" s="44">
        <f t="shared" si="140"/>
        <v>0</v>
      </c>
      <c r="BV80" s="44">
        <f t="shared" si="109"/>
        <v>0</v>
      </c>
      <c r="BW80" s="44">
        <f t="shared" si="109"/>
        <v>0</v>
      </c>
      <c r="BX80" s="43" t="str">
        <f t="shared" si="154"/>
        <v/>
      </c>
      <c r="BZ80" s="38">
        <f t="shared" ref="BZ80:CI89" si="163">+IF($L80=BZ$8,$BG80,0)</f>
        <v>0</v>
      </c>
      <c r="CA80" s="38">
        <f t="shared" si="163"/>
        <v>0</v>
      </c>
      <c r="CB80" s="38">
        <f t="shared" si="163"/>
        <v>0</v>
      </c>
      <c r="CC80" s="38">
        <f t="shared" si="163"/>
        <v>0</v>
      </c>
      <c r="CD80" s="38">
        <f t="shared" si="163"/>
        <v>0</v>
      </c>
      <c r="CE80" s="38">
        <f t="shared" si="163"/>
        <v>0</v>
      </c>
      <c r="CF80" s="38">
        <f t="shared" si="163"/>
        <v>0</v>
      </c>
      <c r="CG80" s="38">
        <f t="shared" si="163"/>
        <v>0</v>
      </c>
      <c r="CH80" s="38">
        <f t="shared" si="163"/>
        <v>0</v>
      </c>
      <c r="CI80" s="38">
        <f t="shared" si="163"/>
        <v>0</v>
      </c>
      <c r="CM80" s="38">
        <f t="shared" si="162"/>
        <v>9886.09375</v>
      </c>
      <c r="CO80" s="55"/>
      <c r="CP80" s="55"/>
      <c r="CR80" s="41">
        <f t="shared" si="155"/>
        <v>22</v>
      </c>
      <c r="CS80" s="42">
        <f t="shared" si="141"/>
        <v>20</v>
      </c>
      <c r="CT80" s="42" t="str">
        <f t="shared" si="156"/>
        <v/>
      </c>
      <c r="CU80" s="42">
        <f t="shared" si="142"/>
        <v>22</v>
      </c>
      <c r="CV80" s="43" t="str">
        <f t="shared" si="157"/>
        <v/>
      </c>
      <c r="CW80" s="43">
        <f t="shared" si="143"/>
        <v>9812.5000000000018</v>
      </c>
      <c r="CX80" s="43">
        <f t="shared" si="144"/>
        <v>11873.125000000002</v>
      </c>
      <c r="CY80" s="43"/>
      <c r="CZ80" s="44">
        <f t="shared" si="145"/>
        <v>0</v>
      </c>
      <c r="DA80" s="44">
        <f t="shared" si="146"/>
        <v>0</v>
      </c>
      <c r="DB80" s="44">
        <f t="shared" si="158"/>
        <v>0</v>
      </c>
      <c r="DC80" s="44">
        <f t="shared" si="159"/>
        <v>0</v>
      </c>
      <c r="DD80" s="43">
        <f t="shared" si="160"/>
        <v>22</v>
      </c>
      <c r="DF80" s="38">
        <f t="shared" si="147"/>
        <v>0</v>
      </c>
      <c r="DG80" s="38">
        <f t="shared" si="147"/>
        <v>0</v>
      </c>
      <c r="DH80" s="38">
        <f t="shared" si="147"/>
        <v>0</v>
      </c>
      <c r="DI80" s="38">
        <f t="shared" si="147"/>
        <v>0</v>
      </c>
      <c r="DJ80" s="38">
        <f t="shared" si="147"/>
        <v>0</v>
      </c>
      <c r="DK80" s="38">
        <f t="shared" si="147"/>
        <v>0</v>
      </c>
      <c r="DL80" s="38">
        <f t="shared" si="147"/>
        <v>0</v>
      </c>
      <c r="DM80" s="38">
        <f t="shared" si="147"/>
        <v>0</v>
      </c>
      <c r="DN80" s="38">
        <f t="shared" si="147"/>
        <v>0</v>
      </c>
      <c r="DO80" s="38">
        <f t="shared" si="147"/>
        <v>0</v>
      </c>
      <c r="IV80" s="47"/>
    </row>
    <row r="81" spans="1:256" s="38" customFormat="1" x14ac:dyDescent="0.2">
      <c r="A81" s="33">
        <v>72</v>
      </c>
      <c r="B81" s="304"/>
      <c r="C81" s="36"/>
      <c r="D81" s="36"/>
      <c r="E81" s="36"/>
      <c r="F81" s="36"/>
      <c r="G81" s="36"/>
      <c r="H81" s="299">
        <f t="shared" si="148"/>
        <v>22</v>
      </c>
      <c r="I81" s="34">
        <f t="shared" si="113"/>
        <v>0</v>
      </c>
      <c r="J81" s="35" t="str">
        <f t="shared" si="114"/>
        <v/>
      </c>
      <c r="K81" s="36">
        <f t="shared" si="161"/>
        <v>4500</v>
      </c>
      <c r="L81" s="37">
        <v>1</v>
      </c>
      <c r="M81" s="75"/>
      <c r="N81" s="76"/>
      <c r="O81" s="77"/>
      <c r="P81" s="77"/>
      <c r="Q81" s="77"/>
      <c r="R81" s="77"/>
      <c r="S81" s="77"/>
      <c r="T81" s="77"/>
      <c r="U81" s="78"/>
      <c r="V81" s="77"/>
      <c r="W81" s="76"/>
      <c r="X81" s="77"/>
      <c r="Y81" s="77"/>
      <c r="Z81" s="77"/>
      <c r="AA81" s="77"/>
      <c r="AB81" s="77"/>
      <c r="AC81" s="77"/>
      <c r="AD81" s="78"/>
      <c r="AE81" s="79"/>
      <c r="AF81" s="66"/>
      <c r="AG81" s="78"/>
      <c r="AH81" s="80">
        <f t="shared" si="149"/>
        <v>22</v>
      </c>
      <c r="AJ81" s="39">
        <f t="shared" si="115"/>
        <v>0</v>
      </c>
      <c r="AK81" s="39">
        <f t="shared" si="116"/>
        <v>0</v>
      </c>
      <c r="AL81" s="39">
        <f t="shared" si="117"/>
        <v>0</v>
      </c>
      <c r="AM81" s="39">
        <f t="shared" si="118"/>
        <v>0</v>
      </c>
      <c r="AN81" s="39">
        <f t="shared" si="119"/>
        <v>0</v>
      </c>
      <c r="AO81" s="39">
        <f t="shared" si="120"/>
        <v>0</v>
      </c>
      <c r="AP81" s="39">
        <f t="shared" si="121"/>
        <v>0</v>
      </c>
      <c r="AQ81" s="39">
        <f t="shared" si="122"/>
        <v>0</v>
      </c>
      <c r="AR81" s="39">
        <f t="shared" si="123"/>
        <v>0</v>
      </c>
      <c r="AS81" s="39">
        <f t="shared" si="124"/>
        <v>0</v>
      </c>
      <c r="AT81" s="39">
        <f t="shared" si="125"/>
        <v>0</v>
      </c>
      <c r="AU81" s="39">
        <f t="shared" si="126"/>
        <v>0</v>
      </c>
      <c r="AV81" s="39">
        <f t="shared" si="127"/>
        <v>0</v>
      </c>
      <c r="AW81" s="39">
        <f t="shared" si="128"/>
        <v>0</v>
      </c>
      <c r="AX81" s="39">
        <f t="shared" si="129"/>
        <v>0</v>
      </c>
      <c r="AY81" s="39">
        <f t="shared" si="130"/>
        <v>0</v>
      </c>
      <c r="AZ81" s="39">
        <f t="shared" si="131"/>
        <v>0</v>
      </c>
      <c r="BA81" s="39">
        <f t="shared" si="132"/>
        <v>0</v>
      </c>
      <c r="BB81" s="39">
        <f t="shared" si="133"/>
        <v>0</v>
      </c>
      <c r="BD81" s="39">
        <f t="shared" si="150"/>
        <v>0</v>
      </c>
      <c r="BF81" s="39"/>
      <c r="BG81" s="38">
        <f t="shared" si="134"/>
        <v>0</v>
      </c>
      <c r="BI81" s="55"/>
      <c r="BJ81" s="55"/>
      <c r="BL81" s="41" t="str">
        <f t="shared" si="151"/>
        <v/>
      </c>
      <c r="BM81" s="42" t="str">
        <f t="shared" si="135"/>
        <v/>
      </c>
      <c r="BN81" s="42" t="str">
        <f t="shared" si="152"/>
        <v/>
      </c>
      <c r="BO81" s="42" t="str">
        <f t="shared" si="136"/>
        <v/>
      </c>
      <c r="BP81" s="43" t="str">
        <f t="shared" si="153"/>
        <v/>
      </c>
      <c r="BQ81" s="43" t="e">
        <f t="shared" si="137"/>
        <v>#N/A</v>
      </c>
      <c r="BR81" s="43" t="e">
        <f t="shared" si="138"/>
        <v>#N/A</v>
      </c>
      <c r="BS81" s="43"/>
      <c r="BT81" s="44">
        <f t="shared" si="139"/>
        <v>0</v>
      </c>
      <c r="BU81" s="44">
        <f t="shared" si="140"/>
        <v>0</v>
      </c>
      <c r="BV81" s="44">
        <f t="shared" si="109"/>
        <v>0</v>
      </c>
      <c r="BW81" s="44">
        <f t="shared" si="109"/>
        <v>0</v>
      </c>
      <c r="BX81" s="43" t="str">
        <f t="shared" si="154"/>
        <v/>
      </c>
      <c r="BZ81" s="38">
        <f t="shared" si="163"/>
        <v>0</v>
      </c>
      <c r="CA81" s="38">
        <f t="shared" si="163"/>
        <v>0</v>
      </c>
      <c r="CB81" s="38">
        <f t="shared" si="163"/>
        <v>0</v>
      </c>
      <c r="CC81" s="38">
        <f t="shared" si="163"/>
        <v>0</v>
      </c>
      <c r="CD81" s="38">
        <f t="shared" si="163"/>
        <v>0</v>
      </c>
      <c r="CE81" s="38">
        <f t="shared" si="163"/>
        <v>0</v>
      </c>
      <c r="CF81" s="38">
        <f t="shared" si="163"/>
        <v>0</v>
      </c>
      <c r="CG81" s="38">
        <f t="shared" si="163"/>
        <v>0</v>
      </c>
      <c r="CH81" s="38">
        <f t="shared" si="163"/>
        <v>0</v>
      </c>
      <c r="CI81" s="38">
        <f t="shared" si="163"/>
        <v>0</v>
      </c>
      <c r="CM81" s="38">
        <f t="shared" si="162"/>
        <v>9886.09375</v>
      </c>
      <c r="CO81" s="55"/>
      <c r="CP81" s="55"/>
      <c r="CR81" s="41">
        <f t="shared" si="155"/>
        <v>22</v>
      </c>
      <c r="CS81" s="42">
        <f t="shared" si="141"/>
        <v>20</v>
      </c>
      <c r="CT81" s="42" t="str">
        <f t="shared" si="156"/>
        <v/>
      </c>
      <c r="CU81" s="42">
        <f t="shared" si="142"/>
        <v>22</v>
      </c>
      <c r="CV81" s="43" t="str">
        <f t="shared" si="157"/>
        <v/>
      </c>
      <c r="CW81" s="43">
        <f t="shared" si="143"/>
        <v>9812.5000000000018</v>
      </c>
      <c r="CX81" s="43">
        <f t="shared" si="144"/>
        <v>11873.125000000002</v>
      </c>
      <c r="CY81" s="43"/>
      <c r="CZ81" s="44">
        <f t="shared" si="145"/>
        <v>0</v>
      </c>
      <c r="DA81" s="44">
        <f t="shared" si="146"/>
        <v>0</v>
      </c>
      <c r="DB81" s="44">
        <f t="shared" si="158"/>
        <v>0</v>
      </c>
      <c r="DC81" s="44">
        <f t="shared" si="159"/>
        <v>0</v>
      </c>
      <c r="DD81" s="43">
        <f t="shared" si="160"/>
        <v>22</v>
      </c>
      <c r="DF81" s="38">
        <f t="shared" si="147"/>
        <v>0</v>
      </c>
      <c r="DG81" s="38">
        <f t="shared" si="147"/>
        <v>0</v>
      </c>
      <c r="DH81" s="38">
        <f t="shared" si="147"/>
        <v>0</v>
      </c>
      <c r="DI81" s="38">
        <f t="shared" si="147"/>
        <v>0</v>
      </c>
      <c r="DJ81" s="38">
        <f t="shared" si="147"/>
        <v>0</v>
      </c>
      <c r="DK81" s="38">
        <f t="shared" si="147"/>
        <v>0</v>
      </c>
      <c r="DL81" s="38">
        <f t="shared" si="147"/>
        <v>0</v>
      </c>
      <c r="DM81" s="38">
        <f t="shared" si="147"/>
        <v>0</v>
      </c>
      <c r="DN81" s="38">
        <f t="shared" si="147"/>
        <v>0</v>
      </c>
      <c r="DO81" s="38">
        <f t="shared" si="147"/>
        <v>0</v>
      </c>
      <c r="IV81" s="47"/>
    </row>
    <row r="82" spans="1:256" s="38" customFormat="1" x14ac:dyDescent="0.2">
      <c r="A82" s="33">
        <v>73</v>
      </c>
      <c r="B82" s="304"/>
      <c r="C82" s="36"/>
      <c r="D82" s="36"/>
      <c r="E82" s="36"/>
      <c r="F82" s="36"/>
      <c r="G82" s="36"/>
      <c r="H82" s="299">
        <f t="shared" si="148"/>
        <v>22</v>
      </c>
      <c r="I82" s="34">
        <f t="shared" si="113"/>
        <v>0</v>
      </c>
      <c r="J82" s="35" t="str">
        <f t="shared" si="114"/>
        <v/>
      </c>
      <c r="K82" s="36">
        <f t="shared" si="161"/>
        <v>4500</v>
      </c>
      <c r="L82" s="37">
        <v>1</v>
      </c>
      <c r="M82" s="75"/>
      <c r="N82" s="76"/>
      <c r="O82" s="77"/>
      <c r="P82" s="77"/>
      <c r="Q82" s="77"/>
      <c r="R82" s="77"/>
      <c r="S82" s="77"/>
      <c r="T82" s="77"/>
      <c r="U82" s="78"/>
      <c r="V82" s="77"/>
      <c r="W82" s="76"/>
      <c r="X82" s="77"/>
      <c r="Y82" s="77"/>
      <c r="Z82" s="77"/>
      <c r="AA82" s="77"/>
      <c r="AB82" s="77"/>
      <c r="AC82" s="77"/>
      <c r="AD82" s="78"/>
      <c r="AE82" s="79"/>
      <c r="AF82" s="66"/>
      <c r="AG82" s="78"/>
      <c r="AH82" s="80">
        <f t="shared" si="149"/>
        <v>22</v>
      </c>
      <c r="AJ82" s="39">
        <f t="shared" si="115"/>
        <v>0</v>
      </c>
      <c r="AK82" s="39">
        <f t="shared" si="116"/>
        <v>0</v>
      </c>
      <c r="AL82" s="39">
        <f t="shared" si="117"/>
        <v>0</v>
      </c>
      <c r="AM82" s="39">
        <f t="shared" si="118"/>
        <v>0</v>
      </c>
      <c r="AN82" s="39">
        <f t="shared" si="119"/>
        <v>0</v>
      </c>
      <c r="AO82" s="39">
        <f t="shared" si="120"/>
        <v>0</v>
      </c>
      <c r="AP82" s="39">
        <f t="shared" si="121"/>
        <v>0</v>
      </c>
      <c r="AQ82" s="39">
        <f t="shared" si="122"/>
        <v>0</v>
      </c>
      <c r="AR82" s="39">
        <f t="shared" si="123"/>
        <v>0</v>
      </c>
      <c r="AS82" s="39">
        <f t="shared" si="124"/>
        <v>0</v>
      </c>
      <c r="AT82" s="39">
        <f t="shared" si="125"/>
        <v>0</v>
      </c>
      <c r="AU82" s="39">
        <f t="shared" si="126"/>
        <v>0</v>
      </c>
      <c r="AV82" s="39">
        <f t="shared" si="127"/>
        <v>0</v>
      </c>
      <c r="AW82" s="39">
        <f t="shared" si="128"/>
        <v>0</v>
      </c>
      <c r="AX82" s="39">
        <f t="shared" si="129"/>
        <v>0</v>
      </c>
      <c r="AY82" s="39">
        <f t="shared" si="130"/>
        <v>0</v>
      </c>
      <c r="AZ82" s="39">
        <f t="shared" si="131"/>
        <v>0</v>
      </c>
      <c r="BA82" s="39">
        <f t="shared" si="132"/>
        <v>0</v>
      </c>
      <c r="BB82" s="39">
        <f t="shared" si="133"/>
        <v>0</v>
      </c>
      <c r="BD82" s="39">
        <f t="shared" si="150"/>
        <v>0</v>
      </c>
      <c r="BF82" s="39"/>
      <c r="BG82" s="38">
        <f t="shared" si="134"/>
        <v>0</v>
      </c>
      <c r="BI82" s="55"/>
      <c r="BJ82" s="55"/>
      <c r="BL82" s="41" t="str">
        <f t="shared" si="151"/>
        <v/>
      </c>
      <c r="BM82" s="42" t="str">
        <f t="shared" si="135"/>
        <v/>
      </c>
      <c r="BN82" s="42" t="str">
        <f t="shared" si="152"/>
        <v/>
      </c>
      <c r="BO82" s="42" t="str">
        <f t="shared" si="136"/>
        <v/>
      </c>
      <c r="BP82" s="43" t="str">
        <f t="shared" si="153"/>
        <v/>
      </c>
      <c r="BQ82" s="43" t="e">
        <f t="shared" si="137"/>
        <v>#N/A</v>
      </c>
      <c r="BR82" s="43" t="e">
        <f t="shared" si="138"/>
        <v>#N/A</v>
      </c>
      <c r="BS82" s="43"/>
      <c r="BT82" s="44">
        <f t="shared" si="139"/>
        <v>0</v>
      </c>
      <c r="BU82" s="44">
        <f t="shared" si="140"/>
        <v>0</v>
      </c>
      <c r="BV82" s="44">
        <f t="shared" si="109"/>
        <v>0</v>
      </c>
      <c r="BW82" s="44">
        <f t="shared" si="109"/>
        <v>0</v>
      </c>
      <c r="BX82" s="43" t="str">
        <f t="shared" si="154"/>
        <v/>
      </c>
      <c r="BZ82" s="38">
        <f t="shared" si="163"/>
        <v>0</v>
      </c>
      <c r="CA82" s="38">
        <f t="shared" si="163"/>
        <v>0</v>
      </c>
      <c r="CB82" s="38">
        <f t="shared" si="163"/>
        <v>0</v>
      </c>
      <c r="CC82" s="38">
        <f t="shared" si="163"/>
        <v>0</v>
      </c>
      <c r="CD82" s="38">
        <f t="shared" si="163"/>
        <v>0</v>
      </c>
      <c r="CE82" s="38">
        <f t="shared" si="163"/>
        <v>0</v>
      </c>
      <c r="CF82" s="38">
        <f t="shared" si="163"/>
        <v>0</v>
      </c>
      <c r="CG82" s="38">
        <f t="shared" si="163"/>
        <v>0</v>
      </c>
      <c r="CH82" s="38">
        <f t="shared" si="163"/>
        <v>0</v>
      </c>
      <c r="CI82" s="38">
        <f t="shared" si="163"/>
        <v>0</v>
      </c>
      <c r="CM82" s="38">
        <f t="shared" si="162"/>
        <v>9886.09375</v>
      </c>
      <c r="CO82" s="55"/>
      <c r="CP82" s="55"/>
      <c r="CR82" s="41">
        <f t="shared" si="155"/>
        <v>22</v>
      </c>
      <c r="CS82" s="42">
        <f t="shared" si="141"/>
        <v>20</v>
      </c>
      <c r="CT82" s="42" t="str">
        <f t="shared" si="156"/>
        <v/>
      </c>
      <c r="CU82" s="42">
        <f t="shared" si="142"/>
        <v>22</v>
      </c>
      <c r="CV82" s="43" t="str">
        <f t="shared" si="157"/>
        <v/>
      </c>
      <c r="CW82" s="43">
        <f t="shared" si="143"/>
        <v>9812.5000000000018</v>
      </c>
      <c r="CX82" s="43">
        <f t="shared" si="144"/>
        <v>11873.125000000002</v>
      </c>
      <c r="CY82" s="43"/>
      <c r="CZ82" s="44">
        <f t="shared" si="145"/>
        <v>0</v>
      </c>
      <c r="DA82" s="44">
        <f t="shared" si="146"/>
        <v>0</v>
      </c>
      <c r="DB82" s="44">
        <f t="shared" si="158"/>
        <v>0</v>
      </c>
      <c r="DC82" s="44">
        <f t="shared" si="159"/>
        <v>0</v>
      </c>
      <c r="DD82" s="43">
        <f t="shared" si="160"/>
        <v>22</v>
      </c>
      <c r="DF82" s="38">
        <f t="shared" si="147"/>
        <v>0</v>
      </c>
      <c r="DG82" s="38">
        <f t="shared" si="147"/>
        <v>0</v>
      </c>
      <c r="DH82" s="38">
        <f t="shared" si="147"/>
        <v>0</v>
      </c>
      <c r="DI82" s="38">
        <f t="shared" si="147"/>
        <v>0</v>
      </c>
      <c r="DJ82" s="38">
        <f t="shared" si="147"/>
        <v>0</v>
      </c>
      <c r="DK82" s="38">
        <f t="shared" si="147"/>
        <v>0</v>
      </c>
      <c r="DL82" s="38">
        <f t="shared" si="147"/>
        <v>0</v>
      </c>
      <c r="DM82" s="38">
        <f t="shared" si="147"/>
        <v>0</v>
      </c>
      <c r="DN82" s="38">
        <f t="shared" si="147"/>
        <v>0</v>
      </c>
      <c r="DO82" s="38">
        <f t="shared" si="147"/>
        <v>0</v>
      </c>
      <c r="IV82" s="47"/>
    </row>
    <row r="83" spans="1:256" s="38" customFormat="1" x14ac:dyDescent="0.2">
      <c r="A83" s="33">
        <v>74</v>
      </c>
      <c r="B83" s="304"/>
      <c r="C83" s="36"/>
      <c r="D83" s="36"/>
      <c r="E83" s="36"/>
      <c r="F83" s="36"/>
      <c r="G83" s="36"/>
      <c r="H83" s="299">
        <f t="shared" si="148"/>
        <v>22</v>
      </c>
      <c r="I83" s="34">
        <f t="shared" si="113"/>
        <v>0</v>
      </c>
      <c r="J83" s="35" t="str">
        <f t="shared" si="114"/>
        <v/>
      </c>
      <c r="K83" s="36">
        <f t="shared" si="161"/>
        <v>4500</v>
      </c>
      <c r="L83" s="37">
        <v>1</v>
      </c>
      <c r="M83" s="75"/>
      <c r="N83" s="76"/>
      <c r="O83" s="77"/>
      <c r="P83" s="77"/>
      <c r="Q83" s="77"/>
      <c r="R83" s="77"/>
      <c r="S83" s="77"/>
      <c r="T83" s="77"/>
      <c r="U83" s="78"/>
      <c r="V83" s="77"/>
      <c r="W83" s="76"/>
      <c r="X83" s="77"/>
      <c r="Y83" s="77"/>
      <c r="Z83" s="77"/>
      <c r="AA83" s="77"/>
      <c r="AB83" s="77"/>
      <c r="AC83" s="77"/>
      <c r="AD83" s="78"/>
      <c r="AE83" s="79"/>
      <c r="AF83" s="66"/>
      <c r="AG83" s="78"/>
      <c r="AH83" s="80">
        <f t="shared" si="149"/>
        <v>22</v>
      </c>
      <c r="AJ83" s="39">
        <f t="shared" si="115"/>
        <v>0</v>
      </c>
      <c r="AK83" s="39">
        <f t="shared" si="116"/>
        <v>0</v>
      </c>
      <c r="AL83" s="39">
        <f t="shared" si="117"/>
        <v>0</v>
      </c>
      <c r="AM83" s="39">
        <f t="shared" si="118"/>
        <v>0</v>
      </c>
      <c r="AN83" s="39">
        <f t="shared" si="119"/>
        <v>0</v>
      </c>
      <c r="AO83" s="39">
        <f t="shared" si="120"/>
        <v>0</v>
      </c>
      <c r="AP83" s="39">
        <f t="shared" si="121"/>
        <v>0</v>
      </c>
      <c r="AQ83" s="39">
        <f t="shared" si="122"/>
        <v>0</v>
      </c>
      <c r="AR83" s="39">
        <f t="shared" si="123"/>
        <v>0</v>
      </c>
      <c r="AS83" s="39">
        <f t="shared" si="124"/>
        <v>0</v>
      </c>
      <c r="AT83" s="39">
        <f t="shared" si="125"/>
        <v>0</v>
      </c>
      <c r="AU83" s="39">
        <f t="shared" si="126"/>
        <v>0</v>
      </c>
      <c r="AV83" s="39">
        <f t="shared" si="127"/>
        <v>0</v>
      </c>
      <c r="AW83" s="39">
        <f t="shared" si="128"/>
        <v>0</v>
      </c>
      <c r="AX83" s="39">
        <f t="shared" si="129"/>
        <v>0</v>
      </c>
      <c r="AY83" s="39">
        <f t="shared" si="130"/>
        <v>0</v>
      </c>
      <c r="AZ83" s="39">
        <f t="shared" si="131"/>
        <v>0</v>
      </c>
      <c r="BA83" s="39">
        <f t="shared" si="132"/>
        <v>0</v>
      </c>
      <c r="BB83" s="39">
        <f t="shared" si="133"/>
        <v>0</v>
      </c>
      <c r="BD83" s="39">
        <f t="shared" si="150"/>
        <v>0</v>
      </c>
      <c r="BF83" s="39"/>
      <c r="BG83" s="38">
        <f t="shared" si="134"/>
        <v>0</v>
      </c>
      <c r="BI83" s="55"/>
      <c r="BJ83" s="55"/>
      <c r="BL83" s="41" t="str">
        <f t="shared" si="151"/>
        <v/>
      </c>
      <c r="BM83" s="42" t="str">
        <f t="shared" si="135"/>
        <v/>
      </c>
      <c r="BN83" s="42" t="str">
        <f t="shared" si="152"/>
        <v/>
      </c>
      <c r="BO83" s="42" t="str">
        <f t="shared" si="136"/>
        <v/>
      </c>
      <c r="BP83" s="43" t="str">
        <f t="shared" si="153"/>
        <v/>
      </c>
      <c r="BQ83" s="43" t="e">
        <f t="shared" si="137"/>
        <v>#N/A</v>
      </c>
      <c r="BR83" s="43" t="e">
        <f t="shared" si="138"/>
        <v>#N/A</v>
      </c>
      <c r="BS83" s="43"/>
      <c r="BT83" s="44">
        <f t="shared" si="139"/>
        <v>0</v>
      </c>
      <c r="BU83" s="44">
        <f t="shared" si="140"/>
        <v>0</v>
      </c>
      <c r="BV83" s="44">
        <f t="shared" si="109"/>
        <v>0</v>
      </c>
      <c r="BW83" s="44">
        <f t="shared" si="109"/>
        <v>0</v>
      </c>
      <c r="BX83" s="43" t="str">
        <f t="shared" si="154"/>
        <v/>
      </c>
      <c r="BZ83" s="38">
        <f t="shared" si="163"/>
        <v>0</v>
      </c>
      <c r="CA83" s="38">
        <f t="shared" si="163"/>
        <v>0</v>
      </c>
      <c r="CB83" s="38">
        <f t="shared" si="163"/>
        <v>0</v>
      </c>
      <c r="CC83" s="38">
        <f t="shared" si="163"/>
        <v>0</v>
      </c>
      <c r="CD83" s="38">
        <f t="shared" si="163"/>
        <v>0</v>
      </c>
      <c r="CE83" s="38">
        <f t="shared" si="163"/>
        <v>0</v>
      </c>
      <c r="CF83" s="38">
        <f t="shared" si="163"/>
        <v>0</v>
      </c>
      <c r="CG83" s="38">
        <f t="shared" si="163"/>
        <v>0</v>
      </c>
      <c r="CH83" s="38">
        <f t="shared" si="163"/>
        <v>0</v>
      </c>
      <c r="CI83" s="38">
        <f t="shared" si="163"/>
        <v>0</v>
      </c>
      <c r="CM83" s="38">
        <f t="shared" si="162"/>
        <v>9886.09375</v>
      </c>
      <c r="CO83" s="55"/>
      <c r="CP83" s="55"/>
      <c r="CR83" s="41">
        <f t="shared" si="155"/>
        <v>22</v>
      </c>
      <c r="CS83" s="42">
        <f t="shared" si="141"/>
        <v>20</v>
      </c>
      <c r="CT83" s="42" t="str">
        <f t="shared" si="156"/>
        <v/>
      </c>
      <c r="CU83" s="42">
        <f t="shared" si="142"/>
        <v>22</v>
      </c>
      <c r="CV83" s="43" t="str">
        <f t="shared" si="157"/>
        <v/>
      </c>
      <c r="CW83" s="43">
        <f t="shared" si="143"/>
        <v>9812.5000000000018</v>
      </c>
      <c r="CX83" s="43">
        <f t="shared" si="144"/>
        <v>11873.125000000002</v>
      </c>
      <c r="CY83" s="43"/>
      <c r="CZ83" s="44">
        <f t="shared" si="145"/>
        <v>0</v>
      </c>
      <c r="DA83" s="44">
        <f t="shared" si="146"/>
        <v>0</v>
      </c>
      <c r="DB83" s="44">
        <f t="shared" si="158"/>
        <v>0</v>
      </c>
      <c r="DC83" s="44">
        <f t="shared" si="159"/>
        <v>0</v>
      </c>
      <c r="DD83" s="43">
        <f t="shared" si="160"/>
        <v>22</v>
      </c>
      <c r="DF83" s="38">
        <f t="shared" si="147"/>
        <v>0</v>
      </c>
      <c r="DG83" s="38">
        <f t="shared" si="147"/>
        <v>0</v>
      </c>
      <c r="DH83" s="38">
        <f t="shared" si="147"/>
        <v>0</v>
      </c>
      <c r="DI83" s="38">
        <f t="shared" si="147"/>
        <v>0</v>
      </c>
      <c r="DJ83" s="38">
        <f t="shared" si="147"/>
        <v>0</v>
      </c>
      <c r="DK83" s="38">
        <f t="shared" si="147"/>
        <v>0</v>
      </c>
      <c r="DL83" s="38">
        <f t="shared" si="147"/>
        <v>0</v>
      </c>
      <c r="DM83" s="38">
        <f t="shared" si="147"/>
        <v>0</v>
      </c>
      <c r="DN83" s="38">
        <f t="shared" si="147"/>
        <v>0</v>
      </c>
      <c r="DO83" s="38">
        <f t="shared" si="147"/>
        <v>0</v>
      </c>
      <c r="IV83" s="47"/>
    </row>
    <row r="84" spans="1:256" s="38" customFormat="1" x14ac:dyDescent="0.2">
      <c r="A84" s="33">
        <v>75</v>
      </c>
      <c r="B84" s="304"/>
      <c r="C84" s="36"/>
      <c r="D84" s="36"/>
      <c r="E84" s="36"/>
      <c r="F84" s="36"/>
      <c r="G84" s="36"/>
      <c r="H84" s="299">
        <f t="shared" si="148"/>
        <v>22</v>
      </c>
      <c r="I84" s="34">
        <f t="shared" si="113"/>
        <v>0</v>
      </c>
      <c r="J84" s="35" t="str">
        <f t="shared" si="114"/>
        <v/>
      </c>
      <c r="K84" s="36">
        <f t="shared" si="161"/>
        <v>4500</v>
      </c>
      <c r="L84" s="37">
        <v>1</v>
      </c>
      <c r="M84" s="75"/>
      <c r="N84" s="76"/>
      <c r="O84" s="77"/>
      <c r="P84" s="77"/>
      <c r="Q84" s="77"/>
      <c r="R84" s="77"/>
      <c r="S84" s="77"/>
      <c r="T84" s="77"/>
      <c r="U84" s="78"/>
      <c r="V84" s="77"/>
      <c r="W84" s="76"/>
      <c r="X84" s="77"/>
      <c r="Y84" s="77"/>
      <c r="Z84" s="77"/>
      <c r="AA84" s="77"/>
      <c r="AB84" s="77"/>
      <c r="AC84" s="77"/>
      <c r="AD84" s="78"/>
      <c r="AE84" s="79"/>
      <c r="AF84" s="66"/>
      <c r="AG84" s="78"/>
      <c r="AH84" s="80">
        <f t="shared" si="149"/>
        <v>22</v>
      </c>
      <c r="AJ84" s="39">
        <f t="shared" si="115"/>
        <v>0</v>
      </c>
      <c r="AK84" s="39">
        <f t="shared" si="116"/>
        <v>0</v>
      </c>
      <c r="AL84" s="39">
        <f t="shared" si="117"/>
        <v>0</v>
      </c>
      <c r="AM84" s="39">
        <f t="shared" si="118"/>
        <v>0</v>
      </c>
      <c r="AN84" s="39">
        <f t="shared" si="119"/>
        <v>0</v>
      </c>
      <c r="AO84" s="39">
        <f t="shared" si="120"/>
        <v>0</v>
      </c>
      <c r="AP84" s="39">
        <f t="shared" si="121"/>
        <v>0</v>
      </c>
      <c r="AQ84" s="39">
        <f t="shared" si="122"/>
        <v>0</v>
      </c>
      <c r="AR84" s="39">
        <f t="shared" si="123"/>
        <v>0</v>
      </c>
      <c r="AS84" s="39">
        <f t="shared" si="124"/>
        <v>0</v>
      </c>
      <c r="AT84" s="39">
        <f t="shared" si="125"/>
        <v>0</v>
      </c>
      <c r="AU84" s="39">
        <f t="shared" si="126"/>
        <v>0</v>
      </c>
      <c r="AV84" s="39">
        <f t="shared" si="127"/>
        <v>0</v>
      </c>
      <c r="AW84" s="39">
        <f t="shared" si="128"/>
        <v>0</v>
      </c>
      <c r="AX84" s="39">
        <f t="shared" si="129"/>
        <v>0</v>
      </c>
      <c r="AY84" s="39">
        <f t="shared" si="130"/>
        <v>0</v>
      </c>
      <c r="AZ84" s="39">
        <f t="shared" si="131"/>
        <v>0</v>
      </c>
      <c r="BA84" s="39">
        <f t="shared" si="132"/>
        <v>0</v>
      </c>
      <c r="BB84" s="39">
        <f t="shared" si="133"/>
        <v>0</v>
      </c>
      <c r="BD84" s="39">
        <f t="shared" si="150"/>
        <v>0</v>
      </c>
      <c r="BF84" s="39"/>
      <c r="BG84" s="38">
        <f t="shared" si="134"/>
        <v>0</v>
      </c>
      <c r="BI84" s="55"/>
      <c r="BJ84" s="55"/>
      <c r="BL84" s="41" t="str">
        <f t="shared" si="151"/>
        <v/>
      </c>
      <c r="BM84" s="42" t="str">
        <f t="shared" si="135"/>
        <v/>
      </c>
      <c r="BN84" s="42" t="str">
        <f t="shared" si="152"/>
        <v/>
      </c>
      <c r="BO84" s="42" t="str">
        <f t="shared" si="136"/>
        <v/>
      </c>
      <c r="BP84" s="43" t="str">
        <f t="shared" si="153"/>
        <v/>
      </c>
      <c r="BQ84" s="43" t="e">
        <f t="shared" si="137"/>
        <v>#N/A</v>
      </c>
      <c r="BR84" s="43" t="e">
        <f t="shared" si="138"/>
        <v>#N/A</v>
      </c>
      <c r="BS84" s="43"/>
      <c r="BT84" s="44">
        <f t="shared" si="139"/>
        <v>0</v>
      </c>
      <c r="BU84" s="44">
        <f t="shared" si="140"/>
        <v>0</v>
      </c>
      <c r="BV84" s="44">
        <f t="shared" si="109"/>
        <v>0</v>
      </c>
      <c r="BW84" s="44">
        <f t="shared" si="109"/>
        <v>0</v>
      </c>
      <c r="BX84" s="43" t="str">
        <f t="shared" si="154"/>
        <v/>
      </c>
      <c r="BZ84" s="38">
        <f t="shared" si="163"/>
        <v>0</v>
      </c>
      <c r="CA84" s="38">
        <f t="shared" si="163"/>
        <v>0</v>
      </c>
      <c r="CB84" s="38">
        <f t="shared" si="163"/>
        <v>0</v>
      </c>
      <c r="CC84" s="38">
        <f t="shared" si="163"/>
        <v>0</v>
      </c>
      <c r="CD84" s="38">
        <f t="shared" si="163"/>
        <v>0</v>
      </c>
      <c r="CE84" s="38">
        <f t="shared" si="163"/>
        <v>0</v>
      </c>
      <c r="CF84" s="38">
        <f t="shared" si="163"/>
        <v>0</v>
      </c>
      <c r="CG84" s="38">
        <f t="shared" si="163"/>
        <v>0</v>
      </c>
      <c r="CH84" s="38">
        <f t="shared" si="163"/>
        <v>0</v>
      </c>
      <c r="CI84" s="38">
        <f t="shared" si="163"/>
        <v>0</v>
      </c>
      <c r="CM84" s="38">
        <f t="shared" si="162"/>
        <v>9886.09375</v>
      </c>
      <c r="CO84" s="55"/>
      <c r="CP84" s="55"/>
      <c r="CR84" s="41">
        <f t="shared" si="155"/>
        <v>22</v>
      </c>
      <c r="CS84" s="42">
        <f t="shared" si="141"/>
        <v>20</v>
      </c>
      <c r="CT84" s="42" t="str">
        <f t="shared" si="156"/>
        <v/>
      </c>
      <c r="CU84" s="42">
        <f t="shared" si="142"/>
        <v>22</v>
      </c>
      <c r="CV84" s="43" t="str">
        <f t="shared" si="157"/>
        <v/>
      </c>
      <c r="CW84" s="43">
        <f t="shared" si="143"/>
        <v>9812.5000000000018</v>
      </c>
      <c r="CX84" s="43">
        <f t="shared" si="144"/>
        <v>11873.125000000002</v>
      </c>
      <c r="CY84" s="43"/>
      <c r="CZ84" s="44">
        <f t="shared" si="145"/>
        <v>0</v>
      </c>
      <c r="DA84" s="44">
        <f t="shared" si="146"/>
        <v>0</v>
      </c>
      <c r="DB84" s="44">
        <f t="shared" si="158"/>
        <v>0</v>
      </c>
      <c r="DC84" s="44">
        <f t="shared" si="159"/>
        <v>0</v>
      </c>
      <c r="DD84" s="43">
        <f t="shared" si="160"/>
        <v>22</v>
      </c>
      <c r="DF84" s="38">
        <f t="shared" si="147"/>
        <v>0</v>
      </c>
      <c r="DG84" s="38">
        <f t="shared" si="147"/>
        <v>0</v>
      </c>
      <c r="DH84" s="38">
        <f t="shared" si="147"/>
        <v>0</v>
      </c>
      <c r="DI84" s="38">
        <f t="shared" si="147"/>
        <v>0</v>
      </c>
      <c r="DJ84" s="38">
        <f t="shared" si="147"/>
        <v>0</v>
      </c>
      <c r="DK84" s="38">
        <f t="shared" si="147"/>
        <v>0</v>
      </c>
      <c r="DL84" s="38">
        <f t="shared" si="147"/>
        <v>0</v>
      </c>
      <c r="DM84" s="38">
        <f t="shared" si="147"/>
        <v>0</v>
      </c>
      <c r="DN84" s="38">
        <f t="shared" si="147"/>
        <v>0</v>
      </c>
      <c r="DO84" s="38">
        <f t="shared" si="147"/>
        <v>0</v>
      </c>
      <c r="IV84" s="47"/>
    </row>
    <row r="85" spans="1:256" s="38" customFormat="1" x14ac:dyDescent="0.2">
      <c r="A85" s="33">
        <v>76</v>
      </c>
      <c r="B85" s="304"/>
      <c r="C85" s="36"/>
      <c r="D85" s="36"/>
      <c r="E85" s="36"/>
      <c r="F85" s="36"/>
      <c r="G85" s="36"/>
      <c r="H85" s="299">
        <f t="shared" si="148"/>
        <v>22</v>
      </c>
      <c r="I85" s="34">
        <f t="shared" si="113"/>
        <v>0</v>
      </c>
      <c r="J85" s="35" t="str">
        <f t="shared" si="114"/>
        <v/>
      </c>
      <c r="K85" s="36">
        <f t="shared" si="161"/>
        <v>4500</v>
      </c>
      <c r="L85" s="37">
        <v>1</v>
      </c>
      <c r="M85" s="75"/>
      <c r="N85" s="76"/>
      <c r="O85" s="77"/>
      <c r="P85" s="77"/>
      <c r="Q85" s="77"/>
      <c r="R85" s="77"/>
      <c r="S85" s="77"/>
      <c r="T85" s="77"/>
      <c r="U85" s="78"/>
      <c r="V85" s="77"/>
      <c r="W85" s="76"/>
      <c r="X85" s="77"/>
      <c r="Y85" s="77"/>
      <c r="Z85" s="77"/>
      <c r="AA85" s="77"/>
      <c r="AB85" s="77"/>
      <c r="AC85" s="77"/>
      <c r="AD85" s="78"/>
      <c r="AE85" s="79"/>
      <c r="AF85" s="66"/>
      <c r="AG85" s="78"/>
      <c r="AH85" s="80">
        <f t="shared" si="149"/>
        <v>22</v>
      </c>
      <c r="AJ85" s="39">
        <f t="shared" si="115"/>
        <v>0</v>
      </c>
      <c r="AK85" s="39">
        <f t="shared" si="116"/>
        <v>0</v>
      </c>
      <c r="AL85" s="39">
        <f t="shared" si="117"/>
        <v>0</v>
      </c>
      <c r="AM85" s="39">
        <f t="shared" si="118"/>
        <v>0</v>
      </c>
      <c r="AN85" s="39">
        <f t="shared" si="119"/>
        <v>0</v>
      </c>
      <c r="AO85" s="39">
        <f t="shared" si="120"/>
        <v>0</v>
      </c>
      <c r="AP85" s="39">
        <f t="shared" si="121"/>
        <v>0</v>
      </c>
      <c r="AQ85" s="39">
        <f t="shared" si="122"/>
        <v>0</v>
      </c>
      <c r="AR85" s="39">
        <f t="shared" si="123"/>
        <v>0</v>
      </c>
      <c r="AS85" s="39">
        <f t="shared" si="124"/>
        <v>0</v>
      </c>
      <c r="AT85" s="39">
        <f t="shared" si="125"/>
        <v>0</v>
      </c>
      <c r="AU85" s="39">
        <f t="shared" si="126"/>
        <v>0</v>
      </c>
      <c r="AV85" s="39">
        <f t="shared" si="127"/>
        <v>0</v>
      </c>
      <c r="AW85" s="39">
        <f t="shared" si="128"/>
        <v>0</v>
      </c>
      <c r="AX85" s="39">
        <f t="shared" si="129"/>
        <v>0</v>
      </c>
      <c r="AY85" s="39">
        <f t="shared" si="130"/>
        <v>0</v>
      </c>
      <c r="AZ85" s="39">
        <f t="shared" si="131"/>
        <v>0</v>
      </c>
      <c r="BA85" s="39">
        <f t="shared" si="132"/>
        <v>0</v>
      </c>
      <c r="BB85" s="39">
        <f t="shared" si="133"/>
        <v>0</v>
      </c>
      <c r="BD85" s="39">
        <f t="shared" si="150"/>
        <v>0</v>
      </c>
      <c r="BF85" s="39"/>
      <c r="BG85" s="38">
        <f t="shared" si="134"/>
        <v>0</v>
      </c>
      <c r="BI85" s="55"/>
      <c r="BJ85" s="55"/>
      <c r="BL85" s="41" t="str">
        <f t="shared" si="151"/>
        <v/>
      </c>
      <c r="BM85" s="42" t="str">
        <f t="shared" si="135"/>
        <v/>
      </c>
      <c r="BN85" s="42" t="str">
        <f t="shared" si="152"/>
        <v/>
      </c>
      <c r="BO85" s="42" t="str">
        <f t="shared" si="136"/>
        <v/>
      </c>
      <c r="BP85" s="43" t="str">
        <f t="shared" si="153"/>
        <v/>
      </c>
      <c r="BQ85" s="43" t="e">
        <f t="shared" si="137"/>
        <v>#N/A</v>
      </c>
      <c r="BR85" s="43" t="e">
        <f t="shared" si="138"/>
        <v>#N/A</v>
      </c>
      <c r="BS85" s="43"/>
      <c r="BT85" s="44">
        <f t="shared" si="139"/>
        <v>0</v>
      </c>
      <c r="BU85" s="44">
        <f t="shared" si="140"/>
        <v>0</v>
      </c>
      <c r="BV85" s="44">
        <f t="shared" si="109"/>
        <v>0</v>
      </c>
      <c r="BW85" s="44">
        <f t="shared" si="109"/>
        <v>0</v>
      </c>
      <c r="BX85" s="43" t="str">
        <f t="shared" si="154"/>
        <v/>
      </c>
      <c r="BZ85" s="38">
        <f t="shared" si="163"/>
        <v>0</v>
      </c>
      <c r="CA85" s="38">
        <f t="shared" si="163"/>
        <v>0</v>
      </c>
      <c r="CB85" s="38">
        <f t="shared" si="163"/>
        <v>0</v>
      </c>
      <c r="CC85" s="38">
        <f t="shared" si="163"/>
        <v>0</v>
      </c>
      <c r="CD85" s="38">
        <f t="shared" si="163"/>
        <v>0</v>
      </c>
      <c r="CE85" s="38">
        <f t="shared" si="163"/>
        <v>0</v>
      </c>
      <c r="CF85" s="38">
        <f t="shared" si="163"/>
        <v>0</v>
      </c>
      <c r="CG85" s="38">
        <f t="shared" si="163"/>
        <v>0</v>
      </c>
      <c r="CH85" s="38">
        <f t="shared" si="163"/>
        <v>0</v>
      </c>
      <c r="CI85" s="38">
        <f t="shared" si="163"/>
        <v>0</v>
      </c>
      <c r="CM85" s="38">
        <f t="shared" si="162"/>
        <v>9886.09375</v>
      </c>
      <c r="CO85" s="55"/>
      <c r="CP85" s="55"/>
      <c r="CR85" s="41">
        <f t="shared" si="155"/>
        <v>22</v>
      </c>
      <c r="CS85" s="42">
        <f t="shared" si="141"/>
        <v>20</v>
      </c>
      <c r="CT85" s="42" t="str">
        <f t="shared" si="156"/>
        <v/>
      </c>
      <c r="CU85" s="42">
        <f t="shared" si="142"/>
        <v>22</v>
      </c>
      <c r="CV85" s="43" t="str">
        <f t="shared" si="157"/>
        <v/>
      </c>
      <c r="CW85" s="43">
        <f t="shared" si="143"/>
        <v>9812.5000000000018</v>
      </c>
      <c r="CX85" s="43">
        <f t="shared" si="144"/>
        <v>11873.125000000002</v>
      </c>
      <c r="CY85" s="43"/>
      <c r="CZ85" s="44">
        <f t="shared" si="145"/>
        <v>0</v>
      </c>
      <c r="DA85" s="44">
        <f t="shared" si="146"/>
        <v>0</v>
      </c>
      <c r="DB85" s="44">
        <f t="shared" si="158"/>
        <v>0</v>
      </c>
      <c r="DC85" s="44">
        <f t="shared" si="159"/>
        <v>0</v>
      </c>
      <c r="DD85" s="43">
        <f t="shared" si="160"/>
        <v>22</v>
      </c>
      <c r="DF85" s="38">
        <f t="shared" si="147"/>
        <v>0</v>
      </c>
      <c r="DG85" s="38">
        <f t="shared" si="147"/>
        <v>0</v>
      </c>
      <c r="DH85" s="38">
        <f t="shared" si="147"/>
        <v>0</v>
      </c>
      <c r="DI85" s="38">
        <f t="shared" si="147"/>
        <v>0</v>
      </c>
      <c r="DJ85" s="38">
        <f t="shared" si="147"/>
        <v>0</v>
      </c>
      <c r="DK85" s="38">
        <f t="shared" si="147"/>
        <v>0</v>
      </c>
      <c r="DL85" s="38">
        <f t="shared" si="147"/>
        <v>0</v>
      </c>
      <c r="DM85" s="38">
        <f t="shared" si="147"/>
        <v>0</v>
      </c>
      <c r="DN85" s="38">
        <f t="shared" si="147"/>
        <v>0</v>
      </c>
      <c r="DO85" s="38">
        <f t="shared" si="147"/>
        <v>0</v>
      </c>
      <c r="IV85" s="47"/>
    </row>
    <row r="86" spans="1:256" s="38" customFormat="1" x14ac:dyDescent="0.2">
      <c r="A86" s="33">
        <v>77</v>
      </c>
      <c r="B86" s="304"/>
      <c r="C86" s="36"/>
      <c r="D86" s="36"/>
      <c r="E86" s="36"/>
      <c r="F86" s="36"/>
      <c r="G86" s="36"/>
      <c r="H86" s="299">
        <f t="shared" si="148"/>
        <v>22</v>
      </c>
      <c r="I86" s="34">
        <f t="shared" si="113"/>
        <v>0</v>
      </c>
      <c r="J86" s="35" t="str">
        <f t="shared" si="114"/>
        <v/>
      </c>
      <c r="K86" s="36">
        <f t="shared" si="161"/>
        <v>4500</v>
      </c>
      <c r="L86" s="37">
        <v>1</v>
      </c>
      <c r="M86" s="75"/>
      <c r="N86" s="76"/>
      <c r="O86" s="77"/>
      <c r="P86" s="77"/>
      <c r="Q86" s="77"/>
      <c r="R86" s="77"/>
      <c r="S86" s="77"/>
      <c r="T86" s="77"/>
      <c r="U86" s="78"/>
      <c r="V86" s="77"/>
      <c r="W86" s="76"/>
      <c r="X86" s="77"/>
      <c r="Y86" s="77"/>
      <c r="Z86" s="77"/>
      <c r="AA86" s="77"/>
      <c r="AB86" s="77"/>
      <c r="AC86" s="77"/>
      <c r="AD86" s="78"/>
      <c r="AE86" s="79"/>
      <c r="AF86" s="66"/>
      <c r="AG86" s="78"/>
      <c r="AH86" s="80">
        <f t="shared" si="149"/>
        <v>22</v>
      </c>
      <c r="AJ86" s="39">
        <f t="shared" si="115"/>
        <v>0</v>
      </c>
      <c r="AK86" s="39">
        <f t="shared" si="116"/>
        <v>0</v>
      </c>
      <c r="AL86" s="39">
        <f t="shared" si="117"/>
        <v>0</v>
      </c>
      <c r="AM86" s="39">
        <f t="shared" si="118"/>
        <v>0</v>
      </c>
      <c r="AN86" s="39">
        <f t="shared" si="119"/>
        <v>0</v>
      </c>
      <c r="AO86" s="39">
        <f t="shared" si="120"/>
        <v>0</v>
      </c>
      <c r="AP86" s="39">
        <f t="shared" si="121"/>
        <v>0</v>
      </c>
      <c r="AQ86" s="39">
        <f t="shared" si="122"/>
        <v>0</v>
      </c>
      <c r="AR86" s="39">
        <f t="shared" si="123"/>
        <v>0</v>
      </c>
      <c r="AS86" s="39">
        <f t="shared" si="124"/>
        <v>0</v>
      </c>
      <c r="AT86" s="39">
        <f t="shared" si="125"/>
        <v>0</v>
      </c>
      <c r="AU86" s="39">
        <f t="shared" si="126"/>
        <v>0</v>
      </c>
      <c r="AV86" s="39">
        <f t="shared" si="127"/>
        <v>0</v>
      </c>
      <c r="AW86" s="39">
        <f t="shared" si="128"/>
        <v>0</v>
      </c>
      <c r="AX86" s="39">
        <f t="shared" si="129"/>
        <v>0</v>
      </c>
      <c r="AY86" s="39">
        <f t="shared" si="130"/>
        <v>0</v>
      </c>
      <c r="AZ86" s="39">
        <f t="shared" si="131"/>
        <v>0</v>
      </c>
      <c r="BA86" s="39">
        <f t="shared" si="132"/>
        <v>0</v>
      </c>
      <c r="BB86" s="39">
        <f t="shared" si="133"/>
        <v>0</v>
      </c>
      <c r="BD86" s="39">
        <f t="shared" si="150"/>
        <v>0</v>
      </c>
      <c r="BF86" s="39"/>
      <c r="BG86" s="38">
        <f t="shared" si="134"/>
        <v>0</v>
      </c>
      <c r="BI86" s="55"/>
      <c r="BJ86" s="55"/>
      <c r="BL86" s="41" t="str">
        <f t="shared" si="151"/>
        <v/>
      </c>
      <c r="BM86" s="42" t="str">
        <f t="shared" si="135"/>
        <v/>
      </c>
      <c r="BN86" s="42" t="str">
        <f t="shared" si="152"/>
        <v/>
      </c>
      <c r="BO86" s="42" t="str">
        <f t="shared" si="136"/>
        <v/>
      </c>
      <c r="BP86" s="43" t="str">
        <f t="shared" si="153"/>
        <v/>
      </c>
      <c r="BQ86" s="43" t="e">
        <f t="shared" si="137"/>
        <v>#N/A</v>
      </c>
      <c r="BR86" s="43" t="e">
        <f t="shared" si="138"/>
        <v>#N/A</v>
      </c>
      <c r="BS86" s="43"/>
      <c r="BT86" s="44">
        <f t="shared" si="139"/>
        <v>0</v>
      </c>
      <c r="BU86" s="44">
        <f t="shared" si="140"/>
        <v>0</v>
      </c>
      <c r="BV86" s="44">
        <f t="shared" si="109"/>
        <v>0</v>
      </c>
      <c r="BW86" s="44">
        <f t="shared" si="109"/>
        <v>0</v>
      </c>
      <c r="BX86" s="43" t="str">
        <f t="shared" si="154"/>
        <v/>
      </c>
      <c r="BZ86" s="38">
        <f t="shared" si="163"/>
        <v>0</v>
      </c>
      <c r="CA86" s="38">
        <f t="shared" si="163"/>
        <v>0</v>
      </c>
      <c r="CB86" s="38">
        <f t="shared" si="163"/>
        <v>0</v>
      </c>
      <c r="CC86" s="38">
        <f t="shared" si="163"/>
        <v>0</v>
      </c>
      <c r="CD86" s="38">
        <f t="shared" si="163"/>
        <v>0</v>
      </c>
      <c r="CE86" s="38">
        <f t="shared" si="163"/>
        <v>0</v>
      </c>
      <c r="CF86" s="38">
        <f t="shared" si="163"/>
        <v>0</v>
      </c>
      <c r="CG86" s="38">
        <f t="shared" si="163"/>
        <v>0</v>
      </c>
      <c r="CH86" s="38">
        <f t="shared" si="163"/>
        <v>0</v>
      </c>
      <c r="CI86" s="38">
        <f t="shared" si="163"/>
        <v>0</v>
      </c>
      <c r="CM86" s="38">
        <f t="shared" si="162"/>
        <v>9886.09375</v>
      </c>
      <c r="CO86" s="55"/>
      <c r="CP86" s="55"/>
      <c r="CR86" s="41">
        <f t="shared" si="155"/>
        <v>22</v>
      </c>
      <c r="CS86" s="42">
        <f t="shared" si="141"/>
        <v>20</v>
      </c>
      <c r="CT86" s="42" t="str">
        <f t="shared" si="156"/>
        <v/>
      </c>
      <c r="CU86" s="42">
        <f t="shared" si="142"/>
        <v>22</v>
      </c>
      <c r="CV86" s="43" t="str">
        <f t="shared" si="157"/>
        <v/>
      </c>
      <c r="CW86" s="43">
        <f t="shared" si="143"/>
        <v>9812.5000000000018</v>
      </c>
      <c r="CX86" s="43">
        <f t="shared" si="144"/>
        <v>11873.125000000002</v>
      </c>
      <c r="CY86" s="43"/>
      <c r="CZ86" s="44">
        <f t="shared" si="145"/>
        <v>0</v>
      </c>
      <c r="DA86" s="44">
        <f t="shared" si="146"/>
        <v>0</v>
      </c>
      <c r="DB86" s="44">
        <f t="shared" si="158"/>
        <v>0</v>
      </c>
      <c r="DC86" s="44">
        <f t="shared" si="159"/>
        <v>0</v>
      </c>
      <c r="DD86" s="43">
        <f t="shared" si="160"/>
        <v>22</v>
      </c>
      <c r="DF86" s="38">
        <f t="shared" si="147"/>
        <v>0</v>
      </c>
      <c r="DG86" s="38">
        <f t="shared" si="147"/>
        <v>0</v>
      </c>
      <c r="DH86" s="38">
        <f t="shared" si="147"/>
        <v>0</v>
      </c>
      <c r="DI86" s="38">
        <f t="shared" si="147"/>
        <v>0</v>
      </c>
      <c r="DJ86" s="38">
        <f t="shared" si="147"/>
        <v>0</v>
      </c>
      <c r="DK86" s="38">
        <f t="shared" si="147"/>
        <v>0</v>
      </c>
      <c r="DL86" s="38">
        <f t="shared" si="147"/>
        <v>0</v>
      </c>
      <c r="DM86" s="38">
        <f t="shared" si="147"/>
        <v>0</v>
      </c>
      <c r="DN86" s="38">
        <f t="shared" si="147"/>
        <v>0</v>
      </c>
      <c r="DO86" s="38">
        <f t="shared" si="147"/>
        <v>0</v>
      </c>
      <c r="IV86" s="47"/>
    </row>
    <row r="87" spans="1:256" s="38" customFormat="1" x14ac:dyDescent="0.2">
      <c r="A87" s="33">
        <v>78</v>
      </c>
      <c r="B87" s="304"/>
      <c r="C87" s="36"/>
      <c r="D87" s="36"/>
      <c r="E87" s="36"/>
      <c r="F87" s="36"/>
      <c r="G87" s="36"/>
      <c r="H87" s="299">
        <f t="shared" si="148"/>
        <v>22</v>
      </c>
      <c r="I87" s="34">
        <f t="shared" si="113"/>
        <v>0</v>
      </c>
      <c r="J87" s="35" t="str">
        <f t="shared" si="114"/>
        <v/>
      </c>
      <c r="K87" s="36">
        <f t="shared" ref="K87:K105" si="164">+K86</f>
        <v>4500</v>
      </c>
      <c r="L87" s="37">
        <v>1</v>
      </c>
      <c r="M87" s="75"/>
      <c r="N87" s="76"/>
      <c r="O87" s="77"/>
      <c r="P87" s="77"/>
      <c r="Q87" s="77"/>
      <c r="R87" s="77"/>
      <c r="S87" s="77"/>
      <c r="T87" s="77"/>
      <c r="U87" s="78"/>
      <c r="V87" s="77"/>
      <c r="W87" s="76"/>
      <c r="X87" s="77"/>
      <c r="Y87" s="77"/>
      <c r="Z87" s="77"/>
      <c r="AA87" s="77"/>
      <c r="AB87" s="77"/>
      <c r="AC87" s="77"/>
      <c r="AD87" s="78"/>
      <c r="AE87" s="79"/>
      <c r="AF87" s="66"/>
      <c r="AG87" s="78"/>
      <c r="AH87" s="80">
        <f t="shared" si="149"/>
        <v>22</v>
      </c>
      <c r="AJ87" s="39">
        <f t="shared" si="115"/>
        <v>0</v>
      </c>
      <c r="AK87" s="39">
        <f t="shared" si="116"/>
        <v>0</v>
      </c>
      <c r="AL87" s="39">
        <f t="shared" si="117"/>
        <v>0</v>
      </c>
      <c r="AM87" s="39">
        <f t="shared" si="118"/>
        <v>0</v>
      </c>
      <c r="AN87" s="39">
        <f t="shared" si="119"/>
        <v>0</v>
      </c>
      <c r="AO87" s="39">
        <f t="shared" si="120"/>
        <v>0</v>
      </c>
      <c r="AP87" s="39">
        <f t="shared" si="121"/>
        <v>0</v>
      </c>
      <c r="AQ87" s="39">
        <f t="shared" si="122"/>
        <v>0</v>
      </c>
      <c r="AR87" s="39">
        <f t="shared" si="123"/>
        <v>0</v>
      </c>
      <c r="AS87" s="39">
        <f t="shared" si="124"/>
        <v>0</v>
      </c>
      <c r="AT87" s="39">
        <f t="shared" si="125"/>
        <v>0</v>
      </c>
      <c r="AU87" s="39">
        <f t="shared" si="126"/>
        <v>0</v>
      </c>
      <c r="AV87" s="39">
        <f t="shared" si="127"/>
        <v>0</v>
      </c>
      <c r="AW87" s="39">
        <f t="shared" si="128"/>
        <v>0</v>
      </c>
      <c r="AX87" s="39">
        <f t="shared" si="129"/>
        <v>0</v>
      </c>
      <c r="AY87" s="39">
        <f t="shared" si="130"/>
        <v>0</v>
      </c>
      <c r="AZ87" s="39">
        <f t="shared" si="131"/>
        <v>0</v>
      </c>
      <c r="BA87" s="39">
        <f t="shared" si="132"/>
        <v>0</v>
      </c>
      <c r="BB87" s="39">
        <f t="shared" si="133"/>
        <v>0</v>
      </c>
      <c r="BD87" s="39">
        <f t="shared" si="150"/>
        <v>0</v>
      </c>
      <c r="BF87" s="39"/>
      <c r="BG87" s="38">
        <f t="shared" si="134"/>
        <v>0</v>
      </c>
      <c r="BI87" s="55"/>
      <c r="BJ87" s="55"/>
      <c r="BL87" s="41" t="str">
        <f t="shared" si="151"/>
        <v/>
      </c>
      <c r="BM87" s="42" t="str">
        <f t="shared" si="135"/>
        <v/>
      </c>
      <c r="BN87" s="42" t="str">
        <f t="shared" si="152"/>
        <v/>
      </c>
      <c r="BO87" s="42" t="str">
        <f t="shared" si="136"/>
        <v/>
      </c>
      <c r="BP87" s="43" t="str">
        <f t="shared" si="153"/>
        <v/>
      </c>
      <c r="BQ87" s="43" t="e">
        <f t="shared" si="137"/>
        <v>#N/A</v>
      </c>
      <c r="BR87" s="43" t="e">
        <f t="shared" si="138"/>
        <v>#N/A</v>
      </c>
      <c r="BS87" s="43"/>
      <c r="BT87" s="44">
        <f t="shared" si="139"/>
        <v>0</v>
      </c>
      <c r="BU87" s="44">
        <f t="shared" si="140"/>
        <v>0</v>
      </c>
      <c r="BV87" s="44">
        <f t="shared" si="109"/>
        <v>0</v>
      </c>
      <c r="BW87" s="44">
        <f t="shared" si="109"/>
        <v>0</v>
      </c>
      <c r="BX87" s="43" t="str">
        <f t="shared" si="154"/>
        <v/>
      </c>
      <c r="BZ87" s="38">
        <f t="shared" si="163"/>
        <v>0</v>
      </c>
      <c r="CA87" s="38">
        <f t="shared" si="163"/>
        <v>0</v>
      </c>
      <c r="CB87" s="38">
        <f t="shared" si="163"/>
        <v>0</v>
      </c>
      <c r="CC87" s="38">
        <f t="shared" si="163"/>
        <v>0</v>
      </c>
      <c r="CD87" s="38">
        <f t="shared" si="163"/>
        <v>0</v>
      </c>
      <c r="CE87" s="38">
        <f t="shared" si="163"/>
        <v>0</v>
      </c>
      <c r="CF87" s="38">
        <f t="shared" si="163"/>
        <v>0</v>
      </c>
      <c r="CG87" s="38">
        <f t="shared" si="163"/>
        <v>0</v>
      </c>
      <c r="CH87" s="38">
        <f t="shared" si="163"/>
        <v>0</v>
      </c>
      <c r="CI87" s="38">
        <f t="shared" si="163"/>
        <v>0</v>
      </c>
      <c r="CM87" s="38">
        <f t="shared" si="162"/>
        <v>9886.09375</v>
      </c>
      <c r="CO87" s="55"/>
      <c r="CP87" s="55"/>
      <c r="CR87" s="41">
        <f t="shared" si="155"/>
        <v>22</v>
      </c>
      <c r="CS87" s="42">
        <f t="shared" si="141"/>
        <v>20</v>
      </c>
      <c r="CT87" s="42" t="str">
        <f t="shared" si="156"/>
        <v/>
      </c>
      <c r="CU87" s="42">
        <f t="shared" si="142"/>
        <v>22</v>
      </c>
      <c r="CV87" s="43" t="str">
        <f t="shared" si="157"/>
        <v/>
      </c>
      <c r="CW87" s="43">
        <f t="shared" si="143"/>
        <v>9812.5000000000018</v>
      </c>
      <c r="CX87" s="43">
        <f t="shared" si="144"/>
        <v>11873.125000000002</v>
      </c>
      <c r="CY87" s="43"/>
      <c r="CZ87" s="44">
        <f t="shared" si="145"/>
        <v>0</v>
      </c>
      <c r="DA87" s="44">
        <f t="shared" si="146"/>
        <v>0</v>
      </c>
      <c r="DB87" s="44">
        <f t="shared" si="158"/>
        <v>0</v>
      </c>
      <c r="DC87" s="44">
        <f t="shared" si="159"/>
        <v>0</v>
      </c>
      <c r="DD87" s="43">
        <f t="shared" si="160"/>
        <v>22</v>
      </c>
      <c r="DF87" s="38">
        <f t="shared" si="147"/>
        <v>0</v>
      </c>
      <c r="DG87" s="38">
        <f t="shared" si="147"/>
        <v>0</v>
      </c>
      <c r="DH87" s="38">
        <f t="shared" si="147"/>
        <v>0</v>
      </c>
      <c r="DI87" s="38">
        <f t="shared" si="147"/>
        <v>0</v>
      </c>
      <c r="DJ87" s="38">
        <f t="shared" si="147"/>
        <v>0</v>
      </c>
      <c r="DK87" s="38">
        <f t="shared" si="147"/>
        <v>0</v>
      </c>
      <c r="DL87" s="38">
        <f t="shared" si="147"/>
        <v>0</v>
      </c>
      <c r="DM87" s="38">
        <f t="shared" si="147"/>
        <v>0</v>
      </c>
      <c r="DN87" s="38">
        <f t="shared" si="147"/>
        <v>0</v>
      </c>
      <c r="DO87" s="38">
        <f t="shared" si="147"/>
        <v>0</v>
      </c>
      <c r="IV87" s="47"/>
    </row>
    <row r="88" spans="1:256" s="38" customFormat="1" x14ac:dyDescent="0.2">
      <c r="A88" s="33">
        <v>79</v>
      </c>
      <c r="B88" s="304"/>
      <c r="C88" s="36"/>
      <c r="D88" s="36"/>
      <c r="E88" s="36"/>
      <c r="F88" s="36"/>
      <c r="G88" s="36"/>
      <c r="H88" s="299">
        <f t="shared" si="148"/>
        <v>22</v>
      </c>
      <c r="I88" s="34">
        <f t="shared" si="113"/>
        <v>0</v>
      </c>
      <c r="J88" s="35" t="str">
        <f t="shared" si="114"/>
        <v/>
      </c>
      <c r="K88" s="36">
        <f t="shared" si="164"/>
        <v>4500</v>
      </c>
      <c r="L88" s="37">
        <v>1</v>
      </c>
      <c r="M88" s="75"/>
      <c r="N88" s="76"/>
      <c r="O88" s="77"/>
      <c r="P88" s="77"/>
      <c r="Q88" s="77"/>
      <c r="R88" s="77"/>
      <c r="S88" s="77"/>
      <c r="T88" s="77"/>
      <c r="U88" s="78"/>
      <c r="V88" s="77"/>
      <c r="W88" s="76"/>
      <c r="X88" s="77"/>
      <c r="Y88" s="77"/>
      <c r="Z88" s="77"/>
      <c r="AA88" s="77"/>
      <c r="AB88" s="77"/>
      <c r="AC88" s="77"/>
      <c r="AD88" s="78"/>
      <c r="AE88" s="79"/>
      <c r="AF88" s="66"/>
      <c r="AG88" s="78"/>
      <c r="AH88" s="80">
        <f t="shared" si="149"/>
        <v>22</v>
      </c>
      <c r="AJ88" s="39">
        <f t="shared" si="115"/>
        <v>0</v>
      </c>
      <c r="AK88" s="39">
        <f t="shared" si="116"/>
        <v>0</v>
      </c>
      <c r="AL88" s="39">
        <f t="shared" si="117"/>
        <v>0</v>
      </c>
      <c r="AM88" s="39">
        <f t="shared" si="118"/>
        <v>0</v>
      </c>
      <c r="AN88" s="39">
        <f t="shared" si="119"/>
        <v>0</v>
      </c>
      <c r="AO88" s="39">
        <f t="shared" si="120"/>
        <v>0</v>
      </c>
      <c r="AP88" s="39">
        <f t="shared" si="121"/>
        <v>0</v>
      </c>
      <c r="AQ88" s="39">
        <f t="shared" si="122"/>
        <v>0</v>
      </c>
      <c r="AR88" s="39">
        <f t="shared" si="123"/>
        <v>0</v>
      </c>
      <c r="AS88" s="39">
        <f t="shared" si="124"/>
        <v>0</v>
      </c>
      <c r="AT88" s="39">
        <f t="shared" si="125"/>
        <v>0</v>
      </c>
      <c r="AU88" s="39">
        <f t="shared" si="126"/>
        <v>0</v>
      </c>
      <c r="AV88" s="39">
        <f t="shared" si="127"/>
        <v>0</v>
      </c>
      <c r="AW88" s="39">
        <f t="shared" si="128"/>
        <v>0</v>
      </c>
      <c r="AX88" s="39">
        <f t="shared" si="129"/>
        <v>0</v>
      </c>
      <c r="AY88" s="39">
        <f t="shared" si="130"/>
        <v>0</v>
      </c>
      <c r="AZ88" s="39">
        <f t="shared" si="131"/>
        <v>0</v>
      </c>
      <c r="BA88" s="39">
        <f t="shared" si="132"/>
        <v>0</v>
      </c>
      <c r="BB88" s="39">
        <f t="shared" si="133"/>
        <v>0</v>
      </c>
      <c r="BD88" s="39">
        <f t="shared" si="150"/>
        <v>0</v>
      </c>
      <c r="BF88" s="39"/>
      <c r="BG88" s="38">
        <f t="shared" si="134"/>
        <v>0</v>
      </c>
      <c r="BI88" s="55"/>
      <c r="BJ88" s="55"/>
      <c r="BL88" s="41" t="str">
        <f t="shared" si="151"/>
        <v/>
      </c>
      <c r="BM88" s="42" t="str">
        <f t="shared" si="135"/>
        <v/>
      </c>
      <c r="BN88" s="42" t="str">
        <f t="shared" si="152"/>
        <v/>
      </c>
      <c r="BO88" s="42" t="str">
        <f t="shared" si="136"/>
        <v/>
      </c>
      <c r="BP88" s="43" t="str">
        <f t="shared" si="153"/>
        <v/>
      </c>
      <c r="BQ88" s="43" t="e">
        <f t="shared" si="137"/>
        <v>#N/A</v>
      </c>
      <c r="BR88" s="43" t="e">
        <f t="shared" si="138"/>
        <v>#N/A</v>
      </c>
      <c r="BS88" s="43"/>
      <c r="BT88" s="44">
        <f t="shared" si="139"/>
        <v>0</v>
      </c>
      <c r="BU88" s="44">
        <f t="shared" si="140"/>
        <v>0</v>
      </c>
      <c r="BV88" s="44">
        <f t="shared" si="109"/>
        <v>0</v>
      </c>
      <c r="BW88" s="44">
        <f t="shared" si="109"/>
        <v>0</v>
      </c>
      <c r="BX88" s="43" t="str">
        <f t="shared" si="154"/>
        <v/>
      </c>
      <c r="BZ88" s="38">
        <f t="shared" si="163"/>
        <v>0</v>
      </c>
      <c r="CA88" s="38">
        <f t="shared" si="163"/>
        <v>0</v>
      </c>
      <c r="CB88" s="38">
        <f t="shared" si="163"/>
        <v>0</v>
      </c>
      <c r="CC88" s="38">
        <f t="shared" si="163"/>
        <v>0</v>
      </c>
      <c r="CD88" s="38">
        <f t="shared" si="163"/>
        <v>0</v>
      </c>
      <c r="CE88" s="38">
        <f t="shared" si="163"/>
        <v>0</v>
      </c>
      <c r="CF88" s="38">
        <f t="shared" si="163"/>
        <v>0</v>
      </c>
      <c r="CG88" s="38">
        <f t="shared" si="163"/>
        <v>0</v>
      </c>
      <c r="CH88" s="38">
        <f t="shared" si="163"/>
        <v>0</v>
      </c>
      <c r="CI88" s="38">
        <f t="shared" si="163"/>
        <v>0</v>
      </c>
      <c r="CM88" s="38">
        <f t="shared" si="162"/>
        <v>9886.09375</v>
      </c>
      <c r="CO88" s="55"/>
      <c r="CP88" s="55"/>
      <c r="CR88" s="41">
        <f t="shared" si="155"/>
        <v>22</v>
      </c>
      <c r="CS88" s="42">
        <f t="shared" si="141"/>
        <v>20</v>
      </c>
      <c r="CT88" s="42" t="str">
        <f t="shared" si="156"/>
        <v/>
      </c>
      <c r="CU88" s="42">
        <f t="shared" si="142"/>
        <v>22</v>
      </c>
      <c r="CV88" s="43" t="str">
        <f t="shared" si="157"/>
        <v/>
      </c>
      <c r="CW88" s="43">
        <f t="shared" si="143"/>
        <v>9812.5000000000018</v>
      </c>
      <c r="CX88" s="43">
        <f t="shared" si="144"/>
        <v>11873.125000000002</v>
      </c>
      <c r="CY88" s="43"/>
      <c r="CZ88" s="44">
        <f t="shared" si="145"/>
        <v>0</v>
      </c>
      <c r="DA88" s="44">
        <f t="shared" si="146"/>
        <v>0</v>
      </c>
      <c r="DB88" s="44">
        <f t="shared" si="158"/>
        <v>0</v>
      </c>
      <c r="DC88" s="44">
        <f t="shared" si="159"/>
        <v>0</v>
      </c>
      <c r="DD88" s="43">
        <f t="shared" si="160"/>
        <v>22</v>
      </c>
      <c r="DF88" s="38">
        <f t="shared" si="147"/>
        <v>0</v>
      </c>
      <c r="DG88" s="38">
        <f t="shared" si="147"/>
        <v>0</v>
      </c>
      <c r="DH88" s="38">
        <f t="shared" si="147"/>
        <v>0</v>
      </c>
      <c r="DI88" s="38">
        <f t="shared" si="147"/>
        <v>0</v>
      </c>
      <c r="DJ88" s="38">
        <f t="shared" si="147"/>
        <v>0</v>
      </c>
      <c r="DK88" s="38">
        <f t="shared" si="147"/>
        <v>0</v>
      </c>
      <c r="DL88" s="38">
        <f t="shared" si="147"/>
        <v>0</v>
      </c>
      <c r="DM88" s="38">
        <f t="shared" si="147"/>
        <v>0</v>
      </c>
      <c r="DN88" s="38">
        <f t="shared" si="147"/>
        <v>0</v>
      </c>
      <c r="DO88" s="38">
        <f t="shared" si="147"/>
        <v>0</v>
      </c>
      <c r="IV88" s="47"/>
    </row>
    <row r="89" spans="1:256" s="38" customFormat="1" x14ac:dyDescent="0.2">
      <c r="A89" s="33">
        <v>80</v>
      </c>
      <c r="B89" s="304"/>
      <c r="C89" s="36"/>
      <c r="D89" s="36"/>
      <c r="E89" s="36"/>
      <c r="F89" s="36"/>
      <c r="G89" s="36"/>
      <c r="H89" s="299">
        <f t="shared" si="148"/>
        <v>22</v>
      </c>
      <c r="I89" s="34">
        <f t="shared" si="113"/>
        <v>0</v>
      </c>
      <c r="J89" s="35" t="str">
        <f t="shared" si="114"/>
        <v/>
      </c>
      <c r="K89" s="36">
        <f t="shared" si="164"/>
        <v>4500</v>
      </c>
      <c r="L89" s="37">
        <v>1</v>
      </c>
      <c r="M89" s="75"/>
      <c r="N89" s="76"/>
      <c r="O89" s="77"/>
      <c r="P89" s="77"/>
      <c r="Q89" s="77"/>
      <c r="R89" s="77"/>
      <c r="S89" s="77"/>
      <c r="T89" s="77"/>
      <c r="U89" s="78"/>
      <c r="V89" s="77"/>
      <c r="W89" s="76"/>
      <c r="X89" s="77"/>
      <c r="Y89" s="77"/>
      <c r="Z89" s="77"/>
      <c r="AA89" s="77"/>
      <c r="AB89" s="77"/>
      <c r="AC89" s="77"/>
      <c r="AD89" s="78"/>
      <c r="AE89" s="79"/>
      <c r="AF89" s="66"/>
      <c r="AG89" s="78"/>
      <c r="AH89" s="80">
        <f t="shared" si="149"/>
        <v>22</v>
      </c>
      <c r="AJ89" s="39">
        <f t="shared" si="115"/>
        <v>0</v>
      </c>
      <c r="AK89" s="39">
        <f t="shared" si="116"/>
        <v>0</v>
      </c>
      <c r="AL89" s="39">
        <f t="shared" si="117"/>
        <v>0</v>
      </c>
      <c r="AM89" s="39">
        <f t="shared" si="118"/>
        <v>0</v>
      </c>
      <c r="AN89" s="39">
        <f t="shared" si="119"/>
        <v>0</v>
      </c>
      <c r="AO89" s="39">
        <f t="shared" si="120"/>
        <v>0</v>
      </c>
      <c r="AP89" s="39">
        <f t="shared" si="121"/>
        <v>0</v>
      </c>
      <c r="AQ89" s="39">
        <f t="shared" si="122"/>
        <v>0</v>
      </c>
      <c r="AR89" s="39">
        <f t="shared" si="123"/>
        <v>0</v>
      </c>
      <c r="AS89" s="39">
        <f t="shared" si="124"/>
        <v>0</v>
      </c>
      <c r="AT89" s="39">
        <f t="shared" si="125"/>
        <v>0</v>
      </c>
      <c r="AU89" s="39">
        <f t="shared" si="126"/>
        <v>0</v>
      </c>
      <c r="AV89" s="39">
        <f t="shared" si="127"/>
        <v>0</v>
      </c>
      <c r="AW89" s="39">
        <f t="shared" si="128"/>
        <v>0</v>
      </c>
      <c r="AX89" s="39">
        <f t="shared" si="129"/>
        <v>0</v>
      </c>
      <c r="AY89" s="39">
        <f t="shared" si="130"/>
        <v>0</v>
      </c>
      <c r="AZ89" s="39">
        <f t="shared" si="131"/>
        <v>0</v>
      </c>
      <c r="BA89" s="39">
        <f t="shared" si="132"/>
        <v>0</v>
      </c>
      <c r="BB89" s="39">
        <f t="shared" si="133"/>
        <v>0</v>
      </c>
      <c r="BD89" s="39">
        <f t="shared" si="150"/>
        <v>0</v>
      </c>
      <c r="BF89" s="39"/>
      <c r="BG89" s="38">
        <f t="shared" si="134"/>
        <v>0</v>
      </c>
      <c r="BI89" s="55"/>
      <c r="BJ89" s="55"/>
      <c r="BL89" s="41" t="str">
        <f t="shared" si="151"/>
        <v/>
      </c>
      <c r="BM89" s="42" t="str">
        <f t="shared" si="135"/>
        <v/>
      </c>
      <c r="BN89" s="42" t="str">
        <f t="shared" si="152"/>
        <v/>
      </c>
      <c r="BO89" s="42" t="str">
        <f t="shared" si="136"/>
        <v/>
      </c>
      <c r="BP89" s="43" t="str">
        <f t="shared" si="153"/>
        <v/>
      </c>
      <c r="BQ89" s="43" t="e">
        <f t="shared" si="137"/>
        <v>#N/A</v>
      </c>
      <c r="BR89" s="43" t="e">
        <f t="shared" si="138"/>
        <v>#N/A</v>
      </c>
      <c r="BS89" s="43"/>
      <c r="BT89" s="44">
        <f t="shared" si="139"/>
        <v>0</v>
      </c>
      <c r="BU89" s="44">
        <f t="shared" si="140"/>
        <v>0</v>
      </c>
      <c r="BV89" s="44">
        <f t="shared" si="109"/>
        <v>0</v>
      </c>
      <c r="BW89" s="44">
        <f t="shared" si="109"/>
        <v>0</v>
      </c>
      <c r="BX89" s="43" t="str">
        <f t="shared" si="154"/>
        <v/>
      </c>
      <c r="BZ89" s="38">
        <f t="shared" si="163"/>
        <v>0</v>
      </c>
      <c r="CA89" s="38">
        <f t="shared" si="163"/>
        <v>0</v>
      </c>
      <c r="CB89" s="38">
        <f t="shared" si="163"/>
        <v>0</v>
      </c>
      <c r="CC89" s="38">
        <f t="shared" si="163"/>
        <v>0</v>
      </c>
      <c r="CD89" s="38">
        <f t="shared" si="163"/>
        <v>0</v>
      </c>
      <c r="CE89" s="38">
        <f t="shared" si="163"/>
        <v>0</v>
      </c>
      <c r="CF89" s="38">
        <f t="shared" si="163"/>
        <v>0</v>
      </c>
      <c r="CG89" s="38">
        <f t="shared" si="163"/>
        <v>0</v>
      </c>
      <c r="CH89" s="38">
        <f t="shared" si="163"/>
        <v>0</v>
      </c>
      <c r="CI89" s="38">
        <f t="shared" si="163"/>
        <v>0</v>
      </c>
      <c r="CM89" s="38">
        <f t="shared" si="162"/>
        <v>9886.09375</v>
      </c>
      <c r="CO89" s="55"/>
      <c r="CP89" s="55"/>
      <c r="CR89" s="41">
        <f t="shared" si="155"/>
        <v>22</v>
      </c>
      <c r="CS89" s="42">
        <f t="shared" si="141"/>
        <v>20</v>
      </c>
      <c r="CT89" s="42" t="str">
        <f t="shared" si="156"/>
        <v/>
      </c>
      <c r="CU89" s="42">
        <f t="shared" si="142"/>
        <v>22</v>
      </c>
      <c r="CV89" s="43" t="str">
        <f t="shared" si="157"/>
        <v/>
      </c>
      <c r="CW89" s="43">
        <f t="shared" si="143"/>
        <v>9812.5000000000018</v>
      </c>
      <c r="CX89" s="43">
        <f t="shared" si="144"/>
        <v>11873.125000000002</v>
      </c>
      <c r="CY89" s="43"/>
      <c r="CZ89" s="44">
        <f t="shared" si="145"/>
        <v>0</v>
      </c>
      <c r="DA89" s="44">
        <f t="shared" si="146"/>
        <v>0</v>
      </c>
      <c r="DB89" s="44">
        <f t="shared" si="158"/>
        <v>0</v>
      </c>
      <c r="DC89" s="44">
        <f t="shared" si="159"/>
        <v>0</v>
      </c>
      <c r="DD89" s="43">
        <f t="shared" si="160"/>
        <v>22</v>
      </c>
      <c r="DF89" s="38">
        <f t="shared" si="147"/>
        <v>0</v>
      </c>
      <c r="DG89" s="38">
        <f t="shared" si="147"/>
        <v>0</v>
      </c>
      <c r="DH89" s="38">
        <f t="shared" si="147"/>
        <v>0</v>
      </c>
      <c r="DI89" s="38">
        <f t="shared" si="147"/>
        <v>0</v>
      </c>
      <c r="DJ89" s="38">
        <f t="shared" si="147"/>
        <v>0</v>
      </c>
      <c r="DK89" s="38">
        <f t="shared" si="147"/>
        <v>0</v>
      </c>
      <c r="DL89" s="38">
        <f t="shared" si="147"/>
        <v>0</v>
      </c>
      <c r="DM89" s="38">
        <f t="shared" si="147"/>
        <v>0</v>
      </c>
      <c r="DN89" s="38">
        <f t="shared" si="147"/>
        <v>0</v>
      </c>
      <c r="DO89" s="38">
        <f t="shared" si="147"/>
        <v>0</v>
      </c>
      <c r="IV89" s="47"/>
    </row>
    <row r="90" spans="1:256" s="38" customFormat="1" x14ac:dyDescent="0.2">
      <c r="A90" s="33">
        <v>81</v>
      </c>
      <c r="B90" s="304"/>
      <c r="C90" s="36"/>
      <c r="D90" s="36"/>
      <c r="E90" s="36"/>
      <c r="F90" s="36"/>
      <c r="G90" s="36"/>
      <c r="H90" s="299">
        <f t="shared" si="148"/>
        <v>22</v>
      </c>
      <c r="I90" s="34">
        <f t="shared" si="113"/>
        <v>0</v>
      </c>
      <c r="J90" s="35" t="str">
        <f t="shared" si="114"/>
        <v/>
      </c>
      <c r="K90" s="36">
        <f t="shared" si="164"/>
        <v>4500</v>
      </c>
      <c r="L90" s="37">
        <v>1</v>
      </c>
      <c r="M90" s="75"/>
      <c r="N90" s="76"/>
      <c r="O90" s="77"/>
      <c r="P90" s="77"/>
      <c r="Q90" s="77"/>
      <c r="R90" s="77"/>
      <c r="S90" s="77"/>
      <c r="T90" s="77"/>
      <c r="U90" s="78"/>
      <c r="V90" s="77"/>
      <c r="W90" s="76"/>
      <c r="X90" s="77"/>
      <c r="Y90" s="77"/>
      <c r="Z90" s="77"/>
      <c r="AA90" s="77"/>
      <c r="AB90" s="77"/>
      <c r="AC90" s="77"/>
      <c r="AD90" s="78"/>
      <c r="AE90" s="79"/>
      <c r="AF90" s="66"/>
      <c r="AG90" s="78"/>
      <c r="AH90" s="80">
        <f t="shared" si="149"/>
        <v>22</v>
      </c>
      <c r="AJ90" s="39">
        <f t="shared" si="115"/>
        <v>0</v>
      </c>
      <c r="AK90" s="39">
        <f t="shared" si="116"/>
        <v>0</v>
      </c>
      <c r="AL90" s="39">
        <f t="shared" si="117"/>
        <v>0</v>
      </c>
      <c r="AM90" s="39">
        <f t="shared" si="118"/>
        <v>0</v>
      </c>
      <c r="AN90" s="39">
        <f t="shared" si="119"/>
        <v>0</v>
      </c>
      <c r="AO90" s="39">
        <f t="shared" si="120"/>
        <v>0</v>
      </c>
      <c r="AP90" s="39">
        <f t="shared" si="121"/>
        <v>0</v>
      </c>
      <c r="AQ90" s="39">
        <f t="shared" si="122"/>
        <v>0</v>
      </c>
      <c r="AR90" s="39">
        <f t="shared" si="123"/>
        <v>0</v>
      </c>
      <c r="AS90" s="39">
        <f t="shared" si="124"/>
        <v>0</v>
      </c>
      <c r="AT90" s="39">
        <f t="shared" si="125"/>
        <v>0</v>
      </c>
      <c r="AU90" s="39">
        <f t="shared" si="126"/>
        <v>0</v>
      </c>
      <c r="AV90" s="39">
        <f t="shared" si="127"/>
        <v>0</v>
      </c>
      <c r="AW90" s="39">
        <f t="shared" si="128"/>
        <v>0</v>
      </c>
      <c r="AX90" s="39">
        <f t="shared" si="129"/>
        <v>0</v>
      </c>
      <c r="AY90" s="39">
        <f t="shared" si="130"/>
        <v>0</v>
      </c>
      <c r="AZ90" s="39">
        <f t="shared" si="131"/>
        <v>0</v>
      </c>
      <c r="BA90" s="39">
        <f t="shared" si="132"/>
        <v>0</v>
      </c>
      <c r="BB90" s="39">
        <f t="shared" si="133"/>
        <v>0</v>
      </c>
      <c r="BD90" s="39">
        <f t="shared" si="150"/>
        <v>0</v>
      </c>
      <c r="BF90" s="39"/>
      <c r="BG90" s="38">
        <f t="shared" si="134"/>
        <v>0</v>
      </c>
      <c r="BI90" s="55"/>
      <c r="BJ90" s="55"/>
      <c r="BL90" s="41" t="str">
        <f t="shared" si="151"/>
        <v/>
      </c>
      <c r="BM90" s="42" t="str">
        <f t="shared" si="135"/>
        <v/>
      </c>
      <c r="BN90" s="42" t="str">
        <f t="shared" si="152"/>
        <v/>
      </c>
      <c r="BO90" s="42" t="str">
        <f t="shared" si="136"/>
        <v/>
      </c>
      <c r="BP90" s="43" t="str">
        <f t="shared" si="153"/>
        <v/>
      </c>
      <c r="BQ90" s="43" t="e">
        <f t="shared" si="137"/>
        <v>#N/A</v>
      </c>
      <c r="BR90" s="43" t="e">
        <f t="shared" si="138"/>
        <v>#N/A</v>
      </c>
      <c r="BS90" s="43"/>
      <c r="BT90" s="44">
        <f t="shared" si="139"/>
        <v>0</v>
      </c>
      <c r="BU90" s="44">
        <f t="shared" si="140"/>
        <v>0</v>
      </c>
      <c r="BV90" s="44">
        <f t="shared" si="109"/>
        <v>0</v>
      </c>
      <c r="BW90" s="44">
        <f t="shared" si="109"/>
        <v>0</v>
      </c>
      <c r="BX90" s="43" t="str">
        <f t="shared" si="154"/>
        <v/>
      </c>
      <c r="BZ90" s="38">
        <f t="shared" ref="BZ90:CI99" si="165">+IF($L90=BZ$8,$BG90,0)</f>
        <v>0</v>
      </c>
      <c r="CA90" s="38">
        <f t="shared" si="165"/>
        <v>0</v>
      </c>
      <c r="CB90" s="38">
        <f t="shared" si="165"/>
        <v>0</v>
      </c>
      <c r="CC90" s="38">
        <f t="shared" si="165"/>
        <v>0</v>
      </c>
      <c r="CD90" s="38">
        <f t="shared" si="165"/>
        <v>0</v>
      </c>
      <c r="CE90" s="38">
        <f t="shared" si="165"/>
        <v>0</v>
      </c>
      <c r="CF90" s="38">
        <f t="shared" si="165"/>
        <v>0</v>
      </c>
      <c r="CG90" s="38">
        <f t="shared" si="165"/>
        <v>0</v>
      </c>
      <c r="CH90" s="38">
        <f t="shared" si="165"/>
        <v>0</v>
      </c>
      <c r="CI90" s="38">
        <f t="shared" si="165"/>
        <v>0</v>
      </c>
      <c r="CM90" s="38">
        <f t="shared" si="162"/>
        <v>9886.09375</v>
      </c>
      <c r="CO90" s="55"/>
      <c r="CP90" s="55"/>
      <c r="CR90" s="41">
        <f t="shared" si="155"/>
        <v>22</v>
      </c>
      <c r="CS90" s="42">
        <f t="shared" si="141"/>
        <v>20</v>
      </c>
      <c r="CT90" s="42" t="str">
        <f t="shared" si="156"/>
        <v/>
      </c>
      <c r="CU90" s="42">
        <f t="shared" si="142"/>
        <v>22</v>
      </c>
      <c r="CV90" s="43" t="str">
        <f t="shared" si="157"/>
        <v/>
      </c>
      <c r="CW90" s="43">
        <f t="shared" si="143"/>
        <v>9812.5000000000018</v>
      </c>
      <c r="CX90" s="43">
        <f t="shared" si="144"/>
        <v>11873.125000000002</v>
      </c>
      <c r="CY90" s="43"/>
      <c r="CZ90" s="44">
        <f t="shared" si="145"/>
        <v>0</v>
      </c>
      <c r="DA90" s="44">
        <f t="shared" si="146"/>
        <v>0</v>
      </c>
      <c r="DB90" s="44">
        <f t="shared" si="158"/>
        <v>0</v>
      </c>
      <c r="DC90" s="44">
        <f t="shared" si="159"/>
        <v>0</v>
      </c>
      <c r="DD90" s="43">
        <f t="shared" si="160"/>
        <v>22</v>
      </c>
      <c r="DF90" s="38">
        <f t="shared" ref="DF90:DO105" si="166">+IF($L90=DF$8,$BG90,0)</f>
        <v>0</v>
      </c>
      <c r="DG90" s="38">
        <f t="shared" si="166"/>
        <v>0</v>
      </c>
      <c r="DH90" s="38">
        <f t="shared" si="166"/>
        <v>0</v>
      </c>
      <c r="DI90" s="38">
        <f t="shared" si="166"/>
        <v>0</v>
      </c>
      <c r="DJ90" s="38">
        <f t="shared" si="166"/>
        <v>0</v>
      </c>
      <c r="DK90" s="38">
        <f t="shared" si="166"/>
        <v>0</v>
      </c>
      <c r="DL90" s="38">
        <f t="shared" si="166"/>
        <v>0</v>
      </c>
      <c r="DM90" s="38">
        <f t="shared" si="166"/>
        <v>0</v>
      </c>
      <c r="DN90" s="38">
        <f t="shared" si="166"/>
        <v>0</v>
      </c>
      <c r="DO90" s="38">
        <f t="shared" si="166"/>
        <v>0</v>
      </c>
      <c r="IV90" s="47"/>
    </row>
    <row r="91" spans="1:256" s="38" customFormat="1" x14ac:dyDescent="0.2">
      <c r="A91" s="33">
        <v>82</v>
      </c>
      <c r="B91" s="304"/>
      <c r="C91" s="36"/>
      <c r="D91" s="36"/>
      <c r="E91" s="36"/>
      <c r="F91" s="36"/>
      <c r="G91" s="36"/>
      <c r="H91" s="299">
        <f t="shared" si="148"/>
        <v>22</v>
      </c>
      <c r="I91" s="34">
        <f t="shared" si="113"/>
        <v>0</v>
      </c>
      <c r="J91" s="35" t="str">
        <f t="shared" si="114"/>
        <v/>
      </c>
      <c r="K91" s="36">
        <f t="shared" si="164"/>
        <v>4500</v>
      </c>
      <c r="L91" s="37">
        <v>1</v>
      </c>
      <c r="M91" s="75"/>
      <c r="N91" s="76"/>
      <c r="O91" s="77"/>
      <c r="P91" s="77"/>
      <c r="Q91" s="77"/>
      <c r="R91" s="77"/>
      <c r="S91" s="77"/>
      <c r="T91" s="77"/>
      <c r="U91" s="78"/>
      <c r="V91" s="77"/>
      <c r="W91" s="76"/>
      <c r="X91" s="77"/>
      <c r="Y91" s="77"/>
      <c r="Z91" s="77"/>
      <c r="AA91" s="77"/>
      <c r="AB91" s="77"/>
      <c r="AC91" s="77"/>
      <c r="AD91" s="78"/>
      <c r="AE91" s="79"/>
      <c r="AF91" s="66"/>
      <c r="AG91" s="78"/>
      <c r="AH91" s="80">
        <f t="shared" si="149"/>
        <v>22</v>
      </c>
      <c r="AJ91" s="39">
        <f t="shared" si="115"/>
        <v>0</v>
      </c>
      <c r="AK91" s="39">
        <f t="shared" si="116"/>
        <v>0</v>
      </c>
      <c r="AL91" s="39">
        <f t="shared" si="117"/>
        <v>0</v>
      </c>
      <c r="AM91" s="39">
        <f t="shared" si="118"/>
        <v>0</v>
      </c>
      <c r="AN91" s="39">
        <f t="shared" si="119"/>
        <v>0</v>
      </c>
      <c r="AO91" s="39">
        <f t="shared" si="120"/>
        <v>0</v>
      </c>
      <c r="AP91" s="39">
        <f t="shared" si="121"/>
        <v>0</v>
      </c>
      <c r="AQ91" s="39">
        <f t="shared" si="122"/>
        <v>0</v>
      </c>
      <c r="AR91" s="39">
        <f t="shared" si="123"/>
        <v>0</v>
      </c>
      <c r="AS91" s="39">
        <f t="shared" si="124"/>
        <v>0</v>
      </c>
      <c r="AT91" s="39">
        <f t="shared" si="125"/>
        <v>0</v>
      </c>
      <c r="AU91" s="39">
        <f t="shared" si="126"/>
        <v>0</v>
      </c>
      <c r="AV91" s="39">
        <f t="shared" si="127"/>
        <v>0</v>
      </c>
      <c r="AW91" s="39">
        <f t="shared" si="128"/>
        <v>0</v>
      </c>
      <c r="AX91" s="39">
        <f t="shared" si="129"/>
        <v>0</v>
      </c>
      <c r="AY91" s="39">
        <f t="shared" si="130"/>
        <v>0</v>
      </c>
      <c r="AZ91" s="39">
        <f t="shared" si="131"/>
        <v>0</v>
      </c>
      <c r="BA91" s="39">
        <f t="shared" si="132"/>
        <v>0</v>
      </c>
      <c r="BB91" s="39">
        <f t="shared" si="133"/>
        <v>0</v>
      </c>
      <c r="BD91" s="39">
        <f t="shared" si="150"/>
        <v>0</v>
      </c>
      <c r="BF91" s="39"/>
      <c r="BG91" s="38">
        <f t="shared" si="134"/>
        <v>0</v>
      </c>
      <c r="BI91" s="55"/>
      <c r="BJ91" s="55"/>
      <c r="BL91" s="41" t="str">
        <f t="shared" si="151"/>
        <v/>
      </c>
      <c r="BM91" s="42" t="str">
        <f t="shared" si="135"/>
        <v/>
      </c>
      <c r="BN91" s="42" t="str">
        <f t="shared" si="152"/>
        <v/>
      </c>
      <c r="BO91" s="42" t="str">
        <f t="shared" si="136"/>
        <v/>
      </c>
      <c r="BP91" s="43" t="str">
        <f t="shared" si="153"/>
        <v/>
      </c>
      <c r="BQ91" s="43" t="e">
        <f t="shared" si="137"/>
        <v>#N/A</v>
      </c>
      <c r="BR91" s="43" t="e">
        <f t="shared" si="138"/>
        <v>#N/A</v>
      </c>
      <c r="BS91" s="43"/>
      <c r="BT91" s="44">
        <f t="shared" si="139"/>
        <v>0</v>
      </c>
      <c r="BU91" s="44">
        <f t="shared" si="140"/>
        <v>0</v>
      </c>
      <c r="BV91" s="44">
        <f t="shared" si="109"/>
        <v>0</v>
      </c>
      <c r="BW91" s="44">
        <f t="shared" si="109"/>
        <v>0</v>
      </c>
      <c r="BX91" s="43" t="str">
        <f t="shared" si="154"/>
        <v/>
      </c>
      <c r="BZ91" s="38">
        <f t="shared" si="165"/>
        <v>0</v>
      </c>
      <c r="CA91" s="38">
        <f t="shared" si="165"/>
        <v>0</v>
      </c>
      <c r="CB91" s="38">
        <f t="shared" si="165"/>
        <v>0</v>
      </c>
      <c r="CC91" s="38">
        <f t="shared" si="165"/>
        <v>0</v>
      </c>
      <c r="CD91" s="38">
        <f t="shared" si="165"/>
        <v>0</v>
      </c>
      <c r="CE91" s="38">
        <f t="shared" si="165"/>
        <v>0</v>
      </c>
      <c r="CF91" s="38">
        <f t="shared" si="165"/>
        <v>0</v>
      </c>
      <c r="CG91" s="38">
        <f t="shared" si="165"/>
        <v>0</v>
      </c>
      <c r="CH91" s="38">
        <f t="shared" si="165"/>
        <v>0</v>
      </c>
      <c r="CI91" s="38">
        <f t="shared" si="165"/>
        <v>0</v>
      </c>
      <c r="CM91" s="38">
        <f t="shared" si="162"/>
        <v>9886.09375</v>
      </c>
      <c r="CO91" s="55"/>
      <c r="CP91" s="55"/>
      <c r="CR91" s="41">
        <f t="shared" si="155"/>
        <v>22</v>
      </c>
      <c r="CS91" s="42">
        <f t="shared" si="141"/>
        <v>20</v>
      </c>
      <c r="CT91" s="42" t="str">
        <f t="shared" si="156"/>
        <v/>
      </c>
      <c r="CU91" s="42">
        <f t="shared" si="142"/>
        <v>22</v>
      </c>
      <c r="CV91" s="43" t="str">
        <f t="shared" si="157"/>
        <v/>
      </c>
      <c r="CW91" s="43">
        <f t="shared" si="143"/>
        <v>9812.5000000000018</v>
      </c>
      <c r="CX91" s="43">
        <f t="shared" si="144"/>
        <v>11873.125000000002</v>
      </c>
      <c r="CY91" s="43"/>
      <c r="CZ91" s="44">
        <f t="shared" si="145"/>
        <v>0</v>
      </c>
      <c r="DA91" s="44">
        <f t="shared" si="146"/>
        <v>0</v>
      </c>
      <c r="DB91" s="44">
        <f t="shared" si="158"/>
        <v>0</v>
      </c>
      <c r="DC91" s="44">
        <f t="shared" si="159"/>
        <v>0</v>
      </c>
      <c r="DD91" s="43">
        <f t="shared" si="160"/>
        <v>22</v>
      </c>
      <c r="DF91" s="38">
        <f t="shared" si="166"/>
        <v>0</v>
      </c>
      <c r="DG91" s="38">
        <f t="shared" si="166"/>
        <v>0</v>
      </c>
      <c r="DH91" s="38">
        <f t="shared" si="166"/>
        <v>0</v>
      </c>
      <c r="DI91" s="38">
        <f t="shared" si="166"/>
        <v>0</v>
      </c>
      <c r="DJ91" s="38">
        <f t="shared" si="166"/>
        <v>0</v>
      </c>
      <c r="DK91" s="38">
        <f t="shared" si="166"/>
        <v>0</v>
      </c>
      <c r="DL91" s="38">
        <f t="shared" si="166"/>
        <v>0</v>
      </c>
      <c r="DM91" s="38">
        <f t="shared" si="166"/>
        <v>0</v>
      </c>
      <c r="DN91" s="38">
        <f t="shared" si="166"/>
        <v>0</v>
      </c>
      <c r="DO91" s="38">
        <f t="shared" si="166"/>
        <v>0</v>
      </c>
      <c r="IV91" s="47"/>
    </row>
    <row r="92" spans="1:256" s="38" customFormat="1" x14ac:dyDescent="0.2">
      <c r="A92" s="33">
        <v>83</v>
      </c>
      <c r="B92" s="304"/>
      <c r="C92" s="36"/>
      <c r="D92" s="36"/>
      <c r="E92" s="36"/>
      <c r="F92" s="36"/>
      <c r="G92" s="36"/>
      <c r="H92" s="299">
        <f t="shared" si="148"/>
        <v>22</v>
      </c>
      <c r="I92" s="34">
        <f t="shared" si="113"/>
        <v>0</v>
      </c>
      <c r="J92" s="35" t="str">
        <f t="shared" si="114"/>
        <v/>
      </c>
      <c r="K92" s="36">
        <f t="shared" si="164"/>
        <v>4500</v>
      </c>
      <c r="L92" s="37">
        <v>1</v>
      </c>
      <c r="M92" s="75"/>
      <c r="N92" s="76"/>
      <c r="O92" s="77"/>
      <c r="P92" s="77"/>
      <c r="Q92" s="77"/>
      <c r="R92" s="77"/>
      <c r="S92" s="77"/>
      <c r="T92" s="77"/>
      <c r="U92" s="78"/>
      <c r="V92" s="77"/>
      <c r="W92" s="76"/>
      <c r="X92" s="77"/>
      <c r="Y92" s="77"/>
      <c r="Z92" s="77"/>
      <c r="AA92" s="77"/>
      <c r="AB92" s="77"/>
      <c r="AC92" s="77"/>
      <c r="AD92" s="78"/>
      <c r="AE92" s="79"/>
      <c r="AF92" s="66"/>
      <c r="AG92" s="78"/>
      <c r="AH92" s="80">
        <f t="shared" si="149"/>
        <v>22</v>
      </c>
      <c r="AJ92" s="39">
        <f t="shared" si="115"/>
        <v>0</v>
      </c>
      <c r="AK92" s="39">
        <f t="shared" si="116"/>
        <v>0</v>
      </c>
      <c r="AL92" s="39">
        <f t="shared" si="117"/>
        <v>0</v>
      </c>
      <c r="AM92" s="39">
        <f t="shared" si="118"/>
        <v>0</v>
      </c>
      <c r="AN92" s="39">
        <f t="shared" si="119"/>
        <v>0</v>
      </c>
      <c r="AO92" s="39">
        <f t="shared" si="120"/>
        <v>0</v>
      </c>
      <c r="AP92" s="39">
        <f t="shared" si="121"/>
        <v>0</v>
      </c>
      <c r="AQ92" s="39">
        <f t="shared" si="122"/>
        <v>0</v>
      </c>
      <c r="AR92" s="39">
        <f t="shared" si="123"/>
        <v>0</v>
      </c>
      <c r="AS92" s="39">
        <f t="shared" si="124"/>
        <v>0</v>
      </c>
      <c r="AT92" s="39">
        <f t="shared" si="125"/>
        <v>0</v>
      </c>
      <c r="AU92" s="39">
        <f t="shared" si="126"/>
        <v>0</v>
      </c>
      <c r="AV92" s="39">
        <f t="shared" si="127"/>
        <v>0</v>
      </c>
      <c r="AW92" s="39">
        <f t="shared" si="128"/>
        <v>0</v>
      </c>
      <c r="AX92" s="39">
        <f t="shared" si="129"/>
        <v>0</v>
      </c>
      <c r="AY92" s="39">
        <f t="shared" si="130"/>
        <v>0</v>
      </c>
      <c r="AZ92" s="39">
        <f t="shared" si="131"/>
        <v>0</v>
      </c>
      <c r="BA92" s="39">
        <f t="shared" si="132"/>
        <v>0</v>
      </c>
      <c r="BB92" s="39">
        <f t="shared" si="133"/>
        <v>0</v>
      </c>
      <c r="BD92" s="39">
        <f t="shared" si="150"/>
        <v>0</v>
      </c>
      <c r="BF92" s="39"/>
      <c r="BG92" s="38">
        <f t="shared" si="134"/>
        <v>0</v>
      </c>
      <c r="BI92" s="55"/>
      <c r="BJ92" s="55"/>
      <c r="BL92" s="41" t="str">
        <f t="shared" si="151"/>
        <v/>
      </c>
      <c r="BM92" s="42" t="str">
        <f t="shared" si="135"/>
        <v/>
      </c>
      <c r="BN92" s="42" t="str">
        <f t="shared" si="152"/>
        <v/>
      </c>
      <c r="BO92" s="42" t="str">
        <f t="shared" si="136"/>
        <v/>
      </c>
      <c r="BP92" s="43" t="str">
        <f t="shared" si="153"/>
        <v/>
      </c>
      <c r="BQ92" s="43" t="e">
        <f t="shared" si="137"/>
        <v>#N/A</v>
      </c>
      <c r="BR92" s="43" t="e">
        <f t="shared" si="138"/>
        <v>#N/A</v>
      </c>
      <c r="BS92" s="43"/>
      <c r="BT92" s="44">
        <f t="shared" si="139"/>
        <v>0</v>
      </c>
      <c r="BU92" s="44">
        <f t="shared" si="140"/>
        <v>0</v>
      </c>
      <c r="BV92" s="44">
        <f t="shared" si="109"/>
        <v>0</v>
      </c>
      <c r="BW92" s="44">
        <f t="shared" si="109"/>
        <v>0</v>
      </c>
      <c r="BX92" s="43" t="str">
        <f t="shared" si="154"/>
        <v/>
      </c>
      <c r="BZ92" s="38">
        <f t="shared" si="165"/>
        <v>0</v>
      </c>
      <c r="CA92" s="38">
        <f t="shared" si="165"/>
        <v>0</v>
      </c>
      <c r="CB92" s="38">
        <f t="shared" si="165"/>
        <v>0</v>
      </c>
      <c r="CC92" s="38">
        <f t="shared" si="165"/>
        <v>0</v>
      </c>
      <c r="CD92" s="38">
        <f t="shared" si="165"/>
        <v>0</v>
      </c>
      <c r="CE92" s="38">
        <f t="shared" si="165"/>
        <v>0</v>
      </c>
      <c r="CF92" s="38">
        <f t="shared" si="165"/>
        <v>0</v>
      </c>
      <c r="CG92" s="38">
        <f t="shared" si="165"/>
        <v>0</v>
      </c>
      <c r="CH92" s="38">
        <f t="shared" si="165"/>
        <v>0</v>
      </c>
      <c r="CI92" s="38">
        <f t="shared" si="165"/>
        <v>0</v>
      </c>
      <c r="CM92" s="38">
        <f t="shared" si="162"/>
        <v>9886.09375</v>
      </c>
      <c r="CO92" s="55"/>
      <c r="CP92" s="55"/>
      <c r="CR92" s="41">
        <f t="shared" si="155"/>
        <v>22</v>
      </c>
      <c r="CS92" s="42">
        <f t="shared" si="141"/>
        <v>20</v>
      </c>
      <c r="CT92" s="42" t="str">
        <f t="shared" si="156"/>
        <v/>
      </c>
      <c r="CU92" s="42">
        <f t="shared" si="142"/>
        <v>22</v>
      </c>
      <c r="CV92" s="43" t="str">
        <f t="shared" si="157"/>
        <v/>
      </c>
      <c r="CW92" s="43">
        <f t="shared" si="143"/>
        <v>9812.5000000000018</v>
      </c>
      <c r="CX92" s="43">
        <f t="shared" si="144"/>
        <v>11873.125000000002</v>
      </c>
      <c r="CY92" s="43"/>
      <c r="CZ92" s="44">
        <f t="shared" si="145"/>
        <v>0</v>
      </c>
      <c r="DA92" s="44">
        <f t="shared" si="146"/>
        <v>0</v>
      </c>
      <c r="DB92" s="44">
        <f t="shared" si="158"/>
        <v>0</v>
      </c>
      <c r="DC92" s="44">
        <f t="shared" si="159"/>
        <v>0</v>
      </c>
      <c r="DD92" s="43">
        <f t="shared" si="160"/>
        <v>22</v>
      </c>
      <c r="DF92" s="38">
        <f t="shared" si="166"/>
        <v>0</v>
      </c>
      <c r="DG92" s="38">
        <f t="shared" si="166"/>
        <v>0</v>
      </c>
      <c r="DH92" s="38">
        <f t="shared" si="166"/>
        <v>0</v>
      </c>
      <c r="DI92" s="38">
        <f t="shared" si="166"/>
        <v>0</v>
      </c>
      <c r="DJ92" s="38">
        <f t="shared" si="166"/>
        <v>0</v>
      </c>
      <c r="DK92" s="38">
        <f t="shared" si="166"/>
        <v>0</v>
      </c>
      <c r="DL92" s="38">
        <f t="shared" si="166"/>
        <v>0</v>
      </c>
      <c r="DM92" s="38">
        <f t="shared" si="166"/>
        <v>0</v>
      </c>
      <c r="DN92" s="38">
        <f t="shared" si="166"/>
        <v>0</v>
      </c>
      <c r="DO92" s="38">
        <f t="shared" si="166"/>
        <v>0</v>
      </c>
      <c r="IV92" s="47"/>
    </row>
    <row r="93" spans="1:256" s="38" customFormat="1" x14ac:dyDescent="0.2">
      <c r="A93" s="33">
        <v>84</v>
      </c>
      <c r="B93" s="304"/>
      <c r="C93" s="36"/>
      <c r="D93" s="36"/>
      <c r="E93" s="36"/>
      <c r="F93" s="36"/>
      <c r="G93" s="36"/>
      <c r="H93" s="299">
        <f t="shared" si="148"/>
        <v>22</v>
      </c>
      <c r="I93" s="34">
        <f t="shared" si="113"/>
        <v>0</v>
      </c>
      <c r="J93" s="35" t="str">
        <f t="shared" si="114"/>
        <v/>
      </c>
      <c r="K93" s="36">
        <f t="shared" si="164"/>
        <v>4500</v>
      </c>
      <c r="L93" s="37">
        <v>1</v>
      </c>
      <c r="M93" s="75"/>
      <c r="N93" s="76"/>
      <c r="O93" s="77"/>
      <c r="P93" s="77"/>
      <c r="Q93" s="77"/>
      <c r="R93" s="77"/>
      <c r="S93" s="77"/>
      <c r="T93" s="77"/>
      <c r="U93" s="78"/>
      <c r="V93" s="77"/>
      <c r="W93" s="76"/>
      <c r="X93" s="77"/>
      <c r="Y93" s="77"/>
      <c r="Z93" s="77"/>
      <c r="AA93" s="77"/>
      <c r="AB93" s="77"/>
      <c r="AC93" s="77"/>
      <c r="AD93" s="78"/>
      <c r="AE93" s="79"/>
      <c r="AF93" s="66"/>
      <c r="AG93" s="78"/>
      <c r="AH93" s="80">
        <f t="shared" si="149"/>
        <v>22</v>
      </c>
      <c r="AJ93" s="39">
        <f t="shared" si="115"/>
        <v>0</v>
      </c>
      <c r="AK93" s="39">
        <f t="shared" si="116"/>
        <v>0</v>
      </c>
      <c r="AL93" s="39">
        <f t="shared" si="117"/>
        <v>0</v>
      </c>
      <c r="AM93" s="39">
        <f t="shared" si="118"/>
        <v>0</v>
      </c>
      <c r="AN93" s="39">
        <f t="shared" si="119"/>
        <v>0</v>
      </c>
      <c r="AO93" s="39">
        <f t="shared" si="120"/>
        <v>0</v>
      </c>
      <c r="AP93" s="39">
        <f t="shared" si="121"/>
        <v>0</v>
      </c>
      <c r="AQ93" s="39">
        <f t="shared" si="122"/>
        <v>0</v>
      </c>
      <c r="AR93" s="39">
        <f t="shared" si="123"/>
        <v>0</v>
      </c>
      <c r="AS93" s="39">
        <f t="shared" si="124"/>
        <v>0</v>
      </c>
      <c r="AT93" s="39">
        <f t="shared" si="125"/>
        <v>0</v>
      </c>
      <c r="AU93" s="39">
        <f t="shared" si="126"/>
        <v>0</v>
      </c>
      <c r="AV93" s="39">
        <f t="shared" si="127"/>
        <v>0</v>
      </c>
      <c r="AW93" s="39">
        <f t="shared" si="128"/>
        <v>0</v>
      </c>
      <c r="AX93" s="39">
        <f t="shared" si="129"/>
        <v>0</v>
      </c>
      <c r="AY93" s="39">
        <f t="shared" si="130"/>
        <v>0</v>
      </c>
      <c r="AZ93" s="39">
        <f t="shared" si="131"/>
        <v>0</v>
      </c>
      <c r="BA93" s="39">
        <f t="shared" si="132"/>
        <v>0</v>
      </c>
      <c r="BB93" s="39">
        <f t="shared" si="133"/>
        <v>0</v>
      </c>
      <c r="BD93" s="39">
        <f t="shared" si="150"/>
        <v>0</v>
      </c>
      <c r="BF93" s="39"/>
      <c r="BG93" s="38">
        <f t="shared" si="134"/>
        <v>0</v>
      </c>
      <c r="BI93" s="55"/>
      <c r="BJ93" s="55"/>
      <c r="BL93" s="41" t="str">
        <f t="shared" si="151"/>
        <v/>
      </c>
      <c r="BM93" s="42" t="str">
        <f t="shared" si="135"/>
        <v/>
      </c>
      <c r="BN93" s="42" t="str">
        <f t="shared" si="152"/>
        <v/>
      </c>
      <c r="BO93" s="42" t="str">
        <f t="shared" si="136"/>
        <v/>
      </c>
      <c r="BP93" s="43" t="str">
        <f t="shared" si="153"/>
        <v/>
      </c>
      <c r="BQ93" s="43" t="e">
        <f t="shared" si="137"/>
        <v>#N/A</v>
      </c>
      <c r="BR93" s="43" t="e">
        <f t="shared" si="138"/>
        <v>#N/A</v>
      </c>
      <c r="BS93" s="43"/>
      <c r="BT93" s="44">
        <f t="shared" si="139"/>
        <v>0</v>
      </c>
      <c r="BU93" s="44">
        <f t="shared" si="140"/>
        <v>0</v>
      </c>
      <c r="BV93" s="44">
        <f t="shared" si="109"/>
        <v>0</v>
      </c>
      <c r="BW93" s="44">
        <f t="shared" si="109"/>
        <v>0</v>
      </c>
      <c r="BX93" s="43" t="str">
        <f t="shared" si="154"/>
        <v/>
      </c>
      <c r="BZ93" s="38">
        <f t="shared" si="165"/>
        <v>0</v>
      </c>
      <c r="CA93" s="38">
        <f t="shared" si="165"/>
        <v>0</v>
      </c>
      <c r="CB93" s="38">
        <f t="shared" si="165"/>
        <v>0</v>
      </c>
      <c r="CC93" s="38">
        <f t="shared" si="165"/>
        <v>0</v>
      </c>
      <c r="CD93" s="38">
        <f t="shared" si="165"/>
        <v>0</v>
      </c>
      <c r="CE93" s="38">
        <f t="shared" si="165"/>
        <v>0</v>
      </c>
      <c r="CF93" s="38">
        <f t="shared" si="165"/>
        <v>0</v>
      </c>
      <c r="CG93" s="38">
        <f t="shared" si="165"/>
        <v>0</v>
      </c>
      <c r="CH93" s="38">
        <f t="shared" si="165"/>
        <v>0</v>
      </c>
      <c r="CI93" s="38">
        <f t="shared" si="165"/>
        <v>0</v>
      </c>
      <c r="CM93" s="38">
        <f t="shared" si="162"/>
        <v>9886.09375</v>
      </c>
      <c r="CO93" s="55"/>
      <c r="CP93" s="55"/>
      <c r="CR93" s="41">
        <f t="shared" si="155"/>
        <v>22</v>
      </c>
      <c r="CS93" s="42">
        <f t="shared" si="141"/>
        <v>20</v>
      </c>
      <c r="CT93" s="42" t="str">
        <f t="shared" si="156"/>
        <v/>
      </c>
      <c r="CU93" s="42">
        <f t="shared" si="142"/>
        <v>22</v>
      </c>
      <c r="CV93" s="43" t="str">
        <f t="shared" si="157"/>
        <v/>
      </c>
      <c r="CW93" s="43">
        <f t="shared" si="143"/>
        <v>9812.5000000000018</v>
      </c>
      <c r="CX93" s="43">
        <f t="shared" si="144"/>
        <v>11873.125000000002</v>
      </c>
      <c r="CY93" s="43"/>
      <c r="CZ93" s="44">
        <f t="shared" si="145"/>
        <v>0</v>
      </c>
      <c r="DA93" s="44">
        <f t="shared" si="146"/>
        <v>0</v>
      </c>
      <c r="DB93" s="44">
        <f t="shared" si="158"/>
        <v>0</v>
      </c>
      <c r="DC93" s="44">
        <f t="shared" si="159"/>
        <v>0</v>
      </c>
      <c r="DD93" s="43">
        <f t="shared" si="160"/>
        <v>22</v>
      </c>
      <c r="DF93" s="38">
        <f t="shared" si="166"/>
        <v>0</v>
      </c>
      <c r="DG93" s="38">
        <f t="shared" si="166"/>
        <v>0</v>
      </c>
      <c r="DH93" s="38">
        <f t="shared" si="166"/>
        <v>0</v>
      </c>
      <c r="DI93" s="38">
        <f t="shared" si="166"/>
        <v>0</v>
      </c>
      <c r="DJ93" s="38">
        <f t="shared" si="166"/>
        <v>0</v>
      </c>
      <c r="DK93" s="38">
        <f t="shared" si="166"/>
        <v>0</v>
      </c>
      <c r="DL93" s="38">
        <f t="shared" si="166"/>
        <v>0</v>
      </c>
      <c r="DM93" s="38">
        <f t="shared" si="166"/>
        <v>0</v>
      </c>
      <c r="DN93" s="38">
        <f t="shared" si="166"/>
        <v>0</v>
      </c>
      <c r="DO93" s="38">
        <f t="shared" si="166"/>
        <v>0</v>
      </c>
      <c r="IV93" s="47"/>
    </row>
    <row r="94" spans="1:256" s="38" customFormat="1" x14ac:dyDescent="0.2">
      <c r="A94" s="33">
        <v>85</v>
      </c>
      <c r="B94" s="304"/>
      <c r="C94" s="36"/>
      <c r="D94" s="36"/>
      <c r="E94" s="36"/>
      <c r="F94" s="36"/>
      <c r="G94" s="36"/>
      <c r="H94" s="299">
        <f t="shared" si="148"/>
        <v>22</v>
      </c>
      <c r="I94" s="34">
        <f t="shared" si="113"/>
        <v>0</v>
      </c>
      <c r="J94" s="35" t="str">
        <f t="shared" si="114"/>
        <v/>
      </c>
      <c r="K94" s="36">
        <f t="shared" si="164"/>
        <v>4500</v>
      </c>
      <c r="L94" s="37">
        <v>1</v>
      </c>
      <c r="M94" s="75"/>
      <c r="N94" s="76"/>
      <c r="O94" s="77"/>
      <c r="P94" s="77"/>
      <c r="Q94" s="77"/>
      <c r="R94" s="77"/>
      <c r="S94" s="77"/>
      <c r="T94" s="77"/>
      <c r="U94" s="78"/>
      <c r="V94" s="77"/>
      <c r="W94" s="76"/>
      <c r="X94" s="77"/>
      <c r="Y94" s="77"/>
      <c r="Z94" s="77"/>
      <c r="AA94" s="77"/>
      <c r="AB94" s="77"/>
      <c r="AC94" s="77"/>
      <c r="AD94" s="78"/>
      <c r="AE94" s="79"/>
      <c r="AF94" s="66"/>
      <c r="AG94" s="78"/>
      <c r="AH94" s="80">
        <f t="shared" si="149"/>
        <v>22</v>
      </c>
      <c r="AJ94" s="39">
        <f t="shared" si="115"/>
        <v>0</v>
      </c>
      <c r="AK94" s="39">
        <f t="shared" si="116"/>
        <v>0</v>
      </c>
      <c r="AL94" s="39">
        <f t="shared" si="117"/>
        <v>0</v>
      </c>
      <c r="AM94" s="39">
        <f t="shared" si="118"/>
        <v>0</v>
      </c>
      <c r="AN94" s="39">
        <f t="shared" si="119"/>
        <v>0</v>
      </c>
      <c r="AO94" s="39">
        <f t="shared" si="120"/>
        <v>0</v>
      </c>
      <c r="AP94" s="39">
        <f t="shared" si="121"/>
        <v>0</v>
      </c>
      <c r="AQ94" s="39">
        <f t="shared" si="122"/>
        <v>0</v>
      </c>
      <c r="AR94" s="39">
        <f t="shared" si="123"/>
        <v>0</v>
      </c>
      <c r="AS94" s="39">
        <f t="shared" si="124"/>
        <v>0</v>
      </c>
      <c r="AT94" s="39">
        <f t="shared" si="125"/>
        <v>0</v>
      </c>
      <c r="AU94" s="39">
        <f t="shared" si="126"/>
        <v>0</v>
      </c>
      <c r="AV94" s="39">
        <f t="shared" si="127"/>
        <v>0</v>
      </c>
      <c r="AW94" s="39">
        <f t="shared" si="128"/>
        <v>0</v>
      </c>
      <c r="AX94" s="39">
        <f t="shared" si="129"/>
        <v>0</v>
      </c>
      <c r="AY94" s="39">
        <f t="shared" si="130"/>
        <v>0</v>
      </c>
      <c r="AZ94" s="39">
        <f t="shared" si="131"/>
        <v>0</v>
      </c>
      <c r="BA94" s="39">
        <f t="shared" si="132"/>
        <v>0</v>
      </c>
      <c r="BB94" s="39">
        <f t="shared" si="133"/>
        <v>0</v>
      </c>
      <c r="BD94" s="39">
        <f t="shared" si="150"/>
        <v>0</v>
      </c>
      <c r="BF94" s="39"/>
      <c r="BG94" s="38">
        <f t="shared" si="134"/>
        <v>0</v>
      </c>
      <c r="BI94" s="55"/>
      <c r="BJ94" s="55"/>
      <c r="BL94" s="41" t="str">
        <f t="shared" si="151"/>
        <v/>
      </c>
      <c r="BM94" s="42" t="str">
        <f t="shared" si="135"/>
        <v/>
      </c>
      <c r="BN94" s="42" t="str">
        <f t="shared" si="152"/>
        <v/>
      </c>
      <c r="BO94" s="42" t="str">
        <f t="shared" si="136"/>
        <v/>
      </c>
      <c r="BP94" s="43" t="str">
        <f t="shared" si="153"/>
        <v/>
      </c>
      <c r="BQ94" s="43" t="e">
        <f t="shared" si="137"/>
        <v>#N/A</v>
      </c>
      <c r="BR94" s="43" t="e">
        <f t="shared" si="138"/>
        <v>#N/A</v>
      </c>
      <c r="BS94" s="43"/>
      <c r="BT94" s="44">
        <f t="shared" si="139"/>
        <v>0</v>
      </c>
      <c r="BU94" s="44">
        <f t="shared" si="140"/>
        <v>0</v>
      </c>
      <c r="BV94" s="44">
        <f t="shared" si="109"/>
        <v>0</v>
      </c>
      <c r="BW94" s="44">
        <f t="shared" si="109"/>
        <v>0</v>
      </c>
      <c r="BX94" s="43" t="str">
        <f t="shared" si="154"/>
        <v/>
      </c>
      <c r="BZ94" s="38">
        <f t="shared" si="165"/>
        <v>0</v>
      </c>
      <c r="CA94" s="38">
        <f t="shared" si="165"/>
        <v>0</v>
      </c>
      <c r="CB94" s="38">
        <f t="shared" si="165"/>
        <v>0</v>
      </c>
      <c r="CC94" s="38">
        <f t="shared" si="165"/>
        <v>0</v>
      </c>
      <c r="CD94" s="38">
        <f t="shared" si="165"/>
        <v>0</v>
      </c>
      <c r="CE94" s="38">
        <f t="shared" si="165"/>
        <v>0</v>
      </c>
      <c r="CF94" s="38">
        <f t="shared" si="165"/>
        <v>0</v>
      </c>
      <c r="CG94" s="38">
        <f t="shared" si="165"/>
        <v>0</v>
      </c>
      <c r="CH94" s="38">
        <f t="shared" si="165"/>
        <v>0</v>
      </c>
      <c r="CI94" s="38">
        <f t="shared" si="165"/>
        <v>0</v>
      </c>
      <c r="CM94" s="38">
        <f t="shared" si="162"/>
        <v>9886.09375</v>
      </c>
      <c r="CO94" s="55"/>
      <c r="CP94" s="55"/>
      <c r="CR94" s="41">
        <f t="shared" si="155"/>
        <v>22</v>
      </c>
      <c r="CS94" s="42">
        <f t="shared" si="141"/>
        <v>20</v>
      </c>
      <c r="CT94" s="42" t="str">
        <f t="shared" si="156"/>
        <v/>
      </c>
      <c r="CU94" s="42">
        <f t="shared" si="142"/>
        <v>22</v>
      </c>
      <c r="CV94" s="43" t="str">
        <f t="shared" si="157"/>
        <v/>
      </c>
      <c r="CW94" s="43">
        <f t="shared" si="143"/>
        <v>9812.5000000000018</v>
      </c>
      <c r="CX94" s="43">
        <f t="shared" si="144"/>
        <v>11873.125000000002</v>
      </c>
      <c r="CY94" s="43"/>
      <c r="CZ94" s="44">
        <f t="shared" si="145"/>
        <v>0</v>
      </c>
      <c r="DA94" s="44">
        <f t="shared" si="146"/>
        <v>0</v>
      </c>
      <c r="DB94" s="44">
        <f t="shared" si="158"/>
        <v>0</v>
      </c>
      <c r="DC94" s="44">
        <f t="shared" si="159"/>
        <v>0</v>
      </c>
      <c r="DD94" s="43">
        <f t="shared" si="160"/>
        <v>22</v>
      </c>
      <c r="DF94" s="38">
        <f t="shared" si="166"/>
        <v>0</v>
      </c>
      <c r="DG94" s="38">
        <f t="shared" si="166"/>
        <v>0</v>
      </c>
      <c r="DH94" s="38">
        <f t="shared" si="166"/>
        <v>0</v>
      </c>
      <c r="DI94" s="38">
        <f t="shared" si="166"/>
        <v>0</v>
      </c>
      <c r="DJ94" s="38">
        <f t="shared" si="166"/>
        <v>0</v>
      </c>
      <c r="DK94" s="38">
        <f t="shared" si="166"/>
        <v>0</v>
      </c>
      <c r="DL94" s="38">
        <f t="shared" si="166"/>
        <v>0</v>
      </c>
      <c r="DM94" s="38">
        <f t="shared" si="166"/>
        <v>0</v>
      </c>
      <c r="DN94" s="38">
        <f t="shared" si="166"/>
        <v>0</v>
      </c>
      <c r="DO94" s="38">
        <f t="shared" si="166"/>
        <v>0</v>
      </c>
      <c r="IV94" s="47"/>
    </row>
    <row r="95" spans="1:256" s="38" customFormat="1" x14ac:dyDescent="0.2">
      <c r="A95" s="33">
        <v>86</v>
      </c>
      <c r="B95" s="304"/>
      <c r="C95" s="36"/>
      <c r="D95" s="36"/>
      <c r="E95" s="36"/>
      <c r="F95" s="36"/>
      <c r="G95" s="36"/>
      <c r="H95" s="299">
        <f t="shared" si="148"/>
        <v>22</v>
      </c>
      <c r="I95" s="34">
        <f t="shared" si="113"/>
        <v>0</v>
      </c>
      <c r="J95" s="35" t="str">
        <f t="shared" si="114"/>
        <v/>
      </c>
      <c r="K95" s="36">
        <f t="shared" si="164"/>
        <v>4500</v>
      </c>
      <c r="L95" s="37">
        <v>1</v>
      </c>
      <c r="M95" s="75"/>
      <c r="N95" s="76"/>
      <c r="O95" s="77"/>
      <c r="P95" s="77"/>
      <c r="Q95" s="77"/>
      <c r="R95" s="77"/>
      <c r="S95" s="77"/>
      <c r="T95" s="77"/>
      <c r="U95" s="78"/>
      <c r="V95" s="77"/>
      <c r="W95" s="76"/>
      <c r="X95" s="77"/>
      <c r="Y95" s="77"/>
      <c r="Z95" s="77"/>
      <c r="AA95" s="77"/>
      <c r="AB95" s="77"/>
      <c r="AC95" s="77"/>
      <c r="AD95" s="78"/>
      <c r="AE95" s="79"/>
      <c r="AF95" s="66"/>
      <c r="AG95" s="78"/>
      <c r="AH95" s="80">
        <f t="shared" si="149"/>
        <v>22</v>
      </c>
      <c r="AJ95" s="39">
        <f t="shared" si="115"/>
        <v>0</v>
      </c>
      <c r="AK95" s="39">
        <f t="shared" si="116"/>
        <v>0</v>
      </c>
      <c r="AL95" s="39">
        <f t="shared" si="117"/>
        <v>0</v>
      </c>
      <c r="AM95" s="39">
        <f t="shared" si="118"/>
        <v>0</v>
      </c>
      <c r="AN95" s="39">
        <f t="shared" si="119"/>
        <v>0</v>
      </c>
      <c r="AO95" s="39">
        <f t="shared" si="120"/>
        <v>0</v>
      </c>
      <c r="AP95" s="39">
        <f t="shared" si="121"/>
        <v>0</v>
      </c>
      <c r="AQ95" s="39">
        <f t="shared" si="122"/>
        <v>0</v>
      </c>
      <c r="AR95" s="39">
        <f t="shared" si="123"/>
        <v>0</v>
      </c>
      <c r="AS95" s="39">
        <f t="shared" si="124"/>
        <v>0</v>
      </c>
      <c r="AT95" s="39">
        <f t="shared" si="125"/>
        <v>0</v>
      </c>
      <c r="AU95" s="39">
        <f t="shared" si="126"/>
        <v>0</v>
      </c>
      <c r="AV95" s="39">
        <f t="shared" si="127"/>
        <v>0</v>
      </c>
      <c r="AW95" s="39">
        <f t="shared" si="128"/>
        <v>0</v>
      </c>
      <c r="AX95" s="39">
        <f t="shared" si="129"/>
        <v>0</v>
      </c>
      <c r="AY95" s="39">
        <f t="shared" si="130"/>
        <v>0</v>
      </c>
      <c r="AZ95" s="39">
        <f t="shared" si="131"/>
        <v>0</v>
      </c>
      <c r="BA95" s="39">
        <f t="shared" si="132"/>
        <v>0</v>
      </c>
      <c r="BB95" s="39">
        <f t="shared" si="133"/>
        <v>0</v>
      </c>
      <c r="BD95" s="39">
        <f t="shared" si="150"/>
        <v>0</v>
      </c>
      <c r="BF95" s="39"/>
      <c r="BG95" s="38">
        <f t="shared" si="134"/>
        <v>0</v>
      </c>
      <c r="BI95" s="55"/>
      <c r="BJ95" s="55"/>
      <c r="BL95" s="41" t="str">
        <f t="shared" si="151"/>
        <v/>
      </c>
      <c r="BM95" s="42" t="str">
        <f t="shared" si="135"/>
        <v/>
      </c>
      <c r="BN95" s="42" t="str">
        <f t="shared" si="152"/>
        <v/>
      </c>
      <c r="BO95" s="42" t="str">
        <f t="shared" si="136"/>
        <v/>
      </c>
      <c r="BP95" s="43" t="str">
        <f t="shared" si="153"/>
        <v/>
      </c>
      <c r="BQ95" s="43" t="e">
        <f t="shared" si="137"/>
        <v>#N/A</v>
      </c>
      <c r="BR95" s="43" t="e">
        <f t="shared" si="138"/>
        <v>#N/A</v>
      </c>
      <c r="BS95" s="43"/>
      <c r="BT95" s="44">
        <f t="shared" si="139"/>
        <v>0</v>
      </c>
      <c r="BU95" s="44">
        <f t="shared" si="140"/>
        <v>0</v>
      </c>
      <c r="BV95" s="44">
        <f t="shared" si="109"/>
        <v>0</v>
      </c>
      <c r="BW95" s="44">
        <f t="shared" si="109"/>
        <v>0</v>
      </c>
      <c r="BX95" s="43" t="str">
        <f t="shared" si="154"/>
        <v/>
      </c>
      <c r="BZ95" s="38">
        <f t="shared" si="165"/>
        <v>0</v>
      </c>
      <c r="CA95" s="38">
        <f t="shared" si="165"/>
        <v>0</v>
      </c>
      <c r="CB95" s="38">
        <f t="shared" si="165"/>
        <v>0</v>
      </c>
      <c r="CC95" s="38">
        <f t="shared" si="165"/>
        <v>0</v>
      </c>
      <c r="CD95" s="38">
        <f t="shared" si="165"/>
        <v>0</v>
      </c>
      <c r="CE95" s="38">
        <f t="shared" si="165"/>
        <v>0</v>
      </c>
      <c r="CF95" s="38">
        <f t="shared" si="165"/>
        <v>0</v>
      </c>
      <c r="CG95" s="38">
        <f t="shared" si="165"/>
        <v>0</v>
      </c>
      <c r="CH95" s="38">
        <f t="shared" si="165"/>
        <v>0</v>
      </c>
      <c r="CI95" s="38">
        <f t="shared" si="165"/>
        <v>0</v>
      </c>
      <c r="CM95" s="38">
        <f t="shared" si="162"/>
        <v>9886.09375</v>
      </c>
      <c r="CO95" s="55"/>
      <c r="CP95" s="55"/>
      <c r="CR95" s="41">
        <f t="shared" si="155"/>
        <v>22</v>
      </c>
      <c r="CS95" s="42">
        <f t="shared" si="141"/>
        <v>20</v>
      </c>
      <c r="CT95" s="42" t="str">
        <f t="shared" si="156"/>
        <v/>
      </c>
      <c r="CU95" s="42">
        <f t="shared" si="142"/>
        <v>22</v>
      </c>
      <c r="CV95" s="43" t="str">
        <f t="shared" si="157"/>
        <v/>
      </c>
      <c r="CW95" s="43">
        <f t="shared" si="143"/>
        <v>9812.5000000000018</v>
      </c>
      <c r="CX95" s="43">
        <f t="shared" si="144"/>
        <v>11873.125000000002</v>
      </c>
      <c r="CY95" s="43"/>
      <c r="CZ95" s="44">
        <f t="shared" si="145"/>
        <v>0</v>
      </c>
      <c r="DA95" s="44">
        <f t="shared" si="146"/>
        <v>0</v>
      </c>
      <c r="DB95" s="44">
        <f t="shared" si="158"/>
        <v>0</v>
      </c>
      <c r="DC95" s="44">
        <f t="shared" si="159"/>
        <v>0</v>
      </c>
      <c r="DD95" s="43">
        <f t="shared" si="160"/>
        <v>22</v>
      </c>
      <c r="DF95" s="38">
        <f t="shared" si="166"/>
        <v>0</v>
      </c>
      <c r="DG95" s="38">
        <f t="shared" si="166"/>
        <v>0</v>
      </c>
      <c r="DH95" s="38">
        <f t="shared" si="166"/>
        <v>0</v>
      </c>
      <c r="DI95" s="38">
        <f t="shared" si="166"/>
        <v>0</v>
      </c>
      <c r="DJ95" s="38">
        <f t="shared" si="166"/>
        <v>0</v>
      </c>
      <c r="DK95" s="38">
        <f t="shared" si="166"/>
        <v>0</v>
      </c>
      <c r="DL95" s="38">
        <f t="shared" si="166"/>
        <v>0</v>
      </c>
      <c r="DM95" s="38">
        <f t="shared" si="166"/>
        <v>0</v>
      </c>
      <c r="DN95" s="38">
        <f t="shared" si="166"/>
        <v>0</v>
      </c>
      <c r="DO95" s="38">
        <f t="shared" si="166"/>
        <v>0</v>
      </c>
      <c r="IV95" s="47"/>
    </row>
    <row r="96" spans="1:256" s="38" customFormat="1" x14ac:dyDescent="0.2">
      <c r="A96" s="33">
        <v>87</v>
      </c>
      <c r="B96" s="304"/>
      <c r="C96" s="36"/>
      <c r="D96" s="36"/>
      <c r="E96" s="36"/>
      <c r="F96" s="36"/>
      <c r="G96" s="36"/>
      <c r="H96" s="299">
        <f t="shared" si="148"/>
        <v>22</v>
      </c>
      <c r="I96" s="34">
        <f t="shared" si="113"/>
        <v>0</v>
      </c>
      <c r="J96" s="35" t="str">
        <f t="shared" si="114"/>
        <v/>
      </c>
      <c r="K96" s="36">
        <f t="shared" si="164"/>
        <v>4500</v>
      </c>
      <c r="L96" s="37">
        <v>1</v>
      </c>
      <c r="M96" s="75"/>
      <c r="N96" s="76"/>
      <c r="O96" s="77"/>
      <c r="P96" s="77"/>
      <c r="Q96" s="77"/>
      <c r="R96" s="77"/>
      <c r="S96" s="77"/>
      <c r="T96" s="77"/>
      <c r="U96" s="78"/>
      <c r="V96" s="77"/>
      <c r="W96" s="76"/>
      <c r="X96" s="77"/>
      <c r="Y96" s="77"/>
      <c r="Z96" s="77"/>
      <c r="AA96" s="77"/>
      <c r="AB96" s="77"/>
      <c r="AC96" s="77"/>
      <c r="AD96" s="78"/>
      <c r="AE96" s="79"/>
      <c r="AF96" s="66"/>
      <c r="AG96" s="78"/>
      <c r="AH96" s="80">
        <f t="shared" si="149"/>
        <v>22</v>
      </c>
      <c r="AJ96" s="39">
        <f t="shared" si="115"/>
        <v>0</v>
      </c>
      <c r="AK96" s="39">
        <f t="shared" si="116"/>
        <v>0</v>
      </c>
      <c r="AL96" s="39">
        <f t="shared" si="117"/>
        <v>0</v>
      </c>
      <c r="AM96" s="39">
        <f t="shared" si="118"/>
        <v>0</v>
      </c>
      <c r="AN96" s="39">
        <f t="shared" si="119"/>
        <v>0</v>
      </c>
      <c r="AO96" s="39">
        <f t="shared" si="120"/>
        <v>0</v>
      </c>
      <c r="AP96" s="39">
        <f t="shared" si="121"/>
        <v>0</v>
      </c>
      <c r="AQ96" s="39">
        <f t="shared" si="122"/>
        <v>0</v>
      </c>
      <c r="AR96" s="39">
        <f t="shared" si="123"/>
        <v>0</v>
      </c>
      <c r="AS96" s="39">
        <f t="shared" si="124"/>
        <v>0</v>
      </c>
      <c r="AT96" s="39">
        <f t="shared" si="125"/>
        <v>0</v>
      </c>
      <c r="AU96" s="39">
        <f t="shared" si="126"/>
        <v>0</v>
      </c>
      <c r="AV96" s="39">
        <f t="shared" si="127"/>
        <v>0</v>
      </c>
      <c r="AW96" s="39">
        <f t="shared" si="128"/>
        <v>0</v>
      </c>
      <c r="AX96" s="39">
        <f t="shared" si="129"/>
        <v>0</v>
      </c>
      <c r="AY96" s="39">
        <f t="shared" si="130"/>
        <v>0</v>
      </c>
      <c r="AZ96" s="39">
        <f t="shared" si="131"/>
        <v>0</v>
      </c>
      <c r="BA96" s="39">
        <f t="shared" si="132"/>
        <v>0</v>
      </c>
      <c r="BB96" s="39">
        <f t="shared" si="133"/>
        <v>0</v>
      </c>
      <c r="BD96" s="39">
        <f t="shared" si="150"/>
        <v>0</v>
      </c>
      <c r="BF96" s="39"/>
      <c r="BG96" s="38">
        <f t="shared" si="134"/>
        <v>0</v>
      </c>
      <c r="BI96" s="55"/>
      <c r="BJ96" s="55"/>
      <c r="BL96" s="41" t="str">
        <f t="shared" si="151"/>
        <v/>
      </c>
      <c r="BM96" s="42" t="str">
        <f t="shared" si="135"/>
        <v/>
      </c>
      <c r="BN96" s="42" t="str">
        <f t="shared" si="152"/>
        <v/>
      </c>
      <c r="BO96" s="42" t="str">
        <f t="shared" si="136"/>
        <v/>
      </c>
      <c r="BP96" s="43" t="str">
        <f t="shared" si="153"/>
        <v/>
      </c>
      <c r="BQ96" s="43" t="e">
        <f t="shared" si="137"/>
        <v>#N/A</v>
      </c>
      <c r="BR96" s="43" t="e">
        <f t="shared" si="138"/>
        <v>#N/A</v>
      </c>
      <c r="BS96" s="43"/>
      <c r="BT96" s="44">
        <f t="shared" si="139"/>
        <v>0</v>
      </c>
      <c r="BU96" s="44">
        <f t="shared" si="140"/>
        <v>0</v>
      </c>
      <c r="BV96" s="44">
        <f t="shared" si="109"/>
        <v>0</v>
      </c>
      <c r="BW96" s="44">
        <f t="shared" si="109"/>
        <v>0</v>
      </c>
      <c r="BX96" s="43" t="str">
        <f t="shared" si="154"/>
        <v/>
      </c>
      <c r="BZ96" s="38">
        <f t="shared" si="165"/>
        <v>0</v>
      </c>
      <c r="CA96" s="38">
        <f t="shared" si="165"/>
        <v>0</v>
      </c>
      <c r="CB96" s="38">
        <f t="shared" si="165"/>
        <v>0</v>
      </c>
      <c r="CC96" s="38">
        <f t="shared" si="165"/>
        <v>0</v>
      </c>
      <c r="CD96" s="38">
        <f t="shared" si="165"/>
        <v>0</v>
      </c>
      <c r="CE96" s="38">
        <f t="shared" si="165"/>
        <v>0</v>
      </c>
      <c r="CF96" s="38">
        <f t="shared" si="165"/>
        <v>0</v>
      </c>
      <c r="CG96" s="38">
        <f t="shared" si="165"/>
        <v>0</v>
      </c>
      <c r="CH96" s="38">
        <f t="shared" si="165"/>
        <v>0</v>
      </c>
      <c r="CI96" s="38">
        <f t="shared" si="165"/>
        <v>0</v>
      </c>
      <c r="CM96" s="38">
        <f t="shared" si="162"/>
        <v>9886.09375</v>
      </c>
      <c r="CO96" s="55"/>
      <c r="CP96" s="55"/>
      <c r="CR96" s="41">
        <f t="shared" si="155"/>
        <v>22</v>
      </c>
      <c r="CS96" s="42">
        <f t="shared" si="141"/>
        <v>20</v>
      </c>
      <c r="CT96" s="42" t="str">
        <f t="shared" si="156"/>
        <v/>
      </c>
      <c r="CU96" s="42">
        <f t="shared" si="142"/>
        <v>22</v>
      </c>
      <c r="CV96" s="43" t="str">
        <f t="shared" si="157"/>
        <v/>
      </c>
      <c r="CW96" s="43">
        <f t="shared" si="143"/>
        <v>9812.5000000000018</v>
      </c>
      <c r="CX96" s="43">
        <f t="shared" si="144"/>
        <v>11873.125000000002</v>
      </c>
      <c r="CY96" s="43"/>
      <c r="CZ96" s="44">
        <f t="shared" si="145"/>
        <v>0</v>
      </c>
      <c r="DA96" s="44">
        <f t="shared" si="146"/>
        <v>0</v>
      </c>
      <c r="DB96" s="44">
        <f t="shared" si="158"/>
        <v>0</v>
      </c>
      <c r="DC96" s="44">
        <f t="shared" si="159"/>
        <v>0</v>
      </c>
      <c r="DD96" s="43">
        <f t="shared" si="160"/>
        <v>22</v>
      </c>
      <c r="DF96" s="38">
        <f t="shared" si="166"/>
        <v>0</v>
      </c>
      <c r="DG96" s="38">
        <f t="shared" si="166"/>
        <v>0</v>
      </c>
      <c r="DH96" s="38">
        <f t="shared" si="166"/>
        <v>0</v>
      </c>
      <c r="DI96" s="38">
        <f t="shared" si="166"/>
        <v>0</v>
      </c>
      <c r="DJ96" s="38">
        <f t="shared" si="166"/>
        <v>0</v>
      </c>
      <c r="DK96" s="38">
        <f t="shared" si="166"/>
        <v>0</v>
      </c>
      <c r="DL96" s="38">
        <f t="shared" si="166"/>
        <v>0</v>
      </c>
      <c r="DM96" s="38">
        <f t="shared" si="166"/>
        <v>0</v>
      </c>
      <c r="DN96" s="38">
        <f t="shared" si="166"/>
        <v>0</v>
      </c>
      <c r="DO96" s="38">
        <f t="shared" si="166"/>
        <v>0</v>
      </c>
      <c r="IV96" s="47"/>
    </row>
    <row r="97" spans="1:256" s="38" customFormat="1" x14ac:dyDescent="0.2">
      <c r="A97" s="33">
        <v>88</v>
      </c>
      <c r="B97" s="304"/>
      <c r="C97" s="36"/>
      <c r="D97" s="36"/>
      <c r="E97" s="36"/>
      <c r="F97" s="36"/>
      <c r="G97" s="36"/>
      <c r="H97" s="299">
        <f t="shared" si="148"/>
        <v>22</v>
      </c>
      <c r="I97" s="34">
        <f t="shared" si="113"/>
        <v>0</v>
      </c>
      <c r="J97" s="35" t="str">
        <f t="shared" si="114"/>
        <v/>
      </c>
      <c r="K97" s="36">
        <f t="shared" si="164"/>
        <v>4500</v>
      </c>
      <c r="L97" s="37">
        <v>1</v>
      </c>
      <c r="M97" s="75"/>
      <c r="N97" s="76"/>
      <c r="O97" s="77"/>
      <c r="P97" s="77"/>
      <c r="Q97" s="77"/>
      <c r="R97" s="77"/>
      <c r="S97" s="77"/>
      <c r="T97" s="77"/>
      <c r="U97" s="78"/>
      <c r="V97" s="77"/>
      <c r="W97" s="76"/>
      <c r="X97" s="77"/>
      <c r="Y97" s="77"/>
      <c r="Z97" s="77"/>
      <c r="AA97" s="77"/>
      <c r="AB97" s="77"/>
      <c r="AC97" s="77"/>
      <c r="AD97" s="78"/>
      <c r="AE97" s="79"/>
      <c r="AF97" s="66"/>
      <c r="AG97" s="78"/>
      <c r="AH97" s="80">
        <f t="shared" si="149"/>
        <v>22</v>
      </c>
      <c r="AJ97" s="39">
        <f t="shared" si="115"/>
        <v>0</v>
      </c>
      <c r="AK97" s="39">
        <f t="shared" si="116"/>
        <v>0</v>
      </c>
      <c r="AL97" s="39">
        <f t="shared" si="117"/>
        <v>0</v>
      </c>
      <c r="AM97" s="39">
        <f t="shared" si="118"/>
        <v>0</v>
      </c>
      <c r="AN97" s="39">
        <f t="shared" si="119"/>
        <v>0</v>
      </c>
      <c r="AO97" s="39">
        <f t="shared" si="120"/>
        <v>0</v>
      </c>
      <c r="AP97" s="39">
        <f t="shared" si="121"/>
        <v>0</v>
      </c>
      <c r="AQ97" s="39">
        <f t="shared" si="122"/>
        <v>0</v>
      </c>
      <c r="AR97" s="39">
        <f t="shared" si="123"/>
        <v>0</v>
      </c>
      <c r="AS97" s="39">
        <f t="shared" si="124"/>
        <v>0</v>
      </c>
      <c r="AT97" s="39">
        <f t="shared" si="125"/>
        <v>0</v>
      </c>
      <c r="AU97" s="39">
        <f t="shared" si="126"/>
        <v>0</v>
      </c>
      <c r="AV97" s="39">
        <f t="shared" si="127"/>
        <v>0</v>
      </c>
      <c r="AW97" s="39">
        <f t="shared" si="128"/>
        <v>0</v>
      </c>
      <c r="AX97" s="39">
        <f t="shared" si="129"/>
        <v>0</v>
      </c>
      <c r="AY97" s="39">
        <f t="shared" si="130"/>
        <v>0</v>
      </c>
      <c r="AZ97" s="39">
        <f t="shared" si="131"/>
        <v>0</v>
      </c>
      <c r="BA97" s="39">
        <f t="shared" si="132"/>
        <v>0</v>
      </c>
      <c r="BB97" s="39">
        <f t="shared" si="133"/>
        <v>0</v>
      </c>
      <c r="BD97" s="39">
        <f t="shared" si="150"/>
        <v>0</v>
      </c>
      <c r="BF97" s="39"/>
      <c r="BG97" s="38">
        <f t="shared" si="134"/>
        <v>0</v>
      </c>
      <c r="BI97" s="55"/>
      <c r="BJ97" s="55"/>
      <c r="BL97" s="41" t="str">
        <f t="shared" si="151"/>
        <v/>
      </c>
      <c r="BM97" s="42" t="str">
        <f t="shared" si="135"/>
        <v/>
      </c>
      <c r="BN97" s="42" t="str">
        <f t="shared" si="152"/>
        <v/>
      </c>
      <c r="BO97" s="42" t="str">
        <f t="shared" si="136"/>
        <v/>
      </c>
      <c r="BP97" s="43" t="str">
        <f t="shared" si="153"/>
        <v/>
      </c>
      <c r="BQ97" s="43" t="e">
        <f t="shared" si="137"/>
        <v>#N/A</v>
      </c>
      <c r="BR97" s="43" t="e">
        <f t="shared" si="138"/>
        <v>#N/A</v>
      </c>
      <c r="BS97" s="43"/>
      <c r="BT97" s="44">
        <f t="shared" si="139"/>
        <v>0</v>
      </c>
      <c r="BU97" s="44">
        <f t="shared" si="140"/>
        <v>0</v>
      </c>
      <c r="BV97" s="44">
        <f t="shared" si="109"/>
        <v>0</v>
      </c>
      <c r="BW97" s="44">
        <f t="shared" si="109"/>
        <v>0</v>
      </c>
      <c r="BX97" s="43" t="str">
        <f t="shared" si="154"/>
        <v/>
      </c>
      <c r="BZ97" s="38">
        <f t="shared" si="165"/>
        <v>0</v>
      </c>
      <c r="CA97" s="38">
        <f t="shared" si="165"/>
        <v>0</v>
      </c>
      <c r="CB97" s="38">
        <f t="shared" si="165"/>
        <v>0</v>
      </c>
      <c r="CC97" s="38">
        <f t="shared" si="165"/>
        <v>0</v>
      </c>
      <c r="CD97" s="38">
        <f t="shared" si="165"/>
        <v>0</v>
      </c>
      <c r="CE97" s="38">
        <f t="shared" si="165"/>
        <v>0</v>
      </c>
      <c r="CF97" s="38">
        <f t="shared" si="165"/>
        <v>0</v>
      </c>
      <c r="CG97" s="38">
        <f t="shared" si="165"/>
        <v>0</v>
      </c>
      <c r="CH97" s="38">
        <f t="shared" si="165"/>
        <v>0</v>
      </c>
      <c r="CI97" s="38">
        <f t="shared" si="165"/>
        <v>0</v>
      </c>
      <c r="CM97" s="38">
        <f t="shared" si="162"/>
        <v>9886.09375</v>
      </c>
      <c r="CO97" s="55"/>
      <c r="CP97" s="55"/>
      <c r="CR97" s="41">
        <f t="shared" si="155"/>
        <v>22</v>
      </c>
      <c r="CS97" s="42">
        <f t="shared" si="141"/>
        <v>20</v>
      </c>
      <c r="CT97" s="42" t="str">
        <f t="shared" si="156"/>
        <v/>
      </c>
      <c r="CU97" s="42">
        <f t="shared" si="142"/>
        <v>22</v>
      </c>
      <c r="CV97" s="43" t="str">
        <f t="shared" si="157"/>
        <v/>
      </c>
      <c r="CW97" s="43">
        <f t="shared" si="143"/>
        <v>9812.5000000000018</v>
      </c>
      <c r="CX97" s="43">
        <f t="shared" si="144"/>
        <v>11873.125000000002</v>
      </c>
      <c r="CY97" s="43"/>
      <c r="CZ97" s="44">
        <f t="shared" si="145"/>
        <v>0</v>
      </c>
      <c r="DA97" s="44">
        <f t="shared" si="146"/>
        <v>0</v>
      </c>
      <c r="DB97" s="44">
        <f t="shared" si="158"/>
        <v>0</v>
      </c>
      <c r="DC97" s="44">
        <f t="shared" si="159"/>
        <v>0</v>
      </c>
      <c r="DD97" s="43">
        <f t="shared" si="160"/>
        <v>22</v>
      </c>
      <c r="DF97" s="38">
        <f t="shared" si="166"/>
        <v>0</v>
      </c>
      <c r="DG97" s="38">
        <f t="shared" si="166"/>
        <v>0</v>
      </c>
      <c r="DH97" s="38">
        <f t="shared" si="166"/>
        <v>0</v>
      </c>
      <c r="DI97" s="38">
        <f t="shared" si="166"/>
        <v>0</v>
      </c>
      <c r="DJ97" s="38">
        <f t="shared" si="166"/>
        <v>0</v>
      </c>
      <c r="DK97" s="38">
        <f t="shared" si="166"/>
        <v>0</v>
      </c>
      <c r="DL97" s="38">
        <f t="shared" si="166"/>
        <v>0</v>
      </c>
      <c r="DM97" s="38">
        <f t="shared" si="166"/>
        <v>0</v>
      </c>
      <c r="DN97" s="38">
        <f t="shared" si="166"/>
        <v>0</v>
      </c>
      <c r="DO97" s="38">
        <f t="shared" si="166"/>
        <v>0</v>
      </c>
      <c r="IV97" s="47"/>
    </row>
    <row r="98" spans="1:256" s="38" customFormat="1" x14ac:dyDescent="0.2">
      <c r="A98" s="33">
        <v>89</v>
      </c>
      <c r="B98" s="304"/>
      <c r="C98" s="36"/>
      <c r="D98" s="36"/>
      <c r="E98" s="36"/>
      <c r="F98" s="36"/>
      <c r="G98" s="36"/>
      <c r="H98" s="299">
        <f t="shared" si="148"/>
        <v>22</v>
      </c>
      <c r="I98" s="34">
        <f t="shared" si="113"/>
        <v>0</v>
      </c>
      <c r="J98" s="35" t="str">
        <f t="shared" si="114"/>
        <v/>
      </c>
      <c r="K98" s="36">
        <f t="shared" si="164"/>
        <v>4500</v>
      </c>
      <c r="L98" s="37"/>
      <c r="M98" s="75"/>
      <c r="N98" s="76"/>
      <c r="O98" s="77"/>
      <c r="P98" s="77"/>
      <c r="Q98" s="77"/>
      <c r="R98" s="77"/>
      <c r="S98" s="77"/>
      <c r="T98" s="77"/>
      <c r="U98" s="78"/>
      <c r="V98" s="77"/>
      <c r="W98" s="76"/>
      <c r="X98" s="77"/>
      <c r="Y98" s="77"/>
      <c r="Z98" s="77"/>
      <c r="AA98" s="77"/>
      <c r="AB98" s="77"/>
      <c r="AC98" s="77"/>
      <c r="AD98" s="78"/>
      <c r="AE98" s="79"/>
      <c r="AF98" s="66"/>
      <c r="AG98" s="78"/>
      <c r="AH98" s="80">
        <f t="shared" si="149"/>
        <v>22</v>
      </c>
      <c r="AJ98" s="39">
        <f t="shared" si="115"/>
        <v>0</v>
      </c>
      <c r="AK98" s="39">
        <f t="shared" si="116"/>
        <v>0</v>
      </c>
      <c r="AL98" s="39">
        <f t="shared" si="117"/>
        <v>0</v>
      </c>
      <c r="AM98" s="39">
        <f t="shared" si="118"/>
        <v>0</v>
      </c>
      <c r="AN98" s="39">
        <f t="shared" si="119"/>
        <v>0</v>
      </c>
      <c r="AO98" s="39">
        <f t="shared" si="120"/>
        <v>0</v>
      </c>
      <c r="AP98" s="39">
        <f t="shared" si="121"/>
        <v>0</v>
      </c>
      <c r="AQ98" s="39">
        <f t="shared" si="122"/>
        <v>0</v>
      </c>
      <c r="AR98" s="39">
        <f t="shared" si="123"/>
        <v>0</v>
      </c>
      <c r="AS98" s="39">
        <f t="shared" si="124"/>
        <v>0</v>
      </c>
      <c r="AT98" s="39">
        <f t="shared" si="125"/>
        <v>0</v>
      </c>
      <c r="AU98" s="39">
        <f t="shared" si="126"/>
        <v>0</v>
      </c>
      <c r="AV98" s="39">
        <f t="shared" si="127"/>
        <v>0</v>
      </c>
      <c r="AW98" s="39">
        <f t="shared" si="128"/>
        <v>0</v>
      </c>
      <c r="AX98" s="39">
        <f t="shared" si="129"/>
        <v>0</v>
      </c>
      <c r="AY98" s="39">
        <f t="shared" si="130"/>
        <v>0</v>
      </c>
      <c r="AZ98" s="39">
        <f t="shared" si="131"/>
        <v>0</v>
      </c>
      <c r="BA98" s="39">
        <f t="shared" si="132"/>
        <v>0</v>
      </c>
      <c r="BB98" s="39">
        <f t="shared" si="133"/>
        <v>0</v>
      </c>
      <c r="BD98" s="39">
        <f t="shared" si="150"/>
        <v>0</v>
      </c>
      <c r="BF98" s="39"/>
      <c r="BG98" s="38">
        <f t="shared" si="134"/>
        <v>0</v>
      </c>
      <c r="BI98" s="55"/>
      <c r="BJ98" s="55"/>
      <c r="BL98" s="41" t="str">
        <f t="shared" si="151"/>
        <v/>
      </c>
      <c r="BM98" s="42" t="str">
        <f t="shared" si="135"/>
        <v/>
      </c>
      <c r="BN98" s="42" t="str">
        <f t="shared" si="152"/>
        <v/>
      </c>
      <c r="BO98" s="42" t="str">
        <f t="shared" si="136"/>
        <v/>
      </c>
      <c r="BP98" s="43" t="str">
        <f t="shared" si="153"/>
        <v/>
      </c>
      <c r="BQ98" s="43" t="e">
        <f t="shared" si="137"/>
        <v>#N/A</v>
      </c>
      <c r="BR98" s="43" t="e">
        <f t="shared" si="138"/>
        <v>#N/A</v>
      </c>
      <c r="BS98" s="43"/>
      <c r="BT98" s="44">
        <f t="shared" si="139"/>
        <v>0</v>
      </c>
      <c r="BU98" s="44">
        <f t="shared" si="140"/>
        <v>0</v>
      </c>
      <c r="BV98" s="44">
        <f t="shared" si="109"/>
        <v>0</v>
      </c>
      <c r="BW98" s="44">
        <f t="shared" si="109"/>
        <v>0</v>
      </c>
      <c r="BX98" s="43" t="str">
        <f t="shared" si="154"/>
        <v/>
      </c>
      <c r="BZ98" s="38">
        <f t="shared" si="165"/>
        <v>0</v>
      </c>
      <c r="CA98" s="38">
        <f t="shared" si="165"/>
        <v>0</v>
      </c>
      <c r="CB98" s="38">
        <f t="shared" si="165"/>
        <v>0</v>
      </c>
      <c r="CC98" s="38">
        <f t="shared" si="165"/>
        <v>0</v>
      </c>
      <c r="CD98" s="38">
        <f t="shared" si="165"/>
        <v>0</v>
      </c>
      <c r="CE98" s="38">
        <f t="shared" si="165"/>
        <v>0</v>
      </c>
      <c r="CF98" s="38">
        <f t="shared" si="165"/>
        <v>0</v>
      </c>
      <c r="CG98" s="38">
        <f t="shared" si="165"/>
        <v>0</v>
      </c>
      <c r="CH98" s="38">
        <f t="shared" si="165"/>
        <v>0</v>
      </c>
      <c r="CI98" s="38">
        <f t="shared" si="165"/>
        <v>0</v>
      </c>
      <c r="CM98" s="38">
        <f t="shared" si="162"/>
        <v>9886.09375</v>
      </c>
      <c r="CO98" s="55"/>
      <c r="CP98" s="55"/>
      <c r="CR98" s="41">
        <f t="shared" si="155"/>
        <v>22</v>
      </c>
      <c r="CS98" s="42">
        <f t="shared" si="141"/>
        <v>20</v>
      </c>
      <c r="CT98" s="42" t="str">
        <f t="shared" si="156"/>
        <v/>
      </c>
      <c r="CU98" s="42">
        <f t="shared" si="142"/>
        <v>22</v>
      </c>
      <c r="CV98" s="43" t="str">
        <f t="shared" si="157"/>
        <v/>
      </c>
      <c r="CW98" s="43">
        <f t="shared" si="143"/>
        <v>9812.5000000000018</v>
      </c>
      <c r="CX98" s="43">
        <f t="shared" si="144"/>
        <v>11873.125000000002</v>
      </c>
      <c r="CY98" s="43"/>
      <c r="CZ98" s="44">
        <f t="shared" si="145"/>
        <v>0</v>
      </c>
      <c r="DA98" s="44">
        <f t="shared" si="146"/>
        <v>0</v>
      </c>
      <c r="DB98" s="44">
        <f t="shared" si="158"/>
        <v>0</v>
      </c>
      <c r="DC98" s="44">
        <f t="shared" si="159"/>
        <v>0</v>
      </c>
      <c r="DD98" s="43">
        <f t="shared" si="160"/>
        <v>22</v>
      </c>
      <c r="DF98" s="38">
        <f t="shared" si="166"/>
        <v>0</v>
      </c>
      <c r="DG98" s="38">
        <f t="shared" si="166"/>
        <v>0</v>
      </c>
      <c r="DH98" s="38">
        <f t="shared" si="166"/>
        <v>0</v>
      </c>
      <c r="DI98" s="38">
        <f t="shared" si="166"/>
        <v>0</v>
      </c>
      <c r="DJ98" s="38">
        <f t="shared" si="166"/>
        <v>0</v>
      </c>
      <c r="DK98" s="38">
        <f t="shared" si="166"/>
        <v>0</v>
      </c>
      <c r="DL98" s="38">
        <f t="shared" si="166"/>
        <v>0</v>
      </c>
      <c r="DM98" s="38">
        <f t="shared" si="166"/>
        <v>0</v>
      </c>
      <c r="DN98" s="38">
        <f t="shared" si="166"/>
        <v>0</v>
      </c>
      <c r="DO98" s="38">
        <f t="shared" si="166"/>
        <v>0</v>
      </c>
      <c r="IV98" s="47"/>
    </row>
    <row r="99" spans="1:256" s="38" customFormat="1" x14ac:dyDescent="0.2">
      <c r="A99" s="33">
        <v>90</v>
      </c>
      <c r="B99" s="304"/>
      <c r="C99" s="36"/>
      <c r="D99" s="36"/>
      <c r="E99" s="36"/>
      <c r="F99" s="36"/>
      <c r="G99" s="36"/>
      <c r="H99" s="299">
        <f t="shared" si="148"/>
        <v>22</v>
      </c>
      <c r="I99" s="34">
        <f t="shared" si="113"/>
        <v>0</v>
      </c>
      <c r="J99" s="35" t="str">
        <f t="shared" si="114"/>
        <v/>
      </c>
      <c r="K99" s="36">
        <f t="shared" si="164"/>
        <v>4500</v>
      </c>
      <c r="L99" s="37"/>
      <c r="M99" s="75"/>
      <c r="N99" s="76"/>
      <c r="O99" s="77"/>
      <c r="P99" s="77"/>
      <c r="Q99" s="77"/>
      <c r="R99" s="77"/>
      <c r="S99" s="77"/>
      <c r="T99" s="77"/>
      <c r="U99" s="78"/>
      <c r="V99" s="77"/>
      <c r="W99" s="76"/>
      <c r="X99" s="77"/>
      <c r="Y99" s="77"/>
      <c r="Z99" s="77"/>
      <c r="AA99" s="77"/>
      <c r="AB99" s="77"/>
      <c r="AC99" s="77"/>
      <c r="AD99" s="78"/>
      <c r="AE99" s="79"/>
      <c r="AF99" s="66"/>
      <c r="AG99" s="78"/>
      <c r="AH99" s="80">
        <f t="shared" si="149"/>
        <v>22</v>
      </c>
      <c r="AJ99" s="39">
        <f t="shared" si="115"/>
        <v>0</v>
      </c>
      <c r="AK99" s="39">
        <f t="shared" si="116"/>
        <v>0</v>
      </c>
      <c r="AL99" s="39">
        <f t="shared" si="117"/>
        <v>0</v>
      </c>
      <c r="AM99" s="39">
        <f t="shared" si="118"/>
        <v>0</v>
      </c>
      <c r="AN99" s="39">
        <f t="shared" si="119"/>
        <v>0</v>
      </c>
      <c r="AO99" s="39">
        <f t="shared" si="120"/>
        <v>0</v>
      </c>
      <c r="AP99" s="39">
        <f t="shared" si="121"/>
        <v>0</v>
      </c>
      <c r="AQ99" s="39">
        <f t="shared" si="122"/>
        <v>0</v>
      </c>
      <c r="AR99" s="39">
        <f t="shared" si="123"/>
        <v>0</v>
      </c>
      <c r="AS99" s="39">
        <f t="shared" si="124"/>
        <v>0</v>
      </c>
      <c r="AT99" s="39">
        <f t="shared" si="125"/>
        <v>0</v>
      </c>
      <c r="AU99" s="39">
        <f t="shared" si="126"/>
        <v>0</v>
      </c>
      <c r="AV99" s="39">
        <f t="shared" si="127"/>
        <v>0</v>
      </c>
      <c r="AW99" s="39">
        <f t="shared" si="128"/>
        <v>0</v>
      </c>
      <c r="AX99" s="39">
        <f t="shared" si="129"/>
        <v>0</v>
      </c>
      <c r="AY99" s="39">
        <f t="shared" si="130"/>
        <v>0</v>
      </c>
      <c r="AZ99" s="39">
        <f t="shared" si="131"/>
        <v>0</v>
      </c>
      <c r="BA99" s="39">
        <f t="shared" si="132"/>
        <v>0</v>
      </c>
      <c r="BB99" s="39">
        <f t="shared" si="133"/>
        <v>0</v>
      </c>
      <c r="BD99" s="39">
        <f t="shared" si="150"/>
        <v>0</v>
      </c>
      <c r="BF99" s="39"/>
      <c r="BG99" s="38">
        <f t="shared" si="134"/>
        <v>0</v>
      </c>
      <c r="BI99" s="55"/>
      <c r="BJ99" s="55"/>
      <c r="BL99" s="41" t="str">
        <f t="shared" si="151"/>
        <v/>
      </c>
      <c r="BM99" s="42" t="str">
        <f t="shared" si="135"/>
        <v/>
      </c>
      <c r="BN99" s="42" t="str">
        <f t="shared" si="152"/>
        <v/>
      </c>
      <c r="BO99" s="42" t="str">
        <f t="shared" si="136"/>
        <v/>
      </c>
      <c r="BP99" s="43" t="str">
        <f t="shared" si="153"/>
        <v/>
      </c>
      <c r="BQ99" s="43" t="e">
        <f t="shared" si="137"/>
        <v>#N/A</v>
      </c>
      <c r="BR99" s="43" t="e">
        <f t="shared" si="138"/>
        <v>#N/A</v>
      </c>
      <c r="BS99" s="43"/>
      <c r="BT99" s="44">
        <f t="shared" si="139"/>
        <v>0</v>
      </c>
      <c r="BU99" s="44">
        <f t="shared" si="140"/>
        <v>0</v>
      </c>
      <c r="BV99" s="44">
        <f t="shared" si="109"/>
        <v>0</v>
      </c>
      <c r="BW99" s="44">
        <f t="shared" si="109"/>
        <v>0</v>
      </c>
      <c r="BX99" s="43" t="str">
        <f t="shared" si="154"/>
        <v/>
      </c>
      <c r="BZ99" s="38">
        <f t="shared" si="165"/>
        <v>0</v>
      </c>
      <c r="CA99" s="38">
        <f t="shared" si="165"/>
        <v>0</v>
      </c>
      <c r="CB99" s="38">
        <f t="shared" si="165"/>
        <v>0</v>
      </c>
      <c r="CC99" s="38">
        <f t="shared" si="165"/>
        <v>0</v>
      </c>
      <c r="CD99" s="38">
        <f t="shared" si="165"/>
        <v>0</v>
      </c>
      <c r="CE99" s="38">
        <f t="shared" si="165"/>
        <v>0</v>
      </c>
      <c r="CF99" s="38">
        <f t="shared" si="165"/>
        <v>0</v>
      </c>
      <c r="CG99" s="38">
        <f t="shared" si="165"/>
        <v>0</v>
      </c>
      <c r="CH99" s="38">
        <f t="shared" si="165"/>
        <v>0</v>
      </c>
      <c r="CI99" s="38">
        <f t="shared" si="165"/>
        <v>0</v>
      </c>
      <c r="CM99" s="38">
        <f t="shared" si="162"/>
        <v>9886.09375</v>
      </c>
      <c r="CO99" s="55"/>
      <c r="CP99" s="55"/>
      <c r="CR99" s="41">
        <f t="shared" si="155"/>
        <v>22</v>
      </c>
      <c r="CS99" s="42">
        <f t="shared" si="141"/>
        <v>20</v>
      </c>
      <c r="CT99" s="42" t="str">
        <f t="shared" si="156"/>
        <v/>
      </c>
      <c r="CU99" s="42">
        <f t="shared" si="142"/>
        <v>22</v>
      </c>
      <c r="CV99" s="43" t="str">
        <f t="shared" si="157"/>
        <v/>
      </c>
      <c r="CW99" s="43">
        <f t="shared" si="143"/>
        <v>9812.5000000000018</v>
      </c>
      <c r="CX99" s="43">
        <f t="shared" si="144"/>
        <v>11873.125000000002</v>
      </c>
      <c r="CY99" s="43"/>
      <c r="CZ99" s="44">
        <f t="shared" si="145"/>
        <v>0</v>
      </c>
      <c r="DA99" s="44">
        <f t="shared" si="146"/>
        <v>0</v>
      </c>
      <c r="DB99" s="44">
        <f t="shared" si="158"/>
        <v>0</v>
      </c>
      <c r="DC99" s="44">
        <f t="shared" si="159"/>
        <v>0</v>
      </c>
      <c r="DD99" s="43">
        <f t="shared" si="160"/>
        <v>22</v>
      </c>
      <c r="DF99" s="38">
        <f t="shared" si="166"/>
        <v>0</v>
      </c>
      <c r="DG99" s="38">
        <f t="shared" si="166"/>
        <v>0</v>
      </c>
      <c r="DH99" s="38">
        <f t="shared" si="166"/>
        <v>0</v>
      </c>
      <c r="DI99" s="38">
        <f t="shared" si="166"/>
        <v>0</v>
      </c>
      <c r="DJ99" s="38">
        <f t="shared" si="166"/>
        <v>0</v>
      </c>
      <c r="DK99" s="38">
        <f t="shared" si="166"/>
        <v>0</v>
      </c>
      <c r="DL99" s="38">
        <f t="shared" si="166"/>
        <v>0</v>
      </c>
      <c r="DM99" s="38">
        <f t="shared" si="166"/>
        <v>0</v>
      </c>
      <c r="DN99" s="38">
        <f t="shared" si="166"/>
        <v>0</v>
      </c>
      <c r="DO99" s="38">
        <f t="shared" si="166"/>
        <v>0</v>
      </c>
      <c r="IV99" s="47"/>
    </row>
    <row r="100" spans="1:256" s="38" customFormat="1" x14ac:dyDescent="0.2">
      <c r="A100" s="33">
        <v>91</v>
      </c>
      <c r="B100" s="304"/>
      <c r="C100" s="36"/>
      <c r="D100" s="36"/>
      <c r="E100" s="36"/>
      <c r="F100" s="36"/>
      <c r="G100" s="36"/>
      <c r="H100" s="299">
        <f t="shared" si="148"/>
        <v>22</v>
      </c>
      <c r="I100" s="34">
        <f t="shared" si="113"/>
        <v>0</v>
      </c>
      <c r="J100" s="35" t="str">
        <f t="shared" si="114"/>
        <v/>
      </c>
      <c r="K100" s="36">
        <f t="shared" si="164"/>
        <v>4500</v>
      </c>
      <c r="L100" s="37"/>
      <c r="M100" s="75"/>
      <c r="N100" s="76"/>
      <c r="O100" s="77"/>
      <c r="P100" s="77"/>
      <c r="Q100" s="77"/>
      <c r="R100" s="77"/>
      <c r="S100" s="77"/>
      <c r="T100" s="77"/>
      <c r="U100" s="78"/>
      <c r="V100" s="77"/>
      <c r="W100" s="76"/>
      <c r="X100" s="77"/>
      <c r="Y100" s="77"/>
      <c r="Z100" s="77"/>
      <c r="AA100" s="77"/>
      <c r="AB100" s="77"/>
      <c r="AC100" s="77"/>
      <c r="AD100" s="78"/>
      <c r="AE100" s="79"/>
      <c r="AF100" s="66"/>
      <c r="AG100" s="78"/>
      <c r="AH100" s="80">
        <f t="shared" si="149"/>
        <v>22</v>
      </c>
      <c r="AJ100" s="39">
        <f t="shared" si="115"/>
        <v>0</v>
      </c>
      <c r="AK100" s="39">
        <f t="shared" si="116"/>
        <v>0</v>
      </c>
      <c r="AL100" s="39">
        <f t="shared" si="117"/>
        <v>0</v>
      </c>
      <c r="AM100" s="39">
        <f t="shared" si="118"/>
        <v>0</v>
      </c>
      <c r="AN100" s="39">
        <f t="shared" si="119"/>
        <v>0</v>
      </c>
      <c r="AO100" s="39">
        <f t="shared" si="120"/>
        <v>0</v>
      </c>
      <c r="AP100" s="39">
        <f t="shared" si="121"/>
        <v>0</v>
      </c>
      <c r="AQ100" s="39">
        <f t="shared" si="122"/>
        <v>0</v>
      </c>
      <c r="AR100" s="39">
        <f t="shared" si="123"/>
        <v>0</v>
      </c>
      <c r="AS100" s="39">
        <f t="shared" si="124"/>
        <v>0</v>
      </c>
      <c r="AT100" s="39">
        <f t="shared" si="125"/>
        <v>0</v>
      </c>
      <c r="AU100" s="39">
        <f t="shared" si="126"/>
        <v>0</v>
      </c>
      <c r="AV100" s="39">
        <f t="shared" si="127"/>
        <v>0</v>
      </c>
      <c r="AW100" s="39">
        <f t="shared" si="128"/>
        <v>0</v>
      </c>
      <c r="AX100" s="39">
        <f t="shared" si="129"/>
        <v>0</v>
      </c>
      <c r="AY100" s="39">
        <f t="shared" si="130"/>
        <v>0</v>
      </c>
      <c r="AZ100" s="39">
        <f t="shared" si="131"/>
        <v>0</v>
      </c>
      <c r="BA100" s="39">
        <f t="shared" si="132"/>
        <v>0</v>
      </c>
      <c r="BB100" s="39">
        <f t="shared" si="133"/>
        <v>0</v>
      </c>
      <c r="BD100" s="39">
        <f t="shared" si="150"/>
        <v>0</v>
      </c>
      <c r="BF100" s="39"/>
      <c r="BG100" s="38">
        <f t="shared" si="134"/>
        <v>0</v>
      </c>
      <c r="BI100" s="55"/>
      <c r="BJ100" s="55"/>
      <c r="BL100" s="41" t="str">
        <f t="shared" si="151"/>
        <v/>
      </c>
      <c r="BM100" s="42" t="str">
        <f t="shared" si="135"/>
        <v/>
      </c>
      <c r="BN100" s="42" t="str">
        <f t="shared" si="152"/>
        <v/>
      </c>
      <c r="BO100" s="42" t="str">
        <f t="shared" si="136"/>
        <v/>
      </c>
      <c r="BP100" s="43" t="str">
        <f t="shared" si="153"/>
        <v/>
      </c>
      <c r="BQ100" s="43" t="e">
        <f t="shared" si="137"/>
        <v>#N/A</v>
      </c>
      <c r="BR100" s="43" t="e">
        <f t="shared" si="138"/>
        <v>#N/A</v>
      </c>
      <c r="BS100" s="43"/>
      <c r="BT100" s="44">
        <f t="shared" si="139"/>
        <v>0</v>
      </c>
      <c r="BU100" s="44">
        <f t="shared" si="140"/>
        <v>0</v>
      </c>
      <c r="BV100" s="44">
        <f t="shared" si="109"/>
        <v>0</v>
      </c>
      <c r="BW100" s="44">
        <f t="shared" si="109"/>
        <v>0</v>
      </c>
      <c r="BX100" s="43" t="str">
        <f t="shared" si="154"/>
        <v/>
      </c>
      <c r="BZ100" s="38">
        <f t="shared" ref="BZ100:CI108" si="167">+IF($L100=BZ$8,$BG100,0)</f>
        <v>0</v>
      </c>
      <c r="CA100" s="38">
        <f t="shared" si="167"/>
        <v>0</v>
      </c>
      <c r="CB100" s="38">
        <f t="shared" si="167"/>
        <v>0</v>
      </c>
      <c r="CC100" s="38">
        <f t="shared" si="167"/>
        <v>0</v>
      </c>
      <c r="CD100" s="38">
        <f t="shared" si="167"/>
        <v>0</v>
      </c>
      <c r="CE100" s="38">
        <f t="shared" si="167"/>
        <v>0</v>
      </c>
      <c r="CF100" s="38">
        <f t="shared" si="167"/>
        <v>0</v>
      </c>
      <c r="CG100" s="38">
        <f t="shared" si="167"/>
        <v>0</v>
      </c>
      <c r="CH100" s="38">
        <f t="shared" si="167"/>
        <v>0</v>
      </c>
      <c r="CI100" s="38">
        <f t="shared" si="167"/>
        <v>0</v>
      </c>
      <c r="CM100" s="38">
        <f t="shared" si="162"/>
        <v>9886.09375</v>
      </c>
      <c r="CO100" s="55"/>
      <c r="CP100" s="55"/>
      <c r="CR100" s="41">
        <f t="shared" si="155"/>
        <v>22</v>
      </c>
      <c r="CS100" s="42">
        <f t="shared" si="141"/>
        <v>20</v>
      </c>
      <c r="CT100" s="42" t="str">
        <f t="shared" si="156"/>
        <v/>
      </c>
      <c r="CU100" s="42">
        <f t="shared" si="142"/>
        <v>22</v>
      </c>
      <c r="CV100" s="43" t="str">
        <f t="shared" si="157"/>
        <v/>
      </c>
      <c r="CW100" s="43">
        <f t="shared" si="143"/>
        <v>9812.5000000000018</v>
      </c>
      <c r="CX100" s="43">
        <f t="shared" si="144"/>
        <v>11873.125000000002</v>
      </c>
      <c r="CY100" s="43"/>
      <c r="CZ100" s="44">
        <f t="shared" si="145"/>
        <v>0</v>
      </c>
      <c r="DA100" s="44">
        <f t="shared" si="146"/>
        <v>0</v>
      </c>
      <c r="DB100" s="44">
        <f t="shared" si="158"/>
        <v>0</v>
      </c>
      <c r="DC100" s="44">
        <f t="shared" si="159"/>
        <v>0</v>
      </c>
      <c r="DD100" s="43">
        <f t="shared" si="160"/>
        <v>22</v>
      </c>
      <c r="DF100" s="38">
        <f t="shared" si="166"/>
        <v>0</v>
      </c>
      <c r="DG100" s="38">
        <f t="shared" si="166"/>
        <v>0</v>
      </c>
      <c r="DH100" s="38">
        <f t="shared" si="166"/>
        <v>0</v>
      </c>
      <c r="DI100" s="38">
        <f t="shared" si="166"/>
        <v>0</v>
      </c>
      <c r="DJ100" s="38">
        <f t="shared" si="166"/>
        <v>0</v>
      </c>
      <c r="DK100" s="38">
        <f t="shared" si="166"/>
        <v>0</v>
      </c>
      <c r="DL100" s="38">
        <f t="shared" si="166"/>
        <v>0</v>
      </c>
      <c r="DM100" s="38">
        <f t="shared" si="166"/>
        <v>0</v>
      </c>
      <c r="DN100" s="38">
        <f t="shared" si="166"/>
        <v>0</v>
      </c>
      <c r="DO100" s="38">
        <f t="shared" si="166"/>
        <v>0</v>
      </c>
      <c r="IV100" s="47"/>
    </row>
    <row r="101" spans="1:256" s="38" customFormat="1" x14ac:dyDescent="0.2">
      <c r="A101" s="33">
        <v>92</v>
      </c>
      <c r="B101" s="304"/>
      <c r="C101" s="36"/>
      <c r="D101" s="36"/>
      <c r="E101" s="36"/>
      <c r="F101" s="36"/>
      <c r="G101" s="36"/>
      <c r="H101" s="299">
        <f t="shared" si="148"/>
        <v>22</v>
      </c>
      <c r="I101" s="34">
        <f t="shared" si="113"/>
        <v>0</v>
      </c>
      <c r="J101" s="35" t="str">
        <f t="shared" si="114"/>
        <v/>
      </c>
      <c r="K101" s="36">
        <f t="shared" si="164"/>
        <v>4500</v>
      </c>
      <c r="L101" s="37"/>
      <c r="M101" s="75"/>
      <c r="N101" s="76"/>
      <c r="O101" s="77"/>
      <c r="P101" s="77"/>
      <c r="Q101" s="77"/>
      <c r="R101" s="77"/>
      <c r="S101" s="77"/>
      <c r="T101" s="77"/>
      <c r="U101" s="78"/>
      <c r="V101" s="77"/>
      <c r="W101" s="76"/>
      <c r="X101" s="77"/>
      <c r="Y101" s="77"/>
      <c r="Z101" s="77"/>
      <c r="AA101" s="77"/>
      <c r="AB101" s="77"/>
      <c r="AC101" s="77"/>
      <c r="AD101" s="78"/>
      <c r="AE101" s="79"/>
      <c r="AF101" s="66"/>
      <c r="AG101" s="78"/>
      <c r="AH101" s="80">
        <f t="shared" si="149"/>
        <v>22</v>
      </c>
      <c r="AJ101" s="39">
        <f t="shared" si="115"/>
        <v>0</v>
      </c>
      <c r="AK101" s="39">
        <f t="shared" si="116"/>
        <v>0</v>
      </c>
      <c r="AL101" s="39">
        <f t="shared" si="117"/>
        <v>0</v>
      </c>
      <c r="AM101" s="39">
        <f t="shared" si="118"/>
        <v>0</v>
      </c>
      <c r="AN101" s="39">
        <f t="shared" si="119"/>
        <v>0</v>
      </c>
      <c r="AO101" s="39">
        <f t="shared" si="120"/>
        <v>0</v>
      </c>
      <c r="AP101" s="39">
        <f t="shared" si="121"/>
        <v>0</v>
      </c>
      <c r="AQ101" s="39">
        <f t="shared" si="122"/>
        <v>0</v>
      </c>
      <c r="AR101" s="39">
        <f t="shared" si="123"/>
        <v>0</v>
      </c>
      <c r="AS101" s="39">
        <f t="shared" si="124"/>
        <v>0</v>
      </c>
      <c r="AT101" s="39">
        <f t="shared" si="125"/>
        <v>0</v>
      </c>
      <c r="AU101" s="39">
        <f t="shared" si="126"/>
        <v>0</v>
      </c>
      <c r="AV101" s="39">
        <f t="shared" si="127"/>
        <v>0</v>
      </c>
      <c r="AW101" s="39">
        <f t="shared" si="128"/>
        <v>0</v>
      </c>
      <c r="AX101" s="39">
        <f t="shared" si="129"/>
        <v>0</v>
      </c>
      <c r="AY101" s="39">
        <f t="shared" si="130"/>
        <v>0</v>
      </c>
      <c r="AZ101" s="39">
        <f t="shared" si="131"/>
        <v>0</v>
      </c>
      <c r="BA101" s="39">
        <f t="shared" si="132"/>
        <v>0</v>
      </c>
      <c r="BB101" s="39">
        <f t="shared" si="133"/>
        <v>0</v>
      </c>
      <c r="BD101" s="39">
        <f t="shared" si="150"/>
        <v>0</v>
      </c>
      <c r="BF101" s="39"/>
      <c r="BG101" s="38">
        <f t="shared" si="134"/>
        <v>0</v>
      </c>
      <c r="BI101" s="55"/>
      <c r="BJ101" s="55"/>
      <c r="BL101" s="41" t="str">
        <f t="shared" si="151"/>
        <v/>
      </c>
      <c r="BM101" s="42" t="str">
        <f t="shared" si="135"/>
        <v/>
      </c>
      <c r="BN101" s="42" t="str">
        <f t="shared" si="152"/>
        <v/>
      </c>
      <c r="BO101" s="42" t="str">
        <f t="shared" si="136"/>
        <v/>
      </c>
      <c r="BP101" s="43" t="str">
        <f t="shared" si="153"/>
        <v/>
      </c>
      <c r="BQ101" s="43" t="e">
        <f t="shared" si="137"/>
        <v>#N/A</v>
      </c>
      <c r="BR101" s="43" t="e">
        <f t="shared" si="138"/>
        <v>#N/A</v>
      </c>
      <c r="BS101" s="43"/>
      <c r="BT101" s="44">
        <f t="shared" si="139"/>
        <v>0</v>
      </c>
      <c r="BU101" s="44">
        <f t="shared" si="140"/>
        <v>0</v>
      </c>
      <c r="BV101" s="44">
        <f t="shared" si="109"/>
        <v>0</v>
      </c>
      <c r="BW101" s="44">
        <f t="shared" si="109"/>
        <v>0</v>
      </c>
      <c r="BX101" s="43" t="str">
        <f t="shared" si="154"/>
        <v/>
      </c>
      <c r="BZ101" s="38">
        <f t="shared" si="167"/>
        <v>0</v>
      </c>
      <c r="CA101" s="38">
        <f t="shared" si="167"/>
        <v>0</v>
      </c>
      <c r="CB101" s="38">
        <f t="shared" si="167"/>
        <v>0</v>
      </c>
      <c r="CC101" s="38">
        <f t="shared" si="167"/>
        <v>0</v>
      </c>
      <c r="CD101" s="38">
        <f t="shared" si="167"/>
        <v>0</v>
      </c>
      <c r="CE101" s="38">
        <f t="shared" si="167"/>
        <v>0</v>
      </c>
      <c r="CF101" s="38">
        <f t="shared" si="167"/>
        <v>0</v>
      </c>
      <c r="CG101" s="38">
        <f t="shared" si="167"/>
        <v>0</v>
      </c>
      <c r="CH101" s="38">
        <f t="shared" si="167"/>
        <v>0</v>
      </c>
      <c r="CI101" s="38">
        <f t="shared" si="167"/>
        <v>0</v>
      </c>
      <c r="CM101" s="38">
        <f t="shared" si="162"/>
        <v>9886.09375</v>
      </c>
      <c r="CO101" s="55"/>
      <c r="CP101" s="55"/>
      <c r="CR101" s="41">
        <f t="shared" si="155"/>
        <v>22</v>
      </c>
      <c r="CS101" s="42">
        <f t="shared" si="141"/>
        <v>20</v>
      </c>
      <c r="CT101" s="42" t="str">
        <f t="shared" si="156"/>
        <v/>
      </c>
      <c r="CU101" s="42">
        <f t="shared" si="142"/>
        <v>22</v>
      </c>
      <c r="CV101" s="43" t="str">
        <f t="shared" si="157"/>
        <v/>
      </c>
      <c r="CW101" s="43">
        <f t="shared" si="143"/>
        <v>9812.5000000000018</v>
      </c>
      <c r="CX101" s="43">
        <f t="shared" si="144"/>
        <v>11873.125000000002</v>
      </c>
      <c r="CY101" s="43"/>
      <c r="CZ101" s="44">
        <f t="shared" si="145"/>
        <v>0</v>
      </c>
      <c r="DA101" s="44">
        <f t="shared" si="146"/>
        <v>0</v>
      </c>
      <c r="DB101" s="44">
        <f t="shared" si="158"/>
        <v>0</v>
      </c>
      <c r="DC101" s="44">
        <f t="shared" si="159"/>
        <v>0</v>
      </c>
      <c r="DD101" s="43">
        <f t="shared" si="160"/>
        <v>22</v>
      </c>
      <c r="DF101" s="38">
        <f t="shared" si="166"/>
        <v>0</v>
      </c>
      <c r="DG101" s="38">
        <f t="shared" si="166"/>
        <v>0</v>
      </c>
      <c r="DH101" s="38">
        <f t="shared" si="166"/>
        <v>0</v>
      </c>
      <c r="DI101" s="38">
        <f t="shared" si="166"/>
        <v>0</v>
      </c>
      <c r="DJ101" s="38">
        <f t="shared" si="166"/>
        <v>0</v>
      </c>
      <c r="DK101" s="38">
        <f t="shared" si="166"/>
        <v>0</v>
      </c>
      <c r="DL101" s="38">
        <f t="shared" si="166"/>
        <v>0</v>
      </c>
      <c r="DM101" s="38">
        <f t="shared" si="166"/>
        <v>0</v>
      </c>
      <c r="DN101" s="38">
        <f t="shared" si="166"/>
        <v>0</v>
      </c>
      <c r="DO101" s="38">
        <f t="shared" si="166"/>
        <v>0</v>
      </c>
      <c r="IV101" s="47"/>
    </row>
    <row r="102" spans="1:256" s="38" customFormat="1" x14ac:dyDescent="0.2">
      <c r="A102" s="33">
        <v>93</v>
      </c>
      <c r="B102" s="304"/>
      <c r="C102" s="36"/>
      <c r="D102" s="36"/>
      <c r="E102" s="36"/>
      <c r="F102" s="36"/>
      <c r="G102" s="36"/>
      <c r="H102" s="299">
        <f t="shared" si="148"/>
        <v>22</v>
      </c>
      <c r="I102" s="34">
        <f t="shared" si="113"/>
        <v>0</v>
      </c>
      <c r="J102" s="35" t="str">
        <f t="shared" si="114"/>
        <v/>
      </c>
      <c r="K102" s="36">
        <f t="shared" si="164"/>
        <v>4500</v>
      </c>
      <c r="L102" s="37"/>
      <c r="M102" s="75"/>
      <c r="N102" s="76"/>
      <c r="O102" s="77"/>
      <c r="P102" s="77"/>
      <c r="Q102" s="77"/>
      <c r="R102" s="77"/>
      <c r="S102" s="77"/>
      <c r="T102" s="77"/>
      <c r="U102" s="78"/>
      <c r="V102" s="77"/>
      <c r="W102" s="76"/>
      <c r="X102" s="77"/>
      <c r="Y102" s="77"/>
      <c r="Z102" s="77"/>
      <c r="AA102" s="77"/>
      <c r="AB102" s="77"/>
      <c r="AC102" s="77"/>
      <c r="AD102" s="78"/>
      <c r="AE102" s="79"/>
      <c r="AF102" s="66"/>
      <c r="AG102" s="78"/>
      <c r="AH102" s="80">
        <f t="shared" si="149"/>
        <v>22</v>
      </c>
      <c r="AJ102" s="39">
        <f t="shared" si="115"/>
        <v>0</v>
      </c>
      <c r="AK102" s="39">
        <f t="shared" si="116"/>
        <v>0</v>
      </c>
      <c r="AL102" s="39">
        <f t="shared" si="117"/>
        <v>0</v>
      </c>
      <c r="AM102" s="39">
        <f t="shared" si="118"/>
        <v>0</v>
      </c>
      <c r="AN102" s="39">
        <f t="shared" si="119"/>
        <v>0</v>
      </c>
      <c r="AO102" s="39">
        <f t="shared" si="120"/>
        <v>0</v>
      </c>
      <c r="AP102" s="39">
        <f t="shared" si="121"/>
        <v>0</v>
      </c>
      <c r="AQ102" s="39">
        <f t="shared" si="122"/>
        <v>0</v>
      </c>
      <c r="AR102" s="39">
        <f t="shared" si="123"/>
        <v>0</v>
      </c>
      <c r="AS102" s="39">
        <f t="shared" si="124"/>
        <v>0</v>
      </c>
      <c r="AT102" s="39">
        <f t="shared" si="125"/>
        <v>0</v>
      </c>
      <c r="AU102" s="39">
        <f t="shared" si="126"/>
        <v>0</v>
      </c>
      <c r="AV102" s="39">
        <f t="shared" si="127"/>
        <v>0</v>
      </c>
      <c r="AW102" s="39">
        <f t="shared" si="128"/>
        <v>0</v>
      </c>
      <c r="AX102" s="39">
        <f t="shared" si="129"/>
        <v>0</v>
      </c>
      <c r="AY102" s="39">
        <f t="shared" si="130"/>
        <v>0</v>
      </c>
      <c r="AZ102" s="39">
        <f t="shared" si="131"/>
        <v>0</v>
      </c>
      <c r="BA102" s="39">
        <f t="shared" si="132"/>
        <v>0</v>
      </c>
      <c r="BB102" s="39">
        <f t="shared" si="133"/>
        <v>0</v>
      </c>
      <c r="BD102" s="39">
        <f t="shared" si="150"/>
        <v>0</v>
      </c>
      <c r="BF102" s="39"/>
      <c r="BG102" s="38">
        <f t="shared" si="134"/>
        <v>0</v>
      </c>
      <c r="BI102" s="55"/>
      <c r="BJ102" s="55"/>
      <c r="BL102" s="41" t="str">
        <f t="shared" si="151"/>
        <v/>
      </c>
      <c r="BM102" s="42" t="str">
        <f t="shared" si="135"/>
        <v/>
      </c>
      <c r="BN102" s="42" t="str">
        <f t="shared" si="152"/>
        <v/>
      </c>
      <c r="BO102" s="42" t="str">
        <f t="shared" si="136"/>
        <v/>
      </c>
      <c r="BP102" s="43" t="str">
        <f t="shared" si="153"/>
        <v/>
      </c>
      <c r="BQ102" s="43" t="e">
        <f t="shared" si="137"/>
        <v>#N/A</v>
      </c>
      <c r="BR102" s="43" t="e">
        <f t="shared" si="138"/>
        <v>#N/A</v>
      </c>
      <c r="BS102" s="43"/>
      <c r="BT102" s="44">
        <f t="shared" si="139"/>
        <v>0</v>
      </c>
      <c r="BU102" s="44">
        <f t="shared" si="140"/>
        <v>0</v>
      </c>
      <c r="BV102" s="44">
        <f t="shared" si="109"/>
        <v>0</v>
      </c>
      <c r="BW102" s="44">
        <f t="shared" si="109"/>
        <v>0</v>
      </c>
      <c r="BX102" s="43" t="str">
        <f t="shared" si="154"/>
        <v/>
      </c>
      <c r="BZ102" s="38">
        <f t="shared" si="167"/>
        <v>0</v>
      </c>
      <c r="CA102" s="38">
        <f t="shared" si="167"/>
        <v>0</v>
      </c>
      <c r="CB102" s="38">
        <f t="shared" si="167"/>
        <v>0</v>
      </c>
      <c r="CC102" s="38">
        <f t="shared" si="167"/>
        <v>0</v>
      </c>
      <c r="CD102" s="38">
        <f t="shared" si="167"/>
        <v>0</v>
      </c>
      <c r="CE102" s="38">
        <f t="shared" si="167"/>
        <v>0</v>
      </c>
      <c r="CF102" s="38">
        <f t="shared" si="167"/>
        <v>0</v>
      </c>
      <c r="CG102" s="38">
        <f t="shared" si="167"/>
        <v>0</v>
      </c>
      <c r="CH102" s="38">
        <f t="shared" si="167"/>
        <v>0</v>
      </c>
      <c r="CI102" s="38">
        <f t="shared" si="167"/>
        <v>0</v>
      </c>
      <c r="CM102" s="38">
        <f t="shared" si="162"/>
        <v>9886.09375</v>
      </c>
      <c r="CO102" s="55"/>
      <c r="CP102" s="55"/>
      <c r="CR102" s="41">
        <f t="shared" si="155"/>
        <v>22</v>
      </c>
      <c r="CS102" s="42">
        <f t="shared" si="141"/>
        <v>20</v>
      </c>
      <c r="CT102" s="42" t="str">
        <f t="shared" si="156"/>
        <v/>
      </c>
      <c r="CU102" s="42">
        <f t="shared" si="142"/>
        <v>22</v>
      </c>
      <c r="CV102" s="43" t="str">
        <f t="shared" si="157"/>
        <v/>
      </c>
      <c r="CW102" s="43">
        <f t="shared" si="143"/>
        <v>9812.5000000000018</v>
      </c>
      <c r="CX102" s="43">
        <f t="shared" si="144"/>
        <v>11873.125000000002</v>
      </c>
      <c r="CY102" s="43"/>
      <c r="CZ102" s="44">
        <f t="shared" si="145"/>
        <v>0</v>
      </c>
      <c r="DA102" s="44">
        <f t="shared" si="146"/>
        <v>0</v>
      </c>
      <c r="DB102" s="44">
        <f t="shared" si="158"/>
        <v>0</v>
      </c>
      <c r="DC102" s="44">
        <f t="shared" si="159"/>
        <v>0</v>
      </c>
      <c r="DD102" s="43">
        <f t="shared" si="160"/>
        <v>22</v>
      </c>
      <c r="DF102" s="38">
        <f t="shared" si="166"/>
        <v>0</v>
      </c>
      <c r="DG102" s="38">
        <f t="shared" si="166"/>
        <v>0</v>
      </c>
      <c r="DH102" s="38">
        <f t="shared" si="166"/>
        <v>0</v>
      </c>
      <c r="DI102" s="38">
        <f t="shared" si="166"/>
        <v>0</v>
      </c>
      <c r="DJ102" s="38">
        <f t="shared" si="166"/>
        <v>0</v>
      </c>
      <c r="DK102" s="38">
        <f t="shared" si="166"/>
        <v>0</v>
      </c>
      <c r="DL102" s="38">
        <f t="shared" si="166"/>
        <v>0</v>
      </c>
      <c r="DM102" s="38">
        <f t="shared" si="166"/>
        <v>0</v>
      </c>
      <c r="DN102" s="38">
        <f t="shared" si="166"/>
        <v>0</v>
      </c>
      <c r="DO102" s="38">
        <f t="shared" si="166"/>
        <v>0</v>
      </c>
      <c r="IV102" s="47"/>
    </row>
    <row r="103" spans="1:256" s="38" customFormat="1" x14ac:dyDescent="0.2">
      <c r="A103" s="33">
        <v>94</v>
      </c>
      <c r="B103" s="304"/>
      <c r="C103" s="36"/>
      <c r="D103" s="36"/>
      <c r="E103" s="36"/>
      <c r="F103" s="36"/>
      <c r="G103" s="36"/>
      <c r="H103" s="299">
        <f t="shared" si="148"/>
        <v>22</v>
      </c>
      <c r="I103" s="34">
        <f t="shared" si="113"/>
        <v>0</v>
      </c>
      <c r="J103" s="35" t="str">
        <f t="shared" si="114"/>
        <v/>
      </c>
      <c r="K103" s="36">
        <f t="shared" si="164"/>
        <v>4500</v>
      </c>
      <c r="L103" s="37"/>
      <c r="M103" s="75"/>
      <c r="N103" s="76"/>
      <c r="O103" s="77"/>
      <c r="P103" s="77"/>
      <c r="Q103" s="77"/>
      <c r="R103" s="77"/>
      <c r="S103" s="77"/>
      <c r="T103" s="77"/>
      <c r="U103" s="78"/>
      <c r="V103" s="77"/>
      <c r="W103" s="76"/>
      <c r="X103" s="77"/>
      <c r="Y103" s="77"/>
      <c r="Z103" s="77"/>
      <c r="AA103" s="77"/>
      <c r="AB103" s="77"/>
      <c r="AC103" s="77"/>
      <c r="AD103" s="78"/>
      <c r="AE103" s="79"/>
      <c r="AF103" s="66"/>
      <c r="AG103" s="78"/>
      <c r="AH103" s="80">
        <f t="shared" si="149"/>
        <v>22</v>
      </c>
      <c r="AJ103" s="39">
        <f t="shared" si="115"/>
        <v>0</v>
      </c>
      <c r="AK103" s="39">
        <f t="shared" si="116"/>
        <v>0</v>
      </c>
      <c r="AL103" s="39">
        <f t="shared" si="117"/>
        <v>0</v>
      </c>
      <c r="AM103" s="39">
        <f t="shared" si="118"/>
        <v>0</v>
      </c>
      <c r="AN103" s="39">
        <f t="shared" si="119"/>
        <v>0</v>
      </c>
      <c r="AO103" s="39">
        <f t="shared" si="120"/>
        <v>0</v>
      </c>
      <c r="AP103" s="39">
        <f t="shared" si="121"/>
        <v>0</v>
      </c>
      <c r="AQ103" s="39">
        <f t="shared" si="122"/>
        <v>0</v>
      </c>
      <c r="AR103" s="39">
        <f t="shared" si="123"/>
        <v>0</v>
      </c>
      <c r="AS103" s="39">
        <f t="shared" si="124"/>
        <v>0</v>
      </c>
      <c r="AT103" s="39">
        <f t="shared" si="125"/>
        <v>0</v>
      </c>
      <c r="AU103" s="39">
        <f t="shared" si="126"/>
        <v>0</v>
      </c>
      <c r="AV103" s="39">
        <f t="shared" si="127"/>
        <v>0</v>
      </c>
      <c r="AW103" s="39">
        <f t="shared" si="128"/>
        <v>0</v>
      </c>
      <c r="AX103" s="39">
        <f t="shared" si="129"/>
        <v>0</v>
      </c>
      <c r="AY103" s="39">
        <f t="shared" si="130"/>
        <v>0</v>
      </c>
      <c r="AZ103" s="39">
        <f t="shared" si="131"/>
        <v>0</v>
      </c>
      <c r="BA103" s="39">
        <f t="shared" si="132"/>
        <v>0</v>
      </c>
      <c r="BB103" s="39">
        <f t="shared" si="133"/>
        <v>0</v>
      </c>
      <c r="BD103" s="39">
        <f t="shared" si="150"/>
        <v>0</v>
      </c>
      <c r="BF103" s="39"/>
      <c r="BG103" s="38">
        <f t="shared" si="134"/>
        <v>0</v>
      </c>
      <c r="BI103" s="55"/>
      <c r="BJ103" s="55"/>
      <c r="BL103" s="41" t="str">
        <f t="shared" si="151"/>
        <v/>
      </c>
      <c r="BM103" s="42" t="str">
        <f t="shared" si="135"/>
        <v/>
      </c>
      <c r="BN103" s="42" t="str">
        <f t="shared" si="152"/>
        <v/>
      </c>
      <c r="BO103" s="42" t="str">
        <f t="shared" si="136"/>
        <v/>
      </c>
      <c r="BP103" s="43" t="str">
        <f t="shared" si="153"/>
        <v/>
      </c>
      <c r="BQ103" s="43" t="e">
        <f t="shared" si="137"/>
        <v>#N/A</v>
      </c>
      <c r="BR103" s="43" t="e">
        <f t="shared" si="138"/>
        <v>#N/A</v>
      </c>
      <c r="BS103" s="43"/>
      <c r="BT103" s="44">
        <f t="shared" si="139"/>
        <v>0</v>
      </c>
      <c r="BU103" s="44">
        <f t="shared" si="140"/>
        <v>0</v>
      </c>
      <c r="BV103" s="44">
        <f t="shared" si="109"/>
        <v>0</v>
      </c>
      <c r="BW103" s="44">
        <f t="shared" si="109"/>
        <v>0</v>
      </c>
      <c r="BX103" s="43" t="str">
        <f t="shared" si="154"/>
        <v/>
      </c>
      <c r="BZ103" s="38">
        <f t="shared" si="167"/>
        <v>0</v>
      </c>
      <c r="CA103" s="38">
        <f t="shared" si="167"/>
        <v>0</v>
      </c>
      <c r="CB103" s="38">
        <f t="shared" si="167"/>
        <v>0</v>
      </c>
      <c r="CC103" s="38">
        <f t="shared" si="167"/>
        <v>0</v>
      </c>
      <c r="CD103" s="38">
        <f t="shared" si="167"/>
        <v>0</v>
      </c>
      <c r="CE103" s="38">
        <f t="shared" si="167"/>
        <v>0</v>
      </c>
      <c r="CF103" s="38">
        <f t="shared" si="167"/>
        <v>0</v>
      </c>
      <c r="CG103" s="38">
        <f t="shared" si="167"/>
        <v>0</v>
      </c>
      <c r="CH103" s="38">
        <f t="shared" si="167"/>
        <v>0</v>
      </c>
      <c r="CI103" s="38">
        <f t="shared" si="167"/>
        <v>0</v>
      </c>
      <c r="CM103" s="38">
        <f t="shared" si="162"/>
        <v>9886.09375</v>
      </c>
      <c r="CO103" s="55"/>
      <c r="CP103" s="55"/>
      <c r="CR103" s="41">
        <f t="shared" si="155"/>
        <v>22</v>
      </c>
      <c r="CS103" s="42">
        <f t="shared" si="141"/>
        <v>20</v>
      </c>
      <c r="CT103" s="42" t="str">
        <f t="shared" si="156"/>
        <v/>
      </c>
      <c r="CU103" s="42">
        <f t="shared" si="142"/>
        <v>22</v>
      </c>
      <c r="CV103" s="43" t="str">
        <f t="shared" si="157"/>
        <v/>
      </c>
      <c r="CW103" s="43">
        <f t="shared" si="143"/>
        <v>9812.5000000000018</v>
      </c>
      <c r="CX103" s="43">
        <f t="shared" si="144"/>
        <v>11873.125000000002</v>
      </c>
      <c r="CY103" s="43"/>
      <c r="CZ103" s="44">
        <f t="shared" si="145"/>
        <v>0</v>
      </c>
      <c r="DA103" s="44">
        <f t="shared" si="146"/>
        <v>0</v>
      </c>
      <c r="DB103" s="44">
        <f t="shared" si="158"/>
        <v>0</v>
      </c>
      <c r="DC103" s="44">
        <f t="shared" si="159"/>
        <v>0</v>
      </c>
      <c r="DD103" s="43">
        <f t="shared" si="160"/>
        <v>22</v>
      </c>
      <c r="DF103" s="38">
        <f t="shared" si="166"/>
        <v>0</v>
      </c>
      <c r="DG103" s="38">
        <f t="shared" si="166"/>
        <v>0</v>
      </c>
      <c r="DH103" s="38">
        <f t="shared" si="166"/>
        <v>0</v>
      </c>
      <c r="DI103" s="38">
        <f t="shared" si="166"/>
        <v>0</v>
      </c>
      <c r="DJ103" s="38">
        <f t="shared" si="166"/>
        <v>0</v>
      </c>
      <c r="DK103" s="38">
        <f t="shared" si="166"/>
        <v>0</v>
      </c>
      <c r="DL103" s="38">
        <f t="shared" si="166"/>
        <v>0</v>
      </c>
      <c r="DM103" s="38">
        <f t="shared" si="166"/>
        <v>0</v>
      </c>
      <c r="DN103" s="38">
        <f t="shared" si="166"/>
        <v>0</v>
      </c>
      <c r="DO103" s="38">
        <f t="shared" si="166"/>
        <v>0</v>
      </c>
      <c r="IV103" s="47"/>
    </row>
    <row r="104" spans="1:256" s="38" customFormat="1" x14ac:dyDescent="0.2">
      <c r="A104" s="33">
        <v>95</v>
      </c>
      <c r="B104" s="304"/>
      <c r="C104" s="36"/>
      <c r="D104" s="36"/>
      <c r="E104" s="36"/>
      <c r="F104" s="36"/>
      <c r="G104" s="36"/>
      <c r="H104" s="299">
        <f t="shared" si="148"/>
        <v>22</v>
      </c>
      <c r="I104" s="34">
        <f t="shared" si="113"/>
        <v>0</v>
      </c>
      <c r="J104" s="35" t="str">
        <f t="shared" si="114"/>
        <v/>
      </c>
      <c r="K104" s="36">
        <f t="shared" si="164"/>
        <v>4500</v>
      </c>
      <c r="L104" s="37"/>
      <c r="M104" s="75"/>
      <c r="N104" s="76"/>
      <c r="O104" s="77"/>
      <c r="P104" s="77"/>
      <c r="Q104" s="77"/>
      <c r="R104" s="77"/>
      <c r="S104" s="77"/>
      <c r="T104" s="77"/>
      <c r="U104" s="78"/>
      <c r="V104" s="77"/>
      <c r="W104" s="76"/>
      <c r="X104" s="77"/>
      <c r="Y104" s="77"/>
      <c r="Z104" s="77"/>
      <c r="AA104" s="77"/>
      <c r="AB104" s="77"/>
      <c r="AC104" s="77"/>
      <c r="AD104" s="78"/>
      <c r="AE104" s="79"/>
      <c r="AF104" s="66"/>
      <c r="AG104" s="78"/>
      <c r="AH104" s="80">
        <f t="shared" si="149"/>
        <v>22</v>
      </c>
      <c r="AJ104" s="39">
        <f t="shared" si="115"/>
        <v>0</v>
      </c>
      <c r="AK104" s="39">
        <f t="shared" si="116"/>
        <v>0</v>
      </c>
      <c r="AL104" s="39">
        <f t="shared" si="117"/>
        <v>0</v>
      </c>
      <c r="AM104" s="39">
        <f t="shared" si="118"/>
        <v>0</v>
      </c>
      <c r="AN104" s="39">
        <f t="shared" si="119"/>
        <v>0</v>
      </c>
      <c r="AO104" s="39">
        <f t="shared" si="120"/>
        <v>0</v>
      </c>
      <c r="AP104" s="39">
        <f t="shared" si="121"/>
        <v>0</v>
      </c>
      <c r="AQ104" s="39">
        <f t="shared" si="122"/>
        <v>0</v>
      </c>
      <c r="AR104" s="39">
        <f t="shared" si="123"/>
        <v>0</v>
      </c>
      <c r="AS104" s="39">
        <f t="shared" si="124"/>
        <v>0</v>
      </c>
      <c r="AT104" s="39">
        <f t="shared" si="125"/>
        <v>0</v>
      </c>
      <c r="AU104" s="39">
        <f t="shared" si="126"/>
        <v>0</v>
      </c>
      <c r="AV104" s="39">
        <f t="shared" si="127"/>
        <v>0</v>
      </c>
      <c r="AW104" s="39">
        <f t="shared" si="128"/>
        <v>0</v>
      </c>
      <c r="AX104" s="39">
        <f t="shared" si="129"/>
        <v>0</v>
      </c>
      <c r="AY104" s="39">
        <f t="shared" si="130"/>
        <v>0</v>
      </c>
      <c r="AZ104" s="39">
        <f t="shared" si="131"/>
        <v>0</v>
      </c>
      <c r="BA104" s="39">
        <f t="shared" si="132"/>
        <v>0</v>
      </c>
      <c r="BB104" s="39">
        <f t="shared" si="133"/>
        <v>0</v>
      </c>
      <c r="BD104" s="39">
        <f t="shared" si="150"/>
        <v>0</v>
      </c>
      <c r="BF104" s="39"/>
      <c r="BG104" s="38">
        <f t="shared" si="134"/>
        <v>0</v>
      </c>
      <c r="BI104" s="55"/>
      <c r="BJ104" s="55"/>
      <c r="BL104" s="41" t="str">
        <f t="shared" si="151"/>
        <v/>
      </c>
      <c r="BM104" s="42" t="str">
        <f t="shared" si="135"/>
        <v/>
      </c>
      <c r="BN104" s="42" t="str">
        <f t="shared" si="152"/>
        <v/>
      </c>
      <c r="BO104" s="42" t="str">
        <f t="shared" si="136"/>
        <v/>
      </c>
      <c r="BP104" s="43" t="str">
        <f t="shared" si="153"/>
        <v/>
      </c>
      <c r="BQ104" s="43" t="e">
        <f t="shared" si="137"/>
        <v>#N/A</v>
      </c>
      <c r="BR104" s="43" t="e">
        <f t="shared" si="138"/>
        <v>#N/A</v>
      </c>
      <c r="BS104" s="43"/>
      <c r="BT104" s="44">
        <f t="shared" si="139"/>
        <v>0</v>
      </c>
      <c r="BU104" s="44">
        <f t="shared" si="140"/>
        <v>0</v>
      </c>
      <c r="BV104" s="44">
        <f t="shared" si="109"/>
        <v>0</v>
      </c>
      <c r="BW104" s="44">
        <f t="shared" si="109"/>
        <v>0</v>
      </c>
      <c r="BX104" s="43" t="str">
        <f t="shared" si="154"/>
        <v/>
      </c>
      <c r="BZ104" s="38">
        <f t="shared" si="167"/>
        <v>0</v>
      </c>
      <c r="CA104" s="38">
        <f t="shared" si="167"/>
        <v>0</v>
      </c>
      <c r="CB104" s="38">
        <f t="shared" si="167"/>
        <v>0</v>
      </c>
      <c r="CC104" s="38">
        <f t="shared" si="167"/>
        <v>0</v>
      </c>
      <c r="CD104" s="38">
        <f t="shared" si="167"/>
        <v>0</v>
      </c>
      <c r="CE104" s="38">
        <f t="shared" si="167"/>
        <v>0</v>
      </c>
      <c r="CF104" s="38">
        <f t="shared" si="167"/>
        <v>0</v>
      </c>
      <c r="CG104" s="38">
        <f t="shared" si="167"/>
        <v>0</v>
      </c>
      <c r="CH104" s="38">
        <f t="shared" si="167"/>
        <v>0</v>
      </c>
      <c r="CI104" s="38">
        <f t="shared" si="167"/>
        <v>0</v>
      </c>
      <c r="CM104" s="38">
        <f t="shared" si="162"/>
        <v>9886.09375</v>
      </c>
      <c r="CO104" s="55"/>
      <c r="CP104" s="55"/>
      <c r="CR104" s="41">
        <f t="shared" si="155"/>
        <v>22</v>
      </c>
      <c r="CS104" s="42">
        <f t="shared" si="141"/>
        <v>20</v>
      </c>
      <c r="CT104" s="42" t="str">
        <f t="shared" si="156"/>
        <v/>
      </c>
      <c r="CU104" s="42">
        <f t="shared" si="142"/>
        <v>22</v>
      </c>
      <c r="CV104" s="43" t="str">
        <f t="shared" si="157"/>
        <v/>
      </c>
      <c r="CW104" s="43">
        <f t="shared" si="143"/>
        <v>9812.5000000000018</v>
      </c>
      <c r="CX104" s="43">
        <f t="shared" si="144"/>
        <v>11873.125000000002</v>
      </c>
      <c r="CY104" s="43"/>
      <c r="CZ104" s="44">
        <f t="shared" si="145"/>
        <v>0</v>
      </c>
      <c r="DA104" s="44">
        <f t="shared" si="146"/>
        <v>0</v>
      </c>
      <c r="DB104" s="44">
        <f t="shared" si="158"/>
        <v>0</v>
      </c>
      <c r="DC104" s="44">
        <f t="shared" si="159"/>
        <v>0</v>
      </c>
      <c r="DD104" s="43">
        <f t="shared" si="160"/>
        <v>22</v>
      </c>
      <c r="DF104" s="38">
        <f t="shared" si="166"/>
        <v>0</v>
      </c>
      <c r="DG104" s="38">
        <f t="shared" si="166"/>
        <v>0</v>
      </c>
      <c r="DH104" s="38">
        <f t="shared" si="166"/>
        <v>0</v>
      </c>
      <c r="DI104" s="38">
        <f t="shared" si="166"/>
        <v>0</v>
      </c>
      <c r="DJ104" s="38">
        <f t="shared" si="166"/>
        <v>0</v>
      </c>
      <c r="DK104" s="38">
        <f t="shared" si="166"/>
        <v>0</v>
      </c>
      <c r="DL104" s="38">
        <f t="shared" si="166"/>
        <v>0</v>
      </c>
      <c r="DM104" s="38">
        <f t="shared" si="166"/>
        <v>0</v>
      </c>
      <c r="DN104" s="38">
        <f t="shared" si="166"/>
        <v>0</v>
      </c>
      <c r="DO104" s="38">
        <f t="shared" si="166"/>
        <v>0</v>
      </c>
      <c r="IV104" s="47"/>
    </row>
    <row r="105" spans="1:256" s="38" customFormat="1" x14ac:dyDescent="0.2">
      <c r="A105" s="33">
        <v>96</v>
      </c>
      <c r="B105" s="304"/>
      <c r="C105" s="36"/>
      <c r="D105" s="36"/>
      <c r="E105" s="36"/>
      <c r="F105" s="36"/>
      <c r="G105" s="36"/>
      <c r="H105" s="299">
        <f t="shared" si="148"/>
        <v>22</v>
      </c>
      <c r="I105" s="34">
        <f t="shared" si="113"/>
        <v>0</v>
      </c>
      <c r="J105" s="35" t="str">
        <f t="shared" si="114"/>
        <v/>
      </c>
      <c r="K105" s="36">
        <f t="shared" si="164"/>
        <v>4500</v>
      </c>
      <c r="L105" s="37"/>
      <c r="M105" s="75"/>
      <c r="N105" s="76"/>
      <c r="O105" s="77"/>
      <c r="P105" s="77"/>
      <c r="Q105" s="77"/>
      <c r="R105" s="77"/>
      <c r="S105" s="77"/>
      <c r="T105" s="77"/>
      <c r="U105" s="78"/>
      <c r="V105" s="77"/>
      <c r="W105" s="76"/>
      <c r="X105" s="77"/>
      <c r="Y105" s="77"/>
      <c r="Z105" s="77"/>
      <c r="AA105" s="77"/>
      <c r="AB105" s="77"/>
      <c r="AC105" s="77"/>
      <c r="AD105" s="78"/>
      <c r="AE105" s="79"/>
      <c r="AF105" s="66"/>
      <c r="AG105" s="78"/>
      <c r="AH105" s="80">
        <f t="shared" si="149"/>
        <v>22</v>
      </c>
      <c r="AJ105" s="39">
        <f t="shared" si="115"/>
        <v>0</v>
      </c>
      <c r="AK105" s="39">
        <f t="shared" si="116"/>
        <v>0</v>
      </c>
      <c r="AL105" s="39">
        <f t="shared" si="117"/>
        <v>0</v>
      </c>
      <c r="AM105" s="39">
        <f t="shared" si="118"/>
        <v>0</v>
      </c>
      <c r="AN105" s="39">
        <f t="shared" si="119"/>
        <v>0</v>
      </c>
      <c r="AO105" s="39">
        <f t="shared" si="120"/>
        <v>0</v>
      </c>
      <c r="AP105" s="39">
        <f t="shared" si="121"/>
        <v>0</v>
      </c>
      <c r="AQ105" s="39">
        <f t="shared" si="122"/>
        <v>0</v>
      </c>
      <c r="AR105" s="39">
        <f t="shared" si="123"/>
        <v>0</v>
      </c>
      <c r="AS105" s="39">
        <f t="shared" si="124"/>
        <v>0</v>
      </c>
      <c r="AT105" s="39">
        <f t="shared" si="125"/>
        <v>0</v>
      </c>
      <c r="AU105" s="39">
        <f t="shared" si="126"/>
        <v>0</v>
      </c>
      <c r="AV105" s="39">
        <f t="shared" si="127"/>
        <v>0</v>
      </c>
      <c r="AW105" s="39">
        <f t="shared" si="128"/>
        <v>0</v>
      </c>
      <c r="AX105" s="39">
        <f t="shared" si="129"/>
        <v>0</v>
      </c>
      <c r="AY105" s="39">
        <f t="shared" si="130"/>
        <v>0</v>
      </c>
      <c r="AZ105" s="39">
        <f t="shared" si="131"/>
        <v>0</v>
      </c>
      <c r="BA105" s="39">
        <f t="shared" si="132"/>
        <v>0</v>
      </c>
      <c r="BB105" s="39">
        <f t="shared" si="133"/>
        <v>0</v>
      </c>
      <c r="BD105" s="39">
        <f t="shared" si="150"/>
        <v>0</v>
      </c>
      <c r="BF105" s="39"/>
      <c r="BG105" s="38">
        <f t="shared" si="134"/>
        <v>0</v>
      </c>
      <c r="BI105" s="55"/>
      <c r="BJ105" s="55"/>
      <c r="BL105" s="41" t="str">
        <f t="shared" si="151"/>
        <v/>
      </c>
      <c r="BM105" s="42" t="str">
        <f t="shared" si="135"/>
        <v/>
      </c>
      <c r="BN105" s="42" t="str">
        <f t="shared" si="152"/>
        <v/>
      </c>
      <c r="BO105" s="42" t="str">
        <f t="shared" si="136"/>
        <v/>
      </c>
      <c r="BP105" s="43" t="str">
        <f t="shared" si="153"/>
        <v/>
      </c>
      <c r="BQ105" s="43" t="e">
        <f t="shared" si="137"/>
        <v>#N/A</v>
      </c>
      <c r="BR105" s="43" t="e">
        <f t="shared" si="138"/>
        <v>#N/A</v>
      </c>
      <c r="BS105" s="43"/>
      <c r="BT105" s="44">
        <f t="shared" si="139"/>
        <v>0</v>
      </c>
      <c r="BU105" s="44">
        <f t="shared" si="140"/>
        <v>0</v>
      </c>
      <c r="BV105" s="44">
        <f t="shared" si="109"/>
        <v>0</v>
      </c>
      <c r="BW105" s="44">
        <f t="shared" si="109"/>
        <v>0</v>
      </c>
      <c r="BX105" s="43" t="str">
        <f t="shared" si="154"/>
        <v/>
      </c>
      <c r="BZ105" s="38">
        <f t="shared" si="167"/>
        <v>0</v>
      </c>
      <c r="CA105" s="38">
        <f t="shared" si="167"/>
        <v>0</v>
      </c>
      <c r="CB105" s="38">
        <f t="shared" si="167"/>
        <v>0</v>
      </c>
      <c r="CC105" s="38">
        <f t="shared" si="167"/>
        <v>0</v>
      </c>
      <c r="CD105" s="38">
        <f t="shared" si="167"/>
        <v>0</v>
      </c>
      <c r="CE105" s="38">
        <f t="shared" si="167"/>
        <v>0</v>
      </c>
      <c r="CF105" s="38">
        <f t="shared" si="167"/>
        <v>0</v>
      </c>
      <c r="CG105" s="38">
        <f t="shared" si="167"/>
        <v>0</v>
      </c>
      <c r="CH105" s="38">
        <f t="shared" si="167"/>
        <v>0</v>
      </c>
      <c r="CI105" s="38">
        <f t="shared" si="167"/>
        <v>0</v>
      </c>
      <c r="CM105" s="38">
        <f t="shared" si="162"/>
        <v>9886.09375</v>
      </c>
      <c r="CO105" s="55"/>
      <c r="CP105" s="55"/>
      <c r="CR105" s="41">
        <f t="shared" si="155"/>
        <v>22</v>
      </c>
      <c r="CS105" s="42">
        <f t="shared" si="141"/>
        <v>20</v>
      </c>
      <c r="CT105" s="42" t="str">
        <f t="shared" si="156"/>
        <v/>
      </c>
      <c r="CU105" s="42">
        <f t="shared" si="142"/>
        <v>22</v>
      </c>
      <c r="CV105" s="43" t="str">
        <f t="shared" si="157"/>
        <v/>
      </c>
      <c r="CW105" s="43">
        <f t="shared" si="143"/>
        <v>9812.5000000000018</v>
      </c>
      <c r="CX105" s="43">
        <f t="shared" si="144"/>
        <v>11873.125000000002</v>
      </c>
      <c r="CY105" s="43"/>
      <c r="CZ105" s="44">
        <f t="shared" si="145"/>
        <v>0</v>
      </c>
      <c r="DA105" s="44">
        <f t="shared" si="146"/>
        <v>0</v>
      </c>
      <c r="DB105" s="44">
        <f t="shared" si="158"/>
        <v>0</v>
      </c>
      <c r="DC105" s="44">
        <f t="shared" si="159"/>
        <v>0</v>
      </c>
      <c r="DD105" s="43">
        <f t="shared" si="160"/>
        <v>22</v>
      </c>
      <c r="DF105" s="38">
        <f t="shared" si="166"/>
        <v>0</v>
      </c>
      <c r="DG105" s="38">
        <f t="shared" si="166"/>
        <v>0</v>
      </c>
      <c r="DH105" s="38">
        <f t="shared" si="166"/>
        <v>0</v>
      </c>
      <c r="DI105" s="38">
        <f t="shared" si="166"/>
        <v>0</v>
      </c>
      <c r="DJ105" s="38">
        <f t="shared" si="166"/>
        <v>0</v>
      </c>
      <c r="DK105" s="38">
        <f t="shared" si="166"/>
        <v>0</v>
      </c>
      <c r="DL105" s="38">
        <f t="shared" si="166"/>
        <v>0</v>
      </c>
      <c r="DM105" s="38">
        <f t="shared" si="166"/>
        <v>0</v>
      </c>
      <c r="DN105" s="38">
        <f t="shared" si="166"/>
        <v>0</v>
      </c>
      <c r="DO105" s="38">
        <f t="shared" si="166"/>
        <v>0</v>
      </c>
      <c r="IV105" s="47"/>
    </row>
    <row r="106" spans="1:256" s="38" customFormat="1" x14ac:dyDescent="0.2">
      <c r="A106" s="33">
        <v>97</v>
      </c>
      <c r="B106" s="304"/>
      <c r="C106" s="36"/>
      <c r="D106" s="36"/>
      <c r="E106" s="36"/>
      <c r="F106" s="36"/>
      <c r="G106" s="36"/>
      <c r="H106" s="299">
        <f t="shared" si="148"/>
        <v>22</v>
      </c>
      <c r="I106" s="34">
        <f t="shared" si="113"/>
        <v>0</v>
      </c>
      <c r="J106" s="35" t="str">
        <f>+IF(I106&gt;0,BL106&amp;"""","")</f>
        <v/>
      </c>
      <c r="K106" s="36">
        <v>4500</v>
      </c>
      <c r="L106" s="37"/>
      <c r="M106" s="75"/>
      <c r="N106" s="76"/>
      <c r="O106" s="77"/>
      <c r="P106" s="77"/>
      <c r="Q106" s="77"/>
      <c r="R106" s="77"/>
      <c r="S106" s="77"/>
      <c r="T106" s="77"/>
      <c r="U106" s="78"/>
      <c r="V106" s="77"/>
      <c r="W106" s="76"/>
      <c r="X106" s="77"/>
      <c r="Y106" s="77"/>
      <c r="Z106" s="77"/>
      <c r="AA106" s="77"/>
      <c r="AB106" s="77"/>
      <c r="AC106" s="77"/>
      <c r="AD106" s="78"/>
      <c r="AE106" s="79"/>
      <c r="AF106" s="66"/>
      <c r="AG106" s="78"/>
      <c r="AH106" s="80">
        <f t="shared" si="149"/>
        <v>22</v>
      </c>
      <c r="AJ106" s="39">
        <f t="shared" si="115"/>
        <v>0</v>
      </c>
      <c r="AK106" s="39">
        <f t="shared" si="116"/>
        <v>0</v>
      </c>
      <c r="AL106" s="39">
        <f t="shared" si="117"/>
        <v>0</v>
      </c>
      <c r="AM106" s="39">
        <f t="shared" si="118"/>
        <v>0</v>
      </c>
      <c r="AN106" s="39">
        <f t="shared" si="119"/>
        <v>0</v>
      </c>
      <c r="AO106" s="39">
        <f t="shared" si="120"/>
        <v>0</v>
      </c>
      <c r="AP106" s="39">
        <f t="shared" si="121"/>
        <v>0</v>
      </c>
      <c r="AQ106" s="39">
        <f t="shared" si="122"/>
        <v>0</v>
      </c>
      <c r="AR106" s="39">
        <f t="shared" si="123"/>
        <v>0</v>
      </c>
      <c r="AS106" s="39">
        <f t="shared" si="124"/>
        <v>0</v>
      </c>
      <c r="AT106" s="39">
        <f t="shared" si="125"/>
        <v>0</v>
      </c>
      <c r="AU106" s="39">
        <f t="shared" si="126"/>
        <v>0</v>
      </c>
      <c r="AV106" s="39">
        <f t="shared" si="127"/>
        <v>0</v>
      </c>
      <c r="AW106" s="39">
        <f t="shared" si="128"/>
        <v>0</v>
      </c>
      <c r="AX106" s="39">
        <f t="shared" si="129"/>
        <v>0</v>
      </c>
      <c r="AY106" s="39">
        <f t="shared" si="130"/>
        <v>0</v>
      </c>
      <c r="AZ106" s="39">
        <f t="shared" si="131"/>
        <v>0</v>
      </c>
      <c r="BA106" s="39">
        <f t="shared" si="132"/>
        <v>0</v>
      </c>
      <c r="BB106" s="39">
        <f t="shared" si="133"/>
        <v>0</v>
      </c>
      <c r="BD106" s="39">
        <f t="shared" si="150"/>
        <v>0</v>
      </c>
      <c r="BF106" s="39"/>
      <c r="BG106" s="38">
        <f>SUM(AJ106:BF106)</f>
        <v>0</v>
      </c>
      <c r="BI106" s="55"/>
      <c r="BJ106" s="55"/>
      <c r="BL106" s="41" t="str">
        <f t="shared" si="151"/>
        <v/>
      </c>
      <c r="BM106" s="42" t="str">
        <f t="shared" si="135"/>
        <v/>
      </c>
      <c r="BN106" s="42" t="str">
        <f t="shared" si="152"/>
        <v/>
      </c>
      <c r="BO106" s="42" t="str">
        <f t="shared" si="136"/>
        <v/>
      </c>
      <c r="BP106" s="43" t="str">
        <f t="shared" si="153"/>
        <v/>
      </c>
      <c r="BQ106" s="43" t="e">
        <f t="shared" si="137"/>
        <v>#N/A</v>
      </c>
      <c r="BR106" s="43" t="e">
        <f t="shared" si="138"/>
        <v>#N/A</v>
      </c>
      <c r="BS106" s="43"/>
      <c r="BT106" s="44">
        <f t="shared" si="139"/>
        <v>0</v>
      </c>
      <c r="BU106" s="44">
        <f t="shared" si="140"/>
        <v>0</v>
      </c>
      <c r="BV106" s="44">
        <f t="shared" si="109"/>
        <v>0</v>
      </c>
      <c r="BW106" s="44">
        <f t="shared" si="109"/>
        <v>0</v>
      </c>
      <c r="BX106" s="43" t="str">
        <f t="shared" si="154"/>
        <v/>
      </c>
      <c r="BZ106" s="38">
        <f t="shared" si="167"/>
        <v>0</v>
      </c>
      <c r="CA106" s="38">
        <f t="shared" si="167"/>
        <v>0</v>
      </c>
      <c r="CB106" s="38">
        <f t="shared" si="167"/>
        <v>0</v>
      </c>
      <c r="CC106" s="38">
        <f t="shared" si="167"/>
        <v>0</v>
      </c>
      <c r="CD106" s="38">
        <f t="shared" si="167"/>
        <v>0</v>
      </c>
      <c r="CE106" s="38">
        <f t="shared" si="167"/>
        <v>0</v>
      </c>
      <c r="CF106" s="38">
        <f t="shared" si="167"/>
        <v>0</v>
      </c>
      <c r="CG106" s="38">
        <f t="shared" si="167"/>
        <v>0</v>
      </c>
      <c r="CH106" s="38">
        <f t="shared" si="167"/>
        <v>0</v>
      </c>
      <c r="CI106" s="38">
        <f t="shared" si="167"/>
        <v>0</v>
      </c>
      <c r="CM106" s="38">
        <f t="shared" si="162"/>
        <v>9886.09375</v>
      </c>
      <c r="CO106" s="55"/>
      <c r="CP106" s="55"/>
      <c r="CR106" s="41">
        <f t="shared" si="155"/>
        <v>22</v>
      </c>
      <c r="CS106" s="42">
        <f t="shared" si="141"/>
        <v>20</v>
      </c>
      <c r="CT106" s="42" t="str">
        <f t="shared" si="156"/>
        <v/>
      </c>
      <c r="CU106" s="42">
        <f t="shared" si="142"/>
        <v>22</v>
      </c>
      <c r="CV106" s="43" t="str">
        <f t="shared" si="157"/>
        <v/>
      </c>
      <c r="CW106" s="43">
        <f t="shared" si="143"/>
        <v>9812.5000000000018</v>
      </c>
      <c r="CX106" s="43">
        <f t="shared" si="144"/>
        <v>11873.125000000002</v>
      </c>
      <c r="CY106" s="43"/>
      <c r="CZ106" s="44">
        <f t="shared" si="145"/>
        <v>0</v>
      </c>
      <c r="DA106" s="44">
        <f t="shared" si="146"/>
        <v>0</v>
      </c>
      <c r="DB106" s="44">
        <f t="shared" si="158"/>
        <v>0</v>
      </c>
      <c r="DC106" s="44">
        <f t="shared" si="159"/>
        <v>0</v>
      </c>
      <c r="DD106" s="43">
        <f t="shared" si="160"/>
        <v>22</v>
      </c>
      <c r="DF106" s="38">
        <f t="shared" ref="DF106:DO108" si="168">+IF($L106=DF$8,$BG106,0)</f>
        <v>0</v>
      </c>
      <c r="DG106" s="38">
        <f t="shared" si="168"/>
        <v>0</v>
      </c>
      <c r="DH106" s="38">
        <f t="shared" si="168"/>
        <v>0</v>
      </c>
      <c r="DI106" s="38">
        <f t="shared" si="168"/>
        <v>0</v>
      </c>
      <c r="DJ106" s="38">
        <f t="shared" si="168"/>
        <v>0</v>
      </c>
      <c r="DK106" s="38">
        <f t="shared" si="168"/>
        <v>0</v>
      </c>
      <c r="DL106" s="38">
        <f t="shared" si="168"/>
        <v>0</v>
      </c>
      <c r="DM106" s="38">
        <f t="shared" si="168"/>
        <v>0</v>
      </c>
      <c r="DN106" s="38">
        <f t="shared" si="168"/>
        <v>0</v>
      </c>
      <c r="DO106" s="38">
        <f t="shared" si="168"/>
        <v>0</v>
      </c>
      <c r="IV106" s="47"/>
    </row>
    <row r="107" spans="1:256" s="38" customFormat="1" x14ac:dyDescent="0.2">
      <c r="A107" s="33">
        <v>98</v>
      </c>
      <c r="B107" s="304"/>
      <c r="C107" s="36"/>
      <c r="D107" s="36"/>
      <c r="E107" s="36"/>
      <c r="F107" s="36"/>
      <c r="G107" s="36"/>
      <c r="H107" s="299">
        <f t="shared" si="148"/>
        <v>22</v>
      </c>
      <c r="I107" s="34">
        <f t="shared" si="113"/>
        <v>0</v>
      </c>
      <c r="J107" s="35" t="str">
        <f>+IF(I107&gt;0,BL107&amp;"""","")</f>
        <v/>
      </c>
      <c r="K107" s="36">
        <v>4500</v>
      </c>
      <c r="L107" s="37"/>
      <c r="M107" s="75"/>
      <c r="N107" s="76"/>
      <c r="O107" s="77"/>
      <c r="P107" s="77"/>
      <c r="Q107" s="77"/>
      <c r="R107" s="77"/>
      <c r="S107" s="77"/>
      <c r="T107" s="77"/>
      <c r="U107" s="78"/>
      <c r="V107" s="77"/>
      <c r="W107" s="76"/>
      <c r="X107" s="77"/>
      <c r="Y107" s="77"/>
      <c r="Z107" s="77"/>
      <c r="AA107" s="77"/>
      <c r="AB107" s="77"/>
      <c r="AC107" s="77"/>
      <c r="AD107" s="78"/>
      <c r="AE107" s="79"/>
      <c r="AF107" s="66"/>
      <c r="AG107" s="78"/>
      <c r="AH107" s="80">
        <f t="shared" si="149"/>
        <v>22</v>
      </c>
      <c r="AJ107" s="39">
        <f t="shared" si="115"/>
        <v>0</v>
      </c>
      <c r="AK107" s="39">
        <f t="shared" si="116"/>
        <v>0</v>
      </c>
      <c r="AL107" s="39">
        <f t="shared" si="117"/>
        <v>0</v>
      </c>
      <c r="AM107" s="39">
        <f t="shared" si="118"/>
        <v>0</v>
      </c>
      <c r="AN107" s="39">
        <f t="shared" si="119"/>
        <v>0</v>
      </c>
      <c r="AO107" s="39">
        <f t="shared" si="120"/>
        <v>0</v>
      </c>
      <c r="AP107" s="39">
        <f t="shared" si="121"/>
        <v>0</v>
      </c>
      <c r="AQ107" s="39">
        <f t="shared" si="122"/>
        <v>0</v>
      </c>
      <c r="AR107" s="39">
        <f t="shared" si="123"/>
        <v>0</v>
      </c>
      <c r="AS107" s="39">
        <f t="shared" si="124"/>
        <v>0</v>
      </c>
      <c r="AT107" s="39">
        <f t="shared" si="125"/>
        <v>0</v>
      </c>
      <c r="AU107" s="39">
        <f t="shared" si="126"/>
        <v>0</v>
      </c>
      <c r="AV107" s="39">
        <f t="shared" si="127"/>
        <v>0</v>
      </c>
      <c r="AW107" s="39">
        <f t="shared" si="128"/>
        <v>0</v>
      </c>
      <c r="AX107" s="39">
        <f t="shared" si="129"/>
        <v>0</v>
      </c>
      <c r="AY107" s="39">
        <f t="shared" si="130"/>
        <v>0</v>
      </c>
      <c r="AZ107" s="39">
        <f t="shared" si="131"/>
        <v>0</v>
      </c>
      <c r="BA107" s="39">
        <f t="shared" si="132"/>
        <v>0</v>
      </c>
      <c r="BB107" s="39">
        <f t="shared" si="133"/>
        <v>0</v>
      </c>
      <c r="BD107" s="39">
        <f t="shared" si="150"/>
        <v>0</v>
      </c>
      <c r="BF107" s="39"/>
      <c r="BG107" s="38">
        <f>SUM(AJ107:BF107)</f>
        <v>0</v>
      </c>
      <c r="BI107" s="55"/>
      <c r="BJ107" s="55"/>
      <c r="BL107" s="41" t="str">
        <f t="shared" si="151"/>
        <v/>
      </c>
      <c r="BM107" s="42" t="str">
        <f t="shared" si="135"/>
        <v/>
      </c>
      <c r="BN107" s="42" t="str">
        <f t="shared" si="152"/>
        <v/>
      </c>
      <c r="BO107" s="42" t="str">
        <f t="shared" si="136"/>
        <v/>
      </c>
      <c r="BP107" s="43" t="str">
        <f t="shared" si="153"/>
        <v/>
      </c>
      <c r="BQ107" s="43" t="e">
        <f t="shared" si="137"/>
        <v>#N/A</v>
      </c>
      <c r="BR107" s="43" t="e">
        <f t="shared" si="138"/>
        <v>#N/A</v>
      </c>
      <c r="BS107" s="43"/>
      <c r="BT107" s="44">
        <f t="shared" si="139"/>
        <v>0</v>
      </c>
      <c r="BU107" s="44">
        <f t="shared" si="140"/>
        <v>0</v>
      </c>
      <c r="BV107" s="44">
        <f t="shared" si="109"/>
        <v>0</v>
      </c>
      <c r="BW107" s="44">
        <f t="shared" si="109"/>
        <v>0</v>
      </c>
      <c r="BX107" s="43" t="str">
        <f t="shared" si="154"/>
        <v/>
      </c>
      <c r="BZ107" s="38">
        <f t="shared" si="167"/>
        <v>0</v>
      </c>
      <c r="CA107" s="38">
        <f t="shared" si="167"/>
        <v>0</v>
      </c>
      <c r="CB107" s="38">
        <f t="shared" si="167"/>
        <v>0</v>
      </c>
      <c r="CC107" s="38">
        <f t="shared" si="167"/>
        <v>0</v>
      </c>
      <c r="CD107" s="38">
        <f t="shared" si="167"/>
        <v>0</v>
      </c>
      <c r="CE107" s="38">
        <f t="shared" si="167"/>
        <v>0</v>
      </c>
      <c r="CF107" s="38">
        <f t="shared" si="167"/>
        <v>0</v>
      </c>
      <c r="CG107" s="38">
        <f t="shared" si="167"/>
        <v>0</v>
      </c>
      <c r="CH107" s="38">
        <f t="shared" si="167"/>
        <v>0</v>
      </c>
      <c r="CI107" s="38">
        <f t="shared" si="167"/>
        <v>0</v>
      </c>
      <c r="CM107" s="38">
        <f t="shared" si="162"/>
        <v>9886.09375</v>
      </c>
      <c r="CO107" s="55"/>
      <c r="CP107" s="55"/>
      <c r="CR107" s="41">
        <f t="shared" si="155"/>
        <v>22</v>
      </c>
      <c r="CS107" s="42">
        <f t="shared" si="141"/>
        <v>20</v>
      </c>
      <c r="CT107" s="42" t="str">
        <f t="shared" si="156"/>
        <v/>
      </c>
      <c r="CU107" s="42">
        <f t="shared" si="142"/>
        <v>22</v>
      </c>
      <c r="CV107" s="43" t="str">
        <f t="shared" si="157"/>
        <v/>
      </c>
      <c r="CW107" s="43">
        <f t="shared" si="143"/>
        <v>9812.5000000000018</v>
      </c>
      <c r="CX107" s="43">
        <f t="shared" si="144"/>
        <v>11873.125000000002</v>
      </c>
      <c r="CY107" s="43"/>
      <c r="CZ107" s="44">
        <f t="shared" si="145"/>
        <v>0</v>
      </c>
      <c r="DA107" s="44">
        <f t="shared" si="146"/>
        <v>0</v>
      </c>
      <c r="DB107" s="44">
        <f t="shared" si="158"/>
        <v>0</v>
      </c>
      <c r="DC107" s="44">
        <f t="shared" si="159"/>
        <v>0</v>
      </c>
      <c r="DD107" s="43">
        <f t="shared" si="160"/>
        <v>22</v>
      </c>
      <c r="DF107" s="38">
        <f t="shared" si="168"/>
        <v>0</v>
      </c>
      <c r="DG107" s="38">
        <f t="shared" si="168"/>
        <v>0</v>
      </c>
      <c r="DH107" s="38">
        <f t="shared" si="168"/>
        <v>0</v>
      </c>
      <c r="DI107" s="38">
        <f t="shared" si="168"/>
        <v>0</v>
      </c>
      <c r="DJ107" s="38">
        <f t="shared" si="168"/>
        <v>0</v>
      </c>
      <c r="DK107" s="38">
        <f t="shared" si="168"/>
        <v>0</v>
      </c>
      <c r="DL107" s="38">
        <f t="shared" si="168"/>
        <v>0</v>
      </c>
      <c r="DM107" s="38">
        <f t="shared" si="168"/>
        <v>0</v>
      </c>
      <c r="DN107" s="38">
        <f t="shared" si="168"/>
        <v>0</v>
      </c>
      <c r="DO107" s="38">
        <f t="shared" si="168"/>
        <v>0</v>
      </c>
      <c r="IV107" s="47"/>
    </row>
    <row r="108" spans="1:256" s="38" customFormat="1" x14ac:dyDescent="0.2">
      <c r="A108" s="33">
        <v>99</v>
      </c>
      <c r="B108" s="304"/>
      <c r="C108" s="36"/>
      <c r="D108" s="36"/>
      <c r="E108" s="36"/>
      <c r="F108" s="36"/>
      <c r="G108" s="36"/>
      <c r="H108" s="298">
        <f t="shared" si="148"/>
        <v>22</v>
      </c>
      <c r="I108" s="34">
        <f t="shared" si="113"/>
        <v>0</v>
      </c>
      <c r="J108" s="35" t="str">
        <f>+IF(I108&gt;0,BL108&amp;"""","")</f>
        <v/>
      </c>
      <c r="K108" s="36">
        <v>4500</v>
      </c>
      <c r="L108" s="37"/>
      <c r="M108" s="75"/>
      <c r="N108" s="76"/>
      <c r="O108" s="77"/>
      <c r="P108" s="77"/>
      <c r="Q108" s="77"/>
      <c r="R108" s="77"/>
      <c r="S108" s="77"/>
      <c r="T108" s="77"/>
      <c r="U108" s="78"/>
      <c r="V108" s="77"/>
      <c r="W108" s="76"/>
      <c r="X108" s="77"/>
      <c r="Y108" s="77"/>
      <c r="Z108" s="77"/>
      <c r="AA108" s="77"/>
      <c r="AB108" s="77"/>
      <c r="AC108" s="77"/>
      <c r="AD108" s="78"/>
      <c r="AE108" s="79"/>
      <c r="AF108" s="66"/>
      <c r="AG108" s="78"/>
      <c r="AH108" s="80">
        <f t="shared" si="149"/>
        <v>22</v>
      </c>
      <c r="AJ108" s="39">
        <f t="shared" si="115"/>
        <v>0</v>
      </c>
      <c r="AK108" s="39">
        <f t="shared" si="116"/>
        <v>0</v>
      </c>
      <c r="AL108" s="39">
        <f t="shared" si="117"/>
        <v>0</v>
      </c>
      <c r="AM108" s="39">
        <f t="shared" si="118"/>
        <v>0</v>
      </c>
      <c r="AN108" s="39">
        <f t="shared" si="119"/>
        <v>0</v>
      </c>
      <c r="AO108" s="39">
        <f t="shared" si="120"/>
        <v>0</v>
      </c>
      <c r="AP108" s="39">
        <f t="shared" si="121"/>
        <v>0</v>
      </c>
      <c r="AQ108" s="39">
        <f t="shared" si="122"/>
        <v>0</v>
      </c>
      <c r="AR108" s="39">
        <f t="shared" si="123"/>
        <v>0</v>
      </c>
      <c r="AS108" s="39">
        <f t="shared" si="124"/>
        <v>0</v>
      </c>
      <c r="AT108" s="39">
        <f t="shared" si="125"/>
        <v>0</v>
      </c>
      <c r="AU108" s="39">
        <f t="shared" si="126"/>
        <v>0</v>
      </c>
      <c r="AV108" s="39">
        <f t="shared" si="127"/>
        <v>0</v>
      </c>
      <c r="AW108" s="39">
        <f t="shared" si="128"/>
        <v>0</v>
      </c>
      <c r="AX108" s="39">
        <f t="shared" si="129"/>
        <v>0</v>
      </c>
      <c r="AY108" s="39">
        <f t="shared" si="130"/>
        <v>0</v>
      </c>
      <c r="AZ108" s="39">
        <f t="shared" si="131"/>
        <v>0</v>
      </c>
      <c r="BA108" s="39">
        <f t="shared" si="132"/>
        <v>0</v>
      </c>
      <c r="BB108" s="39">
        <f t="shared" si="133"/>
        <v>0</v>
      </c>
      <c r="BF108" s="39"/>
      <c r="BG108" s="38">
        <f>SUM(AJ108:BF108)</f>
        <v>0</v>
      </c>
      <c r="BI108" s="55"/>
      <c r="BJ108" s="55"/>
      <c r="BL108" s="41" t="str">
        <f t="shared" si="151"/>
        <v/>
      </c>
      <c r="BM108" s="42" t="str">
        <f t="shared" si="135"/>
        <v/>
      </c>
      <c r="BN108" s="42" t="str">
        <f t="shared" si="152"/>
        <v/>
      </c>
      <c r="BO108" s="42" t="str">
        <f t="shared" si="136"/>
        <v/>
      </c>
      <c r="BP108" s="43" t="str">
        <f t="shared" si="153"/>
        <v/>
      </c>
      <c r="BQ108" s="43" t="e">
        <f t="shared" si="137"/>
        <v>#N/A</v>
      </c>
      <c r="BR108" s="43" t="e">
        <f t="shared" si="138"/>
        <v>#N/A</v>
      </c>
      <c r="BS108" s="43"/>
      <c r="BT108" s="44">
        <f t="shared" si="139"/>
        <v>0</v>
      </c>
      <c r="BU108" s="44">
        <f t="shared" si="140"/>
        <v>0</v>
      </c>
      <c r="BV108" s="44">
        <f t="shared" si="109"/>
        <v>0</v>
      </c>
      <c r="BW108" s="44">
        <f t="shared" si="109"/>
        <v>0</v>
      </c>
      <c r="BX108" s="43" t="str">
        <f t="shared" si="154"/>
        <v/>
      </c>
      <c r="BZ108" s="38">
        <f t="shared" si="167"/>
        <v>0</v>
      </c>
      <c r="CA108" s="38">
        <f t="shared" si="167"/>
        <v>0</v>
      </c>
      <c r="CB108" s="38">
        <f t="shared" si="167"/>
        <v>0</v>
      </c>
      <c r="CC108" s="38">
        <f t="shared" si="167"/>
        <v>0</v>
      </c>
      <c r="CD108" s="38">
        <f t="shared" si="167"/>
        <v>0</v>
      </c>
      <c r="CE108" s="38">
        <f t="shared" si="167"/>
        <v>0</v>
      </c>
      <c r="CF108" s="38">
        <f t="shared" si="167"/>
        <v>0</v>
      </c>
      <c r="CG108" s="38">
        <f t="shared" si="167"/>
        <v>0</v>
      </c>
      <c r="CH108" s="38">
        <f t="shared" si="167"/>
        <v>0</v>
      </c>
      <c r="CI108" s="38">
        <f t="shared" si="167"/>
        <v>0</v>
      </c>
      <c r="CM108" s="38">
        <f t="shared" si="162"/>
        <v>9886.09375</v>
      </c>
      <c r="CO108" s="55"/>
      <c r="CP108" s="55"/>
      <c r="CR108" s="41">
        <f t="shared" si="155"/>
        <v>22</v>
      </c>
      <c r="CS108" s="42">
        <f t="shared" si="141"/>
        <v>20</v>
      </c>
      <c r="CT108" s="42" t="str">
        <f t="shared" si="156"/>
        <v/>
      </c>
      <c r="CU108" s="42">
        <f t="shared" si="142"/>
        <v>22</v>
      </c>
      <c r="CV108" s="43" t="str">
        <f t="shared" si="157"/>
        <v/>
      </c>
      <c r="CW108" s="43">
        <f t="shared" si="143"/>
        <v>9812.5000000000018</v>
      </c>
      <c r="CX108" s="43">
        <f t="shared" si="144"/>
        <v>11873.125000000002</v>
      </c>
      <c r="CY108" s="43"/>
      <c r="CZ108" s="44">
        <f t="shared" si="145"/>
        <v>0</v>
      </c>
      <c r="DA108" s="44">
        <f t="shared" si="146"/>
        <v>0</v>
      </c>
      <c r="DB108" s="44">
        <f t="shared" si="158"/>
        <v>0</v>
      </c>
      <c r="DC108" s="44">
        <f t="shared" si="159"/>
        <v>0</v>
      </c>
      <c r="DD108" s="43">
        <f t="shared" si="160"/>
        <v>22</v>
      </c>
      <c r="DF108" s="38">
        <f t="shared" si="168"/>
        <v>0</v>
      </c>
      <c r="DG108" s="38">
        <f t="shared" si="168"/>
        <v>0</v>
      </c>
      <c r="DH108" s="38">
        <f t="shared" si="168"/>
        <v>0</v>
      </c>
      <c r="DI108" s="38">
        <f t="shared" si="168"/>
        <v>0</v>
      </c>
      <c r="DJ108" s="38">
        <f t="shared" si="168"/>
        <v>0</v>
      </c>
      <c r="DK108" s="38">
        <f t="shared" si="168"/>
        <v>0</v>
      </c>
      <c r="DL108" s="38">
        <f t="shared" si="168"/>
        <v>0</v>
      </c>
      <c r="DM108" s="38">
        <f t="shared" si="168"/>
        <v>0</v>
      </c>
      <c r="DN108" s="38">
        <f t="shared" si="168"/>
        <v>0</v>
      </c>
      <c r="DO108" s="38">
        <f t="shared" si="168"/>
        <v>0</v>
      </c>
      <c r="IV108" s="47"/>
    </row>
    <row r="109" spans="1:256" hidden="1" x14ac:dyDescent="0.2"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</row>
    <row r="110" spans="1:256" hidden="1" x14ac:dyDescent="0.2"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</row>
    <row r="111" spans="1:256" hidden="1" x14ac:dyDescent="0.2"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</row>
    <row r="112" spans="1:256" hidden="1" x14ac:dyDescent="0.2"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</row>
    <row r="113" spans="47:57" hidden="1" x14ac:dyDescent="0.2"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</row>
    <row r="114" spans="47:57" hidden="1" x14ac:dyDescent="0.2"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</row>
    <row r="115" spans="47:57" hidden="1" x14ac:dyDescent="0.2"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</row>
    <row r="116" spans="47:57" hidden="1" x14ac:dyDescent="0.2"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</row>
    <row r="117" spans="47:57" hidden="1" x14ac:dyDescent="0.2"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</row>
    <row r="118" spans="47:57" hidden="1" x14ac:dyDescent="0.2"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</row>
    <row r="119" spans="47:57" hidden="1" x14ac:dyDescent="0.2"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</row>
    <row r="120" spans="47:57" hidden="1" x14ac:dyDescent="0.2"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</row>
    <row r="121" spans="47:57" hidden="1" x14ac:dyDescent="0.2"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</row>
    <row r="122" spans="47:57" hidden="1" x14ac:dyDescent="0.2"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</row>
    <row r="123" spans="47:57" hidden="1" x14ac:dyDescent="0.2"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</row>
    <row r="124" spans="47:57" hidden="1" x14ac:dyDescent="0.2"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</row>
    <row r="125" spans="47:57" hidden="1" x14ac:dyDescent="0.2"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</row>
    <row r="126" spans="47:57" hidden="1" x14ac:dyDescent="0.2"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</row>
    <row r="127" spans="47:57" hidden="1" x14ac:dyDescent="0.2"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</row>
    <row r="128" spans="47:57" hidden="1" x14ac:dyDescent="0.2"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</row>
    <row r="129" spans="47:57" hidden="1" x14ac:dyDescent="0.2"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</row>
    <row r="130" spans="47:57" hidden="1" x14ac:dyDescent="0.2"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</row>
    <row r="131" spans="47:57" hidden="1" x14ac:dyDescent="0.2"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</row>
    <row r="132" spans="47:57" hidden="1" x14ac:dyDescent="0.2"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</row>
    <row r="133" spans="47:57" hidden="1" x14ac:dyDescent="0.2"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</row>
    <row r="134" spans="47:57" hidden="1" x14ac:dyDescent="0.2"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</row>
    <row r="135" spans="47:57" hidden="1" x14ac:dyDescent="0.2"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</row>
    <row r="136" spans="47:57" hidden="1" x14ac:dyDescent="0.2"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</row>
    <row r="137" spans="47:57" hidden="1" x14ac:dyDescent="0.2"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</row>
    <row r="138" spans="47:57" hidden="1" x14ac:dyDescent="0.2"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</row>
    <row r="139" spans="47:57" hidden="1" x14ac:dyDescent="0.2"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</row>
    <row r="140" spans="47:57" hidden="1" x14ac:dyDescent="0.2"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</row>
    <row r="141" spans="47:57" hidden="1" x14ac:dyDescent="0.2"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</row>
    <row r="142" spans="47:57" hidden="1" x14ac:dyDescent="0.2"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</row>
    <row r="143" spans="47:57" hidden="1" x14ac:dyDescent="0.2"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</row>
    <row r="144" spans="47:57" hidden="1" x14ac:dyDescent="0.2"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</row>
    <row r="145" spans="47:57" hidden="1" x14ac:dyDescent="0.2"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</row>
    <row r="146" spans="47:57" hidden="1" x14ac:dyDescent="0.2"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</row>
    <row r="147" spans="47:57" hidden="1" x14ac:dyDescent="0.2"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</row>
    <row r="148" spans="47:57" hidden="1" x14ac:dyDescent="0.2"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</row>
    <row r="149" spans="47:57" hidden="1" x14ac:dyDescent="0.2"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</row>
    <row r="150" spans="47:57" hidden="1" x14ac:dyDescent="0.2"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</row>
    <row r="151" spans="47:57" hidden="1" x14ac:dyDescent="0.2"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</row>
    <row r="152" spans="47:57" hidden="1" x14ac:dyDescent="0.2"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</row>
    <row r="153" spans="47:57" hidden="1" x14ac:dyDescent="0.2"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</row>
    <row r="154" spans="47:57" hidden="1" x14ac:dyDescent="0.2"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</row>
    <row r="155" spans="47:57" hidden="1" x14ac:dyDescent="0.2"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</row>
    <row r="156" spans="47:57" hidden="1" x14ac:dyDescent="0.2"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</row>
    <row r="157" spans="47:57" hidden="1" x14ac:dyDescent="0.2"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</row>
    <row r="158" spans="47:57" hidden="1" x14ac:dyDescent="0.2"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</row>
    <row r="159" spans="47:57" hidden="1" x14ac:dyDescent="0.2"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</row>
    <row r="160" spans="47:57" hidden="1" x14ac:dyDescent="0.2"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</row>
    <row r="161" spans="47:57" hidden="1" x14ac:dyDescent="0.2"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</row>
    <row r="162" spans="47:57" hidden="1" x14ac:dyDescent="0.2"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</row>
    <row r="163" spans="47:57" hidden="1" x14ac:dyDescent="0.2"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</row>
    <row r="164" spans="47:57" hidden="1" x14ac:dyDescent="0.2"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</row>
    <row r="165" spans="47:57" hidden="1" x14ac:dyDescent="0.2"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</row>
    <row r="166" spans="47:57" hidden="1" x14ac:dyDescent="0.2"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</row>
    <row r="167" spans="47:57" hidden="1" x14ac:dyDescent="0.2"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</row>
    <row r="168" spans="47:57" hidden="1" x14ac:dyDescent="0.2"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</row>
    <row r="169" spans="47:57" hidden="1" x14ac:dyDescent="0.2"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</row>
    <row r="170" spans="47:57" hidden="1" x14ac:dyDescent="0.2"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</row>
    <row r="171" spans="47:57" hidden="1" x14ac:dyDescent="0.2"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</row>
    <row r="172" spans="47:57" hidden="1" x14ac:dyDescent="0.2"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</row>
    <row r="173" spans="47:57" hidden="1" x14ac:dyDescent="0.2"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</row>
    <row r="174" spans="47:57" hidden="1" x14ac:dyDescent="0.2"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</row>
    <row r="175" spans="47:57" hidden="1" x14ac:dyDescent="0.2"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</row>
    <row r="176" spans="47:57" hidden="1" x14ac:dyDescent="0.2"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</row>
    <row r="177" spans="47:57" hidden="1" x14ac:dyDescent="0.2"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</row>
    <row r="178" spans="47:57" hidden="1" x14ac:dyDescent="0.2"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</row>
    <row r="179" spans="47:57" hidden="1" x14ac:dyDescent="0.2"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</row>
    <row r="180" spans="47:57" hidden="1" x14ac:dyDescent="0.2"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</row>
    <row r="181" spans="47:57" hidden="1" x14ac:dyDescent="0.2"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</row>
    <row r="182" spans="47:57" hidden="1" x14ac:dyDescent="0.2"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</row>
    <row r="183" spans="47:57" hidden="1" x14ac:dyDescent="0.2"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</row>
    <row r="184" spans="47:57" hidden="1" x14ac:dyDescent="0.2"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</row>
    <row r="185" spans="47:57" hidden="1" x14ac:dyDescent="0.2"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</row>
    <row r="186" spans="47:57" hidden="1" x14ac:dyDescent="0.2"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</row>
    <row r="187" spans="47:57" hidden="1" x14ac:dyDescent="0.2"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</row>
    <row r="188" spans="47:57" hidden="1" x14ac:dyDescent="0.2"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</row>
    <row r="189" spans="47:57" hidden="1" x14ac:dyDescent="0.2"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</row>
    <row r="190" spans="47:57" hidden="1" x14ac:dyDescent="0.2"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</row>
    <row r="191" spans="47:57" hidden="1" x14ac:dyDescent="0.2"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</row>
    <row r="192" spans="47:57" hidden="1" x14ac:dyDescent="0.2"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</row>
    <row r="193" spans="47:57" hidden="1" x14ac:dyDescent="0.2"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</row>
    <row r="194" spans="47:57" hidden="1" x14ac:dyDescent="0.2"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</row>
    <row r="195" spans="47:57" hidden="1" x14ac:dyDescent="0.2"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</row>
    <row r="196" spans="47:57" hidden="1" x14ac:dyDescent="0.2"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</row>
    <row r="197" spans="47:57" hidden="1" x14ac:dyDescent="0.2"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</row>
    <row r="198" spans="47:57" hidden="1" x14ac:dyDescent="0.2"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</row>
    <row r="199" spans="47:57" hidden="1" x14ac:dyDescent="0.2"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</row>
    <row r="200" spans="47:57" hidden="1" x14ac:dyDescent="0.2"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</row>
    <row r="201" spans="47:57" hidden="1" x14ac:dyDescent="0.2"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</row>
    <row r="202" spans="47:57" hidden="1" x14ac:dyDescent="0.2"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</row>
    <row r="203" spans="47:57" hidden="1" x14ac:dyDescent="0.2"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</row>
    <row r="204" spans="47:57" hidden="1" x14ac:dyDescent="0.2"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</row>
    <row r="205" spans="47:57" hidden="1" x14ac:dyDescent="0.2"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</row>
    <row r="206" spans="47:57" hidden="1" x14ac:dyDescent="0.2"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</row>
    <row r="207" spans="47:57" hidden="1" x14ac:dyDescent="0.2"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</row>
    <row r="208" spans="47:57" hidden="1" x14ac:dyDescent="0.2"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</row>
    <row r="209" spans="47:57" hidden="1" x14ac:dyDescent="0.2"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</row>
    <row r="210" spans="47:57" hidden="1" x14ac:dyDescent="0.2"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</row>
    <row r="211" spans="47:57" hidden="1" x14ac:dyDescent="0.2"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</row>
    <row r="212" spans="47:57" hidden="1" x14ac:dyDescent="0.2"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</row>
    <row r="213" spans="47:57" hidden="1" x14ac:dyDescent="0.2"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</row>
    <row r="214" spans="47:57" hidden="1" x14ac:dyDescent="0.2"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</row>
    <row r="215" spans="47:57" hidden="1" x14ac:dyDescent="0.2"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</row>
    <row r="216" spans="47:57" hidden="1" x14ac:dyDescent="0.2"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</row>
    <row r="217" spans="47:57" hidden="1" x14ac:dyDescent="0.2"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</row>
    <row r="218" spans="47:57" hidden="1" x14ac:dyDescent="0.2"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</row>
    <row r="219" spans="47:57" hidden="1" x14ac:dyDescent="0.2"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</row>
    <row r="220" spans="47:57" hidden="1" x14ac:dyDescent="0.2"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</row>
    <row r="221" spans="47:57" hidden="1" x14ac:dyDescent="0.2"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</row>
    <row r="222" spans="47:57" hidden="1" x14ac:dyDescent="0.2"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</row>
    <row r="223" spans="47:57" hidden="1" x14ac:dyDescent="0.2"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</row>
    <row r="224" spans="47:57" hidden="1" x14ac:dyDescent="0.2"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</row>
    <row r="225" spans="47:57" hidden="1" x14ac:dyDescent="0.2"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</row>
    <row r="226" spans="47:57" hidden="1" x14ac:dyDescent="0.2"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</row>
    <row r="227" spans="47:57" hidden="1" x14ac:dyDescent="0.2"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</row>
    <row r="228" spans="47:57" hidden="1" x14ac:dyDescent="0.2"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</row>
    <row r="229" spans="47:57" hidden="1" x14ac:dyDescent="0.2"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</row>
    <row r="230" spans="47:57" hidden="1" x14ac:dyDescent="0.2"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</row>
    <row r="231" spans="47:57" hidden="1" x14ac:dyDescent="0.2"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</row>
    <row r="232" spans="47:57" hidden="1" x14ac:dyDescent="0.2"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</row>
    <row r="233" spans="47:57" hidden="1" x14ac:dyDescent="0.2"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</row>
    <row r="234" spans="47:57" hidden="1" x14ac:dyDescent="0.2"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</row>
    <row r="235" spans="47:57" hidden="1" x14ac:dyDescent="0.2"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</row>
    <row r="236" spans="47:57" hidden="1" x14ac:dyDescent="0.2"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</row>
    <row r="237" spans="47:57" hidden="1" x14ac:dyDescent="0.2"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</row>
    <row r="238" spans="47:57" hidden="1" x14ac:dyDescent="0.2"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</row>
    <row r="239" spans="47:57" hidden="1" x14ac:dyDescent="0.2"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</row>
    <row r="240" spans="47:57" hidden="1" x14ac:dyDescent="0.2"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</row>
    <row r="241" spans="47:57" hidden="1" x14ac:dyDescent="0.2"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</row>
    <row r="242" spans="47:57" hidden="1" x14ac:dyDescent="0.2"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</row>
    <row r="243" spans="47:57" hidden="1" x14ac:dyDescent="0.2"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</row>
    <row r="244" spans="47:57" hidden="1" x14ac:dyDescent="0.2"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</row>
    <row r="245" spans="47:57" hidden="1" x14ac:dyDescent="0.2"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</row>
    <row r="246" spans="47:57" hidden="1" x14ac:dyDescent="0.2"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</row>
    <row r="247" spans="47:57" hidden="1" x14ac:dyDescent="0.2"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</row>
    <row r="248" spans="47:57" hidden="1" x14ac:dyDescent="0.2"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</row>
    <row r="249" spans="47:57" hidden="1" x14ac:dyDescent="0.2"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</row>
    <row r="250" spans="47:57" hidden="1" x14ac:dyDescent="0.2"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</row>
    <row r="251" spans="47:57" hidden="1" x14ac:dyDescent="0.2"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</row>
    <row r="252" spans="47:57" hidden="1" x14ac:dyDescent="0.2"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</row>
    <row r="253" spans="47:57" hidden="1" x14ac:dyDescent="0.2"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</row>
    <row r="254" spans="47:57" hidden="1" x14ac:dyDescent="0.2"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</row>
    <row r="255" spans="47:57" hidden="1" x14ac:dyDescent="0.2"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</row>
    <row r="256" spans="47:57" hidden="1" x14ac:dyDescent="0.2"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</row>
    <row r="257" spans="47:57" hidden="1" x14ac:dyDescent="0.2"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</row>
    <row r="258" spans="47:57" hidden="1" x14ac:dyDescent="0.2"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</row>
    <row r="259" spans="47:57" hidden="1" x14ac:dyDescent="0.2"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</row>
    <row r="260" spans="47:57" hidden="1" x14ac:dyDescent="0.2"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</row>
    <row r="261" spans="47:57" hidden="1" x14ac:dyDescent="0.2"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</row>
    <row r="262" spans="47:57" hidden="1" x14ac:dyDescent="0.2"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</row>
    <row r="263" spans="47:57" hidden="1" x14ac:dyDescent="0.2"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</row>
    <row r="264" spans="47:57" hidden="1" x14ac:dyDescent="0.2"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</row>
    <row r="265" spans="47:57" hidden="1" x14ac:dyDescent="0.2"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</row>
    <row r="266" spans="47:57" hidden="1" x14ac:dyDescent="0.2"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</row>
    <row r="267" spans="47:57" hidden="1" x14ac:dyDescent="0.2"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</row>
    <row r="268" spans="47:57" hidden="1" x14ac:dyDescent="0.2"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</row>
    <row r="269" spans="47:57" hidden="1" x14ac:dyDescent="0.2"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</row>
    <row r="270" spans="47:57" hidden="1" x14ac:dyDescent="0.2"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</row>
    <row r="271" spans="47:57" hidden="1" x14ac:dyDescent="0.2"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</row>
    <row r="272" spans="47:57" hidden="1" x14ac:dyDescent="0.2"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</row>
    <row r="273" spans="47:57" hidden="1" x14ac:dyDescent="0.2"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</row>
    <row r="274" spans="47:57" hidden="1" x14ac:dyDescent="0.2"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</row>
    <row r="275" spans="47:57" hidden="1" x14ac:dyDescent="0.2"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</row>
    <row r="276" spans="47:57" hidden="1" x14ac:dyDescent="0.2"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</row>
    <row r="277" spans="47:57" hidden="1" x14ac:dyDescent="0.2"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</row>
    <row r="278" spans="47:57" hidden="1" x14ac:dyDescent="0.2"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</row>
    <row r="279" spans="47:57" hidden="1" x14ac:dyDescent="0.2"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</row>
    <row r="280" spans="47:57" hidden="1" x14ac:dyDescent="0.2"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</row>
    <row r="281" spans="47:57" hidden="1" x14ac:dyDescent="0.2"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</row>
    <row r="282" spans="47:57" hidden="1" x14ac:dyDescent="0.2"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</row>
    <row r="283" spans="47:57" hidden="1" x14ac:dyDescent="0.2"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</row>
    <row r="284" spans="47:57" hidden="1" x14ac:dyDescent="0.2"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</row>
    <row r="285" spans="47:57" hidden="1" x14ac:dyDescent="0.2"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</row>
    <row r="286" spans="47:57" hidden="1" x14ac:dyDescent="0.2"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</row>
    <row r="287" spans="47:57" hidden="1" x14ac:dyDescent="0.2"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</row>
    <row r="288" spans="47:57" hidden="1" x14ac:dyDescent="0.2"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</row>
    <row r="289" spans="47:57" hidden="1" x14ac:dyDescent="0.2"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</row>
    <row r="290" spans="47:57" hidden="1" x14ac:dyDescent="0.2"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</row>
    <row r="291" spans="47:57" hidden="1" x14ac:dyDescent="0.2"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</row>
    <row r="292" spans="47:57" hidden="1" x14ac:dyDescent="0.2"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</row>
    <row r="293" spans="47:57" hidden="1" x14ac:dyDescent="0.2"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</row>
    <row r="294" spans="47:57" hidden="1" x14ac:dyDescent="0.2"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</row>
    <row r="295" spans="47:57" hidden="1" x14ac:dyDescent="0.2"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</row>
    <row r="296" spans="47:57" hidden="1" x14ac:dyDescent="0.2"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</row>
    <row r="297" spans="47:57" hidden="1" x14ac:dyDescent="0.2"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</row>
    <row r="298" spans="47:57" hidden="1" x14ac:dyDescent="0.2"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</row>
    <row r="299" spans="47:57" hidden="1" x14ac:dyDescent="0.2"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</row>
    <row r="300" spans="47:57" hidden="1" x14ac:dyDescent="0.2"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</row>
    <row r="301" spans="47:57" hidden="1" x14ac:dyDescent="0.2"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</row>
    <row r="302" spans="47:57" hidden="1" x14ac:dyDescent="0.2"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</row>
    <row r="303" spans="47:57" hidden="1" x14ac:dyDescent="0.2"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</row>
    <row r="304" spans="47:57" hidden="1" x14ac:dyDescent="0.2"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</row>
    <row r="305" spans="47:57" hidden="1" x14ac:dyDescent="0.2"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</row>
    <row r="306" spans="47:57" hidden="1" x14ac:dyDescent="0.2"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</row>
    <row r="307" spans="47:57" hidden="1" x14ac:dyDescent="0.2"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</row>
    <row r="308" spans="47:57" hidden="1" x14ac:dyDescent="0.2"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</row>
    <row r="309" spans="47:57" hidden="1" x14ac:dyDescent="0.2"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</row>
    <row r="310" spans="47:57" hidden="1" x14ac:dyDescent="0.2"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</row>
    <row r="311" spans="47:57" hidden="1" x14ac:dyDescent="0.2"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</row>
    <row r="312" spans="47:57" hidden="1" x14ac:dyDescent="0.2"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</row>
    <row r="313" spans="47:57" hidden="1" x14ac:dyDescent="0.2"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</row>
    <row r="314" spans="47:57" hidden="1" x14ac:dyDescent="0.2"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</row>
    <row r="315" spans="47:57" hidden="1" x14ac:dyDescent="0.2"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</row>
    <row r="316" spans="47:57" hidden="1" x14ac:dyDescent="0.2"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</row>
    <row r="317" spans="47:57" hidden="1" x14ac:dyDescent="0.2"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</row>
    <row r="318" spans="47:57" hidden="1" x14ac:dyDescent="0.2"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</row>
    <row r="319" spans="47:57" hidden="1" x14ac:dyDescent="0.2"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</row>
    <row r="320" spans="47:57" hidden="1" x14ac:dyDescent="0.2"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</row>
    <row r="321" spans="47:57" hidden="1" x14ac:dyDescent="0.2"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</row>
    <row r="322" spans="47:57" hidden="1" x14ac:dyDescent="0.2"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</row>
    <row r="323" spans="47:57" hidden="1" x14ac:dyDescent="0.2"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</row>
    <row r="324" spans="47:57" hidden="1" x14ac:dyDescent="0.2"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</row>
    <row r="325" spans="47:57" hidden="1" x14ac:dyDescent="0.2"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</row>
    <row r="326" spans="47:57" hidden="1" x14ac:dyDescent="0.2"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</row>
    <row r="327" spans="47:57" hidden="1" x14ac:dyDescent="0.2"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</row>
    <row r="328" spans="47:57" hidden="1" x14ac:dyDescent="0.2"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</row>
    <row r="329" spans="47:57" hidden="1" x14ac:dyDescent="0.2"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</row>
    <row r="330" spans="47:57" hidden="1" x14ac:dyDescent="0.2"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</row>
    <row r="331" spans="47:57" hidden="1" x14ac:dyDescent="0.2"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</row>
    <row r="332" spans="47:57" hidden="1" x14ac:dyDescent="0.2"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</row>
    <row r="333" spans="47:57" hidden="1" x14ac:dyDescent="0.2"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</row>
    <row r="334" spans="47:57" hidden="1" x14ac:dyDescent="0.2"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</row>
    <row r="335" spans="47:57" hidden="1" x14ac:dyDescent="0.2"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</row>
    <row r="336" spans="47:57" hidden="1" x14ac:dyDescent="0.2"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</row>
    <row r="337" spans="47:57" hidden="1" x14ac:dyDescent="0.2"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</row>
    <row r="338" spans="47:57" hidden="1" x14ac:dyDescent="0.2"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</row>
    <row r="339" spans="47:57" hidden="1" x14ac:dyDescent="0.2"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</row>
    <row r="340" spans="47:57" hidden="1" x14ac:dyDescent="0.2"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</row>
    <row r="341" spans="47:57" hidden="1" x14ac:dyDescent="0.2"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</row>
    <row r="342" spans="47:57" hidden="1" x14ac:dyDescent="0.2"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</row>
    <row r="343" spans="47:57" hidden="1" x14ac:dyDescent="0.2"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</row>
    <row r="344" spans="47:57" hidden="1" x14ac:dyDescent="0.2"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</row>
    <row r="345" spans="47:57" hidden="1" x14ac:dyDescent="0.2"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</row>
    <row r="346" spans="47:57" hidden="1" x14ac:dyDescent="0.2"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</row>
    <row r="347" spans="47:57" hidden="1" x14ac:dyDescent="0.2"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</row>
    <row r="348" spans="47:57" hidden="1" x14ac:dyDescent="0.2"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</row>
    <row r="349" spans="47:57" hidden="1" x14ac:dyDescent="0.2"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</row>
    <row r="350" spans="47:57" hidden="1" x14ac:dyDescent="0.2"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</row>
    <row r="351" spans="47:57" hidden="1" x14ac:dyDescent="0.2"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</row>
    <row r="352" spans="47:57" hidden="1" x14ac:dyDescent="0.2"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</row>
    <row r="353" spans="47:57" hidden="1" x14ac:dyDescent="0.2"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</row>
    <row r="354" spans="47:57" hidden="1" x14ac:dyDescent="0.2"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</row>
    <row r="355" spans="47:57" hidden="1" x14ac:dyDescent="0.2"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</row>
    <row r="356" spans="47:57" hidden="1" x14ac:dyDescent="0.2"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</row>
    <row r="357" spans="47:57" hidden="1" x14ac:dyDescent="0.2"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</row>
    <row r="358" spans="47:57" hidden="1" x14ac:dyDescent="0.2"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</row>
    <row r="359" spans="47:57" hidden="1" x14ac:dyDescent="0.2"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</row>
    <row r="360" spans="47:57" hidden="1" x14ac:dyDescent="0.2"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</row>
    <row r="361" spans="47:57" hidden="1" x14ac:dyDescent="0.2"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</row>
    <row r="362" spans="47:57" hidden="1" x14ac:dyDescent="0.2"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</row>
    <row r="363" spans="47:57" hidden="1" x14ac:dyDescent="0.2"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</row>
    <row r="364" spans="47:57" hidden="1" x14ac:dyDescent="0.2"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</row>
    <row r="365" spans="47:57" hidden="1" x14ac:dyDescent="0.2"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</row>
    <row r="366" spans="47:57" hidden="1" x14ac:dyDescent="0.2"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</row>
    <row r="367" spans="47:57" hidden="1" x14ac:dyDescent="0.2"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</row>
    <row r="368" spans="47:57" hidden="1" x14ac:dyDescent="0.2"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</row>
    <row r="369" spans="47:57" hidden="1" x14ac:dyDescent="0.2"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</row>
    <row r="370" spans="47:57" hidden="1" x14ac:dyDescent="0.2"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</row>
    <row r="371" spans="47:57" hidden="1" x14ac:dyDescent="0.2"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</row>
    <row r="372" spans="47:57" hidden="1" x14ac:dyDescent="0.2"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</row>
    <row r="373" spans="47:57" hidden="1" x14ac:dyDescent="0.2"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</row>
    <row r="374" spans="47:57" hidden="1" x14ac:dyDescent="0.2"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</row>
    <row r="375" spans="47:57" hidden="1" x14ac:dyDescent="0.2"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</row>
    <row r="376" spans="47:57" hidden="1" x14ac:dyDescent="0.2"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</row>
    <row r="377" spans="47:57" hidden="1" x14ac:dyDescent="0.2"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</row>
    <row r="378" spans="47:57" hidden="1" x14ac:dyDescent="0.2"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</row>
    <row r="379" spans="47:57" hidden="1" x14ac:dyDescent="0.2"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</row>
    <row r="380" spans="47:57" hidden="1" x14ac:dyDescent="0.2"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</row>
    <row r="381" spans="47:57" hidden="1" x14ac:dyDescent="0.2"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</row>
    <row r="382" spans="47:57" hidden="1" x14ac:dyDescent="0.2"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</row>
    <row r="383" spans="47:57" hidden="1" x14ac:dyDescent="0.2"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</row>
    <row r="384" spans="47:57" hidden="1" x14ac:dyDescent="0.2"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</row>
    <row r="385" spans="47:57" hidden="1" x14ac:dyDescent="0.2"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</row>
    <row r="386" spans="47:57" hidden="1" x14ac:dyDescent="0.2"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</row>
    <row r="387" spans="47:57" hidden="1" x14ac:dyDescent="0.2"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</row>
    <row r="388" spans="47:57" hidden="1" x14ac:dyDescent="0.2"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</row>
    <row r="389" spans="47:57" hidden="1" x14ac:dyDescent="0.2"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</row>
    <row r="390" spans="47:57" hidden="1" x14ac:dyDescent="0.2"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</row>
    <row r="391" spans="47:57" hidden="1" x14ac:dyDescent="0.2"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</row>
    <row r="392" spans="47:57" hidden="1" x14ac:dyDescent="0.2"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</row>
    <row r="393" spans="47:57" hidden="1" x14ac:dyDescent="0.2"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</row>
    <row r="394" spans="47:57" hidden="1" x14ac:dyDescent="0.2"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</row>
    <row r="395" spans="47:57" hidden="1" x14ac:dyDescent="0.2"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</row>
    <row r="396" spans="47:57" hidden="1" x14ac:dyDescent="0.2"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</row>
    <row r="397" spans="47:57" hidden="1" x14ac:dyDescent="0.2"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</row>
    <row r="398" spans="47:57" hidden="1" x14ac:dyDescent="0.2"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</row>
    <row r="399" spans="47:57" hidden="1" x14ac:dyDescent="0.2"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</row>
    <row r="400" spans="47:57" hidden="1" x14ac:dyDescent="0.2"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</row>
    <row r="401" spans="47:57" hidden="1" x14ac:dyDescent="0.2"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</row>
    <row r="402" spans="47:57" hidden="1" x14ac:dyDescent="0.2"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</row>
    <row r="403" spans="47:57" hidden="1" x14ac:dyDescent="0.2"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</row>
    <row r="404" spans="47:57" hidden="1" x14ac:dyDescent="0.2"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</row>
    <row r="405" spans="47:57" hidden="1" x14ac:dyDescent="0.2"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</row>
    <row r="406" spans="47:57" hidden="1" x14ac:dyDescent="0.2"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</row>
    <row r="407" spans="47:57" hidden="1" x14ac:dyDescent="0.2"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</row>
    <row r="408" spans="47:57" hidden="1" x14ac:dyDescent="0.2"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</row>
    <row r="409" spans="47:57" hidden="1" x14ac:dyDescent="0.2"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</row>
    <row r="410" spans="47:57" hidden="1" x14ac:dyDescent="0.2"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</row>
    <row r="411" spans="47:57" hidden="1" x14ac:dyDescent="0.2"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</row>
    <row r="412" spans="47:57" hidden="1" x14ac:dyDescent="0.2"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</row>
    <row r="413" spans="47:57" hidden="1" x14ac:dyDescent="0.2"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</row>
    <row r="414" spans="47:57" hidden="1" x14ac:dyDescent="0.2"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</row>
    <row r="415" spans="47:57" hidden="1" x14ac:dyDescent="0.2"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</row>
    <row r="416" spans="47:57" hidden="1" x14ac:dyDescent="0.2"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</row>
    <row r="417" spans="47:57" hidden="1" x14ac:dyDescent="0.2"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</row>
    <row r="418" spans="47:57" hidden="1" x14ac:dyDescent="0.2"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</row>
    <row r="419" spans="47:57" hidden="1" x14ac:dyDescent="0.2"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</row>
    <row r="420" spans="47:57" hidden="1" x14ac:dyDescent="0.2"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</row>
    <row r="421" spans="47:57" hidden="1" x14ac:dyDescent="0.2"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</row>
    <row r="422" spans="47:57" hidden="1" x14ac:dyDescent="0.2"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</row>
    <row r="423" spans="47:57" hidden="1" x14ac:dyDescent="0.2"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</row>
    <row r="424" spans="47:57" hidden="1" x14ac:dyDescent="0.2"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</row>
    <row r="425" spans="47:57" hidden="1" x14ac:dyDescent="0.2"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</row>
    <row r="426" spans="47:57" hidden="1" x14ac:dyDescent="0.2"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</row>
    <row r="427" spans="47:57" hidden="1" x14ac:dyDescent="0.2"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</row>
    <row r="428" spans="47:57" hidden="1" x14ac:dyDescent="0.2"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</row>
    <row r="429" spans="47:57" hidden="1" x14ac:dyDescent="0.2"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</row>
    <row r="430" spans="47:57" hidden="1" x14ac:dyDescent="0.2"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</row>
    <row r="431" spans="47:57" hidden="1" x14ac:dyDescent="0.2"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</row>
    <row r="432" spans="47:57" hidden="1" x14ac:dyDescent="0.2"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</row>
    <row r="433" spans="47:57" hidden="1" x14ac:dyDescent="0.2"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</row>
    <row r="434" spans="47:57" hidden="1" x14ac:dyDescent="0.2"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</row>
    <row r="435" spans="47:57" hidden="1" x14ac:dyDescent="0.2"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</row>
    <row r="436" spans="47:57" hidden="1" x14ac:dyDescent="0.2"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</row>
    <row r="437" spans="47:57" hidden="1" x14ac:dyDescent="0.2"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</row>
    <row r="438" spans="47:57" hidden="1" x14ac:dyDescent="0.2"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</row>
    <row r="439" spans="47:57" hidden="1" x14ac:dyDescent="0.2"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</row>
    <row r="440" spans="47:57" hidden="1" x14ac:dyDescent="0.2"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</row>
    <row r="441" spans="47:57" hidden="1" x14ac:dyDescent="0.2"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</row>
    <row r="442" spans="47:57" hidden="1" x14ac:dyDescent="0.2"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</row>
    <row r="443" spans="47:57" hidden="1" x14ac:dyDescent="0.2"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</row>
    <row r="444" spans="47:57" hidden="1" x14ac:dyDescent="0.2"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</row>
    <row r="445" spans="47:57" hidden="1" x14ac:dyDescent="0.2"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</row>
    <row r="446" spans="47:57" hidden="1" x14ac:dyDescent="0.2"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</row>
    <row r="447" spans="47:57" hidden="1" x14ac:dyDescent="0.2"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</row>
    <row r="448" spans="47:57" hidden="1" x14ac:dyDescent="0.2"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</row>
    <row r="449" spans="47:57" hidden="1" x14ac:dyDescent="0.2"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</row>
    <row r="450" spans="47:57" hidden="1" x14ac:dyDescent="0.2"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</row>
    <row r="451" spans="47:57" hidden="1" x14ac:dyDescent="0.2"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</row>
    <row r="452" spans="47:57" hidden="1" x14ac:dyDescent="0.2"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</row>
    <row r="453" spans="47:57" hidden="1" x14ac:dyDescent="0.2"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</row>
    <row r="454" spans="47:57" hidden="1" x14ac:dyDescent="0.2"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</row>
    <row r="455" spans="47:57" hidden="1" x14ac:dyDescent="0.2"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</row>
    <row r="456" spans="47:57" hidden="1" x14ac:dyDescent="0.2"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</row>
    <row r="457" spans="47:57" hidden="1" x14ac:dyDescent="0.2"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</row>
    <row r="458" spans="47:57" hidden="1" x14ac:dyDescent="0.2"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</row>
    <row r="459" spans="47:57" hidden="1" x14ac:dyDescent="0.2"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</row>
    <row r="460" spans="47:57" hidden="1" x14ac:dyDescent="0.2"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</row>
    <row r="461" spans="47:57" hidden="1" x14ac:dyDescent="0.2"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</row>
    <row r="462" spans="47:57" hidden="1" x14ac:dyDescent="0.2"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</row>
    <row r="463" spans="47:57" hidden="1" x14ac:dyDescent="0.2"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</row>
    <row r="464" spans="47:57" hidden="1" x14ac:dyDescent="0.2"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</row>
    <row r="465" spans="47:57" hidden="1" x14ac:dyDescent="0.2"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</row>
    <row r="466" spans="47:57" hidden="1" x14ac:dyDescent="0.2"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</row>
    <row r="467" spans="47:57" hidden="1" x14ac:dyDescent="0.2"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</row>
    <row r="468" spans="47:57" hidden="1" x14ac:dyDescent="0.2"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</row>
    <row r="469" spans="47:57" hidden="1" x14ac:dyDescent="0.2"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</row>
    <row r="470" spans="47:57" hidden="1" x14ac:dyDescent="0.2"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</row>
    <row r="471" spans="47:57" hidden="1" x14ac:dyDescent="0.2"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</row>
    <row r="472" spans="47:57" hidden="1" x14ac:dyDescent="0.2"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</row>
    <row r="473" spans="47:57" hidden="1" x14ac:dyDescent="0.2"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</row>
    <row r="474" spans="47:57" hidden="1" x14ac:dyDescent="0.2"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</row>
    <row r="475" spans="47:57" hidden="1" x14ac:dyDescent="0.2"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</row>
    <row r="476" spans="47:57" hidden="1" x14ac:dyDescent="0.2"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</row>
    <row r="477" spans="47:57" hidden="1" x14ac:dyDescent="0.2"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</row>
    <row r="478" spans="47:57" hidden="1" x14ac:dyDescent="0.2"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</row>
    <row r="479" spans="47:57" hidden="1" x14ac:dyDescent="0.2"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</row>
    <row r="480" spans="47:57" hidden="1" x14ac:dyDescent="0.2"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</row>
    <row r="481" spans="47:57" hidden="1" x14ac:dyDescent="0.2"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</row>
    <row r="482" spans="47:57" hidden="1" x14ac:dyDescent="0.2"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</row>
    <row r="483" spans="47:57" hidden="1" x14ac:dyDescent="0.2"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</row>
    <row r="484" spans="47:57" hidden="1" x14ac:dyDescent="0.2"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</row>
    <row r="485" spans="47:57" hidden="1" x14ac:dyDescent="0.2"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</row>
    <row r="486" spans="47:57" hidden="1" x14ac:dyDescent="0.2"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</row>
    <row r="487" spans="47:57" hidden="1" x14ac:dyDescent="0.2"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</row>
    <row r="488" spans="47:57" hidden="1" x14ac:dyDescent="0.2"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</row>
    <row r="489" spans="47:57" hidden="1" x14ac:dyDescent="0.2"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</row>
    <row r="490" spans="47:57" hidden="1" x14ac:dyDescent="0.2"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</row>
    <row r="491" spans="47:57" hidden="1" x14ac:dyDescent="0.2"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</row>
    <row r="492" spans="47:57" hidden="1" x14ac:dyDescent="0.2"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</row>
    <row r="493" spans="47:57" hidden="1" x14ac:dyDescent="0.2"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</row>
    <row r="494" spans="47:57" hidden="1" x14ac:dyDescent="0.2"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</row>
    <row r="495" spans="47:57" hidden="1" x14ac:dyDescent="0.2"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</row>
    <row r="496" spans="47:57" hidden="1" x14ac:dyDescent="0.2"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</row>
    <row r="497" spans="47:57" hidden="1" x14ac:dyDescent="0.2"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</row>
    <row r="498" spans="47:57" hidden="1" x14ac:dyDescent="0.2"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</row>
    <row r="499" spans="47:57" hidden="1" x14ac:dyDescent="0.2"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</row>
    <row r="500" spans="47:57" hidden="1" x14ac:dyDescent="0.2"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</row>
    <row r="501" spans="47:57" hidden="1" x14ac:dyDescent="0.2"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</row>
    <row r="502" spans="47:57" hidden="1" x14ac:dyDescent="0.2"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</row>
    <row r="503" spans="47:57" hidden="1" x14ac:dyDescent="0.2"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</row>
    <row r="504" spans="47:57" hidden="1" x14ac:dyDescent="0.2"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</row>
    <row r="505" spans="47:57" hidden="1" x14ac:dyDescent="0.2"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</row>
    <row r="506" spans="47:57" hidden="1" x14ac:dyDescent="0.2"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</row>
    <row r="507" spans="47:57" hidden="1" x14ac:dyDescent="0.2"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</row>
    <row r="508" spans="47:57" hidden="1" x14ac:dyDescent="0.2"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</row>
    <row r="509" spans="47:57" hidden="1" x14ac:dyDescent="0.2"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</row>
    <row r="510" spans="47:57" hidden="1" x14ac:dyDescent="0.2"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</row>
    <row r="511" spans="47:57" hidden="1" x14ac:dyDescent="0.2"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</row>
    <row r="512" spans="47:57" hidden="1" x14ac:dyDescent="0.2"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</row>
    <row r="513" spans="47:57" hidden="1" x14ac:dyDescent="0.2">
      <c r="AU513" s="48"/>
      <c r="AV513" s="48"/>
      <c r="AW513" s="48"/>
      <c r="AX513" s="48"/>
      <c r="AY513" s="48"/>
      <c r="AZ513" s="48"/>
      <c r="BA513" s="48"/>
      <c r="BB513" s="48"/>
      <c r="BC513" s="48"/>
      <c r="BD513" s="48"/>
      <c r="BE513" s="48"/>
    </row>
    <row r="514" spans="47:57" hidden="1" x14ac:dyDescent="0.2"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</row>
    <row r="515" spans="47:57" hidden="1" x14ac:dyDescent="0.2"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</row>
    <row r="516" spans="47:57" hidden="1" x14ac:dyDescent="0.2"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</row>
    <row r="517" spans="47:57" hidden="1" x14ac:dyDescent="0.2"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</row>
    <row r="518" spans="47:57" hidden="1" x14ac:dyDescent="0.2"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</row>
    <row r="519" spans="47:57" hidden="1" x14ac:dyDescent="0.2"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</row>
    <row r="520" spans="47:57" hidden="1" x14ac:dyDescent="0.2"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</row>
    <row r="521" spans="47:57" hidden="1" x14ac:dyDescent="0.2"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</row>
    <row r="522" spans="47:57" hidden="1" x14ac:dyDescent="0.2"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48"/>
    </row>
    <row r="523" spans="47:57" hidden="1" x14ac:dyDescent="0.2"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</row>
    <row r="524" spans="47:57" hidden="1" x14ac:dyDescent="0.2">
      <c r="AU524" s="48"/>
      <c r="AV524" s="48"/>
      <c r="AW524" s="48"/>
      <c r="AX524" s="48"/>
      <c r="AY524" s="48"/>
      <c r="AZ524" s="48"/>
      <c r="BA524" s="48"/>
      <c r="BB524" s="48"/>
      <c r="BC524" s="48"/>
      <c r="BD524" s="48"/>
      <c r="BE524" s="48"/>
    </row>
    <row r="525" spans="47:57" hidden="1" x14ac:dyDescent="0.2">
      <c r="AU525" s="48"/>
      <c r="AV525" s="48"/>
      <c r="AW525" s="48"/>
      <c r="AX525" s="48"/>
      <c r="AY525" s="48"/>
      <c r="AZ525" s="48"/>
      <c r="BA525" s="48"/>
      <c r="BB525" s="48"/>
      <c r="BC525" s="48"/>
      <c r="BD525" s="48"/>
      <c r="BE525" s="48"/>
    </row>
    <row r="526" spans="47:57" hidden="1" x14ac:dyDescent="0.2">
      <c r="AU526" s="48"/>
      <c r="AV526" s="48"/>
      <c r="AW526" s="48"/>
      <c r="AX526" s="48"/>
      <c r="AY526" s="48"/>
      <c r="AZ526" s="48"/>
      <c r="BA526" s="48"/>
      <c r="BB526" s="48"/>
      <c r="BC526" s="48"/>
      <c r="BD526" s="48"/>
      <c r="BE526" s="48"/>
    </row>
    <row r="527" spans="47:57" hidden="1" x14ac:dyDescent="0.2">
      <c r="AU527" s="48"/>
      <c r="AV527" s="48"/>
      <c r="AW527" s="48"/>
      <c r="AX527" s="48"/>
      <c r="AY527" s="48"/>
      <c r="AZ527" s="48"/>
      <c r="BA527" s="48"/>
      <c r="BB527" s="48"/>
      <c r="BC527" s="48"/>
      <c r="BD527" s="48"/>
      <c r="BE527" s="48"/>
    </row>
    <row r="528" spans="47:57" hidden="1" x14ac:dyDescent="0.2"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</row>
    <row r="529" spans="47:57" hidden="1" x14ac:dyDescent="0.2"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</row>
    <row r="530" spans="47:57" hidden="1" x14ac:dyDescent="0.2"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</row>
    <row r="531" spans="47:57" hidden="1" x14ac:dyDescent="0.2">
      <c r="AU531" s="48"/>
      <c r="AV531" s="48"/>
      <c r="AW531" s="48"/>
      <c r="AX531" s="48"/>
      <c r="AY531" s="48"/>
      <c r="AZ531" s="48"/>
      <c r="BA531" s="48"/>
      <c r="BB531" s="48"/>
      <c r="BC531" s="48"/>
      <c r="BD531" s="48"/>
      <c r="BE531" s="48"/>
    </row>
    <row r="532" spans="47:57" hidden="1" x14ac:dyDescent="0.2"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</row>
    <row r="533" spans="47:57" hidden="1" x14ac:dyDescent="0.2"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</row>
    <row r="534" spans="47:57" hidden="1" x14ac:dyDescent="0.2">
      <c r="AU534" s="48"/>
      <c r="AV534" s="48"/>
      <c r="AW534" s="48"/>
      <c r="AX534" s="48"/>
      <c r="AY534" s="48"/>
      <c r="AZ534" s="48"/>
      <c r="BA534" s="48"/>
      <c r="BB534" s="48"/>
      <c r="BC534" s="48"/>
      <c r="BD534" s="48"/>
      <c r="BE534" s="48"/>
    </row>
    <row r="535" spans="47:57" hidden="1" x14ac:dyDescent="0.2">
      <c r="AU535" s="48"/>
      <c r="AV535" s="48"/>
      <c r="AW535" s="48"/>
      <c r="AX535" s="48"/>
      <c r="AY535" s="48"/>
      <c r="AZ535" s="48"/>
      <c r="BA535" s="48"/>
      <c r="BB535" s="48"/>
      <c r="BC535" s="48"/>
      <c r="BD535" s="48"/>
      <c r="BE535" s="48"/>
    </row>
    <row r="536" spans="47:57" hidden="1" x14ac:dyDescent="0.2">
      <c r="AU536" s="48"/>
      <c r="AV536" s="48"/>
      <c r="AW536" s="48"/>
      <c r="AX536" s="48"/>
      <c r="AY536" s="48"/>
      <c r="AZ536" s="48"/>
      <c r="BA536" s="48"/>
      <c r="BB536" s="48"/>
      <c r="BC536" s="48"/>
      <c r="BD536" s="48"/>
      <c r="BE536" s="48"/>
    </row>
    <row r="537" spans="47:57" hidden="1" x14ac:dyDescent="0.2">
      <c r="AU537" s="48"/>
      <c r="AV537" s="48"/>
      <c r="AW537" s="48"/>
      <c r="AX537" s="48"/>
      <c r="AY537" s="48"/>
      <c r="AZ537" s="48"/>
      <c r="BA537" s="48"/>
      <c r="BB537" s="48"/>
      <c r="BC537" s="48"/>
      <c r="BD537" s="48"/>
      <c r="BE537" s="48"/>
    </row>
    <row r="538" spans="47:57" hidden="1" x14ac:dyDescent="0.2">
      <c r="AU538" s="48"/>
      <c r="AV538" s="48"/>
      <c r="AW538" s="48"/>
      <c r="AX538" s="48"/>
      <c r="AY538" s="48"/>
      <c r="AZ538" s="48"/>
      <c r="BA538" s="48"/>
      <c r="BB538" s="48"/>
      <c r="BC538" s="48"/>
      <c r="BD538" s="48"/>
      <c r="BE538" s="48"/>
    </row>
    <row r="539" spans="47:57" hidden="1" x14ac:dyDescent="0.2">
      <c r="AU539" s="48"/>
      <c r="AV539" s="48"/>
      <c r="AW539" s="48"/>
      <c r="AX539" s="48"/>
      <c r="AY539" s="48"/>
      <c r="AZ539" s="48"/>
      <c r="BA539" s="48"/>
      <c r="BB539" s="48"/>
      <c r="BC539" s="48"/>
      <c r="BD539" s="48"/>
      <c r="BE539" s="48"/>
    </row>
    <row r="540" spans="47:57" hidden="1" x14ac:dyDescent="0.2"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</row>
    <row r="541" spans="47:57" hidden="1" x14ac:dyDescent="0.2"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</row>
    <row r="542" spans="47:57" hidden="1" x14ac:dyDescent="0.2"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</row>
    <row r="543" spans="47:57" hidden="1" x14ac:dyDescent="0.2"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</row>
    <row r="544" spans="47:57" hidden="1" x14ac:dyDescent="0.2"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</row>
    <row r="545" spans="47:57" hidden="1" x14ac:dyDescent="0.2"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</row>
    <row r="546" spans="47:57" hidden="1" x14ac:dyDescent="0.2"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</row>
    <row r="547" spans="47:57" hidden="1" x14ac:dyDescent="0.2"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</row>
    <row r="548" spans="47:57" hidden="1" x14ac:dyDescent="0.2"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</row>
    <row r="549" spans="47:57" hidden="1" x14ac:dyDescent="0.2"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</row>
    <row r="550" spans="47:57" hidden="1" x14ac:dyDescent="0.2"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</row>
    <row r="551" spans="47:57" hidden="1" x14ac:dyDescent="0.2"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</row>
    <row r="552" spans="47:57" hidden="1" x14ac:dyDescent="0.2"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</row>
    <row r="553" spans="47:57" hidden="1" x14ac:dyDescent="0.2"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</row>
    <row r="554" spans="47:57" hidden="1" x14ac:dyDescent="0.2"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</row>
    <row r="555" spans="47:57" hidden="1" x14ac:dyDescent="0.2"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</row>
    <row r="556" spans="47:57" hidden="1" x14ac:dyDescent="0.2"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</row>
    <row r="557" spans="47:57" hidden="1" x14ac:dyDescent="0.2">
      <c r="AU557" s="48"/>
      <c r="AV557" s="48"/>
      <c r="AW557" s="48"/>
      <c r="AX557" s="48"/>
      <c r="AY557" s="48"/>
      <c r="AZ557" s="48"/>
      <c r="BA557" s="48"/>
      <c r="BB557" s="48"/>
      <c r="BC557" s="48"/>
      <c r="BD557" s="48"/>
      <c r="BE557" s="48"/>
    </row>
    <row r="558" spans="47:57" hidden="1" x14ac:dyDescent="0.2">
      <c r="AU558" s="48"/>
      <c r="AV558" s="48"/>
      <c r="AW558" s="48"/>
      <c r="AX558" s="48"/>
      <c r="AY558" s="48"/>
      <c r="AZ558" s="48"/>
      <c r="BA558" s="48"/>
      <c r="BB558" s="48"/>
      <c r="BC558" s="48"/>
      <c r="BD558" s="48"/>
      <c r="BE558" s="48"/>
    </row>
    <row r="559" spans="47:57" hidden="1" x14ac:dyDescent="0.2">
      <c r="AU559" s="48"/>
      <c r="AV559" s="48"/>
      <c r="AW559" s="48"/>
      <c r="AX559" s="48"/>
      <c r="AY559" s="48"/>
      <c r="AZ559" s="48"/>
      <c r="BA559" s="48"/>
      <c r="BB559" s="48"/>
      <c r="BC559" s="48"/>
      <c r="BD559" s="48"/>
      <c r="BE559" s="48"/>
    </row>
    <row r="560" spans="47:57" hidden="1" x14ac:dyDescent="0.2">
      <c r="AU560" s="48"/>
      <c r="AV560" s="48"/>
      <c r="AW560" s="48"/>
      <c r="AX560" s="48"/>
      <c r="AY560" s="48"/>
      <c r="AZ560" s="48"/>
      <c r="BA560" s="48"/>
      <c r="BB560" s="48"/>
      <c r="BC560" s="48"/>
      <c r="BD560" s="48"/>
      <c r="BE560" s="48"/>
    </row>
    <row r="561" spans="47:57" hidden="1" x14ac:dyDescent="0.2">
      <c r="AU561" s="48"/>
      <c r="AV561" s="48"/>
      <c r="AW561" s="48"/>
      <c r="AX561" s="48"/>
      <c r="AY561" s="48"/>
      <c r="AZ561" s="48"/>
      <c r="BA561" s="48"/>
      <c r="BB561" s="48"/>
      <c r="BC561" s="48"/>
      <c r="BD561" s="48"/>
      <c r="BE561" s="48"/>
    </row>
    <row r="562" spans="47:57" hidden="1" x14ac:dyDescent="0.2">
      <c r="AU562" s="48"/>
      <c r="AV562" s="48"/>
      <c r="AW562" s="48"/>
      <c r="AX562" s="48"/>
      <c r="AY562" s="48"/>
      <c r="AZ562" s="48"/>
      <c r="BA562" s="48"/>
      <c r="BB562" s="48"/>
      <c r="BC562" s="48"/>
      <c r="BD562" s="48"/>
      <c r="BE562" s="48"/>
    </row>
    <row r="563" spans="47:57" hidden="1" x14ac:dyDescent="0.2">
      <c r="AU563" s="48"/>
      <c r="AV563" s="48"/>
      <c r="AW563" s="48"/>
      <c r="AX563" s="48"/>
      <c r="AY563" s="48"/>
      <c r="AZ563" s="48"/>
      <c r="BA563" s="48"/>
      <c r="BB563" s="48"/>
      <c r="BC563" s="48"/>
      <c r="BD563" s="48"/>
      <c r="BE563" s="48"/>
    </row>
    <row r="564" spans="47:57" hidden="1" x14ac:dyDescent="0.2">
      <c r="AU564" s="48"/>
      <c r="AV564" s="48"/>
      <c r="AW564" s="48"/>
      <c r="AX564" s="48"/>
      <c r="AY564" s="48"/>
      <c r="AZ564" s="48"/>
      <c r="BA564" s="48"/>
      <c r="BB564" s="48"/>
      <c r="BC564" s="48"/>
      <c r="BD564" s="48"/>
      <c r="BE564" s="48"/>
    </row>
    <row r="565" spans="47:57" hidden="1" x14ac:dyDescent="0.2">
      <c r="AU565" s="48"/>
      <c r="AV565" s="48"/>
      <c r="AW565" s="48"/>
      <c r="AX565" s="48"/>
      <c r="AY565" s="48"/>
      <c r="AZ565" s="48"/>
      <c r="BA565" s="48"/>
      <c r="BB565" s="48"/>
      <c r="BC565" s="48"/>
      <c r="BD565" s="48"/>
      <c r="BE565" s="48"/>
    </row>
    <row r="566" spans="47:57" hidden="1" x14ac:dyDescent="0.2"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</row>
    <row r="567" spans="47:57" hidden="1" x14ac:dyDescent="0.2">
      <c r="AU567" s="48"/>
      <c r="AV567" s="48"/>
      <c r="AW567" s="48"/>
      <c r="AX567" s="48"/>
      <c r="AY567" s="48"/>
      <c r="AZ567" s="48"/>
      <c r="BA567" s="48"/>
      <c r="BB567" s="48"/>
      <c r="BC567" s="48"/>
      <c r="BD567" s="48"/>
      <c r="BE567" s="48"/>
    </row>
    <row r="568" spans="47:57" hidden="1" x14ac:dyDescent="0.2">
      <c r="AU568" s="48"/>
      <c r="AV568" s="48"/>
      <c r="AW568" s="48"/>
      <c r="AX568" s="48"/>
      <c r="AY568" s="48"/>
      <c r="AZ568" s="48"/>
      <c r="BA568" s="48"/>
      <c r="BB568" s="48"/>
      <c r="BC568" s="48"/>
      <c r="BD568" s="48"/>
      <c r="BE568" s="48"/>
    </row>
    <row r="569" spans="47:57" hidden="1" x14ac:dyDescent="0.2">
      <c r="AU569" s="48"/>
      <c r="AV569" s="48"/>
      <c r="AW569" s="48"/>
      <c r="AX569" s="48"/>
      <c r="AY569" s="48"/>
      <c r="AZ569" s="48"/>
      <c r="BA569" s="48"/>
      <c r="BB569" s="48"/>
      <c r="BC569" s="48"/>
      <c r="BD569" s="48"/>
      <c r="BE569" s="48"/>
    </row>
    <row r="570" spans="47:57" hidden="1" x14ac:dyDescent="0.2">
      <c r="AU570" s="48"/>
      <c r="AV570" s="48"/>
      <c r="AW570" s="48"/>
      <c r="AX570" s="48"/>
      <c r="AY570" s="48"/>
      <c r="AZ570" s="48"/>
      <c r="BA570" s="48"/>
      <c r="BB570" s="48"/>
      <c r="BC570" s="48"/>
      <c r="BD570" s="48"/>
      <c r="BE570" s="48"/>
    </row>
    <row r="571" spans="47:57" hidden="1" x14ac:dyDescent="0.2">
      <c r="AU571" s="48"/>
      <c r="AV571" s="48"/>
      <c r="AW571" s="48"/>
      <c r="AX571" s="48"/>
      <c r="AY571" s="48"/>
      <c r="AZ571" s="48"/>
      <c r="BA571" s="48"/>
      <c r="BB571" s="48"/>
      <c r="BC571" s="48"/>
      <c r="BD571" s="48"/>
      <c r="BE571" s="48"/>
    </row>
    <row r="572" spans="47:57" hidden="1" x14ac:dyDescent="0.2">
      <c r="AU572" s="48"/>
      <c r="AV572" s="48"/>
      <c r="AW572" s="48"/>
      <c r="AX572" s="48"/>
      <c r="AY572" s="48"/>
      <c r="AZ572" s="48"/>
      <c r="BA572" s="48"/>
      <c r="BB572" s="48"/>
      <c r="BC572" s="48"/>
      <c r="BD572" s="48"/>
      <c r="BE572" s="48"/>
    </row>
    <row r="573" spans="47:57" hidden="1" x14ac:dyDescent="0.2">
      <c r="AU573" s="48"/>
      <c r="AV573" s="48"/>
      <c r="AW573" s="48"/>
      <c r="AX573" s="48"/>
      <c r="AY573" s="48"/>
      <c r="AZ573" s="48"/>
      <c r="BA573" s="48"/>
      <c r="BB573" s="48"/>
      <c r="BC573" s="48"/>
      <c r="BD573" s="48"/>
      <c r="BE573" s="48"/>
    </row>
    <row r="574" spans="47:57" hidden="1" x14ac:dyDescent="0.2">
      <c r="AU574" s="48"/>
      <c r="AV574" s="48"/>
      <c r="AW574" s="48"/>
      <c r="AX574" s="48"/>
      <c r="AY574" s="48"/>
      <c r="AZ574" s="48"/>
      <c r="BA574" s="48"/>
      <c r="BB574" s="48"/>
      <c r="BC574" s="48"/>
      <c r="BD574" s="48"/>
      <c r="BE574" s="48"/>
    </row>
    <row r="575" spans="47:57" hidden="1" x14ac:dyDescent="0.2">
      <c r="AU575" s="48"/>
      <c r="AV575" s="48"/>
      <c r="AW575" s="48"/>
      <c r="AX575" s="48"/>
      <c r="AY575" s="48"/>
      <c r="AZ575" s="48"/>
      <c r="BA575" s="48"/>
      <c r="BB575" s="48"/>
      <c r="BC575" s="48"/>
      <c r="BD575" s="48"/>
      <c r="BE575" s="48"/>
    </row>
    <row r="576" spans="47:57" hidden="1" x14ac:dyDescent="0.2">
      <c r="AU576" s="48"/>
      <c r="AV576" s="48"/>
      <c r="AW576" s="48"/>
      <c r="AX576" s="48"/>
      <c r="AY576" s="48"/>
      <c r="AZ576" s="48"/>
      <c r="BA576" s="48"/>
      <c r="BB576" s="48"/>
      <c r="BC576" s="48"/>
      <c r="BD576" s="48"/>
      <c r="BE576" s="48"/>
    </row>
    <row r="577" spans="47:57" hidden="1" x14ac:dyDescent="0.2">
      <c r="AU577" s="48"/>
      <c r="AV577" s="48"/>
      <c r="AW577" s="48"/>
      <c r="AX577" s="48"/>
      <c r="AY577" s="48"/>
      <c r="AZ577" s="48"/>
      <c r="BA577" s="48"/>
      <c r="BB577" s="48"/>
      <c r="BC577" s="48"/>
      <c r="BD577" s="48"/>
      <c r="BE577" s="48"/>
    </row>
    <row r="578" spans="47:57" hidden="1" x14ac:dyDescent="0.2"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</row>
    <row r="579" spans="47:57" hidden="1" x14ac:dyDescent="0.2">
      <c r="AU579" s="48"/>
      <c r="AV579" s="48"/>
      <c r="AW579" s="48"/>
      <c r="AX579" s="48"/>
      <c r="AY579" s="48"/>
      <c r="AZ579" s="48"/>
      <c r="BA579" s="48"/>
      <c r="BB579" s="48"/>
      <c r="BC579" s="48"/>
      <c r="BD579" s="48"/>
      <c r="BE579" s="48"/>
    </row>
    <row r="580" spans="47:57" hidden="1" x14ac:dyDescent="0.2">
      <c r="AU580" s="48"/>
      <c r="AV580" s="48"/>
      <c r="AW580" s="48"/>
      <c r="AX580" s="48"/>
      <c r="AY580" s="48"/>
      <c r="AZ580" s="48"/>
      <c r="BA580" s="48"/>
      <c r="BB580" s="48"/>
      <c r="BC580" s="48"/>
      <c r="BD580" s="48"/>
      <c r="BE580" s="48"/>
    </row>
    <row r="581" spans="47:57" hidden="1" x14ac:dyDescent="0.2">
      <c r="AU581" s="48"/>
      <c r="AV581" s="48"/>
      <c r="AW581" s="48"/>
      <c r="AX581" s="48"/>
      <c r="AY581" s="48"/>
      <c r="AZ581" s="48"/>
      <c r="BA581" s="48"/>
      <c r="BB581" s="48"/>
      <c r="BC581" s="48"/>
      <c r="BD581" s="48"/>
      <c r="BE581" s="48"/>
    </row>
    <row r="582" spans="47:57" hidden="1" x14ac:dyDescent="0.2">
      <c r="AU582" s="48"/>
      <c r="AV582" s="48"/>
      <c r="AW582" s="48"/>
      <c r="AX582" s="48"/>
      <c r="AY582" s="48"/>
      <c r="AZ582" s="48"/>
      <c r="BA582" s="48"/>
      <c r="BB582" s="48"/>
      <c r="BC582" s="48"/>
      <c r="BD582" s="48"/>
      <c r="BE582" s="48"/>
    </row>
    <row r="583" spans="47:57" hidden="1" x14ac:dyDescent="0.2">
      <c r="AU583" s="48"/>
      <c r="AV583" s="48"/>
      <c r="AW583" s="48"/>
      <c r="AX583" s="48"/>
      <c r="AY583" s="48"/>
      <c r="AZ583" s="48"/>
      <c r="BA583" s="48"/>
      <c r="BB583" s="48"/>
      <c r="BC583" s="48"/>
      <c r="BD583" s="48"/>
      <c r="BE583" s="48"/>
    </row>
    <row r="584" spans="47:57" hidden="1" x14ac:dyDescent="0.2">
      <c r="AU584" s="48"/>
      <c r="AV584" s="48"/>
      <c r="AW584" s="48"/>
      <c r="AX584" s="48"/>
      <c r="AY584" s="48"/>
      <c r="AZ584" s="48"/>
      <c r="BA584" s="48"/>
      <c r="BB584" s="48"/>
      <c r="BC584" s="48"/>
      <c r="BD584" s="48"/>
      <c r="BE584" s="48"/>
    </row>
    <row r="585" spans="47:57" hidden="1" x14ac:dyDescent="0.2"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</row>
    <row r="586" spans="47:57" hidden="1" x14ac:dyDescent="0.2"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</row>
    <row r="587" spans="47:57" hidden="1" x14ac:dyDescent="0.2">
      <c r="AU587" s="48"/>
      <c r="AV587" s="48"/>
      <c r="AW587" s="48"/>
      <c r="AX587" s="48"/>
      <c r="AY587" s="48"/>
      <c r="AZ587" s="48"/>
      <c r="BA587" s="48"/>
      <c r="BB587" s="48"/>
      <c r="BC587" s="48"/>
      <c r="BD587" s="48"/>
      <c r="BE587" s="48"/>
    </row>
    <row r="588" spans="47:57" hidden="1" x14ac:dyDescent="0.2">
      <c r="AU588" s="48"/>
      <c r="AV588" s="48"/>
      <c r="AW588" s="48"/>
      <c r="AX588" s="48"/>
      <c r="AY588" s="48"/>
      <c r="AZ588" s="48"/>
      <c r="BA588" s="48"/>
      <c r="BB588" s="48"/>
      <c r="BC588" s="48"/>
      <c r="BD588" s="48"/>
      <c r="BE588" s="48"/>
    </row>
    <row r="589" spans="47:57" hidden="1" x14ac:dyDescent="0.2"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</row>
    <row r="590" spans="47:57" hidden="1" x14ac:dyDescent="0.2"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</row>
    <row r="591" spans="47:57" hidden="1" x14ac:dyDescent="0.2"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</row>
    <row r="592" spans="47:57" hidden="1" x14ac:dyDescent="0.2"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</row>
    <row r="593" spans="47:57" hidden="1" x14ac:dyDescent="0.2"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</row>
    <row r="594" spans="47:57" hidden="1" x14ac:dyDescent="0.2"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</row>
    <row r="595" spans="47:57" hidden="1" x14ac:dyDescent="0.2"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</row>
    <row r="596" spans="47:57" hidden="1" x14ac:dyDescent="0.2"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</row>
    <row r="597" spans="47:57" hidden="1" x14ac:dyDescent="0.2"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</row>
    <row r="598" spans="47:57" hidden="1" x14ac:dyDescent="0.2"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</row>
    <row r="599" spans="47:57" hidden="1" x14ac:dyDescent="0.2"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</row>
    <row r="600" spans="47:57" hidden="1" x14ac:dyDescent="0.2"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</row>
    <row r="601" spans="47:57" hidden="1" x14ac:dyDescent="0.2"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</row>
    <row r="602" spans="47:57" hidden="1" x14ac:dyDescent="0.2"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</row>
    <row r="603" spans="47:57" hidden="1" x14ac:dyDescent="0.2"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</row>
    <row r="604" spans="47:57" hidden="1" x14ac:dyDescent="0.2"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</row>
    <row r="605" spans="47:57" hidden="1" x14ac:dyDescent="0.2"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</row>
    <row r="606" spans="47:57" hidden="1" x14ac:dyDescent="0.2"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</row>
    <row r="607" spans="47:57" hidden="1" x14ac:dyDescent="0.2"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</row>
    <row r="608" spans="47:57" hidden="1" x14ac:dyDescent="0.2"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</row>
    <row r="609" spans="47:57" hidden="1" x14ac:dyDescent="0.2"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</row>
    <row r="610" spans="47:57" hidden="1" x14ac:dyDescent="0.2"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</row>
    <row r="611" spans="47:57" hidden="1" x14ac:dyDescent="0.2"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</row>
    <row r="612" spans="47:57" hidden="1" x14ac:dyDescent="0.2"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</row>
    <row r="613" spans="47:57" hidden="1" x14ac:dyDescent="0.2"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</row>
    <row r="614" spans="47:57" hidden="1" x14ac:dyDescent="0.2"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</row>
    <row r="615" spans="47:57" hidden="1" x14ac:dyDescent="0.2"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</row>
    <row r="616" spans="47:57" hidden="1" x14ac:dyDescent="0.2"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</row>
    <row r="617" spans="47:57" hidden="1" x14ac:dyDescent="0.2"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</row>
    <row r="618" spans="47:57" hidden="1" x14ac:dyDescent="0.2"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</row>
    <row r="619" spans="47:57" hidden="1" x14ac:dyDescent="0.2"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</row>
    <row r="620" spans="47:57" hidden="1" x14ac:dyDescent="0.2"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</row>
    <row r="621" spans="47:57" hidden="1" x14ac:dyDescent="0.2">
      <c r="AU621" s="48"/>
      <c r="AV621" s="48"/>
      <c r="AW621" s="48"/>
      <c r="AX621" s="48"/>
      <c r="AY621" s="48"/>
      <c r="AZ621" s="48"/>
      <c r="BA621" s="48"/>
      <c r="BB621" s="48"/>
      <c r="BC621" s="48"/>
      <c r="BD621" s="48"/>
      <c r="BE621" s="48"/>
    </row>
    <row r="622" spans="47:57" hidden="1" x14ac:dyDescent="0.2">
      <c r="AU622" s="48"/>
      <c r="AV622" s="48"/>
      <c r="AW622" s="48"/>
      <c r="AX622" s="48"/>
      <c r="AY622" s="48"/>
      <c r="AZ622" s="48"/>
      <c r="BA622" s="48"/>
      <c r="BB622" s="48"/>
      <c r="BC622" s="48"/>
      <c r="BD622" s="48"/>
      <c r="BE622" s="48"/>
    </row>
    <row r="623" spans="47:57" hidden="1" x14ac:dyDescent="0.2">
      <c r="AU623" s="48"/>
      <c r="AV623" s="48"/>
      <c r="AW623" s="48"/>
      <c r="AX623" s="48"/>
      <c r="AY623" s="48"/>
      <c r="AZ623" s="48"/>
      <c r="BA623" s="48"/>
      <c r="BB623" s="48"/>
      <c r="BC623" s="48"/>
      <c r="BD623" s="48"/>
      <c r="BE623" s="48"/>
    </row>
    <row r="624" spans="47:57" hidden="1" x14ac:dyDescent="0.2">
      <c r="AU624" s="48"/>
      <c r="AV624" s="48"/>
      <c r="AW624" s="48"/>
      <c r="AX624" s="48"/>
      <c r="AY624" s="48"/>
      <c r="AZ624" s="48"/>
      <c r="BA624" s="48"/>
      <c r="BB624" s="48"/>
      <c r="BC624" s="48"/>
      <c r="BD624" s="48"/>
      <c r="BE624" s="48"/>
    </row>
    <row r="625" spans="47:57" hidden="1" x14ac:dyDescent="0.2">
      <c r="AU625" s="48"/>
      <c r="AV625" s="48"/>
      <c r="AW625" s="48"/>
      <c r="AX625" s="48"/>
      <c r="AY625" s="48"/>
      <c r="AZ625" s="48"/>
      <c r="BA625" s="48"/>
      <c r="BB625" s="48"/>
      <c r="BC625" s="48"/>
      <c r="BD625" s="48"/>
      <c r="BE625" s="48"/>
    </row>
    <row r="626" spans="47:57" hidden="1" x14ac:dyDescent="0.2"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</row>
    <row r="627" spans="47:57" hidden="1" x14ac:dyDescent="0.2">
      <c r="AU627" s="48"/>
      <c r="AV627" s="48"/>
      <c r="AW627" s="48"/>
      <c r="AX627" s="48"/>
      <c r="AY627" s="48"/>
      <c r="AZ627" s="48"/>
      <c r="BA627" s="48"/>
      <c r="BB627" s="48"/>
      <c r="BC627" s="48"/>
      <c r="BD627" s="48"/>
      <c r="BE627" s="48"/>
    </row>
    <row r="628" spans="47:57" hidden="1" x14ac:dyDescent="0.2">
      <c r="AU628" s="48"/>
      <c r="AV628" s="48"/>
      <c r="AW628" s="48"/>
      <c r="AX628" s="48"/>
      <c r="AY628" s="48"/>
      <c r="AZ628" s="48"/>
      <c r="BA628" s="48"/>
      <c r="BB628" s="48"/>
      <c r="BC628" s="48"/>
      <c r="BD628" s="48"/>
      <c r="BE628" s="48"/>
    </row>
    <row r="629" spans="47:57" hidden="1" x14ac:dyDescent="0.2">
      <c r="AU629" s="48"/>
      <c r="AV629" s="48"/>
      <c r="AW629" s="48"/>
      <c r="AX629" s="48"/>
      <c r="AY629" s="48"/>
      <c r="AZ629" s="48"/>
      <c r="BA629" s="48"/>
      <c r="BB629" s="48"/>
      <c r="BC629" s="48"/>
      <c r="BD629" s="48"/>
      <c r="BE629" s="48"/>
    </row>
    <row r="630" spans="47:57" hidden="1" x14ac:dyDescent="0.2"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</row>
    <row r="631" spans="47:57" hidden="1" x14ac:dyDescent="0.2">
      <c r="AU631" s="48"/>
      <c r="AV631" s="48"/>
      <c r="AW631" s="48"/>
      <c r="AX631" s="48"/>
      <c r="AY631" s="48"/>
      <c r="AZ631" s="48"/>
      <c r="BA631" s="48"/>
      <c r="BB631" s="48"/>
      <c r="BC631" s="48"/>
      <c r="BD631" s="48"/>
      <c r="BE631" s="48"/>
    </row>
    <row r="632" spans="47:57" hidden="1" x14ac:dyDescent="0.2">
      <c r="AU632" s="48"/>
      <c r="AV632" s="48"/>
      <c r="AW632" s="48"/>
      <c r="AX632" s="48"/>
      <c r="AY632" s="48"/>
      <c r="AZ632" s="48"/>
      <c r="BA632" s="48"/>
      <c r="BB632" s="48"/>
      <c r="BC632" s="48"/>
      <c r="BD632" s="48"/>
      <c r="BE632" s="48"/>
    </row>
    <row r="633" spans="47:57" hidden="1" x14ac:dyDescent="0.2"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</row>
    <row r="634" spans="47:57" hidden="1" x14ac:dyDescent="0.2"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</row>
    <row r="635" spans="47:57" hidden="1" x14ac:dyDescent="0.2"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</row>
    <row r="636" spans="47:57" hidden="1" x14ac:dyDescent="0.2"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</row>
    <row r="637" spans="47:57" hidden="1" x14ac:dyDescent="0.2"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</row>
    <row r="638" spans="47:57" hidden="1" x14ac:dyDescent="0.2"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</row>
    <row r="639" spans="47:57" hidden="1" x14ac:dyDescent="0.2"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</row>
    <row r="640" spans="47:57" hidden="1" x14ac:dyDescent="0.2"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</row>
    <row r="641" spans="47:57" hidden="1" x14ac:dyDescent="0.2"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</row>
    <row r="642" spans="47:57" hidden="1" x14ac:dyDescent="0.2"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</row>
    <row r="643" spans="47:57" hidden="1" x14ac:dyDescent="0.2"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</row>
    <row r="644" spans="47:57" hidden="1" x14ac:dyDescent="0.2">
      <c r="AU644" s="48"/>
      <c r="AV644" s="48"/>
      <c r="AW644" s="48"/>
      <c r="AX644" s="48"/>
      <c r="AY644" s="48"/>
      <c r="AZ644" s="48"/>
      <c r="BA644" s="48"/>
      <c r="BB644" s="48"/>
      <c r="BC644" s="48"/>
      <c r="BD644" s="48"/>
      <c r="BE644" s="48"/>
    </row>
    <row r="645" spans="47:57" hidden="1" x14ac:dyDescent="0.2"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</row>
    <row r="646" spans="47:57" hidden="1" x14ac:dyDescent="0.2"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</row>
    <row r="647" spans="47:57" hidden="1" x14ac:dyDescent="0.2"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</row>
    <row r="648" spans="47:57" hidden="1" x14ac:dyDescent="0.2"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</row>
    <row r="649" spans="47:57" hidden="1" x14ac:dyDescent="0.2"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</row>
    <row r="650" spans="47:57" hidden="1" x14ac:dyDescent="0.2"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</row>
    <row r="651" spans="47:57" hidden="1" x14ac:dyDescent="0.2"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</row>
    <row r="652" spans="47:57" hidden="1" x14ac:dyDescent="0.2"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</row>
    <row r="653" spans="47:57" hidden="1" x14ac:dyDescent="0.2"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</row>
    <row r="654" spans="47:57" hidden="1" x14ac:dyDescent="0.2"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</row>
    <row r="655" spans="47:57" hidden="1" x14ac:dyDescent="0.2"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</row>
    <row r="656" spans="47:57" hidden="1" x14ac:dyDescent="0.2">
      <c r="AU656" s="48"/>
      <c r="AV656" s="48"/>
      <c r="AW656" s="48"/>
      <c r="AX656" s="48"/>
      <c r="AY656" s="48"/>
      <c r="AZ656" s="48"/>
      <c r="BA656" s="48"/>
      <c r="BB656" s="48"/>
      <c r="BC656" s="48"/>
      <c r="BD656" s="48"/>
      <c r="BE656" s="48"/>
    </row>
    <row r="657" spans="47:57" hidden="1" x14ac:dyDescent="0.2">
      <c r="AU657" s="48"/>
      <c r="AV657" s="48"/>
      <c r="AW657" s="48"/>
      <c r="AX657" s="48"/>
      <c r="AY657" s="48"/>
      <c r="AZ657" s="48"/>
      <c r="BA657" s="48"/>
      <c r="BB657" s="48"/>
      <c r="BC657" s="48"/>
      <c r="BD657" s="48"/>
      <c r="BE657" s="48"/>
    </row>
    <row r="658" spans="47:57" hidden="1" x14ac:dyDescent="0.2">
      <c r="AU658" s="48"/>
      <c r="AV658" s="48"/>
      <c r="AW658" s="48"/>
      <c r="AX658" s="48"/>
      <c r="AY658" s="48"/>
      <c r="AZ658" s="48"/>
      <c r="BA658" s="48"/>
      <c r="BB658" s="48"/>
      <c r="BC658" s="48"/>
      <c r="BD658" s="48"/>
      <c r="BE658" s="48"/>
    </row>
    <row r="659" spans="47:57" hidden="1" x14ac:dyDescent="0.2">
      <c r="AU659" s="48"/>
      <c r="AV659" s="48"/>
      <c r="AW659" s="48"/>
      <c r="AX659" s="48"/>
      <c r="AY659" s="48"/>
      <c r="AZ659" s="48"/>
      <c r="BA659" s="48"/>
      <c r="BB659" s="48"/>
      <c r="BC659" s="48"/>
      <c r="BD659" s="48"/>
      <c r="BE659" s="48"/>
    </row>
    <row r="660" spans="47:57" hidden="1" x14ac:dyDescent="0.2">
      <c r="AU660" s="48"/>
      <c r="AV660" s="48"/>
      <c r="AW660" s="48"/>
      <c r="AX660" s="48"/>
      <c r="AY660" s="48"/>
      <c r="AZ660" s="48"/>
      <c r="BA660" s="48"/>
      <c r="BB660" s="48"/>
      <c r="BC660" s="48"/>
      <c r="BD660" s="48"/>
      <c r="BE660" s="48"/>
    </row>
    <row r="661" spans="47:57" hidden="1" x14ac:dyDescent="0.2">
      <c r="AU661" s="48"/>
      <c r="AV661" s="48"/>
      <c r="AW661" s="48"/>
      <c r="AX661" s="48"/>
      <c r="AY661" s="48"/>
      <c r="AZ661" s="48"/>
      <c r="BA661" s="48"/>
      <c r="BB661" s="48"/>
      <c r="BC661" s="48"/>
      <c r="BD661" s="48"/>
      <c r="BE661" s="48"/>
    </row>
    <row r="662" spans="47:57" hidden="1" x14ac:dyDescent="0.2"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</row>
    <row r="663" spans="47:57" hidden="1" x14ac:dyDescent="0.2">
      <c r="AU663" s="48"/>
      <c r="AV663" s="48"/>
      <c r="AW663" s="48"/>
      <c r="AX663" s="48"/>
      <c r="AY663" s="48"/>
      <c r="AZ663" s="48"/>
      <c r="BA663" s="48"/>
      <c r="BB663" s="48"/>
      <c r="BC663" s="48"/>
      <c r="BD663" s="48"/>
      <c r="BE663" s="48"/>
    </row>
    <row r="664" spans="47:57" hidden="1" x14ac:dyDescent="0.2">
      <c r="AU664" s="48"/>
      <c r="AV664" s="48"/>
      <c r="AW664" s="48"/>
      <c r="AX664" s="48"/>
      <c r="AY664" s="48"/>
      <c r="AZ664" s="48"/>
      <c r="BA664" s="48"/>
      <c r="BB664" s="48"/>
      <c r="BC664" s="48"/>
      <c r="BD664" s="48"/>
      <c r="BE664" s="48"/>
    </row>
    <row r="665" spans="47:57" hidden="1" x14ac:dyDescent="0.2">
      <c r="AU665" s="48"/>
      <c r="AV665" s="48"/>
      <c r="AW665" s="48"/>
      <c r="AX665" s="48"/>
      <c r="AY665" s="48"/>
      <c r="AZ665" s="48"/>
      <c r="BA665" s="48"/>
      <c r="BB665" s="48"/>
      <c r="BC665" s="48"/>
      <c r="BD665" s="48"/>
      <c r="BE665" s="48"/>
    </row>
    <row r="666" spans="47:57" hidden="1" x14ac:dyDescent="0.2">
      <c r="AU666" s="48"/>
      <c r="AV666" s="48"/>
      <c r="AW666" s="48"/>
      <c r="AX666" s="48"/>
      <c r="AY666" s="48"/>
      <c r="AZ666" s="48"/>
      <c r="BA666" s="48"/>
      <c r="BB666" s="48"/>
      <c r="BC666" s="48"/>
      <c r="BD666" s="48"/>
      <c r="BE666" s="48"/>
    </row>
    <row r="667" spans="47:57" hidden="1" x14ac:dyDescent="0.2">
      <c r="AU667" s="48"/>
      <c r="AV667" s="48"/>
      <c r="AW667" s="48"/>
      <c r="AX667" s="48"/>
      <c r="AY667" s="48"/>
      <c r="AZ667" s="48"/>
      <c r="BA667" s="48"/>
      <c r="BB667" s="48"/>
      <c r="BC667" s="48"/>
      <c r="BD667" s="48"/>
      <c r="BE667" s="48"/>
    </row>
    <row r="668" spans="47:57" hidden="1" x14ac:dyDescent="0.2">
      <c r="AU668" s="48"/>
      <c r="AV668" s="48"/>
      <c r="AW668" s="48"/>
      <c r="AX668" s="48"/>
      <c r="AY668" s="48"/>
      <c r="AZ668" s="48"/>
      <c r="BA668" s="48"/>
      <c r="BB668" s="48"/>
      <c r="BC668" s="48"/>
      <c r="BD668" s="48"/>
      <c r="BE668" s="48"/>
    </row>
    <row r="669" spans="47:57" hidden="1" x14ac:dyDescent="0.2">
      <c r="AU669" s="48"/>
      <c r="AV669" s="48"/>
      <c r="AW669" s="48"/>
      <c r="AX669" s="48"/>
      <c r="AY669" s="48"/>
      <c r="AZ669" s="48"/>
      <c r="BA669" s="48"/>
      <c r="BB669" s="48"/>
      <c r="BC669" s="48"/>
      <c r="BD669" s="48"/>
      <c r="BE669" s="48"/>
    </row>
    <row r="670" spans="47:57" hidden="1" x14ac:dyDescent="0.2">
      <c r="AU670" s="48"/>
      <c r="AV670" s="48"/>
      <c r="AW670" s="48"/>
      <c r="AX670" s="48"/>
      <c r="AY670" s="48"/>
      <c r="AZ670" s="48"/>
      <c r="BA670" s="48"/>
      <c r="BB670" s="48"/>
      <c r="BC670" s="48"/>
      <c r="BD670" s="48"/>
      <c r="BE670" s="48"/>
    </row>
    <row r="671" spans="47:57" hidden="1" x14ac:dyDescent="0.2">
      <c r="AU671" s="48"/>
      <c r="AV671" s="48"/>
      <c r="AW671" s="48"/>
      <c r="AX671" s="48"/>
      <c r="AY671" s="48"/>
      <c r="AZ671" s="48"/>
      <c r="BA671" s="48"/>
      <c r="BB671" s="48"/>
      <c r="BC671" s="48"/>
      <c r="BD671" s="48"/>
      <c r="BE671" s="48"/>
    </row>
    <row r="672" spans="47:57" hidden="1" x14ac:dyDescent="0.2">
      <c r="AU672" s="48"/>
      <c r="AV672" s="48"/>
      <c r="AW672" s="48"/>
      <c r="AX672" s="48"/>
      <c r="AY672" s="48"/>
      <c r="AZ672" s="48"/>
      <c r="BA672" s="48"/>
      <c r="BB672" s="48"/>
      <c r="BC672" s="48"/>
      <c r="BD672" s="48"/>
      <c r="BE672" s="48"/>
    </row>
    <row r="673" spans="47:57" hidden="1" x14ac:dyDescent="0.2">
      <c r="AU673" s="48"/>
      <c r="AV673" s="48"/>
      <c r="AW673" s="48"/>
      <c r="AX673" s="48"/>
      <c r="AY673" s="48"/>
      <c r="AZ673" s="48"/>
      <c r="BA673" s="48"/>
      <c r="BB673" s="48"/>
      <c r="BC673" s="48"/>
      <c r="BD673" s="48"/>
      <c r="BE673" s="48"/>
    </row>
    <row r="674" spans="47:57" hidden="1" x14ac:dyDescent="0.2"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</row>
    <row r="675" spans="47:57" hidden="1" x14ac:dyDescent="0.2">
      <c r="AU675" s="48"/>
      <c r="AV675" s="48"/>
      <c r="AW675" s="48"/>
      <c r="AX675" s="48"/>
      <c r="AY675" s="48"/>
      <c r="AZ675" s="48"/>
      <c r="BA675" s="48"/>
      <c r="BB675" s="48"/>
      <c r="BC675" s="48"/>
      <c r="BD675" s="48"/>
      <c r="BE675" s="48"/>
    </row>
    <row r="676" spans="47:57" hidden="1" x14ac:dyDescent="0.2">
      <c r="AU676" s="48"/>
      <c r="AV676" s="48"/>
      <c r="AW676" s="48"/>
      <c r="AX676" s="48"/>
      <c r="AY676" s="48"/>
      <c r="AZ676" s="48"/>
      <c r="BA676" s="48"/>
      <c r="BB676" s="48"/>
      <c r="BC676" s="48"/>
      <c r="BD676" s="48"/>
      <c r="BE676" s="48"/>
    </row>
    <row r="677" spans="47:57" hidden="1" x14ac:dyDescent="0.2">
      <c r="AU677" s="48"/>
      <c r="AV677" s="48"/>
      <c r="AW677" s="48"/>
      <c r="AX677" s="48"/>
      <c r="AY677" s="48"/>
      <c r="AZ677" s="48"/>
      <c r="BA677" s="48"/>
      <c r="BB677" s="48"/>
      <c r="BC677" s="48"/>
      <c r="BD677" s="48"/>
      <c r="BE677" s="48"/>
    </row>
    <row r="678" spans="47:57" hidden="1" x14ac:dyDescent="0.2">
      <c r="AU678" s="48"/>
      <c r="AV678" s="48"/>
      <c r="AW678" s="48"/>
      <c r="AX678" s="48"/>
      <c r="AY678" s="48"/>
      <c r="AZ678" s="48"/>
      <c r="BA678" s="48"/>
      <c r="BB678" s="48"/>
      <c r="BC678" s="48"/>
      <c r="BD678" s="48"/>
      <c r="BE678" s="48"/>
    </row>
    <row r="679" spans="47:57" hidden="1" x14ac:dyDescent="0.2">
      <c r="AU679" s="48"/>
      <c r="AV679" s="48"/>
      <c r="AW679" s="48"/>
      <c r="AX679" s="48"/>
      <c r="AY679" s="48"/>
      <c r="AZ679" s="48"/>
      <c r="BA679" s="48"/>
      <c r="BB679" s="48"/>
      <c r="BC679" s="48"/>
      <c r="BD679" s="48"/>
      <c r="BE679" s="48"/>
    </row>
    <row r="680" spans="47:57" hidden="1" x14ac:dyDescent="0.2">
      <c r="AU680" s="48"/>
      <c r="AV680" s="48"/>
      <c r="AW680" s="48"/>
      <c r="AX680" s="48"/>
      <c r="AY680" s="48"/>
      <c r="AZ680" s="48"/>
      <c r="BA680" s="48"/>
      <c r="BB680" s="48"/>
      <c r="BC680" s="48"/>
      <c r="BD680" s="48"/>
      <c r="BE680" s="48"/>
    </row>
    <row r="681" spans="47:57" hidden="1" x14ac:dyDescent="0.2">
      <c r="AU681" s="48"/>
      <c r="AV681" s="48"/>
      <c r="AW681" s="48"/>
      <c r="AX681" s="48"/>
      <c r="AY681" s="48"/>
      <c r="AZ681" s="48"/>
      <c r="BA681" s="48"/>
      <c r="BB681" s="48"/>
      <c r="BC681" s="48"/>
      <c r="BD681" s="48"/>
      <c r="BE681" s="48"/>
    </row>
    <row r="682" spans="47:57" hidden="1" x14ac:dyDescent="0.2">
      <c r="AU682" s="48"/>
      <c r="AV682" s="48"/>
      <c r="AW682" s="48"/>
      <c r="AX682" s="48"/>
      <c r="AY682" s="48"/>
      <c r="AZ682" s="48"/>
      <c r="BA682" s="48"/>
      <c r="BB682" s="48"/>
      <c r="BC682" s="48"/>
      <c r="BD682" s="48"/>
      <c r="BE682" s="48"/>
    </row>
    <row r="683" spans="47:57" hidden="1" x14ac:dyDescent="0.2">
      <c r="AU683" s="48"/>
      <c r="AV683" s="48"/>
      <c r="AW683" s="48"/>
      <c r="AX683" s="48"/>
      <c r="AY683" s="48"/>
      <c r="AZ683" s="48"/>
      <c r="BA683" s="48"/>
      <c r="BB683" s="48"/>
      <c r="BC683" s="48"/>
      <c r="BD683" s="48"/>
      <c r="BE683" s="48"/>
    </row>
    <row r="684" spans="47:57" hidden="1" x14ac:dyDescent="0.2">
      <c r="AU684" s="48"/>
      <c r="AV684" s="48"/>
      <c r="AW684" s="48"/>
      <c r="AX684" s="48"/>
      <c r="AY684" s="48"/>
      <c r="AZ684" s="48"/>
      <c r="BA684" s="48"/>
      <c r="BB684" s="48"/>
      <c r="BC684" s="48"/>
      <c r="BD684" s="48"/>
      <c r="BE684" s="48"/>
    </row>
    <row r="685" spans="47:57" hidden="1" x14ac:dyDescent="0.2">
      <c r="AU685" s="48"/>
      <c r="AV685" s="48"/>
      <c r="AW685" s="48"/>
      <c r="AX685" s="48"/>
      <c r="AY685" s="48"/>
      <c r="AZ685" s="48"/>
      <c r="BA685" s="48"/>
      <c r="BB685" s="48"/>
      <c r="BC685" s="48"/>
      <c r="BD685" s="48"/>
      <c r="BE685" s="48"/>
    </row>
    <row r="686" spans="47:57" hidden="1" x14ac:dyDescent="0.2"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</row>
    <row r="687" spans="47:57" hidden="1" x14ac:dyDescent="0.2">
      <c r="AU687" s="48"/>
      <c r="AV687" s="48"/>
      <c r="AW687" s="48"/>
      <c r="AX687" s="48"/>
      <c r="AY687" s="48"/>
      <c r="AZ687" s="48"/>
      <c r="BA687" s="48"/>
      <c r="BB687" s="48"/>
      <c r="BC687" s="48"/>
      <c r="BD687" s="48"/>
      <c r="BE687" s="48"/>
    </row>
    <row r="688" spans="47:57" hidden="1" x14ac:dyDescent="0.2">
      <c r="AU688" s="48"/>
      <c r="AV688" s="48"/>
      <c r="AW688" s="48"/>
      <c r="AX688" s="48"/>
      <c r="AY688" s="48"/>
      <c r="AZ688" s="48"/>
      <c r="BA688" s="48"/>
      <c r="BB688" s="48"/>
      <c r="BC688" s="48"/>
      <c r="BD688" s="48"/>
      <c r="BE688" s="48"/>
    </row>
    <row r="689" spans="47:57" hidden="1" x14ac:dyDescent="0.2"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</row>
    <row r="690" spans="47:57" hidden="1" x14ac:dyDescent="0.2"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</row>
    <row r="691" spans="47:57" hidden="1" x14ac:dyDescent="0.2">
      <c r="AU691" s="48"/>
      <c r="AV691" s="48"/>
      <c r="AW691" s="48"/>
      <c r="AX691" s="48"/>
      <c r="AY691" s="48"/>
      <c r="AZ691" s="48"/>
      <c r="BA691" s="48"/>
      <c r="BB691" s="48"/>
      <c r="BC691" s="48"/>
      <c r="BD691" s="48"/>
      <c r="BE691" s="48"/>
    </row>
    <row r="692" spans="47:57" hidden="1" x14ac:dyDescent="0.2">
      <c r="AU692" s="48"/>
      <c r="AV692" s="48"/>
      <c r="AW692" s="48"/>
      <c r="AX692" s="48"/>
      <c r="AY692" s="48"/>
      <c r="AZ692" s="48"/>
      <c r="BA692" s="48"/>
      <c r="BB692" s="48"/>
      <c r="BC692" s="48"/>
      <c r="BD692" s="48"/>
      <c r="BE692" s="48"/>
    </row>
    <row r="693" spans="47:57" hidden="1" x14ac:dyDescent="0.2">
      <c r="AU693" s="48"/>
      <c r="AV693" s="48"/>
      <c r="AW693" s="48"/>
      <c r="AX693" s="48"/>
      <c r="AY693" s="48"/>
      <c r="AZ693" s="48"/>
      <c r="BA693" s="48"/>
      <c r="BB693" s="48"/>
      <c r="BC693" s="48"/>
      <c r="BD693" s="48"/>
      <c r="BE693" s="48"/>
    </row>
    <row r="694" spans="47:57" hidden="1" x14ac:dyDescent="0.2">
      <c r="AU694" s="48"/>
      <c r="AV694" s="48"/>
      <c r="AW694" s="48"/>
      <c r="AX694" s="48"/>
      <c r="AY694" s="48"/>
      <c r="AZ694" s="48"/>
      <c r="BA694" s="48"/>
      <c r="BB694" s="48"/>
      <c r="BC694" s="48"/>
      <c r="BD694" s="48"/>
      <c r="BE694" s="48"/>
    </row>
    <row r="695" spans="47:57" hidden="1" x14ac:dyDescent="0.2">
      <c r="AU695" s="48"/>
      <c r="AV695" s="48"/>
      <c r="AW695" s="48"/>
      <c r="AX695" s="48"/>
      <c r="AY695" s="48"/>
      <c r="AZ695" s="48"/>
      <c r="BA695" s="48"/>
      <c r="BB695" s="48"/>
      <c r="BC695" s="48"/>
      <c r="BD695" s="48"/>
      <c r="BE695" s="48"/>
    </row>
    <row r="696" spans="47:57" hidden="1" x14ac:dyDescent="0.2">
      <c r="AU696" s="48"/>
      <c r="AV696" s="48"/>
      <c r="AW696" s="48"/>
      <c r="AX696" s="48"/>
      <c r="AY696" s="48"/>
      <c r="AZ696" s="48"/>
      <c r="BA696" s="48"/>
      <c r="BB696" s="48"/>
      <c r="BC696" s="48"/>
      <c r="BD696" s="48"/>
      <c r="BE696" s="48"/>
    </row>
    <row r="697" spans="47:57" hidden="1" x14ac:dyDescent="0.2">
      <c r="AU697" s="48"/>
      <c r="AV697" s="48"/>
      <c r="AW697" s="48"/>
      <c r="AX697" s="48"/>
      <c r="AY697" s="48"/>
      <c r="AZ697" s="48"/>
      <c r="BA697" s="48"/>
      <c r="BB697" s="48"/>
      <c r="BC697" s="48"/>
      <c r="BD697" s="48"/>
      <c r="BE697" s="48"/>
    </row>
    <row r="698" spans="47:57" hidden="1" x14ac:dyDescent="0.2"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</row>
    <row r="699" spans="47:57" hidden="1" x14ac:dyDescent="0.2"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</row>
    <row r="700" spans="47:57" hidden="1" x14ac:dyDescent="0.2">
      <c r="AU700" s="48"/>
      <c r="AV700" s="48"/>
      <c r="AW700" s="48"/>
      <c r="AX700" s="48"/>
      <c r="AY700" s="48"/>
      <c r="AZ700" s="48"/>
      <c r="BA700" s="48"/>
      <c r="BB700" s="48"/>
      <c r="BC700" s="48"/>
      <c r="BD700" s="48"/>
      <c r="BE700" s="48"/>
    </row>
    <row r="701" spans="47:57" hidden="1" x14ac:dyDescent="0.2">
      <c r="AU701" s="48"/>
      <c r="AV701" s="48"/>
      <c r="AW701" s="48"/>
      <c r="AX701" s="48"/>
      <c r="AY701" s="48"/>
      <c r="AZ701" s="48"/>
      <c r="BA701" s="48"/>
      <c r="BB701" s="48"/>
      <c r="BC701" s="48"/>
      <c r="BD701" s="48"/>
      <c r="BE701" s="48"/>
    </row>
    <row r="702" spans="47:57" hidden="1" x14ac:dyDescent="0.2">
      <c r="AU702" s="48"/>
      <c r="AV702" s="48"/>
      <c r="AW702" s="48"/>
      <c r="AX702" s="48"/>
      <c r="AY702" s="48"/>
      <c r="AZ702" s="48"/>
      <c r="BA702" s="48"/>
      <c r="BB702" s="48"/>
      <c r="BC702" s="48"/>
      <c r="BD702" s="48"/>
      <c r="BE702" s="48"/>
    </row>
    <row r="703" spans="47:57" hidden="1" x14ac:dyDescent="0.2">
      <c r="AU703" s="48"/>
      <c r="AV703" s="48"/>
      <c r="AW703" s="48"/>
      <c r="AX703" s="48"/>
      <c r="AY703" s="48"/>
      <c r="AZ703" s="48"/>
      <c r="BA703" s="48"/>
      <c r="BB703" s="48"/>
      <c r="BC703" s="48"/>
      <c r="BD703" s="48"/>
      <c r="BE703" s="48"/>
    </row>
    <row r="704" spans="47:57" hidden="1" x14ac:dyDescent="0.2">
      <c r="AU704" s="48"/>
      <c r="AV704" s="48"/>
      <c r="AW704" s="48"/>
      <c r="AX704" s="48"/>
      <c r="AY704" s="48"/>
      <c r="AZ704" s="48"/>
      <c r="BA704" s="48"/>
      <c r="BB704" s="48"/>
      <c r="BC704" s="48"/>
      <c r="BD704" s="48"/>
      <c r="BE704" s="48"/>
    </row>
    <row r="705" spans="47:57" hidden="1" x14ac:dyDescent="0.2">
      <c r="AU705" s="48"/>
      <c r="AV705" s="48"/>
      <c r="AW705" s="48"/>
      <c r="AX705" s="48"/>
      <c r="AY705" s="48"/>
      <c r="AZ705" s="48"/>
      <c r="BA705" s="48"/>
      <c r="BB705" s="48"/>
      <c r="BC705" s="48"/>
      <c r="BD705" s="48"/>
      <c r="BE705" s="48"/>
    </row>
    <row r="706" spans="47:57" hidden="1" x14ac:dyDescent="0.2">
      <c r="AU706" s="48"/>
      <c r="AV706" s="48"/>
      <c r="AW706" s="48"/>
      <c r="AX706" s="48"/>
      <c r="AY706" s="48"/>
      <c r="AZ706" s="48"/>
      <c r="BA706" s="48"/>
      <c r="BB706" s="48"/>
      <c r="BC706" s="48"/>
      <c r="BD706" s="48"/>
      <c r="BE706" s="48"/>
    </row>
    <row r="707" spans="47:57" hidden="1" x14ac:dyDescent="0.2">
      <c r="AU707" s="48"/>
      <c r="AV707" s="48"/>
      <c r="AW707" s="48"/>
      <c r="AX707" s="48"/>
      <c r="AY707" s="48"/>
      <c r="AZ707" s="48"/>
      <c r="BA707" s="48"/>
      <c r="BB707" s="48"/>
      <c r="BC707" s="48"/>
      <c r="BD707" s="48"/>
      <c r="BE707" s="48"/>
    </row>
    <row r="708" spans="47:57" hidden="1" x14ac:dyDescent="0.2">
      <c r="AU708" s="48"/>
      <c r="AV708" s="48"/>
      <c r="AW708" s="48"/>
      <c r="AX708" s="48"/>
      <c r="AY708" s="48"/>
      <c r="AZ708" s="48"/>
      <c r="BA708" s="48"/>
      <c r="BB708" s="48"/>
      <c r="BC708" s="48"/>
      <c r="BD708" s="48"/>
      <c r="BE708" s="48"/>
    </row>
    <row r="709" spans="47:57" hidden="1" x14ac:dyDescent="0.2">
      <c r="AU709" s="48"/>
      <c r="AV709" s="48"/>
      <c r="AW709" s="48"/>
      <c r="AX709" s="48"/>
      <c r="AY709" s="48"/>
      <c r="AZ709" s="48"/>
      <c r="BA709" s="48"/>
      <c r="BB709" s="48"/>
      <c r="BC709" s="48"/>
      <c r="BD709" s="48"/>
      <c r="BE709" s="48"/>
    </row>
    <row r="710" spans="47:57" hidden="1" x14ac:dyDescent="0.2">
      <c r="AU710" s="48"/>
      <c r="AV710" s="48"/>
      <c r="AW710" s="48"/>
      <c r="AX710" s="48"/>
      <c r="AY710" s="48"/>
      <c r="AZ710" s="48"/>
      <c r="BA710" s="48"/>
      <c r="BB710" s="48"/>
      <c r="BC710" s="48"/>
      <c r="BD710" s="48"/>
      <c r="BE710" s="48"/>
    </row>
    <row r="711" spans="47:57" hidden="1" x14ac:dyDescent="0.2"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</row>
    <row r="712" spans="47:57" hidden="1" x14ac:dyDescent="0.2"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</row>
    <row r="713" spans="47:57" hidden="1" x14ac:dyDescent="0.2"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</row>
    <row r="714" spans="47:57" hidden="1" x14ac:dyDescent="0.2"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</row>
    <row r="715" spans="47:57" hidden="1" x14ac:dyDescent="0.2"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</row>
    <row r="716" spans="47:57" hidden="1" x14ac:dyDescent="0.2"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</row>
    <row r="717" spans="47:57" hidden="1" x14ac:dyDescent="0.2"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</row>
    <row r="718" spans="47:57" hidden="1" x14ac:dyDescent="0.2"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</row>
    <row r="719" spans="47:57" hidden="1" x14ac:dyDescent="0.2"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</row>
    <row r="720" spans="47:57" hidden="1" x14ac:dyDescent="0.2"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</row>
    <row r="721" spans="47:57" hidden="1" x14ac:dyDescent="0.2"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</row>
    <row r="722" spans="47:57" hidden="1" x14ac:dyDescent="0.2"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</row>
    <row r="723" spans="47:57" hidden="1" x14ac:dyDescent="0.2"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</row>
    <row r="724" spans="47:57" hidden="1" x14ac:dyDescent="0.2"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</row>
    <row r="725" spans="47:57" hidden="1" x14ac:dyDescent="0.2"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</row>
    <row r="726" spans="47:57" hidden="1" x14ac:dyDescent="0.2"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</row>
    <row r="727" spans="47:57" hidden="1" x14ac:dyDescent="0.2"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</row>
    <row r="728" spans="47:57" hidden="1" x14ac:dyDescent="0.2"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</row>
    <row r="729" spans="47:57" hidden="1" x14ac:dyDescent="0.2"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</row>
    <row r="730" spans="47:57" hidden="1" x14ac:dyDescent="0.2"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</row>
    <row r="731" spans="47:57" hidden="1" x14ac:dyDescent="0.2"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</row>
    <row r="732" spans="47:57" hidden="1" x14ac:dyDescent="0.2"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</row>
    <row r="733" spans="47:57" hidden="1" x14ac:dyDescent="0.2"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</row>
    <row r="734" spans="47:57" hidden="1" x14ac:dyDescent="0.2"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</row>
    <row r="735" spans="47:57" hidden="1" x14ac:dyDescent="0.2"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</row>
    <row r="736" spans="47:57" hidden="1" x14ac:dyDescent="0.2"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</row>
    <row r="737" spans="47:57" hidden="1" x14ac:dyDescent="0.2"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</row>
    <row r="738" spans="47:57" hidden="1" x14ac:dyDescent="0.2"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</row>
    <row r="739" spans="47:57" hidden="1" x14ac:dyDescent="0.2"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</row>
    <row r="740" spans="47:57" hidden="1" x14ac:dyDescent="0.2"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</row>
    <row r="741" spans="47:57" hidden="1" x14ac:dyDescent="0.2"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</row>
    <row r="742" spans="47:57" hidden="1" x14ac:dyDescent="0.2"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</row>
    <row r="743" spans="47:57" hidden="1" x14ac:dyDescent="0.2"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</row>
    <row r="744" spans="47:57" hidden="1" x14ac:dyDescent="0.2"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</row>
    <row r="745" spans="47:57" hidden="1" x14ac:dyDescent="0.2"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</row>
    <row r="746" spans="47:57" hidden="1" x14ac:dyDescent="0.2"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</row>
    <row r="747" spans="47:57" hidden="1" x14ac:dyDescent="0.2"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</row>
    <row r="748" spans="47:57" hidden="1" x14ac:dyDescent="0.2"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</row>
    <row r="749" spans="47:57" hidden="1" x14ac:dyDescent="0.2"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</row>
    <row r="750" spans="47:57" hidden="1" x14ac:dyDescent="0.2"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</row>
    <row r="751" spans="47:57" hidden="1" x14ac:dyDescent="0.2"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</row>
    <row r="752" spans="47:57" hidden="1" x14ac:dyDescent="0.2"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</row>
    <row r="753" spans="47:57" hidden="1" x14ac:dyDescent="0.2"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</row>
    <row r="754" spans="47:57" hidden="1" x14ac:dyDescent="0.2"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</row>
    <row r="755" spans="47:57" hidden="1" x14ac:dyDescent="0.2"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</row>
    <row r="756" spans="47:57" hidden="1" x14ac:dyDescent="0.2"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</row>
    <row r="757" spans="47:57" hidden="1" x14ac:dyDescent="0.2"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</row>
    <row r="758" spans="47:57" hidden="1" x14ac:dyDescent="0.2"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</row>
    <row r="759" spans="47:57" hidden="1" x14ac:dyDescent="0.2"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</row>
    <row r="760" spans="47:57" hidden="1" x14ac:dyDescent="0.2"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</row>
    <row r="761" spans="47:57" hidden="1" x14ac:dyDescent="0.2"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</row>
    <row r="762" spans="47:57" hidden="1" x14ac:dyDescent="0.2"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</row>
    <row r="763" spans="47:57" hidden="1" x14ac:dyDescent="0.2"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</row>
    <row r="764" spans="47:57" hidden="1" x14ac:dyDescent="0.2"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</row>
    <row r="765" spans="47:57" hidden="1" x14ac:dyDescent="0.2"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</row>
    <row r="766" spans="47:57" hidden="1" x14ac:dyDescent="0.2"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</row>
    <row r="767" spans="47:57" hidden="1" x14ac:dyDescent="0.2"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</row>
    <row r="768" spans="47:57" hidden="1" x14ac:dyDescent="0.2"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</row>
    <row r="769" spans="47:57" hidden="1" x14ac:dyDescent="0.2"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</row>
    <row r="770" spans="47:57" hidden="1" x14ac:dyDescent="0.2"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</row>
    <row r="771" spans="47:57" hidden="1" x14ac:dyDescent="0.2"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</row>
    <row r="772" spans="47:57" hidden="1" x14ac:dyDescent="0.2"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</row>
    <row r="773" spans="47:57" hidden="1" x14ac:dyDescent="0.2"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</row>
    <row r="774" spans="47:57" hidden="1" x14ac:dyDescent="0.2"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</row>
    <row r="775" spans="47:57" hidden="1" x14ac:dyDescent="0.2"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</row>
    <row r="776" spans="47:57" hidden="1" x14ac:dyDescent="0.2"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</row>
    <row r="777" spans="47:57" hidden="1" x14ac:dyDescent="0.2"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</row>
    <row r="778" spans="47:57" hidden="1" x14ac:dyDescent="0.2"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</row>
    <row r="779" spans="47:57" hidden="1" x14ac:dyDescent="0.2"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</row>
    <row r="780" spans="47:57" hidden="1" x14ac:dyDescent="0.2"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</row>
    <row r="781" spans="47:57" hidden="1" x14ac:dyDescent="0.2">
      <c r="AU781" s="48"/>
      <c r="AV781" s="48"/>
      <c r="AW781" s="48"/>
      <c r="AX781" s="48"/>
      <c r="AY781" s="48"/>
      <c r="AZ781" s="48"/>
      <c r="BA781" s="48"/>
      <c r="BB781" s="48"/>
      <c r="BC781" s="48"/>
      <c r="BD781" s="48"/>
      <c r="BE781" s="48"/>
    </row>
    <row r="782" spans="47:57" hidden="1" x14ac:dyDescent="0.2">
      <c r="AU782" s="48"/>
      <c r="AV782" s="48"/>
      <c r="AW782" s="48"/>
      <c r="AX782" s="48"/>
      <c r="AY782" s="48"/>
      <c r="AZ782" s="48"/>
      <c r="BA782" s="48"/>
      <c r="BB782" s="48"/>
      <c r="BC782" s="48"/>
      <c r="BD782" s="48"/>
      <c r="BE782" s="48"/>
    </row>
    <row r="783" spans="47:57" hidden="1" x14ac:dyDescent="0.2"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</row>
    <row r="784" spans="47:57" hidden="1" x14ac:dyDescent="0.2"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</row>
    <row r="785" spans="47:57" hidden="1" x14ac:dyDescent="0.2"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</row>
    <row r="786" spans="47:57" hidden="1" x14ac:dyDescent="0.2"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</row>
    <row r="787" spans="47:57" hidden="1" x14ac:dyDescent="0.2"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</row>
    <row r="788" spans="47:57" hidden="1" x14ac:dyDescent="0.2"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</row>
    <row r="789" spans="47:57" hidden="1" x14ac:dyDescent="0.2"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</row>
    <row r="790" spans="47:57" hidden="1" x14ac:dyDescent="0.2"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</row>
    <row r="791" spans="47:57" hidden="1" x14ac:dyDescent="0.2"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</row>
    <row r="792" spans="47:57" hidden="1" x14ac:dyDescent="0.2"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</row>
    <row r="793" spans="47:57" hidden="1" x14ac:dyDescent="0.2"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</row>
    <row r="794" spans="47:57" hidden="1" x14ac:dyDescent="0.2">
      <c r="AU794" s="48"/>
      <c r="AV794" s="48"/>
      <c r="AW794" s="48"/>
      <c r="AX794" s="48"/>
      <c r="AY794" s="48"/>
      <c r="AZ794" s="48"/>
      <c r="BA794" s="48"/>
      <c r="BB794" s="48"/>
      <c r="BC794" s="48"/>
      <c r="BD794" s="48"/>
      <c r="BE794" s="48"/>
    </row>
    <row r="795" spans="47:57" hidden="1" x14ac:dyDescent="0.2"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</row>
    <row r="796" spans="47:57" hidden="1" x14ac:dyDescent="0.2">
      <c r="AU796" s="48"/>
      <c r="AV796" s="48"/>
      <c r="AW796" s="48"/>
      <c r="AX796" s="48"/>
      <c r="AY796" s="48"/>
      <c r="AZ796" s="48"/>
      <c r="BA796" s="48"/>
      <c r="BB796" s="48"/>
      <c r="BC796" s="48"/>
      <c r="BD796" s="48"/>
      <c r="BE796" s="48"/>
    </row>
    <row r="797" spans="47:57" hidden="1" x14ac:dyDescent="0.2"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</row>
    <row r="798" spans="47:57" hidden="1" x14ac:dyDescent="0.2"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</row>
    <row r="799" spans="47:57" hidden="1" x14ac:dyDescent="0.2"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</row>
    <row r="800" spans="47:57" hidden="1" x14ac:dyDescent="0.2"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</row>
    <row r="801" spans="47:57" hidden="1" x14ac:dyDescent="0.2"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</row>
    <row r="802" spans="47:57" hidden="1" x14ac:dyDescent="0.2"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</row>
    <row r="803" spans="47:57" hidden="1" x14ac:dyDescent="0.2"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</row>
    <row r="804" spans="47:57" hidden="1" x14ac:dyDescent="0.2"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</row>
    <row r="805" spans="47:57" hidden="1" x14ac:dyDescent="0.2"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</row>
    <row r="806" spans="47:57" hidden="1" x14ac:dyDescent="0.2"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</row>
    <row r="807" spans="47:57" hidden="1" x14ac:dyDescent="0.2"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</row>
    <row r="808" spans="47:57" hidden="1" x14ac:dyDescent="0.2"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</row>
    <row r="809" spans="47:57" hidden="1" x14ac:dyDescent="0.2"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</row>
    <row r="810" spans="47:57" hidden="1" x14ac:dyDescent="0.2"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</row>
    <row r="811" spans="47:57" hidden="1" x14ac:dyDescent="0.2"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</row>
    <row r="812" spans="47:57" hidden="1" x14ac:dyDescent="0.2"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</row>
    <row r="813" spans="47:57" hidden="1" x14ac:dyDescent="0.2"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</row>
    <row r="814" spans="47:57" hidden="1" x14ac:dyDescent="0.2"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</row>
    <row r="815" spans="47:57" hidden="1" x14ac:dyDescent="0.2"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</row>
    <row r="816" spans="47:57" hidden="1" x14ac:dyDescent="0.2"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</row>
    <row r="817" spans="47:57" hidden="1" x14ac:dyDescent="0.2"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</row>
    <row r="818" spans="47:57" hidden="1" x14ac:dyDescent="0.2"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</row>
    <row r="819" spans="47:57" hidden="1" x14ac:dyDescent="0.2"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</row>
    <row r="820" spans="47:57" hidden="1" x14ac:dyDescent="0.2"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</row>
    <row r="821" spans="47:57" hidden="1" x14ac:dyDescent="0.2"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</row>
    <row r="822" spans="47:57" hidden="1" x14ac:dyDescent="0.2"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</row>
    <row r="823" spans="47:57" hidden="1" x14ac:dyDescent="0.2"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</row>
    <row r="824" spans="47:57" hidden="1" x14ac:dyDescent="0.2"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</row>
    <row r="825" spans="47:57" hidden="1" x14ac:dyDescent="0.2"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</row>
    <row r="826" spans="47:57" hidden="1" x14ac:dyDescent="0.2"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</row>
    <row r="827" spans="47:57" hidden="1" x14ac:dyDescent="0.2"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</row>
    <row r="828" spans="47:57" hidden="1" x14ac:dyDescent="0.2"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</row>
    <row r="829" spans="47:57" hidden="1" x14ac:dyDescent="0.2"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</row>
    <row r="830" spans="47:57" hidden="1" x14ac:dyDescent="0.2"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</row>
    <row r="831" spans="47:57" hidden="1" x14ac:dyDescent="0.2"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</row>
    <row r="832" spans="47:57" hidden="1" x14ac:dyDescent="0.2"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</row>
    <row r="833" spans="47:57" hidden="1" x14ac:dyDescent="0.2"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</row>
    <row r="834" spans="47:57" hidden="1" x14ac:dyDescent="0.2"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</row>
    <row r="835" spans="47:57" hidden="1" x14ac:dyDescent="0.2"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</row>
    <row r="836" spans="47:57" hidden="1" x14ac:dyDescent="0.2"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</row>
    <row r="837" spans="47:57" hidden="1" x14ac:dyDescent="0.2"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</row>
    <row r="838" spans="47:57" hidden="1" x14ac:dyDescent="0.2"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</row>
    <row r="839" spans="47:57" hidden="1" x14ac:dyDescent="0.2"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</row>
    <row r="840" spans="47:57" hidden="1" x14ac:dyDescent="0.2"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</row>
    <row r="841" spans="47:57" hidden="1" x14ac:dyDescent="0.2"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</row>
    <row r="842" spans="47:57" hidden="1" x14ac:dyDescent="0.2"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</row>
    <row r="843" spans="47:57" hidden="1" x14ac:dyDescent="0.2"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</row>
    <row r="844" spans="47:57" hidden="1" x14ac:dyDescent="0.2"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</row>
    <row r="845" spans="47:57" hidden="1" x14ac:dyDescent="0.2"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</row>
    <row r="846" spans="47:57" hidden="1" x14ac:dyDescent="0.2"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</row>
    <row r="847" spans="47:57" hidden="1" x14ac:dyDescent="0.2"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</row>
    <row r="848" spans="47:57" hidden="1" x14ac:dyDescent="0.2"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</row>
    <row r="849" spans="47:57" hidden="1" x14ac:dyDescent="0.2"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</row>
    <row r="850" spans="47:57" hidden="1" x14ac:dyDescent="0.2"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</row>
    <row r="851" spans="47:57" hidden="1" x14ac:dyDescent="0.2"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</row>
    <row r="852" spans="47:57" hidden="1" x14ac:dyDescent="0.2">
      <c r="AU852" s="48"/>
      <c r="AV852" s="48"/>
      <c r="AW852" s="48"/>
      <c r="AX852" s="48"/>
      <c r="AY852" s="48"/>
      <c r="AZ852" s="48"/>
      <c r="BA852" s="48"/>
      <c r="BB852" s="48"/>
      <c r="BC852" s="48"/>
      <c r="BD852" s="48"/>
      <c r="BE852" s="48"/>
    </row>
    <row r="853" spans="47:57" hidden="1" x14ac:dyDescent="0.2"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</row>
    <row r="854" spans="47:57" hidden="1" x14ac:dyDescent="0.2"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</row>
    <row r="855" spans="47:57" hidden="1" x14ac:dyDescent="0.2"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</row>
    <row r="856" spans="47:57" hidden="1" x14ac:dyDescent="0.2"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</row>
    <row r="857" spans="47:57" hidden="1" x14ac:dyDescent="0.2"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</row>
    <row r="858" spans="47:57" hidden="1" x14ac:dyDescent="0.2"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</row>
    <row r="859" spans="47:57" hidden="1" x14ac:dyDescent="0.2"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</row>
    <row r="860" spans="47:57" hidden="1" x14ac:dyDescent="0.2"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</row>
    <row r="861" spans="47:57" hidden="1" x14ac:dyDescent="0.2"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</row>
    <row r="862" spans="47:57" hidden="1" x14ac:dyDescent="0.2"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</row>
    <row r="863" spans="47:57" hidden="1" x14ac:dyDescent="0.2"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</row>
    <row r="864" spans="47:57" hidden="1" x14ac:dyDescent="0.2"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</row>
    <row r="865" spans="47:57" hidden="1" x14ac:dyDescent="0.2"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</row>
    <row r="866" spans="47:57" hidden="1" x14ac:dyDescent="0.2"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</row>
    <row r="867" spans="47:57" hidden="1" x14ac:dyDescent="0.2"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</row>
    <row r="868" spans="47:57" hidden="1" x14ac:dyDescent="0.2"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</row>
    <row r="869" spans="47:57" hidden="1" x14ac:dyDescent="0.2"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</row>
    <row r="870" spans="47:57" hidden="1" x14ac:dyDescent="0.2"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</row>
    <row r="871" spans="47:57" hidden="1" x14ac:dyDescent="0.2"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</row>
    <row r="872" spans="47:57" hidden="1" x14ac:dyDescent="0.2">
      <c r="AU872" s="48"/>
      <c r="AV872" s="48"/>
      <c r="AW872" s="48"/>
      <c r="AX872" s="48"/>
      <c r="AY872" s="48"/>
      <c r="AZ872" s="48"/>
      <c r="BA872" s="48"/>
      <c r="BB872" s="48"/>
      <c r="BC872" s="48"/>
      <c r="BD872" s="48"/>
      <c r="BE872" s="48"/>
    </row>
    <row r="873" spans="47:57" hidden="1" x14ac:dyDescent="0.2"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</row>
    <row r="874" spans="47:57" hidden="1" x14ac:dyDescent="0.2">
      <c r="AU874" s="48"/>
      <c r="AV874" s="48"/>
      <c r="AW874" s="48"/>
      <c r="AX874" s="48"/>
      <c r="AY874" s="48"/>
      <c r="AZ874" s="48"/>
      <c r="BA874" s="48"/>
      <c r="BB874" s="48"/>
      <c r="BC874" s="48"/>
      <c r="BD874" s="48"/>
      <c r="BE874" s="48"/>
    </row>
    <row r="875" spans="47:57" hidden="1" x14ac:dyDescent="0.2">
      <c r="AU875" s="48"/>
      <c r="AV875" s="48"/>
      <c r="AW875" s="48"/>
      <c r="AX875" s="48"/>
      <c r="AY875" s="48"/>
      <c r="AZ875" s="48"/>
      <c r="BA875" s="48"/>
      <c r="BB875" s="48"/>
      <c r="BC875" s="48"/>
      <c r="BD875" s="48"/>
      <c r="BE875" s="48"/>
    </row>
    <row r="876" spans="47:57" hidden="1" x14ac:dyDescent="0.2"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</row>
    <row r="877" spans="47:57" hidden="1" x14ac:dyDescent="0.2"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</row>
    <row r="878" spans="47:57" hidden="1" x14ac:dyDescent="0.2"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</row>
    <row r="879" spans="47:57" hidden="1" x14ac:dyDescent="0.2"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</row>
    <row r="880" spans="47:57" hidden="1" x14ac:dyDescent="0.2"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</row>
    <row r="881" spans="47:57" hidden="1" x14ac:dyDescent="0.2"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</row>
    <row r="882" spans="47:57" hidden="1" x14ac:dyDescent="0.2"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</row>
    <row r="883" spans="47:57" hidden="1" x14ac:dyDescent="0.2"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</row>
    <row r="884" spans="47:57" hidden="1" x14ac:dyDescent="0.2"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</row>
    <row r="885" spans="47:57" hidden="1" x14ac:dyDescent="0.2"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</row>
    <row r="886" spans="47:57" hidden="1" x14ac:dyDescent="0.2"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</row>
    <row r="887" spans="47:57" hidden="1" x14ac:dyDescent="0.2"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</row>
    <row r="888" spans="47:57" hidden="1" x14ac:dyDescent="0.2"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</row>
    <row r="889" spans="47:57" hidden="1" x14ac:dyDescent="0.2"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</row>
    <row r="890" spans="47:57" hidden="1" x14ac:dyDescent="0.2"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</row>
    <row r="891" spans="47:57" hidden="1" x14ac:dyDescent="0.2"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</row>
    <row r="892" spans="47:57" hidden="1" x14ac:dyDescent="0.2"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</row>
    <row r="893" spans="47:57" hidden="1" x14ac:dyDescent="0.2"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</row>
    <row r="894" spans="47:57" hidden="1" x14ac:dyDescent="0.2"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</row>
    <row r="895" spans="47:57" hidden="1" x14ac:dyDescent="0.2"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</row>
    <row r="896" spans="47:57" hidden="1" x14ac:dyDescent="0.2"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</row>
    <row r="897" spans="47:57" hidden="1" x14ac:dyDescent="0.2"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</row>
    <row r="898" spans="47:57" hidden="1" x14ac:dyDescent="0.2"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</row>
    <row r="899" spans="47:57" hidden="1" x14ac:dyDescent="0.2"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</row>
    <row r="900" spans="47:57" hidden="1" x14ac:dyDescent="0.2"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</row>
    <row r="901" spans="47:57" hidden="1" x14ac:dyDescent="0.2">
      <c r="AU901" s="48"/>
      <c r="AV901" s="48"/>
      <c r="AW901" s="48"/>
      <c r="AX901" s="48"/>
      <c r="AY901" s="48"/>
      <c r="AZ901" s="48"/>
      <c r="BA901" s="48"/>
      <c r="BB901" s="48"/>
      <c r="BC901" s="48"/>
      <c r="BD901" s="48"/>
      <c r="BE901" s="48"/>
    </row>
    <row r="902" spans="47:57" hidden="1" x14ac:dyDescent="0.2">
      <c r="AU902" s="48"/>
      <c r="AV902" s="48"/>
      <c r="AW902" s="48"/>
      <c r="AX902" s="48"/>
      <c r="AY902" s="48"/>
      <c r="AZ902" s="48"/>
      <c r="BA902" s="48"/>
      <c r="BB902" s="48"/>
      <c r="BC902" s="48"/>
      <c r="BD902" s="48"/>
      <c r="BE902" s="48"/>
    </row>
    <row r="903" spans="47:57" hidden="1" x14ac:dyDescent="0.2"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</row>
    <row r="904" spans="47:57" hidden="1" x14ac:dyDescent="0.2">
      <c r="AU904" s="48"/>
      <c r="AV904" s="48"/>
      <c r="AW904" s="48"/>
      <c r="AX904" s="48"/>
      <c r="AY904" s="48"/>
      <c r="AZ904" s="48"/>
      <c r="BA904" s="48"/>
      <c r="BB904" s="48"/>
      <c r="BC904" s="48"/>
      <c r="BD904" s="48"/>
      <c r="BE904" s="48"/>
    </row>
    <row r="905" spans="47:57" hidden="1" x14ac:dyDescent="0.2"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</row>
    <row r="906" spans="47:57" hidden="1" x14ac:dyDescent="0.2"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</row>
    <row r="907" spans="47:57" hidden="1" x14ac:dyDescent="0.2"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</row>
    <row r="908" spans="47:57" hidden="1" x14ac:dyDescent="0.2">
      <c r="AU908" s="48"/>
      <c r="AV908" s="48"/>
      <c r="AW908" s="48"/>
      <c r="AX908" s="48"/>
      <c r="AY908" s="48"/>
      <c r="AZ908" s="48"/>
      <c r="BA908" s="48"/>
      <c r="BB908" s="48"/>
      <c r="BC908" s="48"/>
      <c r="BD908" s="48"/>
      <c r="BE908" s="48"/>
    </row>
    <row r="909" spans="47:57" hidden="1" x14ac:dyDescent="0.2">
      <c r="AU909" s="48"/>
      <c r="AV909" s="48"/>
      <c r="AW909" s="48"/>
      <c r="AX909" s="48"/>
      <c r="AY909" s="48"/>
      <c r="AZ909" s="48"/>
      <c r="BA909" s="48"/>
      <c r="BB909" s="48"/>
      <c r="BC909" s="48"/>
      <c r="BD909" s="48"/>
      <c r="BE909" s="48"/>
    </row>
    <row r="910" spans="47:57" hidden="1" x14ac:dyDescent="0.2">
      <c r="AU910" s="48"/>
      <c r="AV910" s="48"/>
      <c r="AW910" s="48"/>
      <c r="AX910" s="48"/>
      <c r="AY910" s="48"/>
      <c r="AZ910" s="48"/>
      <c r="BA910" s="48"/>
      <c r="BB910" s="48"/>
      <c r="BC910" s="48"/>
      <c r="BD910" s="48"/>
      <c r="BE910" s="48"/>
    </row>
    <row r="911" spans="47:57" hidden="1" x14ac:dyDescent="0.2">
      <c r="AU911" s="48"/>
      <c r="AV911" s="48"/>
      <c r="AW911" s="48"/>
      <c r="AX911" s="48"/>
      <c r="AY911" s="48"/>
      <c r="AZ911" s="48"/>
      <c r="BA911" s="48"/>
      <c r="BB911" s="48"/>
      <c r="BC911" s="48"/>
      <c r="BD911" s="48"/>
      <c r="BE911" s="48"/>
    </row>
    <row r="912" spans="47:57" hidden="1" x14ac:dyDescent="0.2">
      <c r="AU912" s="48"/>
      <c r="AV912" s="48"/>
      <c r="AW912" s="48"/>
      <c r="AX912" s="48"/>
      <c r="AY912" s="48"/>
      <c r="AZ912" s="48"/>
      <c r="BA912" s="48"/>
      <c r="BB912" s="48"/>
      <c r="BC912" s="48"/>
      <c r="BD912" s="48"/>
      <c r="BE912" s="48"/>
    </row>
    <row r="913" spans="47:57" hidden="1" x14ac:dyDescent="0.2">
      <c r="AU913" s="48"/>
      <c r="AV913" s="48"/>
      <c r="AW913" s="48"/>
      <c r="AX913" s="48"/>
      <c r="AY913" s="48"/>
      <c r="AZ913" s="48"/>
      <c r="BA913" s="48"/>
      <c r="BB913" s="48"/>
      <c r="BC913" s="48"/>
      <c r="BD913" s="48"/>
      <c r="BE913" s="48"/>
    </row>
    <row r="914" spans="47:57" hidden="1" x14ac:dyDescent="0.2">
      <c r="AU914" s="48"/>
      <c r="AV914" s="48"/>
      <c r="AW914" s="48"/>
      <c r="AX914" s="48"/>
      <c r="AY914" s="48"/>
      <c r="AZ914" s="48"/>
      <c r="BA914" s="48"/>
      <c r="BB914" s="48"/>
      <c r="BC914" s="48"/>
      <c r="BD914" s="48"/>
      <c r="BE914" s="48"/>
    </row>
    <row r="915" spans="47:57" hidden="1" x14ac:dyDescent="0.2"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</row>
    <row r="916" spans="47:57" hidden="1" x14ac:dyDescent="0.2">
      <c r="AU916" s="48"/>
      <c r="AV916" s="48"/>
      <c r="AW916" s="48"/>
      <c r="AX916" s="48"/>
      <c r="AY916" s="48"/>
      <c r="AZ916" s="48"/>
      <c r="BA916" s="48"/>
      <c r="BB916" s="48"/>
      <c r="BC916" s="48"/>
      <c r="BD916" s="48"/>
      <c r="BE916" s="48"/>
    </row>
    <row r="917" spans="47:57" hidden="1" x14ac:dyDescent="0.2">
      <c r="AU917" s="48"/>
      <c r="AV917" s="48"/>
      <c r="AW917" s="48"/>
      <c r="AX917" s="48"/>
      <c r="AY917" s="48"/>
      <c r="AZ917" s="48"/>
      <c r="BA917" s="48"/>
      <c r="BB917" s="48"/>
      <c r="BC917" s="48"/>
      <c r="BD917" s="48"/>
      <c r="BE917" s="48"/>
    </row>
    <row r="918" spans="47:57" hidden="1" x14ac:dyDescent="0.2">
      <c r="AU918" s="48"/>
      <c r="AV918" s="48"/>
      <c r="AW918" s="48"/>
      <c r="AX918" s="48"/>
      <c r="AY918" s="48"/>
      <c r="AZ918" s="48"/>
      <c r="BA918" s="48"/>
      <c r="BB918" s="48"/>
      <c r="BC918" s="48"/>
      <c r="BD918" s="48"/>
      <c r="BE918" s="48"/>
    </row>
    <row r="919" spans="47:57" hidden="1" x14ac:dyDescent="0.2">
      <c r="AU919" s="48"/>
      <c r="AV919" s="48"/>
      <c r="AW919" s="48"/>
      <c r="AX919" s="48"/>
      <c r="AY919" s="48"/>
      <c r="AZ919" s="48"/>
      <c r="BA919" s="48"/>
      <c r="BB919" s="48"/>
      <c r="BC919" s="48"/>
      <c r="BD919" s="48"/>
      <c r="BE919" s="48"/>
    </row>
    <row r="920" spans="47:57" hidden="1" x14ac:dyDescent="0.2">
      <c r="AU920" s="48"/>
      <c r="AV920" s="48"/>
      <c r="AW920" s="48"/>
      <c r="AX920" s="48"/>
      <c r="AY920" s="48"/>
      <c r="AZ920" s="48"/>
      <c r="BA920" s="48"/>
      <c r="BB920" s="48"/>
      <c r="BC920" s="48"/>
      <c r="BD920" s="48"/>
      <c r="BE920" s="48"/>
    </row>
    <row r="921" spans="47:57" hidden="1" x14ac:dyDescent="0.2">
      <c r="AU921" s="48"/>
      <c r="AV921" s="48"/>
      <c r="AW921" s="48"/>
      <c r="AX921" s="48"/>
      <c r="AY921" s="48"/>
      <c r="AZ921" s="48"/>
      <c r="BA921" s="48"/>
      <c r="BB921" s="48"/>
      <c r="BC921" s="48"/>
      <c r="BD921" s="48"/>
      <c r="BE921" s="48"/>
    </row>
    <row r="922" spans="47:57" hidden="1" x14ac:dyDescent="0.2">
      <c r="AU922" s="48"/>
      <c r="AV922" s="48"/>
      <c r="AW922" s="48"/>
      <c r="AX922" s="48"/>
      <c r="AY922" s="48"/>
      <c r="AZ922" s="48"/>
      <c r="BA922" s="48"/>
      <c r="BB922" s="48"/>
      <c r="BC922" s="48"/>
      <c r="BD922" s="48"/>
      <c r="BE922" s="48"/>
    </row>
    <row r="923" spans="47:57" hidden="1" x14ac:dyDescent="0.2">
      <c r="AU923" s="48"/>
      <c r="AV923" s="48"/>
      <c r="AW923" s="48"/>
      <c r="AX923" s="48"/>
      <c r="AY923" s="48"/>
      <c r="AZ923" s="48"/>
      <c r="BA923" s="48"/>
      <c r="BB923" s="48"/>
      <c r="BC923" s="48"/>
      <c r="BD923" s="48"/>
      <c r="BE923" s="48"/>
    </row>
    <row r="924" spans="47:57" hidden="1" x14ac:dyDescent="0.2">
      <c r="AU924" s="48"/>
      <c r="AV924" s="48"/>
      <c r="AW924" s="48"/>
      <c r="AX924" s="48"/>
      <c r="AY924" s="48"/>
      <c r="AZ924" s="48"/>
      <c r="BA924" s="48"/>
      <c r="BB924" s="48"/>
      <c r="BC924" s="48"/>
      <c r="BD924" s="48"/>
      <c r="BE924" s="48"/>
    </row>
    <row r="925" spans="47:57" hidden="1" x14ac:dyDescent="0.2"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</row>
    <row r="926" spans="47:57" hidden="1" x14ac:dyDescent="0.2"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</row>
    <row r="927" spans="47:57" hidden="1" x14ac:dyDescent="0.2"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</row>
    <row r="928" spans="47:57" hidden="1" x14ac:dyDescent="0.2"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</row>
    <row r="929" spans="47:57" hidden="1" x14ac:dyDescent="0.2">
      <c r="AU929" s="48"/>
      <c r="AV929" s="48"/>
      <c r="AW929" s="48"/>
      <c r="AX929" s="48"/>
      <c r="AY929" s="48"/>
      <c r="AZ929" s="48"/>
      <c r="BA929" s="48"/>
      <c r="BB929" s="48"/>
      <c r="BC929" s="48"/>
      <c r="BD929" s="48"/>
      <c r="BE929" s="48"/>
    </row>
    <row r="930" spans="47:57" hidden="1" x14ac:dyDescent="0.2">
      <c r="AU930" s="48"/>
      <c r="AV930" s="48"/>
      <c r="AW930" s="48"/>
      <c r="AX930" s="48"/>
      <c r="AY930" s="48"/>
      <c r="AZ930" s="48"/>
      <c r="BA930" s="48"/>
      <c r="BB930" s="48"/>
      <c r="BC930" s="48"/>
      <c r="BD930" s="48"/>
      <c r="BE930" s="48"/>
    </row>
    <row r="931" spans="47:57" hidden="1" x14ac:dyDescent="0.2">
      <c r="AU931" s="48"/>
      <c r="AV931" s="48"/>
      <c r="AW931" s="48"/>
      <c r="AX931" s="48"/>
      <c r="AY931" s="48"/>
      <c r="AZ931" s="48"/>
      <c r="BA931" s="48"/>
      <c r="BB931" s="48"/>
      <c r="BC931" s="48"/>
      <c r="BD931" s="48"/>
      <c r="BE931" s="48"/>
    </row>
    <row r="932" spans="47:57" hidden="1" x14ac:dyDescent="0.2">
      <c r="AU932" s="48"/>
      <c r="AV932" s="48"/>
      <c r="AW932" s="48"/>
      <c r="AX932" s="48"/>
      <c r="AY932" s="48"/>
      <c r="AZ932" s="48"/>
      <c r="BA932" s="48"/>
      <c r="BB932" s="48"/>
      <c r="BC932" s="48"/>
      <c r="BD932" s="48"/>
      <c r="BE932" s="48"/>
    </row>
    <row r="933" spans="47:57" hidden="1" x14ac:dyDescent="0.2">
      <c r="AU933" s="48"/>
      <c r="AV933" s="48"/>
      <c r="AW933" s="48"/>
      <c r="AX933" s="48"/>
      <c r="AY933" s="48"/>
      <c r="AZ933" s="48"/>
      <c r="BA933" s="48"/>
      <c r="BB933" s="48"/>
      <c r="BC933" s="48"/>
      <c r="BD933" s="48"/>
      <c r="BE933" s="48"/>
    </row>
    <row r="934" spans="47:57" hidden="1" x14ac:dyDescent="0.2">
      <c r="AU934" s="48"/>
      <c r="AV934" s="48"/>
      <c r="AW934" s="48"/>
      <c r="AX934" s="48"/>
      <c r="AY934" s="48"/>
      <c r="AZ934" s="48"/>
      <c r="BA934" s="48"/>
      <c r="BB934" s="48"/>
      <c r="BC934" s="48"/>
      <c r="BD934" s="48"/>
      <c r="BE934" s="48"/>
    </row>
    <row r="935" spans="47:57" hidden="1" x14ac:dyDescent="0.2">
      <c r="AU935" s="48"/>
      <c r="AV935" s="48"/>
      <c r="AW935" s="48"/>
      <c r="AX935" s="48"/>
      <c r="AY935" s="48"/>
      <c r="AZ935" s="48"/>
      <c r="BA935" s="48"/>
      <c r="BB935" s="48"/>
      <c r="BC935" s="48"/>
      <c r="BD935" s="48"/>
      <c r="BE935" s="48"/>
    </row>
    <row r="936" spans="47:57" hidden="1" x14ac:dyDescent="0.2">
      <c r="AU936" s="48"/>
      <c r="AV936" s="48"/>
      <c r="AW936" s="48"/>
      <c r="AX936" s="48"/>
      <c r="AY936" s="48"/>
      <c r="AZ936" s="48"/>
      <c r="BA936" s="48"/>
      <c r="BB936" s="48"/>
      <c r="BC936" s="48"/>
      <c r="BD936" s="48"/>
      <c r="BE936" s="48"/>
    </row>
    <row r="937" spans="47:57" hidden="1" x14ac:dyDescent="0.2">
      <c r="AU937" s="48"/>
      <c r="AV937" s="48"/>
      <c r="AW937" s="48"/>
      <c r="AX937" s="48"/>
      <c r="AY937" s="48"/>
      <c r="AZ937" s="48"/>
      <c r="BA937" s="48"/>
      <c r="BB937" s="48"/>
      <c r="BC937" s="48"/>
      <c r="BD937" s="48"/>
      <c r="BE937" s="48"/>
    </row>
    <row r="938" spans="47:57" hidden="1" x14ac:dyDescent="0.2">
      <c r="AU938" s="48"/>
      <c r="AV938" s="48"/>
      <c r="AW938" s="48"/>
      <c r="AX938" s="48"/>
      <c r="AY938" s="48"/>
      <c r="AZ938" s="48"/>
      <c r="BA938" s="48"/>
      <c r="BB938" s="48"/>
      <c r="BC938" s="48"/>
      <c r="BD938" s="48"/>
      <c r="BE938" s="48"/>
    </row>
    <row r="939" spans="47:57" hidden="1" x14ac:dyDescent="0.2">
      <c r="AU939" s="48"/>
      <c r="AV939" s="48"/>
      <c r="AW939" s="48"/>
      <c r="AX939" s="48"/>
      <c r="AY939" s="48"/>
      <c r="AZ939" s="48"/>
      <c r="BA939" s="48"/>
      <c r="BB939" s="48"/>
      <c r="BC939" s="48"/>
      <c r="BD939" s="48"/>
      <c r="BE939" s="48"/>
    </row>
    <row r="940" spans="47:57" hidden="1" x14ac:dyDescent="0.2"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</row>
    <row r="941" spans="47:57" hidden="1" x14ac:dyDescent="0.2">
      <c r="AU941" s="48"/>
      <c r="AV941" s="48"/>
      <c r="AW941" s="48"/>
      <c r="AX941" s="48"/>
      <c r="AY941" s="48"/>
      <c r="AZ941" s="48"/>
      <c r="BA941" s="48"/>
      <c r="BB941" s="48"/>
      <c r="BC941" s="48"/>
      <c r="BD941" s="48"/>
      <c r="BE941" s="48"/>
    </row>
    <row r="942" spans="47:57" hidden="1" x14ac:dyDescent="0.2">
      <c r="AU942" s="48"/>
      <c r="AV942" s="48"/>
      <c r="AW942" s="48"/>
      <c r="AX942" s="48"/>
      <c r="AY942" s="48"/>
      <c r="AZ942" s="48"/>
      <c r="BA942" s="48"/>
      <c r="BB942" s="48"/>
      <c r="BC942" s="48"/>
      <c r="BD942" s="48"/>
      <c r="BE942" s="48"/>
    </row>
    <row r="943" spans="47:57" hidden="1" x14ac:dyDescent="0.2">
      <c r="AU943" s="48"/>
      <c r="AV943" s="48"/>
      <c r="AW943" s="48"/>
      <c r="AX943" s="48"/>
      <c r="AY943" s="48"/>
      <c r="AZ943" s="48"/>
      <c r="BA943" s="48"/>
      <c r="BB943" s="48"/>
      <c r="BC943" s="48"/>
      <c r="BD943" s="48"/>
      <c r="BE943" s="48"/>
    </row>
    <row r="944" spans="47:57" hidden="1" x14ac:dyDescent="0.2">
      <c r="AU944" s="48"/>
      <c r="AV944" s="48"/>
      <c r="AW944" s="48"/>
      <c r="AX944" s="48"/>
      <c r="AY944" s="48"/>
      <c r="AZ944" s="48"/>
      <c r="BA944" s="48"/>
      <c r="BB944" s="48"/>
      <c r="BC944" s="48"/>
      <c r="BD944" s="48"/>
      <c r="BE944" s="48"/>
    </row>
    <row r="945" spans="47:57" hidden="1" x14ac:dyDescent="0.2">
      <c r="AU945" s="48"/>
      <c r="AV945" s="48"/>
      <c r="AW945" s="48"/>
      <c r="AX945" s="48"/>
      <c r="AY945" s="48"/>
      <c r="AZ945" s="48"/>
      <c r="BA945" s="48"/>
      <c r="BB945" s="48"/>
      <c r="BC945" s="48"/>
      <c r="BD945" s="48"/>
      <c r="BE945" s="48"/>
    </row>
    <row r="946" spans="47:57" hidden="1" x14ac:dyDescent="0.2">
      <c r="AU946" s="48"/>
      <c r="AV946" s="48"/>
      <c r="AW946" s="48"/>
      <c r="AX946" s="48"/>
      <c r="AY946" s="48"/>
      <c r="AZ946" s="48"/>
      <c r="BA946" s="48"/>
      <c r="BB946" s="48"/>
      <c r="BC946" s="48"/>
      <c r="BD946" s="48"/>
      <c r="BE946" s="48"/>
    </row>
    <row r="947" spans="47:57" hidden="1" x14ac:dyDescent="0.2">
      <c r="AU947" s="48"/>
      <c r="AV947" s="48"/>
      <c r="AW947" s="48"/>
      <c r="AX947" s="48"/>
      <c r="AY947" s="48"/>
      <c r="AZ947" s="48"/>
      <c r="BA947" s="48"/>
      <c r="BB947" s="48"/>
      <c r="BC947" s="48"/>
      <c r="BD947" s="48"/>
      <c r="BE947" s="48"/>
    </row>
    <row r="948" spans="47:57" hidden="1" x14ac:dyDescent="0.2">
      <c r="AU948" s="48"/>
      <c r="AV948" s="48"/>
      <c r="AW948" s="48"/>
      <c r="AX948" s="48"/>
      <c r="AY948" s="48"/>
      <c r="AZ948" s="48"/>
      <c r="BA948" s="48"/>
      <c r="BB948" s="48"/>
      <c r="BC948" s="48"/>
      <c r="BD948" s="48"/>
      <c r="BE948" s="48"/>
    </row>
    <row r="949" spans="47:57" hidden="1" x14ac:dyDescent="0.2">
      <c r="AU949" s="48"/>
      <c r="AV949" s="48"/>
      <c r="AW949" s="48"/>
      <c r="AX949" s="48"/>
      <c r="AY949" s="48"/>
      <c r="AZ949" s="48"/>
      <c r="BA949" s="48"/>
      <c r="BB949" s="48"/>
      <c r="BC949" s="48"/>
      <c r="BD949" s="48"/>
      <c r="BE949" s="48"/>
    </row>
    <row r="950" spans="47:57" hidden="1" x14ac:dyDescent="0.2">
      <c r="AU950" s="48"/>
      <c r="AV950" s="48"/>
      <c r="AW950" s="48"/>
      <c r="AX950" s="48"/>
      <c r="AY950" s="48"/>
      <c r="AZ950" s="48"/>
      <c r="BA950" s="48"/>
      <c r="BB950" s="48"/>
      <c r="BC950" s="48"/>
      <c r="BD950" s="48"/>
      <c r="BE950" s="48"/>
    </row>
    <row r="951" spans="47:57" hidden="1" x14ac:dyDescent="0.2">
      <c r="AU951" s="48"/>
      <c r="AV951" s="48"/>
      <c r="AW951" s="48"/>
      <c r="AX951" s="48"/>
      <c r="AY951" s="48"/>
      <c r="AZ951" s="48"/>
      <c r="BA951" s="48"/>
      <c r="BB951" s="48"/>
      <c r="BC951" s="48"/>
      <c r="BD951" s="48"/>
      <c r="BE951" s="48"/>
    </row>
    <row r="952" spans="47:57" hidden="1" x14ac:dyDescent="0.2"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</row>
    <row r="953" spans="47:57" hidden="1" x14ac:dyDescent="0.2">
      <c r="AU953" s="48"/>
      <c r="AV953" s="48"/>
      <c r="AW953" s="48"/>
      <c r="AX953" s="48"/>
      <c r="AY953" s="48"/>
      <c r="AZ953" s="48"/>
      <c r="BA953" s="48"/>
      <c r="BB953" s="48"/>
      <c r="BC953" s="48"/>
      <c r="BD953" s="48"/>
      <c r="BE953" s="48"/>
    </row>
    <row r="954" spans="47:57" hidden="1" x14ac:dyDescent="0.2">
      <c r="AU954" s="48"/>
      <c r="AV954" s="48"/>
      <c r="AW954" s="48"/>
      <c r="AX954" s="48"/>
      <c r="AY954" s="48"/>
      <c r="AZ954" s="48"/>
      <c r="BA954" s="48"/>
      <c r="BB954" s="48"/>
      <c r="BC954" s="48"/>
      <c r="BD954" s="48"/>
      <c r="BE954" s="48"/>
    </row>
    <row r="955" spans="47:57" hidden="1" x14ac:dyDescent="0.2">
      <c r="AU955" s="48"/>
      <c r="AV955" s="48"/>
      <c r="AW955" s="48"/>
      <c r="AX955" s="48"/>
      <c r="AY955" s="48"/>
      <c r="AZ955" s="48"/>
      <c r="BA955" s="48"/>
      <c r="BB955" s="48"/>
      <c r="BC955" s="48"/>
      <c r="BD955" s="48"/>
      <c r="BE955" s="48"/>
    </row>
    <row r="956" spans="47:57" hidden="1" x14ac:dyDescent="0.2">
      <c r="AU956" s="48"/>
      <c r="AV956" s="48"/>
      <c r="AW956" s="48"/>
      <c r="AX956" s="48"/>
      <c r="AY956" s="48"/>
      <c r="AZ956" s="48"/>
      <c r="BA956" s="48"/>
      <c r="BB956" s="48"/>
      <c r="BC956" s="48"/>
      <c r="BD956" s="48"/>
      <c r="BE956" s="48"/>
    </row>
    <row r="957" spans="47:57" hidden="1" x14ac:dyDescent="0.2">
      <c r="AU957" s="48"/>
      <c r="AV957" s="48"/>
      <c r="AW957" s="48"/>
      <c r="AX957" s="48"/>
      <c r="AY957" s="48"/>
      <c r="AZ957" s="48"/>
      <c r="BA957" s="48"/>
      <c r="BB957" s="48"/>
      <c r="BC957" s="48"/>
      <c r="BD957" s="48"/>
      <c r="BE957" s="48"/>
    </row>
    <row r="958" spans="47:57" hidden="1" x14ac:dyDescent="0.2"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</row>
    <row r="959" spans="47:57" hidden="1" x14ac:dyDescent="0.2"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</row>
    <row r="960" spans="47:57" hidden="1" x14ac:dyDescent="0.2"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</row>
    <row r="961" spans="47:57" hidden="1" x14ac:dyDescent="0.2"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</row>
    <row r="962" spans="47:57" hidden="1" x14ac:dyDescent="0.2"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</row>
    <row r="963" spans="47:57" hidden="1" x14ac:dyDescent="0.2"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</row>
    <row r="964" spans="47:57" hidden="1" x14ac:dyDescent="0.2"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</row>
    <row r="965" spans="47:57" hidden="1" x14ac:dyDescent="0.2"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</row>
    <row r="966" spans="47:57" hidden="1" x14ac:dyDescent="0.2"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</row>
    <row r="967" spans="47:57" hidden="1" x14ac:dyDescent="0.2"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</row>
    <row r="968" spans="47:57" hidden="1" x14ac:dyDescent="0.2"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</row>
    <row r="969" spans="47:57" hidden="1" x14ac:dyDescent="0.2"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</row>
    <row r="970" spans="47:57" hidden="1" x14ac:dyDescent="0.2"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</row>
    <row r="971" spans="47:57" hidden="1" x14ac:dyDescent="0.2">
      <c r="AU971" s="48"/>
      <c r="AV971" s="48"/>
      <c r="AW971" s="48"/>
      <c r="AX971" s="48"/>
      <c r="AY971" s="48"/>
      <c r="AZ971" s="48"/>
      <c r="BA971" s="48"/>
      <c r="BB971" s="48"/>
      <c r="BC971" s="48"/>
      <c r="BD971" s="48"/>
      <c r="BE971" s="48"/>
    </row>
    <row r="972" spans="47:57" hidden="1" x14ac:dyDescent="0.2">
      <c r="AU972" s="48"/>
      <c r="AV972" s="48"/>
      <c r="AW972" s="48"/>
      <c r="AX972" s="48"/>
      <c r="AY972" s="48"/>
      <c r="AZ972" s="48"/>
      <c r="BA972" s="48"/>
      <c r="BB972" s="48"/>
      <c r="BC972" s="48"/>
      <c r="BD972" s="48"/>
      <c r="BE972" s="48"/>
    </row>
    <row r="973" spans="47:57" hidden="1" x14ac:dyDescent="0.2">
      <c r="AU973" s="48"/>
      <c r="AV973" s="48"/>
      <c r="AW973" s="48"/>
      <c r="AX973" s="48"/>
      <c r="AY973" s="48"/>
      <c r="AZ973" s="48"/>
      <c r="BA973" s="48"/>
      <c r="BB973" s="48"/>
      <c r="BC973" s="48"/>
      <c r="BD973" s="48"/>
      <c r="BE973" s="48"/>
    </row>
    <row r="974" spans="47:57" hidden="1" x14ac:dyDescent="0.2">
      <c r="AU974" s="48"/>
      <c r="AV974" s="48"/>
      <c r="AW974" s="48"/>
      <c r="AX974" s="48"/>
      <c r="AY974" s="48"/>
      <c r="AZ974" s="48"/>
      <c r="BA974" s="48"/>
      <c r="BB974" s="48"/>
      <c r="BC974" s="48"/>
      <c r="BD974" s="48"/>
      <c r="BE974" s="48"/>
    </row>
    <row r="975" spans="47:57" hidden="1" x14ac:dyDescent="0.2">
      <c r="AU975" s="48"/>
      <c r="AV975" s="48"/>
      <c r="AW975" s="48"/>
      <c r="AX975" s="48"/>
      <c r="AY975" s="48"/>
      <c r="AZ975" s="48"/>
      <c r="BA975" s="48"/>
      <c r="BB975" s="48"/>
      <c r="BC975" s="48"/>
      <c r="BD975" s="48"/>
      <c r="BE975" s="48"/>
    </row>
    <row r="976" spans="47:57" hidden="1" x14ac:dyDescent="0.2"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</row>
    <row r="977" spans="47:57" hidden="1" x14ac:dyDescent="0.2">
      <c r="AU977" s="48"/>
      <c r="AV977" s="48"/>
      <c r="AW977" s="48"/>
      <c r="AX977" s="48"/>
      <c r="AY977" s="48"/>
      <c r="AZ977" s="48"/>
      <c r="BA977" s="48"/>
      <c r="BB977" s="48"/>
      <c r="BC977" s="48"/>
      <c r="BD977" s="48"/>
      <c r="BE977" s="48"/>
    </row>
    <row r="978" spans="47:57" hidden="1" x14ac:dyDescent="0.2">
      <c r="AU978" s="48"/>
      <c r="AV978" s="48"/>
      <c r="AW978" s="48"/>
      <c r="AX978" s="48"/>
      <c r="AY978" s="48"/>
      <c r="AZ978" s="48"/>
      <c r="BA978" s="48"/>
      <c r="BB978" s="48"/>
      <c r="BC978" s="48"/>
      <c r="BD978" s="48"/>
      <c r="BE978" s="48"/>
    </row>
    <row r="979" spans="47:57" hidden="1" x14ac:dyDescent="0.2">
      <c r="AU979" s="48"/>
      <c r="AV979" s="48"/>
      <c r="AW979" s="48"/>
      <c r="AX979" s="48"/>
      <c r="AY979" s="48"/>
      <c r="AZ979" s="48"/>
      <c r="BA979" s="48"/>
      <c r="BB979" s="48"/>
      <c r="BC979" s="48"/>
      <c r="BD979" s="48"/>
      <c r="BE979" s="48"/>
    </row>
    <row r="980" spans="47:57" hidden="1" x14ac:dyDescent="0.2">
      <c r="AU980" s="48"/>
      <c r="AV980" s="48"/>
      <c r="AW980" s="48"/>
      <c r="AX980" s="48"/>
      <c r="AY980" s="48"/>
      <c r="AZ980" s="48"/>
      <c r="BA980" s="48"/>
      <c r="BB980" s="48"/>
      <c r="BC980" s="48"/>
      <c r="BD980" s="48"/>
      <c r="BE980" s="48"/>
    </row>
    <row r="981" spans="47:57" hidden="1" x14ac:dyDescent="0.2">
      <c r="AU981" s="48"/>
      <c r="AV981" s="48"/>
      <c r="AW981" s="48"/>
      <c r="AX981" s="48"/>
      <c r="AY981" s="48"/>
      <c r="AZ981" s="48"/>
      <c r="BA981" s="48"/>
      <c r="BB981" s="48"/>
      <c r="BC981" s="48"/>
      <c r="BD981" s="48"/>
      <c r="BE981" s="48"/>
    </row>
    <row r="982" spans="47:57" hidden="1" x14ac:dyDescent="0.2">
      <c r="AU982" s="48"/>
      <c r="AV982" s="48"/>
      <c r="AW982" s="48"/>
      <c r="AX982" s="48"/>
      <c r="AY982" s="48"/>
      <c r="AZ982" s="48"/>
      <c r="BA982" s="48"/>
      <c r="BB982" s="48"/>
      <c r="BC982" s="48"/>
      <c r="BD982" s="48"/>
      <c r="BE982" s="48"/>
    </row>
    <row r="983" spans="47:57" hidden="1" x14ac:dyDescent="0.2">
      <c r="AU983" s="48"/>
      <c r="AV983" s="48"/>
      <c r="AW983" s="48"/>
      <c r="AX983" s="48"/>
      <c r="AY983" s="48"/>
      <c r="AZ983" s="48"/>
      <c r="BA983" s="48"/>
      <c r="BB983" s="48"/>
      <c r="BC983" s="48"/>
      <c r="BD983" s="48"/>
      <c r="BE983" s="48"/>
    </row>
    <row r="984" spans="47:57" hidden="1" x14ac:dyDescent="0.2">
      <c r="AU984" s="48"/>
      <c r="AV984" s="48"/>
      <c r="AW984" s="48"/>
      <c r="AX984" s="48"/>
      <c r="AY984" s="48"/>
      <c r="AZ984" s="48"/>
      <c r="BA984" s="48"/>
      <c r="BB984" s="48"/>
      <c r="BC984" s="48"/>
      <c r="BD984" s="48"/>
      <c r="BE984" s="48"/>
    </row>
    <row r="985" spans="47:57" hidden="1" x14ac:dyDescent="0.2">
      <c r="AU985" s="48"/>
      <c r="AV985" s="48"/>
      <c r="AW985" s="48"/>
      <c r="AX985" s="48"/>
      <c r="AY985" s="48"/>
      <c r="AZ985" s="48"/>
      <c r="BA985" s="48"/>
      <c r="BB985" s="48"/>
      <c r="BC985" s="48"/>
      <c r="BD985" s="48"/>
      <c r="BE985" s="48"/>
    </row>
    <row r="986" spans="47:57" hidden="1" x14ac:dyDescent="0.2">
      <c r="AU986" s="48"/>
      <c r="AV986" s="48"/>
      <c r="AW986" s="48"/>
      <c r="AX986" s="48"/>
      <c r="AY986" s="48"/>
      <c r="AZ986" s="48"/>
      <c r="BA986" s="48"/>
      <c r="BB986" s="48"/>
      <c r="BC986" s="48"/>
      <c r="BD986" s="48"/>
      <c r="BE986" s="48"/>
    </row>
    <row r="987" spans="47:57" hidden="1" x14ac:dyDescent="0.2">
      <c r="AU987" s="48"/>
      <c r="AV987" s="48"/>
      <c r="AW987" s="48"/>
      <c r="AX987" s="48"/>
      <c r="AY987" s="48"/>
      <c r="AZ987" s="48"/>
      <c r="BA987" s="48"/>
      <c r="BB987" s="48"/>
      <c r="BC987" s="48"/>
      <c r="BD987" s="48"/>
      <c r="BE987" s="48"/>
    </row>
    <row r="988" spans="47:57" hidden="1" x14ac:dyDescent="0.2"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</row>
    <row r="989" spans="47:57" hidden="1" x14ac:dyDescent="0.2">
      <c r="AU989" s="48"/>
      <c r="AV989" s="48"/>
      <c r="AW989" s="48"/>
      <c r="AX989" s="48"/>
      <c r="AY989" s="48"/>
      <c r="AZ989" s="48"/>
      <c r="BA989" s="48"/>
      <c r="BB989" s="48"/>
      <c r="BC989" s="48"/>
      <c r="BD989" s="48"/>
      <c r="BE989" s="48"/>
    </row>
    <row r="990" spans="47:57" hidden="1" x14ac:dyDescent="0.2">
      <c r="AU990" s="48"/>
      <c r="AV990" s="48"/>
      <c r="AW990" s="48"/>
      <c r="AX990" s="48"/>
      <c r="AY990" s="48"/>
      <c r="AZ990" s="48"/>
      <c r="BA990" s="48"/>
      <c r="BB990" s="48"/>
      <c r="BC990" s="48"/>
      <c r="BD990" s="48"/>
      <c r="BE990" s="48"/>
    </row>
    <row r="991" spans="47:57" hidden="1" x14ac:dyDescent="0.2">
      <c r="AU991" s="48"/>
      <c r="AV991" s="48"/>
      <c r="AW991" s="48"/>
      <c r="AX991" s="48"/>
      <c r="AY991" s="48"/>
      <c r="AZ991" s="48"/>
      <c r="BA991" s="48"/>
      <c r="BB991" s="48"/>
      <c r="BC991" s="48"/>
      <c r="BD991" s="48"/>
      <c r="BE991" s="48"/>
    </row>
    <row r="992" spans="47:57" hidden="1" x14ac:dyDescent="0.2">
      <c r="AU992" s="48"/>
      <c r="AV992" s="48"/>
      <c r="AW992" s="48"/>
      <c r="AX992" s="48"/>
      <c r="AY992" s="48"/>
      <c r="AZ992" s="48"/>
      <c r="BA992" s="48"/>
      <c r="BB992" s="48"/>
      <c r="BC992" s="48"/>
      <c r="BD992" s="48"/>
      <c r="BE992" s="48"/>
    </row>
    <row r="993" spans="47:57" hidden="1" x14ac:dyDescent="0.2">
      <c r="AU993" s="48"/>
      <c r="AV993" s="48"/>
      <c r="AW993" s="48"/>
      <c r="AX993" s="48"/>
      <c r="AY993" s="48"/>
      <c r="AZ993" s="48"/>
      <c r="BA993" s="48"/>
      <c r="BB993" s="48"/>
      <c r="BC993" s="48"/>
      <c r="BD993" s="48"/>
      <c r="BE993" s="48"/>
    </row>
    <row r="994" spans="47:57" hidden="1" x14ac:dyDescent="0.2">
      <c r="AU994" s="48"/>
      <c r="AV994" s="48"/>
      <c r="AW994" s="48"/>
      <c r="AX994" s="48"/>
      <c r="AY994" s="48"/>
      <c r="AZ994" s="48"/>
      <c r="BA994" s="48"/>
      <c r="BB994" s="48"/>
      <c r="BC994" s="48"/>
      <c r="BD994" s="48"/>
      <c r="BE994" s="48"/>
    </row>
    <row r="995" spans="47:57" hidden="1" x14ac:dyDescent="0.2">
      <c r="AU995" s="48"/>
      <c r="AV995" s="48"/>
      <c r="AW995" s="48"/>
      <c r="AX995" s="48"/>
      <c r="AY995" s="48"/>
      <c r="AZ995" s="48"/>
      <c r="BA995" s="48"/>
      <c r="BB995" s="48"/>
      <c r="BC995" s="48"/>
      <c r="BD995" s="48"/>
      <c r="BE995" s="48"/>
    </row>
    <row r="996" spans="47:57" hidden="1" x14ac:dyDescent="0.2">
      <c r="AU996" s="48"/>
      <c r="AV996" s="48"/>
      <c r="AW996" s="48"/>
      <c r="AX996" s="48"/>
      <c r="AY996" s="48"/>
      <c r="AZ996" s="48"/>
      <c r="BA996" s="48"/>
      <c r="BB996" s="48"/>
      <c r="BC996" s="48"/>
      <c r="BD996" s="48"/>
      <c r="BE996" s="48"/>
    </row>
    <row r="997" spans="47:57" hidden="1" x14ac:dyDescent="0.2">
      <c r="AU997" s="48"/>
      <c r="AV997" s="48"/>
      <c r="AW997" s="48"/>
      <c r="AX997" s="48"/>
      <c r="AY997" s="48"/>
      <c r="AZ997" s="48"/>
      <c r="BA997" s="48"/>
      <c r="BB997" s="48"/>
      <c r="BC997" s="48"/>
      <c r="BD997" s="48"/>
      <c r="BE997" s="48"/>
    </row>
    <row r="998" spans="47:57" hidden="1" x14ac:dyDescent="0.2">
      <c r="AU998" s="48"/>
      <c r="AV998" s="48"/>
      <c r="AW998" s="48"/>
      <c r="AX998" s="48"/>
      <c r="AY998" s="48"/>
      <c r="AZ998" s="48"/>
      <c r="BA998" s="48"/>
      <c r="BB998" s="48"/>
      <c r="BC998" s="48"/>
      <c r="BD998" s="48"/>
      <c r="BE998" s="48"/>
    </row>
    <row r="999" spans="47:57" hidden="1" x14ac:dyDescent="0.2">
      <c r="AU999" s="48"/>
      <c r="AV999" s="48"/>
      <c r="AW999" s="48"/>
      <c r="AX999" s="48"/>
      <c r="AY999" s="48"/>
      <c r="AZ999" s="48"/>
      <c r="BA999" s="48"/>
      <c r="BB999" s="48"/>
      <c r="BC999" s="48"/>
      <c r="BD999" s="48"/>
      <c r="BE999" s="48"/>
    </row>
    <row r="1000" spans="47:57" hidden="1" x14ac:dyDescent="0.2">
      <c r="AU1000" s="48"/>
      <c r="AV1000" s="48"/>
      <c r="AW1000" s="48"/>
      <c r="AX1000" s="48"/>
      <c r="AY1000" s="48"/>
      <c r="AZ1000" s="48"/>
      <c r="BA1000" s="48"/>
      <c r="BB1000" s="48"/>
      <c r="BC1000" s="48"/>
      <c r="BD1000" s="48"/>
      <c r="BE1000" s="48"/>
    </row>
    <row r="1001" spans="47:57" hidden="1" x14ac:dyDescent="0.2">
      <c r="AU1001" s="48"/>
      <c r="AV1001" s="48"/>
      <c r="AW1001" s="48"/>
      <c r="AX1001" s="48"/>
      <c r="AY1001" s="48"/>
      <c r="AZ1001" s="48"/>
      <c r="BA1001" s="48"/>
      <c r="BB1001" s="48"/>
      <c r="BC1001" s="48"/>
      <c r="BD1001" s="48"/>
      <c r="BE1001" s="48"/>
    </row>
    <row r="1002" spans="47:57" hidden="1" x14ac:dyDescent="0.2">
      <c r="AU1002" s="48"/>
      <c r="AV1002" s="48"/>
      <c r="AW1002" s="48"/>
      <c r="AX1002" s="48"/>
      <c r="AY1002" s="48"/>
      <c r="AZ1002" s="48"/>
      <c r="BA1002" s="48"/>
      <c r="BB1002" s="48"/>
      <c r="BC1002" s="48"/>
      <c r="BD1002" s="48"/>
      <c r="BE1002" s="48"/>
    </row>
    <row r="1003" spans="47:57" hidden="1" x14ac:dyDescent="0.2">
      <c r="AU1003" s="48"/>
      <c r="AV1003" s="48"/>
      <c r="AW1003" s="48"/>
      <c r="AX1003" s="48"/>
      <c r="AY1003" s="48"/>
      <c r="AZ1003" s="48"/>
      <c r="BA1003" s="48"/>
      <c r="BB1003" s="48"/>
      <c r="BC1003" s="48"/>
      <c r="BD1003" s="48"/>
      <c r="BE1003" s="48"/>
    </row>
    <row r="1004" spans="47:57" hidden="1" x14ac:dyDescent="0.2">
      <c r="AU1004" s="48"/>
      <c r="AV1004" s="48"/>
      <c r="AW1004" s="48"/>
      <c r="AX1004" s="48"/>
      <c r="AY1004" s="48"/>
      <c r="AZ1004" s="48"/>
      <c r="BA1004" s="48"/>
      <c r="BB1004" s="48"/>
      <c r="BC1004" s="48"/>
      <c r="BD1004" s="48"/>
      <c r="BE1004" s="48"/>
    </row>
    <row r="1005" spans="47:57" hidden="1" x14ac:dyDescent="0.2">
      <c r="AU1005" s="48"/>
      <c r="AV1005" s="48"/>
      <c r="AW1005" s="48"/>
      <c r="AX1005" s="48"/>
      <c r="AY1005" s="48"/>
      <c r="AZ1005" s="48"/>
      <c r="BA1005" s="48"/>
      <c r="BB1005" s="48"/>
      <c r="BC1005" s="48"/>
      <c r="BD1005" s="48"/>
      <c r="BE1005" s="48"/>
    </row>
    <row r="1006" spans="47:57" hidden="1" x14ac:dyDescent="0.2">
      <c r="AU1006" s="48"/>
      <c r="AV1006" s="48"/>
      <c r="AW1006" s="48"/>
      <c r="AX1006" s="48"/>
      <c r="AY1006" s="48"/>
      <c r="AZ1006" s="48"/>
      <c r="BA1006" s="48"/>
      <c r="BB1006" s="48"/>
      <c r="BC1006" s="48"/>
      <c r="BD1006" s="48"/>
      <c r="BE1006" s="48"/>
    </row>
    <row r="1007" spans="47:57" hidden="1" x14ac:dyDescent="0.2">
      <c r="AU1007" s="48"/>
      <c r="AV1007" s="48"/>
      <c r="AW1007" s="48"/>
      <c r="AX1007" s="48"/>
      <c r="AY1007" s="48"/>
      <c r="AZ1007" s="48"/>
      <c r="BA1007" s="48"/>
      <c r="BB1007" s="48"/>
      <c r="BC1007" s="48"/>
      <c r="BD1007" s="48"/>
      <c r="BE1007" s="48"/>
    </row>
    <row r="1008" spans="47:57" hidden="1" x14ac:dyDescent="0.2">
      <c r="AU1008" s="48"/>
      <c r="AV1008" s="48"/>
      <c r="AW1008" s="48"/>
      <c r="AX1008" s="48"/>
      <c r="AY1008" s="48"/>
      <c r="AZ1008" s="48"/>
      <c r="BA1008" s="48"/>
      <c r="BB1008" s="48"/>
      <c r="BC1008" s="48"/>
      <c r="BD1008" s="48"/>
      <c r="BE1008" s="48"/>
    </row>
    <row r="1009" spans="47:57" hidden="1" x14ac:dyDescent="0.2">
      <c r="AU1009" s="48"/>
      <c r="AV1009" s="48"/>
      <c r="AW1009" s="48"/>
      <c r="AX1009" s="48"/>
      <c r="AY1009" s="48"/>
      <c r="AZ1009" s="48"/>
      <c r="BA1009" s="48"/>
      <c r="BB1009" s="48"/>
      <c r="BC1009" s="48"/>
      <c r="BD1009" s="48"/>
      <c r="BE1009" s="48"/>
    </row>
    <row r="1010" spans="47:57" hidden="1" x14ac:dyDescent="0.2">
      <c r="AU1010" s="48"/>
      <c r="AV1010" s="48"/>
      <c r="AW1010" s="48"/>
      <c r="AX1010" s="48"/>
      <c r="AY1010" s="48"/>
      <c r="AZ1010" s="48"/>
      <c r="BA1010" s="48"/>
      <c r="BB1010" s="48"/>
      <c r="BC1010" s="48"/>
      <c r="BD1010" s="48"/>
      <c r="BE1010" s="48"/>
    </row>
    <row r="1011" spans="47:57" hidden="1" x14ac:dyDescent="0.2">
      <c r="AU1011" s="48"/>
      <c r="AV1011" s="48"/>
      <c r="AW1011" s="48"/>
      <c r="AX1011" s="48"/>
      <c r="AY1011" s="48"/>
      <c r="AZ1011" s="48"/>
      <c r="BA1011" s="48"/>
      <c r="BB1011" s="48"/>
      <c r="BC1011" s="48"/>
      <c r="BD1011" s="48"/>
      <c r="BE1011" s="48"/>
    </row>
    <row r="1012" spans="47:57" hidden="1" x14ac:dyDescent="0.2">
      <c r="AU1012" s="48"/>
      <c r="AV1012" s="48"/>
      <c r="AW1012" s="48"/>
      <c r="AX1012" s="48"/>
      <c r="AY1012" s="48"/>
      <c r="AZ1012" s="48"/>
      <c r="BA1012" s="48"/>
      <c r="BB1012" s="48"/>
      <c r="BC1012" s="48"/>
      <c r="BD1012" s="48"/>
      <c r="BE1012" s="48"/>
    </row>
    <row r="1013" spans="47:57" hidden="1" x14ac:dyDescent="0.2">
      <c r="AU1013" s="48"/>
      <c r="AV1013" s="48"/>
      <c r="AW1013" s="48"/>
      <c r="AX1013" s="48"/>
      <c r="AY1013" s="48"/>
      <c r="AZ1013" s="48"/>
      <c r="BA1013" s="48"/>
      <c r="BB1013" s="48"/>
      <c r="BC1013" s="48"/>
      <c r="BD1013" s="48"/>
      <c r="BE1013" s="48"/>
    </row>
    <row r="1014" spans="47:57" hidden="1" x14ac:dyDescent="0.2">
      <c r="AU1014" s="48"/>
      <c r="AV1014" s="48"/>
      <c r="AW1014" s="48"/>
      <c r="AX1014" s="48"/>
      <c r="AY1014" s="48"/>
      <c r="AZ1014" s="48"/>
      <c r="BA1014" s="48"/>
      <c r="BB1014" s="48"/>
      <c r="BC1014" s="48"/>
      <c r="BD1014" s="48"/>
      <c r="BE1014" s="48"/>
    </row>
    <row r="1015" spans="47:57" hidden="1" x14ac:dyDescent="0.2">
      <c r="AU1015" s="48"/>
      <c r="AV1015" s="48"/>
      <c r="AW1015" s="48"/>
      <c r="AX1015" s="48"/>
      <c r="AY1015" s="48"/>
      <c r="AZ1015" s="48"/>
      <c r="BA1015" s="48"/>
      <c r="BB1015" s="48"/>
      <c r="BC1015" s="48"/>
      <c r="BD1015" s="48"/>
      <c r="BE1015" s="48"/>
    </row>
    <row r="1016" spans="47:57" hidden="1" x14ac:dyDescent="0.2">
      <c r="AU1016" s="48"/>
      <c r="AV1016" s="48"/>
      <c r="AW1016" s="48"/>
      <c r="AX1016" s="48"/>
      <c r="AY1016" s="48"/>
      <c r="AZ1016" s="48"/>
      <c r="BA1016" s="48"/>
      <c r="BB1016" s="48"/>
      <c r="BC1016" s="48"/>
      <c r="BD1016" s="48"/>
      <c r="BE1016" s="48"/>
    </row>
    <row r="1017" spans="47:57" hidden="1" x14ac:dyDescent="0.2">
      <c r="AU1017" s="48"/>
      <c r="AV1017" s="48"/>
      <c r="AW1017" s="48"/>
      <c r="AX1017" s="48"/>
      <c r="AY1017" s="48"/>
      <c r="AZ1017" s="48"/>
      <c r="BA1017" s="48"/>
      <c r="BB1017" s="48"/>
      <c r="BC1017" s="48"/>
      <c r="BD1017" s="48"/>
      <c r="BE1017" s="48"/>
    </row>
    <row r="1018" spans="47:57" hidden="1" x14ac:dyDescent="0.2">
      <c r="AU1018" s="48"/>
      <c r="AV1018" s="48"/>
      <c r="AW1018" s="48"/>
      <c r="AX1018" s="48"/>
      <c r="AY1018" s="48"/>
      <c r="AZ1018" s="48"/>
      <c r="BA1018" s="48"/>
      <c r="BB1018" s="48"/>
      <c r="BC1018" s="48"/>
      <c r="BD1018" s="48"/>
      <c r="BE1018" s="48"/>
    </row>
    <row r="1019" spans="47:57" hidden="1" x14ac:dyDescent="0.2">
      <c r="AU1019" s="48"/>
      <c r="AV1019" s="48"/>
      <c r="AW1019" s="48"/>
      <c r="AX1019" s="48"/>
      <c r="AY1019" s="48"/>
      <c r="AZ1019" s="48"/>
      <c r="BA1019" s="48"/>
      <c r="BB1019" s="48"/>
      <c r="BC1019" s="48"/>
      <c r="BD1019" s="48"/>
      <c r="BE1019" s="48"/>
    </row>
    <row r="1020" spans="47:57" hidden="1" x14ac:dyDescent="0.2">
      <c r="AU1020" s="48"/>
      <c r="AV1020" s="48"/>
      <c r="AW1020" s="48"/>
      <c r="AX1020" s="48"/>
      <c r="AY1020" s="48"/>
      <c r="AZ1020" s="48"/>
      <c r="BA1020" s="48"/>
      <c r="BB1020" s="48"/>
      <c r="BC1020" s="48"/>
      <c r="BD1020" s="48"/>
      <c r="BE1020" s="48"/>
    </row>
    <row r="1021" spans="47:57" hidden="1" x14ac:dyDescent="0.2">
      <c r="AU1021" s="48"/>
      <c r="AV1021" s="48"/>
      <c r="AW1021" s="48"/>
      <c r="AX1021" s="48"/>
      <c r="AY1021" s="48"/>
      <c r="AZ1021" s="48"/>
      <c r="BA1021" s="48"/>
      <c r="BB1021" s="48"/>
      <c r="BC1021" s="48"/>
      <c r="BD1021" s="48"/>
      <c r="BE1021" s="48"/>
    </row>
    <row r="1022" spans="47:57" hidden="1" x14ac:dyDescent="0.2">
      <c r="AU1022" s="48"/>
      <c r="AV1022" s="48"/>
      <c r="AW1022" s="48"/>
      <c r="AX1022" s="48"/>
      <c r="AY1022" s="48"/>
      <c r="AZ1022" s="48"/>
      <c r="BA1022" s="48"/>
      <c r="BB1022" s="48"/>
      <c r="BC1022" s="48"/>
      <c r="BD1022" s="48"/>
      <c r="BE1022" s="48"/>
    </row>
    <row r="1023" spans="47:57" hidden="1" x14ac:dyDescent="0.2">
      <c r="AU1023" s="48"/>
      <c r="AV1023" s="48"/>
      <c r="AW1023" s="48"/>
      <c r="AX1023" s="48"/>
      <c r="AY1023" s="48"/>
      <c r="AZ1023" s="48"/>
      <c r="BA1023" s="48"/>
      <c r="BB1023" s="48"/>
      <c r="BC1023" s="48"/>
      <c r="BD1023" s="48"/>
      <c r="BE1023" s="48"/>
    </row>
    <row r="1024" spans="47:57" hidden="1" x14ac:dyDescent="0.2">
      <c r="AU1024" s="48"/>
      <c r="AV1024" s="48"/>
      <c r="AW1024" s="48"/>
      <c r="AX1024" s="48"/>
      <c r="AY1024" s="48"/>
      <c r="AZ1024" s="48"/>
      <c r="BA1024" s="48"/>
      <c r="BB1024" s="48"/>
      <c r="BC1024" s="48"/>
      <c r="BD1024" s="48"/>
      <c r="BE1024" s="48"/>
    </row>
    <row r="1025" spans="47:57" hidden="1" x14ac:dyDescent="0.2">
      <c r="AU1025" s="48"/>
      <c r="AV1025" s="48"/>
      <c r="AW1025" s="48"/>
      <c r="AX1025" s="48"/>
      <c r="AY1025" s="48"/>
      <c r="AZ1025" s="48"/>
      <c r="BA1025" s="48"/>
      <c r="BB1025" s="48"/>
      <c r="BC1025" s="48"/>
      <c r="BD1025" s="48"/>
      <c r="BE1025" s="48"/>
    </row>
    <row r="1026" spans="47:57" hidden="1" x14ac:dyDescent="0.2">
      <c r="AU1026" s="48"/>
      <c r="AV1026" s="48"/>
      <c r="AW1026" s="48"/>
      <c r="AX1026" s="48"/>
      <c r="AY1026" s="48"/>
      <c r="AZ1026" s="48"/>
      <c r="BA1026" s="48"/>
      <c r="BB1026" s="48"/>
      <c r="BC1026" s="48"/>
      <c r="BD1026" s="48"/>
      <c r="BE1026" s="48"/>
    </row>
    <row r="1027" spans="47:57" hidden="1" x14ac:dyDescent="0.2">
      <c r="AU1027" s="48"/>
      <c r="AV1027" s="48"/>
      <c r="AW1027" s="48"/>
      <c r="AX1027" s="48"/>
      <c r="AY1027" s="48"/>
      <c r="AZ1027" s="48"/>
      <c r="BA1027" s="48"/>
      <c r="BB1027" s="48"/>
      <c r="BC1027" s="48"/>
      <c r="BD1027" s="48"/>
      <c r="BE1027" s="48"/>
    </row>
    <row r="1028" spans="47:57" hidden="1" x14ac:dyDescent="0.2">
      <c r="AU1028" s="48"/>
      <c r="AV1028" s="48"/>
      <c r="AW1028" s="48"/>
      <c r="AX1028" s="48"/>
      <c r="AY1028" s="48"/>
      <c r="AZ1028" s="48"/>
      <c r="BA1028" s="48"/>
      <c r="BB1028" s="48"/>
      <c r="BC1028" s="48"/>
      <c r="BD1028" s="48"/>
      <c r="BE1028" s="48"/>
    </row>
    <row r="1029" spans="47:57" hidden="1" x14ac:dyDescent="0.2">
      <c r="AU1029" s="48"/>
      <c r="AV1029" s="48"/>
      <c r="AW1029" s="48"/>
      <c r="AX1029" s="48"/>
      <c r="AY1029" s="48"/>
      <c r="AZ1029" s="48"/>
      <c r="BA1029" s="48"/>
      <c r="BB1029" s="48"/>
      <c r="BC1029" s="48"/>
      <c r="BD1029" s="48"/>
      <c r="BE1029" s="48"/>
    </row>
    <row r="1030" spans="47:57" hidden="1" x14ac:dyDescent="0.2">
      <c r="AU1030" s="48"/>
      <c r="AV1030" s="48"/>
      <c r="AW1030" s="48"/>
      <c r="AX1030" s="48"/>
      <c r="AY1030" s="48"/>
      <c r="AZ1030" s="48"/>
      <c r="BA1030" s="48"/>
      <c r="BB1030" s="48"/>
      <c r="BC1030" s="48"/>
      <c r="BD1030" s="48"/>
      <c r="BE1030" s="48"/>
    </row>
    <row r="1031" spans="47:57" hidden="1" x14ac:dyDescent="0.2">
      <c r="AU1031" s="48"/>
      <c r="AV1031" s="48"/>
      <c r="AW1031" s="48"/>
      <c r="AX1031" s="48"/>
      <c r="AY1031" s="48"/>
      <c r="AZ1031" s="48"/>
      <c r="BA1031" s="48"/>
      <c r="BB1031" s="48"/>
      <c r="BC1031" s="48"/>
      <c r="BD1031" s="48"/>
      <c r="BE1031" s="48"/>
    </row>
    <row r="1032" spans="47:57" hidden="1" x14ac:dyDescent="0.2">
      <c r="AU1032" s="48"/>
      <c r="AV1032" s="48"/>
      <c r="AW1032" s="48"/>
      <c r="AX1032" s="48"/>
      <c r="AY1032" s="48"/>
      <c r="AZ1032" s="48"/>
      <c r="BA1032" s="48"/>
      <c r="BB1032" s="48"/>
      <c r="BC1032" s="48"/>
      <c r="BD1032" s="48"/>
      <c r="BE1032" s="48"/>
    </row>
    <row r="1033" spans="47:57" hidden="1" x14ac:dyDescent="0.2">
      <c r="AU1033" s="48"/>
      <c r="AV1033" s="48"/>
      <c r="AW1033" s="48"/>
      <c r="AX1033" s="48"/>
      <c r="AY1033" s="48"/>
      <c r="AZ1033" s="48"/>
      <c r="BA1033" s="48"/>
      <c r="BB1033" s="48"/>
      <c r="BC1033" s="48"/>
      <c r="BD1033" s="48"/>
      <c r="BE1033" s="48"/>
    </row>
    <row r="1034" spans="47:57" hidden="1" x14ac:dyDescent="0.2">
      <c r="AU1034" s="48"/>
      <c r="AV1034" s="48"/>
      <c r="AW1034" s="48"/>
      <c r="AX1034" s="48"/>
      <c r="AY1034" s="48"/>
      <c r="AZ1034" s="48"/>
      <c r="BA1034" s="48"/>
      <c r="BB1034" s="48"/>
      <c r="BC1034" s="48"/>
      <c r="BD1034" s="48"/>
      <c r="BE1034" s="48"/>
    </row>
    <row r="1035" spans="47:57" hidden="1" x14ac:dyDescent="0.2">
      <c r="AU1035" s="48"/>
      <c r="AV1035" s="48"/>
      <c r="AW1035" s="48"/>
      <c r="AX1035" s="48"/>
      <c r="AY1035" s="48"/>
      <c r="AZ1035" s="48"/>
      <c r="BA1035" s="48"/>
      <c r="BB1035" s="48"/>
      <c r="BC1035" s="48"/>
      <c r="BD1035" s="48"/>
      <c r="BE1035" s="48"/>
    </row>
    <row r="1036" spans="47:57" hidden="1" x14ac:dyDescent="0.2">
      <c r="AU1036" s="48"/>
      <c r="AV1036" s="48"/>
      <c r="AW1036" s="48"/>
      <c r="AX1036" s="48"/>
      <c r="AY1036" s="48"/>
      <c r="AZ1036" s="48"/>
      <c r="BA1036" s="48"/>
      <c r="BB1036" s="48"/>
      <c r="BC1036" s="48"/>
      <c r="BD1036" s="48"/>
      <c r="BE1036" s="48"/>
    </row>
    <row r="1037" spans="47:57" hidden="1" x14ac:dyDescent="0.2">
      <c r="AU1037" s="48"/>
      <c r="AV1037" s="48"/>
      <c r="AW1037" s="48"/>
      <c r="AX1037" s="48"/>
      <c r="AY1037" s="48"/>
      <c r="AZ1037" s="48"/>
      <c r="BA1037" s="48"/>
      <c r="BB1037" s="48"/>
      <c r="BC1037" s="48"/>
      <c r="BD1037" s="48"/>
      <c r="BE1037" s="48"/>
    </row>
    <row r="1038" spans="47:57" hidden="1" x14ac:dyDescent="0.2">
      <c r="AU1038" s="48"/>
      <c r="AV1038" s="48"/>
      <c r="AW1038" s="48"/>
      <c r="AX1038" s="48"/>
      <c r="AY1038" s="48"/>
      <c r="AZ1038" s="48"/>
      <c r="BA1038" s="48"/>
      <c r="BB1038" s="48"/>
      <c r="BC1038" s="48"/>
      <c r="BD1038" s="48"/>
      <c r="BE1038" s="48"/>
    </row>
    <row r="1039" spans="47:57" hidden="1" x14ac:dyDescent="0.2">
      <c r="AU1039" s="48"/>
      <c r="AV1039" s="48"/>
      <c r="AW1039" s="48"/>
      <c r="AX1039" s="48"/>
      <c r="AY1039" s="48"/>
      <c r="AZ1039" s="48"/>
      <c r="BA1039" s="48"/>
      <c r="BB1039" s="48"/>
      <c r="BC1039" s="48"/>
      <c r="BD1039" s="48"/>
      <c r="BE1039" s="48"/>
    </row>
    <row r="1040" spans="47:57" hidden="1" x14ac:dyDescent="0.2">
      <c r="AU1040" s="48"/>
      <c r="AV1040" s="48"/>
      <c r="AW1040" s="48"/>
      <c r="AX1040" s="48"/>
      <c r="AY1040" s="48"/>
      <c r="AZ1040" s="48"/>
      <c r="BA1040" s="48"/>
      <c r="BB1040" s="48"/>
      <c r="BC1040" s="48"/>
      <c r="BD1040" s="48"/>
      <c r="BE1040" s="48"/>
    </row>
    <row r="1041" spans="47:57" hidden="1" x14ac:dyDescent="0.2">
      <c r="AU1041" s="48"/>
      <c r="AV1041" s="48"/>
      <c r="AW1041" s="48"/>
      <c r="AX1041" s="48"/>
      <c r="AY1041" s="48"/>
      <c r="AZ1041" s="48"/>
      <c r="BA1041" s="48"/>
      <c r="BB1041" s="48"/>
      <c r="BC1041" s="48"/>
      <c r="BD1041" s="48"/>
      <c r="BE1041" s="48"/>
    </row>
    <row r="1042" spans="47:57" hidden="1" x14ac:dyDescent="0.2">
      <c r="AU1042" s="48"/>
      <c r="AV1042" s="48"/>
      <c r="AW1042" s="48"/>
      <c r="AX1042" s="48"/>
      <c r="AY1042" s="48"/>
      <c r="AZ1042" s="48"/>
      <c r="BA1042" s="48"/>
      <c r="BB1042" s="48"/>
      <c r="BC1042" s="48"/>
      <c r="BD1042" s="48"/>
      <c r="BE1042" s="48"/>
    </row>
    <row r="1043" spans="47:57" hidden="1" x14ac:dyDescent="0.2">
      <c r="AU1043" s="48"/>
      <c r="AV1043" s="48"/>
      <c r="AW1043" s="48"/>
      <c r="AX1043" s="48"/>
      <c r="AY1043" s="48"/>
      <c r="AZ1043" s="48"/>
      <c r="BA1043" s="48"/>
      <c r="BB1043" s="48"/>
      <c r="BC1043" s="48"/>
      <c r="BD1043" s="48"/>
      <c r="BE1043" s="48"/>
    </row>
    <row r="1044" spans="47:57" hidden="1" x14ac:dyDescent="0.2">
      <c r="AU1044" s="48"/>
      <c r="AV1044" s="48"/>
      <c r="AW1044" s="48"/>
      <c r="AX1044" s="48"/>
      <c r="AY1044" s="48"/>
      <c r="AZ1044" s="48"/>
      <c r="BA1044" s="48"/>
      <c r="BB1044" s="48"/>
      <c r="BC1044" s="48"/>
      <c r="BD1044" s="48"/>
      <c r="BE1044" s="48"/>
    </row>
    <row r="1045" spans="47:57" hidden="1" x14ac:dyDescent="0.2">
      <c r="AU1045" s="48"/>
      <c r="AV1045" s="48"/>
      <c r="AW1045" s="48"/>
      <c r="AX1045" s="48"/>
      <c r="AY1045" s="48"/>
      <c r="AZ1045" s="48"/>
      <c r="BA1045" s="48"/>
      <c r="BB1045" s="48"/>
      <c r="BC1045" s="48"/>
      <c r="BD1045" s="48"/>
      <c r="BE1045" s="48"/>
    </row>
    <row r="1046" spans="47:57" hidden="1" x14ac:dyDescent="0.2">
      <c r="AU1046" s="48"/>
      <c r="AV1046" s="48"/>
      <c r="AW1046" s="48"/>
      <c r="AX1046" s="48"/>
      <c r="AY1046" s="48"/>
      <c r="AZ1046" s="48"/>
      <c r="BA1046" s="48"/>
      <c r="BB1046" s="48"/>
      <c r="BC1046" s="48"/>
      <c r="BD1046" s="48"/>
      <c r="BE1046" s="48"/>
    </row>
    <row r="1047" spans="47:57" hidden="1" x14ac:dyDescent="0.2">
      <c r="AU1047" s="48"/>
      <c r="AV1047" s="48"/>
      <c r="AW1047" s="48"/>
      <c r="AX1047" s="48"/>
      <c r="AY1047" s="48"/>
      <c r="AZ1047" s="48"/>
      <c r="BA1047" s="48"/>
      <c r="BB1047" s="48"/>
      <c r="BC1047" s="48"/>
      <c r="BD1047" s="48"/>
      <c r="BE1047" s="48"/>
    </row>
    <row r="1048" spans="47:57" hidden="1" x14ac:dyDescent="0.2">
      <c r="AU1048" s="48"/>
      <c r="AV1048" s="48"/>
      <c r="AW1048" s="48"/>
      <c r="AX1048" s="48"/>
      <c r="AY1048" s="48"/>
      <c r="AZ1048" s="48"/>
      <c r="BA1048" s="48"/>
      <c r="BB1048" s="48"/>
      <c r="BC1048" s="48"/>
      <c r="BD1048" s="48"/>
      <c r="BE1048" s="48"/>
    </row>
    <row r="1049" spans="47:57" hidden="1" x14ac:dyDescent="0.2">
      <c r="AU1049" s="48"/>
      <c r="AV1049" s="48"/>
      <c r="AW1049" s="48"/>
      <c r="AX1049" s="48"/>
      <c r="AY1049" s="48"/>
      <c r="AZ1049" s="48"/>
      <c r="BA1049" s="48"/>
      <c r="BB1049" s="48"/>
      <c r="BC1049" s="48"/>
      <c r="BD1049" s="48"/>
      <c r="BE1049" s="48"/>
    </row>
    <row r="1050" spans="47:57" hidden="1" x14ac:dyDescent="0.2">
      <c r="AU1050" s="48"/>
      <c r="AV1050" s="48"/>
      <c r="AW1050" s="48"/>
      <c r="AX1050" s="48"/>
      <c r="AY1050" s="48"/>
      <c r="AZ1050" s="48"/>
      <c r="BA1050" s="48"/>
      <c r="BB1050" s="48"/>
      <c r="BC1050" s="48"/>
      <c r="BD1050" s="48"/>
      <c r="BE1050" s="48"/>
    </row>
    <row r="1051" spans="47:57" hidden="1" x14ac:dyDescent="0.2">
      <c r="AU1051" s="48"/>
      <c r="AV1051" s="48"/>
      <c r="AW1051" s="48"/>
      <c r="AX1051" s="48"/>
      <c r="AY1051" s="48"/>
      <c r="AZ1051" s="48"/>
      <c r="BA1051" s="48"/>
      <c r="BB1051" s="48"/>
      <c r="BC1051" s="48"/>
      <c r="BD1051" s="48"/>
      <c r="BE1051" s="48"/>
    </row>
    <row r="1052" spans="47:57" hidden="1" x14ac:dyDescent="0.2">
      <c r="AU1052" s="48"/>
      <c r="AV1052" s="48"/>
      <c r="AW1052" s="48"/>
      <c r="AX1052" s="48"/>
      <c r="AY1052" s="48"/>
      <c r="AZ1052" s="48"/>
      <c r="BA1052" s="48"/>
      <c r="BB1052" s="48"/>
      <c r="BC1052" s="48"/>
      <c r="BD1052" s="48"/>
      <c r="BE1052" s="48"/>
    </row>
    <row r="1053" spans="47:57" hidden="1" x14ac:dyDescent="0.2">
      <c r="AU1053" s="48"/>
      <c r="AV1053" s="48"/>
      <c r="AW1053" s="48"/>
      <c r="AX1053" s="48"/>
      <c r="AY1053" s="48"/>
      <c r="AZ1053" s="48"/>
      <c r="BA1053" s="48"/>
      <c r="BB1053" s="48"/>
      <c r="BC1053" s="48"/>
      <c r="BD1053" s="48"/>
      <c r="BE1053" s="48"/>
    </row>
    <row r="1054" spans="47:57" hidden="1" x14ac:dyDescent="0.2">
      <c r="AU1054" s="48"/>
      <c r="AV1054" s="48"/>
      <c r="AW1054" s="48"/>
      <c r="AX1054" s="48"/>
      <c r="AY1054" s="48"/>
      <c r="AZ1054" s="48"/>
      <c r="BA1054" s="48"/>
      <c r="BB1054" s="48"/>
      <c r="BC1054" s="48"/>
      <c r="BD1054" s="48"/>
      <c r="BE1054" s="48"/>
    </row>
    <row r="1055" spans="47:57" hidden="1" x14ac:dyDescent="0.2">
      <c r="AU1055" s="48"/>
      <c r="AV1055" s="48"/>
      <c r="AW1055" s="48"/>
      <c r="AX1055" s="48"/>
      <c r="AY1055" s="48"/>
      <c r="AZ1055" s="48"/>
      <c r="BA1055" s="48"/>
      <c r="BB1055" s="48"/>
      <c r="BC1055" s="48"/>
      <c r="BD1055" s="48"/>
      <c r="BE1055" s="48"/>
    </row>
    <row r="1056" spans="47:57" hidden="1" x14ac:dyDescent="0.2">
      <c r="AU1056" s="48"/>
      <c r="AV1056" s="48"/>
      <c r="AW1056" s="48"/>
      <c r="AX1056" s="48"/>
      <c r="AY1056" s="48"/>
      <c r="AZ1056" s="48"/>
      <c r="BA1056" s="48"/>
      <c r="BB1056" s="48"/>
      <c r="BC1056" s="48"/>
      <c r="BD1056" s="48"/>
      <c r="BE1056" s="48"/>
    </row>
    <row r="1057" spans="47:57" hidden="1" x14ac:dyDescent="0.2">
      <c r="AU1057" s="48"/>
      <c r="AV1057" s="48"/>
      <c r="AW1057" s="48"/>
      <c r="AX1057" s="48"/>
      <c r="AY1057" s="48"/>
      <c r="AZ1057" s="48"/>
      <c r="BA1057" s="48"/>
      <c r="BB1057" s="48"/>
      <c r="BC1057" s="48"/>
      <c r="BD1057" s="48"/>
      <c r="BE1057" s="48"/>
    </row>
    <row r="1058" spans="47:57" hidden="1" x14ac:dyDescent="0.2">
      <c r="AU1058" s="48"/>
      <c r="AV1058" s="48"/>
      <c r="AW1058" s="48"/>
      <c r="AX1058" s="48"/>
      <c r="AY1058" s="48"/>
      <c r="AZ1058" s="48"/>
      <c r="BA1058" s="48"/>
      <c r="BB1058" s="48"/>
      <c r="BC1058" s="48"/>
      <c r="BD1058" s="48"/>
      <c r="BE1058" s="48"/>
    </row>
    <row r="1059" spans="47:57" hidden="1" x14ac:dyDescent="0.2">
      <c r="AU1059" s="48"/>
      <c r="AV1059" s="48"/>
      <c r="AW1059" s="48"/>
      <c r="AX1059" s="48"/>
      <c r="AY1059" s="48"/>
      <c r="AZ1059" s="48"/>
      <c r="BA1059" s="48"/>
      <c r="BB1059" s="48"/>
      <c r="BC1059" s="48"/>
      <c r="BD1059" s="48"/>
      <c r="BE1059" s="48"/>
    </row>
    <row r="1060" spans="47:57" hidden="1" x14ac:dyDescent="0.2">
      <c r="AU1060" s="48"/>
      <c r="AV1060" s="48"/>
      <c r="AW1060" s="48"/>
      <c r="AX1060" s="48"/>
      <c r="AY1060" s="48"/>
      <c r="AZ1060" s="48"/>
      <c r="BA1060" s="48"/>
      <c r="BB1060" s="48"/>
      <c r="BC1060" s="48"/>
      <c r="BD1060" s="48"/>
      <c r="BE1060" s="48"/>
    </row>
    <row r="1061" spans="47:57" hidden="1" x14ac:dyDescent="0.2">
      <c r="AU1061" s="48"/>
      <c r="AV1061" s="48"/>
      <c r="AW1061" s="48"/>
      <c r="AX1061" s="48"/>
      <c r="AY1061" s="48"/>
      <c r="AZ1061" s="48"/>
      <c r="BA1061" s="48"/>
      <c r="BB1061" s="48"/>
      <c r="BC1061" s="48"/>
      <c r="BD1061" s="48"/>
      <c r="BE1061" s="48"/>
    </row>
    <row r="1062" spans="47:57" hidden="1" x14ac:dyDescent="0.2">
      <c r="AU1062" s="48"/>
      <c r="AV1062" s="48"/>
      <c r="AW1062" s="48"/>
      <c r="AX1062" s="48"/>
      <c r="AY1062" s="48"/>
      <c r="AZ1062" s="48"/>
      <c r="BA1062" s="48"/>
      <c r="BB1062" s="48"/>
      <c r="BC1062" s="48"/>
      <c r="BD1062" s="48"/>
      <c r="BE1062" s="48"/>
    </row>
    <row r="1063" spans="47:57" hidden="1" x14ac:dyDescent="0.2">
      <c r="AU1063" s="48"/>
      <c r="AV1063" s="48"/>
      <c r="AW1063" s="48"/>
      <c r="AX1063" s="48"/>
      <c r="AY1063" s="48"/>
      <c r="AZ1063" s="48"/>
      <c r="BA1063" s="48"/>
      <c r="BB1063" s="48"/>
      <c r="BC1063" s="48"/>
      <c r="BD1063" s="48"/>
      <c r="BE1063" s="48"/>
    </row>
    <row r="1064" spans="47:57" hidden="1" x14ac:dyDescent="0.2">
      <c r="AU1064" s="48"/>
      <c r="AV1064" s="48"/>
      <c r="AW1064" s="48"/>
      <c r="AX1064" s="48"/>
      <c r="AY1064" s="48"/>
      <c r="AZ1064" s="48"/>
      <c r="BA1064" s="48"/>
      <c r="BB1064" s="48"/>
      <c r="BC1064" s="48"/>
      <c r="BD1064" s="48"/>
      <c r="BE1064" s="48"/>
    </row>
    <row r="1065" spans="47:57" hidden="1" x14ac:dyDescent="0.2">
      <c r="AU1065" s="48"/>
      <c r="AV1065" s="48"/>
      <c r="AW1065" s="48"/>
      <c r="AX1065" s="48"/>
      <c r="AY1065" s="48"/>
      <c r="AZ1065" s="48"/>
      <c r="BA1065" s="48"/>
      <c r="BB1065" s="48"/>
      <c r="BC1065" s="48"/>
      <c r="BD1065" s="48"/>
      <c r="BE1065" s="48"/>
    </row>
    <row r="1066" spans="47:57" hidden="1" x14ac:dyDescent="0.2">
      <c r="AU1066" s="48"/>
      <c r="AV1066" s="48"/>
      <c r="AW1066" s="48"/>
      <c r="AX1066" s="48"/>
      <c r="AY1066" s="48"/>
      <c r="AZ1066" s="48"/>
      <c r="BA1066" s="48"/>
      <c r="BB1066" s="48"/>
      <c r="BC1066" s="48"/>
      <c r="BD1066" s="48"/>
      <c r="BE1066" s="48"/>
    </row>
    <row r="1067" spans="47:57" hidden="1" x14ac:dyDescent="0.2">
      <c r="AU1067" s="48"/>
      <c r="AV1067" s="48"/>
      <c r="AW1067" s="48"/>
      <c r="AX1067" s="48"/>
      <c r="AY1067" s="48"/>
      <c r="AZ1067" s="48"/>
      <c r="BA1067" s="48"/>
      <c r="BB1067" s="48"/>
      <c r="BC1067" s="48"/>
      <c r="BD1067" s="48"/>
      <c r="BE1067" s="48"/>
    </row>
    <row r="1068" spans="47:57" hidden="1" x14ac:dyDescent="0.2">
      <c r="AU1068" s="48"/>
      <c r="AV1068" s="48"/>
      <c r="AW1068" s="48"/>
      <c r="AX1068" s="48"/>
      <c r="AY1068" s="48"/>
      <c r="AZ1068" s="48"/>
      <c r="BA1068" s="48"/>
      <c r="BB1068" s="48"/>
      <c r="BC1068" s="48"/>
      <c r="BD1068" s="48"/>
      <c r="BE1068" s="48"/>
    </row>
    <row r="1069" spans="47:57" hidden="1" x14ac:dyDescent="0.2">
      <c r="AU1069" s="48"/>
      <c r="AV1069" s="48"/>
      <c r="AW1069" s="48"/>
      <c r="AX1069" s="48"/>
      <c r="AY1069" s="48"/>
      <c r="AZ1069" s="48"/>
      <c r="BA1069" s="48"/>
      <c r="BB1069" s="48"/>
      <c r="BC1069" s="48"/>
      <c r="BD1069" s="48"/>
      <c r="BE1069" s="48"/>
    </row>
    <row r="1070" spans="47:57" hidden="1" x14ac:dyDescent="0.2">
      <c r="AU1070" s="48"/>
      <c r="AV1070" s="48"/>
      <c r="AW1070" s="48"/>
      <c r="AX1070" s="48"/>
      <c r="AY1070" s="48"/>
      <c r="AZ1070" s="48"/>
      <c r="BA1070" s="48"/>
      <c r="BB1070" s="48"/>
      <c r="BC1070" s="48"/>
      <c r="BD1070" s="48"/>
      <c r="BE1070" s="48"/>
    </row>
    <row r="1071" spans="47:57" hidden="1" x14ac:dyDescent="0.2">
      <c r="AU1071" s="48"/>
      <c r="AV1071" s="48"/>
      <c r="AW1071" s="48"/>
      <c r="AX1071" s="48"/>
      <c r="AY1071" s="48"/>
      <c r="AZ1071" s="48"/>
      <c r="BA1071" s="48"/>
      <c r="BB1071" s="48"/>
      <c r="BC1071" s="48"/>
      <c r="BD1071" s="48"/>
      <c r="BE1071" s="48"/>
    </row>
    <row r="1072" spans="47:57" hidden="1" x14ac:dyDescent="0.2">
      <c r="AU1072" s="48"/>
      <c r="AV1072" s="48"/>
      <c r="AW1072" s="48"/>
      <c r="AX1072" s="48"/>
      <c r="AY1072" s="48"/>
      <c r="AZ1072" s="48"/>
      <c r="BA1072" s="48"/>
      <c r="BB1072" s="48"/>
      <c r="BC1072" s="48"/>
      <c r="BD1072" s="48"/>
      <c r="BE1072" s="48"/>
    </row>
    <row r="1073" spans="47:57" hidden="1" x14ac:dyDescent="0.2">
      <c r="AU1073" s="48"/>
      <c r="AV1073" s="48"/>
      <c r="AW1073" s="48"/>
      <c r="AX1073" s="48"/>
      <c r="AY1073" s="48"/>
      <c r="AZ1073" s="48"/>
      <c r="BA1073" s="48"/>
      <c r="BB1073" s="48"/>
      <c r="BC1073" s="48"/>
      <c r="BD1073" s="48"/>
      <c r="BE1073" s="48"/>
    </row>
    <row r="1074" spans="47:57" hidden="1" x14ac:dyDescent="0.2">
      <c r="AU1074" s="48"/>
      <c r="AV1074" s="48"/>
      <c r="AW1074" s="48"/>
      <c r="AX1074" s="48"/>
      <c r="AY1074" s="48"/>
      <c r="AZ1074" s="48"/>
      <c r="BA1074" s="48"/>
      <c r="BB1074" s="48"/>
      <c r="BC1074" s="48"/>
      <c r="BD1074" s="48"/>
      <c r="BE1074" s="48"/>
    </row>
    <row r="1075" spans="47:57" hidden="1" x14ac:dyDescent="0.2">
      <c r="AU1075" s="48"/>
      <c r="AV1075" s="48"/>
      <c r="AW1075" s="48"/>
      <c r="AX1075" s="48"/>
      <c r="AY1075" s="48"/>
      <c r="AZ1075" s="48"/>
      <c r="BA1075" s="48"/>
      <c r="BB1075" s="48"/>
      <c r="BC1075" s="48"/>
      <c r="BD1075" s="48"/>
      <c r="BE1075" s="48"/>
    </row>
    <row r="1076" spans="47:57" hidden="1" x14ac:dyDescent="0.2">
      <c r="AU1076" s="48"/>
      <c r="AV1076" s="48"/>
      <c r="AW1076" s="48"/>
      <c r="AX1076" s="48"/>
      <c r="AY1076" s="48"/>
      <c r="AZ1076" s="48"/>
      <c r="BA1076" s="48"/>
      <c r="BB1076" s="48"/>
      <c r="BC1076" s="48"/>
      <c r="BD1076" s="48"/>
      <c r="BE1076" s="48"/>
    </row>
    <row r="1077" spans="47:57" hidden="1" x14ac:dyDescent="0.2">
      <c r="AU1077" s="48"/>
      <c r="AV1077" s="48"/>
      <c r="AW1077" s="48"/>
      <c r="AX1077" s="48"/>
      <c r="AY1077" s="48"/>
      <c r="AZ1077" s="48"/>
      <c r="BA1077" s="48"/>
      <c r="BB1077" s="48"/>
      <c r="BC1077" s="48"/>
      <c r="BD1077" s="48"/>
      <c r="BE1077" s="48"/>
    </row>
    <row r="1078" spans="47:57" hidden="1" x14ac:dyDescent="0.2">
      <c r="AU1078" s="48"/>
      <c r="AV1078" s="48"/>
      <c r="AW1078" s="48"/>
      <c r="AX1078" s="48"/>
      <c r="AY1078" s="48"/>
      <c r="AZ1078" s="48"/>
      <c r="BA1078" s="48"/>
      <c r="BB1078" s="48"/>
      <c r="BC1078" s="48"/>
      <c r="BD1078" s="48"/>
      <c r="BE1078" s="48"/>
    </row>
    <row r="1079" spans="47:57" hidden="1" x14ac:dyDescent="0.2">
      <c r="AU1079" s="48"/>
      <c r="AV1079" s="48"/>
      <c r="AW1079" s="48"/>
      <c r="AX1079" s="48"/>
      <c r="AY1079" s="48"/>
      <c r="AZ1079" s="48"/>
      <c r="BA1079" s="48"/>
      <c r="BB1079" s="48"/>
      <c r="BC1079" s="48"/>
      <c r="BD1079" s="48"/>
      <c r="BE1079" s="48"/>
    </row>
    <row r="1080" spans="47:57" hidden="1" x14ac:dyDescent="0.2">
      <c r="AU1080" s="48"/>
      <c r="AV1080" s="48"/>
      <c r="AW1080" s="48"/>
      <c r="AX1080" s="48"/>
      <c r="AY1080" s="48"/>
      <c r="AZ1080" s="48"/>
      <c r="BA1080" s="48"/>
      <c r="BB1080" s="48"/>
      <c r="BC1080" s="48"/>
      <c r="BD1080" s="48"/>
      <c r="BE1080" s="48"/>
    </row>
    <row r="1081" spans="47:57" hidden="1" x14ac:dyDescent="0.2">
      <c r="AU1081" s="48"/>
      <c r="AV1081" s="48"/>
      <c r="AW1081" s="48"/>
      <c r="AX1081" s="48"/>
      <c r="AY1081" s="48"/>
      <c r="AZ1081" s="48"/>
      <c r="BA1081" s="48"/>
      <c r="BB1081" s="48"/>
      <c r="BC1081" s="48"/>
      <c r="BD1081" s="48"/>
      <c r="BE1081" s="48"/>
    </row>
    <row r="1082" spans="47:57" hidden="1" x14ac:dyDescent="0.2">
      <c r="AU1082" s="48"/>
      <c r="AV1082" s="48"/>
      <c r="AW1082" s="48"/>
      <c r="AX1082" s="48"/>
      <c r="AY1082" s="48"/>
      <c r="AZ1082" s="48"/>
      <c r="BA1082" s="48"/>
      <c r="BB1082" s="48"/>
      <c r="BC1082" s="48"/>
      <c r="BD1082" s="48"/>
      <c r="BE1082" s="48"/>
    </row>
    <row r="1083" spans="47:57" hidden="1" x14ac:dyDescent="0.2">
      <c r="AU1083" s="48"/>
      <c r="AV1083" s="48"/>
      <c r="AW1083" s="48"/>
      <c r="AX1083" s="48"/>
      <c r="AY1083" s="48"/>
      <c r="AZ1083" s="48"/>
      <c r="BA1083" s="48"/>
      <c r="BB1083" s="48"/>
      <c r="BC1083" s="48"/>
      <c r="BD1083" s="48"/>
      <c r="BE1083" s="48"/>
    </row>
    <row r="1084" spans="47:57" hidden="1" x14ac:dyDescent="0.2">
      <c r="AU1084" s="48"/>
      <c r="AV1084" s="48"/>
      <c r="AW1084" s="48"/>
      <c r="AX1084" s="48"/>
      <c r="AY1084" s="48"/>
      <c r="AZ1084" s="48"/>
      <c r="BA1084" s="48"/>
      <c r="BB1084" s="48"/>
      <c r="BC1084" s="48"/>
      <c r="BD1084" s="48"/>
      <c r="BE1084" s="48"/>
    </row>
    <row r="1085" spans="47:57" hidden="1" x14ac:dyDescent="0.2">
      <c r="AU1085" s="48"/>
      <c r="AV1085" s="48"/>
      <c r="AW1085" s="48"/>
      <c r="AX1085" s="48"/>
      <c r="AY1085" s="48"/>
      <c r="AZ1085" s="48"/>
      <c r="BA1085" s="48"/>
      <c r="BB1085" s="48"/>
      <c r="BC1085" s="48"/>
      <c r="BD1085" s="48"/>
      <c r="BE1085" s="48"/>
    </row>
    <row r="1086" spans="47:57" hidden="1" x14ac:dyDescent="0.2">
      <c r="AU1086" s="48"/>
      <c r="AV1086" s="48"/>
      <c r="AW1086" s="48"/>
      <c r="AX1086" s="48"/>
      <c r="AY1086" s="48"/>
      <c r="AZ1086" s="48"/>
      <c r="BA1086" s="48"/>
      <c r="BB1086" s="48"/>
      <c r="BC1086" s="48"/>
      <c r="BD1086" s="48"/>
      <c r="BE1086" s="48"/>
    </row>
    <row r="1087" spans="47:57" hidden="1" x14ac:dyDescent="0.2">
      <c r="AU1087" s="48"/>
      <c r="AV1087" s="48"/>
      <c r="AW1087" s="48"/>
      <c r="AX1087" s="48"/>
      <c r="AY1087" s="48"/>
      <c r="AZ1087" s="48"/>
      <c r="BA1087" s="48"/>
      <c r="BB1087" s="48"/>
      <c r="BC1087" s="48"/>
      <c r="BD1087" s="48"/>
      <c r="BE1087" s="48"/>
    </row>
    <row r="1088" spans="47:57" hidden="1" x14ac:dyDescent="0.2">
      <c r="AU1088" s="48"/>
      <c r="AV1088" s="48"/>
      <c r="AW1088" s="48"/>
      <c r="AX1088" s="48"/>
      <c r="AY1088" s="48"/>
      <c r="AZ1088" s="48"/>
      <c r="BA1088" s="48"/>
      <c r="BB1088" s="48"/>
      <c r="BC1088" s="48"/>
      <c r="BD1088" s="48"/>
      <c r="BE1088" s="48"/>
    </row>
    <row r="1089" spans="47:57" hidden="1" x14ac:dyDescent="0.2">
      <c r="AU1089" s="48"/>
      <c r="AV1089" s="48"/>
      <c r="AW1089" s="48"/>
      <c r="AX1089" s="48"/>
      <c r="AY1089" s="48"/>
      <c r="AZ1089" s="48"/>
      <c r="BA1089" s="48"/>
      <c r="BB1089" s="48"/>
      <c r="BC1089" s="48"/>
      <c r="BD1089" s="48"/>
      <c r="BE1089" s="48"/>
    </row>
    <row r="1090" spans="47:57" hidden="1" x14ac:dyDescent="0.2">
      <c r="AU1090" s="48"/>
      <c r="AV1090" s="48"/>
      <c r="AW1090" s="48"/>
      <c r="AX1090" s="48"/>
      <c r="AY1090" s="48"/>
      <c r="AZ1090" s="48"/>
      <c r="BA1090" s="48"/>
      <c r="BB1090" s="48"/>
      <c r="BC1090" s="48"/>
      <c r="BD1090" s="48"/>
      <c r="BE1090" s="48"/>
    </row>
    <row r="1091" spans="47:57" hidden="1" x14ac:dyDescent="0.2">
      <c r="AU1091" s="48"/>
      <c r="AV1091" s="48"/>
      <c r="AW1091" s="48"/>
      <c r="AX1091" s="48"/>
      <c r="AY1091" s="48"/>
      <c r="AZ1091" s="48"/>
      <c r="BA1091" s="48"/>
      <c r="BB1091" s="48"/>
      <c r="BC1091" s="48"/>
      <c r="BD1091" s="48"/>
      <c r="BE1091" s="48"/>
    </row>
    <row r="1092" spans="47:57" hidden="1" x14ac:dyDescent="0.2">
      <c r="AU1092" s="48"/>
      <c r="AV1092" s="48"/>
      <c r="AW1092" s="48"/>
      <c r="AX1092" s="48"/>
      <c r="AY1092" s="48"/>
      <c r="AZ1092" s="48"/>
      <c r="BA1092" s="48"/>
      <c r="BB1092" s="48"/>
      <c r="BC1092" s="48"/>
      <c r="BD1092" s="48"/>
      <c r="BE1092" s="48"/>
    </row>
    <row r="1093" spans="47:57" hidden="1" x14ac:dyDescent="0.2">
      <c r="AU1093" s="48"/>
      <c r="AV1093" s="48"/>
      <c r="AW1093" s="48"/>
      <c r="AX1093" s="48"/>
      <c r="AY1093" s="48"/>
      <c r="AZ1093" s="48"/>
      <c r="BA1093" s="48"/>
      <c r="BB1093" s="48"/>
      <c r="BC1093" s="48"/>
      <c r="BD1093" s="48"/>
      <c r="BE1093" s="48"/>
    </row>
    <row r="1094" spans="47:57" hidden="1" x14ac:dyDescent="0.2">
      <c r="AU1094" s="48"/>
      <c r="AV1094" s="48"/>
      <c r="AW1094" s="48"/>
      <c r="AX1094" s="48"/>
      <c r="AY1094" s="48"/>
      <c r="AZ1094" s="48"/>
      <c r="BA1094" s="48"/>
      <c r="BB1094" s="48"/>
      <c r="BC1094" s="48"/>
      <c r="BD1094" s="48"/>
      <c r="BE1094" s="48"/>
    </row>
    <row r="1095" spans="47:57" hidden="1" x14ac:dyDescent="0.2">
      <c r="AU1095" s="48"/>
      <c r="AV1095" s="48"/>
      <c r="AW1095" s="48"/>
      <c r="AX1095" s="48"/>
      <c r="AY1095" s="48"/>
      <c r="AZ1095" s="48"/>
      <c r="BA1095" s="48"/>
      <c r="BB1095" s="48"/>
      <c r="BC1095" s="48"/>
      <c r="BD1095" s="48"/>
      <c r="BE1095" s="48"/>
    </row>
    <row r="1096" spans="47:57" hidden="1" x14ac:dyDescent="0.2">
      <c r="AU1096" s="48"/>
      <c r="AV1096" s="48"/>
      <c r="AW1096" s="48"/>
      <c r="AX1096" s="48"/>
      <c r="AY1096" s="48"/>
      <c r="AZ1096" s="48"/>
      <c r="BA1096" s="48"/>
      <c r="BB1096" s="48"/>
      <c r="BC1096" s="48"/>
      <c r="BD1096" s="48"/>
      <c r="BE1096" s="48"/>
    </row>
    <row r="1097" spans="47:57" hidden="1" x14ac:dyDescent="0.2">
      <c r="AU1097" s="48"/>
      <c r="AV1097" s="48"/>
      <c r="AW1097" s="48"/>
      <c r="AX1097" s="48"/>
      <c r="AY1097" s="48"/>
      <c r="AZ1097" s="48"/>
      <c r="BA1097" s="48"/>
      <c r="BB1097" s="48"/>
      <c r="BC1097" s="48"/>
      <c r="BD1097" s="48"/>
      <c r="BE1097" s="48"/>
    </row>
    <row r="1098" spans="47:57" hidden="1" x14ac:dyDescent="0.2">
      <c r="AU1098" s="48"/>
      <c r="AV1098" s="48"/>
      <c r="AW1098" s="48"/>
      <c r="AX1098" s="48"/>
      <c r="AY1098" s="48"/>
      <c r="AZ1098" s="48"/>
      <c r="BA1098" s="48"/>
      <c r="BB1098" s="48"/>
      <c r="BC1098" s="48"/>
      <c r="BD1098" s="48"/>
      <c r="BE1098" s="48"/>
    </row>
    <row r="1099" spans="47:57" hidden="1" x14ac:dyDescent="0.2">
      <c r="AU1099" s="48"/>
      <c r="AV1099" s="48"/>
      <c r="AW1099" s="48"/>
      <c r="AX1099" s="48"/>
      <c r="AY1099" s="48"/>
      <c r="AZ1099" s="48"/>
      <c r="BA1099" s="48"/>
      <c r="BB1099" s="48"/>
      <c r="BC1099" s="48"/>
      <c r="BD1099" s="48"/>
      <c r="BE1099" s="48"/>
    </row>
    <row r="1100" spans="47:57" hidden="1" x14ac:dyDescent="0.2">
      <c r="AU1100" s="48"/>
      <c r="AV1100" s="48"/>
      <c r="AW1100" s="48"/>
      <c r="AX1100" s="48"/>
      <c r="AY1100" s="48"/>
      <c r="AZ1100" s="48"/>
      <c r="BA1100" s="48"/>
      <c r="BB1100" s="48"/>
      <c r="BC1100" s="48"/>
      <c r="BD1100" s="48"/>
      <c r="BE1100" s="48"/>
    </row>
    <row r="1101" spans="47:57" hidden="1" x14ac:dyDescent="0.2">
      <c r="AU1101" s="48"/>
      <c r="AV1101" s="48"/>
      <c r="AW1101" s="48"/>
      <c r="AX1101" s="48"/>
      <c r="AY1101" s="48"/>
      <c r="AZ1101" s="48"/>
      <c r="BA1101" s="48"/>
      <c r="BB1101" s="48"/>
      <c r="BC1101" s="48"/>
      <c r="BD1101" s="48"/>
      <c r="BE1101" s="48"/>
    </row>
    <row r="1102" spans="47:57" hidden="1" x14ac:dyDescent="0.2">
      <c r="AU1102" s="48"/>
      <c r="AV1102" s="48"/>
      <c r="AW1102" s="48"/>
      <c r="AX1102" s="48"/>
      <c r="AY1102" s="48"/>
      <c r="AZ1102" s="48"/>
      <c r="BA1102" s="48"/>
      <c r="BB1102" s="48"/>
      <c r="BC1102" s="48"/>
      <c r="BD1102" s="48"/>
      <c r="BE1102" s="48"/>
    </row>
    <row r="1103" spans="47:57" hidden="1" x14ac:dyDescent="0.2">
      <c r="AU1103" s="48"/>
      <c r="AV1103" s="48"/>
      <c r="AW1103" s="48"/>
      <c r="AX1103" s="48"/>
      <c r="AY1103" s="48"/>
      <c r="AZ1103" s="48"/>
      <c r="BA1103" s="48"/>
      <c r="BB1103" s="48"/>
      <c r="BC1103" s="48"/>
      <c r="BD1103" s="48"/>
      <c r="BE1103" s="48"/>
    </row>
    <row r="1104" spans="47:57" hidden="1" x14ac:dyDescent="0.2">
      <c r="AU1104" s="48"/>
      <c r="AV1104" s="48"/>
      <c r="AW1104" s="48"/>
      <c r="AX1104" s="48"/>
      <c r="AY1104" s="48"/>
      <c r="AZ1104" s="48"/>
      <c r="BA1104" s="48"/>
      <c r="BB1104" s="48"/>
      <c r="BC1104" s="48"/>
      <c r="BD1104" s="48"/>
      <c r="BE1104" s="48"/>
    </row>
    <row r="1105" spans="47:57" hidden="1" x14ac:dyDescent="0.2">
      <c r="AU1105" s="48"/>
      <c r="AV1105" s="48"/>
      <c r="AW1105" s="48"/>
      <c r="AX1105" s="48"/>
      <c r="AY1105" s="48"/>
      <c r="AZ1105" s="48"/>
      <c r="BA1105" s="48"/>
      <c r="BB1105" s="48"/>
      <c r="BC1105" s="48"/>
      <c r="BD1105" s="48"/>
      <c r="BE1105" s="48"/>
    </row>
    <row r="1106" spans="47:57" hidden="1" x14ac:dyDescent="0.2">
      <c r="AU1106" s="48"/>
      <c r="AV1106" s="48"/>
      <c r="AW1106" s="48"/>
      <c r="AX1106" s="48"/>
      <c r="AY1106" s="48"/>
      <c r="AZ1106" s="48"/>
      <c r="BA1106" s="48"/>
      <c r="BB1106" s="48"/>
      <c r="BC1106" s="48"/>
      <c r="BD1106" s="48"/>
      <c r="BE1106" s="48"/>
    </row>
    <row r="1107" spans="47:57" hidden="1" x14ac:dyDescent="0.2">
      <c r="AU1107" s="48"/>
      <c r="AV1107" s="48"/>
      <c r="AW1107" s="48"/>
      <c r="AX1107" s="48"/>
      <c r="AY1107" s="48"/>
      <c r="AZ1107" s="48"/>
      <c r="BA1107" s="48"/>
      <c r="BB1107" s="48"/>
      <c r="BC1107" s="48"/>
      <c r="BD1107" s="48"/>
      <c r="BE1107" s="48"/>
    </row>
    <row r="1108" spans="47:57" hidden="1" x14ac:dyDescent="0.2">
      <c r="AU1108" s="48"/>
      <c r="AV1108" s="48"/>
      <c r="AW1108" s="48"/>
      <c r="AX1108" s="48"/>
      <c r="AY1108" s="48"/>
      <c r="AZ1108" s="48"/>
      <c r="BA1108" s="48"/>
      <c r="BB1108" s="48"/>
      <c r="BC1108" s="48"/>
      <c r="BD1108" s="48"/>
      <c r="BE1108" s="48"/>
    </row>
    <row r="1109" spans="47:57" hidden="1" x14ac:dyDescent="0.2">
      <c r="AU1109" s="48"/>
      <c r="AV1109" s="48"/>
      <c r="AW1109" s="48"/>
      <c r="AX1109" s="48"/>
      <c r="AY1109" s="48"/>
      <c r="AZ1109" s="48"/>
      <c r="BA1109" s="48"/>
      <c r="BB1109" s="48"/>
      <c r="BC1109" s="48"/>
      <c r="BD1109" s="48"/>
      <c r="BE1109" s="48"/>
    </row>
    <row r="1110" spans="47:57" hidden="1" x14ac:dyDescent="0.2">
      <c r="AU1110" s="48"/>
      <c r="AV1110" s="48"/>
      <c r="AW1110" s="48"/>
      <c r="AX1110" s="48"/>
      <c r="AY1110" s="48"/>
      <c r="AZ1110" s="48"/>
      <c r="BA1110" s="48"/>
      <c r="BB1110" s="48"/>
      <c r="BC1110" s="48"/>
      <c r="BD1110" s="48"/>
      <c r="BE1110" s="48"/>
    </row>
    <row r="1111" spans="47:57" hidden="1" x14ac:dyDescent="0.2">
      <c r="AU1111" s="48"/>
      <c r="AV1111" s="48"/>
      <c r="AW1111" s="48"/>
      <c r="AX1111" s="48"/>
      <c r="AY1111" s="48"/>
      <c r="AZ1111" s="48"/>
      <c r="BA1111" s="48"/>
      <c r="BB1111" s="48"/>
      <c r="BC1111" s="48"/>
      <c r="BD1111" s="48"/>
      <c r="BE1111" s="48"/>
    </row>
    <row r="1112" spans="47:57" hidden="1" x14ac:dyDescent="0.2">
      <c r="AU1112" s="48"/>
      <c r="AV1112" s="48"/>
      <c r="AW1112" s="48"/>
      <c r="AX1112" s="48"/>
      <c r="AY1112" s="48"/>
      <c r="AZ1112" s="48"/>
      <c r="BA1112" s="48"/>
      <c r="BB1112" s="48"/>
      <c r="BC1112" s="48"/>
      <c r="BD1112" s="48"/>
      <c r="BE1112" s="48"/>
    </row>
    <row r="1113" spans="47:57" hidden="1" x14ac:dyDescent="0.2">
      <c r="AU1113" s="48"/>
      <c r="AV1113" s="48"/>
      <c r="AW1113" s="48"/>
      <c r="AX1113" s="48"/>
      <c r="AY1113" s="48"/>
      <c r="AZ1113" s="48"/>
      <c r="BA1113" s="48"/>
      <c r="BB1113" s="48"/>
      <c r="BC1113" s="48"/>
      <c r="BD1113" s="48"/>
      <c r="BE1113" s="48"/>
    </row>
    <row r="1114" spans="47:57" hidden="1" x14ac:dyDescent="0.2">
      <c r="AU1114" s="48"/>
      <c r="AV1114" s="48"/>
      <c r="AW1114" s="48"/>
      <c r="AX1114" s="48"/>
      <c r="AY1114" s="48"/>
      <c r="AZ1114" s="48"/>
      <c r="BA1114" s="48"/>
      <c r="BB1114" s="48"/>
      <c r="BC1114" s="48"/>
      <c r="BD1114" s="48"/>
      <c r="BE1114" s="48"/>
    </row>
    <row r="1115" spans="47:57" hidden="1" x14ac:dyDescent="0.2">
      <c r="AU1115" s="48"/>
      <c r="AV1115" s="48"/>
      <c r="AW1115" s="48"/>
      <c r="AX1115" s="48"/>
      <c r="AY1115" s="48"/>
      <c r="AZ1115" s="48"/>
      <c r="BA1115" s="48"/>
      <c r="BB1115" s="48"/>
      <c r="BC1115" s="48"/>
      <c r="BD1115" s="48"/>
      <c r="BE1115" s="48"/>
    </row>
    <row r="1116" spans="47:57" hidden="1" x14ac:dyDescent="0.2">
      <c r="AU1116" s="48"/>
      <c r="AV1116" s="48"/>
      <c r="AW1116" s="48"/>
      <c r="AX1116" s="48"/>
      <c r="AY1116" s="48"/>
      <c r="AZ1116" s="48"/>
      <c r="BA1116" s="48"/>
      <c r="BB1116" s="48"/>
      <c r="BC1116" s="48"/>
      <c r="BD1116" s="48"/>
      <c r="BE1116" s="48"/>
    </row>
    <row r="1117" spans="47:57" hidden="1" x14ac:dyDescent="0.2">
      <c r="AU1117" s="48"/>
      <c r="AV1117" s="48"/>
      <c r="AW1117" s="48"/>
      <c r="AX1117" s="48"/>
      <c r="AY1117" s="48"/>
      <c r="AZ1117" s="48"/>
      <c r="BA1117" s="48"/>
      <c r="BB1117" s="48"/>
      <c r="BC1117" s="48"/>
      <c r="BD1117" s="48"/>
      <c r="BE1117" s="48"/>
    </row>
    <row r="1118" spans="47:57" hidden="1" x14ac:dyDescent="0.2">
      <c r="AU1118" s="48"/>
      <c r="AV1118" s="48"/>
      <c r="AW1118" s="48"/>
      <c r="AX1118" s="48"/>
      <c r="AY1118" s="48"/>
      <c r="AZ1118" s="48"/>
      <c r="BA1118" s="48"/>
      <c r="BB1118" s="48"/>
      <c r="BC1118" s="48"/>
      <c r="BD1118" s="48"/>
      <c r="BE1118" s="48"/>
    </row>
    <row r="1119" spans="47:57" hidden="1" x14ac:dyDescent="0.2">
      <c r="AU1119" s="48"/>
      <c r="AV1119" s="48"/>
      <c r="AW1119" s="48"/>
      <c r="AX1119" s="48"/>
      <c r="AY1119" s="48"/>
      <c r="AZ1119" s="48"/>
      <c r="BA1119" s="48"/>
      <c r="BB1119" s="48"/>
      <c r="BC1119" s="48"/>
      <c r="BD1119" s="48"/>
      <c r="BE1119" s="48"/>
    </row>
    <row r="1120" spans="47:57" hidden="1" x14ac:dyDescent="0.2">
      <c r="AU1120" s="48"/>
      <c r="AV1120" s="48"/>
      <c r="AW1120" s="48"/>
      <c r="AX1120" s="48"/>
      <c r="AY1120" s="48"/>
      <c r="AZ1120" s="48"/>
      <c r="BA1120" s="48"/>
      <c r="BB1120" s="48"/>
      <c r="BC1120" s="48"/>
      <c r="BD1120" s="48"/>
      <c r="BE1120" s="48"/>
    </row>
    <row r="1121" spans="47:57" hidden="1" x14ac:dyDescent="0.2">
      <c r="AU1121" s="48"/>
      <c r="AV1121" s="48"/>
      <c r="AW1121" s="48"/>
      <c r="AX1121" s="48"/>
      <c r="AY1121" s="48"/>
      <c r="AZ1121" s="48"/>
      <c r="BA1121" s="48"/>
      <c r="BB1121" s="48"/>
      <c r="BC1121" s="48"/>
      <c r="BD1121" s="48"/>
      <c r="BE1121" s="48"/>
    </row>
    <row r="1122" spans="47:57" hidden="1" x14ac:dyDescent="0.2">
      <c r="AU1122" s="48"/>
      <c r="AV1122" s="48"/>
      <c r="AW1122" s="48"/>
      <c r="AX1122" s="48"/>
      <c r="AY1122" s="48"/>
      <c r="AZ1122" s="48"/>
      <c r="BA1122" s="48"/>
      <c r="BB1122" s="48"/>
      <c r="BC1122" s="48"/>
      <c r="BD1122" s="48"/>
      <c r="BE1122" s="48"/>
    </row>
    <row r="1123" spans="47:57" hidden="1" x14ac:dyDescent="0.2">
      <c r="AU1123" s="48"/>
      <c r="AV1123" s="48"/>
      <c r="AW1123" s="48"/>
      <c r="AX1123" s="48"/>
      <c r="AY1123" s="48"/>
      <c r="AZ1123" s="48"/>
      <c r="BA1123" s="48"/>
      <c r="BB1123" s="48"/>
      <c r="BC1123" s="48"/>
      <c r="BD1123" s="48"/>
      <c r="BE1123" s="48"/>
    </row>
    <row r="1124" spans="47:57" hidden="1" x14ac:dyDescent="0.2">
      <c r="AU1124" s="48"/>
      <c r="AV1124" s="48"/>
      <c r="AW1124" s="48"/>
      <c r="AX1124" s="48"/>
      <c r="AY1124" s="48"/>
      <c r="AZ1124" s="48"/>
      <c r="BA1124" s="48"/>
      <c r="BB1124" s="48"/>
      <c r="BC1124" s="48"/>
      <c r="BD1124" s="48"/>
      <c r="BE1124" s="48"/>
    </row>
    <row r="1125" spans="47:57" hidden="1" x14ac:dyDescent="0.2">
      <c r="AU1125" s="48"/>
      <c r="AV1125" s="48"/>
      <c r="AW1125" s="48"/>
      <c r="AX1125" s="48"/>
      <c r="AY1125" s="48"/>
      <c r="AZ1125" s="48"/>
      <c r="BA1125" s="48"/>
      <c r="BB1125" s="48"/>
      <c r="BC1125" s="48"/>
      <c r="BD1125" s="48"/>
      <c r="BE1125" s="48"/>
    </row>
    <row r="1126" spans="47:57" hidden="1" x14ac:dyDescent="0.2">
      <c r="AU1126" s="48"/>
      <c r="AV1126" s="48"/>
      <c r="AW1126" s="48"/>
      <c r="AX1126" s="48"/>
      <c r="AY1126" s="48"/>
      <c r="AZ1126" s="48"/>
      <c r="BA1126" s="48"/>
      <c r="BB1126" s="48"/>
      <c r="BC1126" s="48"/>
      <c r="BD1126" s="48"/>
      <c r="BE1126" s="48"/>
    </row>
    <row r="1127" spans="47:57" hidden="1" x14ac:dyDescent="0.2">
      <c r="AU1127" s="48"/>
      <c r="AV1127" s="48"/>
      <c r="AW1127" s="48"/>
      <c r="AX1127" s="48"/>
      <c r="AY1127" s="48"/>
      <c r="AZ1127" s="48"/>
      <c r="BA1127" s="48"/>
      <c r="BB1127" s="48"/>
      <c r="BC1127" s="48"/>
      <c r="BD1127" s="48"/>
      <c r="BE1127" s="48"/>
    </row>
    <row r="1128" spans="47:57" hidden="1" x14ac:dyDescent="0.2">
      <c r="AU1128" s="48"/>
      <c r="AV1128" s="48"/>
      <c r="AW1128" s="48"/>
      <c r="AX1128" s="48"/>
      <c r="AY1128" s="48"/>
      <c r="AZ1128" s="48"/>
      <c r="BA1128" s="48"/>
      <c r="BB1128" s="48"/>
      <c r="BC1128" s="48"/>
      <c r="BD1128" s="48"/>
      <c r="BE1128" s="48"/>
    </row>
    <row r="1129" spans="47:57" hidden="1" x14ac:dyDescent="0.2">
      <c r="AU1129" s="48"/>
      <c r="AV1129" s="48"/>
      <c r="AW1129" s="48"/>
      <c r="AX1129" s="48"/>
      <c r="AY1129" s="48"/>
      <c r="AZ1129" s="48"/>
      <c r="BA1129" s="48"/>
      <c r="BB1129" s="48"/>
      <c r="BC1129" s="48"/>
      <c r="BD1129" s="48"/>
      <c r="BE1129" s="48"/>
    </row>
    <row r="1130" spans="47:57" hidden="1" x14ac:dyDescent="0.2">
      <c r="AU1130" s="48"/>
      <c r="AV1130" s="48"/>
      <c r="AW1130" s="48"/>
      <c r="AX1130" s="48"/>
      <c r="AY1130" s="48"/>
      <c r="AZ1130" s="48"/>
      <c r="BA1130" s="48"/>
      <c r="BB1130" s="48"/>
      <c r="BC1130" s="48"/>
      <c r="BD1130" s="48"/>
      <c r="BE1130" s="48"/>
    </row>
    <row r="1131" spans="47:57" hidden="1" x14ac:dyDescent="0.2">
      <c r="AU1131" s="48"/>
      <c r="AV1131" s="48"/>
      <c r="AW1131" s="48"/>
      <c r="AX1131" s="48"/>
      <c r="AY1131" s="48"/>
      <c r="AZ1131" s="48"/>
      <c r="BA1131" s="48"/>
      <c r="BB1131" s="48"/>
      <c r="BC1131" s="48"/>
      <c r="BD1131" s="48"/>
      <c r="BE1131" s="48"/>
    </row>
    <row r="1132" spans="47:57" hidden="1" x14ac:dyDescent="0.2">
      <c r="AU1132" s="48"/>
      <c r="AV1132" s="48"/>
      <c r="AW1132" s="48"/>
      <c r="AX1132" s="48"/>
      <c r="AY1132" s="48"/>
      <c r="AZ1132" s="48"/>
      <c r="BA1132" s="48"/>
      <c r="BB1132" s="48"/>
      <c r="BC1132" s="48"/>
      <c r="BD1132" s="48"/>
      <c r="BE1132" s="48"/>
    </row>
    <row r="1133" spans="47:57" hidden="1" x14ac:dyDescent="0.2">
      <c r="AU1133" s="48"/>
      <c r="AV1133" s="48"/>
      <c r="AW1133" s="48"/>
      <c r="AX1133" s="48"/>
      <c r="AY1133" s="48"/>
      <c r="AZ1133" s="48"/>
      <c r="BA1133" s="48"/>
      <c r="BB1133" s="48"/>
      <c r="BC1133" s="48"/>
      <c r="BD1133" s="48"/>
      <c r="BE1133" s="48"/>
    </row>
    <row r="1134" spans="47:57" hidden="1" x14ac:dyDescent="0.2">
      <c r="AU1134" s="48"/>
      <c r="AV1134" s="48"/>
      <c r="AW1134" s="48"/>
      <c r="AX1134" s="48"/>
      <c r="AY1134" s="48"/>
      <c r="AZ1134" s="48"/>
      <c r="BA1134" s="48"/>
      <c r="BB1134" s="48"/>
      <c r="BC1134" s="48"/>
      <c r="BD1134" s="48"/>
      <c r="BE1134" s="48"/>
    </row>
    <row r="1135" spans="47:57" hidden="1" x14ac:dyDescent="0.2">
      <c r="AU1135" s="48"/>
      <c r="AV1135" s="48"/>
      <c r="AW1135" s="48"/>
      <c r="AX1135" s="48"/>
      <c r="AY1135" s="48"/>
      <c r="AZ1135" s="48"/>
      <c r="BA1135" s="48"/>
      <c r="BB1135" s="48"/>
      <c r="BC1135" s="48"/>
      <c r="BD1135" s="48"/>
      <c r="BE1135" s="48"/>
    </row>
    <row r="1136" spans="47:57" hidden="1" x14ac:dyDescent="0.2">
      <c r="AU1136" s="48"/>
      <c r="AV1136" s="48"/>
      <c r="AW1136" s="48"/>
      <c r="AX1136" s="48"/>
      <c r="AY1136" s="48"/>
      <c r="AZ1136" s="48"/>
      <c r="BA1136" s="48"/>
      <c r="BB1136" s="48"/>
      <c r="BC1136" s="48"/>
      <c r="BD1136" s="48"/>
      <c r="BE1136" s="48"/>
    </row>
    <row r="1137" spans="47:57" hidden="1" x14ac:dyDescent="0.2">
      <c r="AU1137" s="48"/>
      <c r="AV1137" s="48"/>
      <c r="AW1137" s="48"/>
      <c r="AX1137" s="48"/>
      <c r="AY1137" s="48"/>
      <c r="AZ1137" s="48"/>
      <c r="BA1137" s="48"/>
      <c r="BB1137" s="48"/>
      <c r="BC1137" s="48"/>
      <c r="BD1137" s="48"/>
      <c r="BE1137" s="48"/>
    </row>
    <row r="1138" spans="47:57" hidden="1" x14ac:dyDescent="0.2">
      <c r="AU1138" s="48"/>
      <c r="AV1138" s="48"/>
      <c r="AW1138" s="48"/>
      <c r="AX1138" s="48"/>
      <c r="AY1138" s="48"/>
      <c r="AZ1138" s="48"/>
      <c r="BA1138" s="48"/>
      <c r="BB1138" s="48"/>
      <c r="BC1138" s="48"/>
      <c r="BD1138" s="48"/>
      <c r="BE1138" s="48"/>
    </row>
    <row r="1139" spans="47:57" hidden="1" x14ac:dyDescent="0.2">
      <c r="AU1139" s="48"/>
      <c r="AV1139" s="48"/>
      <c r="AW1139" s="48"/>
      <c r="AX1139" s="48"/>
      <c r="AY1139" s="48"/>
      <c r="AZ1139" s="48"/>
      <c r="BA1139" s="48"/>
      <c r="BB1139" s="48"/>
      <c r="BC1139" s="48"/>
      <c r="BD1139" s="48"/>
      <c r="BE1139" s="48"/>
    </row>
    <row r="1140" spans="47:57" hidden="1" x14ac:dyDescent="0.2">
      <c r="AU1140" s="48"/>
      <c r="AV1140" s="48"/>
      <c r="AW1140" s="48"/>
      <c r="AX1140" s="48"/>
      <c r="AY1140" s="48"/>
      <c r="AZ1140" s="48"/>
      <c r="BA1140" s="48"/>
      <c r="BB1140" s="48"/>
      <c r="BC1140" s="48"/>
      <c r="BD1140" s="48"/>
      <c r="BE1140" s="48"/>
    </row>
    <row r="1141" spans="47:57" hidden="1" x14ac:dyDescent="0.2">
      <c r="AU1141" s="48"/>
      <c r="AV1141" s="48"/>
      <c r="AW1141" s="48"/>
      <c r="AX1141" s="48"/>
      <c r="AY1141" s="48"/>
      <c r="AZ1141" s="48"/>
      <c r="BA1141" s="48"/>
      <c r="BB1141" s="48"/>
      <c r="BC1141" s="48"/>
      <c r="BD1141" s="48"/>
      <c r="BE1141" s="48"/>
    </row>
    <row r="1142" spans="47:57" hidden="1" x14ac:dyDescent="0.2">
      <c r="AU1142" s="48"/>
      <c r="AV1142" s="48"/>
      <c r="AW1142" s="48"/>
      <c r="AX1142" s="48"/>
      <c r="AY1142" s="48"/>
      <c r="AZ1142" s="48"/>
      <c r="BA1142" s="48"/>
      <c r="BB1142" s="48"/>
      <c r="BC1142" s="48"/>
      <c r="BD1142" s="48"/>
      <c r="BE1142" s="48"/>
    </row>
    <row r="1143" spans="47:57" hidden="1" x14ac:dyDescent="0.2">
      <c r="AU1143" s="48"/>
      <c r="AV1143" s="48"/>
      <c r="AW1143" s="48"/>
      <c r="AX1143" s="48"/>
      <c r="AY1143" s="48"/>
      <c r="AZ1143" s="48"/>
      <c r="BA1143" s="48"/>
      <c r="BB1143" s="48"/>
      <c r="BC1143" s="48"/>
      <c r="BD1143" s="48"/>
      <c r="BE1143" s="48"/>
    </row>
    <row r="1144" spans="47:57" hidden="1" x14ac:dyDescent="0.2">
      <c r="AU1144" s="48"/>
      <c r="AV1144" s="48"/>
      <c r="AW1144" s="48"/>
      <c r="AX1144" s="48"/>
      <c r="AY1144" s="48"/>
      <c r="AZ1144" s="48"/>
      <c r="BA1144" s="48"/>
      <c r="BB1144" s="48"/>
      <c r="BC1144" s="48"/>
      <c r="BD1144" s="48"/>
      <c r="BE1144" s="48"/>
    </row>
    <row r="1145" spans="47:57" hidden="1" x14ac:dyDescent="0.2">
      <c r="AU1145" s="48"/>
      <c r="AV1145" s="48"/>
      <c r="AW1145" s="48"/>
      <c r="AX1145" s="48"/>
      <c r="AY1145" s="48"/>
      <c r="AZ1145" s="48"/>
      <c r="BA1145" s="48"/>
      <c r="BB1145" s="48"/>
      <c r="BC1145" s="48"/>
      <c r="BD1145" s="48"/>
      <c r="BE1145" s="48"/>
    </row>
    <row r="1146" spans="47:57" hidden="1" x14ac:dyDescent="0.2">
      <c r="AU1146" s="48"/>
      <c r="AV1146" s="48"/>
      <c r="AW1146" s="48"/>
      <c r="AX1146" s="48"/>
      <c r="AY1146" s="48"/>
      <c r="AZ1146" s="48"/>
      <c r="BA1146" s="48"/>
      <c r="BB1146" s="48"/>
      <c r="BC1146" s="48"/>
      <c r="BD1146" s="48"/>
      <c r="BE1146" s="48"/>
    </row>
    <row r="1147" spans="47:57" hidden="1" x14ac:dyDescent="0.2">
      <c r="AU1147" s="48"/>
      <c r="AV1147" s="48"/>
      <c r="AW1147" s="48"/>
      <c r="AX1147" s="48"/>
      <c r="AY1147" s="48"/>
      <c r="AZ1147" s="48"/>
      <c r="BA1147" s="48"/>
      <c r="BB1147" s="48"/>
      <c r="BC1147" s="48"/>
      <c r="BD1147" s="48"/>
      <c r="BE1147" s="48"/>
    </row>
    <row r="1148" spans="47:57" hidden="1" x14ac:dyDescent="0.2">
      <c r="AU1148" s="48"/>
      <c r="AV1148" s="48"/>
      <c r="AW1148" s="48"/>
      <c r="AX1148" s="48"/>
      <c r="AY1148" s="48"/>
      <c r="AZ1148" s="48"/>
      <c r="BA1148" s="48"/>
      <c r="BB1148" s="48"/>
      <c r="BC1148" s="48"/>
      <c r="BD1148" s="48"/>
      <c r="BE1148" s="48"/>
    </row>
    <row r="1149" spans="47:57" hidden="1" x14ac:dyDescent="0.2">
      <c r="AU1149" s="48"/>
      <c r="AV1149" s="48"/>
      <c r="AW1149" s="48"/>
      <c r="AX1149" s="48"/>
      <c r="AY1149" s="48"/>
      <c r="AZ1149" s="48"/>
      <c r="BA1149" s="48"/>
      <c r="BB1149" s="48"/>
      <c r="BC1149" s="48"/>
      <c r="BD1149" s="48"/>
      <c r="BE1149" s="48"/>
    </row>
    <row r="1150" spans="47:57" hidden="1" x14ac:dyDescent="0.2">
      <c r="AU1150" s="48"/>
      <c r="AV1150" s="48"/>
      <c r="AW1150" s="48"/>
      <c r="AX1150" s="48"/>
      <c r="AY1150" s="48"/>
      <c r="AZ1150" s="48"/>
      <c r="BA1150" s="48"/>
      <c r="BB1150" s="48"/>
      <c r="BC1150" s="48"/>
      <c r="BD1150" s="48"/>
      <c r="BE1150" s="48"/>
    </row>
    <row r="1151" spans="47:57" hidden="1" x14ac:dyDescent="0.2">
      <c r="AU1151" s="48"/>
      <c r="AV1151" s="48"/>
      <c r="AW1151" s="48"/>
      <c r="AX1151" s="48"/>
      <c r="AY1151" s="48"/>
      <c r="AZ1151" s="48"/>
      <c r="BA1151" s="48"/>
      <c r="BB1151" s="48"/>
      <c r="BC1151" s="48"/>
      <c r="BD1151" s="48"/>
      <c r="BE1151" s="48"/>
    </row>
    <row r="1152" spans="47:57" hidden="1" x14ac:dyDescent="0.2">
      <c r="AU1152" s="48"/>
      <c r="AV1152" s="48"/>
      <c r="AW1152" s="48"/>
      <c r="AX1152" s="48"/>
      <c r="AY1152" s="48"/>
      <c r="AZ1152" s="48"/>
      <c r="BA1152" s="48"/>
      <c r="BB1152" s="48"/>
      <c r="BC1152" s="48"/>
      <c r="BD1152" s="48"/>
      <c r="BE1152" s="48"/>
    </row>
    <row r="1153" spans="47:57" hidden="1" x14ac:dyDescent="0.2">
      <c r="AU1153" s="48"/>
      <c r="AV1153" s="48"/>
      <c r="AW1153" s="48"/>
      <c r="AX1153" s="48"/>
      <c r="AY1153" s="48"/>
      <c r="AZ1153" s="48"/>
      <c r="BA1153" s="48"/>
      <c r="BB1153" s="48"/>
      <c r="BC1153" s="48"/>
      <c r="BD1153" s="48"/>
      <c r="BE1153" s="48"/>
    </row>
    <row r="1154" spans="47:57" hidden="1" x14ac:dyDescent="0.2">
      <c r="AU1154" s="48"/>
      <c r="AV1154" s="48"/>
      <c r="AW1154" s="48"/>
      <c r="AX1154" s="48"/>
      <c r="AY1154" s="48"/>
      <c r="AZ1154" s="48"/>
      <c r="BA1154" s="48"/>
      <c r="BB1154" s="48"/>
      <c r="BC1154" s="48"/>
      <c r="BD1154" s="48"/>
      <c r="BE1154" s="48"/>
    </row>
    <row r="1155" spans="47:57" hidden="1" x14ac:dyDescent="0.2">
      <c r="AU1155" s="48"/>
      <c r="AV1155" s="48"/>
      <c r="AW1155" s="48"/>
      <c r="AX1155" s="48"/>
      <c r="AY1155" s="48"/>
      <c r="AZ1155" s="48"/>
      <c r="BA1155" s="48"/>
      <c r="BB1155" s="48"/>
      <c r="BC1155" s="48"/>
      <c r="BD1155" s="48"/>
      <c r="BE1155" s="48"/>
    </row>
    <row r="1156" spans="47:57" hidden="1" x14ac:dyDescent="0.2"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</row>
    <row r="1157" spans="47:57" hidden="1" x14ac:dyDescent="0.2"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</row>
    <row r="1158" spans="47:57" hidden="1" x14ac:dyDescent="0.2">
      <c r="AU1158" s="48"/>
      <c r="AV1158" s="48"/>
      <c r="AW1158" s="48"/>
      <c r="AX1158" s="48"/>
      <c r="AY1158" s="48"/>
      <c r="AZ1158" s="48"/>
      <c r="BA1158" s="48"/>
      <c r="BB1158" s="48"/>
      <c r="BC1158" s="48"/>
      <c r="BD1158" s="48"/>
      <c r="BE1158" s="48"/>
    </row>
    <row r="1159" spans="47:57" hidden="1" x14ac:dyDescent="0.2">
      <c r="AU1159" s="48"/>
      <c r="AV1159" s="48"/>
      <c r="AW1159" s="48"/>
      <c r="AX1159" s="48"/>
      <c r="AY1159" s="48"/>
      <c r="AZ1159" s="48"/>
      <c r="BA1159" s="48"/>
      <c r="BB1159" s="48"/>
      <c r="BC1159" s="48"/>
      <c r="BD1159" s="48"/>
      <c r="BE1159" s="48"/>
    </row>
    <row r="1160" spans="47:57" hidden="1" x14ac:dyDescent="0.2">
      <c r="AU1160" s="48"/>
      <c r="AV1160" s="48"/>
      <c r="AW1160" s="48"/>
      <c r="AX1160" s="48"/>
      <c r="AY1160" s="48"/>
      <c r="AZ1160" s="48"/>
      <c r="BA1160" s="48"/>
      <c r="BB1160" s="48"/>
      <c r="BC1160" s="48"/>
      <c r="BD1160" s="48"/>
      <c r="BE1160" s="48"/>
    </row>
    <row r="1161" spans="47:57" hidden="1" x14ac:dyDescent="0.2">
      <c r="AU1161" s="48"/>
      <c r="AV1161" s="48"/>
      <c r="AW1161" s="48"/>
      <c r="AX1161" s="48"/>
      <c r="AY1161" s="48"/>
      <c r="AZ1161" s="48"/>
      <c r="BA1161" s="48"/>
      <c r="BB1161" s="48"/>
      <c r="BC1161" s="48"/>
      <c r="BD1161" s="48"/>
      <c r="BE1161" s="48"/>
    </row>
    <row r="1162" spans="47:57" hidden="1" x14ac:dyDescent="0.2">
      <c r="AU1162" s="48"/>
      <c r="AV1162" s="48"/>
      <c r="AW1162" s="48"/>
      <c r="AX1162" s="48"/>
      <c r="AY1162" s="48"/>
      <c r="AZ1162" s="48"/>
      <c r="BA1162" s="48"/>
      <c r="BB1162" s="48"/>
      <c r="BC1162" s="48"/>
      <c r="BD1162" s="48"/>
      <c r="BE1162" s="48"/>
    </row>
    <row r="1163" spans="47:57" hidden="1" x14ac:dyDescent="0.2">
      <c r="AU1163" s="48"/>
      <c r="AV1163" s="48"/>
      <c r="AW1163" s="48"/>
      <c r="AX1163" s="48"/>
      <c r="AY1163" s="48"/>
      <c r="AZ1163" s="48"/>
      <c r="BA1163" s="48"/>
      <c r="BB1163" s="48"/>
      <c r="BC1163" s="48"/>
      <c r="BD1163" s="48"/>
      <c r="BE1163" s="48"/>
    </row>
    <row r="1164" spans="47:57" hidden="1" x14ac:dyDescent="0.2">
      <c r="AU1164" s="48"/>
      <c r="AV1164" s="48"/>
      <c r="AW1164" s="48"/>
      <c r="AX1164" s="48"/>
      <c r="AY1164" s="48"/>
      <c r="AZ1164" s="48"/>
      <c r="BA1164" s="48"/>
      <c r="BB1164" s="48"/>
      <c r="BC1164" s="48"/>
      <c r="BD1164" s="48"/>
      <c r="BE1164" s="48"/>
    </row>
    <row r="1165" spans="47:57" hidden="1" x14ac:dyDescent="0.2">
      <c r="AU1165" s="48"/>
      <c r="AV1165" s="48"/>
      <c r="AW1165" s="48"/>
      <c r="AX1165" s="48"/>
      <c r="AY1165" s="48"/>
      <c r="AZ1165" s="48"/>
      <c r="BA1165" s="48"/>
      <c r="BB1165" s="48"/>
      <c r="BC1165" s="48"/>
      <c r="BD1165" s="48"/>
      <c r="BE1165" s="48"/>
    </row>
    <row r="1166" spans="47:57" hidden="1" x14ac:dyDescent="0.2">
      <c r="AU1166" s="48"/>
      <c r="AV1166" s="48"/>
      <c r="AW1166" s="48"/>
      <c r="AX1166" s="48"/>
      <c r="AY1166" s="48"/>
      <c r="AZ1166" s="48"/>
      <c r="BA1166" s="48"/>
      <c r="BB1166" s="48"/>
      <c r="BC1166" s="48"/>
      <c r="BD1166" s="48"/>
      <c r="BE1166" s="48"/>
    </row>
    <row r="1167" spans="47:57" hidden="1" x14ac:dyDescent="0.2">
      <c r="AU1167" s="48"/>
      <c r="AV1167" s="48"/>
      <c r="AW1167" s="48"/>
      <c r="AX1167" s="48"/>
      <c r="AY1167" s="48"/>
      <c r="AZ1167" s="48"/>
      <c r="BA1167" s="48"/>
      <c r="BB1167" s="48"/>
      <c r="BC1167" s="48"/>
      <c r="BD1167" s="48"/>
      <c r="BE1167" s="48"/>
    </row>
    <row r="1168" spans="47:57" hidden="1" x14ac:dyDescent="0.2">
      <c r="AU1168" s="48"/>
      <c r="AV1168" s="48"/>
      <c r="AW1168" s="48"/>
      <c r="AX1168" s="48"/>
      <c r="AY1168" s="48"/>
      <c r="AZ1168" s="48"/>
      <c r="BA1168" s="48"/>
      <c r="BB1168" s="48"/>
      <c r="BC1168" s="48"/>
      <c r="BD1168" s="48"/>
      <c r="BE1168" s="48"/>
    </row>
    <row r="1169" spans="47:57" hidden="1" x14ac:dyDescent="0.2"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</row>
    <row r="1170" spans="47:57" hidden="1" x14ac:dyDescent="0.2">
      <c r="AU1170" s="48"/>
      <c r="AV1170" s="48"/>
      <c r="AW1170" s="48"/>
      <c r="AX1170" s="48"/>
      <c r="AY1170" s="48"/>
      <c r="AZ1170" s="48"/>
      <c r="BA1170" s="48"/>
      <c r="BB1170" s="48"/>
      <c r="BC1170" s="48"/>
      <c r="BD1170" s="48"/>
      <c r="BE1170" s="48"/>
    </row>
    <row r="1171" spans="47:57" hidden="1" x14ac:dyDescent="0.2">
      <c r="AU1171" s="48"/>
      <c r="AV1171" s="48"/>
      <c r="AW1171" s="48"/>
      <c r="AX1171" s="48"/>
      <c r="AY1171" s="48"/>
      <c r="AZ1171" s="48"/>
      <c r="BA1171" s="48"/>
      <c r="BB1171" s="48"/>
      <c r="BC1171" s="48"/>
      <c r="BD1171" s="48"/>
      <c r="BE1171" s="48"/>
    </row>
    <row r="1172" spans="47:57" hidden="1" x14ac:dyDescent="0.2">
      <c r="AU1172" s="48"/>
      <c r="AV1172" s="48"/>
      <c r="AW1172" s="48"/>
      <c r="AX1172" s="48"/>
      <c r="AY1172" s="48"/>
      <c r="AZ1172" s="48"/>
      <c r="BA1172" s="48"/>
      <c r="BB1172" s="48"/>
      <c r="BC1172" s="48"/>
      <c r="BD1172" s="48"/>
      <c r="BE1172" s="48"/>
    </row>
    <row r="1173" spans="47:57" hidden="1" x14ac:dyDescent="0.2">
      <c r="AU1173" s="48"/>
      <c r="AV1173" s="48"/>
      <c r="AW1173" s="48"/>
      <c r="AX1173" s="48"/>
      <c r="AY1173" s="48"/>
      <c r="AZ1173" s="48"/>
      <c r="BA1173" s="48"/>
      <c r="BB1173" s="48"/>
      <c r="BC1173" s="48"/>
      <c r="BD1173" s="48"/>
      <c r="BE1173" s="48"/>
    </row>
    <row r="1174" spans="47:57" hidden="1" x14ac:dyDescent="0.2">
      <c r="AU1174" s="48"/>
      <c r="AV1174" s="48"/>
      <c r="AW1174" s="48"/>
      <c r="AX1174" s="48"/>
      <c r="AY1174" s="48"/>
      <c r="AZ1174" s="48"/>
      <c r="BA1174" s="48"/>
      <c r="BB1174" s="48"/>
      <c r="BC1174" s="48"/>
      <c r="BD1174" s="48"/>
      <c r="BE1174" s="48"/>
    </row>
    <row r="1175" spans="47:57" hidden="1" x14ac:dyDescent="0.2">
      <c r="AU1175" s="48"/>
      <c r="AV1175" s="48"/>
      <c r="AW1175" s="48"/>
      <c r="AX1175" s="48"/>
      <c r="AY1175" s="48"/>
      <c r="AZ1175" s="48"/>
      <c r="BA1175" s="48"/>
      <c r="BB1175" s="48"/>
      <c r="BC1175" s="48"/>
      <c r="BD1175" s="48"/>
      <c r="BE1175" s="48"/>
    </row>
    <row r="1176" spans="47:57" hidden="1" x14ac:dyDescent="0.2">
      <c r="AU1176" s="48"/>
      <c r="AV1176" s="48"/>
      <c r="AW1176" s="48"/>
      <c r="AX1176" s="48"/>
      <c r="AY1176" s="48"/>
      <c r="AZ1176" s="48"/>
      <c r="BA1176" s="48"/>
      <c r="BB1176" s="48"/>
      <c r="BC1176" s="48"/>
      <c r="BD1176" s="48"/>
      <c r="BE1176" s="48"/>
    </row>
    <row r="1177" spans="47:57" hidden="1" x14ac:dyDescent="0.2">
      <c r="AU1177" s="48"/>
      <c r="AV1177" s="48"/>
      <c r="AW1177" s="48"/>
      <c r="AX1177" s="48"/>
      <c r="AY1177" s="48"/>
      <c r="AZ1177" s="48"/>
      <c r="BA1177" s="48"/>
      <c r="BB1177" s="48"/>
      <c r="BC1177" s="48"/>
      <c r="BD1177" s="48"/>
      <c r="BE1177" s="48"/>
    </row>
    <row r="1178" spans="47:57" hidden="1" x14ac:dyDescent="0.2">
      <c r="AU1178" s="48"/>
      <c r="AV1178" s="48"/>
      <c r="AW1178" s="48"/>
      <c r="AX1178" s="48"/>
      <c r="AY1178" s="48"/>
      <c r="AZ1178" s="48"/>
      <c r="BA1178" s="48"/>
      <c r="BB1178" s="48"/>
      <c r="BC1178" s="48"/>
      <c r="BD1178" s="48"/>
      <c r="BE1178" s="48"/>
    </row>
    <row r="1179" spans="47:57" hidden="1" x14ac:dyDescent="0.2">
      <c r="AU1179" s="48"/>
      <c r="AV1179" s="48"/>
      <c r="AW1179" s="48"/>
      <c r="AX1179" s="48"/>
      <c r="AY1179" s="48"/>
      <c r="AZ1179" s="48"/>
      <c r="BA1179" s="48"/>
      <c r="BB1179" s="48"/>
      <c r="BC1179" s="48"/>
      <c r="BD1179" s="48"/>
      <c r="BE1179" s="48"/>
    </row>
    <row r="1180" spans="47:57" hidden="1" x14ac:dyDescent="0.2">
      <c r="AU1180" s="48"/>
      <c r="AV1180" s="48"/>
      <c r="AW1180" s="48"/>
      <c r="AX1180" s="48"/>
      <c r="AY1180" s="48"/>
      <c r="AZ1180" s="48"/>
      <c r="BA1180" s="48"/>
      <c r="BB1180" s="48"/>
      <c r="BC1180" s="48"/>
      <c r="BD1180" s="48"/>
      <c r="BE1180" s="48"/>
    </row>
    <row r="1181" spans="47:57" hidden="1" x14ac:dyDescent="0.2"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</row>
    <row r="1182" spans="47:57" hidden="1" x14ac:dyDescent="0.2">
      <c r="AU1182" s="48"/>
      <c r="AV1182" s="48"/>
      <c r="AW1182" s="48"/>
      <c r="AX1182" s="48"/>
      <c r="AY1182" s="48"/>
      <c r="AZ1182" s="48"/>
      <c r="BA1182" s="48"/>
      <c r="BB1182" s="48"/>
      <c r="BC1182" s="48"/>
      <c r="BD1182" s="48"/>
      <c r="BE1182" s="48"/>
    </row>
    <row r="1183" spans="47:57" hidden="1" x14ac:dyDescent="0.2">
      <c r="AU1183" s="48"/>
      <c r="AV1183" s="48"/>
      <c r="AW1183" s="48"/>
      <c r="AX1183" s="48"/>
      <c r="AY1183" s="48"/>
      <c r="AZ1183" s="48"/>
      <c r="BA1183" s="48"/>
      <c r="BB1183" s="48"/>
      <c r="BC1183" s="48"/>
      <c r="BD1183" s="48"/>
      <c r="BE1183" s="48"/>
    </row>
    <row r="1184" spans="47:57" hidden="1" x14ac:dyDescent="0.2">
      <c r="AU1184" s="48"/>
      <c r="AV1184" s="48"/>
      <c r="AW1184" s="48"/>
      <c r="AX1184" s="48"/>
      <c r="AY1184" s="48"/>
      <c r="AZ1184" s="48"/>
      <c r="BA1184" s="48"/>
      <c r="BB1184" s="48"/>
      <c r="BC1184" s="48"/>
      <c r="BD1184" s="48"/>
      <c r="BE1184" s="48"/>
    </row>
    <row r="1185" spans="47:57" hidden="1" x14ac:dyDescent="0.2">
      <c r="AU1185" s="48"/>
      <c r="AV1185" s="48"/>
      <c r="AW1185" s="48"/>
      <c r="AX1185" s="48"/>
      <c r="AY1185" s="48"/>
      <c r="AZ1185" s="48"/>
      <c r="BA1185" s="48"/>
      <c r="BB1185" s="48"/>
      <c r="BC1185" s="48"/>
      <c r="BD1185" s="48"/>
      <c r="BE1185" s="48"/>
    </row>
    <row r="1186" spans="47:57" hidden="1" x14ac:dyDescent="0.2">
      <c r="AU1186" s="48"/>
      <c r="AV1186" s="48"/>
      <c r="AW1186" s="48"/>
      <c r="AX1186" s="48"/>
      <c r="AY1186" s="48"/>
      <c r="AZ1186" s="48"/>
      <c r="BA1186" s="48"/>
      <c r="BB1186" s="48"/>
      <c r="BC1186" s="48"/>
      <c r="BD1186" s="48"/>
      <c r="BE1186" s="48"/>
    </row>
    <row r="1187" spans="47:57" hidden="1" x14ac:dyDescent="0.2">
      <c r="AU1187" s="48"/>
      <c r="AV1187" s="48"/>
      <c r="AW1187" s="48"/>
      <c r="AX1187" s="48"/>
      <c r="AY1187" s="48"/>
      <c r="AZ1187" s="48"/>
      <c r="BA1187" s="48"/>
      <c r="BB1187" s="48"/>
      <c r="BC1187" s="48"/>
      <c r="BD1187" s="48"/>
      <c r="BE1187" s="48"/>
    </row>
    <row r="1188" spans="47:57" hidden="1" x14ac:dyDescent="0.2">
      <c r="AU1188" s="48"/>
      <c r="AV1188" s="48"/>
      <c r="AW1188" s="48"/>
      <c r="AX1188" s="48"/>
      <c r="AY1188" s="48"/>
      <c r="AZ1188" s="48"/>
      <c r="BA1188" s="48"/>
      <c r="BB1188" s="48"/>
      <c r="BC1188" s="48"/>
      <c r="BD1188" s="48"/>
      <c r="BE1188" s="48"/>
    </row>
    <row r="1189" spans="47:57" hidden="1" x14ac:dyDescent="0.2">
      <c r="AU1189" s="48"/>
      <c r="AV1189" s="48"/>
      <c r="AW1189" s="48"/>
      <c r="AX1189" s="48"/>
      <c r="AY1189" s="48"/>
      <c r="AZ1189" s="48"/>
      <c r="BA1189" s="48"/>
      <c r="BB1189" s="48"/>
      <c r="BC1189" s="48"/>
      <c r="BD1189" s="48"/>
      <c r="BE1189" s="48"/>
    </row>
    <row r="1190" spans="47:57" hidden="1" x14ac:dyDescent="0.2">
      <c r="AU1190" s="48"/>
      <c r="AV1190" s="48"/>
      <c r="AW1190" s="48"/>
      <c r="AX1190" s="48"/>
      <c r="AY1190" s="48"/>
      <c r="AZ1190" s="48"/>
      <c r="BA1190" s="48"/>
      <c r="BB1190" s="48"/>
      <c r="BC1190" s="48"/>
      <c r="BD1190" s="48"/>
      <c r="BE1190" s="48"/>
    </row>
    <row r="1191" spans="47:57" hidden="1" x14ac:dyDescent="0.2">
      <c r="AU1191" s="48"/>
      <c r="AV1191" s="48"/>
      <c r="AW1191" s="48"/>
      <c r="AX1191" s="48"/>
      <c r="AY1191" s="48"/>
      <c r="AZ1191" s="48"/>
      <c r="BA1191" s="48"/>
      <c r="BB1191" s="48"/>
      <c r="BC1191" s="48"/>
      <c r="BD1191" s="48"/>
      <c r="BE1191" s="48"/>
    </row>
    <row r="1192" spans="47:57" hidden="1" x14ac:dyDescent="0.2">
      <c r="AU1192" s="48"/>
      <c r="AV1192" s="48"/>
      <c r="AW1192" s="48"/>
      <c r="AX1192" s="48"/>
      <c r="AY1192" s="48"/>
      <c r="AZ1192" s="48"/>
      <c r="BA1192" s="48"/>
      <c r="BB1192" s="48"/>
      <c r="BC1192" s="48"/>
      <c r="BD1192" s="48"/>
      <c r="BE1192" s="48"/>
    </row>
    <row r="1193" spans="47:57" hidden="1" x14ac:dyDescent="0.2"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</row>
    <row r="1194" spans="47:57" hidden="1" x14ac:dyDescent="0.2">
      <c r="AU1194" s="48"/>
      <c r="AV1194" s="48"/>
      <c r="AW1194" s="48"/>
      <c r="AX1194" s="48"/>
      <c r="AY1194" s="48"/>
      <c r="AZ1194" s="48"/>
      <c r="BA1194" s="48"/>
      <c r="BB1194" s="48"/>
      <c r="BC1194" s="48"/>
      <c r="BD1194" s="48"/>
      <c r="BE1194" s="48"/>
    </row>
    <row r="1195" spans="47:57" hidden="1" x14ac:dyDescent="0.2">
      <c r="AU1195" s="48"/>
      <c r="AV1195" s="48"/>
      <c r="AW1195" s="48"/>
      <c r="AX1195" s="48"/>
      <c r="AY1195" s="48"/>
      <c r="AZ1195" s="48"/>
      <c r="BA1195" s="48"/>
      <c r="BB1195" s="48"/>
      <c r="BC1195" s="48"/>
      <c r="BD1195" s="48"/>
      <c r="BE1195" s="48"/>
    </row>
    <row r="1196" spans="47:57" hidden="1" x14ac:dyDescent="0.2">
      <c r="AU1196" s="48"/>
      <c r="AV1196" s="48"/>
      <c r="AW1196" s="48"/>
      <c r="AX1196" s="48"/>
      <c r="AY1196" s="48"/>
      <c r="AZ1196" s="48"/>
      <c r="BA1196" s="48"/>
      <c r="BB1196" s="48"/>
      <c r="BC1196" s="48"/>
      <c r="BD1196" s="48"/>
      <c r="BE1196" s="48"/>
    </row>
    <row r="1197" spans="47:57" hidden="1" x14ac:dyDescent="0.2">
      <c r="AU1197" s="48"/>
      <c r="AV1197" s="48"/>
      <c r="AW1197" s="48"/>
      <c r="AX1197" s="48"/>
      <c r="AY1197" s="48"/>
      <c r="AZ1197" s="48"/>
      <c r="BA1197" s="48"/>
      <c r="BB1197" s="48"/>
      <c r="BC1197" s="48"/>
      <c r="BD1197" s="48"/>
      <c r="BE1197" s="48"/>
    </row>
    <row r="1198" spans="47:57" hidden="1" x14ac:dyDescent="0.2">
      <c r="AU1198" s="48"/>
      <c r="AV1198" s="48"/>
      <c r="AW1198" s="48"/>
      <c r="AX1198" s="48"/>
      <c r="AY1198" s="48"/>
      <c r="AZ1198" s="48"/>
      <c r="BA1198" s="48"/>
      <c r="BB1198" s="48"/>
      <c r="BC1198" s="48"/>
      <c r="BD1198" s="48"/>
      <c r="BE1198" s="48"/>
    </row>
    <row r="1199" spans="47:57" hidden="1" x14ac:dyDescent="0.2">
      <c r="AU1199" s="48"/>
      <c r="AV1199" s="48"/>
      <c r="AW1199" s="48"/>
      <c r="AX1199" s="48"/>
      <c r="AY1199" s="48"/>
      <c r="AZ1199" s="48"/>
      <c r="BA1199" s="48"/>
      <c r="BB1199" s="48"/>
      <c r="BC1199" s="48"/>
      <c r="BD1199" s="48"/>
      <c r="BE1199" s="48"/>
    </row>
    <row r="1200" spans="47:57" hidden="1" x14ac:dyDescent="0.2">
      <c r="AU1200" s="48"/>
      <c r="AV1200" s="48"/>
      <c r="AW1200" s="48"/>
      <c r="AX1200" s="48"/>
      <c r="AY1200" s="48"/>
      <c r="AZ1200" s="48"/>
      <c r="BA1200" s="48"/>
      <c r="BB1200" s="48"/>
      <c r="BC1200" s="48"/>
      <c r="BD1200" s="48"/>
      <c r="BE1200" s="48"/>
    </row>
    <row r="1201" spans="47:57" hidden="1" x14ac:dyDescent="0.2">
      <c r="AU1201" s="48"/>
      <c r="AV1201" s="48"/>
      <c r="AW1201" s="48"/>
      <c r="AX1201" s="48"/>
      <c r="AY1201" s="48"/>
      <c r="AZ1201" s="48"/>
      <c r="BA1201" s="48"/>
      <c r="BB1201" s="48"/>
      <c r="BC1201" s="48"/>
      <c r="BD1201" s="48"/>
      <c r="BE1201" s="48"/>
    </row>
    <row r="1202" spans="47:57" hidden="1" x14ac:dyDescent="0.2">
      <c r="AU1202" s="48"/>
      <c r="AV1202" s="48"/>
      <c r="AW1202" s="48"/>
      <c r="AX1202" s="48"/>
      <c r="AY1202" s="48"/>
      <c r="AZ1202" s="48"/>
      <c r="BA1202" s="48"/>
      <c r="BB1202" s="48"/>
      <c r="BC1202" s="48"/>
      <c r="BD1202" s="48"/>
      <c r="BE1202" s="48"/>
    </row>
    <row r="1203" spans="47:57" hidden="1" x14ac:dyDescent="0.2">
      <c r="AU1203" s="48"/>
      <c r="AV1203" s="48"/>
      <c r="AW1203" s="48"/>
      <c r="AX1203" s="48"/>
      <c r="AY1203" s="48"/>
      <c r="AZ1203" s="48"/>
      <c r="BA1203" s="48"/>
      <c r="BB1203" s="48"/>
      <c r="BC1203" s="48"/>
      <c r="BD1203" s="48"/>
      <c r="BE1203" s="48"/>
    </row>
    <row r="1204" spans="47:57" hidden="1" x14ac:dyDescent="0.2">
      <c r="AU1204" s="48"/>
      <c r="AV1204" s="48"/>
      <c r="AW1204" s="48"/>
      <c r="AX1204" s="48"/>
      <c r="AY1204" s="48"/>
      <c r="AZ1204" s="48"/>
      <c r="BA1204" s="48"/>
      <c r="BB1204" s="48"/>
      <c r="BC1204" s="48"/>
      <c r="BD1204" s="48"/>
      <c r="BE1204" s="48"/>
    </row>
    <row r="1205" spans="47:57" hidden="1" x14ac:dyDescent="0.2"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</row>
    <row r="1206" spans="47:57" hidden="1" x14ac:dyDescent="0.2">
      <c r="AU1206" s="48"/>
      <c r="AV1206" s="48"/>
      <c r="AW1206" s="48"/>
      <c r="AX1206" s="48"/>
      <c r="AY1206" s="48"/>
      <c r="AZ1206" s="48"/>
      <c r="BA1206" s="48"/>
      <c r="BB1206" s="48"/>
      <c r="BC1206" s="48"/>
      <c r="BD1206" s="48"/>
      <c r="BE1206" s="48"/>
    </row>
    <row r="1207" spans="47:57" hidden="1" x14ac:dyDescent="0.2">
      <c r="AU1207" s="48"/>
      <c r="AV1207" s="48"/>
      <c r="AW1207" s="48"/>
      <c r="AX1207" s="48"/>
      <c r="AY1207" s="48"/>
      <c r="AZ1207" s="48"/>
      <c r="BA1207" s="48"/>
      <c r="BB1207" s="48"/>
      <c r="BC1207" s="48"/>
      <c r="BD1207" s="48"/>
      <c r="BE1207" s="48"/>
    </row>
    <row r="1208" spans="47:57" hidden="1" x14ac:dyDescent="0.2">
      <c r="AU1208" s="48"/>
      <c r="AV1208" s="48"/>
      <c r="AW1208" s="48"/>
      <c r="AX1208" s="48"/>
      <c r="AY1208" s="48"/>
      <c r="AZ1208" s="48"/>
      <c r="BA1208" s="48"/>
      <c r="BB1208" s="48"/>
      <c r="BC1208" s="48"/>
      <c r="BD1208" s="48"/>
      <c r="BE1208" s="48"/>
    </row>
    <row r="1209" spans="47:57" hidden="1" x14ac:dyDescent="0.2">
      <c r="AU1209" s="48"/>
      <c r="AV1209" s="48"/>
      <c r="AW1209" s="48"/>
      <c r="AX1209" s="48"/>
      <c r="AY1209" s="48"/>
      <c r="AZ1209" s="48"/>
      <c r="BA1209" s="48"/>
      <c r="BB1209" s="48"/>
      <c r="BC1209" s="48"/>
      <c r="BD1209" s="48"/>
      <c r="BE1209" s="48"/>
    </row>
    <row r="1210" spans="47:57" hidden="1" x14ac:dyDescent="0.2">
      <c r="AU1210" s="48"/>
      <c r="AV1210" s="48"/>
      <c r="AW1210" s="48"/>
      <c r="AX1210" s="48"/>
      <c r="AY1210" s="48"/>
      <c r="AZ1210" s="48"/>
      <c r="BA1210" s="48"/>
      <c r="BB1210" s="48"/>
      <c r="BC1210" s="48"/>
      <c r="BD1210" s="48"/>
      <c r="BE1210" s="48"/>
    </row>
    <row r="1211" spans="47:57" hidden="1" x14ac:dyDescent="0.2">
      <c r="AU1211" s="48"/>
      <c r="AV1211" s="48"/>
      <c r="AW1211" s="48"/>
      <c r="AX1211" s="48"/>
      <c r="AY1211" s="48"/>
      <c r="AZ1211" s="48"/>
      <c r="BA1211" s="48"/>
      <c r="BB1211" s="48"/>
      <c r="BC1211" s="48"/>
      <c r="BD1211" s="48"/>
      <c r="BE1211" s="48"/>
    </row>
    <row r="1212" spans="47:57" hidden="1" x14ac:dyDescent="0.2">
      <c r="AU1212" s="48"/>
      <c r="AV1212" s="48"/>
      <c r="AW1212" s="48"/>
      <c r="AX1212" s="48"/>
      <c r="AY1212" s="48"/>
      <c r="AZ1212" s="48"/>
      <c r="BA1212" s="48"/>
      <c r="BB1212" s="48"/>
      <c r="BC1212" s="48"/>
      <c r="BD1212" s="48"/>
      <c r="BE1212" s="48"/>
    </row>
    <row r="1213" spans="47:57" hidden="1" x14ac:dyDescent="0.2">
      <c r="AU1213" s="48"/>
      <c r="AV1213" s="48"/>
      <c r="AW1213" s="48"/>
      <c r="AX1213" s="48"/>
      <c r="AY1213" s="48"/>
      <c r="AZ1213" s="48"/>
      <c r="BA1213" s="48"/>
      <c r="BB1213" s="48"/>
      <c r="BC1213" s="48"/>
      <c r="BD1213" s="48"/>
      <c r="BE1213" s="48"/>
    </row>
    <row r="1214" spans="47:57" hidden="1" x14ac:dyDescent="0.2">
      <c r="AU1214" s="48"/>
      <c r="AV1214" s="48"/>
      <c r="AW1214" s="48"/>
      <c r="AX1214" s="48"/>
      <c r="AY1214" s="48"/>
      <c r="AZ1214" s="48"/>
      <c r="BA1214" s="48"/>
      <c r="BB1214" s="48"/>
      <c r="BC1214" s="48"/>
      <c r="BD1214" s="48"/>
      <c r="BE1214" s="48"/>
    </row>
    <row r="1215" spans="47:57" hidden="1" x14ac:dyDescent="0.2">
      <c r="AU1215" s="48"/>
      <c r="AV1215" s="48"/>
      <c r="AW1215" s="48"/>
      <c r="AX1215" s="48"/>
      <c r="AY1215" s="48"/>
      <c r="AZ1215" s="48"/>
      <c r="BA1215" s="48"/>
      <c r="BB1215" s="48"/>
      <c r="BC1215" s="48"/>
      <c r="BD1215" s="48"/>
      <c r="BE1215" s="48"/>
    </row>
    <row r="1216" spans="47:57" hidden="1" x14ac:dyDescent="0.2">
      <c r="AU1216" s="48"/>
      <c r="AV1216" s="48"/>
      <c r="AW1216" s="48"/>
      <c r="AX1216" s="48"/>
      <c r="AY1216" s="48"/>
      <c r="AZ1216" s="48"/>
      <c r="BA1216" s="48"/>
      <c r="BB1216" s="48"/>
      <c r="BC1216" s="48"/>
      <c r="BD1216" s="48"/>
      <c r="BE1216" s="48"/>
    </row>
    <row r="1217" spans="47:57" hidden="1" x14ac:dyDescent="0.2"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</row>
    <row r="1218" spans="47:57" hidden="1" x14ac:dyDescent="0.2">
      <c r="AU1218" s="48"/>
      <c r="AV1218" s="48"/>
      <c r="AW1218" s="48"/>
      <c r="AX1218" s="48"/>
      <c r="AY1218" s="48"/>
      <c r="AZ1218" s="48"/>
      <c r="BA1218" s="48"/>
      <c r="BB1218" s="48"/>
      <c r="BC1218" s="48"/>
      <c r="BD1218" s="48"/>
      <c r="BE1218" s="48"/>
    </row>
    <row r="1219" spans="47:57" hidden="1" x14ac:dyDescent="0.2">
      <c r="AU1219" s="48"/>
      <c r="AV1219" s="48"/>
      <c r="AW1219" s="48"/>
      <c r="AX1219" s="48"/>
      <c r="AY1219" s="48"/>
      <c r="AZ1219" s="48"/>
      <c r="BA1219" s="48"/>
      <c r="BB1219" s="48"/>
      <c r="BC1219" s="48"/>
      <c r="BD1219" s="48"/>
      <c r="BE1219" s="48"/>
    </row>
    <row r="1220" spans="47:57" hidden="1" x14ac:dyDescent="0.2">
      <c r="AU1220" s="48"/>
      <c r="AV1220" s="48"/>
      <c r="AW1220" s="48"/>
      <c r="AX1220" s="48"/>
      <c r="AY1220" s="48"/>
      <c r="AZ1220" s="48"/>
      <c r="BA1220" s="48"/>
      <c r="BB1220" s="48"/>
      <c r="BC1220" s="48"/>
      <c r="BD1220" s="48"/>
      <c r="BE1220" s="48"/>
    </row>
    <row r="1221" spans="47:57" hidden="1" x14ac:dyDescent="0.2">
      <c r="AU1221" s="48"/>
      <c r="AV1221" s="48"/>
      <c r="AW1221" s="48"/>
      <c r="AX1221" s="48"/>
      <c r="AY1221" s="48"/>
      <c r="AZ1221" s="48"/>
      <c r="BA1221" s="48"/>
      <c r="BB1221" s="48"/>
      <c r="BC1221" s="48"/>
      <c r="BD1221" s="48"/>
      <c r="BE1221" s="48"/>
    </row>
    <row r="1222" spans="47:57" hidden="1" x14ac:dyDescent="0.2">
      <c r="AU1222" s="48"/>
      <c r="AV1222" s="48"/>
      <c r="AW1222" s="48"/>
      <c r="AX1222" s="48"/>
      <c r="AY1222" s="48"/>
      <c r="AZ1222" s="48"/>
      <c r="BA1222" s="48"/>
      <c r="BB1222" s="48"/>
      <c r="BC1222" s="48"/>
      <c r="BD1222" s="48"/>
      <c r="BE1222" s="48"/>
    </row>
    <row r="1223" spans="47:57" hidden="1" x14ac:dyDescent="0.2">
      <c r="AU1223" s="48"/>
      <c r="AV1223" s="48"/>
      <c r="AW1223" s="48"/>
      <c r="AX1223" s="48"/>
      <c r="AY1223" s="48"/>
      <c r="AZ1223" s="48"/>
      <c r="BA1223" s="48"/>
      <c r="BB1223" s="48"/>
      <c r="BC1223" s="48"/>
      <c r="BD1223" s="48"/>
      <c r="BE1223" s="48"/>
    </row>
    <row r="1224" spans="47:57" hidden="1" x14ac:dyDescent="0.2">
      <c r="AU1224" s="48"/>
      <c r="AV1224" s="48"/>
      <c r="AW1224" s="48"/>
      <c r="AX1224" s="48"/>
      <c r="AY1224" s="48"/>
      <c r="AZ1224" s="48"/>
      <c r="BA1224" s="48"/>
      <c r="BB1224" s="48"/>
      <c r="BC1224" s="48"/>
      <c r="BD1224" s="48"/>
      <c r="BE1224" s="48"/>
    </row>
    <row r="1225" spans="47:57" hidden="1" x14ac:dyDescent="0.2">
      <c r="AU1225" s="48"/>
      <c r="AV1225" s="48"/>
      <c r="AW1225" s="48"/>
      <c r="AX1225" s="48"/>
      <c r="AY1225" s="48"/>
      <c r="AZ1225" s="48"/>
      <c r="BA1225" s="48"/>
      <c r="BB1225" s="48"/>
      <c r="BC1225" s="48"/>
      <c r="BD1225" s="48"/>
      <c r="BE1225" s="48"/>
    </row>
    <row r="1226" spans="47:57" hidden="1" x14ac:dyDescent="0.2">
      <c r="AU1226" s="48"/>
      <c r="AV1226" s="48"/>
      <c r="AW1226" s="48"/>
      <c r="AX1226" s="48"/>
      <c r="AY1226" s="48"/>
      <c r="AZ1226" s="48"/>
      <c r="BA1226" s="48"/>
      <c r="BB1226" s="48"/>
      <c r="BC1226" s="48"/>
      <c r="BD1226" s="48"/>
      <c r="BE1226" s="48"/>
    </row>
    <row r="1227" spans="47:57" hidden="1" x14ac:dyDescent="0.2">
      <c r="AU1227" s="48"/>
      <c r="AV1227" s="48"/>
      <c r="AW1227" s="48"/>
      <c r="AX1227" s="48"/>
      <c r="AY1227" s="48"/>
      <c r="AZ1227" s="48"/>
      <c r="BA1227" s="48"/>
      <c r="BB1227" s="48"/>
      <c r="BC1227" s="48"/>
      <c r="BD1227" s="48"/>
      <c r="BE1227" s="48"/>
    </row>
    <row r="1228" spans="47:57" hidden="1" x14ac:dyDescent="0.2">
      <c r="AU1228" s="48"/>
      <c r="AV1228" s="48"/>
      <c r="AW1228" s="48"/>
      <c r="AX1228" s="48"/>
      <c r="AY1228" s="48"/>
      <c r="AZ1228" s="48"/>
      <c r="BA1228" s="48"/>
      <c r="BB1228" s="48"/>
      <c r="BC1228" s="48"/>
      <c r="BD1228" s="48"/>
      <c r="BE1228" s="48"/>
    </row>
    <row r="1229" spans="47:57" hidden="1" x14ac:dyDescent="0.2"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</row>
    <row r="1230" spans="47:57" hidden="1" x14ac:dyDescent="0.2">
      <c r="AU1230" s="48"/>
      <c r="AV1230" s="48"/>
      <c r="AW1230" s="48"/>
      <c r="AX1230" s="48"/>
      <c r="AY1230" s="48"/>
      <c r="AZ1230" s="48"/>
      <c r="BA1230" s="48"/>
      <c r="BB1230" s="48"/>
      <c r="BC1230" s="48"/>
      <c r="BD1230" s="48"/>
      <c r="BE1230" s="48"/>
    </row>
    <row r="1231" spans="47:57" hidden="1" x14ac:dyDescent="0.2">
      <c r="AU1231" s="48"/>
      <c r="AV1231" s="48"/>
      <c r="AW1231" s="48"/>
      <c r="AX1231" s="48"/>
      <c r="AY1231" s="48"/>
      <c r="AZ1231" s="48"/>
      <c r="BA1231" s="48"/>
      <c r="BB1231" s="48"/>
      <c r="BC1231" s="48"/>
      <c r="BD1231" s="48"/>
      <c r="BE1231" s="48"/>
    </row>
    <row r="1232" spans="47:57" hidden="1" x14ac:dyDescent="0.2">
      <c r="AU1232" s="48"/>
      <c r="AV1232" s="48"/>
      <c r="AW1232" s="48"/>
      <c r="AX1232" s="48"/>
      <c r="AY1232" s="48"/>
      <c r="AZ1232" s="48"/>
      <c r="BA1232" s="48"/>
      <c r="BB1232" s="48"/>
      <c r="BC1232" s="48"/>
      <c r="BD1232" s="48"/>
      <c r="BE1232" s="48"/>
    </row>
    <row r="1233" spans="47:57" hidden="1" x14ac:dyDescent="0.2">
      <c r="AU1233" s="48"/>
      <c r="AV1233" s="48"/>
      <c r="AW1233" s="48"/>
      <c r="AX1233" s="48"/>
      <c r="AY1233" s="48"/>
      <c r="AZ1233" s="48"/>
      <c r="BA1233" s="48"/>
      <c r="BB1233" s="48"/>
      <c r="BC1233" s="48"/>
      <c r="BD1233" s="48"/>
      <c r="BE1233" s="48"/>
    </row>
    <row r="1234" spans="47:57" hidden="1" x14ac:dyDescent="0.2">
      <c r="AU1234" s="48"/>
      <c r="AV1234" s="48"/>
      <c r="AW1234" s="48"/>
      <c r="AX1234" s="48"/>
      <c r="AY1234" s="48"/>
      <c r="AZ1234" s="48"/>
      <c r="BA1234" s="48"/>
      <c r="BB1234" s="48"/>
      <c r="BC1234" s="48"/>
      <c r="BD1234" s="48"/>
      <c r="BE1234" s="48"/>
    </row>
    <row r="1235" spans="47:57" hidden="1" x14ac:dyDescent="0.2">
      <c r="AU1235" s="48"/>
      <c r="AV1235" s="48"/>
      <c r="AW1235" s="48"/>
      <c r="AX1235" s="48"/>
      <c r="AY1235" s="48"/>
      <c r="AZ1235" s="48"/>
      <c r="BA1235" s="48"/>
      <c r="BB1235" s="48"/>
      <c r="BC1235" s="48"/>
      <c r="BD1235" s="48"/>
      <c r="BE1235" s="48"/>
    </row>
    <row r="1236" spans="47:57" hidden="1" x14ac:dyDescent="0.2">
      <c r="AU1236" s="48"/>
      <c r="AV1236" s="48"/>
      <c r="AW1236" s="48"/>
      <c r="AX1236" s="48"/>
      <c r="AY1236" s="48"/>
      <c r="AZ1236" s="48"/>
      <c r="BA1236" s="48"/>
      <c r="BB1236" s="48"/>
      <c r="BC1236" s="48"/>
      <c r="BD1236" s="48"/>
      <c r="BE1236" s="48"/>
    </row>
    <row r="1237" spans="47:57" hidden="1" x14ac:dyDescent="0.2">
      <c r="AU1237" s="48"/>
      <c r="AV1237" s="48"/>
      <c r="AW1237" s="48"/>
      <c r="AX1237" s="48"/>
      <c r="AY1237" s="48"/>
      <c r="AZ1237" s="48"/>
      <c r="BA1237" s="48"/>
      <c r="BB1237" s="48"/>
      <c r="BC1237" s="48"/>
      <c r="BD1237" s="48"/>
      <c r="BE1237" s="48"/>
    </row>
    <row r="1238" spans="47:57" hidden="1" x14ac:dyDescent="0.2">
      <c r="AU1238" s="48"/>
      <c r="AV1238" s="48"/>
      <c r="AW1238" s="48"/>
      <c r="AX1238" s="48"/>
      <c r="AY1238" s="48"/>
      <c r="AZ1238" s="48"/>
      <c r="BA1238" s="48"/>
      <c r="BB1238" s="48"/>
      <c r="BC1238" s="48"/>
      <c r="BD1238" s="48"/>
      <c r="BE1238" s="48"/>
    </row>
    <row r="1239" spans="47:57" hidden="1" x14ac:dyDescent="0.2">
      <c r="AU1239" s="48"/>
      <c r="AV1239" s="48"/>
      <c r="AW1239" s="48"/>
      <c r="AX1239" s="48"/>
      <c r="AY1239" s="48"/>
      <c r="AZ1239" s="48"/>
      <c r="BA1239" s="48"/>
      <c r="BB1239" s="48"/>
      <c r="BC1239" s="48"/>
      <c r="BD1239" s="48"/>
      <c r="BE1239" s="48"/>
    </row>
    <row r="1240" spans="47:57" hidden="1" x14ac:dyDescent="0.2">
      <c r="AU1240" s="48"/>
      <c r="AV1240" s="48"/>
      <c r="AW1240" s="48"/>
      <c r="AX1240" s="48"/>
      <c r="AY1240" s="48"/>
      <c r="AZ1240" s="48"/>
      <c r="BA1240" s="48"/>
      <c r="BB1240" s="48"/>
      <c r="BC1240" s="48"/>
      <c r="BD1240" s="48"/>
      <c r="BE1240" s="48"/>
    </row>
    <row r="1241" spans="47:57" hidden="1" x14ac:dyDescent="0.2"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</row>
    <row r="1242" spans="47:57" hidden="1" x14ac:dyDescent="0.2">
      <c r="AU1242" s="48"/>
      <c r="AV1242" s="48"/>
      <c r="AW1242" s="48"/>
      <c r="AX1242" s="48"/>
      <c r="AY1242" s="48"/>
      <c r="AZ1242" s="48"/>
      <c r="BA1242" s="48"/>
      <c r="BB1242" s="48"/>
      <c r="BC1242" s="48"/>
      <c r="BD1242" s="48"/>
      <c r="BE1242" s="48"/>
    </row>
    <row r="1243" spans="47:57" hidden="1" x14ac:dyDescent="0.2">
      <c r="AU1243" s="48"/>
      <c r="AV1243" s="48"/>
      <c r="AW1243" s="48"/>
      <c r="AX1243" s="48"/>
      <c r="AY1243" s="48"/>
      <c r="AZ1243" s="48"/>
      <c r="BA1243" s="48"/>
      <c r="BB1243" s="48"/>
      <c r="BC1243" s="48"/>
      <c r="BD1243" s="48"/>
      <c r="BE1243" s="48"/>
    </row>
    <row r="1244" spans="47:57" hidden="1" x14ac:dyDescent="0.2">
      <c r="AU1244" s="48"/>
      <c r="AV1244" s="48"/>
      <c r="AW1244" s="48"/>
      <c r="AX1244" s="48"/>
      <c r="AY1244" s="48"/>
      <c r="AZ1244" s="48"/>
      <c r="BA1244" s="48"/>
      <c r="BB1244" s="48"/>
      <c r="BC1244" s="48"/>
      <c r="BD1244" s="48"/>
      <c r="BE1244" s="48"/>
    </row>
    <row r="1245" spans="47:57" hidden="1" x14ac:dyDescent="0.2">
      <c r="AU1245" s="48"/>
      <c r="AV1245" s="48"/>
      <c r="AW1245" s="48"/>
      <c r="AX1245" s="48"/>
      <c r="AY1245" s="48"/>
      <c r="AZ1245" s="48"/>
      <c r="BA1245" s="48"/>
      <c r="BB1245" s="48"/>
      <c r="BC1245" s="48"/>
      <c r="BD1245" s="48"/>
      <c r="BE1245" s="48"/>
    </row>
    <row r="1246" spans="47:57" hidden="1" x14ac:dyDescent="0.2">
      <c r="AU1246" s="48"/>
      <c r="AV1246" s="48"/>
      <c r="AW1246" s="48"/>
      <c r="AX1246" s="48"/>
      <c r="AY1246" s="48"/>
      <c r="AZ1246" s="48"/>
      <c r="BA1246" s="48"/>
      <c r="BB1246" s="48"/>
      <c r="BC1246" s="48"/>
      <c r="BD1246" s="48"/>
      <c r="BE1246" s="48"/>
    </row>
    <row r="1247" spans="47:57" hidden="1" x14ac:dyDescent="0.2">
      <c r="AU1247" s="48"/>
      <c r="AV1247" s="48"/>
      <c r="AW1247" s="48"/>
      <c r="AX1247" s="48"/>
      <c r="AY1247" s="48"/>
      <c r="AZ1247" s="48"/>
      <c r="BA1247" s="48"/>
      <c r="BB1247" s="48"/>
      <c r="BC1247" s="48"/>
      <c r="BD1247" s="48"/>
      <c r="BE1247" s="48"/>
    </row>
    <row r="1248" spans="47:57" hidden="1" x14ac:dyDescent="0.2">
      <c r="AU1248" s="48"/>
      <c r="AV1248" s="48"/>
      <c r="AW1248" s="48"/>
      <c r="AX1248" s="48"/>
      <c r="AY1248" s="48"/>
      <c r="AZ1248" s="48"/>
      <c r="BA1248" s="48"/>
      <c r="BB1248" s="48"/>
      <c r="BC1248" s="48"/>
      <c r="BD1248" s="48"/>
      <c r="BE1248" s="48"/>
    </row>
    <row r="1249" spans="47:57" hidden="1" x14ac:dyDescent="0.2">
      <c r="AU1249" s="48"/>
      <c r="AV1249" s="48"/>
      <c r="AW1249" s="48"/>
      <c r="AX1249" s="48"/>
      <c r="AY1249" s="48"/>
      <c r="AZ1249" s="48"/>
      <c r="BA1249" s="48"/>
      <c r="BB1249" s="48"/>
      <c r="BC1249" s="48"/>
      <c r="BD1249" s="48"/>
      <c r="BE1249" s="48"/>
    </row>
    <row r="1250" spans="47:57" hidden="1" x14ac:dyDescent="0.2">
      <c r="AU1250" s="48"/>
      <c r="AV1250" s="48"/>
      <c r="AW1250" s="48"/>
      <c r="AX1250" s="48"/>
      <c r="AY1250" s="48"/>
      <c r="AZ1250" s="48"/>
      <c r="BA1250" s="48"/>
      <c r="BB1250" s="48"/>
      <c r="BC1250" s="48"/>
      <c r="BD1250" s="48"/>
      <c r="BE1250" s="48"/>
    </row>
    <row r="1251" spans="47:57" hidden="1" x14ac:dyDescent="0.2">
      <c r="AU1251" s="48"/>
      <c r="AV1251" s="48"/>
      <c r="AW1251" s="48"/>
      <c r="AX1251" s="48"/>
      <c r="AY1251" s="48"/>
      <c r="AZ1251" s="48"/>
      <c r="BA1251" s="48"/>
      <c r="BB1251" s="48"/>
      <c r="BC1251" s="48"/>
      <c r="BD1251" s="48"/>
      <c r="BE1251" s="48"/>
    </row>
    <row r="1252" spans="47:57" hidden="1" x14ac:dyDescent="0.2">
      <c r="AU1252" s="48"/>
      <c r="AV1252" s="48"/>
      <c r="AW1252" s="48"/>
      <c r="AX1252" s="48"/>
      <c r="AY1252" s="48"/>
      <c r="AZ1252" s="48"/>
      <c r="BA1252" s="48"/>
      <c r="BB1252" s="48"/>
      <c r="BC1252" s="48"/>
      <c r="BD1252" s="48"/>
      <c r="BE1252" s="48"/>
    </row>
    <row r="1253" spans="47:57" hidden="1" x14ac:dyDescent="0.2"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</row>
    <row r="1254" spans="47:57" hidden="1" x14ac:dyDescent="0.2">
      <c r="AU1254" s="48"/>
      <c r="AV1254" s="48"/>
      <c r="AW1254" s="48"/>
      <c r="AX1254" s="48"/>
      <c r="AY1254" s="48"/>
      <c r="AZ1254" s="48"/>
      <c r="BA1254" s="48"/>
      <c r="BB1254" s="48"/>
      <c r="BC1254" s="48"/>
      <c r="BD1254" s="48"/>
      <c r="BE1254" s="48"/>
    </row>
    <row r="1255" spans="47:57" hidden="1" x14ac:dyDescent="0.2">
      <c r="AU1255" s="48"/>
      <c r="AV1255" s="48"/>
      <c r="AW1255" s="48"/>
      <c r="AX1255" s="48"/>
      <c r="AY1255" s="48"/>
      <c r="AZ1255" s="48"/>
      <c r="BA1255" s="48"/>
      <c r="BB1255" s="48"/>
      <c r="BC1255" s="48"/>
      <c r="BD1255" s="48"/>
      <c r="BE1255" s="48"/>
    </row>
    <row r="1256" spans="47:57" hidden="1" x14ac:dyDescent="0.2">
      <c r="AU1256" s="48"/>
      <c r="AV1256" s="48"/>
      <c r="AW1256" s="48"/>
      <c r="AX1256" s="48"/>
      <c r="AY1256" s="48"/>
      <c r="AZ1256" s="48"/>
      <c r="BA1256" s="48"/>
      <c r="BB1256" s="48"/>
      <c r="BC1256" s="48"/>
      <c r="BD1256" s="48"/>
      <c r="BE1256" s="48"/>
    </row>
    <row r="1257" spans="47:57" hidden="1" x14ac:dyDescent="0.2">
      <c r="AU1257" s="48"/>
      <c r="AV1257" s="48"/>
      <c r="AW1257" s="48"/>
      <c r="AX1257" s="48"/>
      <c r="AY1257" s="48"/>
      <c r="AZ1257" s="48"/>
      <c r="BA1257" s="48"/>
      <c r="BB1257" s="48"/>
      <c r="BC1257" s="48"/>
      <c r="BD1257" s="48"/>
      <c r="BE1257" s="48"/>
    </row>
    <row r="1258" spans="47:57" hidden="1" x14ac:dyDescent="0.2">
      <c r="AU1258" s="48"/>
      <c r="AV1258" s="48"/>
      <c r="AW1258" s="48"/>
      <c r="AX1258" s="48"/>
      <c r="AY1258" s="48"/>
      <c r="AZ1258" s="48"/>
      <c r="BA1258" s="48"/>
      <c r="BB1258" s="48"/>
      <c r="BC1258" s="48"/>
      <c r="BD1258" s="48"/>
      <c r="BE1258" s="48"/>
    </row>
    <row r="1259" spans="47:57" hidden="1" x14ac:dyDescent="0.2">
      <c r="AU1259" s="48"/>
      <c r="AV1259" s="48"/>
      <c r="AW1259" s="48"/>
      <c r="AX1259" s="48"/>
      <c r="AY1259" s="48"/>
      <c r="AZ1259" s="48"/>
      <c r="BA1259" s="48"/>
      <c r="BB1259" s="48"/>
      <c r="BC1259" s="48"/>
      <c r="BD1259" s="48"/>
      <c r="BE1259" s="48"/>
    </row>
    <row r="1260" spans="47:57" hidden="1" x14ac:dyDescent="0.2">
      <c r="AU1260" s="48"/>
      <c r="AV1260" s="48"/>
      <c r="AW1260" s="48"/>
      <c r="AX1260" s="48"/>
      <c r="AY1260" s="48"/>
      <c r="AZ1260" s="48"/>
      <c r="BA1260" s="48"/>
      <c r="BB1260" s="48"/>
      <c r="BC1260" s="48"/>
      <c r="BD1260" s="48"/>
      <c r="BE1260" s="48"/>
    </row>
    <row r="1261" spans="47:57" hidden="1" x14ac:dyDescent="0.2">
      <c r="AU1261" s="48"/>
      <c r="AV1261" s="48"/>
      <c r="AW1261" s="48"/>
      <c r="AX1261" s="48"/>
      <c r="AY1261" s="48"/>
      <c r="AZ1261" s="48"/>
      <c r="BA1261" s="48"/>
      <c r="BB1261" s="48"/>
      <c r="BC1261" s="48"/>
      <c r="BD1261" s="48"/>
      <c r="BE1261" s="48"/>
    </row>
    <row r="1262" spans="47:57" hidden="1" x14ac:dyDescent="0.2">
      <c r="AU1262" s="48"/>
      <c r="AV1262" s="48"/>
      <c r="AW1262" s="48"/>
      <c r="AX1262" s="48"/>
      <c r="AY1262" s="48"/>
      <c r="AZ1262" s="48"/>
      <c r="BA1262" s="48"/>
      <c r="BB1262" s="48"/>
      <c r="BC1262" s="48"/>
      <c r="BD1262" s="48"/>
      <c r="BE1262" s="48"/>
    </row>
    <row r="1263" spans="47:57" hidden="1" x14ac:dyDescent="0.2">
      <c r="AU1263" s="48"/>
      <c r="AV1263" s="48"/>
      <c r="AW1263" s="48"/>
      <c r="AX1263" s="48"/>
      <c r="AY1263" s="48"/>
      <c r="AZ1263" s="48"/>
      <c r="BA1263" s="48"/>
      <c r="BB1263" s="48"/>
      <c r="BC1263" s="48"/>
      <c r="BD1263" s="48"/>
      <c r="BE1263" s="48"/>
    </row>
    <row r="1264" spans="47:57" hidden="1" x14ac:dyDescent="0.2">
      <c r="AU1264" s="48"/>
      <c r="AV1264" s="48"/>
      <c r="AW1264" s="48"/>
      <c r="AX1264" s="48"/>
      <c r="AY1264" s="48"/>
      <c r="AZ1264" s="48"/>
      <c r="BA1264" s="48"/>
      <c r="BB1264" s="48"/>
      <c r="BC1264" s="48"/>
      <c r="BD1264" s="48"/>
      <c r="BE1264" s="48"/>
    </row>
    <row r="1265" spans="47:57" hidden="1" x14ac:dyDescent="0.2"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</row>
    <row r="1266" spans="47:57" hidden="1" x14ac:dyDescent="0.2">
      <c r="AU1266" s="48"/>
      <c r="AV1266" s="48"/>
      <c r="AW1266" s="48"/>
      <c r="AX1266" s="48"/>
      <c r="AY1266" s="48"/>
      <c r="AZ1266" s="48"/>
      <c r="BA1266" s="48"/>
      <c r="BB1266" s="48"/>
      <c r="BC1266" s="48"/>
      <c r="BD1266" s="48"/>
      <c r="BE1266" s="48"/>
    </row>
    <row r="1267" spans="47:57" hidden="1" x14ac:dyDescent="0.2">
      <c r="AU1267" s="48"/>
      <c r="AV1267" s="48"/>
      <c r="AW1267" s="48"/>
      <c r="AX1267" s="48"/>
      <c r="AY1267" s="48"/>
      <c r="AZ1267" s="48"/>
      <c r="BA1267" s="48"/>
      <c r="BB1267" s="48"/>
      <c r="BC1267" s="48"/>
      <c r="BD1267" s="48"/>
      <c r="BE1267" s="48"/>
    </row>
    <row r="1268" spans="47:57" hidden="1" x14ac:dyDescent="0.2">
      <c r="AU1268" s="48"/>
      <c r="AV1268" s="48"/>
      <c r="AW1268" s="48"/>
      <c r="AX1268" s="48"/>
      <c r="AY1268" s="48"/>
      <c r="AZ1268" s="48"/>
      <c r="BA1268" s="48"/>
      <c r="BB1268" s="48"/>
      <c r="BC1268" s="48"/>
      <c r="BD1268" s="48"/>
      <c r="BE1268" s="48"/>
    </row>
    <row r="1269" spans="47:57" hidden="1" x14ac:dyDescent="0.2">
      <c r="AU1269" s="48"/>
      <c r="AV1269" s="48"/>
      <c r="AW1269" s="48"/>
      <c r="AX1269" s="48"/>
      <c r="AY1269" s="48"/>
      <c r="AZ1269" s="48"/>
      <c r="BA1269" s="48"/>
      <c r="BB1269" s="48"/>
      <c r="BC1269" s="48"/>
      <c r="BD1269" s="48"/>
      <c r="BE1269" s="48"/>
    </row>
    <row r="1270" spans="47:57" hidden="1" x14ac:dyDescent="0.2">
      <c r="AU1270" s="48"/>
      <c r="AV1270" s="48"/>
      <c r="AW1270" s="48"/>
      <c r="AX1270" s="48"/>
      <c r="AY1270" s="48"/>
      <c r="AZ1270" s="48"/>
      <c r="BA1270" s="48"/>
      <c r="BB1270" s="48"/>
      <c r="BC1270" s="48"/>
      <c r="BD1270" s="48"/>
      <c r="BE1270" s="48"/>
    </row>
    <row r="1271" spans="47:57" hidden="1" x14ac:dyDescent="0.2">
      <c r="AU1271" s="48"/>
      <c r="AV1271" s="48"/>
      <c r="AW1271" s="48"/>
      <c r="AX1271" s="48"/>
      <c r="AY1271" s="48"/>
      <c r="AZ1271" s="48"/>
      <c r="BA1271" s="48"/>
      <c r="BB1271" s="48"/>
      <c r="BC1271" s="48"/>
      <c r="BD1271" s="48"/>
      <c r="BE1271" s="48"/>
    </row>
    <row r="1272" spans="47:57" hidden="1" x14ac:dyDescent="0.2">
      <c r="AU1272" s="48"/>
      <c r="AV1272" s="48"/>
      <c r="AW1272" s="48"/>
      <c r="AX1272" s="48"/>
      <c r="AY1272" s="48"/>
      <c r="AZ1272" s="48"/>
      <c r="BA1272" s="48"/>
      <c r="BB1272" s="48"/>
      <c r="BC1272" s="48"/>
      <c r="BD1272" s="48"/>
      <c r="BE1272" s="48"/>
    </row>
    <row r="1273" spans="47:57" hidden="1" x14ac:dyDescent="0.2">
      <c r="AU1273" s="48"/>
      <c r="AV1273" s="48"/>
      <c r="AW1273" s="48"/>
      <c r="AX1273" s="48"/>
      <c r="AY1273" s="48"/>
      <c r="AZ1273" s="48"/>
      <c r="BA1273" s="48"/>
      <c r="BB1273" s="48"/>
      <c r="BC1273" s="48"/>
      <c r="BD1273" s="48"/>
      <c r="BE1273" s="48"/>
    </row>
    <row r="1274" spans="47:57" hidden="1" x14ac:dyDescent="0.2">
      <c r="AU1274" s="48"/>
      <c r="AV1274" s="48"/>
      <c r="AW1274" s="48"/>
      <c r="AX1274" s="48"/>
      <c r="AY1274" s="48"/>
      <c r="AZ1274" s="48"/>
      <c r="BA1274" s="48"/>
      <c r="BB1274" s="48"/>
      <c r="BC1274" s="48"/>
      <c r="BD1274" s="48"/>
      <c r="BE1274" s="48"/>
    </row>
    <row r="1275" spans="47:57" hidden="1" x14ac:dyDescent="0.2">
      <c r="AU1275" s="48"/>
      <c r="AV1275" s="48"/>
      <c r="AW1275" s="48"/>
      <c r="AX1275" s="48"/>
      <c r="AY1275" s="48"/>
      <c r="AZ1275" s="48"/>
      <c r="BA1275" s="48"/>
      <c r="BB1275" s="48"/>
      <c r="BC1275" s="48"/>
      <c r="BD1275" s="48"/>
      <c r="BE1275" s="48"/>
    </row>
    <row r="1276" spans="47:57" hidden="1" x14ac:dyDescent="0.2">
      <c r="AU1276" s="48"/>
      <c r="AV1276" s="48"/>
      <c r="AW1276" s="48"/>
      <c r="AX1276" s="48"/>
      <c r="AY1276" s="48"/>
      <c r="AZ1276" s="48"/>
      <c r="BA1276" s="48"/>
      <c r="BB1276" s="48"/>
      <c r="BC1276" s="48"/>
      <c r="BD1276" s="48"/>
      <c r="BE1276" s="48"/>
    </row>
    <row r="1277" spans="47:57" hidden="1" x14ac:dyDescent="0.2"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</row>
    <row r="1278" spans="47:57" hidden="1" x14ac:dyDescent="0.2">
      <c r="AU1278" s="48"/>
      <c r="AV1278" s="48"/>
      <c r="AW1278" s="48"/>
      <c r="AX1278" s="48"/>
      <c r="AY1278" s="48"/>
      <c r="AZ1278" s="48"/>
      <c r="BA1278" s="48"/>
      <c r="BB1278" s="48"/>
      <c r="BC1278" s="48"/>
      <c r="BD1278" s="48"/>
      <c r="BE1278" s="48"/>
    </row>
    <row r="1279" spans="47:57" hidden="1" x14ac:dyDescent="0.2">
      <c r="AU1279" s="48"/>
      <c r="AV1279" s="48"/>
      <c r="AW1279" s="48"/>
      <c r="AX1279" s="48"/>
      <c r="AY1279" s="48"/>
      <c r="AZ1279" s="48"/>
      <c r="BA1279" s="48"/>
      <c r="BB1279" s="48"/>
      <c r="BC1279" s="48"/>
      <c r="BD1279" s="48"/>
      <c r="BE1279" s="48"/>
    </row>
    <row r="1280" spans="47:57" hidden="1" x14ac:dyDescent="0.2">
      <c r="AU1280" s="48"/>
      <c r="AV1280" s="48"/>
      <c r="AW1280" s="48"/>
      <c r="AX1280" s="48"/>
      <c r="AY1280" s="48"/>
      <c r="AZ1280" s="48"/>
      <c r="BA1280" s="48"/>
      <c r="BB1280" s="48"/>
      <c r="BC1280" s="48"/>
      <c r="BD1280" s="48"/>
      <c r="BE1280" s="48"/>
    </row>
    <row r="1281" spans="47:57" hidden="1" x14ac:dyDescent="0.2">
      <c r="AU1281" s="48"/>
      <c r="AV1281" s="48"/>
      <c r="AW1281" s="48"/>
      <c r="AX1281" s="48"/>
      <c r="AY1281" s="48"/>
      <c r="AZ1281" s="48"/>
      <c r="BA1281" s="48"/>
      <c r="BB1281" s="48"/>
      <c r="BC1281" s="48"/>
      <c r="BD1281" s="48"/>
      <c r="BE1281" s="48"/>
    </row>
    <row r="1282" spans="47:57" hidden="1" x14ac:dyDescent="0.2">
      <c r="AU1282" s="48"/>
      <c r="AV1282" s="48"/>
      <c r="AW1282" s="48"/>
      <c r="AX1282" s="48"/>
      <c r="AY1282" s="48"/>
      <c r="AZ1282" s="48"/>
      <c r="BA1282" s="48"/>
      <c r="BB1282" s="48"/>
      <c r="BC1282" s="48"/>
      <c r="BD1282" s="48"/>
      <c r="BE1282" s="48"/>
    </row>
    <row r="1283" spans="47:57" hidden="1" x14ac:dyDescent="0.2">
      <c r="AU1283" s="48"/>
      <c r="AV1283" s="48"/>
      <c r="AW1283" s="48"/>
      <c r="AX1283" s="48"/>
      <c r="AY1283" s="48"/>
      <c r="AZ1283" s="48"/>
      <c r="BA1283" s="48"/>
      <c r="BB1283" s="48"/>
      <c r="BC1283" s="48"/>
      <c r="BD1283" s="48"/>
      <c r="BE1283" s="48"/>
    </row>
    <row r="1284" spans="47:57" hidden="1" x14ac:dyDescent="0.2">
      <c r="AU1284" s="48"/>
      <c r="AV1284" s="48"/>
      <c r="AW1284" s="48"/>
      <c r="AX1284" s="48"/>
      <c r="AY1284" s="48"/>
      <c r="AZ1284" s="48"/>
      <c r="BA1284" s="48"/>
      <c r="BB1284" s="48"/>
      <c r="BC1284" s="48"/>
      <c r="BD1284" s="48"/>
      <c r="BE1284" s="48"/>
    </row>
    <row r="1285" spans="47:57" hidden="1" x14ac:dyDescent="0.2">
      <c r="AU1285" s="48"/>
      <c r="AV1285" s="48"/>
      <c r="AW1285" s="48"/>
      <c r="AX1285" s="48"/>
      <c r="AY1285" s="48"/>
      <c r="AZ1285" s="48"/>
      <c r="BA1285" s="48"/>
      <c r="BB1285" s="48"/>
      <c r="BC1285" s="48"/>
      <c r="BD1285" s="48"/>
      <c r="BE1285" s="48"/>
    </row>
    <row r="1286" spans="47:57" hidden="1" x14ac:dyDescent="0.2">
      <c r="AU1286" s="48"/>
      <c r="AV1286" s="48"/>
      <c r="AW1286" s="48"/>
      <c r="AX1286" s="48"/>
      <c r="AY1286" s="48"/>
      <c r="AZ1286" s="48"/>
      <c r="BA1286" s="48"/>
      <c r="BB1286" s="48"/>
      <c r="BC1286" s="48"/>
      <c r="BD1286" s="48"/>
      <c r="BE1286" s="48"/>
    </row>
    <row r="1287" spans="47:57" hidden="1" x14ac:dyDescent="0.2">
      <c r="AU1287" s="48"/>
      <c r="AV1287" s="48"/>
      <c r="AW1287" s="48"/>
      <c r="AX1287" s="48"/>
      <c r="AY1287" s="48"/>
      <c r="AZ1287" s="48"/>
      <c r="BA1287" s="48"/>
      <c r="BB1287" s="48"/>
      <c r="BC1287" s="48"/>
      <c r="BD1287" s="48"/>
      <c r="BE1287" s="48"/>
    </row>
    <row r="1288" spans="47:57" hidden="1" x14ac:dyDescent="0.2">
      <c r="AU1288" s="48"/>
      <c r="AV1288" s="48"/>
      <c r="AW1288" s="48"/>
      <c r="AX1288" s="48"/>
      <c r="AY1288" s="48"/>
      <c r="AZ1288" s="48"/>
      <c r="BA1288" s="48"/>
      <c r="BB1288" s="48"/>
      <c r="BC1288" s="48"/>
      <c r="BD1288" s="48"/>
      <c r="BE1288" s="48"/>
    </row>
    <row r="1289" spans="47:57" hidden="1" x14ac:dyDescent="0.2"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</row>
    <row r="1290" spans="47:57" hidden="1" x14ac:dyDescent="0.2">
      <c r="AU1290" s="48"/>
      <c r="AV1290" s="48"/>
      <c r="AW1290" s="48"/>
      <c r="AX1290" s="48"/>
      <c r="AY1290" s="48"/>
      <c r="AZ1290" s="48"/>
      <c r="BA1290" s="48"/>
      <c r="BB1290" s="48"/>
      <c r="BC1290" s="48"/>
      <c r="BD1290" s="48"/>
      <c r="BE1290" s="48"/>
    </row>
    <row r="1291" spans="47:57" hidden="1" x14ac:dyDescent="0.2">
      <c r="AU1291" s="48"/>
      <c r="AV1291" s="48"/>
      <c r="AW1291" s="48"/>
      <c r="AX1291" s="48"/>
      <c r="AY1291" s="48"/>
      <c r="AZ1291" s="48"/>
      <c r="BA1291" s="48"/>
      <c r="BB1291" s="48"/>
      <c r="BC1291" s="48"/>
      <c r="BD1291" s="48"/>
      <c r="BE1291" s="48"/>
    </row>
    <row r="1292" spans="47:57" hidden="1" x14ac:dyDescent="0.2">
      <c r="AU1292" s="48"/>
      <c r="AV1292" s="48"/>
      <c r="AW1292" s="48"/>
      <c r="AX1292" s="48"/>
      <c r="AY1292" s="48"/>
      <c r="AZ1292" s="48"/>
      <c r="BA1292" s="48"/>
      <c r="BB1292" s="48"/>
      <c r="BC1292" s="48"/>
      <c r="BD1292" s="48"/>
      <c r="BE1292" s="48"/>
    </row>
    <row r="1293" spans="47:57" hidden="1" x14ac:dyDescent="0.2">
      <c r="AU1293" s="48"/>
      <c r="AV1293" s="48"/>
      <c r="AW1293" s="48"/>
      <c r="AX1293" s="48"/>
      <c r="AY1293" s="48"/>
      <c r="AZ1293" s="48"/>
      <c r="BA1293" s="48"/>
      <c r="BB1293" s="48"/>
      <c r="BC1293" s="48"/>
      <c r="BD1293" s="48"/>
      <c r="BE1293" s="48"/>
    </row>
    <row r="1294" spans="47:57" hidden="1" x14ac:dyDescent="0.2">
      <c r="AU1294" s="48"/>
      <c r="AV1294" s="48"/>
      <c r="AW1294" s="48"/>
      <c r="AX1294" s="48"/>
      <c r="AY1294" s="48"/>
      <c r="AZ1294" s="48"/>
      <c r="BA1294" s="48"/>
      <c r="BB1294" s="48"/>
      <c r="BC1294" s="48"/>
      <c r="BD1294" s="48"/>
      <c r="BE1294" s="48"/>
    </row>
    <row r="1295" spans="47:57" hidden="1" x14ac:dyDescent="0.2">
      <c r="AU1295" s="48"/>
      <c r="AV1295" s="48"/>
      <c r="AW1295" s="48"/>
      <c r="AX1295" s="48"/>
      <c r="AY1295" s="48"/>
      <c r="AZ1295" s="48"/>
      <c r="BA1295" s="48"/>
      <c r="BB1295" s="48"/>
      <c r="BC1295" s="48"/>
      <c r="BD1295" s="48"/>
      <c r="BE1295" s="48"/>
    </row>
    <row r="1296" spans="47:57" hidden="1" x14ac:dyDescent="0.2">
      <c r="AU1296" s="48"/>
      <c r="AV1296" s="48"/>
      <c r="AW1296" s="48"/>
      <c r="AX1296" s="48"/>
      <c r="AY1296" s="48"/>
      <c r="AZ1296" s="48"/>
      <c r="BA1296" s="48"/>
      <c r="BB1296" s="48"/>
      <c r="BC1296" s="48"/>
      <c r="BD1296" s="48"/>
      <c r="BE1296" s="48"/>
    </row>
    <row r="1297" spans="47:57" hidden="1" x14ac:dyDescent="0.2">
      <c r="AU1297" s="48"/>
      <c r="AV1297" s="48"/>
      <c r="AW1297" s="48"/>
      <c r="AX1297" s="48"/>
      <c r="AY1297" s="48"/>
      <c r="AZ1297" s="48"/>
      <c r="BA1297" s="48"/>
      <c r="BB1297" s="48"/>
      <c r="BC1297" s="48"/>
      <c r="BD1297" s="48"/>
      <c r="BE1297" s="48"/>
    </row>
    <row r="1298" spans="47:57" hidden="1" x14ac:dyDescent="0.2">
      <c r="AU1298" s="48"/>
      <c r="AV1298" s="48"/>
      <c r="AW1298" s="48"/>
      <c r="AX1298" s="48"/>
      <c r="AY1298" s="48"/>
      <c r="AZ1298" s="48"/>
      <c r="BA1298" s="48"/>
      <c r="BB1298" s="48"/>
      <c r="BC1298" s="48"/>
      <c r="BD1298" s="48"/>
      <c r="BE1298" s="48"/>
    </row>
    <row r="1299" spans="47:57" hidden="1" x14ac:dyDescent="0.2">
      <c r="AU1299" s="48"/>
      <c r="AV1299" s="48"/>
      <c r="AW1299" s="48"/>
      <c r="AX1299" s="48"/>
      <c r="AY1299" s="48"/>
      <c r="AZ1299" s="48"/>
      <c r="BA1299" s="48"/>
      <c r="BB1299" s="48"/>
      <c r="BC1299" s="48"/>
      <c r="BD1299" s="48"/>
      <c r="BE1299" s="48"/>
    </row>
    <row r="1300" spans="47:57" hidden="1" x14ac:dyDescent="0.2">
      <c r="AU1300" s="48"/>
      <c r="AV1300" s="48"/>
      <c r="AW1300" s="48"/>
      <c r="AX1300" s="48"/>
      <c r="AY1300" s="48"/>
      <c r="AZ1300" s="48"/>
      <c r="BA1300" s="48"/>
      <c r="BB1300" s="48"/>
      <c r="BC1300" s="48"/>
      <c r="BD1300" s="48"/>
      <c r="BE1300" s="48"/>
    </row>
    <row r="1301" spans="47:57" hidden="1" x14ac:dyDescent="0.2"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</row>
    <row r="1302" spans="47:57" hidden="1" x14ac:dyDescent="0.2">
      <c r="AU1302" s="48"/>
      <c r="AV1302" s="48"/>
      <c r="AW1302" s="48"/>
      <c r="AX1302" s="48"/>
      <c r="AY1302" s="48"/>
      <c r="AZ1302" s="48"/>
      <c r="BA1302" s="48"/>
      <c r="BB1302" s="48"/>
      <c r="BC1302" s="48"/>
      <c r="BD1302" s="48"/>
      <c r="BE1302" s="48"/>
    </row>
    <row r="1303" spans="47:57" hidden="1" x14ac:dyDescent="0.2">
      <c r="AU1303" s="48"/>
      <c r="AV1303" s="48"/>
      <c r="AW1303" s="48"/>
      <c r="AX1303" s="48"/>
      <c r="AY1303" s="48"/>
      <c r="AZ1303" s="48"/>
      <c r="BA1303" s="48"/>
      <c r="BB1303" s="48"/>
      <c r="BC1303" s="48"/>
      <c r="BD1303" s="48"/>
      <c r="BE1303" s="48"/>
    </row>
    <row r="1304" spans="47:57" hidden="1" x14ac:dyDescent="0.2">
      <c r="AU1304" s="48"/>
      <c r="AV1304" s="48"/>
      <c r="AW1304" s="48"/>
      <c r="AX1304" s="48"/>
      <c r="AY1304" s="48"/>
      <c r="AZ1304" s="48"/>
      <c r="BA1304" s="48"/>
      <c r="BB1304" s="48"/>
      <c r="BC1304" s="48"/>
      <c r="BD1304" s="48"/>
      <c r="BE1304" s="48"/>
    </row>
    <row r="1305" spans="47:57" hidden="1" x14ac:dyDescent="0.2">
      <c r="AU1305" s="48"/>
      <c r="AV1305" s="48"/>
      <c r="AW1305" s="48"/>
      <c r="AX1305" s="48"/>
      <c r="AY1305" s="48"/>
      <c r="AZ1305" s="48"/>
      <c r="BA1305" s="48"/>
      <c r="BB1305" s="48"/>
      <c r="BC1305" s="48"/>
      <c r="BD1305" s="48"/>
      <c r="BE1305" s="48"/>
    </row>
    <row r="1306" spans="47:57" hidden="1" x14ac:dyDescent="0.2">
      <c r="AU1306" s="48"/>
      <c r="AV1306" s="48"/>
      <c r="AW1306" s="48"/>
      <c r="AX1306" s="48"/>
      <c r="AY1306" s="48"/>
      <c r="AZ1306" s="48"/>
      <c r="BA1306" s="48"/>
      <c r="BB1306" s="48"/>
      <c r="BC1306" s="48"/>
      <c r="BD1306" s="48"/>
      <c r="BE1306" s="48"/>
    </row>
    <row r="1307" spans="47:57" hidden="1" x14ac:dyDescent="0.2">
      <c r="AU1307" s="48"/>
      <c r="AV1307" s="48"/>
      <c r="AW1307" s="48"/>
      <c r="AX1307" s="48"/>
      <c r="AY1307" s="48"/>
      <c r="AZ1307" s="48"/>
      <c r="BA1307" s="48"/>
      <c r="BB1307" s="48"/>
      <c r="BC1307" s="48"/>
      <c r="BD1307" s="48"/>
      <c r="BE1307" s="48"/>
    </row>
    <row r="1308" spans="47:57" hidden="1" x14ac:dyDescent="0.2">
      <c r="AU1308" s="48"/>
      <c r="AV1308" s="48"/>
      <c r="AW1308" s="48"/>
      <c r="AX1308" s="48"/>
      <c r="AY1308" s="48"/>
      <c r="AZ1308" s="48"/>
      <c r="BA1308" s="48"/>
      <c r="BB1308" s="48"/>
      <c r="BC1308" s="48"/>
      <c r="BD1308" s="48"/>
      <c r="BE1308" s="48"/>
    </row>
    <row r="1309" spans="47:57" hidden="1" x14ac:dyDescent="0.2">
      <c r="AU1309" s="48"/>
      <c r="AV1309" s="48"/>
      <c r="AW1309" s="48"/>
      <c r="AX1309" s="48"/>
      <c r="AY1309" s="48"/>
      <c r="AZ1309" s="48"/>
      <c r="BA1309" s="48"/>
      <c r="BB1309" s="48"/>
      <c r="BC1309" s="48"/>
      <c r="BD1309" s="48"/>
      <c r="BE1309" s="48"/>
    </row>
    <row r="1310" spans="47:57" hidden="1" x14ac:dyDescent="0.2">
      <c r="AU1310" s="48"/>
      <c r="AV1310" s="48"/>
      <c r="AW1310" s="48"/>
      <c r="AX1310" s="48"/>
      <c r="AY1310" s="48"/>
      <c r="AZ1310" s="48"/>
      <c r="BA1310" s="48"/>
      <c r="BB1310" s="48"/>
      <c r="BC1310" s="48"/>
      <c r="BD1310" s="48"/>
      <c r="BE1310" s="48"/>
    </row>
    <row r="1311" spans="47:57" hidden="1" x14ac:dyDescent="0.2">
      <c r="AU1311" s="48"/>
      <c r="AV1311" s="48"/>
      <c r="AW1311" s="48"/>
      <c r="AX1311" s="48"/>
      <c r="AY1311" s="48"/>
      <c r="AZ1311" s="48"/>
      <c r="BA1311" s="48"/>
      <c r="BB1311" s="48"/>
      <c r="BC1311" s="48"/>
      <c r="BD1311" s="48"/>
      <c r="BE1311" s="48"/>
    </row>
    <row r="1312" spans="47:57" hidden="1" x14ac:dyDescent="0.2">
      <c r="AU1312" s="48"/>
      <c r="AV1312" s="48"/>
      <c r="AW1312" s="48"/>
      <c r="AX1312" s="48"/>
      <c r="AY1312" s="48"/>
      <c r="AZ1312" s="48"/>
      <c r="BA1312" s="48"/>
      <c r="BB1312" s="48"/>
      <c r="BC1312" s="48"/>
      <c r="BD1312" s="48"/>
      <c r="BE1312" s="48"/>
    </row>
    <row r="1313" spans="47:57" hidden="1" x14ac:dyDescent="0.2"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</row>
    <row r="1314" spans="47:57" hidden="1" x14ac:dyDescent="0.2">
      <c r="AU1314" s="48"/>
      <c r="AV1314" s="48"/>
      <c r="AW1314" s="48"/>
      <c r="AX1314" s="48"/>
      <c r="AY1314" s="48"/>
      <c r="AZ1314" s="48"/>
      <c r="BA1314" s="48"/>
      <c r="BB1314" s="48"/>
      <c r="BC1314" s="48"/>
      <c r="BD1314" s="48"/>
      <c r="BE1314" s="48"/>
    </row>
    <row r="1315" spans="47:57" hidden="1" x14ac:dyDescent="0.2">
      <c r="AU1315" s="48"/>
      <c r="AV1315" s="48"/>
      <c r="AW1315" s="48"/>
      <c r="AX1315" s="48"/>
      <c r="AY1315" s="48"/>
      <c r="AZ1315" s="48"/>
      <c r="BA1315" s="48"/>
      <c r="BB1315" s="48"/>
      <c r="BC1315" s="48"/>
      <c r="BD1315" s="48"/>
      <c r="BE1315" s="48"/>
    </row>
    <row r="1316" spans="47:57" hidden="1" x14ac:dyDescent="0.2">
      <c r="AU1316" s="48"/>
      <c r="AV1316" s="48"/>
      <c r="AW1316" s="48"/>
      <c r="AX1316" s="48"/>
      <c r="AY1316" s="48"/>
      <c r="AZ1316" s="48"/>
      <c r="BA1316" s="48"/>
      <c r="BB1316" s="48"/>
      <c r="BC1316" s="48"/>
      <c r="BD1316" s="48"/>
      <c r="BE1316" s="48"/>
    </row>
    <row r="1317" spans="47:57" hidden="1" x14ac:dyDescent="0.2">
      <c r="AU1317" s="48"/>
      <c r="AV1317" s="48"/>
      <c r="AW1317" s="48"/>
      <c r="AX1317" s="48"/>
      <c r="AY1317" s="48"/>
      <c r="AZ1317" s="48"/>
      <c r="BA1317" s="48"/>
      <c r="BB1317" s="48"/>
      <c r="BC1317" s="48"/>
      <c r="BD1317" s="48"/>
      <c r="BE1317" s="48"/>
    </row>
    <row r="1318" spans="47:57" hidden="1" x14ac:dyDescent="0.2">
      <c r="AU1318" s="48"/>
      <c r="AV1318" s="48"/>
      <c r="AW1318" s="48"/>
      <c r="AX1318" s="48"/>
      <c r="AY1318" s="48"/>
      <c r="AZ1318" s="48"/>
      <c r="BA1318" s="48"/>
      <c r="BB1318" s="48"/>
      <c r="BC1318" s="48"/>
      <c r="BD1318" s="48"/>
      <c r="BE1318" s="48"/>
    </row>
    <row r="1319" spans="47:57" hidden="1" x14ac:dyDescent="0.2">
      <c r="AU1319" s="48"/>
      <c r="AV1319" s="48"/>
      <c r="AW1319" s="48"/>
      <c r="AX1319" s="48"/>
      <c r="AY1319" s="48"/>
      <c r="AZ1319" s="48"/>
      <c r="BA1319" s="48"/>
      <c r="BB1319" s="48"/>
      <c r="BC1319" s="48"/>
      <c r="BD1319" s="48"/>
      <c r="BE1319" s="48"/>
    </row>
    <row r="1320" spans="47:57" hidden="1" x14ac:dyDescent="0.2">
      <c r="AU1320" s="48"/>
      <c r="AV1320" s="48"/>
      <c r="AW1320" s="48"/>
      <c r="AX1320" s="48"/>
      <c r="AY1320" s="48"/>
      <c r="AZ1320" s="48"/>
      <c r="BA1320" s="48"/>
      <c r="BB1320" s="48"/>
      <c r="BC1320" s="48"/>
      <c r="BD1320" s="48"/>
      <c r="BE1320" s="48"/>
    </row>
    <row r="1321" spans="47:57" hidden="1" x14ac:dyDescent="0.2">
      <c r="AU1321" s="48"/>
      <c r="AV1321" s="48"/>
      <c r="AW1321" s="48"/>
      <c r="AX1321" s="48"/>
      <c r="AY1321" s="48"/>
      <c r="AZ1321" s="48"/>
      <c r="BA1321" s="48"/>
      <c r="BB1321" s="48"/>
      <c r="BC1321" s="48"/>
      <c r="BD1321" s="48"/>
      <c r="BE1321" s="48"/>
    </row>
    <row r="1322" spans="47:57" hidden="1" x14ac:dyDescent="0.2">
      <c r="AU1322" s="48"/>
      <c r="AV1322" s="48"/>
      <c r="AW1322" s="48"/>
      <c r="AX1322" s="48"/>
      <c r="AY1322" s="48"/>
      <c r="AZ1322" s="48"/>
      <c r="BA1322" s="48"/>
      <c r="BB1322" s="48"/>
      <c r="BC1322" s="48"/>
      <c r="BD1322" s="48"/>
      <c r="BE1322" s="48"/>
    </row>
    <row r="1323" spans="47:57" hidden="1" x14ac:dyDescent="0.2">
      <c r="AU1323" s="48"/>
      <c r="AV1323" s="48"/>
      <c r="AW1323" s="48"/>
      <c r="AX1323" s="48"/>
      <c r="AY1323" s="48"/>
      <c r="AZ1323" s="48"/>
      <c r="BA1323" s="48"/>
      <c r="BB1323" s="48"/>
      <c r="BC1323" s="48"/>
      <c r="BD1323" s="48"/>
      <c r="BE1323" s="48"/>
    </row>
    <row r="1324" spans="47:57" hidden="1" x14ac:dyDescent="0.2">
      <c r="AU1324" s="48"/>
      <c r="AV1324" s="48"/>
      <c r="AW1324" s="48"/>
      <c r="AX1324" s="48"/>
      <c r="AY1324" s="48"/>
      <c r="AZ1324" s="48"/>
      <c r="BA1324" s="48"/>
      <c r="BB1324" s="48"/>
      <c r="BC1324" s="48"/>
      <c r="BD1324" s="48"/>
      <c r="BE1324" s="48"/>
    </row>
    <row r="1325" spans="47:57" hidden="1" x14ac:dyDescent="0.2"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</row>
    <row r="1326" spans="47:57" hidden="1" x14ac:dyDescent="0.2">
      <c r="AU1326" s="48"/>
      <c r="AV1326" s="48"/>
      <c r="AW1326" s="48"/>
      <c r="AX1326" s="48"/>
      <c r="AY1326" s="48"/>
      <c r="AZ1326" s="48"/>
      <c r="BA1326" s="48"/>
      <c r="BB1326" s="48"/>
      <c r="BC1326" s="48"/>
      <c r="BD1326" s="48"/>
      <c r="BE1326" s="48"/>
    </row>
    <row r="1327" spans="47:57" hidden="1" x14ac:dyDescent="0.2">
      <c r="AU1327" s="48"/>
      <c r="AV1327" s="48"/>
      <c r="AW1327" s="48"/>
      <c r="AX1327" s="48"/>
      <c r="AY1327" s="48"/>
      <c r="AZ1327" s="48"/>
      <c r="BA1327" s="48"/>
      <c r="BB1327" s="48"/>
      <c r="BC1327" s="48"/>
      <c r="BD1327" s="48"/>
      <c r="BE1327" s="48"/>
    </row>
    <row r="1328" spans="47:57" hidden="1" x14ac:dyDescent="0.2">
      <c r="AU1328" s="48"/>
      <c r="AV1328" s="48"/>
      <c r="AW1328" s="48"/>
      <c r="AX1328" s="48"/>
      <c r="AY1328" s="48"/>
      <c r="AZ1328" s="48"/>
      <c r="BA1328" s="48"/>
      <c r="BB1328" s="48"/>
      <c r="BC1328" s="48"/>
      <c r="BD1328" s="48"/>
      <c r="BE1328" s="48"/>
    </row>
    <row r="1329" spans="47:57" hidden="1" x14ac:dyDescent="0.2">
      <c r="AU1329" s="48"/>
      <c r="AV1329" s="48"/>
      <c r="AW1329" s="48"/>
      <c r="AX1329" s="48"/>
      <c r="AY1329" s="48"/>
      <c r="AZ1329" s="48"/>
      <c r="BA1329" s="48"/>
      <c r="BB1329" s="48"/>
      <c r="BC1329" s="48"/>
      <c r="BD1329" s="48"/>
      <c r="BE1329" s="48"/>
    </row>
    <row r="1330" spans="47:57" hidden="1" x14ac:dyDescent="0.2">
      <c r="AU1330" s="48"/>
      <c r="AV1330" s="48"/>
      <c r="AW1330" s="48"/>
      <c r="AX1330" s="48"/>
      <c r="AY1330" s="48"/>
      <c r="AZ1330" s="48"/>
      <c r="BA1330" s="48"/>
      <c r="BB1330" s="48"/>
      <c r="BC1330" s="48"/>
      <c r="BD1330" s="48"/>
      <c r="BE1330" s="48"/>
    </row>
    <row r="1331" spans="47:57" hidden="1" x14ac:dyDescent="0.2">
      <c r="AU1331" s="48"/>
      <c r="AV1331" s="48"/>
      <c r="AW1331" s="48"/>
      <c r="AX1331" s="48"/>
      <c r="AY1331" s="48"/>
      <c r="AZ1331" s="48"/>
      <c r="BA1331" s="48"/>
      <c r="BB1331" s="48"/>
      <c r="BC1331" s="48"/>
      <c r="BD1331" s="48"/>
      <c r="BE1331" s="48"/>
    </row>
    <row r="1332" spans="47:57" hidden="1" x14ac:dyDescent="0.2">
      <c r="AU1332" s="48"/>
      <c r="AV1332" s="48"/>
      <c r="AW1332" s="48"/>
      <c r="AX1332" s="48"/>
      <c r="AY1332" s="48"/>
      <c r="AZ1332" s="48"/>
      <c r="BA1332" s="48"/>
      <c r="BB1332" s="48"/>
      <c r="BC1332" s="48"/>
      <c r="BD1332" s="48"/>
      <c r="BE1332" s="48"/>
    </row>
    <row r="1333" spans="47:57" hidden="1" x14ac:dyDescent="0.2">
      <c r="AU1333" s="48"/>
      <c r="AV1333" s="48"/>
      <c r="AW1333" s="48"/>
      <c r="AX1333" s="48"/>
      <c r="AY1333" s="48"/>
      <c r="AZ1333" s="48"/>
      <c r="BA1333" s="48"/>
      <c r="BB1333" s="48"/>
      <c r="BC1333" s="48"/>
      <c r="BD1333" s="48"/>
      <c r="BE1333" s="48"/>
    </row>
    <row r="1334" spans="47:57" hidden="1" x14ac:dyDescent="0.2">
      <c r="AU1334" s="48"/>
      <c r="AV1334" s="48"/>
      <c r="AW1334" s="48"/>
      <c r="AX1334" s="48"/>
      <c r="AY1334" s="48"/>
      <c r="AZ1334" s="48"/>
      <c r="BA1334" s="48"/>
      <c r="BB1334" s="48"/>
      <c r="BC1334" s="48"/>
      <c r="BD1334" s="48"/>
      <c r="BE1334" s="48"/>
    </row>
    <row r="1335" spans="47:57" hidden="1" x14ac:dyDescent="0.2">
      <c r="AU1335" s="48"/>
      <c r="AV1335" s="48"/>
      <c r="AW1335" s="48"/>
      <c r="AX1335" s="48"/>
      <c r="AY1335" s="48"/>
      <c r="AZ1335" s="48"/>
      <c r="BA1335" s="48"/>
      <c r="BB1335" s="48"/>
      <c r="BC1335" s="48"/>
      <c r="BD1335" s="48"/>
      <c r="BE1335" s="48"/>
    </row>
    <row r="1336" spans="47:57" hidden="1" x14ac:dyDescent="0.2">
      <c r="AU1336" s="48"/>
      <c r="AV1336" s="48"/>
      <c r="AW1336" s="48"/>
      <c r="AX1336" s="48"/>
      <c r="AY1336" s="48"/>
      <c r="AZ1336" s="48"/>
      <c r="BA1336" s="48"/>
      <c r="BB1336" s="48"/>
      <c r="BC1336" s="48"/>
      <c r="BD1336" s="48"/>
      <c r="BE1336" s="48"/>
    </row>
    <row r="1337" spans="47:57" hidden="1" x14ac:dyDescent="0.2"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</row>
    <row r="1338" spans="47:57" hidden="1" x14ac:dyDescent="0.2">
      <c r="AU1338" s="48"/>
      <c r="AV1338" s="48"/>
      <c r="AW1338" s="48"/>
      <c r="AX1338" s="48"/>
      <c r="AY1338" s="48"/>
      <c r="AZ1338" s="48"/>
      <c r="BA1338" s="48"/>
      <c r="BB1338" s="48"/>
      <c r="BC1338" s="48"/>
      <c r="BD1338" s="48"/>
      <c r="BE1338" s="48"/>
    </row>
    <row r="1339" spans="47:57" hidden="1" x14ac:dyDescent="0.2">
      <c r="AU1339" s="48"/>
      <c r="AV1339" s="48"/>
      <c r="AW1339" s="48"/>
      <c r="AX1339" s="48"/>
      <c r="AY1339" s="48"/>
      <c r="AZ1339" s="48"/>
      <c r="BA1339" s="48"/>
      <c r="BB1339" s="48"/>
      <c r="BC1339" s="48"/>
      <c r="BD1339" s="48"/>
      <c r="BE1339" s="48"/>
    </row>
    <row r="1340" spans="47:57" hidden="1" x14ac:dyDescent="0.2">
      <c r="AU1340" s="48"/>
      <c r="AV1340" s="48"/>
      <c r="AW1340" s="48"/>
      <c r="AX1340" s="48"/>
      <c r="AY1340" s="48"/>
      <c r="AZ1340" s="48"/>
      <c r="BA1340" s="48"/>
      <c r="BB1340" s="48"/>
      <c r="BC1340" s="48"/>
      <c r="BD1340" s="48"/>
      <c r="BE1340" s="48"/>
    </row>
    <row r="1341" spans="47:57" hidden="1" x14ac:dyDescent="0.2">
      <c r="AU1341" s="48"/>
      <c r="AV1341" s="48"/>
      <c r="AW1341" s="48"/>
      <c r="AX1341" s="48"/>
      <c r="AY1341" s="48"/>
      <c r="AZ1341" s="48"/>
      <c r="BA1341" s="48"/>
      <c r="BB1341" s="48"/>
      <c r="BC1341" s="48"/>
      <c r="BD1341" s="48"/>
      <c r="BE1341" s="48"/>
    </row>
    <row r="1342" spans="47:57" hidden="1" x14ac:dyDescent="0.2">
      <c r="AU1342" s="48"/>
      <c r="AV1342" s="48"/>
      <c r="AW1342" s="48"/>
      <c r="AX1342" s="48"/>
      <c r="AY1342" s="48"/>
      <c r="AZ1342" s="48"/>
      <c r="BA1342" s="48"/>
      <c r="BB1342" s="48"/>
      <c r="BC1342" s="48"/>
      <c r="BD1342" s="48"/>
      <c r="BE1342" s="48"/>
    </row>
    <row r="1343" spans="47:57" hidden="1" x14ac:dyDescent="0.2">
      <c r="AU1343" s="48"/>
      <c r="AV1343" s="48"/>
      <c r="AW1343" s="48"/>
      <c r="AX1343" s="48"/>
      <c r="AY1343" s="48"/>
      <c r="AZ1343" s="48"/>
      <c r="BA1343" s="48"/>
      <c r="BB1343" s="48"/>
      <c r="BC1343" s="48"/>
      <c r="BD1343" s="48"/>
      <c r="BE1343" s="48"/>
    </row>
    <row r="1344" spans="47:57" hidden="1" x14ac:dyDescent="0.2">
      <c r="AU1344" s="48"/>
      <c r="AV1344" s="48"/>
      <c r="AW1344" s="48"/>
      <c r="AX1344" s="48"/>
      <c r="AY1344" s="48"/>
      <c r="AZ1344" s="48"/>
      <c r="BA1344" s="48"/>
      <c r="BB1344" s="48"/>
      <c r="BC1344" s="48"/>
      <c r="BD1344" s="48"/>
      <c r="BE1344" s="48"/>
    </row>
    <row r="1345" spans="47:57" hidden="1" x14ac:dyDescent="0.2">
      <c r="AU1345" s="48"/>
      <c r="AV1345" s="48"/>
      <c r="AW1345" s="48"/>
      <c r="AX1345" s="48"/>
      <c r="AY1345" s="48"/>
      <c r="AZ1345" s="48"/>
      <c r="BA1345" s="48"/>
      <c r="BB1345" s="48"/>
      <c r="BC1345" s="48"/>
      <c r="BD1345" s="48"/>
      <c r="BE1345" s="48"/>
    </row>
    <row r="1346" spans="47:57" hidden="1" x14ac:dyDescent="0.2">
      <c r="AU1346" s="48"/>
      <c r="AV1346" s="48"/>
      <c r="AW1346" s="48"/>
      <c r="AX1346" s="48"/>
      <c r="AY1346" s="48"/>
      <c r="AZ1346" s="48"/>
      <c r="BA1346" s="48"/>
      <c r="BB1346" s="48"/>
      <c r="BC1346" s="48"/>
      <c r="BD1346" s="48"/>
      <c r="BE1346" s="48"/>
    </row>
    <row r="1347" spans="47:57" hidden="1" x14ac:dyDescent="0.2">
      <c r="AU1347" s="48"/>
      <c r="AV1347" s="48"/>
      <c r="AW1347" s="48"/>
      <c r="AX1347" s="48"/>
      <c r="AY1347" s="48"/>
      <c r="AZ1347" s="48"/>
      <c r="BA1347" s="48"/>
      <c r="BB1347" s="48"/>
      <c r="BC1347" s="48"/>
      <c r="BD1347" s="48"/>
      <c r="BE1347" s="48"/>
    </row>
    <row r="1348" spans="47:57" hidden="1" x14ac:dyDescent="0.2">
      <c r="AU1348" s="48"/>
      <c r="AV1348" s="48"/>
      <c r="AW1348" s="48"/>
      <c r="AX1348" s="48"/>
      <c r="AY1348" s="48"/>
      <c r="AZ1348" s="48"/>
      <c r="BA1348" s="48"/>
      <c r="BB1348" s="48"/>
      <c r="BC1348" s="48"/>
      <c r="BD1348" s="48"/>
      <c r="BE1348" s="48"/>
    </row>
    <row r="1349" spans="47:57" hidden="1" x14ac:dyDescent="0.2"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</row>
    <row r="1350" spans="47:57" hidden="1" x14ac:dyDescent="0.2">
      <c r="AU1350" s="48"/>
      <c r="AV1350" s="48"/>
      <c r="AW1350" s="48"/>
      <c r="AX1350" s="48"/>
      <c r="AY1350" s="48"/>
      <c r="AZ1350" s="48"/>
      <c r="BA1350" s="48"/>
      <c r="BB1350" s="48"/>
      <c r="BC1350" s="48"/>
      <c r="BD1350" s="48"/>
      <c r="BE1350" s="48"/>
    </row>
    <row r="1351" spans="47:57" hidden="1" x14ac:dyDescent="0.2">
      <c r="AU1351" s="48"/>
      <c r="AV1351" s="48"/>
      <c r="AW1351" s="48"/>
      <c r="AX1351" s="48"/>
      <c r="AY1351" s="48"/>
      <c r="AZ1351" s="48"/>
      <c r="BA1351" s="48"/>
      <c r="BB1351" s="48"/>
      <c r="BC1351" s="48"/>
      <c r="BD1351" s="48"/>
      <c r="BE1351" s="48"/>
    </row>
    <row r="1352" spans="47:57" hidden="1" x14ac:dyDescent="0.2">
      <c r="AU1352" s="48"/>
      <c r="AV1352" s="48"/>
      <c r="AW1352" s="48"/>
      <c r="AX1352" s="48"/>
      <c r="AY1352" s="48"/>
      <c r="AZ1352" s="48"/>
      <c r="BA1352" s="48"/>
      <c r="BB1352" s="48"/>
      <c r="BC1352" s="48"/>
      <c r="BD1352" s="48"/>
      <c r="BE1352" s="48"/>
    </row>
    <row r="1353" spans="47:57" hidden="1" x14ac:dyDescent="0.2">
      <c r="AU1353" s="48"/>
      <c r="AV1353" s="48"/>
      <c r="AW1353" s="48"/>
      <c r="AX1353" s="48"/>
      <c r="AY1353" s="48"/>
      <c r="AZ1353" s="48"/>
      <c r="BA1353" s="48"/>
      <c r="BB1353" s="48"/>
      <c r="BC1353" s="48"/>
      <c r="BD1353" s="48"/>
      <c r="BE1353" s="48"/>
    </row>
    <row r="1354" spans="47:57" hidden="1" x14ac:dyDescent="0.2">
      <c r="AU1354" s="48"/>
      <c r="AV1354" s="48"/>
      <c r="AW1354" s="48"/>
      <c r="AX1354" s="48"/>
      <c r="AY1354" s="48"/>
      <c r="AZ1354" s="48"/>
      <c r="BA1354" s="48"/>
      <c r="BB1354" s="48"/>
      <c r="BC1354" s="48"/>
      <c r="BD1354" s="48"/>
      <c r="BE1354" s="48"/>
    </row>
    <row r="1355" spans="47:57" hidden="1" x14ac:dyDescent="0.2">
      <c r="AU1355" s="48"/>
      <c r="AV1355" s="48"/>
      <c r="AW1355" s="48"/>
      <c r="AX1355" s="48"/>
      <c r="AY1355" s="48"/>
      <c r="AZ1355" s="48"/>
      <c r="BA1355" s="48"/>
      <c r="BB1355" s="48"/>
      <c r="BC1355" s="48"/>
      <c r="BD1355" s="48"/>
      <c r="BE1355" s="48"/>
    </row>
    <row r="1356" spans="47:57" hidden="1" x14ac:dyDescent="0.2">
      <c r="AU1356" s="48"/>
      <c r="AV1356" s="48"/>
      <c r="AW1356" s="48"/>
      <c r="AX1356" s="48"/>
      <c r="AY1356" s="48"/>
      <c r="AZ1356" s="48"/>
      <c r="BA1356" s="48"/>
      <c r="BB1356" s="48"/>
      <c r="BC1356" s="48"/>
      <c r="BD1356" s="48"/>
      <c r="BE1356" s="48"/>
    </row>
    <row r="1357" spans="47:57" hidden="1" x14ac:dyDescent="0.2">
      <c r="AU1357" s="48"/>
      <c r="AV1357" s="48"/>
      <c r="AW1357" s="48"/>
      <c r="AX1357" s="48"/>
      <c r="AY1357" s="48"/>
      <c r="AZ1357" s="48"/>
      <c r="BA1357" s="48"/>
      <c r="BB1357" s="48"/>
      <c r="BC1357" s="48"/>
      <c r="BD1357" s="48"/>
      <c r="BE1357" s="48"/>
    </row>
    <row r="1358" spans="47:57" hidden="1" x14ac:dyDescent="0.2">
      <c r="AU1358" s="48"/>
      <c r="AV1358" s="48"/>
      <c r="AW1358" s="48"/>
      <c r="AX1358" s="48"/>
      <c r="AY1358" s="48"/>
      <c r="AZ1358" s="48"/>
      <c r="BA1358" s="48"/>
      <c r="BB1358" s="48"/>
      <c r="BC1358" s="48"/>
      <c r="BD1358" s="48"/>
      <c r="BE1358" s="48"/>
    </row>
    <row r="1359" spans="47:57" hidden="1" x14ac:dyDescent="0.2">
      <c r="AU1359" s="48"/>
      <c r="AV1359" s="48"/>
      <c r="AW1359" s="48"/>
      <c r="AX1359" s="48"/>
      <c r="AY1359" s="48"/>
      <c r="AZ1359" s="48"/>
      <c r="BA1359" s="48"/>
      <c r="BB1359" s="48"/>
      <c r="BC1359" s="48"/>
      <c r="BD1359" s="48"/>
      <c r="BE1359" s="48"/>
    </row>
    <row r="1360" spans="47:57" hidden="1" x14ac:dyDescent="0.2">
      <c r="AU1360" s="48"/>
      <c r="AV1360" s="48"/>
      <c r="AW1360" s="48"/>
      <c r="AX1360" s="48"/>
      <c r="AY1360" s="48"/>
      <c r="AZ1360" s="48"/>
      <c r="BA1360" s="48"/>
      <c r="BB1360" s="48"/>
      <c r="BC1360" s="48"/>
      <c r="BD1360" s="48"/>
      <c r="BE1360" s="48"/>
    </row>
    <row r="1361" spans="47:57" hidden="1" x14ac:dyDescent="0.2"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</row>
    <row r="1362" spans="47:57" hidden="1" x14ac:dyDescent="0.2">
      <c r="AU1362" s="48"/>
      <c r="AV1362" s="48"/>
      <c r="AW1362" s="48"/>
      <c r="AX1362" s="48"/>
      <c r="AY1362" s="48"/>
      <c r="AZ1362" s="48"/>
      <c r="BA1362" s="48"/>
      <c r="BB1362" s="48"/>
      <c r="BC1362" s="48"/>
      <c r="BD1362" s="48"/>
      <c r="BE1362" s="48"/>
    </row>
    <row r="1363" spans="47:57" hidden="1" x14ac:dyDescent="0.2">
      <c r="AU1363" s="48"/>
      <c r="AV1363" s="48"/>
      <c r="AW1363" s="48"/>
      <c r="AX1363" s="48"/>
      <c r="AY1363" s="48"/>
      <c r="AZ1363" s="48"/>
      <c r="BA1363" s="48"/>
      <c r="BB1363" s="48"/>
      <c r="BC1363" s="48"/>
      <c r="BD1363" s="48"/>
      <c r="BE1363" s="48"/>
    </row>
    <row r="1364" spans="47:57" hidden="1" x14ac:dyDescent="0.2">
      <c r="AU1364" s="48"/>
      <c r="AV1364" s="48"/>
      <c r="AW1364" s="48"/>
      <c r="AX1364" s="48"/>
      <c r="AY1364" s="48"/>
      <c r="AZ1364" s="48"/>
      <c r="BA1364" s="48"/>
      <c r="BB1364" s="48"/>
      <c r="BC1364" s="48"/>
      <c r="BD1364" s="48"/>
      <c r="BE1364" s="48"/>
    </row>
    <row r="1365" spans="47:57" hidden="1" x14ac:dyDescent="0.2">
      <c r="AU1365" s="48"/>
      <c r="AV1365" s="48"/>
      <c r="AW1365" s="48"/>
      <c r="AX1365" s="48"/>
      <c r="AY1365" s="48"/>
      <c r="AZ1365" s="48"/>
      <c r="BA1365" s="48"/>
      <c r="BB1365" s="48"/>
      <c r="BC1365" s="48"/>
      <c r="BD1365" s="48"/>
      <c r="BE1365" s="48"/>
    </row>
    <row r="1366" spans="47:57" hidden="1" x14ac:dyDescent="0.2">
      <c r="AU1366" s="48"/>
      <c r="AV1366" s="48"/>
      <c r="AW1366" s="48"/>
      <c r="AX1366" s="48"/>
      <c r="AY1366" s="48"/>
      <c r="AZ1366" s="48"/>
      <c r="BA1366" s="48"/>
      <c r="BB1366" s="48"/>
      <c r="BC1366" s="48"/>
      <c r="BD1366" s="48"/>
      <c r="BE1366" s="48"/>
    </row>
    <row r="1367" spans="47:57" hidden="1" x14ac:dyDescent="0.2">
      <c r="AU1367" s="48"/>
      <c r="AV1367" s="48"/>
      <c r="AW1367" s="48"/>
      <c r="AX1367" s="48"/>
      <c r="AY1367" s="48"/>
      <c r="AZ1367" s="48"/>
      <c r="BA1367" s="48"/>
      <c r="BB1367" s="48"/>
      <c r="BC1367" s="48"/>
      <c r="BD1367" s="48"/>
      <c r="BE1367" s="48"/>
    </row>
    <row r="1368" spans="47:57" hidden="1" x14ac:dyDescent="0.2">
      <c r="AU1368" s="48"/>
      <c r="AV1368" s="48"/>
      <c r="AW1368" s="48"/>
      <c r="AX1368" s="48"/>
      <c r="AY1368" s="48"/>
      <c r="AZ1368" s="48"/>
      <c r="BA1368" s="48"/>
      <c r="BB1368" s="48"/>
      <c r="BC1368" s="48"/>
      <c r="BD1368" s="48"/>
      <c r="BE1368" s="48"/>
    </row>
    <row r="1369" spans="47:57" hidden="1" x14ac:dyDescent="0.2">
      <c r="AU1369" s="48"/>
      <c r="AV1369" s="48"/>
      <c r="AW1369" s="48"/>
      <c r="AX1369" s="48"/>
      <c r="AY1369" s="48"/>
      <c r="AZ1369" s="48"/>
      <c r="BA1369" s="48"/>
      <c r="BB1369" s="48"/>
      <c r="BC1369" s="48"/>
      <c r="BD1369" s="48"/>
      <c r="BE1369" s="48"/>
    </row>
    <row r="1370" spans="47:57" hidden="1" x14ac:dyDescent="0.2">
      <c r="AU1370" s="48"/>
      <c r="AV1370" s="48"/>
      <c r="AW1370" s="48"/>
      <c r="AX1370" s="48"/>
      <c r="AY1370" s="48"/>
      <c r="AZ1370" s="48"/>
      <c r="BA1370" s="48"/>
      <c r="BB1370" s="48"/>
      <c r="BC1370" s="48"/>
      <c r="BD1370" s="48"/>
      <c r="BE1370" s="48"/>
    </row>
    <row r="1371" spans="47:57" hidden="1" x14ac:dyDescent="0.2">
      <c r="AU1371" s="48"/>
      <c r="AV1371" s="48"/>
      <c r="AW1371" s="48"/>
      <c r="AX1371" s="48"/>
      <c r="AY1371" s="48"/>
      <c r="AZ1371" s="48"/>
      <c r="BA1371" s="48"/>
      <c r="BB1371" s="48"/>
      <c r="BC1371" s="48"/>
      <c r="BD1371" s="48"/>
      <c r="BE1371" s="48"/>
    </row>
    <row r="1372" spans="47:57" hidden="1" x14ac:dyDescent="0.2">
      <c r="AU1372" s="48"/>
      <c r="AV1372" s="48"/>
      <c r="AW1372" s="48"/>
      <c r="AX1372" s="48"/>
      <c r="AY1372" s="48"/>
      <c r="AZ1372" s="48"/>
      <c r="BA1372" s="48"/>
      <c r="BB1372" s="48"/>
      <c r="BC1372" s="48"/>
      <c r="BD1372" s="48"/>
      <c r="BE1372" s="48"/>
    </row>
    <row r="1373" spans="47:57" hidden="1" x14ac:dyDescent="0.2"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</row>
    <row r="1374" spans="47:57" hidden="1" x14ac:dyDescent="0.2">
      <c r="AU1374" s="48"/>
      <c r="AV1374" s="48"/>
      <c r="AW1374" s="48"/>
      <c r="AX1374" s="48"/>
      <c r="AY1374" s="48"/>
      <c r="AZ1374" s="48"/>
      <c r="BA1374" s="48"/>
      <c r="BB1374" s="48"/>
      <c r="BC1374" s="48"/>
      <c r="BD1374" s="48"/>
      <c r="BE1374" s="48"/>
    </row>
    <row r="1375" spans="47:57" hidden="1" x14ac:dyDescent="0.2">
      <c r="AU1375" s="48"/>
      <c r="AV1375" s="48"/>
      <c r="AW1375" s="48"/>
      <c r="AX1375" s="48"/>
      <c r="AY1375" s="48"/>
      <c r="AZ1375" s="48"/>
      <c r="BA1375" s="48"/>
      <c r="BB1375" s="48"/>
      <c r="BC1375" s="48"/>
      <c r="BD1375" s="48"/>
      <c r="BE1375" s="48"/>
    </row>
    <row r="1376" spans="47:57" hidden="1" x14ac:dyDescent="0.2">
      <c r="AU1376" s="48"/>
      <c r="AV1376" s="48"/>
      <c r="AW1376" s="48"/>
      <c r="AX1376" s="48"/>
      <c r="AY1376" s="48"/>
      <c r="AZ1376" s="48"/>
      <c r="BA1376" s="48"/>
      <c r="BB1376" s="48"/>
      <c r="BC1376" s="48"/>
      <c r="BD1376" s="48"/>
      <c r="BE1376" s="48"/>
    </row>
    <row r="1377" spans="47:57" hidden="1" x14ac:dyDescent="0.2">
      <c r="AU1377" s="48"/>
      <c r="AV1377" s="48"/>
      <c r="AW1377" s="48"/>
      <c r="AX1377" s="48"/>
      <c r="AY1377" s="48"/>
      <c r="AZ1377" s="48"/>
      <c r="BA1377" s="48"/>
      <c r="BB1377" s="48"/>
      <c r="BC1377" s="48"/>
      <c r="BD1377" s="48"/>
      <c r="BE1377" s="48"/>
    </row>
    <row r="1378" spans="47:57" hidden="1" x14ac:dyDescent="0.2">
      <c r="AU1378" s="48"/>
      <c r="AV1378" s="48"/>
      <c r="AW1378" s="48"/>
      <c r="AX1378" s="48"/>
      <c r="AY1378" s="48"/>
      <c r="AZ1378" s="48"/>
      <c r="BA1378" s="48"/>
      <c r="BB1378" s="48"/>
      <c r="BC1378" s="48"/>
      <c r="BD1378" s="48"/>
      <c r="BE1378" s="48"/>
    </row>
    <row r="1379" spans="47:57" hidden="1" x14ac:dyDescent="0.2">
      <c r="AU1379" s="48"/>
      <c r="AV1379" s="48"/>
      <c r="AW1379" s="48"/>
      <c r="AX1379" s="48"/>
      <c r="AY1379" s="48"/>
      <c r="AZ1379" s="48"/>
      <c r="BA1379" s="48"/>
      <c r="BB1379" s="48"/>
      <c r="BC1379" s="48"/>
      <c r="BD1379" s="48"/>
      <c r="BE1379" s="48"/>
    </row>
    <row r="1380" spans="47:57" hidden="1" x14ac:dyDescent="0.2">
      <c r="AU1380" s="48"/>
      <c r="AV1380" s="48"/>
      <c r="AW1380" s="48"/>
      <c r="AX1380" s="48"/>
      <c r="AY1380" s="48"/>
      <c r="AZ1380" s="48"/>
      <c r="BA1380" s="48"/>
      <c r="BB1380" s="48"/>
      <c r="BC1380" s="48"/>
      <c r="BD1380" s="48"/>
      <c r="BE1380" s="48"/>
    </row>
    <row r="1381" spans="47:57" hidden="1" x14ac:dyDescent="0.2">
      <c r="AU1381" s="48"/>
      <c r="AV1381" s="48"/>
      <c r="AW1381" s="48"/>
      <c r="AX1381" s="48"/>
      <c r="AY1381" s="48"/>
      <c r="AZ1381" s="48"/>
      <c r="BA1381" s="48"/>
      <c r="BB1381" s="48"/>
      <c r="BC1381" s="48"/>
      <c r="BD1381" s="48"/>
      <c r="BE1381" s="48"/>
    </row>
    <row r="1382" spans="47:57" hidden="1" x14ac:dyDescent="0.2">
      <c r="AU1382" s="48"/>
      <c r="AV1382" s="48"/>
      <c r="AW1382" s="48"/>
      <c r="AX1382" s="48"/>
      <c r="AY1382" s="48"/>
      <c r="AZ1382" s="48"/>
      <c r="BA1382" s="48"/>
      <c r="BB1382" s="48"/>
      <c r="BC1382" s="48"/>
      <c r="BD1382" s="48"/>
      <c r="BE1382" s="48"/>
    </row>
    <row r="1383" spans="47:57" hidden="1" x14ac:dyDescent="0.2">
      <c r="AU1383" s="48"/>
      <c r="AV1383" s="48"/>
      <c r="AW1383" s="48"/>
      <c r="AX1383" s="48"/>
      <c r="AY1383" s="48"/>
      <c r="AZ1383" s="48"/>
      <c r="BA1383" s="48"/>
      <c r="BB1383" s="48"/>
      <c r="BC1383" s="48"/>
      <c r="BD1383" s="48"/>
      <c r="BE1383" s="48"/>
    </row>
    <row r="1384" spans="47:57" hidden="1" x14ac:dyDescent="0.2">
      <c r="AU1384" s="48"/>
      <c r="AV1384" s="48"/>
      <c r="AW1384" s="48"/>
      <c r="AX1384" s="48"/>
      <c r="AY1384" s="48"/>
      <c r="AZ1384" s="48"/>
      <c r="BA1384" s="48"/>
      <c r="BB1384" s="48"/>
      <c r="BC1384" s="48"/>
      <c r="BD1384" s="48"/>
      <c r="BE1384" s="48"/>
    </row>
    <row r="1385" spans="47:57" hidden="1" x14ac:dyDescent="0.2">
      <c r="AU1385" s="48"/>
      <c r="AV1385" s="48"/>
      <c r="AW1385" s="48"/>
      <c r="AX1385" s="48"/>
      <c r="AY1385" s="48"/>
      <c r="AZ1385" s="48"/>
      <c r="BA1385" s="48"/>
      <c r="BB1385" s="48"/>
      <c r="BC1385" s="48"/>
      <c r="BD1385" s="48"/>
      <c r="BE1385" s="48"/>
    </row>
    <row r="1386" spans="47:57" hidden="1" x14ac:dyDescent="0.2">
      <c r="AU1386" s="48"/>
      <c r="AV1386" s="48"/>
      <c r="AW1386" s="48"/>
      <c r="AX1386" s="48"/>
      <c r="AY1386" s="48"/>
      <c r="AZ1386" s="48"/>
      <c r="BA1386" s="48"/>
      <c r="BB1386" s="48"/>
      <c r="BC1386" s="48"/>
      <c r="BD1386" s="48"/>
      <c r="BE1386" s="48"/>
    </row>
    <row r="1387" spans="47:57" hidden="1" x14ac:dyDescent="0.2">
      <c r="AU1387" s="48"/>
      <c r="AV1387" s="48"/>
      <c r="AW1387" s="48"/>
      <c r="AX1387" s="48"/>
      <c r="AY1387" s="48"/>
      <c r="AZ1387" s="48"/>
      <c r="BA1387" s="48"/>
      <c r="BB1387" s="48"/>
      <c r="BC1387" s="48"/>
      <c r="BD1387" s="48"/>
      <c r="BE1387" s="48"/>
    </row>
    <row r="1388" spans="47:57" hidden="1" x14ac:dyDescent="0.2">
      <c r="AU1388" s="48"/>
      <c r="AV1388" s="48"/>
      <c r="AW1388" s="48"/>
      <c r="AX1388" s="48"/>
      <c r="AY1388" s="48"/>
      <c r="AZ1388" s="48"/>
      <c r="BA1388" s="48"/>
      <c r="BB1388" s="48"/>
      <c r="BC1388" s="48"/>
      <c r="BD1388" s="48"/>
      <c r="BE1388" s="48"/>
    </row>
    <row r="1389" spans="47:57" hidden="1" x14ac:dyDescent="0.2">
      <c r="AU1389" s="48"/>
      <c r="AV1389" s="48"/>
      <c r="AW1389" s="48"/>
      <c r="AX1389" s="48"/>
      <c r="AY1389" s="48"/>
      <c r="AZ1389" s="48"/>
      <c r="BA1389" s="48"/>
      <c r="BB1389" s="48"/>
      <c r="BC1389" s="48"/>
      <c r="BD1389" s="48"/>
      <c r="BE1389" s="48"/>
    </row>
    <row r="1390" spans="47:57" hidden="1" x14ac:dyDescent="0.2">
      <c r="AU1390" s="48"/>
      <c r="AV1390" s="48"/>
      <c r="AW1390" s="48"/>
      <c r="AX1390" s="48"/>
      <c r="AY1390" s="48"/>
      <c r="AZ1390" s="48"/>
      <c r="BA1390" s="48"/>
      <c r="BB1390" s="48"/>
      <c r="BC1390" s="48"/>
      <c r="BD1390" s="48"/>
      <c r="BE1390" s="48"/>
    </row>
    <row r="1391" spans="47:57" hidden="1" x14ac:dyDescent="0.2">
      <c r="AU1391" s="48"/>
      <c r="AV1391" s="48"/>
      <c r="AW1391" s="48"/>
      <c r="AX1391" s="48"/>
      <c r="AY1391" s="48"/>
      <c r="AZ1391" s="48"/>
      <c r="BA1391" s="48"/>
      <c r="BB1391" s="48"/>
      <c r="BC1391" s="48"/>
      <c r="BD1391" s="48"/>
      <c r="BE1391" s="48"/>
    </row>
    <row r="1392" spans="47:57" hidden="1" x14ac:dyDescent="0.2">
      <c r="AU1392" s="48"/>
      <c r="AV1392" s="48"/>
      <c r="AW1392" s="48"/>
      <c r="AX1392" s="48"/>
      <c r="AY1392" s="48"/>
      <c r="AZ1392" s="48"/>
      <c r="BA1392" s="48"/>
      <c r="BB1392" s="48"/>
      <c r="BC1392" s="48"/>
      <c r="BD1392" s="48"/>
      <c r="BE1392" s="48"/>
    </row>
    <row r="1393" spans="47:57" hidden="1" x14ac:dyDescent="0.2">
      <c r="AU1393" s="48"/>
      <c r="AV1393" s="48"/>
      <c r="AW1393" s="48"/>
      <c r="AX1393" s="48"/>
      <c r="AY1393" s="48"/>
      <c r="AZ1393" s="48"/>
      <c r="BA1393" s="48"/>
      <c r="BB1393" s="48"/>
      <c r="BC1393" s="48"/>
      <c r="BD1393" s="48"/>
      <c r="BE1393" s="48"/>
    </row>
    <row r="1394" spans="47:57" hidden="1" x14ac:dyDescent="0.2">
      <c r="AU1394" s="48"/>
      <c r="AV1394" s="48"/>
      <c r="AW1394" s="48"/>
      <c r="AX1394" s="48"/>
      <c r="AY1394" s="48"/>
      <c r="AZ1394" s="48"/>
      <c r="BA1394" s="48"/>
      <c r="BB1394" s="48"/>
      <c r="BC1394" s="48"/>
      <c r="BD1394" s="48"/>
      <c r="BE1394" s="48"/>
    </row>
    <row r="1395" spans="47:57" hidden="1" x14ac:dyDescent="0.2">
      <c r="AU1395" s="48"/>
      <c r="AV1395" s="48"/>
      <c r="AW1395" s="48"/>
      <c r="AX1395" s="48"/>
      <c r="AY1395" s="48"/>
      <c r="AZ1395" s="48"/>
      <c r="BA1395" s="48"/>
      <c r="BB1395" s="48"/>
      <c r="BC1395" s="48"/>
      <c r="BD1395" s="48"/>
      <c r="BE1395" s="48"/>
    </row>
    <row r="1396" spans="47:57" hidden="1" x14ac:dyDescent="0.2">
      <c r="AU1396" s="48"/>
      <c r="AV1396" s="48"/>
      <c r="AW1396" s="48"/>
      <c r="AX1396" s="48"/>
      <c r="AY1396" s="48"/>
      <c r="AZ1396" s="48"/>
      <c r="BA1396" s="48"/>
      <c r="BB1396" s="48"/>
      <c r="BC1396" s="48"/>
      <c r="BD1396" s="48"/>
      <c r="BE1396" s="48"/>
    </row>
    <row r="1397" spans="47:57" hidden="1" x14ac:dyDescent="0.2">
      <c r="AU1397" s="48"/>
      <c r="AV1397" s="48"/>
      <c r="AW1397" s="48"/>
      <c r="AX1397" s="48"/>
      <c r="AY1397" s="48"/>
      <c r="AZ1397" s="48"/>
      <c r="BA1397" s="48"/>
      <c r="BB1397" s="48"/>
      <c r="BC1397" s="48"/>
      <c r="BD1397" s="48"/>
      <c r="BE1397" s="48"/>
    </row>
    <row r="1398" spans="47:57" hidden="1" x14ac:dyDescent="0.2">
      <c r="AU1398" s="48"/>
      <c r="AV1398" s="48"/>
      <c r="AW1398" s="48"/>
      <c r="AX1398" s="48"/>
      <c r="AY1398" s="48"/>
      <c r="AZ1398" s="48"/>
      <c r="BA1398" s="48"/>
      <c r="BB1398" s="48"/>
      <c r="BC1398" s="48"/>
      <c r="BD1398" s="48"/>
      <c r="BE1398" s="48"/>
    </row>
    <row r="1399" spans="47:57" hidden="1" x14ac:dyDescent="0.2">
      <c r="AU1399" s="48"/>
      <c r="AV1399" s="48"/>
      <c r="AW1399" s="48"/>
      <c r="AX1399" s="48"/>
      <c r="AY1399" s="48"/>
      <c r="AZ1399" s="48"/>
      <c r="BA1399" s="48"/>
      <c r="BB1399" s="48"/>
      <c r="BC1399" s="48"/>
      <c r="BD1399" s="48"/>
      <c r="BE1399" s="48"/>
    </row>
    <row r="1400" spans="47:57" hidden="1" x14ac:dyDescent="0.2">
      <c r="AU1400" s="48"/>
      <c r="AV1400" s="48"/>
      <c r="AW1400" s="48"/>
      <c r="AX1400" s="48"/>
      <c r="AY1400" s="48"/>
      <c r="AZ1400" s="48"/>
      <c r="BA1400" s="48"/>
      <c r="BB1400" s="48"/>
      <c r="BC1400" s="48"/>
      <c r="BD1400" s="48"/>
      <c r="BE1400" s="48"/>
    </row>
    <row r="1401" spans="47:57" hidden="1" x14ac:dyDescent="0.2">
      <c r="AU1401" s="48"/>
      <c r="AV1401" s="48"/>
      <c r="AW1401" s="48"/>
      <c r="AX1401" s="48"/>
      <c r="AY1401" s="48"/>
      <c r="AZ1401" s="48"/>
      <c r="BA1401" s="48"/>
      <c r="BB1401" s="48"/>
      <c r="BC1401" s="48"/>
      <c r="BD1401" s="48"/>
      <c r="BE1401" s="48"/>
    </row>
    <row r="1402" spans="47:57" hidden="1" x14ac:dyDescent="0.2">
      <c r="AU1402" s="48"/>
      <c r="AV1402" s="48"/>
      <c r="AW1402" s="48"/>
      <c r="AX1402" s="48"/>
      <c r="AY1402" s="48"/>
      <c r="AZ1402" s="48"/>
      <c r="BA1402" s="48"/>
      <c r="BB1402" s="48"/>
      <c r="BC1402" s="48"/>
      <c r="BD1402" s="48"/>
      <c r="BE1402" s="48"/>
    </row>
    <row r="1403" spans="47:57" hidden="1" x14ac:dyDescent="0.2">
      <c r="AU1403" s="48"/>
      <c r="AV1403" s="48"/>
      <c r="AW1403" s="48"/>
      <c r="AX1403" s="48"/>
      <c r="AY1403" s="48"/>
      <c r="AZ1403" s="48"/>
      <c r="BA1403" s="48"/>
      <c r="BB1403" s="48"/>
      <c r="BC1403" s="48"/>
      <c r="BD1403" s="48"/>
      <c r="BE1403" s="48"/>
    </row>
    <row r="1404" spans="47:57" hidden="1" x14ac:dyDescent="0.2">
      <c r="AU1404" s="48"/>
      <c r="AV1404" s="48"/>
      <c r="AW1404" s="48"/>
      <c r="AX1404" s="48"/>
      <c r="AY1404" s="48"/>
      <c r="AZ1404" s="48"/>
      <c r="BA1404" s="48"/>
      <c r="BB1404" s="48"/>
      <c r="BC1404" s="48"/>
      <c r="BD1404" s="48"/>
      <c r="BE1404" s="48"/>
    </row>
    <row r="1405" spans="47:57" hidden="1" x14ac:dyDescent="0.2">
      <c r="AU1405" s="48"/>
      <c r="AV1405" s="48"/>
      <c r="AW1405" s="48"/>
      <c r="AX1405" s="48"/>
      <c r="AY1405" s="48"/>
      <c r="AZ1405" s="48"/>
      <c r="BA1405" s="48"/>
      <c r="BB1405" s="48"/>
      <c r="BC1405" s="48"/>
      <c r="BD1405" s="48"/>
      <c r="BE1405" s="48"/>
    </row>
    <row r="1406" spans="47:57" hidden="1" x14ac:dyDescent="0.2">
      <c r="AU1406" s="48"/>
      <c r="AV1406" s="48"/>
      <c r="AW1406" s="48"/>
      <c r="AX1406" s="48"/>
      <c r="AY1406" s="48"/>
      <c r="AZ1406" s="48"/>
      <c r="BA1406" s="48"/>
      <c r="BB1406" s="48"/>
      <c r="BC1406" s="48"/>
      <c r="BD1406" s="48"/>
      <c r="BE1406" s="48"/>
    </row>
    <row r="1407" spans="47:57" hidden="1" x14ac:dyDescent="0.2">
      <c r="AU1407" s="48"/>
      <c r="AV1407" s="48"/>
      <c r="AW1407" s="48"/>
      <c r="AX1407" s="48"/>
      <c r="AY1407" s="48"/>
      <c r="AZ1407" s="48"/>
      <c r="BA1407" s="48"/>
      <c r="BB1407" s="48"/>
      <c r="BC1407" s="48"/>
      <c r="BD1407" s="48"/>
      <c r="BE1407" s="48"/>
    </row>
    <row r="1408" spans="47:57" hidden="1" x14ac:dyDescent="0.2">
      <c r="AU1408" s="48"/>
      <c r="AV1408" s="48"/>
      <c r="AW1408" s="48"/>
      <c r="AX1408" s="48"/>
      <c r="AY1408" s="48"/>
      <c r="AZ1408" s="48"/>
      <c r="BA1408" s="48"/>
      <c r="BB1408" s="48"/>
      <c r="BC1408" s="48"/>
      <c r="BD1408" s="48"/>
      <c r="BE1408" s="48"/>
    </row>
    <row r="1409" spans="47:57" hidden="1" x14ac:dyDescent="0.2">
      <c r="AU1409" s="48"/>
      <c r="AV1409" s="48"/>
      <c r="AW1409" s="48"/>
      <c r="AX1409" s="48"/>
      <c r="AY1409" s="48"/>
      <c r="AZ1409" s="48"/>
      <c r="BA1409" s="48"/>
      <c r="BB1409" s="48"/>
      <c r="BC1409" s="48"/>
      <c r="BD1409" s="48"/>
      <c r="BE1409" s="48"/>
    </row>
    <row r="1410" spans="47:57" hidden="1" x14ac:dyDescent="0.2">
      <c r="AU1410" s="48"/>
      <c r="AV1410" s="48"/>
      <c r="AW1410" s="48"/>
      <c r="AX1410" s="48"/>
      <c r="AY1410" s="48"/>
      <c r="AZ1410" s="48"/>
      <c r="BA1410" s="48"/>
      <c r="BB1410" s="48"/>
      <c r="BC1410" s="48"/>
      <c r="BD1410" s="48"/>
      <c r="BE1410" s="48"/>
    </row>
    <row r="1411" spans="47:57" hidden="1" x14ac:dyDescent="0.2">
      <c r="AU1411" s="48"/>
      <c r="AV1411" s="48"/>
      <c r="AW1411" s="48"/>
      <c r="AX1411" s="48"/>
      <c r="AY1411" s="48"/>
      <c r="AZ1411" s="48"/>
      <c r="BA1411" s="48"/>
      <c r="BB1411" s="48"/>
      <c r="BC1411" s="48"/>
      <c r="BD1411" s="48"/>
      <c r="BE1411" s="48"/>
    </row>
    <row r="1412" spans="47:57" hidden="1" x14ac:dyDescent="0.2">
      <c r="AU1412" s="48"/>
      <c r="AV1412" s="48"/>
      <c r="AW1412" s="48"/>
      <c r="AX1412" s="48"/>
      <c r="AY1412" s="48"/>
      <c r="AZ1412" s="48"/>
      <c r="BA1412" s="48"/>
      <c r="BB1412" s="48"/>
      <c r="BC1412" s="48"/>
      <c r="BD1412" s="48"/>
      <c r="BE1412" s="48"/>
    </row>
    <row r="1413" spans="47:57" hidden="1" x14ac:dyDescent="0.2">
      <c r="AU1413" s="48"/>
      <c r="AV1413" s="48"/>
      <c r="AW1413" s="48"/>
      <c r="AX1413" s="48"/>
      <c r="AY1413" s="48"/>
      <c r="AZ1413" s="48"/>
      <c r="BA1413" s="48"/>
      <c r="BB1413" s="48"/>
      <c r="BC1413" s="48"/>
      <c r="BD1413" s="48"/>
      <c r="BE1413" s="48"/>
    </row>
    <row r="1414" spans="47:57" hidden="1" x14ac:dyDescent="0.2">
      <c r="AU1414" s="48"/>
      <c r="AV1414" s="48"/>
      <c r="AW1414" s="48"/>
      <c r="AX1414" s="48"/>
      <c r="AY1414" s="48"/>
      <c r="AZ1414" s="48"/>
      <c r="BA1414" s="48"/>
      <c r="BB1414" s="48"/>
      <c r="BC1414" s="48"/>
      <c r="BD1414" s="48"/>
      <c r="BE1414" s="48"/>
    </row>
    <row r="1415" spans="47:57" hidden="1" x14ac:dyDescent="0.2">
      <c r="AU1415" s="48"/>
      <c r="AV1415" s="48"/>
      <c r="AW1415" s="48"/>
      <c r="AX1415" s="48"/>
      <c r="AY1415" s="48"/>
      <c r="AZ1415" s="48"/>
      <c r="BA1415" s="48"/>
      <c r="BB1415" s="48"/>
      <c r="BC1415" s="48"/>
      <c r="BD1415" s="48"/>
      <c r="BE1415" s="48"/>
    </row>
    <row r="1416" spans="47:57" hidden="1" x14ac:dyDescent="0.2">
      <c r="AU1416" s="48"/>
      <c r="AV1416" s="48"/>
      <c r="AW1416" s="48"/>
      <c r="AX1416" s="48"/>
      <c r="AY1416" s="48"/>
      <c r="AZ1416" s="48"/>
      <c r="BA1416" s="48"/>
      <c r="BB1416" s="48"/>
      <c r="BC1416" s="48"/>
      <c r="BD1416" s="48"/>
      <c r="BE1416" s="48"/>
    </row>
    <row r="1417" spans="47:57" hidden="1" x14ac:dyDescent="0.2">
      <c r="AU1417" s="48"/>
      <c r="AV1417" s="48"/>
      <c r="AW1417" s="48"/>
      <c r="AX1417" s="48"/>
      <c r="AY1417" s="48"/>
      <c r="AZ1417" s="48"/>
      <c r="BA1417" s="48"/>
      <c r="BB1417" s="48"/>
      <c r="BC1417" s="48"/>
      <c r="BD1417" s="48"/>
      <c r="BE1417" s="48"/>
    </row>
    <row r="1418" spans="47:57" hidden="1" x14ac:dyDescent="0.2">
      <c r="AU1418" s="48"/>
      <c r="AV1418" s="48"/>
      <c r="AW1418" s="48"/>
      <c r="AX1418" s="48"/>
      <c r="AY1418" s="48"/>
      <c r="AZ1418" s="48"/>
      <c r="BA1418" s="48"/>
      <c r="BB1418" s="48"/>
      <c r="BC1418" s="48"/>
      <c r="BD1418" s="48"/>
      <c r="BE1418" s="48"/>
    </row>
    <row r="1419" spans="47:57" hidden="1" x14ac:dyDescent="0.2">
      <c r="AU1419" s="48"/>
      <c r="AV1419" s="48"/>
      <c r="AW1419" s="48"/>
      <c r="AX1419" s="48"/>
      <c r="AY1419" s="48"/>
      <c r="AZ1419" s="48"/>
      <c r="BA1419" s="48"/>
      <c r="BB1419" s="48"/>
      <c r="BC1419" s="48"/>
      <c r="BD1419" s="48"/>
      <c r="BE1419" s="48"/>
    </row>
    <row r="1420" spans="47:57" hidden="1" x14ac:dyDescent="0.2">
      <c r="AU1420" s="48"/>
      <c r="AV1420" s="48"/>
      <c r="AW1420" s="48"/>
      <c r="AX1420" s="48"/>
      <c r="AY1420" s="48"/>
      <c r="AZ1420" s="48"/>
      <c r="BA1420" s="48"/>
      <c r="BB1420" s="48"/>
      <c r="BC1420" s="48"/>
      <c r="BD1420" s="48"/>
      <c r="BE1420" s="48"/>
    </row>
    <row r="1421" spans="47:57" hidden="1" x14ac:dyDescent="0.2">
      <c r="AU1421" s="48"/>
      <c r="AV1421" s="48"/>
      <c r="AW1421" s="48"/>
      <c r="AX1421" s="48"/>
      <c r="AY1421" s="48"/>
      <c r="AZ1421" s="48"/>
      <c r="BA1421" s="48"/>
      <c r="BB1421" s="48"/>
      <c r="BC1421" s="48"/>
      <c r="BD1421" s="48"/>
      <c r="BE1421" s="48"/>
    </row>
    <row r="1422" spans="47:57" hidden="1" x14ac:dyDescent="0.2">
      <c r="AU1422" s="48"/>
      <c r="AV1422" s="48"/>
      <c r="AW1422" s="48"/>
      <c r="AX1422" s="48"/>
      <c r="AY1422" s="48"/>
      <c r="AZ1422" s="48"/>
      <c r="BA1422" s="48"/>
      <c r="BB1422" s="48"/>
      <c r="BC1422" s="48"/>
      <c r="BD1422" s="48"/>
      <c r="BE1422" s="48"/>
    </row>
    <row r="1423" spans="47:57" hidden="1" x14ac:dyDescent="0.2">
      <c r="AU1423" s="48"/>
      <c r="AV1423" s="48"/>
      <c r="AW1423" s="48"/>
      <c r="AX1423" s="48"/>
      <c r="AY1423" s="48"/>
      <c r="AZ1423" s="48"/>
      <c r="BA1423" s="48"/>
      <c r="BB1423" s="48"/>
      <c r="BC1423" s="48"/>
      <c r="BD1423" s="48"/>
      <c r="BE1423" s="48"/>
    </row>
    <row r="1424" spans="47:57" hidden="1" x14ac:dyDescent="0.2">
      <c r="AU1424" s="48"/>
      <c r="AV1424" s="48"/>
      <c r="AW1424" s="48"/>
      <c r="AX1424" s="48"/>
      <c r="AY1424" s="48"/>
      <c r="AZ1424" s="48"/>
      <c r="BA1424" s="48"/>
      <c r="BB1424" s="48"/>
      <c r="BC1424" s="48"/>
      <c r="BD1424" s="48"/>
      <c r="BE1424" s="48"/>
    </row>
    <row r="1425" spans="47:57" hidden="1" x14ac:dyDescent="0.2">
      <c r="AU1425" s="48"/>
      <c r="AV1425" s="48"/>
      <c r="AW1425" s="48"/>
      <c r="AX1425" s="48"/>
      <c r="AY1425" s="48"/>
      <c r="AZ1425" s="48"/>
      <c r="BA1425" s="48"/>
      <c r="BB1425" s="48"/>
      <c r="BC1425" s="48"/>
      <c r="BD1425" s="48"/>
      <c r="BE1425" s="48"/>
    </row>
    <row r="1426" spans="47:57" hidden="1" x14ac:dyDescent="0.2">
      <c r="AU1426" s="48"/>
      <c r="AV1426" s="48"/>
      <c r="AW1426" s="48"/>
      <c r="AX1426" s="48"/>
      <c r="AY1426" s="48"/>
      <c r="AZ1426" s="48"/>
      <c r="BA1426" s="48"/>
      <c r="BB1426" s="48"/>
      <c r="BC1426" s="48"/>
      <c r="BD1426" s="48"/>
      <c r="BE1426" s="48"/>
    </row>
    <row r="1427" spans="47:57" hidden="1" x14ac:dyDescent="0.2">
      <c r="AU1427" s="48"/>
      <c r="AV1427" s="48"/>
      <c r="AW1427" s="48"/>
      <c r="AX1427" s="48"/>
      <c r="AY1427" s="48"/>
      <c r="AZ1427" s="48"/>
      <c r="BA1427" s="48"/>
      <c r="BB1427" s="48"/>
      <c r="BC1427" s="48"/>
      <c r="BD1427" s="48"/>
      <c r="BE1427" s="48"/>
    </row>
    <row r="1428" spans="47:57" hidden="1" x14ac:dyDescent="0.2">
      <c r="AU1428" s="48"/>
      <c r="AV1428" s="48"/>
      <c r="AW1428" s="48"/>
      <c r="AX1428" s="48"/>
      <c r="AY1428" s="48"/>
      <c r="AZ1428" s="48"/>
      <c r="BA1428" s="48"/>
      <c r="BB1428" s="48"/>
      <c r="BC1428" s="48"/>
      <c r="BD1428" s="48"/>
      <c r="BE1428" s="48"/>
    </row>
    <row r="1429" spans="47:57" hidden="1" x14ac:dyDescent="0.2">
      <c r="AU1429" s="48"/>
      <c r="AV1429" s="48"/>
      <c r="AW1429" s="48"/>
      <c r="AX1429" s="48"/>
      <c r="AY1429" s="48"/>
      <c r="AZ1429" s="48"/>
      <c r="BA1429" s="48"/>
      <c r="BB1429" s="48"/>
      <c r="BC1429" s="48"/>
      <c r="BD1429" s="48"/>
      <c r="BE1429" s="48"/>
    </row>
    <row r="1430" spans="47:57" hidden="1" x14ac:dyDescent="0.2">
      <c r="AU1430" s="48"/>
      <c r="AV1430" s="48"/>
      <c r="AW1430" s="48"/>
      <c r="AX1430" s="48"/>
      <c r="AY1430" s="48"/>
      <c r="AZ1430" s="48"/>
      <c r="BA1430" s="48"/>
      <c r="BB1430" s="48"/>
      <c r="BC1430" s="48"/>
      <c r="BD1430" s="48"/>
      <c r="BE1430" s="48"/>
    </row>
    <row r="1431" spans="47:57" hidden="1" x14ac:dyDescent="0.2">
      <c r="AU1431" s="48"/>
      <c r="AV1431" s="48"/>
      <c r="AW1431" s="48"/>
      <c r="AX1431" s="48"/>
      <c r="AY1431" s="48"/>
      <c r="AZ1431" s="48"/>
      <c r="BA1431" s="48"/>
      <c r="BB1431" s="48"/>
      <c r="BC1431" s="48"/>
      <c r="BD1431" s="48"/>
      <c r="BE1431" s="48"/>
    </row>
    <row r="1432" spans="47:57" hidden="1" x14ac:dyDescent="0.2">
      <c r="AU1432" s="48"/>
      <c r="AV1432" s="48"/>
      <c r="AW1432" s="48"/>
      <c r="AX1432" s="48"/>
      <c r="AY1432" s="48"/>
      <c r="AZ1432" s="48"/>
      <c r="BA1432" s="48"/>
      <c r="BB1432" s="48"/>
      <c r="BC1432" s="48"/>
      <c r="BD1432" s="48"/>
      <c r="BE1432" s="48"/>
    </row>
    <row r="1433" spans="47:57" hidden="1" x14ac:dyDescent="0.2">
      <c r="AU1433" s="48"/>
      <c r="AV1433" s="48"/>
      <c r="AW1433" s="48"/>
      <c r="AX1433" s="48"/>
      <c r="AY1433" s="48"/>
      <c r="AZ1433" s="48"/>
      <c r="BA1433" s="48"/>
      <c r="BB1433" s="48"/>
      <c r="BC1433" s="48"/>
      <c r="BD1433" s="48"/>
      <c r="BE1433" s="48"/>
    </row>
    <row r="1434" spans="47:57" hidden="1" x14ac:dyDescent="0.2">
      <c r="AU1434" s="48"/>
      <c r="AV1434" s="48"/>
      <c r="AW1434" s="48"/>
      <c r="AX1434" s="48"/>
      <c r="AY1434" s="48"/>
      <c r="AZ1434" s="48"/>
      <c r="BA1434" s="48"/>
      <c r="BB1434" s="48"/>
      <c r="BC1434" s="48"/>
      <c r="BD1434" s="48"/>
      <c r="BE1434" s="48"/>
    </row>
    <row r="1435" spans="47:57" hidden="1" x14ac:dyDescent="0.2">
      <c r="AU1435" s="48"/>
      <c r="AV1435" s="48"/>
      <c r="AW1435" s="48"/>
      <c r="AX1435" s="48"/>
      <c r="AY1435" s="48"/>
      <c r="AZ1435" s="48"/>
      <c r="BA1435" s="48"/>
      <c r="BB1435" s="48"/>
      <c r="BC1435" s="48"/>
      <c r="BD1435" s="48"/>
      <c r="BE1435" s="48"/>
    </row>
    <row r="1436" spans="47:57" hidden="1" x14ac:dyDescent="0.2">
      <c r="AU1436" s="48"/>
      <c r="AV1436" s="48"/>
      <c r="AW1436" s="48"/>
      <c r="AX1436" s="48"/>
      <c r="AY1436" s="48"/>
      <c r="AZ1436" s="48"/>
      <c r="BA1436" s="48"/>
      <c r="BB1436" s="48"/>
      <c r="BC1436" s="48"/>
      <c r="BD1436" s="48"/>
      <c r="BE1436" s="48"/>
    </row>
    <row r="1437" spans="47:57" hidden="1" x14ac:dyDescent="0.2">
      <c r="AU1437" s="48"/>
      <c r="AV1437" s="48"/>
      <c r="AW1437" s="48"/>
      <c r="AX1437" s="48"/>
      <c r="AY1437" s="48"/>
      <c r="AZ1437" s="48"/>
      <c r="BA1437" s="48"/>
      <c r="BB1437" s="48"/>
      <c r="BC1437" s="48"/>
      <c r="BD1437" s="48"/>
      <c r="BE1437" s="48"/>
    </row>
    <row r="1438" spans="47:57" hidden="1" x14ac:dyDescent="0.2">
      <c r="AU1438" s="48"/>
      <c r="AV1438" s="48"/>
      <c r="AW1438" s="48"/>
      <c r="AX1438" s="48"/>
      <c r="AY1438" s="48"/>
      <c r="AZ1438" s="48"/>
      <c r="BA1438" s="48"/>
      <c r="BB1438" s="48"/>
      <c r="BC1438" s="48"/>
      <c r="BD1438" s="48"/>
      <c r="BE1438" s="48"/>
    </row>
    <row r="1439" spans="47:57" hidden="1" x14ac:dyDescent="0.2">
      <c r="AU1439" s="48"/>
      <c r="AV1439" s="48"/>
      <c r="AW1439" s="48"/>
      <c r="AX1439" s="48"/>
      <c r="AY1439" s="48"/>
      <c r="AZ1439" s="48"/>
      <c r="BA1439" s="48"/>
      <c r="BB1439" s="48"/>
      <c r="BC1439" s="48"/>
      <c r="BD1439" s="48"/>
      <c r="BE1439" s="48"/>
    </row>
    <row r="1440" spans="47:57" hidden="1" x14ac:dyDescent="0.2">
      <c r="AU1440" s="48"/>
      <c r="AV1440" s="48"/>
      <c r="AW1440" s="48"/>
      <c r="AX1440" s="48"/>
      <c r="AY1440" s="48"/>
      <c r="AZ1440" s="48"/>
      <c r="BA1440" s="48"/>
      <c r="BB1440" s="48"/>
      <c r="BC1440" s="48"/>
      <c r="BD1440" s="48"/>
      <c r="BE1440" s="48"/>
    </row>
    <row r="1441" spans="47:57" hidden="1" x14ac:dyDescent="0.2">
      <c r="AU1441" s="48"/>
      <c r="AV1441" s="48"/>
      <c r="AW1441" s="48"/>
      <c r="AX1441" s="48"/>
      <c r="AY1441" s="48"/>
      <c r="AZ1441" s="48"/>
      <c r="BA1441" s="48"/>
      <c r="BB1441" s="48"/>
      <c r="BC1441" s="48"/>
      <c r="BD1441" s="48"/>
      <c r="BE1441" s="48"/>
    </row>
    <row r="1442" spans="47:57" hidden="1" x14ac:dyDescent="0.2">
      <c r="AU1442" s="48"/>
      <c r="AV1442" s="48"/>
      <c r="AW1442" s="48"/>
      <c r="AX1442" s="48"/>
      <c r="AY1442" s="48"/>
      <c r="AZ1442" s="48"/>
      <c r="BA1442" s="48"/>
      <c r="BB1442" s="48"/>
      <c r="BC1442" s="48"/>
      <c r="BD1442" s="48"/>
      <c r="BE1442" s="48"/>
    </row>
    <row r="1443" spans="47:57" hidden="1" x14ac:dyDescent="0.2">
      <c r="AU1443" s="48"/>
      <c r="AV1443" s="48"/>
      <c r="AW1443" s="48"/>
      <c r="AX1443" s="48"/>
      <c r="AY1443" s="48"/>
      <c r="AZ1443" s="48"/>
      <c r="BA1443" s="48"/>
      <c r="BB1443" s="48"/>
      <c r="BC1443" s="48"/>
      <c r="BD1443" s="48"/>
      <c r="BE1443" s="48"/>
    </row>
    <row r="1444" spans="47:57" hidden="1" x14ac:dyDescent="0.2">
      <c r="AU1444" s="48"/>
      <c r="AV1444" s="48"/>
      <c r="AW1444" s="48"/>
      <c r="AX1444" s="48"/>
      <c r="AY1444" s="48"/>
      <c r="AZ1444" s="48"/>
      <c r="BA1444" s="48"/>
      <c r="BB1444" s="48"/>
      <c r="BC1444" s="48"/>
      <c r="BD1444" s="48"/>
      <c r="BE1444" s="48"/>
    </row>
    <row r="1445" spans="47:57" hidden="1" x14ac:dyDescent="0.2">
      <c r="AU1445" s="48"/>
      <c r="AV1445" s="48"/>
      <c r="AW1445" s="48"/>
      <c r="AX1445" s="48"/>
      <c r="AY1445" s="48"/>
      <c r="AZ1445" s="48"/>
      <c r="BA1445" s="48"/>
      <c r="BB1445" s="48"/>
      <c r="BC1445" s="48"/>
      <c r="BD1445" s="48"/>
      <c r="BE1445" s="48"/>
    </row>
    <row r="1446" spans="47:57" hidden="1" x14ac:dyDescent="0.2">
      <c r="AU1446" s="48"/>
      <c r="AV1446" s="48"/>
      <c r="AW1446" s="48"/>
      <c r="AX1446" s="48"/>
      <c r="AY1446" s="48"/>
      <c r="AZ1446" s="48"/>
      <c r="BA1446" s="48"/>
      <c r="BB1446" s="48"/>
      <c r="BC1446" s="48"/>
      <c r="BD1446" s="48"/>
      <c r="BE1446" s="48"/>
    </row>
    <row r="1447" spans="47:57" hidden="1" x14ac:dyDescent="0.2">
      <c r="AU1447" s="48"/>
      <c r="AV1447" s="48"/>
      <c r="AW1447" s="48"/>
      <c r="AX1447" s="48"/>
      <c r="AY1447" s="48"/>
      <c r="AZ1447" s="48"/>
      <c r="BA1447" s="48"/>
      <c r="BB1447" s="48"/>
      <c r="BC1447" s="48"/>
      <c r="BD1447" s="48"/>
      <c r="BE1447" s="48"/>
    </row>
    <row r="1448" spans="47:57" hidden="1" x14ac:dyDescent="0.2">
      <c r="AU1448" s="48"/>
      <c r="AV1448" s="48"/>
      <c r="AW1448" s="48"/>
      <c r="AX1448" s="48"/>
      <c r="AY1448" s="48"/>
      <c r="AZ1448" s="48"/>
      <c r="BA1448" s="48"/>
      <c r="BB1448" s="48"/>
      <c r="BC1448" s="48"/>
      <c r="BD1448" s="48"/>
      <c r="BE1448" s="48"/>
    </row>
    <row r="1449" spans="47:57" hidden="1" x14ac:dyDescent="0.2">
      <c r="AU1449" s="48"/>
      <c r="AV1449" s="48"/>
      <c r="AW1449" s="48"/>
      <c r="AX1449" s="48"/>
      <c r="AY1449" s="48"/>
      <c r="AZ1449" s="48"/>
      <c r="BA1449" s="48"/>
      <c r="BB1449" s="48"/>
      <c r="BC1449" s="48"/>
      <c r="BD1449" s="48"/>
      <c r="BE1449" s="48"/>
    </row>
    <row r="1450" spans="47:57" hidden="1" x14ac:dyDescent="0.2">
      <c r="AU1450" s="48"/>
      <c r="AV1450" s="48"/>
      <c r="AW1450" s="48"/>
      <c r="AX1450" s="48"/>
      <c r="AY1450" s="48"/>
      <c r="AZ1450" s="48"/>
      <c r="BA1450" s="48"/>
      <c r="BB1450" s="48"/>
      <c r="BC1450" s="48"/>
      <c r="BD1450" s="48"/>
      <c r="BE1450" s="48"/>
    </row>
    <row r="1451" spans="47:57" hidden="1" x14ac:dyDescent="0.2">
      <c r="AU1451" s="48"/>
      <c r="AV1451" s="48"/>
      <c r="AW1451" s="48"/>
      <c r="AX1451" s="48"/>
      <c r="AY1451" s="48"/>
      <c r="AZ1451" s="48"/>
      <c r="BA1451" s="48"/>
      <c r="BB1451" s="48"/>
      <c r="BC1451" s="48"/>
      <c r="BD1451" s="48"/>
      <c r="BE1451" s="48"/>
    </row>
    <row r="1452" spans="47:57" hidden="1" x14ac:dyDescent="0.2">
      <c r="AU1452" s="48"/>
      <c r="AV1452" s="48"/>
      <c r="AW1452" s="48"/>
      <c r="AX1452" s="48"/>
      <c r="AY1452" s="48"/>
      <c r="AZ1452" s="48"/>
      <c r="BA1452" s="48"/>
      <c r="BB1452" s="48"/>
      <c r="BC1452" s="48"/>
      <c r="BD1452" s="48"/>
      <c r="BE1452" s="48"/>
    </row>
    <row r="1453" spans="47:57" hidden="1" x14ac:dyDescent="0.2">
      <c r="AU1453" s="48"/>
      <c r="AV1453" s="48"/>
      <c r="AW1453" s="48"/>
      <c r="AX1453" s="48"/>
      <c r="AY1453" s="48"/>
      <c r="AZ1453" s="48"/>
      <c r="BA1453" s="48"/>
      <c r="BB1453" s="48"/>
      <c r="BC1453" s="48"/>
      <c r="BD1453" s="48"/>
      <c r="BE1453" s="48"/>
    </row>
    <row r="1454" spans="47:57" hidden="1" x14ac:dyDescent="0.2">
      <c r="AU1454" s="48"/>
      <c r="AV1454" s="48"/>
      <c r="AW1454" s="48"/>
      <c r="AX1454" s="48"/>
      <c r="AY1454" s="48"/>
      <c r="AZ1454" s="48"/>
      <c r="BA1454" s="48"/>
      <c r="BB1454" s="48"/>
      <c r="BC1454" s="48"/>
      <c r="BD1454" s="48"/>
      <c r="BE1454" s="48"/>
    </row>
    <row r="1455" spans="47:57" hidden="1" x14ac:dyDescent="0.2">
      <c r="AU1455" s="48"/>
      <c r="AV1455" s="48"/>
      <c r="AW1455" s="48"/>
      <c r="AX1455" s="48"/>
      <c r="AY1455" s="48"/>
      <c r="AZ1455" s="48"/>
      <c r="BA1455" s="48"/>
      <c r="BB1455" s="48"/>
      <c r="BC1455" s="48"/>
      <c r="BD1455" s="48"/>
      <c r="BE1455" s="48"/>
    </row>
    <row r="1456" spans="47:57" hidden="1" x14ac:dyDescent="0.2">
      <c r="AU1456" s="48"/>
      <c r="AV1456" s="48"/>
      <c r="AW1456" s="48"/>
      <c r="AX1456" s="48"/>
      <c r="AY1456" s="48"/>
      <c r="AZ1456" s="48"/>
      <c r="BA1456" s="48"/>
      <c r="BB1456" s="48"/>
      <c r="BC1456" s="48"/>
      <c r="BD1456" s="48"/>
      <c r="BE1456" s="48"/>
    </row>
    <row r="1457" spans="47:57" hidden="1" x14ac:dyDescent="0.2">
      <c r="AU1457" s="48"/>
      <c r="AV1457" s="48"/>
      <c r="AW1457" s="48"/>
      <c r="AX1457" s="48"/>
      <c r="AY1457" s="48"/>
      <c r="AZ1457" s="48"/>
      <c r="BA1457" s="48"/>
      <c r="BB1457" s="48"/>
      <c r="BC1457" s="48"/>
      <c r="BD1457" s="48"/>
      <c r="BE1457" s="48"/>
    </row>
    <row r="1458" spans="47:57" hidden="1" x14ac:dyDescent="0.2">
      <c r="AU1458" s="48"/>
      <c r="AV1458" s="48"/>
      <c r="AW1458" s="48"/>
      <c r="AX1458" s="48"/>
      <c r="AY1458" s="48"/>
      <c r="AZ1458" s="48"/>
      <c r="BA1458" s="48"/>
      <c r="BB1458" s="48"/>
      <c r="BC1458" s="48"/>
      <c r="BD1458" s="48"/>
      <c r="BE1458" s="48"/>
    </row>
    <row r="1459" spans="47:57" hidden="1" x14ac:dyDescent="0.2">
      <c r="AU1459" s="48"/>
      <c r="AV1459" s="48"/>
      <c r="AW1459" s="48"/>
      <c r="AX1459" s="48"/>
      <c r="AY1459" s="48"/>
      <c r="AZ1459" s="48"/>
      <c r="BA1459" s="48"/>
      <c r="BB1459" s="48"/>
      <c r="BC1459" s="48"/>
      <c r="BD1459" s="48"/>
      <c r="BE1459" s="48"/>
    </row>
    <row r="1460" spans="47:57" hidden="1" x14ac:dyDescent="0.2">
      <c r="AU1460" s="48"/>
      <c r="AV1460" s="48"/>
      <c r="AW1460" s="48"/>
      <c r="AX1460" s="48"/>
      <c r="AY1460" s="48"/>
      <c r="AZ1460" s="48"/>
      <c r="BA1460" s="48"/>
      <c r="BB1460" s="48"/>
      <c r="BC1460" s="48"/>
      <c r="BD1460" s="48"/>
      <c r="BE1460" s="48"/>
    </row>
    <row r="1461" spans="47:57" hidden="1" x14ac:dyDescent="0.2">
      <c r="AU1461" s="48"/>
      <c r="AV1461" s="48"/>
      <c r="AW1461" s="48"/>
      <c r="AX1461" s="48"/>
      <c r="AY1461" s="48"/>
      <c r="AZ1461" s="48"/>
      <c r="BA1461" s="48"/>
      <c r="BB1461" s="48"/>
      <c r="BC1461" s="48"/>
      <c r="BD1461" s="48"/>
      <c r="BE1461" s="48"/>
    </row>
    <row r="1462" spans="47:57" hidden="1" x14ac:dyDescent="0.2">
      <c r="AU1462" s="48"/>
      <c r="AV1462" s="48"/>
      <c r="AW1462" s="48"/>
      <c r="AX1462" s="48"/>
      <c r="AY1462" s="48"/>
      <c r="AZ1462" s="48"/>
      <c r="BA1462" s="48"/>
      <c r="BB1462" s="48"/>
      <c r="BC1462" s="48"/>
      <c r="BD1462" s="48"/>
      <c r="BE1462" s="48"/>
    </row>
    <row r="1463" spans="47:57" hidden="1" x14ac:dyDescent="0.2">
      <c r="AU1463" s="48"/>
      <c r="AV1463" s="48"/>
      <c r="AW1463" s="48"/>
      <c r="AX1463" s="48"/>
      <c r="AY1463" s="48"/>
      <c r="AZ1463" s="48"/>
      <c r="BA1463" s="48"/>
      <c r="BB1463" s="48"/>
      <c r="BC1463" s="48"/>
      <c r="BD1463" s="48"/>
      <c r="BE1463" s="48"/>
    </row>
    <row r="1464" spans="47:57" hidden="1" x14ac:dyDescent="0.2">
      <c r="AU1464" s="48"/>
      <c r="AV1464" s="48"/>
      <c r="AW1464" s="48"/>
      <c r="AX1464" s="48"/>
      <c r="AY1464" s="48"/>
      <c r="AZ1464" s="48"/>
      <c r="BA1464" s="48"/>
      <c r="BB1464" s="48"/>
      <c r="BC1464" s="48"/>
      <c r="BD1464" s="48"/>
      <c r="BE1464" s="48"/>
    </row>
    <row r="1465" spans="47:57" hidden="1" x14ac:dyDescent="0.2">
      <c r="AU1465" s="48"/>
      <c r="AV1465" s="48"/>
      <c r="AW1465" s="48"/>
      <c r="AX1465" s="48"/>
      <c r="AY1465" s="48"/>
      <c r="AZ1465" s="48"/>
      <c r="BA1465" s="48"/>
      <c r="BB1465" s="48"/>
      <c r="BC1465" s="48"/>
      <c r="BD1465" s="48"/>
      <c r="BE1465" s="48"/>
    </row>
    <row r="1466" spans="47:57" hidden="1" x14ac:dyDescent="0.2">
      <c r="AU1466" s="48"/>
      <c r="AV1466" s="48"/>
      <c r="AW1466" s="48"/>
      <c r="AX1466" s="48"/>
      <c r="AY1466" s="48"/>
      <c r="AZ1466" s="48"/>
      <c r="BA1466" s="48"/>
      <c r="BB1466" s="48"/>
      <c r="BC1466" s="48"/>
      <c r="BD1466" s="48"/>
      <c r="BE1466" s="48"/>
    </row>
    <row r="1467" spans="47:57" hidden="1" x14ac:dyDescent="0.2">
      <c r="AU1467" s="48"/>
      <c r="AV1467" s="48"/>
      <c r="AW1467" s="48"/>
      <c r="AX1467" s="48"/>
      <c r="AY1467" s="48"/>
      <c r="AZ1467" s="48"/>
      <c r="BA1467" s="48"/>
      <c r="BB1467" s="48"/>
      <c r="BC1467" s="48"/>
      <c r="BD1467" s="48"/>
      <c r="BE1467" s="48"/>
    </row>
    <row r="1468" spans="47:57" hidden="1" x14ac:dyDescent="0.2">
      <c r="AU1468" s="48"/>
      <c r="AV1468" s="48"/>
      <c r="AW1468" s="48"/>
      <c r="AX1468" s="48"/>
      <c r="AY1468" s="48"/>
      <c r="AZ1468" s="48"/>
      <c r="BA1468" s="48"/>
      <c r="BB1468" s="48"/>
      <c r="BC1468" s="48"/>
      <c r="BD1468" s="48"/>
      <c r="BE1468" s="48"/>
    </row>
    <row r="1469" spans="47:57" hidden="1" x14ac:dyDescent="0.2">
      <c r="AU1469" s="48"/>
      <c r="AV1469" s="48"/>
      <c r="AW1469" s="48"/>
      <c r="AX1469" s="48"/>
      <c r="AY1469" s="48"/>
      <c r="AZ1469" s="48"/>
      <c r="BA1469" s="48"/>
      <c r="BB1469" s="48"/>
      <c r="BC1469" s="48"/>
      <c r="BD1469" s="48"/>
      <c r="BE1469" s="48"/>
    </row>
    <row r="1470" spans="47:57" hidden="1" x14ac:dyDescent="0.2">
      <c r="AU1470" s="48"/>
      <c r="AV1470" s="48"/>
      <c r="AW1470" s="48"/>
      <c r="AX1470" s="48"/>
      <c r="AY1470" s="48"/>
      <c r="AZ1470" s="48"/>
      <c r="BA1470" s="48"/>
      <c r="BB1470" s="48"/>
      <c r="BC1470" s="48"/>
      <c r="BD1470" s="48"/>
      <c r="BE1470" s="48"/>
    </row>
    <row r="1471" spans="47:57" hidden="1" x14ac:dyDescent="0.2">
      <c r="AU1471" s="48"/>
      <c r="AV1471" s="48"/>
      <c r="AW1471" s="48"/>
      <c r="AX1471" s="48"/>
      <c r="AY1471" s="48"/>
      <c r="AZ1471" s="48"/>
      <c r="BA1471" s="48"/>
      <c r="BB1471" s="48"/>
      <c r="BC1471" s="48"/>
      <c r="BD1471" s="48"/>
      <c r="BE1471" s="48"/>
    </row>
    <row r="1472" spans="47:57" hidden="1" x14ac:dyDescent="0.2">
      <c r="AU1472" s="48"/>
      <c r="AV1472" s="48"/>
      <c r="AW1472" s="48"/>
      <c r="AX1472" s="48"/>
      <c r="AY1472" s="48"/>
      <c r="AZ1472" s="48"/>
      <c r="BA1472" s="48"/>
      <c r="BB1472" s="48"/>
      <c r="BC1472" s="48"/>
      <c r="BD1472" s="48"/>
      <c r="BE1472" s="48"/>
    </row>
    <row r="1473" spans="47:57" hidden="1" x14ac:dyDescent="0.2">
      <c r="AU1473" s="48"/>
      <c r="AV1473" s="48"/>
      <c r="AW1473" s="48"/>
      <c r="AX1473" s="48"/>
      <c r="AY1473" s="48"/>
      <c r="AZ1473" s="48"/>
      <c r="BA1473" s="48"/>
      <c r="BB1473" s="48"/>
      <c r="BC1473" s="48"/>
      <c r="BD1473" s="48"/>
      <c r="BE1473" s="48"/>
    </row>
    <row r="1474" spans="47:57" hidden="1" x14ac:dyDescent="0.2">
      <c r="AU1474" s="48"/>
      <c r="AV1474" s="48"/>
      <c r="AW1474" s="48"/>
      <c r="AX1474" s="48"/>
      <c r="AY1474" s="48"/>
      <c r="AZ1474" s="48"/>
      <c r="BA1474" s="48"/>
      <c r="BB1474" s="48"/>
      <c r="BC1474" s="48"/>
      <c r="BD1474" s="48"/>
      <c r="BE1474" s="48"/>
    </row>
    <row r="1475" spans="47:57" hidden="1" x14ac:dyDescent="0.2">
      <c r="AU1475" s="48"/>
      <c r="AV1475" s="48"/>
      <c r="AW1475" s="48"/>
      <c r="AX1475" s="48"/>
      <c r="AY1475" s="48"/>
      <c r="AZ1475" s="48"/>
      <c r="BA1475" s="48"/>
      <c r="BB1475" s="48"/>
      <c r="BC1475" s="48"/>
      <c r="BD1475" s="48"/>
      <c r="BE1475" s="48"/>
    </row>
    <row r="1476" spans="47:57" hidden="1" x14ac:dyDescent="0.2">
      <c r="AU1476" s="48"/>
      <c r="AV1476" s="48"/>
      <c r="AW1476" s="48"/>
      <c r="AX1476" s="48"/>
      <c r="AY1476" s="48"/>
      <c r="AZ1476" s="48"/>
      <c r="BA1476" s="48"/>
      <c r="BB1476" s="48"/>
      <c r="BC1476" s="48"/>
      <c r="BD1476" s="48"/>
      <c r="BE1476" s="48"/>
    </row>
    <row r="1477" spans="47:57" hidden="1" x14ac:dyDescent="0.2">
      <c r="AU1477" s="48"/>
      <c r="AV1477" s="48"/>
      <c r="AW1477" s="48"/>
      <c r="AX1477" s="48"/>
      <c r="AY1477" s="48"/>
      <c r="AZ1477" s="48"/>
      <c r="BA1477" s="48"/>
      <c r="BB1477" s="48"/>
      <c r="BC1477" s="48"/>
      <c r="BD1477" s="48"/>
      <c r="BE1477" s="48"/>
    </row>
    <row r="1478" spans="47:57" hidden="1" x14ac:dyDescent="0.2">
      <c r="AU1478" s="48"/>
      <c r="AV1478" s="48"/>
      <c r="AW1478" s="48"/>
      <c r="AX1478" s="48"/>
      <c r="AY1478" s="48"/>
      <c r="AZ1478" s="48"/>
      <c r="BA1478" s="48"/>
      <c r="BB1478" s="48"/>
      <c r="BC1478" s="48"/>
      <c r="BD1478" s="48"/>
      <c r="BE1478" s="48"/>
    </row>
    <row r="1479" spans="47:57" hidden="1" x14ac:dyDescent="0.2">
      <c r="AU1479" s="48"/>
      <c r="AV1479" s="48"/>
      <c r="AW1479" s="48"/>
      <c r="AX1479" s="48"/>
      <c r="AY1479" s="48"/>
      <c r="AZ1479" s="48"/>
      <c r="BA1479" s="48"/>
      <c r="BB1479" s="48"/>
      <c r="BC1479" s="48"/>
      <c r="BD1479" s="48"/>
      <c r="BE1479" s="48"/>
    </row>
    <row r="1480" spans="47:57" hidden="1" x14ac:dyDescent="0.2">
      <c r="AU1480" s="48"/>
      <c r="AV1480" s="48"/>
      <c r="AW1480" s="48"/>
      <c r="AX1480" s="48"/>
      <c r="AY1480" s="48"/>
      <c r="AZ1480" s="48"/>
      <c r="BA1480" s="48"/>
      <c r="BB1480" s="48"/>
      <c r="BC1480" s="48"/>
      <c r="BD1480" s="48"/>
      <c r="BE1480" s="48"/>
    </row>
    <row r="1481" spans="47:57" hidden="1" x14ac:dyDescent="0.2">
      <c r="AU1481" s="48"/>
      <c r="AV1481" s="48"/>
      <c r="AW1481" s="48"/>
      <c r="AX1481" s="48"/>
      <c r="AY1481" s="48"/>
      <c r="AZ1481" s="48"/>
      <c r="BA1481" s="48"/>
      <c r="BB1481" s="48"/>
      <c r="BC1481" s="48"/>
      <c r="BD1481" s="48"/>
      <c r="BE1481" s="48"/>
    </row>
    <row r="1482" spans="47:57" hidden="1" x14ac:dyDescent="0.2">
      <c r="AU1482" s="48"/>
      <c r="AV1482" s="48"/>
      <c r="AW1482" s="48"/>
      <c r="AX1482" s="48"/>
      <c r="AY1482" s="48"/>
      <c r="AZ1482" s="48"/>
      <c r="BA1482" s="48"/>
      <c r="BB1482" s="48"/>
      <c r="BC1482" s="48"/>
      <c r="BD1482" s="48"/>
      <c r="BE1482" s="48"/>
    </row>
    <row r="1483" spans="47:57" hidden="1" x14ac:dyDescent="0.2">
      <c r="AU1483" s="48"/>
      <c r="AV1483" s="48"/>
      <c r="AW1483" s="48"/>
      <c r="AX1483" s="48"/>
      <c r="AY1483" s="48"/>
      <c r="AZ1483" s="48"/>
      <c r="BA1483" s="48"/>
      <c r="BB1483" s="48"/>
      <c r="BC1483" s="48"/>
      <c r="BD1483" s="48"/>
      <c r="BE1483" s="48"/>
    </row>
    <row r="1484" spans="47:57" hidden="1" x14ac:dyDescent="0.2">
      <c r="AU1484" s="48"/>
      <c r="AV1484" s="48"/>
      <c r="AW1484" s="48"/>
      <c r="AX1484" s="48"/>
      <c r="AY1484" s="48"/>
      <c r="AZ1484" s="48"/>
      <c r="BA1484" s="48"/>
      <c r="BB1484" s="48"/>
      <c r="BC1484" s="48"/>
      <c r="BD1484" s="48"/>
      <c r="BE1484" s="48"/>
    </row>
    <row r="1485" spans="47:57" hidden="1" x14ac:dyDescent="0.2">
      <c r="AU1485" s="48"/>
      <c r="AV1485" s="48"/>
      <c r="AW1485" s="48"/>
      <c r="AX1485" s="48"/>
      <c r="AY1485" s="48"/>
      <c r="AZ1485" s="48"/>
      <c r="BA1485" s="48"/>
      <c r="BB1485" s="48"/>
      <c r="BC1485" s="48"/>
      <c r="BD1485" s="48"/>
      <c r="BE1485" s="48"/>
    </row>
    <row r="1486" spans="47:57" hidden="1" x14ac:dyDescent="0.2">
      <c r="AU1486" s="48"/>
      <c r="AV1486" s="48"/>
      <c r="AW1486" s="48"/>
      <c r="AX1486" s="48"/>
      <c r="AY1486" s="48"/>
      <c r="AZ1486" s="48"/>
      <c r="BA1486" s="48"/>
      <c r="BB1486" s="48"/>
      <c r="BC1486" s="48"/>
      <c r="BD1486" s="48"/>
      <c r="BE1486" s="48"/>
    </row>
    <row r="1487" spans="47:57" hidden="1" x14ac:dyDescent="0.2">
      <c r="AU1487" s="48"/>
      <c r="AV1487" s="48"/>
      <c r="AW1487" s="48"/>
      <c r="AX1487" s="48"/>
      <c r="AY1487" s="48"/>
      <c r="AZ1487" s="48"/>
      <c r="BA1487" s="48"/>
      <c r="BB1487" s="48"/>
      <c r="BC1487" s="48"/>
      <c r="BD1487" s="48"/>
      <c r="BE1487" s="48"/>
    </row>
    <row r="1488" spans="47:57" hidden="1" x14ac:dyDescent="0.2">
      <c r="AU1488" s="48"/>
      <c r="AV1488" s="48"/>
      <c r="AW1488" s="48"/>
      <c r="AX1488" s="48"/>
      <c r="AY1488" s="48"/>
      <c r="AZ1488" s="48"/>
      <c r="BA1488" s="48"/>
      <c r="BB1488" s="48"/>
      <c r="BC1488" s="48"/>
      <c r="BD1488" s="48"/>
      <c r="BE1488" s="48"/>
    </row>
    <row r="1489" spans="47:57" hidden="1" x14ac:dyDescent="0.2">
      <c r="AU1489" s="48"/>
      <c r="AV1489" s="48"/>
      <c r="AW1489" s="48"/>
      <c r="AX1489" s="48"/>
      <c r="AY1489" s="48"/>
      <c r="AZ1489" s="48"/>
      <c r="BA1489" s="48"/>
      <c r="BB1489" s="48"/>
      <c r="BC1489" s="48"/>
      <c r="BD1489" s="48"/>
      <c r="BE1489" s="48"/>
    </row>
    <row r="1490" spans="47:57" hidden="1" x14ac:dyDescent="0.2">
      <c r="AU1490" s="48"/>
      <c r="AV1490" s="48"/>
      <c r="AW1490" s="48"/>
      <c r="AX1490" s="48"/>
      <c r="AY1490" s="48"/>
      <c r="AZ1490" s="48"/>
      <c r="BA1490" s="48"/>
      <c r="BB1490" s="48"/>
      <c r="BC1490" s="48"/>
      <c r="BD1490" s="48"/>
      <c r="BE1490" s="48"/>
    </row>
    <row r="1491" spans="47:57" hidden="1" x14ac:dyDescent="0.2">
      <c r="AU1491" s="48"/>
      <c r="AV1491" s="48"/>
      <c r="AW1491" s="48"/>
      <c r="AX1491" s="48"/>
      <c r="AY1491" s="48"/>
      <c r="AZ1491" s="48"/>
      <c r="BA1491" s="48"/>
      <c r="BB1491" s="48"/>
      <c r="BC1491" s="48"/>
      <c r="BD1491" s="48"/>
      <c r="BE1491" s="48"/>
    </row>
    <row r="1492" spans="47:57" hidden="1" x14ac:dyDescent="0.2">
      <c r="AU1492" s="48"/>
      <c r="AV1492" s="48"/>
      <c r="AW1492" s="48"/>
      <c r="AX1492" s="48"/>
      <c r="AY1492" s="48"/>
      <c r="AZ1492" s="48"/>
      <c r="BA1492" s="48"/>
      <c r="BB1492" s="48"/>
      <c r="BC1492" s="48"/>
      <c r="BD1492" s="48"/>
      <c r="BE1492" s="48"/>
    </row>
    <row r="1493" spans="47:57" hidden="1" x14ac:dyDescent="0.2">
      <c r="AU1493" s="48"/>
      <c r="AV1493" s="48"/>
      <c r="AW1493" s="48"/>
      <c r="AX1493" s="48"/>
      <c r="AY1493" s="48"/>
      <c r="AZ1493" s="48"/>
      <c r="BA1493" s="48"/>
      <c r="BB1493" s="48"/>
      <c r="BC1493" s="48"/>
      <c r="BD1493" s="48"/>
      <c r="BE1493" s="48"/>
    </row>
    <row r="1494" spans="47:57" hidden="1" x14ac:dyDescent="0.2">
      <c r="AU1494" s="48"/>
      <c r="AV1494" s="48"/>
      <c r="AW1494" s="48"/>
      <c r="AX1494" s="48"/>
      <c r="AY1494" s="48"/>
      <c r="AZ1494" s="48"/>
      <c r="BA1494" s="48"/>
      <c r="BB1494" s="48"/>
      <c r="BC1494" s="48"/>
      <c r="BD1494" s="48"/>
      <c r="BE1494" s="48"/>
    </row>
    <row r="1495" spans="47:57" hidden="1" x14ac:dyDescent="0.2">
      <c r="AU1495" s="48"/>
      <c r="AV1495" s="48"/>
      <c r="AW1495" s="48"/>
      <c r="AX1495" s="48"/>
      <c r="AY1495" s="48"/>
      <c r="AZ1495" s="48"/>
      <c r="BA1495" s="48"/>
      <c r="BB1495" s="48"/>
      <c r="BC1495" s="48"/>
      <c r="BD1495" s="48"/>
      <c r="BE1495" s="48"/>
    </row>
    <row r="1496" spans="47:57" hidden="1" x14ac:dyDescent="0.2">
      <c r="AU1496" s="48"/>
      <c r="AV1496" s="48"/>
      <c r="AW1496" s="48"/>
      <c r="AX1496" s="48"/>
      <c r="AY1496" s="48"/>
      <c r="AZ1496" s="48"/>
      <c r="BA1496" s="48"/>
      <c r="BB1496" s="48"/>
      <c r="BC1496" s="48"/>
      <c r="BD1496" s="48"/>
      <c r="BE1496" s="48"/>
    </row>
    <row r="1497" spans="47:57" hidden="1" x14ac:dyDescent="0.2">
      <c r="AU1497" s="48"/>
      <c r="AV1497" s="48"/>
      <c r="AW1497" s="48"/>
      <c r="AX1497" s="48"/>
      <c r="AY1497" s="48"/>
      <c r="AZ1497" s="48"/>
      <c r="BA1497" s="48"/>
      <c r="BB1497" s="48"/>
      <c r="BC1497" s="48"/>
      <c r="BD1497" s="48"/>
      <c r="BE1497" s="48"/>
    </row>
    <row r="1498" spans="47:57" hidden="1" x14ac:dyDescent="0.2">
      <c r="AU1498" s="48"/>
      <c r="AV1498" s="48"/>
      <c r="AW1498" s="48"/>
      <c r="AX1498" s="48"/>
      <c r="AY1498" s="48"/>
      <c r="AZ1498" s="48"/>
      <c r="BA1498" s="48"/>
      <c r="BB1498" s="48"/>
      <c r="BC1498" s="48"/>
      <c r="BD1498" s="48"/>
      <c r="BE1498" s="48"/>
    </row>
    <row r="1499" spans="47:57" hidden="1" x14ac:dyDescent="0.2">
      <c r="AU1499" s="48"/>
      <c r="AV1499" s="48"/>
      <c r="AW1499" s="48"/>
      <c r="AX1499" s="48"/>
      <c r="AY1499" s="48"/>
      <c r="AZ1499" s="48"/>
      <c r="BA1499" s="48"/>
      <c r="BB1499" s="48"/>
      <c r="BC1499" s="48"/>
      <c r="BD1499" s="48"/>
      <c r="BE1499" s="48"/>
    </row>
    <row r="1500" spans="47:57" hidden="1" x14ac:dyDescent="0.2">
      <c r="AU1500" s="48"/>
      <c r="AV1500" s="48"/>
      <c r="AW1500" s="48"/>
      <c r="AX1500" s="48"/>
      <c r="AY1500" s="48"/>
      <c r="AZ1500" s="48"/>
      <c r="BA1500" s="48"/>
      <c r="BB1500" s="48"/>
      <c r="BC1500" s="48"/>
      <c r="BD1500" s="48"/>
      <c r="BE1500" s="48"/>
    </row>
    <row r="1501" spans="47:57" hidden="1" x14ac:dyDescent="0.2">
      <c r="AU1501" s="48"/>
      <c r="AV1501" s="48"/>
      <c r="AW1501" s="48"/>
      <c r="AX1501" s="48"/>
      <c r="AY1501" s="48"/>
      <c r="AZ1501" s="48"/>
      <c r="BA1501" s="48"/>
      <c r="BB1501" s="48"/>
      <c r="BC1501" s="48"/>
      <c r="BD1501" s="48"/>
      <c r="BE1501" s="48"/>
    </row>
    <row r="1502" spans="47:57" hidden="1" x14ac:dyDescent="0.2">
      <c r="AU1502" s="48"/>
      <c r="AV1502" s="48"/>
      <c r="AW1502" s="48"/>
      <c r="AX1502" s="48"/>
      <c r="AY1502" s="48"/>
      <c r="AZ1502" s="48"/>
      <c r="BA1502" s="48"/>
      <c r="BB1502" s="48"/>
      <c r="BC1502" s="48"/>
      <c r="BD1502" s="48"/>
      <c r="BE1502" s="48"/>
    </row>
    <row r="1503" spans="47:57" hidden="1" x14ac:dyDescent="0.2">
      <c r="AU1503" s="48"/>
      <c r="AV1503" s="48"/>
      <c r="AW1503" s="48"/>
      <c r="AX1503" s="48"/>
      <c r="AY1503" s="48"/>
      <c r="AZ1503" s="48"/>
      <c r="BA1503" s="48"/>
      <c r="BB1503" s="48"/>
      <c r="BC1503" s="48"/>
      <c r="BD1503" s="48"/>
      <c r="BE1503" s="48"/>
    </row>
    <row r="1504" spans="47:57" hidden="1" x14ac:dyDescent="0.2">
      <c r="AU1504" s="48"/>
      <c r="AV1504" s="48"/>
      <c r="AW1504" s="48"/>
      <c r="AX1504" s="48"/>
      <c r="AY1504" s="48"/>
      <c r="AZ1504" s="48"/>
      <c r="BA1504" s="48"/>
      <c r="BB1504" s="48"/>
      <c r="BC1504" s="48"/>
      <c r="BD1504" s="48"/>
      <c r="BE1504" s="48"/>
    </row>
    <row r="1505" spans="47:57" hidden="1" x14ac:dyDescent="0.2">
      <c r="AU1505" s="48"/>
      <c r="AV1505" s="48"/>
      <c r="AW1505" s="48"/>
      <c r="AX1505" s="48"/>
      <c r="AY1505" s="48"/>
      <c r="AZ1505" s="48"/>
      <c r="BA1505" s="48"/>
      <c r="BB1505" s="48"/>
      <c r="BC1505" s="48"/>
      <c r="BD1505" s="48"/>
      <c r="BE1505" s="48"/>
    </row>
    <row r="1506" spans="47:57" hidden="1" x14ac:dyDescent="0.2">
      <c r="AU1506" s="48"/>
      <c r="AV1506" s="48"/>
      <c r="AW1506" s="48"/>
      <c r="AX1506" s="48"/>
      <c r="AY1506" s="48"/>
      <c r="AZ1506" s="48"/>
      <c r="BA1506" s="48"/>
      <c r="BB1506" s="48"/>
      <c r="BC1506" s="48"/>
      <c r="BD1506" s="48"/>
      <c r="BE1506" s="48"/>
    </row>
    <row r="1507" spans="47:57" hidden="1" x14ac:dyDescent="0.2">
      <c r="AU1507" s="48"/>
      <c r="AV1507" s="48"/>
      <c r="AW1507" s="48"/>
      <c r="AX1507" s="48"/>
      <c r="AY1507" s="48"/>
      <c r="AZ1507" s="48"/>
      <c r="BA1507" s="48"/>
      <c r="BB1507" s="48"/>
      <c r="BC1507" s="48"/>
      <c r="BD1507" s="48"/>
      <c r="BE1507" s="48"/>
    </row>
    <row r="1508" spans="47:57" hidden="1" x14ac:dyDescent="0.2">
      <c r="AU1508" s="48"/>
      <c r="AV1508" s="48"/>
      <c r="AW1508" s="48"/>
      <c r="AX1508" s="48"/>
      <c r="AY1508" s="48"/>
      <c r="AZ1508" s="48"/>
      <c r="BA1508" s="48"/>
      <c r="BB1508" s="48"/>
      <c r="BC1508" s="48"/>
      <c r="BD1508" s="48"/>
      <c r="BE1508" s="48"/>
    </row>
    <row r="1509" spans="47:57" hidden="1" x14ac:dyDescent="0.2">
      <c r="AU1509" s="48"/>
      <c r="AV1509" s="48"/>
      <c r="AW1509" s="48"/>
      <c r="AX1509" s="48"/>
      <c r="AY1509" s="48"/>
      <c r="AZ1509" s="48"/>
      <c r="BA1509" s="48"/>
      <c r="BB1509" s="48"/>
      <c r="BC1509" s="48"/>
      <c r="BD1509" s="48"/>
      <c r="BE1509" s="48"/>
    </row>
    <row r="1510" spans="47:57" hidden="1" x14ac:dyDescent="0.2">
      <c r="AU1510" s="48"/>
      <c r="AV1510" s="48"/>
      <c r="AW1510" s="48"/>
      <c r="AX1510" s="48"/>
      <c r="AY1510" s="48"/>
      <c r="AZ1510" s="48"/>
      <c r="BA1510" s="48"/>
      <c r="BB1510" s="48"/>
      <c r="BC1510" s="48"/>
      <c r="BD1510" s="48"/>
      <c r="BE1510" s="48"/>
    </row>
    <row r="1511" spans="47:57" hidden="1" x14ac:dyDescent="0.2">
      <c r="AU1511" s="48"/>
      <c r="AV1511" s="48"/>
      <c r="AW1511" s="48"/>
      <c r="AX1511" s="48"/>
      <c r="AY1511" s="48"/>
      <c r="AZ1511" s="48"/>
      <c r="BA1511" s="48"/>
      <c r="BB1511" s="48"/>
      <c r="BC1511" s="48"/>
      <c r="BD1511" s="48"/>
      <c r="BE1511" s="48"/>
    </row>
    <row r="1512" spans="47:57" hidden="1" x14ac:dyDescent="0.2">
      <c r="AU1512" s="48"/>
      <c r="AV1512" s="48"/>
      <c r="AW1512" s="48"/>
      <c r="AX1512" s="48"/>
      <c r="AY1512" s="48"/>
      <c r="AZ1512" s="48"/>
      <c r="BA1512" s="48"/>
      <c r="BB1512" s="48"/>
      <c r="BC1512" s="48"/>
      <c r="BD1512" s="48"/>
      <c r="BE1512" s="48"/>
    </row>
    <row r="1513" spans="47:57" hidden="1" x14ac:dyDescent="0.2">
      <c r="AU1513" s="48"/>
      <c r="AV1513" s="48"/>
      <c r="AW1513" s="48"/>
      <c r="AX1513" s="48"/>
      <c r="AY1513" s="48"/>
      <c r="AZ1513" s="48"/>
      <c r="BA1513" s="48"/>
      <c r="BB1513" s="48"/>
      <c r="BC1513" s="48"/>
      <c r="BD1513" s="48"/>
      <c r="BE1513" s="48"/>
    </row>
    <row r="1514" spans="47:57" hidden="1" x14ac:dyDescent="0.2">
      <c r="AU1514" s="48"/>
      <c r="AV1514" s="48"/>
      <c r="AW1514" s="48"/>
      <c r="AX1514" s="48"/>
      <c r="AY1514" s="48"/>
      <c r="AZ1514" s="48"/>
      <c r="BA1514" s="48"/>
      <c r="BB1514" s="48"/>
      <c r="BC1514" s="48"/>
      <c r="BD1514" s="48"/>
      <c r="BE1514" s="48"/>
    </row>
    <row r="1515" spans="47:57" hidden="1" x14ac:dyDescent="0.2">
      <c r="AU1515" s="48"/>
      <c r="AV1515" s="48"/>
      <c r="AW1515" s="48"/>
      <c r="AX1515" s="48"/>
      <c r="AY1515" s="48"/>
      <c r="AZ1515" s="48"/>
      <c r="BA1515" s="48"/>
      <c r="BB1515" s="48"/>
      <c r="BC1515" s="48"/>
      <c r="BD1515" s="48"/>
      <c r="BE1515" s="48"/>
    </row>
    <row r="1516" spans="47:57" hidden="1" x14ac:dyDescent="0.2">
      <c r="AU1516" s="48"/>
      <c r="AV1516" s="48"/>
      <c r="AW1516" s="48"/>
      <c r="AX1516" s="48"/>
      <c r="AY1516" s="48"/>
      <c r="AZ1516" s="48"/>
      <c r="BA1516" s="48"/>
      <c r="BB1516" s="48"/>
      <c r="BC1516" s="48"/>
      <c r="BD1516" s="48"/>
      <c r="BE1516" s="48"/>
    </row>
    <row r="1517" spans="47:57" hidden="1" x14ac:dyDescent="0.2">
      <c r="AU1517" s="48"/>
      <c r="AV1517" s="48"/>
      <c r="AW1517" s="48"/>
      <c r="AX1517" s="48"/>
      <c r="AY1517" s="48"/>
      <c r="AZ1517" s="48"/>
      <c r="BA1517" s="48"/>
      <c r="BB1517" s="48"/>
      <c r="BC1517" s="48"/>
      <c r="BD1517" s="48"/>
      <c r="BE1517" s="48"/>
    </row>
    <row r="1518" spans="47:57" hidden="1" x14ac:dyDescent="0.2">
      <c r="AU1518" s="48"/>
      <c r="AV1518" s="48"/>
      <c r="AW1518" s="48"/>
      <c r="AX1518" s="48"/>
      <c r="AY1518" s="48"/>
      <c r="AZ1518" s="48"/>
      <c r="BA1518" s="48"/>
      <c r="BB1518" s="48"/>
      <c r="BC1518" s="48"/>
      <c r="BD1518" s="48"/>
      <c r="BE1518" s="48"/>
    </row>
    <row r="1519" spans="47:57" hidden="1" x14ac:dyDescent="0.2">
      <c r="AU1519" s="48"/>
      <c r="AV1519" s="48"/>
      <c r="AW1519" s="48"/>
      <c r="AX1519" s="48"/>
      <c r="AY1519" s="48"/>
      <c r="AZ1519" s="48"/>
      <c r="BA1519" s="48"/>
      <c r="BB1519" s="48"/>
      <c r="BC1519" s="48"/>
      <c r="BD1519" s="48"/>
      <c r="BE1519" s="48"/>
    </row>
    <row r="1520" spans="47:57" hidden="1" x14ac:dyDescent="0.2">
      <c r="AU1520" s="48"/>
      <c r="AV1520" s="48"/>
      <c r="AW1520" s="48"/>
      <c r="AX1520" s="48"/>
      <c r="AY1520" s="48"/>
      <c r="AZ1520" s="48"/>
      <c r="BA1520" s="48"/>
      <c r="BB1520" s="48"/>
      <c r="BC1520" s="48"/>
      <c r="BD1520" s="48"/>
      <c r="BE1520" s="48"/>
    </row>
    <row r="1521" spans="47:57" hidden="1" x14ac:dyDescent="0.2">
      <c r="AU1521" s="48"/>
      <c r="AV1521" s="48"/>
      <c r="AW1521" s="48"/>
      <c r="AX1521" s="48"/>
      <c r="AY1521" s="48"/>
      <c r="AZ1521" s="48"/>
      <c r="BA1521" s="48"/>
      <c r="BB1521" s="48"/>
      <c r="BC1521" s="48"/>
      <c r="BD1521" s="48"/>
      <c r="BE1521" s="48"/>
    </row>
    <row r="1522" spans="47:57" hidden="1" x14ac:dyDescent="0.2">
      <c r="AU1522" s="48"/>
      <c r="AV1522" s="48"/>
      <c r="AW1522" s="48"/>
      <c r="AX1522" s="48"/>
      <c r="AY1522" s="48"/>
      <c r="AZ1522" s="48"/>
      <c r="BA1522" s="48"/>
      <c r="BB1522" s="48"/>
      <c r="BC1522" s="48"/>
      <c r="BD1522" s="48"/>
      <c r="BE1522" s="48"/>
    </row>
    <row r="1523" spans="47:57" hidden="1" x14ac:dyDescent="0.2">
      <c r="AU1523" s="48"/>
      <c r="AV1523" s="48"/>
      <c r="AW1523" s="48"/>
      <c r="AX1523" s="48"/>
      <c r="AY1523" s="48"/>
      <c r="AZ1523" s="48"/>
      <c r="BA1523" s="48"/>
      <c r="BB1523" s="48"/>
      <c r="BC1523" s="48"/>
      <c r="BD1523" s="48"/>
      <c r="BE1523" s="48"/>
    </row>
    <row r="1524" spans="47:57" hidden="1" x14ac:dyDescent="0.2">
      <c r="AU1524" s="48"/>
      <c r="AV1524" s="48"/>
      <c r="AW1524" s="48"/>
      <c r="AX1524" s="48"/>
      <c r="AY1524" s="48"/>
      <c r="AZ1524" s="48"/>
      <c r="BA1524" s="48"/>
      <c r="BB1524" s="48"/>
      <c r="BC1524" s="48"/>
      <c r="BD1524" s="48"/>
      <c r="BE1524" s="48"/>
    </row>
    <row r="1525" spans="47:57" hidden="1" x14ac:dyDescent="0.2">
      <c r="AU1525" s="48"/>
      <c r="AV1525" s="48"/>
      <c r="AW1525" s="48"/>
      <c r="AX1525" s="48"/>
      <c r="AY1525" s="48"/>
      <c r="AZ1525" s="48"/>
      <c r="BA1525" s="48"/>
      <c r="BB1525" s="48"/>
      <c r="BC1525" s="48"/>
      <c r="BD1525" s="48"/>
      <c r="BE1525" s="48"/>
    </row>
    <row r="1526" spans="47:57" hidden="1" x14ac:dyDescent="0.2">
      <c r="AU1526" s="48"/>
      <c r="AV1526" s="48"/>
      <c r="AW1526" s="48"/>
      <c r="AX1526" s="48"/>
      <c r="AY1526" s="48"/>
      <c r="AZ1526" s="48"/>
      <c r="BA1526" s="48"/>
      <c r="BB1526" s="48"/>
      <c r="BC1526" s="48"/>
      <c r="BD1526" s="48"/>
      <c r="BE1526" s="48"/>
    </row>
    <row r="1527" spans="47:57" hidden="1" x14ac:dyDescent="0.2">
      <c r="AU1527" s="48"/>
      <c r="AV1527" s="48"/>
      <c r="AW1527" s="48"/>
      <c r="AX1527" s="48"/>
      <c r="AY1527" s="48"/>
      <c r="AZ1527" s="48"/>
      <c r="BA1527" s="48"/>
      <c r="BB1527" s="48"/>
      <c r="BC1527" s="48"/>
      <c r="BD1527" s="48"/>
      <c r="BE1527" s="48"/>
    </row>
    <row r="1528" spans="47:57" hidden="1" x14ac:dyDescent="0.2">
      <c r="AU1528" s="48"/>
      <c r="AV1528" s="48"/>
      <c r="AW1528" s="48"/>
      <c r="AX1528" s="48"/>
      <c r="AY1528" s="48"/>
      <c r="AZ1528" s="48"/>
      <c r="BA1528" s="48"/>
      <c r="BB1528" s="48"/>
      <c r="BC1528" s="48"/>
      <c r="BD1528" s="48"/>
      <c r="BE1528" s="48"/>
    </row>
    <row r="1529" spans="47:57" hidden="1" x14ac:dyDescent="0.2">
      <c r="AU1529" s="48"/>
      <c r="AV1529" s="48"/>
      <c r="AW1529" s="48"/>
      <c r="AX1529" s="48"/>
      <c r="AY1529" s="48"/>
      <c r="AZ1529" s="48"/>
      <c r="BA1529" s="48"/>
      <c r="BB1529" s="48"/>
      <c r="BC1529" s="48"/>
      <c r="BD1529" s="48"/>
      <c r="BE1529" s="48"/>
    </row>
    <row r="1530" spans="47:57" hidden="1" x14ac:dyDescent="0.2">
      <c r="AU1530" s="48"/>
      <c r="AV1530" s="48"/>
      <c r="AW1530" s="48"/>
      <c r="AX1530" s="48"/>
      <c r="AY1530" s="48"/>
      <c r="AZ1530" s="48"/>
      <c r="BA1530" s="48"/>
      <c r="BB1530" s="48"/>
      <c r="BC1530" s="48"/>
      <c r="BD1530" s="48"/>
      <c r="BE1530" s="48"/>
    </row>
    <row r="1531" spans="47:57" hidden="1" x14ac:dyDescent="0.2">
      <c r="AU1531" s="48"/>
      <c r="AV1531" s="48"/>
      <c r="AW1531" s="48"/>
      <c r="AX1531" s="48"/>
      <c r="AY1531" s="48"/>
      <c r="AZ1531" s="48"/>
      <c r="BA1531" s="48"/>
      <c r="BB1531" s="48"/>
      <c r="BC1531" s="48"/>
      <c r="BD1531" s="48"/>
      <c r="BE1531" s="48"/>
    </row>
    <row r="1532" spans="47:57" hidden="1" x14ac:dyDescent="0.2">
      <c r="AU1532" s="48"/>
      <c r="AV1532" s="48"/>
      <c r="AW1532" s="48"/>
      <c r="AX1532" s="48"/>
      <c r="AY1532" s="48"/>
      <c r="AZ1532" s="48"/>
      <c r="BA1532" s="48"/>
      <c r="BB1532" s="48"/>
      <c r="BC1532" s="48"/>
      <c r="BD1532" s="48"/>
      <c r="BE1532" s="48"/>
    </row>
    <row r="1533" spans="47:57" hidden="1" x14ac:dyDescent="0.2">
      <c r="AU1533" s="48"/>
      <c r="AV1533" s="48"/>
      <c r="AW1533" s="48"/>
      <c r="AX1533" s="48"/>
      <c r="AY1533" s="48"/>
      <c r="AZ1533" s="48"/>
      <c r="BA1533" s="48"/>
      <c r="BB1533" s="48"/>
      <c r="BC1533" s="48"/>
      <c r="BD1533" s="48"/>
      <c r="BE1533" s="48"/>
    </row>
    <row r="1534" spans="47:57" hidden="1" x14ac:dyDescent="0.2">
      <c r="AU1534" s="48"/>
      <c r="AV1534" s="48"/>
      <c r="AW1534" s="48"/>
      <c r="AX1534" s="48"/>
      <c r="AY1534" s="48"/>
      <c r="AZ1534" s="48"/>
      <c r="BA1534" s="48"/>
      <c r="BB1534" s="48"/>
      <c r="BC1534" s="48"/>
      <c r="BD1534" s="48"/>
      <c r="BE1534" s="48"/>
    </row>
    <row r="1535" spans="47:57" hidden="1" x14ac:dyDescent="0.2">
      <c r="AU1535" s="48"/>
      <c r="AV1535" s="48"/>
      <c r="AW1535" s="48"/>
      <c r="AX1535" s="48"/>
      <c r="AY1535" s="48"/>
      <c r="AZ1535" s="48"/>
      <c r="BA1535" s="48"/>
      <c r="BB1535" s="48"/>
      <c r="BC1535" s="48"/>
      <c r="BD1535" s="48"/>
      <c r="BE1535" s="48"/>
    </row>
    <row r="1536" spans="47:57" hidden="1" x14ac:dyDescent="0.2">
      <c r="AU1536" s="48"/>
      <c r="AV1536" s="48"/>
      <c r="AW1536" s="48"/>
      <c r="AX1536" s="48"/>
      <c r="AY1536" s="48"/>
      <c r="AZ1536" s="48"/>
      <c r="BA1536" s="48"/>
      <c r="BB1536" s="48"/>
      <c r="BC1536" s="48"/>
      <c r="BD1536" s="48"/>
      <c r="BE1536" s="48"/>
    </row>
    <row r="1537" spans="47:57" hidden="1" x14ac:dyDescent="0.2">
      <c r="AU1537" s="48"/>
      <c r="AV1537" s="48"/>
      <c r="AW1537" s="48"/>
      <c r="AX1537" s="48"/>
      <c r="AY1537" s="48"/>
      <c r="AZ1537" s="48"/>
      <c r="BA1537" s="48"/>
      <c r="BB1537" s="48"/>
      <c r="BC1537" s="48"/>
      <c r="BD1537" s="48"/>
      <c r="BE1537" s="48"/>
    </row>
    <row r="1538" spans="47:57" hidden="1" x14ac:dyDescent="0.2">
      <c r="AU1538" s="48"/>
      <c r="AV1538" s="48"/>
      <c r="AW1538" s="48"/>
      <c r="AX1538" s="48"/>
      <c r="AY1538" s="48"/>
      <c r="AZ1538" s="48"/>
      <c r="BA1538" s="48"/>
      <c r="BB1538" s="48"/>
      <c r="BC1538" s="48"/>
      <c r="BD1538" s="48"/>
      <c r="BE1538" s="48"/>
    </row>
    <row r="1539" spans="47:57" hidden="1" x14ac:dyDescent="0.2">
      <c r="AU1539" s="48"/>
      <c r="AV1539" s="48"/>
      <c r="AW1539" s="48"/>
      <c r="AX1539" s="48"/>
      <c r="AY1539" s="48"/>
      <c r="AZ1539" s="48"/>
      <c r="BA1539" s="48"/>
      <c r="BB1539" s="48"/>
      <c r="BC1539" s="48"/>
      <c r="BD1539" s="48"/>
      <c r="BE1539" s="48"/>
    </row>
    <row r="1540" spans="47:57" hidden="1" x14ac:dyDescent="0.2">
      <c r="AU1540" s="48"/>
      <c r="AV1540" s="48"/>
      <c r="AW1540" s="48"/>
      <c r="AX1540" s="48"/>
      <c r="AY1540" s="48"/>
      <c r="AZ1540" s="48"/>
      <c r="BA1540" s="48"/>
      <c r="BB1540" s="48"/>
      <c r="BC1540" s="48"/>
      <c r="BD1540" s="48"/>
      <c r="BE1540" s="48"/>
    </row>
    <row r="1541" spans="47:57" hidden="1" x14ac:dyDescent="0.2">
      <c r="AU1541" s="48"/>
      <c r="AV1541" s="48"/>
      <c r="AW1541" s="48"/>
      <c r="AX1541" s="48"/>
      <c r="AY1541" s="48"/>
      <c r="AZ1541" s="48"/>
      <c r="BA1541" s="48"/>
      <c r="BB1541" s="48"/>
      <c r="BC1541" s="48"/>
      <c r="BD1541" s="48"/>
      <c r="BE1541" s="48"/>
    </row>
    <row r="1542" spans="47:57" hidden="1" x14ac:dyDescent="0.2">
      <c r="AU1542" s="48"/>
      <c r="AV1542" s="48"/>
      <c r="AW1542" s="48"/>
      <c r="AX1542" s="48"/>
      <c r="AY1542" s="48"/>
      <c r="AZ1542" s="48"/>
      <c r="BA1542" s="48"/>
      <c r="BB1542" s="48"/>
      <c r="BC1542" s="48"/>
      <c r="BD1542" s="48"/>
      <c r="BE1542" s="48"/>
    </row>
    <row r="1543" spans="47:57" hidden="1" x14ac:dyDescent="0.2">
      <c r="AU1543" s="48"/>
      <c r="AV1543" s="48"/>
      <c r="AW1543" s="48"/>
      <c r="AX1543" s="48"/>
      <c r="AY1543" s="48"/>
      <c r="AZ1543" s="48"/>
      <c r="BA1543" s="48"/>
      <c r="BB1543" s="48"/>
      <c r="BC1543" s="48"/>
      <c r="BD1543" s="48"/>
      <c r="BE1543" s="48"/>
    </row>
    <row r="1544" spans="47:57" hidden="1" x14ac:dyDescent="0.2">
      <c r="AU1544" s="48"/>
      <c r="AV1544" s="48"/>
      <c r="AW1544" s="48"/>
      <c r="AX1544" s="48"/>
      <c r="AY1544" s="48"/>
      <c r="AZ1544" s="48"/>
      <c r="BA1544" s="48"/>
      <c r="BB1544" s="48"/>
      <c r="BC1544" s="48"/>
      <c r="BD1544" s="48"/>
      <c r="BE1544" s="48"/>
    </row>
    <row r="1545" spans="47:57" hidden="1" x14ac:dyDescent="0.2">
      <c r="AU1545" s="48"/>
      <c r="AV1545" s="48"/>
      <c r="AW1545" s="48"/>
      <c r="AX1545" s="48"/>
      <c r="AY1545" s="48"/>
      <c r="AZ1545" s="48"/>
      <c r="BA1545" s="48"/>
      <c r="BB1545" s="48"/>
      <c r="BC1545" s="48"/>
      <c r="BD1545" s="48"/>
      <c r="BE1545" s="48"/>
    </row>
    <row r="1546" spans="47:57" hidden="1" x14ac:dyDescent="0.2">
      <c r="AU1546" s="48"/>
      <c r="AV1546" s="48"/>
      <c r="AW1546" s="48"/>
      <c r="AX1546" s="48"/>
      <c r="AY1546" s="48"/>
      <c r="AZ1546" s="48"/>
      <c r="BA1546" s="48"/>
      <c r="BB1546" s="48"/>
      <c r="BC1546" s="48"/>
      <c r="BD1546" s="48"/>
      <c r="BE1546" s="48"/>
    </row>
    <row r="1547" spans="47:57" hidden="1" x14ac:dyDescent="0.2">
      <c r="AU1547" s="48"/>
      <c r="AV1547" s="48"/>
      <c r="AW1547" s="48"/>
      <c r="AX1547" s="48"/>
      <c r="AY1547" s="48"/>
      <c r="AZ1547" s="48"/>
      <c r="BA1547" s="48"/>
      <c r="BB1547" s="48"/>
      <c r="BC1547" s="48"/>
      <c r="BD1547" s="48"/>
      <c r="BE1547" s="48"/>
    </row>
    <row r="1548" spans="47:57" hidden="1" x14ac:dyDescent="0.2">
      <c r="AU1548" s="48"/>
      <c r="AV1548" s="48"/>
      <c r="AW1548" s="48"/>
      <c r="AX1548" s="48"/>
      <c r="AY1548" s="48"/>
      <c r="AZ1548" s="48"/>
      <c r="BA1548" s="48"/>
      <c r="BB1548" s="48"/>
      <c r="BC1548" s="48"/>
      <c r="BD1548" s="48"/>
      <c r="BE1548" s="48"/>
    </row>
    <row r="1549" spans="47:57" hidden="1" x14ac:dyDescent="0.2">
      <c r="AU1549" s="48"/>
      <c r="AV1549" s="48"/>
      <c r="AW1549" s="48"/>
      <c r="AX1549" s="48"/>
      <c r="AY1549" s="48"/>
      <c r="AZ1549" s="48"/>
      <c r="BA1549" s="48"/>
      <c r="BB1549" s="48"/>
      <c r="BC1549" s="48"/>
      <c r="BD1549" s="48"/>
      <c r="BE1549" s="48"/>
    </row>
    <row r="1550" spans="47:57" hidden="1" x14ac:dyDescent="0.2">
      <c r="AU1550" s="48"/>
      <c r="AV1550" s="48"/>
      <c r="AW1550" s="48"/>
      <c r="AX1550" s="48"/>
      <c r="AY1550" s="48"/>
      <c r="AZ1550" s="48"/>
      <c r="BA1550" s="48"/>
      <c r="BB1550" s="48"/>
      <c r="BC1550" s="48"/>
      <c r="BD1550" s="48"/>
      <c r="BE1550" s="48"/>
    </row>
    <row r="1551" spans="47:57" hidden="1" x14ac:dyDescent="0.2">
      <c r="AU1551" s="48"/>
      <c r="AV1551" s="48"/>
      <c r="AW1551" s="48"/>
      <c r="AX1551" s="48"/>
      <c r="AY1551" s="48"/>
      <c r="AZ1551" s="48"/>
      <c r="BA1551" s="48"/>
      <c r="BB1551" s="48"/>
      <c r="BC1551" s="48"/>
      <c r="BD1551" s="48"/>
      <c r="BE1551" s="48"/>
    </row>
    <row r="1552" spans="47:57" hidden="1" x14ac:dyDescent="0.2">
      <c r="AU1552" s="48"/>
      <c r="AV1552" s="48"/>
      <c r="AW1552" s="48"/>
      <c r="AX1552" s="48"/>
      <c r="AY1552" s="48"/>
      <c r="AZ1552" s="48"/>
      <c r="BA1552" s="48"/>
      <c r="BB1552" s="48"/>
      <c r="BC1552" s="48"/>
      <c r="BD1552" s="48"/>
      <c r="BE1552" s="48"/>
    </row>
    <row r="1553" spans="47:57" hidden="1" x14ac:dyDescent="0.2">
      <c r="AU1553" s="48"/>
      <c r="AV1553" s="48"/>
      <c r="AW1553" s="48"/>
      <c r="AX1553" s="48"/>
      <c r="AY1553" s="48"/>
      <c r="AZ1553" s="48"/>
      <c r="BA1553" s="48"/>
      <c r="BB1553" s="48"/>
      <c r="BC1553" s="48"/>
      <c r="BD1553" s="48"/>
      <c r="BE1553" s="48"/>
    </row>
    <row r="1554" spans="47:57" hidden="1" x14ac:dyDescent="0.2">
      <c r="AU1554" s="48"/>
      <c r="AV1554" s="48"/>
      <c r="AW1554" s="48"/>
      <c r="AX1554" s="48"/>
      <c r="AY1554" s="48"/>
      <c r="AZ1554" s="48"/>
      <c r="BA1554" s="48"/>
      <c r="BB1554" s="48"/>
      <c r="BC1554" s="48"/>
      <c r="BD1554" s="48"/>
      <c r="BE1554" s="48"/>
    </row>
    <row r="1555" spans="47:57" hidden="1" x14ac:dyDescent="0.2">
      <c r="AU1555" s="48"/>
      <c r="AV1555" s="48"/>
      <c r="AW1555" s="48"/>
      <c r="AX1555" s="48"/>
      <c r="AY1555" s="48"/>
      <c r="AZ1555" s="48"/>
      <c r="BA1555" s="48"/>
      <c r="BB1555" s="48"/>
      <c r="BC1555" s="48"/>
      <c r="BD1555" s="48"/>
      <c r="BE1555" s="48"/>
    </row>
    <row r="1556" spans="47:57" hidden="1" x14ac:dyDescent="0.2">
      <c r="AU1556" s="48"/>
      <c r="AV1556" s="48"/>
      <c r="AW1556" s="48"/>
      <c r="AX1556" s="48"/>
      <c r="AY1556" s="48"/>
      <c r="AZ1556" s="48"/>
      <c r="BA1556" s="48"/>
      <c r="BB1556" s="48"/>
      <c r="BC1556" s="48"/>
      <c r="BD1556" s="48"/>
      <c r="BE1556" s="48"/>
    </row>
    <row r="1557" spans="47:57" hidden="1" x14ac:dyDescent="0.2">
      <c r="AU1557" s="48"/>
      <c r="AV1557" s="48"/>
      <c r="AW1557" s="48"/>
      <c r="AX1557" s="48"/>
      <c r="AY1557" s="48"/>
      <c r="AZ1557" s="48"/>
      <c r="BA1557" s="48"/>
      <c r="BB1557" s="48"/>
      <c r="BC1557" s="48"/>
      <c r="BD1557" s="48"/>
      <c r="BE1557" s="48"/>
    </row>
    <row r="1558" spans="47:57" hidden="1" x14ac:dyDescent="0.2">
      <c r="AU1558" s="48"/>
      <c r="AV1558" s="48"/>
      <c r="AW1558" s="48"/>
      <c r="AX1558" s="48"/>
      <c r="AY1558" s="48"/>
      <c r="AZ1558" s="48"/>
      <c r="BA1558" s="48"/>
      <c r="BB1558" s="48"/>
      <c r="BC1558" s="48"/>
      <c r="BD1558" s="48"/>
      <c r="BE1558" s="48"/>
    </row>
    <row r="1559" spans="47:57" hidden="1" x14ac:dyDescent="0.2">
      <c r="AU1559" s="48"/>
      <c r="AV1559" s="48"/>
      <c r="AW1559" s="48"/>
      <c r="AX1559" s="48"/>
      <c r="AY1559" s="48"/>
      <c r="AZ1559" s="48"/>
      <c r="BA1559" s="48"/>
      <c r="BB1559" s="48"/>
      <c r="BC1559" s="48"/>
      <c r="BD1559" s="48"/>
      <c r="BE1559" s="48"/>
    </row>
    <row r="1560" spans="47:57" hidden="1" x14ac:dyDescent="0.2">
      <c r="AU1560" s="48"/>
      <c r="AV1560" s="48"/>
      <c r="AW1560" s="48"/>
      <c r="AX1560" s="48"/>
      <c r="AY1560" s="48"/>
      <c r="AZ1560" s="48"/>
      <c r="BA1560" s="48"/>
      <c r="BB1560" s="48"/>
      <c r="BC1560" s="48"/>
      <c r="BD1560" s="48"/>
      <c r="BE1560" s="48"/>
    </row>
    <row r="1561" spans="47:57" hidden="1" x14ac:dyDescent="0.2">
      <c r="AU1561" s="48"/>
      <c r="AV1561" s="48"/>
      <c r="AW1561" s="48"/>
      <c r="AX1561" s="48"/>
      <c r="AY1561" s="48"/>
      <c r="AZ1561" s="48"/>
      <c r="BA1561" s="48"/>
      <c r="BB1561" s="48"/>
      <c r="BC1561" s="48"/>
      <c r="BD1561" s="48"/>
      <c r="BE1561" s="48"/>
    </row>
    <row r="1562" spans="47:57" hidden="1" x14ac:dyDescent="0.2">
      <c r="AU1562" s="48"/>
      <c r="AV1562" s="48"/>
      <c r="AW1562" s="48"/>
      <c r="AX1562" s="48"/>
      <c r="AY1562" s="48"/>
      <c r="AZ1562" s="48"/>
      <c r="BA1562" s="48"/>
      <c r="BB1562" s="48"/>
      <c r="BC1562" s="48"/>
      <c r="BD1562" s="48"/>
      <c r="BE1562" s="48"/>
    </row>
    <row r="1563" spans="47:57" hidden="1" x14ac:dyDescent="0.2">
      <c r="AU1563" s="48"/>
      <c r="AV1563" s="48"/>
      <c r="AW1563" s="48"/>
      <c r="AX1563" s="48"/>
      <c r="AY1563" s="48"/>
      <c r="AZ1563" s="48"/>
      <c r="BA1563" s="48"/>
      <c r="BB1563" s="48"/>
      <c r="BC1563" s="48"/>
      <c r="BD1563" s="48"/>
      <c r="BE1563" s="48"/>
    </row>
    <row r="1564" spans="47:57" hidden="1" x14ac:dyDescent="0.2">
      <c r="AU1564" s="48"/>
      <c r="AV1564" s="48"/>
      <c r="AW1564" s="48"/>
      <c r="AX1564" s="48"/>
      <c r="AY1564" s="48"/>
      <c r="AZ1564" s="48"/>
      <c r="BA1564" s="48"/>
      <c r="BB1564" s="48"/>
      <c r="BC1564" s="48"/>
      <c r="BD1564" s="48"/>
      <c r="BE1564" s="48"/>
    </row>
    <row r="1565" spans="47:57" hidden="1" x14ac:dyDescent="0.2">
      <c r="AU1565" s="48"/>
      <c r="AV1565" s="48"/>
      <c r="AW1565" s="48"/>
      <c r="AX1565" s="48"/>
      <c r="AY1565" s="48"/>
      <c r="AZ1565" s="48"/>
      <c r="BA1565" s="48"/>
      <c r="BB1565" s="48"/>
      <c r="BC1565" s="48"/>
      <c r="BD1565" s="48"/>
      <c r="BE1565" s="48"/>
    </row>
    <row r="1566" spans="47:57" hidden="1" x14ac:dyDescent="0.2">
      <c r="AU1566" s="48"/>
      <c r="AV1566" s="48"/>
      <c r="AW1566" s="48"/>
      <c r="AX1566" s="48"/>
      <c r="AY1566" s="48"/>
      <c r="AZ1566" s="48"/>
      <c r="BA1566" s="48"/>
      <c r="BB1566" s="48"/>
      <c r="BC1566" s="48"/>
      <c r="BD1566" s="48"/>
      <c r="BE1566" s="48"/>
    </row>
    <row r="1567" spans="47:57" hidden="1" x14ac:dyDescent="0.2">
      <c r="AU1567" s="48"/>
      <c r="AV1567" s="48"/>
      <c r="AW1567" s="48"/>
      <c r="AX1567" s="48"/>
      <c r="AY1567" s="48"/>
      <c r="AZ1567" s="48"/>
      <c r="BA1567" s="48"/>
      <c r="BB1567" s="48"/>
      <c r="BC1567" s="48"/>
      <c r="BD1567" s="48"/>
      <c r="BE1567" s="48"/>
    </row>
    <row r="1568" spans="47:57" hidden="1" x14ac:dyDescent="0.2">
      <c r="AU1568" s="48"/>
      <c r="AV1568" s="48"/>
      <c r="AW1568" s="48"/>
      <c r="AX1568" s="48"/>
      <c r="AY1568" s="48"/>
      <c r="AZ1568" s="48"/>
      <c r="BA1568" s="48"/>
      <c r="BB1568" s="48"/>
      <c r="BC1568" s="48"/>
      <c r="BD1568" s="48"/>
      <c r="BE1568" s="48"/>
    </row>
    <row r="1569" spans="47:57" hidden="1" x14ac:dyDescent="0.2">
      <c r="AU1569" s="48"/>
      <c r="AV1569" s="48"/>
      <c r="AW1569" s="48"/>
      <c r="AX1569" s="48"/>
      <c r="AY1569" s="48"/>
      <c r="AZ1569" s="48"/>
      <c r="BA1569" s="48"/>
      <c r="BB1569" s="48"/>
      <c r="BC1569" s="48"/>
      <c r="BD1569" s="48"/>
      <c r="BE1569" s="48"/>
    </row>
    <row r="1570" spans="47:57" hidden="1" x14ac:dyDescent="0.2">
      <c r="AU1570" s="48"/>
      <c r="AV1570" s="48"/>
      <c r="AW1570" s="48"/>
      <c r="AX1570" s="48"/>
      <c r="AY1570" s="48"/>
      <c r="AZ1570" s="48"/>
      <c r="BA1570" s="48"/>
      <c r="BB1570" s="48"/>
      <c r="BC1570" s="48"/>
      <c r="BD1570" s="48"/>
      <c r="BE1570" s="48"/>
    </row>
    <row r="1571" spans="47:57" hidden="1" x14ac:dyDescent="0.2">
      <c r="AU1571" s="48"/>
      <c r="AV1571" s="48"/>
      <c r="AW1571" s="48"/>
      <c r="AX1571" s="48"/>
      <c r="AY1571" s="48"/>
      <c r="AZ1571" s="48"/>
      <c r="BA1571" s="48"/>
      <c r="BB1571" s="48"/>
      <c r="BC1571" s="48"/>
      <c r="BD1571" s="48"/>
      <c r="BE1571" s="48"/>
    </row>
    <row r="1572" spans="47:57" hidden="1" x14ac:dyDescent="0.2">
      <c r="AU1572" s="48"/>
      <c r="AV1572" s="48"/>
      <c r="AW1572" s="48"/>
      <c r="AX1572" s="48"/>
      <c r="AY1572" s="48"/>
      <c r="AZ1572" s="48"/>
      <c r="BA1572" s="48"/>
      <c r="BB1572" s="48"/>
      <c r="BC1572" s="48"/>
      <c r="BD1572" s="48"/>
      <c r="BE1572" s="48"/>
    </row>
    <row r="1573" spans="47:57" hidden="1" x14ac:dyDescent="0.2">
      <c r="AU1573" s="48"/>
      <c r="AV1573" s="48"/>
      <c r="AW1573" s="48"/>
      <c r="AX1573" s="48"/>
      <c r="AY1573" s="48"/>
      <c r="AZ1573" s="48"/>
      <c r="BA1573" s="48"/>
      <c r="BB1573" s="48"/>
      <c r="BC1573" s="48"/>
      <c r="BD1573" s="48"/>
      <c r="BE1573" s="48"/>
    </row>
    <row r="1574" spans="47:57" hidden="1" x14ac:dyDescent="0.2">
      <c r="AU1574" s="48"/>
      <c r="AV1574" s="48"/>
      <c r="AW1574" s="48"/>
      <c r="AX1574" s="48"/>
      <c r="AY1574" s="48"/>
      <c r="AZ1574" s="48"/>
      <c r="BA1574" s="48"/>
      <c r="BB1574" s="48"/>
      <c r="BC1574" s="48"/>
      <c r="BD1574" s="48"/>
      <c r="BE1574" s="48"/>
    </row>
    <row r="1575" spans="47:57" hidden="1" x14ac:dyDescent="0.2">
      <c r="AU1575" s="48"/>
      <c r="AV1575" s="48"/>
      <c r="AW1575" s="48"/>
      <c r="AX1575" s="48"/>
      <c r="AY1575" s="48"/>
      <c r="AZ1575" s="48"/>
      <c r="BA1575" s="48"/>
      <c r="BB1575" s="48"/>
      <c r="BC1575" s="48"/>
      <c r="BD1575" s="48"/>
      <c r="BE1575" s="48"/>
    </row>
    <row r="1576" spans="47:57" hidden="1" x14ac:dyDescent="0.2">
      <c r="AU1576" s="48"/>
      <c r="AV1576" s="48"/>
      <c r="AW1576" s="48"/>
      <c r="AX1576" s="48"/>
      <c r="AY1576" s="48"/>
      <c r="AZ1576" s="48"/>
      <c r="BA1576" s="48"/>
      <c r="BB1576" s="48"/>
      <c r="BC1576" s="48"/>
      <c r="BD1576" s="48"/>
      <c r="BE1576" s="48"/>
    </row>
    <row r="1577" spans="47:57" hidden="1" x14ac:dyDescent="0.2">
      <c r="AU1577" s="48"/>
      <c r="AV1577" s="48"/>
      <c r="AW1577" s="48"/>
      <c r="AX1577" s="48"/>
      <c r="AY1577" s="48"/>
      <c r="AZ1577" s="48"/>
      <c r="BA1577" s="48"/>
      <c r="BB1577" s="48"/>
      <c r="BC1577" s="48"/>
      <c r="BD1577" s="48"/>
      <c r="BE1577" s="48"/>
    </row>
    <row r="1578" spans="47:57" hidden="1" x14ac:dyDescent="0.2">
      <c r="AU1578" s="48"/>
      <c r="AV1578" s="48"/>
      <c r="AW1578" s="48"/>
      <c r="AX1578" s="48"/>
      <c r="AY1578" s="48"/>
      <c r="AZ1578" s="48"/>
      <c r="BA1578" s="48"/>
      <c r="BB1578" s="48"/>
      <c r="BC1578" s="48"/>
      <c r="BD1578" s="48"/>
      <c r="BE1578" s="48"/>
    </row>
    <row r="1579" spans="47:57" hidden="1" x14ac:dyDescent="0.2">
      <c r="AU1579" s="48"/>
      <c r="AV1579" s="48"/>
      <c r="AW1579" s="48"/>
      <c r="AX1579" s="48"/>
      <c r="AY1579" s="48"/>
      <c r="AZ1579" s="48"/>
      <c r="BA1579" s="48"/>
      <c r="BB1579" s="48"/>
      <c r="BC1579" s="48"/>
      <c r="BD1579" s="48"/>
      <c r="BE1579" s="48"/>
    </row>
    <row r="1580" spans="47:57" hidden="1" x14ac:dyDescent="0.2">
      <c r="AU1580" s="48"/>
      <c r="AV1580" s="48"/>
      <c r="AW1580" s="48"/>
      <c r="AX1580" s="48"/>
      <c r="AY1580" s="48"/>
      <c r="AZ1580" s="48"/>
      <c r="BA1580" s="48"/>
      <c r="BB1580" s="48"/>
      <c r="BC1580" s="48"/>
      <c r="BD1580" s="48"/>
      <c r="BE1580" s="48"/>
    </row>
    <row r="1581" spans="47:57" hidden="1" x14ac:dyDescent="0.2">
      <c r="AU1581" s="48"/>
      <c r="AV1581" s="48"/>
      <c r="AW1581" s="48"/>
      <c r="AX1581" s="48"/>
      <c r="AY1581" s="48"/>
      <c r="AZ1581" s="48"/>
      <c r="BA1581" s="48"/>
      <c r="BB1581" s="48"/>
      <c r="BC1581" s="48"/>
      <c r="BD1581" s="48"/>
      <c r="BE1581" s="48"/>
    </row>
    <row r="1582" spans="47:57" hidden="1" x14ac:dyDescent="0.2">
      <c r="AU1582" s="48"/>
      <c r="AV1582" s="48"/>
      <c r="AW1582" s="48"/>
      <c r="AX1582" s="48"/>
      <c r="AY1582" s="48"/>
      <c r="AZ1582" s="48"/>
      <c r="BA1582" s="48"/>
      <c r="BB1582" s="48"/>
      <c r="BC1582" s="48"/>
      <c r="BD1582" s="48"/>
      <c r="BE1582" s="48"/>
    </row>
    <row r="1583" spans="47:57" hidden="1" x14ac:dyDescent="0.2">
      <c r="AU1583" s="48"/>
      <c r="AV1583" s="48"/>
      <c r="AW1583" s="48"/>
      <c r="AX1583" s="48"/>
      <c r="AY1583" s="48"/>
      <c r="AZ1583" s="48"/>
      <c r="BA1583" s="48"/>
      <c r="BB1583" s="48"/>
      <c r="BC1583" s="48"/>
      <c r="BD1583" s="48"/>
      <c r="BE1583" s="48"/>
    </row>
    <row r="1584" spans="47:57" hidden="1" x14ac:dyDescent="0.2">
      <c r="AU1584" s="48"/>
      <c r="AV1584" s="48"/>
      <c r="AW1584" s="48"/>
      <c r="AX1584" s="48"/>
      <c r="AY1584" s="48"/>
      <c r="AZ1584" s="48"/>
      <c r="BA1584" s="48"/>
      <c r="BB1584" s="48"/>
      <c r="BC1584" s="48"/>
      <c r="BD1584" s="48"/>
      <c r="BE1584" s="48"/>
    </row>
    <row r="1585" spans="47:57" hidden="1" x14ac:dyDescent="0.2">
      <c r="AU1585" s="48"/>
      <c r="AV1585" s="48"/>
      <c r="AW1585" s="48"/>
      <c r="AX1585" s="48"/>
      <c r="AY1585" s="48"/>
      <c r="AZ1585" s="48"/>
      <c r="BA1585" s="48"/>
      <c r="BB1585" s="48"/>
      <c r="BC1585" s="48"/>
      <c r="BD1585" s="48"/>
      <c r="BE1585" s="48"/>
    </row>
    <row r="1586" spans="47:57" hidden="1" x14ac:dyDescent="0.2">
      <c r="AU1586" s="48"/>
      <c r="AV1586" s="48"/>
      <c r="AW1586" s="48"/>
      <c r="AX1586" s="48"/>
      <c r="AY1586" s="48"/>
      <c r="AZ1586" s="48"/>
      <c r="BA1586" s="48"/>
      <c r="BB1586" s="48"/>
      <c r="BC1586" s="48"/>
      <c r="BD1586" s="48"/>
      <c r="BE1586" s="48"/>
    </row>
    <row r="1587" spans="47:57" hidden="1" x14ac:dyDescent="0.2">
      <c r="AU1587" s="48"/>
      <c r="AV1587" s="48"/>
      <c r="AW1587" s="48"/>
      <c r="AX1587" s="48"/>
      <c r="AY1587" s="48"/>
      <c r="AZ1587" s="48"/>
      <c r="BA1587" s="48"/>
      <c r="BB1587" s="48"/>
      <c r="BC1587" s="48"/>
      <c r="BD1587" s="48"/>
      <c r="BE1587" s="48"/>
    </row>
    <row r="1588" spans="47:57" hidden="1" x14ac:dyDescent="0.2">
      <c r="AU1588" s="48"/>
      <c r="AV1588" s="48"/>
      <c r="AW1588" s="48"/>
      <c r="AX1588" s="48"/>
      <c r="AY1588" s="48"/>
      <c r="AZ1588" s="48"/>
      <c r="BA1588" s="48"/>
      <c r="BB1588" s="48"/>
      <c r="BC1588" s="48"/>
      <c r="BD1588" s="48"/>
      <c r="BE1588" s="48"/>
    </row>
    <row r="1589" spans="47:57" hidden="1" x14ac:dyDescent="0.2">
      <c r="AU1589" s="48"/>
      <c r="AV1589" s="48"/>
      <c r="AW1589" s="48"/>
      <c r="AX1589" s="48"/>
      <c r="AY1589" s="48"/>
      <c r="AZ1589" s="48"/>
      <c r="BA1589" s="48"/>
      <c r="BB1589" s="48"/>
      <c r="BC1589" s="48"/>
      <c r="BD1589" s="48"/>
      <c r="BE1589" s="48"/>
    </row>
    <row r="1590" spans="47:57" hidden="1" x14ac:dyDescent="0.2">
      <c r="AU1590" s="48"/>
      <c r="AV1590" s="48"/>
      <c r="AW1590" s="48"/>
      <c r="AX1590" s="48"/>
      <c r="AY1590" s="48"/>
      <c r="AZ1590" s="48"/>
      <c r="BA1590" s="48"/>
      <c r="BB1590" s="48"/>
      <c r="BC1590" s="48"/>
      <c r="BD1590" s="48"/>
      <c r="BE1590" s="48"/>
    </row>
    <row r="1591" spans="47:57" hidden="1" x14ac:dyDescent="0.2">
      <c r="AU1591" s="48"/>
      <c r="AV1591" s="48"/>
      <c r="AW1591" s="48"/>
      <c r="AX1591" s="48"/>
      <c r="AY1591" s="48"/>
      <c r="AZ1591" s="48"/>
      <c r="BA1591" s="48"/>
      <c r="BB1591" s="48"/>
      <c r="BC1591" s="48"/>
      <c r="BD1591" s="48"/>
      <c r="BE1591" s="48"/>
    </row>
    <row r="1592" spans="47:57" hidden="1" x14ac:dyDescent="0.2">
      <c r="AU1592" s="48"/>
      <c r="AV1592" s="48"/>
      <c r="AW1592" s="48"/>
      <c r="AX1592" s="48"/>
      <c r="AY1592" s="48"/>
      <c r="AZ1592" s="48"/>
      <c r="BA1592" s="48"/>
      <c r="BB1592" s="48"/>
      <c r="BC1592" s="48"/>
      <c r="BD1592" s="48"/>
      <c r="BE1592" s="48"/>
    </row>
    <row r="1593" spans="47:57" hidden="1" x14ac:dyDescent="0.2">
      <c r="AU1593" s="48"/>
      <c r="AV1593" s="48"/>
      <c r="AW1593" s="48"/>
      <c r="AX1593" s="48"/>
      <c r="AY1593" s="48"/>
      <c r="AZ1593" s="48"/>
      <c r="BA1593" s="48"/>
      <c r="BB1593" s="48"/>
      <c r="BC1593" s="48"/>
      <c r="BD1593" s="48"/>
      <c r="BE1593" s="48"/>
    </row>
    <row r="1594" spans="47:57" hidden="1" x14ac:dyDescent="0.2">
      <c r="AU1594" s="48"/>
      <c r="AV1594" s="48"/>
      <c r="AW1594" s="48"/>
      <c r="AX1594" s="48"/>
      <c r="AY1594" s="48"/>
      <c r="AZ1594" s="48"/>
      <c r="BA1594" s="48"/>
      <c r="BB1594" s="48"/>
      <c r="BC1594" s="48"/>
      <c r="BD1594" s="48"/>
      <c r="BE1594" s="48"/>
    </row>
    <row r="1595" spans="47:57" hidden="1" x14ac:dyDescent="0.2">
      <c r="AU1595" s="48"/>
      <c r="AV1595" s="48"/>
      <c r="AW1595" s="48"/>
      <c r="AX1595" s="48"/>
      <c r="AY1595" s="48"/>
      <c r="AZ1595" s="48"/>
      <c r="BA1595" s="48"/>
      <c r="BB1595" s="48"/>
      <c r="BC1595" s="48"/>
      <c r="BD1595" s="48"/>
      <c r="BE1595" s="48"/>
    </row>
    <row r="1596" spans="47:57" hidden="1" x14ac:dyDescent="0.2">
      <c r="AU1596" s="48"/>
      <c r="AV1596" s="48"/>
      <c r="AW1596" s="48"/>
      <c r="AX1596" s="48"/>
      <c r="AY1596" s="48"/>
      <c r="AZ1596" s="48"/>
      <c r="BA1596" s="48"/>
      <c r="BB1596" s="48"/>
      <c r="BC1596" s="48"/>
      <c r="BD1596" s="48"/>
      <c r="BE1596" s="48"/>
    </row>
    <row r="1597" spans="47:57" hidden="1" x14ac:dyDescent="0.2">
      <c r="AU1597" s="48"/>
      <c r="AV1597" s="48"/>
      <c r="AW1597" s="48"/>
      <c r="AX1597" s="48"/>
      <c r="AY1597" s="48"/>
      <c r="AZ1597" s="48"/>
      <c r="BA1597" s="48"/>
      <c r="BB1597" s="48"/>
      <c r="BC1597" s="48"/>
      <c r="BD1597" s="48"/>
      <c r="BE1597" s="48"/>
    </row>
    <row r="1598" spans="47:57" hidden="1" x14ac:dyDescent="0.2">
      <c r="AU1598" s="48"/>
      <c r="AV1598" s="48"/>
      <c r="AW1598" s="48"/>
      <c r="AX1598" s="48"/>
      <c r="AY1598" s="48"/>
      <c r="AZ1598" s="48"/>
      <c r="BA1598" s="48"/>
      <c r="BB1598" s="48"/>
      <c r="BC1598" s="48"/>
      <c r="BD1598" s="48"/>
      <c r="BE1598" s="48"/>
    </row>
    <row r="1599" spans="47:57" hidden="1" x14ac:dyDescent="0.2">
      <c r="AU1599" s="48"/>
      <c r="AV1599" s="48"/>
      <c r="AW1599" s="48"/>
      <c r="AX1599" s="48"/>
      <c r="AY1599" s="48"/>
      <c r="AZ1599" s="48"/>
      <c r="BA1599" s="48"/>
      <c r="BB1599" s="48"/>
      <c r="BC1599" s="48"/>
      <c r="BD1599" s="48"/>
      <c r="BE1599" s="48"/>
    </row>
    <row r="1600" spans="47:57" hidden="1" x14ac:dyDescent="0.2">
      <c r="AU1600" s="48"/>
      <c r="AV1600" s="48"/>
      <c r="AW1600" s="48"/>
      <c r="AX1600" s="48"/>
      <c r="AY1600" s="48"/>
      <c r="AZ1600" s="48"/>
      <c r="BA1600" s="48"/>
      <c r="BB1600" s="48"/>
      <c r="BC1600" s="48"/>
      <c r="BD1600" s="48"/>
      <c r="BE1600" s="48"/>
    </row>
    <row r="1601" spans="47:57" hidden="1" x14ac:dyDescent="0.2">
      <c r="AU1601" s="48"/>
      <c r="AV1601" s="48"/>
      <c r="AW1601" s="48"/>
      <c r="AX1601" s="48"/>
      <c r="AY1601" s="48"/>
      <c r="AZ1601" s="48"/>
      <c r="BA1601" s="48"/>
      <c r="BB1601" s="48"/>
      <c r="BC1601" s="48"/>
      <c r="BD1601" s="48"/>
      <c r="BE1601" s="48"/>
    </row>
    <row r="1602" spans="47:57" hidden="1" x14ac:dyDescent="0.2">
      <c r="AU1602" s="48"/>
      <c r="AV1602" s="48"/>
      <c r="AW1602" s="48"/>
      <c r="AX1602" s="48"/>
      <c r="AY1602" s="48"/>
      <c r="AZ1602" s="48"/>
      <c r="BA1602" s="48"/>
      <c r="BB1602" s="48"/>
      <c r="BC1602" s="48"/>
      <c r="BD1602" s="48"/>
      <c r="BE1602" s="48"/>
    </row>
    <row r="1603" spans="47:57" hidden="1" x14ac:dyDescent="0.2">
      <c r="AU1603" s="48"/>
      <c r="AV1603" s="48"/>
      <c r="AW1603" s="48"/>
      <c r="AX1603" s="48"/>
      <c r="AY1603" s="48"/>
      <c r="AZ1603" s="48"/>
      <c r="BA1603" s="48"/>
      <c r="BB1603" s="48"/>
      <c r="BC1603" s="48"/>
      <c r="BD1603" s="48"/>
      <c r="BE1603" s="48"/>
    </row>
    <row r="1604" spans="47:57" hidden="1" x14ac:dyDescent="0.2">
      <c r="AU1604" s="48"/>
      <c r="AV1604" s="48"/>
      <c r="AW1604" s="48"/>
      <c r="AX1604" s="48"/>
      <c r="AY1604" s="48"/>
      <c r="AZ1604" s="48"/>
      <c r="BA1604" s="48"/>
      <c r="BB1604" s="48"/>
      <c r="BC1604" s="48"/>
      <c r="BD1604" s="48"/>
      <c r="BE1604" s="48"/>
    </row>
    <row r="1605" spans="47:57" hidden="1" x14ac:dyDescent="0.2">
      <c r="AU1605" s="48"/>
      <c r="AV1605" s="48"/>
      <c r="AW1605" s="48"/>
      <c r="AX1605" s="48"/>
      <c r="AY1605" s="48"/>
      <c r="AZ1605" s="48"/>
      <c r="BA1605" s="48"/>
      <c r="BB1605" s="48"/>
      <c r="BC1605" s="48"/>
      <c r="BD1605" s="48"/>
      <c r="BE1605" s="48"/>
    </row>
    <row r="1606" spans="47:57" hidden="1" x14ac:dyDescent="0.2">
      <c r="AU1606" s="48"/>
      <c r="AV1606" s="48"/>
      <c r="AW1606" s="48"/>
      <c r="AX1606" s="48"/>
      <c r="AY1606" s="48"/>
      <c r="AZ1606" s="48"/>
      <c r="BA1606" s="48"/>
      <c r="BB1606" s="48"/>
      <c r="BC1606" s="48"/>
      <c r="BD1606" s="48"/>
      <c r="BE1606" s="48"/>
    </row>
    <row r="1607" spans="47:57" hidden="1" x14ac:dyDescent="0.2">
      <c r="AU1607" s="48"/>
      <c r="AV1607" s="48"/>
      <c r="AW1607" s="48"/>
      <c r="AX1607" s="48"/>
      <c r="AY1607" s="48"/>
      <c r="AZ1607" s="48"/>
      <c r="BA1607" s="48"/>
      <c r="BB1607" s="48"/>
      <c r="BC1607" s="48"/>
      <c r="BD1607" s="48"/>
      <c r="BE1607" s="48"/>
    </row>
    <row r="1608" spans="47:57" hidden="1" x14ac:dyDescent="0.2">
      <c r="AU1608" s="48"/>
      <c r="AV1608" s="48"/>
      <c r="AW1608" s="48"/>
      <c r="AX1608" s="48"/>
      <c r="AY1608" s="48"/>
      <c r="AZ1608" s="48"/>
      <c r="BA1608" s="48"/>
      <c r="BB1608" s="48"/>
      <c r="BC1608" s="48"/>
      <c r="BD1608" s="48"/>
      <c r="BE1608" s="48"/>
    </row>
    <row r="1609" spans="47:57" hidden="1" x14ac:dyDescent="0.2">
      <c r="AU1609" s="48"/>
      <c r="AV1609" s="48"/>
      <c r="AW1609" s="48"/>
      <c r="AX1609" s="48"/>
      <c r="AY1609" s="48"/>
      <c r="AZ1609" s="48"/>
      <c r="BA1609" s="48"/>
      <c r="BB1609" s="48"/>
      <c r="BC1609" s="48"/>
      <c r="BD1609" s="48"/>
      <c r="BE1609" s="48"/>
    </row>
    <row r="1610" spans="47:57" hidden="1" x14ac:dyDescent="0.2">
      <c r="AU1610" s="48"/>
      <c r="AV1610" s="48"/>
      <c r="AW1610" s="48"/>
      <c r="AX1610" s="48"/>
      <c r="AY1610" s="48"/>
      <c r="AZ1610" s="48"/>
      <c r="BA1610" s="48"/>
      <c r="BB1610" s="48"/>
      <c r="BC1610" s="48"/>
      <c r="BD1610" s="48"/>
      <c r="BE1610" s="48"/>
    </row>
    <row r="1611" spans="47:57" hidden="1" x14ac:dyDescent="0.2">
      <c r="AU1611" s="48"/>
      <c r="AV1611" s="48"/>
      <c r="AW1611" s="48"/>
      <c r="AX1611" s="48"/>
      <c r="AY1611" s="48"/>
      <c r="AZ1611" s="48"/>
      <c r="BA1611" s="48"/>
      <c r="BB1611" s="48"/>
      <c r="BC1611" s="48"/>
      <c r="BD1611" s="48"/>
      <c r="BE1611" s="48"/>
    </row>
    <row r="1612" spans="47:57" hidden="1" x14ac:dyDescent="0.2">
      <c r="AU1612" s="48"/>
      <c r="AV1612" s="48"/>
      <c r="AW1612" s="48"/>
      <c r="AX1612" s="48"/>
      <c r="AY1612" s="48"/>
      <c r="AZ1612" s="48"/>
      <c r="BA1612" s="48"/>
      <c r="BB1612" s="48"/>
      <c r="BC1612" s="48"/>
      <c r="BD1612" s="48"/>
      <c r="BE1612" s="48"/>
    </row>
    <row r="1613" spans="47:57" hidden="1" x14ac:dyDescent="0.2">
      <c r="AU1613" s="48"/>
      <c r="AV1613" s="48"/>
      <c r="AW1613" s="48"/>
      <c r="AX1613" s="48"/>
      <c r="AY1613" s="48"/>
      <c r="AZ1613" s="48"/>
      <c r="BA1613" s="48"/>
      <c r="BB1613" s="48"/>
      <c r="BC1613" s="48"/>
      <c r="BD1613" s="48"/>
      <c r="BE1613" s="48"/>
    </row>
    <row r="1614" spans="47:57" hidden="1" x14ac:dyDescent="0.2">
      <c r="AU1614" s="48"/>
      <c r="AV1614" s="48"/>
      <c r="AW1614" s="48"/>
      <c r="AX1614" s="48"/>
      <c r="AY1614" s="48"/>
      <c r="AZ1614" s="48"/>
      <c r="BA1614" s="48"/>
      <c r="BB1614" s="48"/>
      <c r="BC1614" s="48"/>
      <c r="BD1614" s="48"/>
      <c r="BE1614" s="48"/>
    </row>
    <row r="1615" spans="47:57" hidden="1" x14ac:dyDescent="0.2">
      <c r="AU1615" s="48"/>
      <c r="AV1615" s="48"/>
      <c r="AW1615" s="48"/>
      <c r="AX1615" s="48"/>
      <c r="AY1615" s="48"/>
      <c r="AZ1615" s="48"/>
      <c r="BA1615" s="48"/>
      <c r="BB1615" s="48"/>
      <c r="BC1615" s="48"/>
      <c r="BD1615" s="48"/>
      <c r="BE1615" s="48"/>
    </row>
    <row r="1616" spans="47:57" hidden="1" x14ac:dyDescent="0.2">
      <c r="AU1616" s="48"/>
      <c r="AV1616" s="48"/>
      <c r="AW1616" s="48"/>
      <c r="AX1616" s="48"/>
      <c r="AY1616" s="48"/>
      <c r="AZ1616" s="48"/>
      <c r="BA1616" s="48"/>
      <c r="BB1616" s="48"/>
      <c r="BC1616" s="48"/>
      <c r="BD1616" s="48"/>
      <c r="BE1616" s="48"/>
    </row>
    <row r="1617" spans="47:57" hidden="1" x14ac:dyDescent="0.2">
      <c r="AU1617" s="48"/>
      <c r="AV1617" s="48"/>
      <c r="AW1617" s="48"/>
      <c r="AX1617" s="48"/>
      <c r="AY1617" s="48"/>
      <c r="AZ1617" s="48"/>
      <c r="BA1617" s="48"/>
      <c r="BB1617" s="48"/>
      <c r="BC1617" s="48"/>
      <c r="BD1617" s="48"/>
      <c r="BE1617" s="48"/>
    </row>
    <row r="1618" spans="47:57" hidden="1" x14ac:dyDescent="0.2">
      <c r="AU1618" s="48"/>
      <c r="AV1618" s="48"/>
      <c r="AW1618" s="48"/>
      <c r="AX1618" s="48"/>
      <c r="AY1618" s="48"/>
      <c r="AZ1618" s="48"/>
      <c r="BA1618" s="48"/>
      <c r="BB1618" s="48"/>
      <c r="BC1618" s="48"/>
      <c r="BD1618" s="48"/>
      <c r="BE1618" s="48"/>
    </row>
    <row r="1619" spans="47:57" hidden="1" x14ac:dyDescent="0.2">
      <c r="AU1619" s="48"/>
      <c r="AV1619" s="48"/>
      <c r="AW1619" s="48"/>
      <c r="AX1619" s="48"/>
      <c r="AY1619" s="48"/>
      <c r="AZ1619" s="48"/>
      <c r="BA1619" s="48"/>
      <c r="BB1619" s="48"/>
      <c r="BC1619" s="48"/>
      <c r="BD1619" s="48"/>
      <c r="BE1619" s="48"/>
    </row>
    <row r="1620" spans="47:57" hidden="1" x14ac:dyDescent="0.2">
      <c r="AU1620" s="48"/>
      <c r="AV1620" s="48"/>
      <c r="AW1620" s="48"/>
      <c r="AX1620" s="48"/>
      <c r="AY1620" s="48"/>
      <c r="AZ1620" s="48"/>
      <c r="BA1620" s="48"/>
      <c r="BB1620" s="48"/>
      <c r="BC1620" s="48"/>
      <c r="BD1620" s="48"/>
      <c r="BE1620" s="48"/>
    </row>
    <row r="1621" spans="47:57" hidden="1" x14ac:dyDescent="0.2">
      <c r="AU1621" s="48"/>
      <c r="AV1621" s="48"/>
      <c r="AW1621" s="48"/>
      <c r="AX1621" s="48"/>
      <c r="AY1621" s="48"/>
      <c r="AZ1621" s="48"/>
      <c r="BA1621" s="48"/>
      <c r="BB1621" s="48"/>
      <c r="BC1621" s="48"/>
      <c r="BD1621" s="48"/>
      <c r="BE1621" s="48"/>
    </row>
    <row r="1622" spans="47:57" hidden="1" x14ac:dyDescent="0.2">
      <c r="AU1622" s="48"/>
      <c r="AV1622" s="48"/>
      <c r="AW1622" s="48"/>
      <c r="AX1622" s="48"/>
      <c r="AY1622" s="48"/>
      <c r="AZ1622" s="48"/>
      <c r="BA1622" s="48"/>
      <c r="BB1622" s="48"/>
      <c r="BC1622" s="48"/>
      <c r="BD1622" s="48"/>
      <c r="BE1622" s="48"/>
    </row>
    <row r="1623" spans="47:57" hidden="1" x14ac:dyDescent="0.2">
      <c r="AU1623" s="48"/>
      <c r="AV1623" s="48"/>
      <c r="AW1623" s="48"/>
      <c r="AX1623" s="48"/>
      <c r="AY1623" s="48"/>
      <c r="AZ1623" s="48"/>
      <c r="BA1623" s="48"/>
      <c r="BB1623" s="48"/>
      <c r="BC1623" s="48"/>
      <c r="BD1623" s="48"/>
      <c r="BE1623" s="48"/>
    </row>
    <row r="1624" spans="47:57" hidden="1" x14ac:dyDescent="0.2">
      <c r="AU1624" s="48"/>
      <c r="AV1624" s="48"/>
      <c r="AW1624" s="48"/>
      <c r="AX1624" s="48"/>
      <c r="AY1624" s="48"/>
      <c r="AZ1624" s="48"/>
      <c r="BA1624" s="48"/>
      <c r="BB1624" s="48"/>
      <c r="BC1624" s="48"/>
      <c r="BD1624" s="48"/>
      <c r="BE1624" s="48"/>
    </row>
    <row r="1625" spans="47:57" hidden="1" x14ac:dyDescent="0.2">
      <c r="AU1625" s="48"/>
      <c r="AV1625" s="48"/>
      <c r="AW1625" s="48"/>
      <c r="AX1625" s="48"/>
      <c r="AY1625" s="48"/>
      <c r="AZ1625" s="48"/>
      <c r="BA1625" s="48"/>
      <c r="BB1625" s="48"/>
      <c r="BC1625" s="48"/>
      <c r="BD1625" s="48"/>
      <c r="BE1625" s="48"/>
    </row>
    <row r="1626" spans="47:57" hidden="1" x14ac:dyDescent="0.2">
      <c r="AU1626" s="48"/>
      <c r="AV1626" s="48"/>
      <c r="AW1626" s="48"/>
      <c r="AX1626" s="48"/>
      <c r="AY1626" s="48"/>
      <c r="AZ1626" s="48"/>
      <c r="BA1626" s="48"/>
      <c r="BB1626" s="48"/>
      <c r="BC1626" s="48"/>
      <c r="BD1626" s="48"/>
      <c r="BE1626" s="48"/>
    </row>
    <row r="1627" spans="47:57" hidden="1" x14ac:dyDescent="0.2">
      <c r="AU1627" s="48"/>
      <c r="AV1627" s="48"/>
      <c r="AW1627" s="48"/>
      <c r="AX1627" s="48"/>
      <c r="AY1627" s="48"/>
      <c r="AZ1627" s="48"/>
      <c r="BA1627" s="48"/>
      <c r="BB1627" s="48"/>
      <c r="BC1627" s="48"/>
      <c r="BD1627" s="48"/>
      <c r="BE1627" s="48"/>
    </row>
    <row r="1628" spans="47:57" hidden="1" x14ac:dyDescent="0.2">
      <c r="AU1628" s="48"/>
      <c r="AV1628" s="48"/>
      <c r="AW1628" s="48"/>
      <c r="AX1628" s="48"/>
      <c r="AY1628" s="48"/>
      <c r="AZ1628" s="48"/>
      <c r="BA1628" s="48"/>
      <c r="BB1628" s="48"/>
      <c r="BC1628" s="48"/>
      <c r="BD1628" s="48"/>
      <c r="BE1628" s="48"/>
    </row>
    <row r="1629" spans="47:57" hidden="1" x14ac:dyDescent="0.2">
      <c r="AU1629" s="48"/>
      <c r="AV1629" s="48"/>
      <c r="AW1629" s="48"/>
      <c r="AX1629" s="48"/>
      <c r="AY1629" s="48"/>
      <c r="AZ1629" s="48"/>
      <c r="BA1629" s="48"/>
      <c r="BB1629" s="48"/>
      <c r="BC1629" s="48"/>
      <c r="BD1629" s="48"/>
      <c r="BE1629" s="48"/>
    </row>
    <row r="1630" spans="47:57" hidden="1" x14ac:dyDescent="0.2">
      <c r="AU1630" s="48"/>
      <c r="AV1630" s="48"/>
      <c r="AW1630" s="48"/>
      <c r="AX1630" s="48"/>
      <c r="AY1630" s="48"/>
      <c r="AZ1630" s="48"/>
      <c r="BA1630" s="48"/>
      <c r="BB1630" s="48"/>
      <c r="BC1630" s="48"/>
      <c r="BD1630" s="48"/>
      <c r="BE1630" s="48"/>
    </row>
    <row r="1631" spans="47:57" hidden="1" x14ac:dyDescent="0.2">
      <c r="AU1631" s="48"/>
      <c r="AV1631" s="48"/>
      <c r="AW1631" s="48"/>
      <c r="AX1631" s="48"/>
      <c r="AY1631" s="48"/>
      <c r="AZ1631" s="48"/>
      <c r="BA1631" s="48"/>
      <c r="BB1631" s="48"/>
      <c r="BC1631" s="48"/>
      <c r="BD1631" s="48"/>
      <c r="BE1631" s="48"/>
    </row>
    <row r="1632" spans="47:57" hidden="1" x14ac:dyDescent="0.2">
      <c r="AU1632" s="48"/>
      <c r="AV1632" s="48"/>
      <c r="AW1632" s="48"/>
      <c r="AX1632" s="48"/>
      <c r="AY1632" s="48"/>
      <c r="AZ1632" s="48"/>
      <c r="BA1632" s="48"/>
      <c r="BB1632" s="48"/>
      <c r="BC1632" s="48"/>
      <c r="BD1632" s="48"/>
      <c r="BE1632" s="48"/>
    </row>
    <row r="1633" spans="47:57" hidden="1" x14ac:dyDescent="0.2">
      <c r="AU1633" s="48"/>
      <c r="AV1633" s="48"/>
      <c r="AW1633" s="48"/>
      <c r="AX1633" s="48"/>
      <c r="AY1633" s="48"/>
      <c r="AZ1633" s="48"/>
      <c r="BA1633" s="48"/>
      <c r="BB1633" s="48"/>
      <c r="BC1633" s="48"/>
      <c r="BD1633" s="48"/>
      <c r="BE1633" s="48"/>
    </row>
    <row r="1634" spans="47:57" hidden="1" x14ac:dyDescent="0.2">
      <c r="AU1634" s="48"/>
      <c r="AV1634" s="48"/>
      <c r="AW1634" s="48"/>
      <c r="AX1634" s="48"/>
      <c r="AY1634" s="48"/>
      <c r="AZ1634" s="48"/>
      <c r="BA1634" s="48"/>
      <c r="BB1634" s="48"/>
      <c r="BC1634" s="48"/>
      <c r="BD1634" s="48"/>
      <c r="BE1634" s="48"/>
    </row>
    <row r="1635" spans="47:57" hidden="1" x14ac:dyDescent="0.2">
      <c r="AU1635" s="48"/>
      <c r="AV1635" s="48"/>
      <c r="AW1635" s="48"/>
      <c r="AX1635" s="48"/>
      <c r="AY1635" s="48"/>
      <c r="AZ1635" s="48"/>
      <c r="BA1635" s="48"/>
      <c r="BB1635" s="48"/>
      <c r="BC1635" s="48"/>
      <c r="BD1635" s="48"/>
      <c r="BE1635" s="48"/>
    </row>
    <row r="1636" spans="47:57" hidden="1" x14ac:dyDescent="0.2">
      <c r="AU1636" s="48"/>
      <c r="AV1636" s="48"/>
      <c r="AW1636" s="48"/>
      <c r="AX1636" s="48"/>
      <c r="AY1636" s="48"/>
      <c r="AZ1636" s="48"/>
      <c r="BA1636" s="48"/>
      <c r="BB1636" s="48"/>
      <c r="BC1636" s="48"/>
      <c r="BD1636" s="48"/>
      <c r="BE1636" s="48"/>
    </row>
    <row r="1637" spans="47:57" hidden="1" x14ac:dyDescent="0.2">
      <c r="AU1637" s="48"/>
      <c r="AV1637" s="48"/>
      <c r="AW1637" s="48"/>
      <c r="AX1637" s="48"/>
      <c r="AY1637" s="48"/>
      <c r="AZ1637" s="48"/>
      <c r="BA1637" s="48"/>
      <c r="BB1637" s="48"/>
      <c r="BC1637" s="48"/>
      <c r="BD1637" s="48"/>
      <c r="BE1637" s="48"/>
    </row>
    <row r="1638" spans="47:57" hidden="1" x14ac:dyDescent="0.2">
      <c r="AU1638" s="48"/>
      <c r="AV1638" s="48"/>
      <c r="AW1638" s="48"/>
      <c r="AX1638" s="48"/>
      <c r="AY1638" s="48"/>
      <c r="AZ1638" s="48"/>
      <c r="BA1638" s="48"/>
      <c r="BB1638" s="48"/>
      <c r="BC1638" s="48"/>
      <c r="BD1638" s="48"/>
      <c r="BE1638" s="48"/>
    </row>
    <row r="1639" spans="47:57" hidden="1" x14ac:dyDescent="0.2">
      <c r="AU1639" s="48"/>
      <c r="AV1639" s="48"/>
      <c r="AW1639" s="48"/>
      <c r="AX1639" s="48"/>
      <c r="AY1639" s="48"/>
      <c r="AZ1639" s="48"/>
      <c r="BA1639" s="48"/>
      <c r="BB1639" s="48"/>
      <c r="BC1639" s="48"/>
      <c r="BD1639" s="48"/>
      <c r="BE1639" s="48"/>
    </row>
    <row r="1640" spans="47:57" hidden="1" x14ac:dyDescent="0.2">
      <c r="AU1640" s="48"/>
      <c r="AV1640" s="48"/>
      <c r="AW1640" s="48"/>
      <c r="AX1640" s="48"/>
      <c r="AY1640" s="48"/>
      <c r="AZ1640" s="48"/>
      <c r="BA1640" s="48"/>
      <c r="BB1640" s="48"/>
      <c r="BC1640" s="48"/>
      <c r="BD1640" s="48"/>
      <c r="BE1640" s="48"/>
    </row>
    <row r="1641" spans="47:57" hidden="1" x14ac:dyDescent="0.2">
      <c r="AU1641" s="48"/>
      <c r="AV1641" s="48"/>
      <c r="AW1641" s="48"/>
      <c r="AX1641" s="48"/>
      <c r="AY1641" s="48"/>
      <c r="AZ1641" s="48"/>
      <c r="BA1641" s="48"/>
      <c r="BB1641" s="48"/>
      <c r="BC1641" s="48"/>
      <c r="BD1641" s="48"/>
      <c r="BE1641" s="48"/>
    </row>
    <row r="1642" spans="47:57" hidden="1" x14ac:dyDescent="0.2">
      <c r="AU1642" s="48"/>
      <c r="AV1642" s="48"/>
      <c r="AW1642" s="48"/>
      <c r="AX1642" s="48"/>
      <c r="AY1642" s="48"/>
      <c r="AZ1642" s="48"/>
      <c r="BA1642" s="48"/>
      <c r="BB1642" s="48"/>
      <c r="BC1642" s="48"/>
      <c r="BD1642" s="48"/>
      <c r="BE1642" s="48"/>
    </row>
    <row r="1643" spans="47:57" hidden="1" x14ac:dyDescent="0.2">
      <c r="AU1643" s="48"/>
      <c r="AV1643" s="48"/>
      <c r="AW1643" s="48"/>
      <c r="AX1643" s="48"/>
      <c r="AY1643" s="48"/>
      <c r="AZ1643" s="48"/>
      <c r="BA1643" s="48"/>
      <c r="BB1643" s="48"/>
      <c r="BC1643" s="48"/>
      <c r="BD1643" s="48"/>
      <c r="BE1643" s="48"/>
    </row>
    <row r="1644" spans="47:57" hidden="1" x14ac:dyDescent="0.2">
      <c r="AU1644" s="48"/>
      <c r="AV1644" s="48"/>
      <c r="AW1644" s="48"/>
      <c r="AX1644" s="48"/>
      <c r="AY1644" s="48"/>
      <c r="AZ1644" s="48"/>
      <c r="BA1644" s="48"/>
      <c r="BB1644" s="48"/>
      <c r="BC1644" s="48"/>
      <c r="BD1644" s="48"/>
      <c r="BE1644" s="48"/>
    </row>
    <row r="1645" spans="47:57" hidden="1" x14ac:dyDescent="0.2">
      <c r="AU1645" s="48"/>
      <c r="AV1645" s="48"/>
      <c r="AW1645" s="48"/>
      <c r="AX1645" s="48"/>
      <c r="AY1645" s="48"/>
      <c r="AZ1645" s="48"/>
      <c r="BA1645" s="48"/>
      <c r="BB1645" s="48"/>
      <c r="BC1645" s="48"/>
      <c r="BD1645" s="48"/>
      <c r="BE1645" s="48"/>
    </row>
    <row r="1646" spans="47:57" hidden="1" x14ac:dyDescent="0.2">
      <c r="AU1646" s="48"/>
      <c r="AV1646" s="48"/>
      <c r="AW1646" s="48"/>
      <c r="AX1646" s="48"/>
      <c r="AY1646" s="48"/>
      <c r="AZ1646" s="48"/>
      <c r="BA1646" s="48"/>
      <c r="BB1646" s="48"/>
      <c r="BC1646" s="48"/>
      <c r="BD1646" s="48"/>
      <c r="BE1646" s="48"/>
    </row>
    <row r="1647" spans="47:57" hidden="1" x14ac:dyDescent="0.2">
      <c r="AU1647" s="48"/>
      <c r="AV1647" s="48"/>
      <c r="AW1647" s="48"/>
      <c r="AX1647" s="48"/>
      <c r="AY1647" s="48"/>
      <c r="AZ1647" s="48"/>
      <c r="BA1647" s="48"/>
      <c r="BB1647" s="48"/>
      <c r="BC1647" s="48"/>
      <c r="BD1647" s="48"/>
      <c r="BE1647" s="48"/>
    </row>
    <row r="1648" spans="47:57" hidden="1" x14ac:dyDescent="0.2">
      <c r="AU1648" s="48"/>
      <c r="AV1648" s="48"/>
      <c r="AW1648" s="48"/>
      <c r="AX1648" s="48"/>
      <c r="AY1648" s="48"/>
      <c r="AZ1648" s="48"/>
      <c r="BA1648" s="48"/>
      <c r="BB1648" s="48"/>
      <c r="BC1648" s="48"/>
      <c r="BD1648" s="48"/>
      <c r="BE1648" s="48"/>
    </row>
    <row r="1649" spans="47:57" hidden="1" x14ac:dyDescent="0.2">
      <c r="AU1649" s="48"/>
      <c r="AV1649" s="48"/>
      <c r="AW1649" s="48"/>
      <c r="AX1649" s="48"/>
      <c r="AY1649" s="48"/>
      <c r="AZ1649" s="48"/>
      <c r="BA1649" s="48"/>
      <c r="BB1649" s="48"/>
      <c r="BC1649" s="48"/>
      <c r="BD1649" s="48"/>
      <c r="BE1649" s="48"/>
    </row>
    <row r="1650" spans="47:57" hidden="1" x14ac:dyDescent="0.2">
      <c r="AU1650" s="48"/>
      <c r="AV1650" s="48"/>
      <c r="AW1650" s="48"/>
      <c r="AX1650" s="48"/>
      <c r="AY1650" s="48"/>
      <c r="AZ1650" s="48"/>
      <c r="BA1650" s="48"/>
      <c r="BB1650" s="48"/>
      <c r="BC1650" s="48"/>
      <c r="BD1650" s="48"/>
      <c r="BE1650" s="48"/>
    </row>
    <row r="1651" spans="47:57" hidden="1" x14ac:dyDescent="0.2">
      <c r="AU1651" s="48"/>
      <c r="AV1651" s="48"/>
      <c r="AW1651" s="48"/>
      <c r="AX1651" s="48"/>
      <c r="AY1651" s="48"/>
      <c r="AZ1651" s="48"/>
      <c r="BA1651" s="48"/>
      <c r="BB1651" s="48"/>
      <c r="BC1651" s="48"/>
      <c r="BD1651" s="48"/>
      <c r="BE1651" s="48"/>
    </row>
    <row r="1652" spans="47:57" hidden="1" x14ac:dyDescent="0.2">
      <c r="AU1652" s="48"/>
      <c r="AV1652" s="48"/>
      <c r="AW1652" s="48"/>
      <c r="AX1652" s="48"/>
      <c r="AY1652" s="48"/>
      <c r="AZ1652" s="48"/>
      <c r="BA1652" s="48"/>
      <c r="BB1652" s="48"/>
      <c r="BC1652" s="48"/>
      <c r="BD1652" s="48"/>
      <c r="BE1652" s="48"/>
    </row>
    <row r="1653" spans="47:57" hidden="1" x14ac:dyDescent="0.2">
      <c r="AU1653" s="48"/>
      <c r="AV1653" s="48"/>
      <c r="AW1653" s="48"/>
      <c r="AX1653" s="48"/>
      <c r="AY1653" s="48"/>
      <c r="AZ1653" s="48"/>
      <c r="BA1653" s="48"/>
      <c r="BB1653" s="48"/>
      <c r="BC1653" s="48"/>
      <c r="BD1653" s="48"/>
      <c r="BE1653" s="48"/>
    </row>
    <row r="1654" spans="47:57" hidden="1" x14ac:dyDescent="0.2">
      <c r="AU1654" s="48"/>
      <c r="AV1654" s="48"/>
      <c r="AW1654" s="48"/>
      <c r="AX1654" s="48"/>
      <c r="AY1654" s="48"/>
      <c r="AZ1654" s="48"/>
      <c r="BA1654" s="48"/>
      <c r="BB1654" s="48"/>
      <c r="BC1654" s="48"/>
      <c r="BD1654" s="48"/>
      <c r="BE1654" s="48"/>
    </row>
    <row r="1655" spans="47:57" hidden="1" x14ac:dyDescent="0.2">
      <c r="AU1655" s="48"/>
      <c r="AV1655" s="48"/>
      <c r="AW1655" s="48"/>
      <c r="AX1655" s="48"/>
      <c r="AY1655" s="48"/>
      <c r="AZ1655" s="48"/>
      <c r="BA1655" s="48"/>
      <c r="BB1655" s="48"/>
      <c r="BC1655" s="48"/>
      <c r="BD1655" s="48"/>
      <c r="BE1655" s="48"/>
    </row>
    <row r="1656" spans="47:57" hidden="1" x14ac:dyDescent="0.2">
      <c r="AU1656" s="48"/>
      <c r="AV1656" s="48"/>
      <c r="AW1656" s="48"/>
      <c r="AX1656" s="48"/>
      <c r="AY1656" s="48"/>
      <c r="AZ1656" s="48"/>
      <c r="BA1656" s="48"/>
      <c r="BB1656" s="48"/>
      <c r="BC1656" s="48"/>
      <c r="BD1656" s="48"/>
      <c r="BE1656" s="48"/>
    </row>
    <row r="1657" spans="47:57" hidden="1" x14ac:dyDescent="0.2">
      <c r="AU1657" s="48"/>
      <c r="AV1657" s="48"/>
      <c r="AW1657" s="48"/>
      <c r="AX1657" s="48"/>
      <c r="AY1657" s="48"/>
      <c r="AZ1657" s="48"/>
      <c r="BA1657" s="48"/>
      <c r="BB1657" s="48"/>
      <c r="BC1657" s="48"/>
      <c r="BD1657" s="48"/>
      <c r="BE1657" s="48"/>
    </row>
    <row r="1658" spans="47:57" hidden="1" x14ac:dyDescent="0.2">
      <c r="AU1658" s="48"/>
      <c r="AV1658" s="48"/>
      <c r="AW1658" s="48"/>
      <c r="AX1658" s="48"/>
      <c r="AY1658" s="48"/>
      <c r="AZ1658" s="48"/>
      <c r="BA1658" s="48"/>
      <c r="BB1658" s="48"/>
      <c r="BC1658" s="48"/>
      <c r="BD1658" s="48"/>
      <c r="BE1658" s="48"/>
    </row>
    <row r="1659" spans="47:57" hidden="1" x14ac:dyDescent="0.2">
      <c r="AU1659" s="48"/>
      <c r="AV1659" s="48"/>
      <c r="AW1659" s="48"/>
      <c r="AX1659" s="48"/>
      <c r="AY1659" s="48"/>
      <c r="AZ1659" s="48"/>
      <c r="BA1659" s="48"/>
      <c r="BB1659" s="48"/>
      <c r="BC1659" s="48"/>
      <c r="BD1659" s="48"/>
      <c r="BE1659" s="48"/>
    </row>
    <row r="1660" spans="47:57" hidden="1" x14ac:dyDescent="0.2">
      <c r="AU1660" s="48"/>
      <c r="AV1660" s="48"/>
      <c r="AW1660" s="48"/>
      <c r="AX1660" s="48"/>
      <c r="AY1660" s="48"/>
      <c r="AZ1660" s="48"/>
      <c r="BA1660" s="48"/>
      <c r="BB1660" s="48"/>
      <c r="BC1660" s="48"/>
      <c r="BD1660" s="48"/>
      <c r="BE1660" s="48"/>
    </row>
    <row r="1661" spans="47:57" hidden="1" x14ac:dyDescent="0.2">
      <c r="AU1661" s="48"/>
      <c r="AV1661" s="48"/>
      <c r="AW1661" s="48"/>
      <c r="AX1661" s="48"/>
      <c r="AY1661" s="48"/>
      <c r="AZ1661" s="48"/>
      <c r="BA1661" s="48"/>
      <c r="BB1661" s="48"/>
      <c r="BC1661" s="48"/>
      <c r="BD1661" s="48"/>
      <c r="BE1661" s="48"/>
    </row>
    <row r="1662" spans="47:57" hidden="1" x14ac:dyDescent="0.2">
      <c r="AU1662" s="48"/>
      <c r="AV1662" s="48"/>
      <c r="AW1662" s="48"/>
      <c r="AX1662" s="48"/>
      <c r="AY1662" s="48"/>
      <c r="AZ1662" s="48"/>
      <c r="BA1662" s="48"/>
      <c r="BB1662" s="48"/>
      <c r="BC1662" s="48"/>
      <c r="BD1662" s="48"/>
      <c r="BE1662" s="48"/>
    </row>
    <row r="1663" spans="47:57" hidden="1" x14ac:dyDescent="0.2">
      <c r="AU1663" s="48"/>
      <c r="AV1663" s="48"/>
      <c r="AW1663" s="48"/>
      <c r="AX1663" s="48"/>
      <c r="AY1663" s="48"/>
      <c r="AZ1663" s="48"/>
      <c r="BA1663" s="48"/>
      <c r="BB1663" s="48"/>
      <c r="BC1663" s="48"/>
      <c r="BD1663" s="48"/>
      <c r="BE1663" s="48"/>
    </row>
    <row r="1664" spans="47:57" hidden="1" x14ac:dyDescent="0.2">
      <c r="AU1664" s="48"/>
      <c r="AV1664" s="48"/>
      <c r="AW1664" s="48"/>
      <c r="AX1664" s="48"/>
      <c r="AY1664" s="48"/>
      <c r="AZ1664" s="48"/>
      <c r="BA1664" s="48"/>
      <c r="BB1664" s="48"/>
      <c r="BC1664" s="48"/>
      <c r="BD1664" s="48"/>
      <c r="BE1664" s="48"/>
    </row>
    <row r="1665" spans="47:57" hidden="1" x14ac:dyDescent="0.2">
      <c r="AU1665" s="48"/>
      <c r="AV1665" s="48"/>
      <c r="AW1665" s="48"/>
      <c r="AX1665" s="48"/>
      <c r="AY1665" s="48"/>
      <c r="AZ1665" s="48"/>
      <c r="BA1665" s="48"/>
      <c r="BB1665" s="48"/>
      <c r="BC1665" s="48"/>
      <c r="BD1665" s="48"/>
      <c r="BE1665" s="48"/>
    </row>
    <row r="1666" spans="47:57" hidden="1" x14ac:dyDescent="0.2">
      <c r="AU1666" s="48"/>
      <c r="AV1666" s="48"/>
      <c r="AW1666" s="48"/>
      <c r="AX1666" s="48"/>
      <c r="AY1666" s="48"/>
      <c r="AZ1666" s="48"/>
      <c r="BA1666" s="48"/>
      <c r="BB1666" s="48"/>
      <c r="BC1666" s="48"/>
      <c r="BD1666" s="48"/>
      <c r="BE1666" s="48"/>
    </row>
    <row r="1667" spans="47:57" hidden="1" x14ac:dyDescent="0.2">
      <c r="AU1667" s="48"/>
      <c r="AV1667" s="48"/>
      <c r="AW1667" s="48"/>
      <c r="AX1667" s="48"/>
      <c r="AY1667" s="48"/>
      <c r="AZ1667" s="48"/>
      <c r="BA1667" s="48"/>
      <c r="BB1667" s="48"/>
      <c r="BC1667" s="48"/>
      <c r="BD1667" s="48"/>
      <c r="BE1667" s="48"/>
    </row>
    <row r="1668" spans="47:57" hidden="1" x14ac:dyDescent="0.2">
      <c r="AU1668" s="48"/>
      <c r="AV1668" s="48"/>
      <c r="AW1668" s="48"/>
      <c r="AX1668" s="48"/>
      <c r="AY1668" s="48"/>
      <c r="AZ1668" s="48"/>
      <c r="BA1668" s="48"/>
      <c r="BB1668" s="48"/>
      <c r="BC1668" s="48"/>
      <c r="BD1668" s="48"/>
      <c r="BE1668" s="48"/>
    </row>
    <row r="1669" spans="47:57" hidden="1" x14ac:dyDescent="0.2">
      <c r="AU1669" s="48"/>
      <c r="AV1669" s="48"/>
      <c r="AW1669" s="48"/>
      <c r="AX1669" s="48"/>
      <c r="AY1669" s="48"/>
      <c r="AZ1669" s="48"/>
      <c r="BA1669" s="48"/>
      <c r="BB1669" s="48"/>
      <c r="BC1669" s="48"/>
      <c r="BD1669" s="48"/>
      <c r="BE1669" s="48"/>
    </row>
    <row r="1670" spans="47:57" hidden="1" x14ac:dyDescent="0.2">
      <c r="AU1670" s="48"/>
      <c r="AV1670" s="48"/>
      <c r="AW1670" s="48"/>
      <c r="AX1670" s="48"/>
      <c r="AY1670" s="48"/>
      <c r="AZ1670" s="48"/>
      <c r="BA1670" s="48"/>
      <c r="BB1670" s="48"/>
      <c r="BC1670" s="48"/>
      <c r="BD1670" s="48"/>
      <c r="BE1670" s="48"/>
    </row>
    <row r="1671" spans="47:57" hidden="1" x14ac:dyDescent="0.2">
      <c r="AU1671" s="48"/>
      <c r="AV1671" s="48"/>
      <c r="AW1671" s="48"/>
      <c r="AX1671" s="48"/>
      <c r="AY1671" s="48"/>
      <c r="AZ1671" s="48"/>
      <c r="BA1671" s="48"/>
      <c r="BB1671" s="48"/>
      <c r="BC1671" s="48"/>
      <c r="BD1671" s="48"/>
      <c r="BE1671" s="48"/>
    </row>
    <row r="1672" spans="47:57" hidden="1" x14ac:dyDescent="0.2">
      <c r="AU1672" s="48"/>
      <c r="AV1672" s="48"/>
      <c r="AW1672" s="48"/>
      <c r="AX1672" s="48"/>
      <c r="AY1672" s="48"/>
      <c r="AZ1672" s="48"/>
      <c r="BA1672" s="48"/>
      <c r="BB1672" s="48"/>
      <c r="BC1672" s="48"/>
      <c r="BD1672" s="48"/>
      <c r="BE1672" s="48"/>
    </row>
    <row r="1673" spans="47:57" hidden="1" x14ac:dyDescent="0.2">
      <c r="AU1673" s="48"/>
      <c r="AV1673" s="48"/>
      <c r="AW1673" s="48"/>
      <c r="AX1673" s="48"/>
      <c r="AY1673" s="48"/>
      <c r="AZ1673" s="48"/>
      <c r="BA1673" s="48"/>
      <c r="BB1673" s="48"/>
      <c r="BC1673" s="48"/>
      <c r="BD1673" s="48"/>
      <c r="BE1673" s="48"/>
    </row>
    <row r="1674" spans="47:57" hidden="1" x14ac:dyDescent="0.2">
      <c r="AU1674" s="48"/>
      <c r="AV1674" s="48"/>
      <c r="AW1674" s="48"/>
      <c r="AX1674" s="48"/>
      <c r="AY1674" s="48"/>
      <c r="AZ1674" s="48"/>
      <c r="BA1674" s="48"/>
      <c r="BB1674" s="48"/>
      <c r="BC1674" s="48"/>
      <c r="BD1674" s="48"/>
      <c r="BE1674" s="48"/>
    </row>
    <row r="1675" spans="47:57" hidden="1" x14ac:dyDescent="0.2">
      <c r="AU1675" s="48"/>
      <c r="AV1675" s="48"/>
      <c r="AW1675" s="48"/>
      <c r="AX1675" s="48"/>
      <c r="AY1675" s="48"/>
      <c r="AZ1675" s="48"/>
      <c r="BA1675" s="48"/>
      <c r="BB1675" s="48"/>
      <c r="BC1675" s="48"/>
      <c r="BD1675" s="48"/>
      <c r="BE1675" s="48"/>
    </row>
    <row r="1676" spans="47:57" hidden="1" x14ac:dyDescent="0.2">
      <c r="AU1676" s="48"/>
      <c r="AV1676" s="48"/>
      <c r="AW1676" s="48"/>
      <c r="AX1676" s="48"/>
      <c r="AY1676" s="48"/>
      <c r="AZ1676" s="48"/>
      <c r="BA1676" s="48"/>
      <c r="BB1676" s="48"/>
      <c r="BC1676" s="48"/>
      <c r="BD1676" s="48"/>
      <c r="BE1676" s="48"/>
    </row>
    <row r="1677" spans="47:57" hidden="1" x14ac:dyDescent="0.2">
      <c r="AU1677" s="48"/>
      <c r="AV1677" s="48"/>
      <c r="AW1677" s="48"/>
      <c r="AX1677" s="48"/>
      <c r="AY1677" s="48"/>
      <c r="AZ1677" s="48"/>
      <c r="BA1677" s="48"/>
      <c r="BB1677" s="48"/>
      <c r="BC1677" s="48"/>
      <c r="BD1677" s="48"/>
      <c r="BE1677" s="48"/>
    </row>
    <row r="1678" spans="47:57" hidden="1" x14ac:dyDescent="0.2">
      <c r="AU1678" s="48"/>
      <c r="AV1678" s="48"/>
      <c r="AW1678" s="48"/>
      <c r="AX1678" s="48"/>
      <c r="AY1678" s="48"/>
      <c r="AZ1678" s="48"/>
      <c r="BA1678" s="48"/>
      <c r="BB1678" s="48"/>
      <c r="BC1678" s="48"/>
      <c r="BD1678" s="48"/>
      <c r="BE1678" s="48"/>
    </row>
    <row r="1679" spans="47:57" hidden="1" x14ac:dyDescent="0.2">
      <c r="AU1679" s="48"/>
      <c r="AV1679" s="48"/>
      <c r="AW1679" s="48"/>
      <c r="AX1679" s="48"/>
      <c r="AY1679" s="48"/>
      <c r="AZ1679" s="48"/>
      <c r="BA1679" s="48"/>
      <c r="BB1679" s="48"/>
      <c r="BC1679" s="48"/>
      <c r="BD1679" s="48"/>
      <c r="BE1679" s="48"/>
    </row>
    <row r="1680" spans="47:57" hidden="1" x14ac:dyDescent="0.2">
      <c r="AU1680" s="48"/>
      <c r="AV1680" s="48"/>
      <c r="AW1680" s="48"/>
      <c r="AX1680" s="48"/>
      <c r="AY1680" s="48"/>
      <c r="AZ1680" s="48"/>
      <c r="BA1680" s="48"/>
      <c r="BB1680" s="48"/>
      <c r="BC1680" s="48"/>
      <c r="BD1680" s="48"/>
      <c r="BE1680" s="48"/>
    </row>
    <row r="1681" spans="47:57" hidden="1" x14ac:dyDescent="0.2">
      <c r="AU1681" s="48"/>
      <c r="AV1681" s="48"/>
      <c r="AW1681" s="48"/>
      <c r="AX1681" s="48"/>
      <c r="AY1681" s="48"/>
      <c r="AZ1681" s="48"/>
      <c r="BA1681" s="48"/>
      <c r="BB1681" s="48"/>
      <c r="BC1681" s="48"/>
      <c r="BD1681" s="48"/>
      <c r="BE1681" s="48"/>
    </row>
    <row r="1682" spans="47:57" hidden="1" x14ac:dyDescent="0.2">
      <c r="AU1682" s="48"/>
      <c r="AV1682" s="48"/>
      <c r="AW1682" s="48"/>
      <c r="AX1682" s="48"/>
      <c r="AY1682" s="48"/>
      <c r="AZ1682" s="48"/>
      <c r="BA1682" s="48"/>
      <c r="BB1682" s="48"/>
      <c r="BC1682" s="48"/>
      <c r="BD1682" s="48"/>
      <c r="BE1682" s="48"/>
    </row>
    <row r="1683" spans="47:57" hidden="1" x14ac:dyDescent="0.2">
      <c r="AU1683" s="48"/>
      <c r="AV1683" s="48"/>
      <c r="AW1683" s="48"/>
      <c r="AX1683" s="48"/>
      <c r="AY1683" s="48"/>
      <c r="AZ1683" s="48"/>
      <c r="BA1683" s="48"/>
      <c r="BB1683" s="48"/>
      <c r="BC1683" s="48"/>
      <c r="BD1683" s="48"/>
      <c r="BE1683" s="48"/>
    </row>
    <row r="1684" spans="47:57" hidden="1" x14ac:dyDescent="0.2">
      <c r="AU1684" s="48"/>
      <c r="AV1684" s="48"/>
      <c r="AW1684" s="48"/>
      <c r="AX1684" s="48"/>
      <c r="AY1684" s="48"/>
      <c r="AZ1684" s="48"/>
      <c r="BA1684" s="48"/>
      <c r="BB1684" s="48"/>
      <c r="BC1684" s="48"/>
      <c r="BD1684" s="48"/>
      <c r="BE1684" s="48"/>
    </row>
    <row r="1685" spans="47:57" hidden="1" x14ac:dyDescent="0.2">
      <c r="AU1685" s="48"/>
      <c r="AV1685" s="48"/>
      <c r="AW1685" s="48"/>
      <c r="AX1685" s="48"/>
      <c r="AY1685" s="48"/>
      <c r="AZ1685" s="48"/>
      <c r="BA1685" s="48"/>
      <c r="BB1685" s="48"/>
      <c r="BC1685" s="48"/>
      <c r="BD1685" s="48"/>
      <c r="BE1685" s="48"/>
    </row>
    <row r="1686" spans="47:57" hidden="1" x14ac:dyDescent="0.2">
      <c r="AU1686" s="48"/>
      <c r="AV1686" s="48"/>
      <c r="AW1686" s="48"/>
      <c r="AX1686" s="48"/>
      <c r="AY1686" s="48"/>
      <c r="AZ1686" s="48"/>
      <c r="BA1686" s="48"/>
      <c r="BB1686" s="48"/>
      <c r="BC1686" s="48"/>
      <c r="BD1686" s="48"/>
      <c r="BE1686" s="48"/>
    </row>
    <row r="1687" spans="47:57" hidden="1" x14ac:dyDescent="0.2">
      <c r="AU1687" s="48"/>
      <c r="AV1687" s="48"/>
      <c r="AW1687" s="48"/>
      <c r="AX1687" s="48"/>
      <c r="AY1687" s="48"/>
      <c r="AZ1687" s="48"/>
      <c r="BA1687" s="48"/>
      <c r="BB1687" s="48"/>
      <c r="BC1687" s="48"/>
      <c r="BD1687" s="48"/>
      <c r="BE1687" s="48"/>
    </row>
    <row r="1688" spans="47:57" hidden="1" x14ac:dyDescent="0.2">
      <c r="AU1688" s="48"/>
      <c r="AV1688" s="48"/>
      <c r="AW1688" s="48"/>
      <c r="AX1688" s="48"/>
      <c r="AY1688" s="48"/>
      <c r="AZ1688" s="48"/>
      <c r="BA1688" s="48"/>
      <c r="BB1688" s="48"/>
      <c r="BC1688" s="48"/>
      <c r="BD1688" s="48"/>
      <c r="BE1688" s="48"/>
    </row>
    <row r="1689" spans="47:57" hidden="1" x14ac:dyDescent="0.2">
      <c r="AU1689" s="48"/>
      <c r="AV1689" s="48"/>
      <c r="AW1689" s="48"/>
      <c r="AX1689" s="48"/>
      <c r="AY1689" s="48"/>
      <c r="AZ1689" s="48"/>
      <c r="BA1689" s="48"/>
      <c r="BB1689" s="48"/>
      <c r="BC1689" s="48"/>
      <c r="BD1689" s="48"/>
      <c r="BE1689" s="48"/>
    </row>
    <row r="1690" spans="47:57" hidden="1" x14ac:dyDescent="0.2">
      <c r="AU1690" s="48"/>
      <c r="AV1690" s="48"/>
      <c r="AW1690" s="48"/>
      <c r="AX1690" s="48"/>
      <c r="AY1690" s="48"/>
      <c r="AZ1690" s="48"/>
      <c r="BA1690" s="48"/>
      <c r="BB1690" s="48"/>
      <c r="BC1690" s="48"/>
      <c r="BD1690" s="48"/>
      <c r="BE1690" s="48"/>
    </row>
    <row r="1691" spans="47:57" hidden="1" x14ac:dyDescent="0.2">
      <c r="AU1691" s="48"/>
      <c r="AV1691" s="48"/>
      <c r="AW1691" s="48"/>
      <c r="AX1691" s="48"/>
      <c r="AY1691" s="48"/>
      <c r="AZ1691" s="48"/>
      <c r="BA1691" s="48"/>
      <c r="BB1691" s="48"/>
      <c r="BC1691" s="48"/>
      <c r="BD1691" s="48"/>
      <c r="BE1691" s="48"/>
    </row>
    <row r="1692" spans="47:57" hidden="1" x14ac:dyDescent="0.2">
      <c r="AU1692" s="48"/>
      <c r="AV1692" s="48"/>
      <c r="AW1692" s="48"/>
      <c r="AX1692" s="48"/>
      <c r="AY1692" s="48"/>
      <c r="AZ1692" s="48"/>
      <c r="BA1692" s="48"/>
      <c r="BB1692" s="48"/>
      <c r="BC1692" s="48"/>
      <c r="BD1692" s="48"/>
      <c r="BE1692" s="48"/>
    </row>
    <row r="1693" spans="47:57" hidden="1" x14ac:dyDescent="0.2">
      <c r="AU1693" s="48"/>
      <c r="AV1693" s="48"/>
      <c r="AW1693" s="48"/>
      <c r="AX1693" s="48"/>
      <c r="AY1693" s="48"/>
      <c r="AZ1693" s="48"/>
      <c r="BA1693" s="48"/>
      <c r="BB1693" s="48"/>
      <c r="BC1693" s="48"/>
      <c r="BD1693" s="48"/>
      <c r="BE1693" s="48"/>
    </row>
    <row r="1694" spans="47:57" hidden="1" x14ac:dyDescent="0.2">
      <c r="AU1694" s="48"/>
      <c r="AV1694" s="48"/>
      <c r="AW1694" s="48"/>
      <c r="AX1694" s="48"/>
      <c r="AY1694" s="48"/>
      <c r="AZ1694" s="48"/>
      <c r="BA1694" s="48"/>
      <c r="BB1694" s="48"/>
      <c r="BC1694" s="48"/>
      <c r="BD1694" s="48"/>
      <c r="BE1694" s="48"/>
    </row>
    <row r="1695" spans="47:57" hidden="1" x14ac:dyDescent="0.2">
      <c r="AU1695" s="48"/>
      <c r="AV1695" s="48"/>
      <c r="AW1695" s="48"/>
      <c r="AX1695" s="48"/>
      <c r="AY1695" s="48"/>
      <c r="AZ1695" s="48"/>
      <c r="BA1695" s="48"/>
      <c r="BB1695" s="48"/>
      <c r="BC1695" s="48"/>
      <c r="BD1695" s="48"/>
      <c r="BE1695" s="48"/>
    </row>
    <row r="1696" spans="47:57" hidden="1" x14ac:dyDescent="0.2">
      <c r="AU1696" s="48"/>
      <c r="AV1696" s="48"/>
      <c r="AW1696" s="48"/>
      <c r="AX1696" s="48"/>
      <c r="AY1696" s="48"/>
      <c r="AZ1696" s="48"/>
      <c r="BA1696" s="48"/>
      <c r="BB1696" s="48"/>
      <c r="BC1696" s="48"/>
      <c r="BD1696" s="48"/>
      <c r="BE1696" s="48"/>
    </row>
    <row r="1697" spans="47:57" hidden="1" x14ac:dyDescent="0.2">
      <c r="AU1697" s="48"/>
      <c r="AV1697" s="48"/>
      <c r="AW1697" s="48"/>
      <c r="AX1697" s="48"/>
      <c r="AY1697" s="48"/>
      <c r="AZ1697" s="48"/>
      <c r="BA1697" s="48"/>
      <c r="BB1697" s="48"/>
      <c r="BC1697" s="48"/>
      <c r="BD1697" s="48"/>
      <c r="BE1697" s="48"/>
    </row>
    <row r="1698" spans="47:57" hidden="1" x14ac:dyDescent="0.2">
      <c r="AU1698" s="48"/>
      <c r="AV1698" s="48"/>
      <c r="AW1698" s="48"/>
      <c r="AX1698" s="48"/>
      <c r="AY1698" s="48"/>
      <c r="AZ1698" s="48"/>
      <c r="BA1698" s="48"/>
      <c r="BB1698" s="48"/>
      <c r="BC1698" s="48"/>
      <c r="BD1698" s="48"/>
      <c r="BE1698" s="48"/>
    </row>
    <row r="1699" spans="47:57" hidden="1" x14ac:dyDescent="0.2">
      <c r="AU1699" s="48"/>
      <c r="AV1699" s="48"/>
      <c r="AW1699" s="48"/>
      <c r="AX1699" s="48"/>
      <c r="AY1699" s="48"/>
      <c r="AZ1699" s="48"/>
      <c r="BA1699" s="48"/>
      <c r="BB1699" s="48"/>
      <c r="BC1699" s="48"/>
      <c r="BD1699" s="48"/>
      <c r="BE1699" s="48"/>
    </row>
    <row r="1700" spans="47:57" hidden="1" x14ac:dyDescent="0.2">
      <c r="AU1700" s="48"/>
      <c r="AV1700" s="48"/>
      <c r="AW1700" s="48"/>
      <c r="AX1700" s="48"/>
      <c r="AY1700" s="48"/>
      <c r="AZ1700" s="48"/>
      <c r="BA1700" s="48"/>
      <c r="BB1700" s="48"/>
      <c r="BC1700" s="48"/>
      <c r="BD1700" s="48"/>
      <c r="BE1700" s="48"/>
    </row>
    <row r="1701" spans="47:57" hidden="1" x14ac:dyDescent="0.2">
      <c r="AU1701" s="48"/>
      <c r="AV1701" s="48"/>
      <c r="AW1701" s="48"/>
      <c r="AX1701" s="48"/>
      <c r="AY1701" s="48"/>
      <c r="AZ1701" s="48"/>
      <c r="BA1701" s="48"/>
      <c r="BB1701" s="48"/>
      <c r="BC1701" s="48"/>
      <c r="BD1701" s="48"/>
      <c r="BE1701" s="48"/>
    </row>
    <row r="1702" spans="47:57" hidden="1" x14ac:dyDescent="0.2">
      <c r="AU1702" s="48"/>
      <c r="AV1702" s="48"/>
      <c r="AW1702" s="48"/>
      <c r="AX1702" s="48"/>
      <c r="AY1702" s="48"/>
      <c r="AZ1702" s="48"/>
      <c r="BA1702" s="48"/>
      <c r="BB1702" s="48"/>
      <c r="BC1702" s="48"/>
      <c r="BD1702" s="48"/>
      <c r="BE1702" s="48"/>
    </row>
    <row r="1703" spans="47:57" hidden="1" x14ac:dyDescent="0.2">
      <c r="AU1703" s="48"/>
      <c r="AV1703" s="48"/>
      <c r="AW1703" s="48"/>
      <c r="AX1703" s="48"/>
      <c r="AY1703" s="48"/>
      <c r="AZ1703" s="48"/>
      <c r="BA1703" s="48"/>
      <c r="BB1703" s="48"/>
      <c r="BC1703" s="48"/>
      <c r="BD1703" s="48"/>
      <c r="BE1703" s="48"/>
    </row>
    <row r="1704" spans="47:57" hidden="1" x14ac:dyDescent="0.2">
      <c r="AU1704" s="48"/>
      <c r="AV1704" s="48"/>
      <c r="AW1704" s="48"/>
      <c r="AX1704" s="48"/>
      <c r="AY1704" s="48"/>
      <c r="AZ1704" s="48"/>
      <c r="BA1704" s="48"/>
      <c r="BB1704" s="48"/>
      <c r="BC1704" s="48"/>
      <c r="BD1704" s="48"/>
      <c r="BE1704" s="48"/>
    </row>
    <row r="1705" spans="47:57" hidden="1" x14ac:dyDescent="0.2">
      <c r="AU1705" s="48"/>
      <c r="AV1705" s="48"/>
      <c r="AW1705" s="48"/>
      <c r="AX1705" s="48"/>
      <c r="AY1705" s="48"/>
      <c r="AZ1705" s="48"/>
      <c r="BA1705" s="48"/>
      <c r="BB1705" s="48"/>
      <c r="BC1705" s="48"/>
      <c r="BD1705" s="48"/>
      <c r="BE1705" s="48"/>
    </row>
    <row r="1706" spans="47:57" hidden="1" x14ac:dyDescent="0.2">
      <c r="AU1706" s="48"/>
      <c r="AV1706" s="48"/>
      <c r="AW1706" s="48"/>
      <c r="AX1706" s="48"/>
      <c r="AY1706" s="48"/>
      <c r="AZ1706" s="48"/>
      <c r="BA1706" s="48"/>
      <c r="BB1706" s="48"/>
      <c r="BC1706" s="48"/>
      <c r="BD1706" s="48"/>
      <c r="BE1706" s="48"/>
    </row>
    <row r="1707" spans="47:57" hidden="1" x14ac:dyDescent="0.2">
      <c r="AU1707" s="48"/>
      <c r="AV1707" s="48"/>
      <c r="AW1707" s="48"/>
      <c r="AX1707" s="48"/>
      <c r="AY1707" s="48"/>
      <c r="AZ1707" s="48"/>
      <c r="BA1707" s="48"/>
      <c r="BB1707" s="48"/>
      <c r="BC1707" s="48"/>
      <c r="BD1707" s="48"/>
      <c r="BE1707" s="48"/>
    </row>
    <row r="1708" spans="47:57" hidden="1" x14ac:dyDescent="0.2">
      <c r="AU1708" s="48"/>
      <c r="AV1708" s="48"/>
      <c r="AW1708" s="48"/>
      <c r="AX1708" s="48"/>
      <c r="AY1708" s="48"/>
      <c r="AZ1708" s="48"/>
      <c r="BA1708" s="48"/>
      <c r="BB1708" s="48"/>
      <c r="BC1708" s="48"/>
      <c r="BD1708" s="48"/>
      <c r="BE1708" s="48"/>
    </row>
    <row r="1709" spans="47:57" hidden="1" x14ac:dyDescent="0.2">
      <c r="AU1709" s="48"/>
      <c r="AV1709" s="48"/>
      <c r="AW1709" s="48"/>
      <c r="AX1709" s="48"/>
      <c r="AY1709" s="48"/>
      <c r="AZ1709" s="48"/>
      <c r="BA1709" s="48"/>
      <c r="BB1709" s="48"/>
      <c r="BC1709" s="48"/>
      <c r="BD1709" s="48"/>
      <c r="BE1709" s="48"/>
    </row>
    <row r="1710" spans="47:57" hidden="1" x14ac:dyDescent="0.2">
      <c r="AU1710" s="48"/>
      <c r="AV1710" s="48"/>
      <c r="AW1710" s="48"/>
      <c r="AX1710" s="48"/>
      <c r="AY1710" s="48"/>
      <c r="AZ1710" s="48"/>
      <c r="BA1710" s="48"/>
      <c r="BB1710" s="48"/>
      <c r="BC1710" s="48"/>
      <c r="BD1710" s="48"/>
      <c r="BE1710" s="48"/>
    </row>
    <row r="1711" spans="47:57" hidden="1" x14ac:dyDescent="0.2">
      <c r="AU1711" s="48"/>
      <c r="AV1711" s="48"/>
      <c r="AW1711" s="48"/>
      <c r="AX1711" s="48"/>
      <c r="AY1711" s="48"/>
      <c r="AZ1711" s="48"/>
      <c r="BA1711" s="48"/>
      <c r="BB1711" s="48"/>
      <c r="BC1711" s="48"/>
      <c r="BD1711" s="48"/>
      <c r="BE1711" s="48"/>
    </row>
    <row r="1712" spans="47:57" hidden="1" x14ac:dyDescent="0.2">
      <c r="AU1712" s="48"/>
      <c r="AV1712" s="48"/>
      <c r="AW1712" s="48"/>
      <c r="AX1712" s="48"/>
      <c r="AY1712" s="48"/>
      <c r="AZ1712" s="48"/>
      <c r="BA1712" s="48"/>
      <c r="BB1712" s="48"/>
      <c r="BC1712" s="48"/>
      <c r="BD1712" s="48"/>
      <c r="BE1712" s="48"/>
    </row>
    <row r="1713" spans="47:57" hidden="1" x14ac:dyDescent="0.2">
      <c r="AU1713" s="48"/>
      <c r="AV1713" s="48"/>
      <c r="AW1713" s="48"/>
      <c r="AX1713" s="48"/>
      <c r="AY1713" s="48"/>
      <c r="AZ1713" s="48"/>
      <c r="BA1713" s="48"/>
      <c r="BB1713" s="48"/>
      <c r="BC1713" s="48"/>
      <c r="BD1713" s="48"/>
      <c r="BE1713" s="48"/>
    </row>
    <row r="1714" spans="47:57" hidden="1" x14ac:dyDescent="0.2">
      <c r="AU1714" s="48"/>
      <c r="AV1714" s="48"/>
      <c r="AW1714" s="48"/>
      <c r="AX1714" s="48"/>
      <c r="AY1714" s="48"/>
      <c r="AZ1714" s="48"/>
      <c r="BA1714" s="48"/>
      <c r="BB1714" s="48"/>
      <c r="BC1714" s="48"/>
      <c r="BD1714" s="48"/>
      <c r="BE1714" s="48"/>
    </row>
    <row r="1715" spans="47:57" hidden="1" x14ac:dyDescent="0.2">
      <c r="AU1715" s="48"/>
      <c r="AV1715" s="48"/>
      <c r="AW1715" s="48"/>
      <c r="AX1715" s="48"/>
      <c r="AY1715" s="48"/>
      <c r="AZ1715" s="48"/>
      <c r="BA1715" s="48"/>
      <c r="BB1715" s="48"/>
      <c r="BC1715" s="48"/>
      <c r="BD1715" s="48"/>
      <c r="BE1715" s="48"/>
    </row>
    <row r="1716" spans="47:57" hidden="1" x14ac:dyDescent="0.2">
      <c r="AU1716" s="48"/>
      <c r="AV1716" s="48"/>
      <c r="AW1716" s="48"/>
      <c r="AX1716" s="48"/>
      <c r="AY1716" s="48"/>
      <c r="AZ1716" s="48"/>
      <c r="BA1716" s="48"/>
      <c r="BB1716" s="48"/>
      <c r="BC1716" s="48"/>
      <c r="BD1716" s="48"/>
      <c r="BE1716" s="48"/>
    </row>
    <row r="1717" spans="47:57" hidden="1" x14ac:dyDescent="0.2">
      <c r="AU1717" s="48"/>
      <c r="AV1717" s="48"/>
      <c r="AW1717" s="48"/>
      <c r="AX1717" s="48"/>
      <c r="AY1717" s="48"/>
      <c r="AZ1717" s="48"/>
      <c r="BA1717" s="48"/>
      <c r="BB1717" s="48"/>
      <c r="BC1717" s="48"/>
      <c r="BD1717" s="48"/>
      <c r="BE1717" s="48"/>
    </row>
    <row r="1718" spans="47:57" hidden="1" x14ac:dyDescent="0.2">
      <c r="AU1718" s="48"/>
      <c r="AV1718" s="48"/>
      <c r="AW1718" s="48"/>
      <c r="AX1718" s="48"/>
      <c r="AY1718" s="48"/>
      <c r="AZ1718" s="48"/>
      <c r="BA1718" s="48"/>
      <c r="BB1718" s="48"/>
      <c r="BC1718" s="48"/>
      <c r="BD1718" s="48"/>
      <c r="BE1718" s="48"/>
    </row>
    <row r="1719" spans="47:57" hidden="1" x14ac:dyDescent="0.2">
      <c r="AU1719" s="48"/>
      <c r="AV1719" s="48"/>
      <c r="AW1719" s="48"/>
      <c r="AX1719" s="48"/>
      <c r="AY1719" s="48"/>
      <c r="AZ1719" s="48"/>
      <c r="BA1719" s="48"/>
      <c r="BB1719" s="48"/>
      <c r="BC1719" s="48"/>
      <c r="BD1719" s="48"/>
      <c r="BE1719" s="48"/>
    </row>
    <row r="1720" spans="47:57" hidden="1" x14ac:dyDescent="0.2">
      <c r="AU1720" s="48"/>
      <c r="AV1720" s="48"/>
      <c r="AW1720" s="48"/>
      <c r="AX1720" s="48"/>
      <c r="AY1720" s="48"/>
      <c r="AZ1720" s="48"/>
      <c r="BA1720" s="48"/>
      <c r="BB1720" s="48"/>
      <c r="BC1720" s="48"/>
      <c r="BD1720" s="48"/>
      <c r="BE1720" s="48"/>
    </row>
    <row r="1721" spans="47:57" hidden="1" x14ac:dyDescent="0.2">
      <c r="AU1721" s="48"/>
      <c r="AV1721" s="48"/>
      <c r="AW1721" s="48"/>
      <c r="AX1721" s="48"/>
      <c r="AY1721" s="48"/>
      <c r="AZ1721" s="48"/>
      <c r="BA1721" s="48"/>
      <c r="BB1721" s="48"/>
      <c r="BC1721" s="48"/>
      <c r="BD1721" s="48"/>
      <c r="BE1721" s="48"/>
    </row>
    <row r="1722" spans="47:57" hidden="1" x14ac:dyDescent="0.2">
      <c r="AU1722" s="48"/>
      <c r="AV1722" s="48"/>
      <c r="AW1722" s="48"/>
      <c r="AX1722" s="48"/>
      <c r="AY1722" s="48"/>
      <c r="AZ1722" s="48"/>
      <c r="BA1722" s="48"/>
      <c r="BB1722" s="48"/>
      <c r="BC1722" s="48"/>
      <c r="BD1722" s="48"/>
      <c r="BE1722" s="48"/>
    </row>
    <row r="1723" spans="47:57" hidden="1" x14ac:dyDescent="0.2">
      <c r="AU1723" s="48"/>
      <c r="AV1723" s="48"/>
      <c r="AW1723" s="48"/>
      <c r="AX1723" s="48"/>
      <c r="AY1723" s="48"/>
      <c r="AZ1723" s="48"/>
      <c r="BA1723" s="48"/>
      <c r="BB1723" s="48"/>
      <c r="BC1723" s="48"/>
      <c r="BD1723" s="48"/>
      <c r="BE1723" s="48"/>
    </row>
    <row r="1724" spans="47:57" hidden="1" x14ac:dyDescent="0.2">
      <c r="AU1724" s="48"/>
      <c r="AV1724" s="48"/>
      <c r="AW1724" s="48"/>
      <c r="AX1724" s="48"/>
      <c r="AY1724" s="48"/>
      <c r="AZ1724" s="48"/>
      <c r="BA1724" s="48"/>
      <c r="BB1724" s="48"/>
      <c r="BC1724" s="48"/>
      <c r="BD1724" s="48"/>
      <c r="BE1724" s="48"/>
    </row>
    <row r="1725" spans="47:57" hidden="1" x14ac:dyDescent="0.2">
      <c r="AU1725" s="48"/>
      <c r="AV1725" s="48"/>
      <c r="AW1725" s="48"/>
      <c r="AX1725" s="48"/>
      <c r="AY1725" s="48"/>
      <c r="AZ1725" s="48"/>
      <c r="BA1725" s="48"/>
      <c r="BB1725" s="48"/>
      <c r="BC1725" s="48"/>
      <c r="BD1725" s="48"/>
      <c r="BE1725" s="48"/>
    </row>
    <row r="1726" spans="47:57" hidden="1" x14ac:dyDescent="0.2">
      <c r="AU1726" s="48"/>
      <c r="AV1726" s="48"/>
      <c r="AW1726" s="48"/>
      <c r="AX1726" s="48"/>
      <c r="AY1726" s="48"/>
      <c r="AZ1726" s="48"/>
      <c r="BA1726" s="48"/>
      <c r="BB1726" s="48"/>
      <c r="BC1726" s="48"/>
      <c r="BD1726" s="48"/>
      <c r="BE1726" s="48"/>
    </row>
    <row r="1727" spans="47:57" hidden="1" x14ac:dyDescent="0.2">
      <c r="AU1727" s="48"/>
      <c r="AV1727" s="48"/>
      <c r="AW1727" s="48"/>
      <c r="AX1727" s="48"/>
      <c r="AY1727" s="48"/>
      <c r="AZ1727" s="48"/>
      <c r="BA1727" s="48"/>
      <c r="BB1727" s="48"/>
      <c r="BC1727" s="48"/>
      <c r="BD1727" s="48"/>
      <c r="BE1727" s="48"/>
    </row>
    <row r="1728" spans="47:57" hidden="1" x14ac:dyDescent="0.2">
      <c r="AU1728" s="48"/>
      <c r="AV1728" s="48"/>
      <c r="AW1728" s="48"/>
      <c r="AX1728" s="48"/>
      <c r="AY1728" s="48"/>
      <c r="AZ1728" s="48"/>
      <c r="BA1728" s="48"/>
      <c r="BB1728" s="48"/>
      <c r="BC1728" s="48"/>
      <c r="BD1728" s="48"/>
      <c r="BE1728" s="48"/>
    </row>
    <row r="1729" spans="47:57" hidden="1" x14ac:dyDescent="0.2">
      <c r="AU1729" s="48"/>
      <c r="AV1729" s="48"/>
      <c r="AW1729" s="48"/>
      <c r="AX1729" s="48"/>
      <c r="AY1729" s="48"/>
      <c r="AZ1729" s="48"/>
      <c r="BA1729" s="48"/>
      <c r="BB1729" s="48"/>
      <c r="BC1729" s="48"/>
      <c r="BD1729" s="48"/>
      <c r="BE1729" s="48"/>
    </row>
    <row r="1730" spans="47:57" hidden="1" x14ac:dyDescent="0.2">
      <c r="AU1730" s="48"/>
      <c r="AV1730" s="48"/>
      <c r="AW1730" s="48"/>
      <c r="AX1730" s="48"/>
      <c r="AY1730" s="48"/>
      <c r="AZ1730" s="48"/>
      <c r="BA1730" s="48"/>
      <c r="BB1730" s="48"/>
      <c r="BC1730" s="48"/>
      <c r="BD1730" s="48"/>
      <c r="BE1730" s="48"/>
    </row>
    <row r="1731" spans="47:57" hidden="1" x14ac:dyDescent="0.2">
      <c r="AU1731" s="48"/>
      <c r="AV1731" s="48"/>
      <c r="AW1731" s="48"/>
      <c r="AX1731" s="48"/>
      <c r="AY1731" s="48"/>
      <c r="AZ1731" s="48"/>
      <c r="BA1731" s="48"/>
      <c r="BB1731" s="48"/>
      <c r="BC1731" s="48"/>
      <c r="BD1731" s="48"/>
      <c r="BE1731" s="48"/>
    </row>
    <row r="1732" spans="47:57" hidden="1" x14ac:dyDescent="0.2">
      <c r="AU1732" s="48"/>
      <c r="AV1732" s="48"/>
      <c r="AW1732" s="48"/>
      <c r="AX1732" s="48"/>
      <c r="AY1732" s="48"/>
      <c r="AZ1732" s="48"/>
      <c r="BA1732" s="48"/>
      <c r="BB1732" s="48"/>
      <c r="BC1732" s="48"/>
      <c r="BD1732" s="48"/>
      <c r="BE1732" s="48"/>
    </row>
    <row r="1733" spans="47:57" hidden="1" x14ac:dyDescent="0.2">
      <c r="AU1733" s="48"/>
      <c r="AV1733" s="48"/>
      <c r="AW1733" s="48"/>
      <c r="AX1733" s="48"/>
      <c r="AY1733" s="48"/>
      <c r="AZ1733" s="48"/>
      <c r="BA1733" s="48"/>
      <c r="BB1733" s="48"/>
      <c r="BC1733" s="48"/>
      <c r="BD1733" s="48"/>
      <c r="BE1733" s="48"/>
    </row>
    <row r="1734" spans="47:57" hidden="1" x14ac:dyDescent="0.2">
      <c r="AU1734" s="48"/>
      <c r="AV1734" s="48"/>
      <c r="AW1734" s="48"/>
      <c r="AX1734" s="48"/>
      <c r="AY1734" s="48"/>
      <c r="AZ1734" s="48"/>
      <c r="BA1734" s="48"/>
      <c r="BB1734" s="48"/>
      <c r="BC1734" s="48"/>
      <c r="BD1734" s="48"/>
      <c r="BE1734" s="48"/>
    </row>
    <row r="1735" spans="47:57" hidden="1" x14ac:dyDescent="0.2">
      <c r="AU1735" s="48"/>
      <c r="AV1735" s="48"/>
      <c r="AW1735" s="48"/>
      <c r="AX1735" s="48"/>
      <c r="AY1735" s="48"/>
      <c r="AZ1735" s="48"/>
      <c r="BA1735" s="48"/>
      <c r="BB1735" s="48"/>
      <c r="BC1735" s="48"/>
      <c r="BD1735" s="48"/>
      <c r="BE1735" s="48"/>
    </row>
    <row r="1736" spans="47:57" hidden="1" x14ac:dyDescent="0.2">
      <c r="AU1736" s="48"/>
      <c r="AV1736" s="48"/>
      <c r="AW1736" s="48"/>
      <c r="AX1736" s="48"/>
      <c r="AY1736" s="48"/>
      <c r="AZ1736" s="48"/>
      <c r="BA1736" s="48"/>
      <c r="BB1736" s="48"/>
      <c r="BC1736" s="48"/>
      <c r="BD1736" s="48"/>
      <c r="BE1736" s="48"/>
    </row>
    <row r="1737" spans="47:57" hidden="1" x14ac:dyDescent="0.2">
      <c r="AU1737" s="48"/>
      <c r="AV1737" s="48"/>
      <c r="AW1737" s="48"/>
      <c r="AX1737" s="48"/>
      <c r="AY1737" s="48"/>
      <c r="AZ1737" s="48"/>
      <c r="BA1737" s="48"/>
      <c r="BB1737" s="48"/>
      <c r="BC1737" s="48"/>
      <c r="BD1737" s="48"/>
      <c r="BE1737" s="48"/>
    </row>
    <row r="1738" spans="47:57" hidden="1" x14ac:dyDescent="0.2">
      <c r="AU1738" s="48"/>
      <c r="AV1738" s="48"/>
      <c r="AW1738" s="48"/>
      <c r="AX1738" s="48"/>
      <c r="AY1738" s="48"/>
      <c r="AZ1738" s="48"/>
      <c r="BA1738" s="48"/>
      <c r="BB1738" s="48"/>
      <c r="BC1738" s="48"/>
      <c r="BD1738" s="48"/>
      <c r="BE1738" s="48"/>
    </row>
    <row r="1739" spans="47:57" hidden="1" x14ac:dyDescent="0.2">
      <c r="AU1739" s="48"/>
      <c r="AV1739" s="48"/>
      <c r="AW1739" s="48"/>
      <c r="AX1739" s="48"/>
      <c r="AY1739" s="48"/>
      <c r="AZ1739" s="48"/>
      <c r="BA1739" s="48"/>
      <c r="BB1739" s="48"/>
      <c r="BC1739" s="48"/>
      <c r="BD1739" s="48"/>
      <c r="BE1739" s="48"/>
    </row>
    <row r="1740" spans="47:57" hidden="1" x14ac:dyDescent="0.2">
      <c r="AU1740" s="48"/>
      <c r="AV1740" s="48"/>
      <c r="AW1740" s="48"/>
      <c r="AX1740" s="48"/>
      <c r="AY1740" s="48"/>
      <c r="AZ1740" s="48"/>
      <c r="BA1740" s="48"/>
      <c r="BB1740" s="48"/>
      <c r="BC1740" s="48"/>
      <c r="BD1740" s="48"/>
      <c r="BE1740" s="48"/>
    </row>
    <row r="1741" spans="47:57" hidden="1" x14ac:dyDescent="0.2">
      <c r="AU1741" s="48"/>
      <c r="AV1741" s="48"/>
      <c r="AW1741" s="48"/>
      <c r="AX1741" s="48"/>
      <c r="AY1741" s="48"/>
      <c r="AZ1741" s="48"/>
      <c r="BA1741" s="48"/>
      <c r="BB1741" s="48"/>
      <c r="BC1741" s="48"/>
      <c r="BD1741" s="48"/>
      <c r="BE1741" s="48"/>
    </row>
    <row r="1742" spans="47:57" hidden="1" x14ac:dyDescent="0.2">
      <c r="AU1742" s="48"/>
      <c r="AV1742" s="48"/>
      <c r="AW1742" s="48"/>
      <c r="AX1742" s="48"/>
      <c r="AY1742" s="48"/>
      <c r="AZ1742" s="48"/>
      <c r="BA1742" s="48"/>
      <c r="BB1742" s="48"/>
      <c r="BC1742" s="48"/>
      <c r="BD1742" s="48"/>
      <c r="BE1742" s="48"/>
    </row>
    <row r="1743" spans="47:57" hidden="1" x14ac:dyDescent="0.2">
      <c r="AU1743" s="48"/>
      <c r="AV1743" s="48"/>
      <c r="AW1743" s="48"/>
      <c r="AX1743" s="48"/>
      <c r="AY1743" s="48"/>
      <c r="AZ1743" s="48"/>
      <c r="BA1743" s="48"/>
      <c r="BB1743" s="48"/>
      <c r="BC1743" s="48"/>
      <c r="BD1743" s="48"/>
      <c r="BE1743" s="48"/>
    </row>
    <row r="1744" spans="47:57" hidden="1" x14ac:dyDescent="0.2">
      <c r="AU1744" s="48"/>
      <c r="AV1744" s="48"/>
      <c r="AW1744" s="48"/>
      <c r="AX1744" s="48"/>
      <c r="AY1744" s="48"/>
      <c r="AZ1744" s="48"/>
      <c r="BA1744" s="48"/>
      <c r="BB1744" s="48"/>
      <c r="BC1744" s="48"/>
      <c r="BD1744" s="48"/>
      <c r="BE1744" s="48"/>
    </row>
    <row r="1745" spans="47:57" hidden="1" x14ac:dyDescent="0.2">
      <c r="AU1745" s="48"/>
      <c r="AV1745" s="48"/>
      <c r="AW1745" s="48"/>
      <c r="AX1745" s="48"/>
      <c r="AY1745" s="48"/>
      <c r="AZ1745" s="48"/>
      <c r="BA1745" s="48"/>
      <c r="BB1745" s="48"/>
      <c r="BC1745" s="48"/>
      <c r="BD1745" s="48"/>
      <c r="BE1745" s="48"/>
    </row>
    <row r="1746" spans="47:57" hidden="1" x14ac:dyDescent="0.2">
      <c r="AU1746" s="48"/>
      <c r="AV1746" s="48"/>
      <c r="AW1746" s="48"/>
      <c r="AX1746" s="48"/>
      <c r="AY1746" s="48"/>
      <c r="AZ1746" s="48"/>
      <c r="BA1746" s="48"/>
      <c r="BB1746" s="48"/>
      <c r="BC1746" s="48"/>
      <c r="BD1746" s="48"/>
      <c r="BE1746" s="48"/>
    </row>
    <row r="1747" spans="47:57" hidden="1" x14ac:dyDescent="0.2">
      <c r="AU1747" s="48"/>
      <c r="AV1747" s="48"/>
      <c r="AW1747" s="48"/>
      <c r="AX1747" s="48"/>
      <c r="AY1747" s="48"/>
      <c r="AZ1747" s="48"/>
      <c r="BA1747" s="48"/>
      <c r="BB1747" s="48"/>
      <c r="BC1747" s="48"/>
      <c r="BD1747" s="48"/>
      <c r="BE1747" s="48"/>
    </row>
    <row r="1748" spans="47:57" hidden="1" x14ac:dyDescent="0.2">
      <c r="AU1748" s="48"/>
      <c r="AV1748" s="48"/>
      <c r="AW1748" s="48"/>
      <c r="AX1748" s="48"/>
      <c r="AY1748" s="48"/>
      <c r="AZ1748" s="48"/>
      <c r="BA1748" s="48"/>
      <c r="BB1748" s="48"/>
      <c r="BC1748" s="48"/>
      <c r="BD1748" s="48"/>
      <c r="BE1748" s="48"/>
    </row>
    <row r="1749" spans="47:57" hidden="1" x14ac:dyDescent="0.2">
      <c r="AU1749" s="48"/>
      <c r="AV1749" s="48"/>
      <c r="AW1749" s="48"/>
      <c r="AX1749" s="48"/>
      <c r="AY1749" s="48"/>
      <c r="AZ1749" s="48"/>
      <c r="BA1749" s="48"/>
      <c r="BB1749" s="48"/>
      <c r="BC1749" s="48"/>
      <c r="BD1749" s="48"/>
      <c r="BE1749" s="48"/>
    </row>
    <row r="1750" spans="47:57" hidden="1" x14ac:dyDescent="0.2">
      <c r="AU1750" s="48"/>
      <c r="AV1750" s="48"/>
      <c r="AW1750" s="48"/>
      <c r="AX1750" s="48"/>
      <c r="AY1750" s="48"/>
      <c r="AZ1750" s="48"/>
      <c r="BA1750" s="48"/>
      <c r="BB1750" s="48"/>
      <c r="BC1750" s="48"/>
      <c r="BD1750" s="48"/>
      <c r="BE1750" s="48"/>
    </row>
    <row r="1751" spans="47:57" hidden="1" x14ac:dyDescent="0.2">
      <c r="AU1751" s="48"/>
      <c r="AV1751" s="48"/>
      <c r="AW1751" s="48"/>
      <c r="AX1751" s="48"/>
      <c r="AY1751" s="48"/>
      <c r="AZ1751" s="48"/>
      <c r="BA1751" s="48"/>
      <c r="BB1751" s="48"/>
      <c r="BC1751" s="48"/>
      <c r="BD1751" s="48"/>
      <c r="BE1751" s="48"/>
    </row>
    <row r="1752" spans="47:57" hidden="1" x14ac:dyDescent="0.2">
      <c r="AU1752" s="48"/>
      <c r="AV1752" s="48"/>
      <c r="AW1752" s="48"/>
      <c r="AX1752" s="48"/>
      <c r="AY1752" s="48"/>
      <c r="AZ1752" s="48"/>
      <c r="BA1752" s="48"/>
      <c r="BB1752" s="48"/>
      <c r="BC1752" s="48"/>
      <c r="BD1752" s="48"/>
      <c r="BE1752" s="48"/>
    </row>
    <row r="1753" spans="47:57" hidden="1" x14ac:dyDescent="0.2">
      <c r="AU1753" s="48"/>
      <c r="AV1753" s="48"/>
      <c r="AW1753" s="48"/>
      <c r="AX1753" s="48"/>
      <c r="AY1753" s="48"/>
      <c r="AZ1753" s="48"/>
      <c r="BA1753" s="48"/>
      <c r="BB1753" s="48"/>
      <c r="BC1753" s="48"/>
      <c r="BD1753" s="48"/>
      <c r="BE1753" s="48"/>
    </row>
    <row r="1754" spans="47:57" hidden="1" x14ac:dyDescent="0.2">
      <c r="AU1754" s="48"/>
      <c r="AV1754" s="48"/>
      <c r="AW1754" s="48"/>
      <c r="AX1754" s="48"/>
      <c r="AY1754" s="48"/>
      <c r="AZ1754" s="48"/>
      <c r="BA1754" s="48"/>
      <c r="BB1754" s="48"/>
      <c r="BC1754" s="48"/>
      <c r="BD1754" s="48"/>
      <c r="BE1754" s="48"/>
    </row>
    <row r="1755" spans="47:57" hidden="1" x14ac:dyDescent="0.2">
      <c r="AU1755" s="48"/>
      <c r="AV1755" s="48"/>
      <c r="AW1755" s="48"/>
      <c r="AX1755" s="48"/>
      <c r="AY1755" s="48"/>
      <c r="AZ1755" s="48"/>
      <c r="BA1755" s="48"/>
      <c r="BB1755" s="48"/>
      <c r="BC1755" s="48"/>
      <c r="BD1755" s="48"/>
      <c r="BE1755" s="48"/>
    </row>
    <row r="1756" spans="47:57" hidden="1" x14ac:dyDescent="0.2">
      <c r="AU1756" s="48"/>
      <c r="AV1756" s="48"/>
      <c r="AW1756" s="48"/>
      <c r="AX1756" s="48"/>
      <c r="AY1756" s="48"/>
      <c r="AZ1756" s="48"/>
      <c r="BA1756" s="48"/>
      <c r="BB1756" s="48"/>
      <c r="BC1756" s="48"/>
      <c r="BD1756" s="48"/>
      <c r="BE1756" s="48"/>
    </row>
    <row r="1757" spans="47:57" hidden="1" x14ac:dyDescent="0.2">
      <c r="AU1757" s="48"/>
      <c r="AV1757" s="48"/>
      <c r="AW1757" s="48"/>
      <c r="AX1757" s="48"/>
      <c r="AY1757" s="48"/>
      <c r="AZ1757" s="48"/>
      <c r="BA1757" s="48"/>
      <c r="BB1757" s="48"/>
      <c r="BC1757" s="48"/>
      <c r="BD1757" s="48"/>
      <c r="BE1757" s="48"/>
    </row>
    <row r="1758" spans="47:57" hidden="1" x14ac:dyDescent="0.2">
      <c r="AU1758" s="48"/>
      <c r="AV1758" s="48"/>
      <c r="AW1758" s="48"/>
      <c r="AX1758" s="48"/>
      <c r="AY1758" s="48"/>
      <c r="AZ1758" s="48"/>
      <c r="BA1758" s="48"/>
      <c r="BB1758" s="48"/>
      <c r="BC1758" s="48"/>
      <c r="BD1758" s="48"/>
      <c r="BE1758" s="48"/>
    </row>
    <row r="1759" spans="47:57" hidden="1" x14ac:dyDescent="0.2">
      <c r="AU1759" s="48"/>
      <c r="AV1759" s="48"/>
      <c r="AW1759" s="48"/>
      <c r="AX1759" s="48"/>
      <c r="AY1759" s="48"/>
      <c r="AZ1759" s="48"/>
      <c r="BA1759" s="48"/>
      <c r="BB1759" s="48"/>
      <c r="BC1759" s="48"/>
      <c r="BD1759" s="48"/>
      <c r="BE1759" s="48"/>
    </row>
    <row r="1760" spans="47:57" hidden="1" x14ac:dyDescent="0.2">
      <c r="AU1760" s="48"/>
      <c r="AV1760" s="48"/>
      <c r="AW1760" s="48"/>
      <c r="AX1760" s="48"/>
      <c r="AY1760" s="48"/>
      <c r="AZ1760" s="48"/>
      <c r="BA1760" s="48"/>
      <c r="BB1760" s="48"/>
      <c r="BC1760" s="48"/>
      <c r="BD1760" s="48"/>
      <c r="BE1760" s="48"/>
    </row>
    <row r="1761" spans="47:57" hidden="1" x14ac:dyDescent="0.2">
      <c r="AU1761" s="48"/>
      <c r="AV1761" s="48"/>
      <c r="AW1761" s="48"/>
      <c r="AX1761" s="48"/>
      <c r="AY1761" s="48"/>
      <c r="AZ1761" s="48"/>
      <c r="BA1761" s="48"/>
      <c r="BB1761" s="48"/>
      <c r="BC1761" s="48"/>
      <c r="BD1761" s="48"/>
      <c r="BE1761" s="48"/>
    </row>
    <row r="1762" spans="47:57" hidden="1" x14ac:dyDescent="0.2">
      <c r="AU1762" s="48"/>
      <c r="AV1762" s="48"/>
      <c r="AW1762" s="48"/>
      <c r="AX1762" s="48"/>
      <c r="AY1762" s="48"/>
      <c r="AZ1762" s="48"/>
      <c r="BA1762" s="48"/>
      <c r="BB1762" s="48"/>
      <c r="BC1762" s="48"/>
      <c r="BD1762" s="48"/>
      <c r="BE1762" s="48"/>
    </row>
    <row r="1763" spans="47:57" hidden="1" x14ac:dyDescent="0.2">
      <c r="AU1763" s="48"/>
      <c r="AV1763" s="48"/>
      <c r="AW1763" s="48"/>
      <c r="AX1763" s="48"/>
      <c r="AY1763" s="48"/>
      <c r="AZ1763" s="48"/>
      <c r="BA1763" s="48"/>
      <c r="BB1763" s="48"/>
      <c r="BC1763" s="48"/>
      <c r="BD1763" s="48"/>
      <c r="BE1763" s="48"/>
    </row>
    <row r="1764" spans="47:57" hidden="1" x14ac:dyDescent="0.2">
      <c r="AU1764" s="48"/>
      <c r="AV1764" s="48"/>
      <c r="AW1764" s="48"/>
      <c r="AX1764" s="48"/>
      <c r="AY1764" s="48"/>
      <c r="AZ1764" s="48"/>
      <c r="BA1764" s="48"/>
      <c r="BB1764" s="48"/>
      <c r="BC1764" s="48"/>
      <c r="BD1764" s="48"/>
      <c r="BE1764" s="48"/>
    </row>
    <row r="1765" spans="47:57" hidden="1" x14ac:dyDescent="0.2">
      <c r="AU1765" s="48"/>
      <c r="AV1765" s="48"/>
      <c r="AW1765" s="48"/>
      <c r="AX1765" s="48"/>
      <c r="AY1765" s="48"/>
      <c r="AZ1765" s="48"/>
      <c r="BA1765" s="48"/>
      <c r="BB1765" s="48"/>
      <c r="BC1765" s="48"/>
      <c r="BD1765" s="48"/>
      <c r="BE1765" s="48"/>
    </row>
    <row r="1766" spans="47:57" hidden="1" x14ac:dyDescent="0.2">
      <c r="AU1766" s="48"/>
      <c r="AV1766" s="48"/>
      <c r="AW1766" s="48"/>
      <c r="AX1766" s="48"/>
      <c r="AY1766" s="48"/>
      <c r="AZ1766" s="48"/>
      <c r="BA1766" s="48"/>
      <c r="BB1766" s="48"/>
      <c r="BC1766" s="48"/>
      <c r="BD1766" s="48"/>
      <c r="BE1766" s="48"/>
    </row>
    <row r="1767" spans="47:57" hidden="1" x14ac:dyDescent="0.2">
      <c r="AU1767" s="48"/>
      <c r="AV1767" s="48"/>
      <c r="AW1767" s="48"/>
      <c r="AX1767" s="48"/>
      <c r="AY1767" s="48"/>
      <c r="AZ1767" s="48"/>
      <c r="BA1767" s="48"/>
      <c r="BB1767" s="48"/>
      <c r="BC1767" s="48"/>
      <c r="BD1767" s="48"/>
      <c r="BE1767" s="48"/>
    </row>
    <row r="1768" spans="47:57" hidden="1" x14ac:dyDescent="0.2">
      <c r="AU1768" s="48"/>
      <c r="AV1768" s="48"/>
      <c r="AW1768" s="48"/>
      <c r="AX1768" s="48"/>
      <c r="AY1768" s="48"/>
      <c r="AZ1768" s="48"/>
      <c r="BA1768" s="48"/>
      <c r="BB1768" s="48"/>
      <c r="BC1768" s="48"/>
      <c r="BD1768" s="48"/>
      <c r="BE1768" s="48"/>
    </row>
    <row r="1769" spans="47:57" hidden="1" x14ac:dyDescent="0.2">
      <c r="AU1769" s="48"/>
      <c r="AV1769" s="48"/>
      <c r="AW1769" s="48"/>
      <c r="AX1769" s="48"/>
      <c r="AY1769" s="48"/>
      <c r="AZ1769" s="48"/>
      <c r="BA1769" s="48"/>
      <c r="BB1769" s="48"/>
      <c r="BC1769" s="48"/>
      <c r="BD1769" s="48"/>
      <c r="BE1769" s="48"/>
    </row>
    <row r="1770" spans="47:57" hidden="1" x14ac:dyDescent="0.2">
      <c r="AU1770" s="48"/>
      <c r="AV1770" s="48"/>
      <c r="AW1770" s="48"/>
      <c r="AX1770" s="48"/>
      <c r="AY1770" s="48"/>
      <c r="AZ1770" s="48"/>
      <c r="BA1770" s="48"/>
      <c r="BB1770" s="48"/>
      <c r="BC1770" s="48"/>
      <c r="BD1770" s="48"/>
      <c r="BE1770" s="48"/>
    </row>
    <row r="1771" spans="47:57" hidden="1" x14ac:dyDescent="0.2">
      <c r="AU1771" s="48"/>
      <c r="AV1771" s="48"/>
      <c r="AW1771" s="48"/>
      <c r="AX1771" s="48"/>
      <c r="AY1771" s="48"/>
      <c r="AZ1771" s="48"/>
      <c r="BA1771" s="48"/>
      <c r="BB1771" s="48"/>
      <c r="BC1771" s="48"/>
      <c r="BD1771" s="48"/>
      <c r="BE1771" s="48"/>
    </row>
    <row r="1772" spans="47:57" hidden="1" x14ac:dyDescent="0.2">
      <c r="AU1772" s="48"/>
      <c r="AV1772" s="48"/>
      <c r="AW1772" s="48"/>
      <c r="AX1772" s="48"/>
      <c r="AY1772" s="48"/>
      <c r="AZ1772" s="48"/>
      <c r="BA1772" s="48"/>
      <c r="BB1772" s="48"/>
      <c r="BC1772" s="48"/>
      <c r="BD1772" s="48"/>
      <c r="BE1772" s="48"/>
    </row>
    <row r="1773" spans="47:57" hidden="1" x14ac:dyDescent="0.2">
      <c r="AU1773" s="48"/>
      <c r="AV1773" s="48"/>
      <c r="AW1773" s="48"/>
      <c r="AX1773" s="48"/>
      <c r="AY1773" s="48"/>
      <c r="AZ1773" s="48"/>
      <c r="BA1773" s="48"/>
      <c r="BB1773" s="48"/>
      <c r="BC1773" s="48"/>
      <c r="BD1773" s="48"/>
      <c r="BE1773" s="48"/>
    </row>
    <row r="1774" spans="47:57" hidden="1" x14ac:dyDescent="0.2">
      <c r="AU1774" s="48"/>
      <c r="AV1774" s="48"/>
      <c r="AW1774" s="48"/>
      <c r="AX1774" s="48"/>
      <c r="AY1774" s="48"/>
      <c r="AZ1774" s="48"/>
      <c r="BA1774" s="48"/>
      <c r="BB1774" s="48"/>
      <c r="BC1774" s="48"/>
      <c r="BD1774" s="48"/>
      <c r="BE1774" s="48"/>
    </row>
    <row r="1775" spans="47:57" hidden="1" x14ac:dyDescent="0.2">
      <c r="AU1775" s="48"/>
      <c r="AV1775" s="48"/>
      <c r="AW1775" s="48"/>
      <c r="AX1775" s="48"/>
      <c r="AY1775" s="48"/>
      <c r="AZ1775" s="48"/>
      <c r="BA1775" s="48"/>
      <c r="BB1775" s="48"/>
      <c r="BC1775" s="48"/>
      <c r="BD1775" s="48"/>
      <c r="BE1775" s="48"/>
    </row>
    <row r="1776" spans="47:57" hidden="1" x14ac:dyDescent="0.2">
      <c r="AU1776" s="48"/>
      <c r="AV1776" s="48"/>
      <c r="AW1776" s="48"/>
      <c r="AX1776" s="48"/>
      <c r="AY1776" s="48"/>
      <c r="AZ1776" s="48"/>
      <c r="BA1776" s="48"/>
      <c r="BB1776" s="48"/>
      <c r="BC1776" s="48"/>
      <c r="BD1776" s="48"/>
      <c r="BE1776" s="48"/>
    </row>
    <row r="1777" spans="47:57" hidden="1" x14ac:dyDescent="0.2">
      <c r="AU1777" s="48"/>
      <c r="AV1777" s="48"/>
      <c r="AW1777" s="48"/>
      <c r="AX1777" s="48"/>
      <c r="AY1777" s="48"/>
      <c r="AZ1777" s="48"/>
      <c r="BA1777" s="48"/>
      <c r="BB1777" s="48"/>
      <c r="BC1777" s="48"/>
      <c r="BD1777" s="48"/>
      <c r="BE1777" s="48"/>
    </row>
    <row r="1778" spans="47:57" hidden="1" x14ac:dyDescent="0.2">
      <c r="AU1778" s="48"/>
      <c r="AV1778" s="48"/>
      <c r="AW1778" s="48"/>
      <c r="AX1778" s="48"/>
      <c r="AY1778" s="48"/>
      <c r="AZ1778" s="48"/>
      <c r="BA1778" s="48"/>
      <c r="BB1778" s="48"/>
      <c r="BC1778" s="48"/>
      <c r="BD1778" s="48"/>
      <c r="BE1778" s="48"/>
    </row>
    <row r="1779" spans="47:57" hidden="1" x14ac:dyDescent="0.2">
      <c r="AU1779" s="48"/>
      <c r="AV1779" s="48"/>
      <c r="AW1779" s="48"/>
      <c r="AX1779" s="48"/>
      <c r="AY1779" s="48"/>
      <c r="AZ1779" s="48"/>
      <c r="BA1779" s="48"/>
      <c r="BB1779" s="48"/>
      <c r="BC1779" s="48"/>
      <c r="BD1779" s="48"/>
      <c r="BE1779" s="48"/>
    </row>
    <row r="1780" spans="47:57" hidden="1" x14ac:dyDescent="0.2">
      <c r="AU1780" s="48"/>
      <c r="AV1780" s="48"/>
      <c r="AW1780" s="48"/>
      <c r="AX1780" s="48"/>
      <c r="AY1780" s="48"/>
      <c r="AZ1780" s="48"/>
      <c r="BA1780" s="48"/>
      <c r="BB1780" s="48"/>
      <c r="BC1780" s="48"/>
      <c r="BD1780" s="48"/>
      <c r="BE1780" s="48"/>
    </row>
    <row r="1781" spans="47:57" hidden="1" x14ac:dyDescent="0.2">
      <c r="AU1781" s="48"/>
      <c r="AV1781" s="48"/>
      <c r="AW1781" s="48"/>
      <c r="AX1781" s="48"/>
      <c r="AY1781" s="48"/>
      <c r="AZ1781" s="48"/>
      <c r="BA1781" s="48"/>
      <c r="BB1781" s="48"/>
      <c r="BC1781" s="48"/>
      <c r="BD1781" s="48"/>
      <c r="BE1781" s="48"/>
    </row>
    <row r="1782" spans="47:57" hidden="1" x14ac:dyDescent="0.2">
      <c r="AU1782" s="48"/>
      <c r="AV1782" s="48"/>
      <c r="AW1782" s="48"/>
      <c r="AX1782" s="48"/>
      <c r="AY1782" s="48"/>
      <c r="AZ1782" s="48"/>
      <c r="BA1782" s="48"/>
      <c r="BB1782" s="48"/>
      <c r="BC1782" s="48"/>
      <c r="BD1782" s="48"/>
      <c r="BE1782" s="48"/>
    </row>
    <row r="1783" spans="47:57" hidden="1" x14ac:dyDescent="0.2">
      <c r="AU1783" s="48"/>
      <c r="AV1783" s="48"/>
      <c r="AW1783" s="48"/>
      <c r="AX1783" s="48"/>
      <c r="AY1783" s="48"/>
      <c r="AZ1783" s="48"/>
      <c r="BA1783" s="48"/>
      <c r="BB1783" s="48"/>
      <c r="BC1783" s="48"/>
      <c r="BD1783" s="48"/>
      <c r="BE1783" s="48"/>
    </row>
    <row r="1784" spans="47:57" hidden="1" x14ac:dyDescent="0.2">
      <c r="AU1784" s="48"/>
      <c r="AV1784" s="48"/>
      <c r="AW1784" s="48"/>
      <c r="AX1784" s="48"/>
      <c r="AY1784" s="48"/>
      <c r="AZ1784" s="48"/>
      <c r="BA1784" s="48"/>
      <c r="BB1784" s="48"/>
      <c r="BC1784" s="48"/>
      <c r="BD1784" s="48"/>
      <c r="BE1784" s="48"/>
    </row>
    <row r="1785" spans="47:57" hidden="1" x14ac:dyDescent="0.2">
      <c r="AU1785" s="48"/>
      <c r="AV1785" s="48"/>
      <c r="AW1785" s="48"/>
      <c r="AX1785" s="48"/>
      <c r="AY1785" s="48"/>
      <c r="AZ1785" s="48"/>
      <c r="BA1785" s="48"/>
      <c r="BB1785" s="48"/>
      <c r="BC1785" s="48"/>
      <c r="BD1785" s="48"/>
      <c r="BE1785" s="48"/>
    </row>
    <row r="1786" spans="47:57" hidden="1" x14ac:dyDescent="0.2">
      <c r="AU1786" s="48"/>
      <c r="AV1786" s="48"/>
      <c r="AW1786" s="48"/>
      <c r="AX1786" s="48"/>
      <c r="AY1786" s="48"/>
      <c r="AZ1786" s="48"/>
      <c r="BA1786" s="48"/>
      <c r="BB1786" s="48"/>
      <c r="BC1786" s="48"/>
      <c r="BD1786" s="48"/>
      <c r="BE1786" s="48"/>
    </row>
    <row r="1787" spans="47:57" hidden="1" x14ac:dyDescent="0.2">
      <c r="AU1787" s="48"/>
      <c r="AV1787" s="48"/>
      <c r="AW1787" s="48"/>
      <c r="AX1787" s="48"/>
      <c r="AY1787" s="48"/>
      <c r="AZ1787" s="48"/>
      <c r="BA1787" s="48"/>
      <c r="BB1787" s="48"/>
      <c r="BC1787" s="48"/>
      <c r="BD1787" s="48"/>
      <c r="BE1787" s="48"/>
    </row>
    <row r="1788" spans="47:57" hidden="1" x14ac:dyDescent="0.2">
      <c r="AU1788" s="48"/>
      <c r="AV1788" s="48"/>
      <c r="AW1788" s="48"/>
      <c r="AX1788" s="48"/>
      <c r="AY1788" s="48"/>
      <c r="AZ1788" s="48"/>
      <c r="BA1788" s="48"/>
      <c r="BB1788" s="48"/>
      <c r="BC1788" s="48"/>
      <c r="BD1788" s="48"/>
      <c r="BE1788" s="48"/>
    </row>
    <row r="1789" spans="47:57" hidden="1" x14ac:dyDescent="0.2">
      <c r="AU1789" s="48"/>
      <c r="AV1789" s="48"/>
      <c r="AW1789" s="48"/>
      <c r="AX1789" s="48"/>
      <c r="AY1789" s="48"/>
      <c r="AZ1789" s="48"/>
      <c r="BA1789" s="48"/>
      <c r="BB1789" s="48"/>
      <c r="BC1789" s="48"/>
      <c r="BD1789" s="48"/>
      <c r="BE1789" s="48"/>
    </row>
    <row r="1790" spans="47:57" hidden="1" x14ac:dyDescent="0.2">
      <c r="AU1790" s="48"/>
      <c r="AV1790" s="48"/>
      <c r="AW1790" s="48"/>
      <c r="AX1790" s="48"/>
      <c r="AY1790" s="48"/>
      <c r="AZ1790" s="48"/>
      <c r="BA1790" s="48"/>
      <c r="BB1790" s="48"/>
      <c r="BC1790" s="48"/>
      <c r="BD1790" s="48"/>
      <c r="BE1790" s="48"/>
    </row>
    <row r="1791" spans="47:57" hidden="1" x14ac:dyDescent="0.2">
      <c r="AU1791" s="48"/>
      <c r="AV1791" s="48"/>
      <c r="AW1791" s="48"/>
      <c r="AX1791" s="48"/>
      <c r="AY1791" s="48"/>
      <c r="AZ1791" s="48"/>
      <c r="BA1791" s="48"/>
      <c r="BB1791" s="48"/>
      <c r="BC1791" s="48"/>
      <c r="BD1791" s="48"/>
      <c r="BE1791" s="48"/>
    </row>
    <row r="1792" spans="47:57" hidden="1" x14ac:dyDescent="0.2">
      <c r="AU1792" s="48"/>
      <c r="AV1792" s="48"/>
      <c r="AW1792" s="48"/>
      <c r="AX1792" s="48"/>
      <c r="AY1792" s="48"/>
      <c r="AZ1792" s="48"/>
      <c r="BA1792" s="48"/>
      <c r="BB1792" s="48"/>
      <c r="BC1792" s="48"/>
      <c r="BD1792" s="48"/>
      <c r="BE1792" s="48"/>
    </row>
    <row r="1793" spans="47:57" hidden="1" x14ac:dyDescent="0.2">
      <c r="AU1793" s="48"/>
      <c r="AV1793" s="48"/>
      <c r="AW1793" s="48"/>
      <c r="AX1793" s="48"/>
      <c r="AY1793" s="48"/>
      <c r="AZ1793" s="48"/>
      <c r="BA1793" s="48"/>
      <c r="BB1793" s="48"/>
      <c r="BC1793" s="48"/>
      <c r="BD1793" s="48"/>
      <c r="BE1793" s="48"/>
    </row>
    <row r="1794" spans="47:57" hidden="1" x14ac:dyDescent="0.2">
      <c r="AU1794" s="48"/>
      <c r="AV1794" s="48"/>
      <c r="AW1794" s="48"/>
      <c r="AX1794" s="48"/>
      <c r="AY1794" s="48"/>
      <c r="AZ1794" s="48"/>
      <c r="BA1794" s="48"/>
      <c r="BB1794" s="48"/>
      <c r="BC1794" s="48"/>
      <c r="BD1794" s="48"/>
      <c r="BE1794" s="48"/>
    </row>
    <row r="1795" spans="47:57" hidden="1" x14ac:dyDescent="0.2">
      <c r="AU1795" s="48"/>
      <c r="AV1795" s="48"/>
      <c r="AW1795" s="48"/>
      <c r="AX1795" s="48"/>
      <c r="AY1795" s="48"/>
      <c r="AZ1795" s="48"/>
      <c r="BA1795" s="48"/>
      <c r="BB1795" s="48"/>
      <c r="BC1795" s="48"/>
      <c r="BD1795" s="48"/>
      <c r="BE1795" s="48"/>
    </row>
    <row r="1796" spans="47:57" hidden="1" x14ac:dyDescent="0.2">
      <c r="AU1796" s="48"/>
      <c r="AV1796" s="48"/>
      <c r="AW1796" s="48"/>
      <c r="AX1796" s="48"/>
      <c r="AY1796" s="48"/>
      <c r="AZ1796" s="48"/>
      <c r="BA1796" s="48"/>
      <c r="BB1796" s="48"/>
      <c r="BC1796" s="48"/>
      <c r="BD1796" s="48"/>
      <c r="BE1796" s="48"/>
    </row>
    <row r="1797" spans="47:57" hidden="1" x14ac:dyDescent="0.2">
      <c r="AU1797" s="48"/>
      <c r="AV1797" s="48"/>
      <c r="AW1797" s="48"/>
      <c r="AX1797" s="48"/>
      <c r="AY1797" s="48"/>
      <c r="AZ1797" s="48"/>
      <c r="BA1797" s="48"/>
      <c r="BB1797" s="48"/>
      <c r="BC1797" s="48"/>
      <c r="BD1797" s="48"/>
      <c r="BE1797" s="48"/>
    </row>
    <row r="1798" spans="47:57" hidden="1" x14ac:dyDescent="0.2">
      <c r="AU1798" s="48"/>
      <c r="AV1798" s="48"/>
      <c r="AW1798" s="48"/>
      <c r="AX1798" s="48"/>
      <c r="AY1798" s="48"/>
      <c r="AZ1798" s="48"/>
      <c r="BA1798" s="48"/>
      <c r="BB1798" s="48"/>
      <c r="BC1798" s="48"/>
      <c r="BD1798" s="48"/>
      <c r="BE1798" s="48"/>
    </row>
    <row r="1799" spans="47:57" hidden="1" x14ac:dyDescent="0.2">
      <c r="AU1799" s="48"/>
      <c r="AV1799" s="48"/>
      <c r="AW1799" s="48"/>
      <c r="AX1799" s="48"/>
      <c r="AY1799" s="48"/>
      <c r="AZ1799" s="48"/>
      <c r="BA1799" s="48"/>
      <c r="BB1799" s="48"/>
      <c r="BC1799" s="48"/>
      <c r="BD1799" s="48"/>
      <c r="BE1799" s="48"/>
    </row>
    <row r="1800" spans="47:57" hidden="1" x14ac:dyDescent="0.2">
      <c r="AU1800" s="48"/>
      <c r="AV1800" s="48"/>
      <c r="AW1800" s="48"/>
      <c r="AX1800" s="48"/>
      <c r="AY1800" s="48"/>
      <c r="AZ1800" s="48"/>
      <c r="BA1800" s="48"/>
      <c r="BB1800" s="48"/>
      <c r="BC1800" s="48"/>
      <c r="BD1800" s="48"/>
      <c r="BE1800" s="48"/>
    </row>
    <row r="1801" spans="47:57" hidden="1" x14ac:dyDescent="0.2">
      <c r="AU1801" s="48"/>
      <c r="AV1801" s="48"/>
      <c r="AW1801" s="48"/>
      <c r="AX1801" s="48"/>
      <c r="AY1801" s="48"/>
      <c r="AZ1801" s="48"/>
      <c r="BA1801" s="48"/>
      <c r="BB1801" s="48"/>
      <c r="BC1801" s="48"/>
      <c r="BD1801" s="48"/>
      <c r="BE1801" s="48"/>
    </row>
    <row r="1802" spans="47:57" hidden="1" x14ac:dyDescent="0.2">
      <c r="AU1802" s="48"/>
      <c r="AV1802" s="48"/>
      <c r="AW1802" s="48"/>
      <c r="AX1802" s="48"/>
      <c r="AY1802" s="48"/>
      <c r="AZ1802" s="48"/>
      <c r="BA1802" s="48"/>
      <c r="BB1802" s="48"/>
      <c r="BC1802" s="48"/>
      <c r="BD1802" s="48"/>
      <c r="BE1802" s="48"/>
    </row>
    <row r="1803" spans="47:57" hidden="1" x14ac:dyDescent="0.2">
      <c r="AU1803" s="48"/>
      <c r="AV1803" s="48"/>
      <c r="AW1803" s="48"/>
      <c r="AX1803" s="48"/>
      <c r="AY1803" s="48"/>
      <c r="AZ1803" s="48"/>
      <c r="BA1803" s="48"/>
      <c r="BB1803" s="48"/>
      <c r="BC1803" s="48"/>
      <c r="BD1803" s="48"/>
      <c r="BE1803" s="48"/>
    </row>
    <row r="1804" spans="47:57" hidden="1" x14ac:dyDescent="0.2">
      <c r="AU1804" s="48"/>
      <c r="AV1804" s="48"/>
      <c r="AW1804" s="48"/>
      <c r="AX1804" s="48"/>
      <c r="AY1804" s="48"/>
      <c r="AZ1804" s="48"/>
      <c r="BA1804" s="48"/>
      <c r="BB1804" s="48"/>
      <c r="BC1804" s="48"/>
      <c r="BD1804" s="48"/>
      <c r="BE1804" s="48"/>
    </row>
    <row r="1805" spans="47:57" hidden="1" x14ac:dyDescent="0.2">
      <c r="AU1805" s="48"/>
      <c r="AV1805" s="48"/>
      <c r="AW1805" s="48"/>
      <c r="AX1805" s="48"/>
      <c r="AY1805" s="48"/>
      <c r="AZ1805" s="48"/>
      <c r="BA1805" s="48"/>
      <c r="BB1805" s="48"/>
      <c r="BC1805" s="48"/>
      <c r="BD1805" s="48"/>
      <c r="BE1805" s="48"/>
    </row>
    <row r="1806" spans="47:57" hidden="1" x14ac:dyDescent="0.2">
      <c r="AU1806" s="48"/>
      <c r="AV1806" s="48"/>
      <c r="AW1806" s="48"/>
      <c r="AX1806" s="48"/>
      <c r="AY1806" s="48"/>
      <c r="AZ1806" s="48"/>
      <c r="BA1806" s="48"/>
      <c r="BB1806" s="48"/>
      <c r="BC1806" s="48"/>
      <c r="BD1806" s="48"/>
      <c r="BE1806" s="48"/>
    </row>
    <row r="1807" spans="47:57" hidden="1" x14ac:dyDescent="0.2">
      <c r="AU1807" s="48"/>
      <c r="AV1807" s="48"/>
      <c r="AW1807" s="48"/>
      <c r="AX1807" s="48"/>
      <c r="AY1807" s="48"/>
      <c r="AZ1807" s="48"/>
      <c r="BA1807" s="48"/>
      <c r="BB1807" s="48"/>
      <c r="BC1807" s="48"/>
      <c r="BD1807" s="48"/>
      <c r="BE1807" s="48"/>
    </row>
    <row r="1808" spans="47:57" hidden="1" x14ac:dyDescent="0.2">
      <c r="AU1808" s="48"/>
      <c r="AV1808" s="48"/>
      <c r="AW1808" s="48"/>
      <c r="AX1808" s="48"/>
      <c r="AY1808" s="48"/>
      <c r="AZ1808" s="48"/>
      <c r="BA1808" s="48"/>
      <c r="BB1808" s="48"/>
      <c r="BC1808" s="48"/>
      <c r="BD1808" s="48"/>
      <c r="BE1808" s="48"/>
    </row>
    <row r="1809" spans="47:57" hidden="1" x14ac:dyDescent="0.2">
      <c r="AU1809" s="48"/>
      <c r="AV1809" s="48"/>
      <c r="AW1809" s="48"/>
      <c r="AX1809" s="48"/>
      <c r="AY1809" s="48"/>
      <c r="AZ1809" s="48"/>
      <c r="BA1809" s="48"/>
      <c r="BB1809" s="48"/>
      <c r="BC1809" s="48"/>
      <c r="BD1809" s="48"/>
      <c r="BE1809" s="48"/>
    </row>
    <row r="1810" spans="47:57" hidden="1" x14ac:dyDescent="0.2">
      <c r="AU1810" s="48"/>
      <c r="AV1810" s="48"/>
      <c r="AW1810" s="48"/>
      <c r="AX1810" s="48"/>
      <c r="AY1810" s="48"/>
      <c r="AZ1810" s="48"/>
      <c r="BA1810" s="48"/>
      <c r="BB1810" s="48"/>
      <c r="BC1810" s="48"/>
      <c r="BD1810" s="48"/>
      <c r="BE1810" s="48"/>
    </row>
    <row r="1811" spans="47:57" hidden="1" x14ac:dyDescent="0.2">
      <c r="AU1811" s="48"/>
      <c r="AV1811" s="48"/>
      <c r="AW1811" s="48"/>
      <c r="AX1811" s="48"/>
      <c r="AY1811" s="48"/>
      <c r="AZ1811" s="48"/>
      <c r="BA1811" s="48"/>
      <c r="BB1811" s="48"/>
      <c r="BC1811" s="48"/>
      <c r="BD1811" s="48"/>
      <c r="BE1811" s="48"/>
    </row>
    <row r="1812" spans="47:57" hidden="1" x14ac:dyDescent="0.2">
      <c r="AU1812" s="48"/>
      <c r="AV1812" s="48"/>
      <c r="AW1812" s="48"/>
      <c r="AX1812" s="48"/>
      <c r="AY1812" s="48"/>
      <c r="AZ1812" s="48"/>
      <c r="BA1812" s="48"/>
      <c r="BB1812" s="48"/>
      <c r="BC1812" s="48"/>
      <c r="BD1812" s="48"/>
      <c r="BE1812" s="48"/>
    </row>
    <row r="1813" spans="47:57" hidden="1" x14ac:dyDescent="0.2">
      <c r="AU1813" s="48"/>
      <c r="AV1813" s="48"/>
      <c r="AW1813" s="48"/>
      <c r="AX1813" s="48"/>
      <c r="AY1813" s="48"/>
      <c r="AZ1813" s="48"/>
      <c r="BA1813" s="48"/>
      <c r="BB1813" s="48"/>
      <c r="BC1813" s="48"/>
      <c r="BD1813" s="48"/>
      <c r="BE1813" s="48"/>
    </row>
    <row r="1814" spans="47:57" hidden="1" x14ac:dyDescent="0.2">
      <c r="AU1814" s="48"/>
      <c r="AV1814" s="48"/>
      <c r="AW1814" s="48"/>
      <c r="AX1814" s="48"/>
      <c r="AY1814" s="48"/>
      <c r="AZ1814" s="48"/>
      <c r="BA1814" s="48"/>
      <c r="BB1814" s="48"/>
      <c r="BC1814" s="48"/>
      <c r="BD1814" s="48"/>
      <c r="BE1814" s="48"/>
    </row>
    <row r="1815" spans="47:57" hidden="1" x14ac:dyDescent="0.2">
      <c r="AU1815" s="48"/>
      <c r="AV1815" s="48"/>
      <c r="AW1815" s="48"/>
      <c r="AX1815" s="48"/>
      <c r="AY1815" s="48"/>
      <c r="AZ1815" s="48"/>
      <c r="BA1815" s="48"/>
      <c r="BB1815" s="48"/>
      <c r="BC1815" s="48"/>
      <c r="BD1815" s="48"/>
      <c r="BE1815" s="48"/>
    </row>
    <row r="1816" spans="47:57" hidden="1" x14ac:dyDescent="0.2">
      <c r="AU1816" s="48"/>
      <c r="AV1816" s="48"/>
      <c r="AW1816" s="48"/>
      <c r="AX1816" s="48"/>
      <c r="AY1816" s="48"/>
      <c r="AZ1816" s="48"/>
      <c r="BA1816" s="48"/>
      <c r="BB1816" s="48"/>
      <c r="BC1816" s="48"/>
      <c r="BD1816" s="48"/>
      <c r="BE1816" s="48"/>
    </row>
    <row r="1817" spans="47:57" hidden="1" x14ac:dyDescent="0.2">
      <c r="AU1817" s="48"/>
      <c r="AV1817" s="48"/>
      <c r="AW1817" s="48"/>
      <c r="AX1817" s="48"/>
      <c r="AY1817" s="48"/>
      <c r="AZ1817" s="48"/>
      <c r="BA1817" s="48"/>
      <c r="BB1817" s="48"/>
      <c r="BC1817" s="48"/>
      <c r="BD1817" s="48"/>
      <c r="BE1817" s="48"/>
    </row>
    <row r="1818" spans="47:57" hidden="1" x14ac:dyDescent="0.2">
      <c r="AU1818" s="48"/>
      <c r="AV1818" s="48"/>
      <c r="AW1818" s="48"/>
      <c r="AX1818" s="48"/>
      <c r="AY1818" s="48"/>
      <c r="AZ1818" s="48"/>
      <c r="BA1818" s="48"/>
      <c r="BB1818" s="48"/>
      <c r="BC1818" s="48"/>
      <c r="BD1818" s="48"/>
      <c r="BE1818" s="48"/>
    </row>
    <row r="1819" spans="47:57" hidden="1" x14ac:dyDescent="0.2">
      <c r="AU1819" s="48"/>
      <c r="AV1819" s="48"/>
      <c r="AW1819" s="48"/>
      <c r="AX1819" s="48"/>
      <c r="AY1819" s="48"/>
      <c r="AZ1819" s="48"/>
      <c r="BA1819" s="48"/>
      <c r="BB1819" s="48"/>
      <c r="BC1819" s="48"/>
      <c r="BD1819" s="48"/>
      <c r="BE1819" s="48"/>
    </row>
    <row r="1820" spans="47:57" hidden="1" x14ac:dyDescent="0.2">
      <c r="AU1820" s="48"/>
      <c r="AV1820" s="48"/>
      <c r="AW1820" s="48"/>
      <c r="AX1820" s="48"/>
      <c r="AY1820" s="48"/>
      <c r="AZ1820" s="48"/>
      <c r="BA1820" s="48"/>
      <c r="BB1820" s="48"/>
      <c r="BC1820" s="48"/>
      <c r="BD1820" s="48"/>
      <c r="BE1820" s="48"/>
    </row>
    <row r="1821" spans="47:57" hidden="1" x14ac:dyDescent="0.2">
      <c r="AU1821" s="48"/>
      <c r="AV1821" s="48"/>
      <c r="AW1821" s="48"/>
      <c r="AX1821" s="48"/>
      <c r="AY1821" s="48"/>
      <c r="AZ1821" s="48"/>
      <c r="BA1821" s="48"/>
      <c r="BB1821" s="48"/>
      <c r="BC1821" s="48"/>
      <c r="BD1821" s="48"/>
      <c r="BE1821" s="48"/>
    </row>
    <row r="1822" spans="47:57" hidden="1" x14ac:dyDescent="0.2">
      <c r="AU1822" s="48"/>
      <c r="AV1822" s="48"/>
      <c r="AW1822" s="48"/>
      <c r="AX1822" s="48"/>
      <c r="AY1822" s="48"/>
      <c r="AZ1822" s="48"/>
      <c r="BA1822" s="48"/>
      <c r="BB1822" s="48"/>
      <c r="BC1822" s="48"/>
      <c r="BD1822" s="48"/>
      <c r="BE1822" s="48"/>
    </row>
    <row r="1823" spans="47:57" hidden="1" x14ac:dyDescent="0.2">
      <c r="AU1823" s="48"/>
      <c r="AV1823" s="48"/>
      <c r="AW1823" s="48"/>
      <c r="AX1823" s="48"/>
      <c r="AY1823" s="48"/>
      <c r="AZ1823" s="48"/>
      <c r="BA1823" s="48"/>
      <c r="BB1823" s="48"/>
      <c r="BC1823" s="48"/>
      <c r="BD1823" s="48"/>
      <c r="BE1823" s="48"/>
    </row>
    <row r="1824" spans="47:57" hidden="1" x14ac:dyDescent="0.2">
      <c r="AU1824" s="48"/>
      <c r="AV1824" s="48"/>
      <c r="AW1824" s="48"/>
      <c r="AX1824" s="48"/>
      <c r="AY1824" s="48"/>
      <c r="AZ1824" s="48"/>
      <c r="BA1824" s="48"/>
      <c r="BB1824" s="48"/>
      <c r="BC1824" s="48"/>
      <c r="BD1824" s="48"/>
      <c r="BE1824" s="48"/>
    </row>
    <row r="1825" spans="47:57" hidden="1" x14ac:dyDescent="0.2">
      <c r="AU1825" s="48"/>
      <c r="AV1825" s="48"/>
      <c r="AW1825" s="48"/>
      <c r="AX1825" s="48"/>
      <c r="AY1825" s="48"/>
      <c r="AZ1825" s="48"/>
      <c r="BA1825" s="48"/>
      <c r="BB1825" s="48"/>
      <c r="BC1825" s="48"/>
      <c r="BD1825" s="48"/>
      <c r="BE1825" s="48"/>
    </row>
    <row r="1826" spans="47:57" hidden="1" x14ac:dyDescent="0.2">
      <c r="AU1826" s="48"/>
      <c r="AV1826" s="48"/>
      <c r="AW1826" s="48"/>
      <c r="AX1826" s="48"/>
      <c r="AY1826" s="48"/>
      <c r="AZ1826" s="48"/>
      <c r="BA1826" s="48"/>
      <c r="BB1826" s="48"/>
      <c r="BC1826" s="48"/>
      <c r="BD1826" s="48"/>
      <c r="BE1826" s="48"/>
    </row>
    <row r="1827" spans="47:57" hidden="1" x14ac:dyDescent="0.2">
      <c r="AU1827" s="48"/>
      <c r="AV1827" s="48"/>
      <c r="AW1827" s="48"/>
      <c r="AX1827" s="48"/>
      <c r="AY1827" s="48"/>
      <c r="AZ1827" s="48"/>
      <c r="BA1827" s="48"/>
      <c r="BB1827" s="48"/>
      <c r="BC1827" s="48"/>
      <c r="BD1827" s="48"/>
      <c r="BE1827" s="48"/>
    </row>
    <row r="1828" spans="47:57" hidden="1" x14ac:dyDescent="0.2">
      <c r="AU1828" s="48"/>
      <c r="AV1828" s="48"/>
      <c r="AW1828" s="48"/>
      <c r="AX1828" s="48"/>
      <c r="AY1828" s="48"/>
      <c r="AZ1828" s="48"/>
      <c r="BA1828" s="48"/>
      <c r="BB1828" s="48"/>
      <c r="BC1828" s="48"/>
      <c r="BD1828" s="48"/>
      <c r="BE1828" s="48"/>
    </row>
    <row r="1829" spans="47:57" hidden="1" x14ac:dyDescent="0.2">
      <c r="AU1829" s="48"/>
      <c r="AV1829" s="48"/>
      <c r="AW1829" s="48"/>
      <c r="AX1829" s="48"/>
      <c r="AY1829" s="48"/>
      <c r="AZ1829" s="48"/>
      <c r="BA1829" s="48"/>
      <c r="BB1829" s="48"/>
      <c r="BC1829" s="48"/>
      <c r="BD1829" s="48"/>
      <c r="BE1829" s="48"/>
    </row>
    <row r="1830" spans="47:57" hidden="1" x14ac:dyDescent="0.2">
      <c r="AU1830" s="48"/>
      <c r="AV1830" s="48"/>
      <c r="AW1830" s="48"/>
      <c r="AX1830" s="48"/>
      <c r="AY1830" s="48"/>
      <c r="AZ1830" s="48"/>
      <c r="BA1830" s="48"/>
      <c r="BB1830" s="48"/>
      <c r="BC1830" s="48"/>
      <c r="BD1830" s="48"/>
      <c r="BE1830" s="48"/>
    </row>
    <row r="1831" spans="47:57" hidden="1" x14ac:dyDescent="0.2">
      <c r="AU1831" s="48"/>
      <c r="AV1831" s="48"/>
      <c r="AW1831" s="48"/>
      <c r="AX1831" s="48"/>
      <c r="AY1831" s="48"/>
      <c r="AZ1831" s="48"/>
      <c r="BA1831" s="48"/>
      <c r="BB1831" s="48"/>
      <c r="BC1831" s="48"/>
      <c r="BD1831" s="48"/>
      <c r="BE1831" s="48"/>
    </row>
    <row r="1832" spans="47:57" hidden="1" x14ac:dyDescent="0.2">
      <c r="AU1832" s="48"/>
      <c r="AV1832" s="48"/>
      <c r="AW1832" s="48"/>
      <c r="AX1832" s="48"/>
      <c r="AY1832" s="48"/>
      <c r="AZ1832" s="48"/>
      <c r="BA1832" s="48"/>
      <c r="BB1832" s="48"/>
      <c r="BC1832" s="48"/>
      <c r="BD1832" s="48"/>
      <c r="BE1832" s="48"/>
    </row>
    <row r="1833" spans="47:57" hidden="1" x14ac:dyDescent="0.2">
      <c r="AU1833" s="48"/>
      <c r="AV1833" s="48"/>
      <c r="AW1833" s="48"/>
      <c r="AX1833" s="48"/>
      <c r="AY1833" s="48"/>
      <c r="AZ1833" s="48"/>
      <c r="BA1833" s="48"/>
      <c r="BB1833" s="48"/>
      <c r="BC1833" s="48"/>
      <c r="BD1833" s="48"/>
      <c r="BE1833" s="48"/>
    </row>
    <row r="1834" spans="47:57" hidden="1" x14ac:dyDescent="0.2">
      <c r="AU1834" s="48"/>
      <c r="AV1834" s="48"/>
      <c r="AW1834" s="48"/>
      <c r="AX1834" s="48"/>
      <c r="AY1834" s="48"/>
      <c r="AZ1834" s="48"/>
      <c r="BA1834" s="48"/>
      <c r="BB1834" s="48"/>
      <c r="BC1834" s="48"/>
      <c r="BD1834" s="48"/>
      <c r="BE1834" s="48"/>
    </row>
    <row r="1835" spans="47:57" hidden="1" x14ac:dyDescent="0.2">
      <c r="AU1835" s="48"/>
      <c r="AV1835" s="48"/>
      <c r="AW1835" s="48"/>
      <c r="AX1835" s="48"/>
      <c r="AY1835" s="48"/>
      <c r="AZ1835" s="48"/>
      <c r="BA1835" s="48"/>
      <c r="BB1835" s="48"/>
      <c r="BC1835" s="48"/>
      <c r="BD1835" s="48"/>
      <c r="BE1835" s="48"/>
    </row>
    <row r="1836" spans="47:57" hidden="1" x14ac:dyDescent="0.2">
      <c r="AU1836" s="48"/>
      <c r="AV1836" s="48"/>
      <c r="AW1836" s="48"/>
      <c r="AX1836" s="48"/>
      <c r="AY1836" s="48"/>
      <c r="AZ1836" s="48"/>
      <c r="BA1836" s="48"/>
      <c r="BB1836" s="48"/>
      <c r="BC1836" s="48"/>
      <c r="BD1836" s="48"/>
      <c r="BE1836" s="48"/>
    </row>
    <row r="1837" spans="47:57" hidden="1" x14ac:dyDescent="0.2">
      <c r="AU1837" s="48"/>
      <c r="AV1837" s="48"/>
      <c r="AW1837" s="48"/>
      <c r="AX1837" s="48"/>
      <c r="AY1837" s="48"/>
      <c r="AZ1837" s="48"/>
      <c r="BA1837" s="48"/>
      <c r="BB1837" s="48"/>
      <c r="BC1837" s="48"/>
      <c r="BD1837" s="48"/>
      <c r="BE1837" s="48"/>
    </row>
    <row r="1838" spans="47:57" hidden="1" x14ac:dyDescent="0.2">
      <c r="AU1838" s="48"/>
      <c r="AV1838" s="48"/>
      <c r="AW1838" s="48"/>
      <c r="AX1838" s="48"/>
      <c r="AY1838" s="48"/>
      <c r="AZ1838" s="48"/>
      <c r="BA1838" s="48"/>
      <c r="BB1838" s="48"/>
      <c r="BC1838" s="48"/>
      <c r="BD1838" s="48"/>
      <c r="BE1838" s="48"/>
    </row>
    <row r="1839" spans="47:57" hidden="1" x14ac:dyDescent="0.2">
      <c r="AU1839" s="48"/>
      <c r="AV1839" s="48"/>
      <c r="AW1839" s="48"/>
      <c r="AX1839" s="48"/>
      <c r="AY1839" s="48"/>
      <c r="AZ1839" s="48"/>
      <c r="BA1839" s="48"/>
      <c r="BB1839" s="48"/>
      <c r="BC1839" s="48"/>
      <c r="BD1839" s="48"/>
      <c r="BE1839" s="48"/>
    </row>
    <row r="1840" spans="47:57" hidden="1" x14ac:dyDescent="0.2">
      <c r="AU1840" s="48"/>
      <c r="AV1840" s="48"/>
      <c r="AW1840" s="48"/>
      <c r="AX1840" s="48"/>
      <c r="AY1840" s="48"/>
      <c r="AZ1840" s="48"/>
      <c r="BA1840" s="48"/>
      <c r="BB1840" s="48"/>
      <c r="BC1840" s="48"/>
      <c r="BD1840" s="48"/>
      <c r="BE1840" s="48"/>
    </row>
    <row r="1841" spans="47:57" hidden="1" x14ac:dyDescent="0.2">
      <c r="AU1841" s="48"/>
      <c r="AV1841" s="48"/>
      <c r="AW1841" s="48"/>
      <c r="AX1841" s="48"/>
      <c r="AY1841" s="48"/>
      <c r="AZ1841" s="48"/>
      <c r="BA1841" s="48"/>
      <c r="BB1841" s="48"/>
      <c r="BC1841" s="48"/>
      <c r="BD1841" s="48"/>
      <c r="BE1841" s="48"/>
    </row>
    <row r="1842" spans="47:57" hidden="1" x14ac:dyDescent="0.2">
      <c r="AU1842" s="48"/>
      <c r="AV1842" s="48"/>
      <c r="AW1842" s="48"/>
      <c r="AX1842" s="48"/>
      <c r="AY1842" s="48"/>
      <c r="AZ1842" s="48"/>
      <c r="BA1842" s="48"/>
      <c r="BB1842" s="48"/>
      <c r="BC1842" s="48"/>
      <c r="BD1842" s="48"/>
      <c r="BE1842" s="48"/>
    </row>
    <row r="1843" spans="47:57" hidden="1" x14ac:dyDescent="0.2">
      <c r="AU1843" s="48"/>
      <c r="AV1843" s="48"/>
      <c r="AW1843" s="48"/>
      <c r="AX1843" s="48"/>
      <c r="AY1843" s="48"/>
      <c r="AZ1843" s="48"/>
      <c r="BA1843" s="48"/>
      <c r="BB1843" s="48"/>
      <c r="BC1843" s="48"/>
      <c r="BD1843" s="48"/>
      <c r="BE1843" s="48"/>
    </row>
    <row r="1844" spans="47:57" hidden="1" x14ac:dyDescent="0.2">
      <c r="AU1844" s="48"/>
      <c r="AV1844" s="48"/>
      <c r="AW1844" s="48"/>
      <c r="AX1844" s="48"/>
      <c r="AY1844" s="48"/>
      <c r="AZ1844" s="48"/>
      <c r="BA1844" s="48"/>
      <c r="BB1844" s="48"/>
      <c r="BC1844" s="48"/>
      <c r="BD1844" s="48"/>
      <c r="BE1844" s="48"/>
    </row>
    <row r="1845" spans="47:57" hidden="1" x14ac:dyDescent="0.2">
      <c r="AU1845" s="48"/>
      <c r="AV1845" s="48"/>
      <c r="AW1845" s="48"/>
      <c r="AX1845" s="48"/>
      <c r="AY1845" s="48"/>
      <c r="AZ1845" s="48"/>
      <c r="BA1845" s="48"/>
      <c r="BB1845" s="48"/>
      <c r="BC1845" s="48"/>
      <c r="BD1845" s="48"/>
      <c r="BE1845" s="48"/>
    </row>
    <row r="1846" spans="47:57" hidden="1" x14ac:dyDescent="0.2">
      <c r="AU1846" s="48"/>
      <c r="AV1846" s="48"/>
      <c r="AW1846" s="48"/>
      <c r="AX1846" s="48"/>
      <c r="AY1846" s="48"/>
      <c r="AZ1846" s="48"/>
      <c r="BA1846" s="48"/>
      <c r="BB1846" s="48"/>
      <c r="BC1846" s="48"/>
      <c r="BD1846" s="48"/>
      <c r="BE1846" s="48"/>
    </row>
    <row r="1847" spans="47:57" hidden="1" x14ac:dyDescent="0.2">
      <c r="AU1847" s="48"/>
      <c r="AV1847" s="48"/>
      <c r="AW1847" s="48"/>
      <c r="AX1847" s="48"/>
      <c r="AY1847" s="48"/>
      <c r="AZ1847" s="48"/>
      <c r="BA1847" s="48"/>
      <c r="BB1847" s="48"/>
      <c r="BC1847" s="48"/>
      <c r="BD1847" s="48"/>
      <c r="BE1847" s="48"/>
    </row>
    <row r="1848" spans="47:57" hidden="1" x14ac:dyDescent="0.2">
      <c r="AU1848" s="48"/>
      <c r="AV1848" s="48"/>
      <c r="AW1848" s="48"/>
      <c r="AX1848" s="48"/>
      <c r="AY1848" s="48"/>
      <c r="AZ1848" s="48"/>
      <c r="BA1848" s="48"/>
      <c r="BB1848" s="48"/>
      <c r="BC1848" s="48"/>
      <c r="BD1848" s="48"/>
      <c r="BE1848" s="48"/>
    </row>
    <row r="1849" spans="47:57" hidden="1" x14ac:dyDescent="0.2">
      <c r="AU1849" s="48"/>
      <c r="AV1849" s="48"/>
      <c r="AW1849" s="48"/>
      <c r="AX1849" s="48"/>
      <c r="AY1849" s="48"/>
      <c r="AZ1849" s="48"/>
      <c r="BA1849" s="48"/>
      <c r="BB1849" s="48"/>
      <c r="BC1849" s="48"/>
      <c r="BD1849" s="48"/>
      <c r="BE1849" s="48"/>
    </row>
    <row r="1850" spans="47:57" hidden="1" x14ac:dyDescent="0.2">
      <c r="AU1850" s="48"/>
      <c r="AV1850" s="48"/>
      <c r="AW1850" s="48"/>
      <c r="AX1850" s="48"/>
      <c r="AY1850" s="48"/>
      <c r="AZ1850" s="48"/>
      <c r="BA1850" s="48"/>
      <c r="BB1850" s="48"/>
      <c r="BC1850" s="48"/>
      <c r="BD1850" s="48"/>
      <c r="BE1850" s="48"/>
    </row>
    <row r="1851" spans="47:57" hidden="1" x14ac:dyDescent="0.2">
      <c r="AU1851" s="48"/>
      <c r="AV1851" s="48"/>
      <c r="AW1851" s="48"/>
      <c r="AX1851" s="48"/>
      <c r="AY1851" s="48"/>
      <c r="AZ1851" s="48"/>
      <c r="BA1851" s="48"/>
      <c r="BB1851" s="48"/>
      <c r="BC1851" s="48"/>
      <c r="BD1851" s="48"/>
      <c r="BE1851" s="48"/>
    </row>
    <row r="1852" spans="47:57" hidden="1" x14ac:dyDescent="0.2">
      <c r="AU1852" s="48"/>
      <c r="AV1852" s="48"/>
      <c r="AW1852" s="48"/>
      <c r="AX1852" s="48"/>
      <c r="AY1852" s="48"/>
      <c r="AZ1852" s="48"/>
      <c r="BA1852" s="48"/>
      <c r="BB1852" s="48"/>
      <c r="BC1852" s="48"/>
      <c r="BD1852" s="48"/>
      <c r="BE1852" s="48"/>
    </row>
    <row r="1853" spans="47:57" hidden="1" x14ac:dyDescent="0.2">
      <c r="AU1853" s="48"/>
      <c r="AV1853" s="48"/>
      <c r="AW1853" s="48"/>
      <c r="AX1853" s="48"/>
      <c r="AY1853" s="48"/>
      <c r="AZ1853" s="48"/>
      <c r="BA1853" s="48"/>
      <c r="BB1853" s="48"/>
      <c r="BC1853" s="48"/>
      <c r="BD1853" s="48"/>
      <c r="BE1853" s="48"/>
    </row>
    <row r="1854" spans="47:57" hidden="1" x14ac:dyDescent="0.2">
      <c r="AU1854" s="48"/>
      <c r="AV1854" s="48"/>
      <c r="AW1854" s="48"/>
      <c r="AX1854" s="48"/>
      <c r="AY1854" s="48"/>
      <c r="AZ1854" s="48"/>
      <c r="BA1854" s="48"/>
      <c r="BB1854" s="48"/>
      <c r="BC1854" s="48"/>
      <c r="BD1854" s="48"/>
      <c r="BE1854" s="48"/>
    </row>
    <row r="1855" spans="47:57" hidden="1" x14ac:dyDescent="0.2">
      <c r="AU1855" s="48"/>
      <c r="AV1855" s="48"/>
      <c r="AW1855" s="48"/>
      <c r="AX1855" s="48"/>
      <c r="AY1855" s="48"/>
      <c r="AZ1855" s="48"/>
      <c r="BA1855" s="48"/>
      <c r="BB1855" s="48"/>
      <c r="BC1855" s="48"/>
      <c r="BD1855" s="48"/>
      <c r="BE1855" s="48"/>
    </row>
    <row r="1856" spans="47:57" hidden="1" x14ac:dyDescent="0.2">
      <c r="AU1856" s="48"/>
      <c r="AV1856" s="48"/>
      <c r="AW1856" s="48"/>
      <c r="AX1856" s="48"/>
      <c r="AY1856" s="48"/>
      <c r="AZ1856" s="48"/>
      <c r="BA1856" s="48"/>
      <c r="BB1856" s="48"/>
      <c r="BC1856" s="48"/>
      <c r="BD1856" s="48"/>
      <c r="BE1856" s="48"/>
    </row>
    <row r="1857" spans="47:57" hidden="1" x14ac:dyDescent="0.2">
      <c r="AU1857" s="48"/>
      <c r="AV1857" s="48"/>
      <c r="AW1857" s="48"/>
      <c r="AX1857" s="48"/>
      <c r="AY1857" s="48"/>
      <c r="AZ1857" s="48"/>
      <c r="BA1857" s="48"/>
      <c r="BB1857" s="48"/>
      <c r="BC1857" s="48"/>
      <c r="BD1857" s="48"/>
      <c r="BE1857" s="48"/>
    </row>
    <row r="1858" spans="47:57" hidden="1" x14ac:dyDescent="0.2">
      <c r="AU1858" s="48"/>
      <c r="AV1858" s="48"/>
      <c r="AW1858" s="48"/>
      <c r="AX1858" s="48"/>
      <c r="AY1858" s="48"/>
      <c r="AZ1858" s="48"/>
      <c r="BA1858" s="48"/>
      <c r="BB1858" s="48"/>
      <c r="BC1858" s="48"/>
      <c r="BD1858" s="48"/>
      <c r="BE1858" s="48"/>
    </row>
    <row r="1859" spans="47:57" hidden="1" x14ac:dyDescent="0.2">
      <c r="AU1859" s="48"/>
      <c r="AV1859" s="48"/>
      <c r="AW1859" s="48"/>
      <c r="AX1859" s="48"/>
      <c r="AY1859" s="48"/>
      <c r="AZ1859" s="48"/>
      <c r="BA1859" s="48"/>
      <c r="BB1859" s="48"/>
      <c r="BC1859" s="48"/>
      <c r="BD1859" s="48"/>
      <c r="BE1859" s="48"/>
    </row>
    <row r="1860" spans="47:57" hidden="1" x14ac:dyDescent="0.2">
      <c r="AU1860" s="48"/>
      <c r="AV1860" s="48"/>
      <c r="AW1860" s="48"/>
      <c r="AX1860" s="48"/>
      <c r="AY1860" s="48"/>
      <c r="AZ1860" s="48"/>
      <c r="BA1860" s="48"/>
      <c r="BB1860" s="48"/>
      <c r="BC1860" s="48"/>
      <c r="BD1860" s="48"/>
      <c r="BE1860" s="48"/>
    </row>
    <row r="1861" spans="47:57" hidden="1" x14ac:dyDescent="0.2">
      <c r="AU1861" s="48"/>
      <c r="AV1861" s="48"/>
      <c r="AW1861" s="48"/>
      <c r="AX1861" s="48"/>
      <c r="AY1861" s="48"/>
      <c r="AZ1861" s="48"/>
      <c r="BA1861" s="48"/>
      <c r="BB1861" s="48"/>
      <c r="BC1861" s="48"/>
      <c r="BD1861" s="48"/>
      <c r="BE1861" s="48"/>
    </row>
    <row r="1862" spans="47:57" hidden="1" x14ac:dyDescent="0.2">
      <c r="AU1862" s="48"/>
      <c r="AV1862" s="48"/>
      <c r="AW1862" s="48"/>
      <c r="AX1862" s="48"/>
      <c r="AY1862" s="48"/>
      <c r="AZ1862" s="48"/>
      <c r="BA1862" s="48"/>
      <c r="BB1862" s="48"/>
      <c r="BC1862" s="48"/>
      <c r="BD1862" s="48"/>
      <c r="BE1862" s="48"/>
    </row>
    <row r="1863" spans="47:57" hidden="1" x14ac:dyDescent="0.2">
      <c r="AU1863" s="48"/>
      <c r="AV1863" s="48"/>
      <c r="AW1863" s="48"/>
      <c r="AX1863" s="48"/>
      <c r="AY1863" s="48"/>
      <c r="AZ1863" s="48"/>
      <c r="BA1863" s="48"/>
      <c r="BB1863" s="48"/>
      <c r="BC1863" s="48"/>
      <c r="BD1863" s="48"/>
      <c r="BE1863" s="48"/>
    </row>
    <row r="1864" spans="47:57" hidden="1" x14ac:dyDescent="0.2">
      <c r="AU1864" s="48"/>
      <c r="AV1864" s="48"/>
      <c r="AW1864" s="48"/>
      <c r="AX1864" s="48"/>
      <c r="AY1864" s="48"/>
      <c r="AZ1864" s="48"/>
      <c r="BA1864" s="48"/>
      <c r="BB1864" s="48"/>
      <c r="BC1864" s="48"/>
      <c r="BD1864" s="48"/>
      <c r="BE1864" s="48"/>
    </row>
    <row r="1865" spans="47:57" hidden="1" x14ac:dyDescent="0.2">
      <c r="AU1865" s="48"/>
      <c r="AV1865" s="48"/>
      <c r="AW1865" s="48"/>
      <c r="AX1865" s="48"/>
      <c r="AY1865" s="48"/>
      <c r="AZ1865" s="48"/>
      <c r="BA1865" s="48"/>
      <c r="BB1865" s="48"/>
      <c r="BC1865" s="48"/>
      <c r="BD1865" s="48"/>
      <c r="BE1865" s="48"/>
    </row>
    <row r="1866" spans="47:57" hidden="1" x14ac:dyDescent="0.2">
      <c r="AU1866" s="48"/>
      <c r="AV1866" s="48"/>
      <c r="AW1866" s="48"/>
      <c r="AX1866" s="48"/>
      <c r="AY1866" s="48"/>
      <c r="AZ1866" s="48"/>
      <c r="BA1866" s="48"/>
      <c r="BB1866" s="48"/>
      <c r="BC1866" s="48"/>
      <c r="BD1866" s="48"/>
      <c r="BE1866" s="48"/>
    </row>
    <row r="1867" spans="47:57" hidden="1" x14ac:dyDescent="0.2">
      <c r="AU1867" s="48"/>
      <c r="AV1867" s="48"/>
      <c r="AW1867" s="48"/>
      <c r="AX1867" s="48"/>
      <c r="AY1867" s="48"/>
      <c r="AZ1867" s="48"/>
      <c r="BA1867" s="48"/>
      <c r="BB1867" s="48"/>
      <c r="BC1867" s="48"/>
      <c r="BD1867" s="48"/>
      <c r="BE1867" s="48"/>
    </row>
    <row r="1868" spans="47:57" hidden="1" x14ac:dyDescent="0.2">
      <c r="AU1868" s="48"/>
      <c r="AV1868" s="48"/>
      <c r="AW1868" s="48"/>
      <c r="AX1868" s="48"/>
      <c r="AY1868" s="48"/>
      <c r="AZ1868" s="48"/>
      <c r="BA1868" s="48"/>
      <c r="BB1868" s="48"/>
      <c r="BC1868" s="48"/>
      <c r="BD1868" s="48"/>
      <c r="BE1868" s="48"/>
    </row>
    <row r="1869" spans="47:57" hidden="1" x14ac:dyDescent="0.2">
      <c r="AU1869" s="48"/>
      <c r="AV1869" s="48"/>
      <c r="AW1869" s="48"/>
      <c r="AX1869" s="48"/>
      <c r="AY1869" s="48"/>
      <c r="AZ1869" s="48"/>
      <c r="BA1869" s="48"/>
      <c r="BB1869" s="48"/>
      <c r="BC1869" s="48"/>
      <c r="BD1869" s="48"/>
      <c r="BE1869" s="48"/>
    </row>
    <row r="1870" spans="47:57" hidden="1" x14ac:dyDescent="0.2">
      <c r="AU1870" s="48"/>
      <c r="AV1870" s="48"/>
      <c r="AW1870" s="48"/>
      <c r="AX1870" s="48"/>
      <c r="AY1870" s="48"/>
      <c r="AZ1870" s="48"/>
      <c r="BA1870" s="48"/>
      <c r="BB1870" s="48"/>
      <c r="BC1870" s="48"/>
      <c r="BD1870" s="48"/>
      <c r="BE1870" s="48"/>
    </row>
    <row r="1871" spans="47:57" hidden="1" x14ac:dyDescent="0.2">
      <c r="AU1871" s="48"/>
      <c r="AV1871" s="48"/>
      <c r="AW1871" s="48"/>
      <c r="AX1871" s="48"/>
      <c r="AY1871" s="48"/>
      <c r="AZ1871" s="48"/>
      <c r="BA1871" s="48"/>
      <c r="BB1871" s="48"/>
      <c r="BC1871" s="48"/>
      <c r="BD1871" s="48"/>
      <c r="BE1871" s="48"/>
    </row>
    <row r="1872" spans="47:57" hidden="1" x14ac:dyDescent="0.2">
      <c r="AU1872" s="48"/>
      <c r="AV1872" s="48"/>
      <c r="AW1872" s="48"/>
      <c r="AX1872" s="48"/>
      <c r="AY1872" s="48"/>
      <c r="AZ1872" s="48"/>
      <c r="BA1872" s="48"/>
      <c r="BB1872" s="48"/>
      <c r="BC1872" s="48"/>
      <c r="BD1872" s="48"/>
      <c r="BE1872" s="48"/>
    </row>
    <row r="1873" spans="47:57" hidden="1" x14ac:dyDescent="0.2">
      <c r="AU1873" s="48"/>
      <c r="AV1873" s="48"/>
      <c r="AW1873" s="48"/>
      <c r="AX1873" s="48"/>
      <c r="AY1873" s="48"/>
      <c r="AZ1873" s="48"/>
      <c r="BA1873" s="48"/>
      <c r="BB1873" s="48"/>
      <c r="BC1873" s="48"/>
      <c r="BD1873" s="48"/>
      <c r="BE1873" s="48"/>
    </row>
    <row r="1874" spans="47:57" hidden="1" x14ac:dyDescent="0.2">
      <c r="AU1874" s="48"/>
      <c r="AV1874" s="48"/>
      <c r="AW1874" s="48"/>
      <c r="AX1874" s="48"/>
      <c r="AY1874" s="48"/>
      <c r="AZ1874" s="48"/>
      <c r="BA1874" s="48"/>
      <c r="BB1874" s="48"/>
      <c r="BC1874" s="48"/>
      <c r="BD1874" s="48"/>
      <c r="BE1874" s="48"/>
    </row>
    <row r="1875" spans="47:57" hidden="1" x14ac:dyDescent="0.2">
      <c r="AU1875" s="48"/>
      <c r="AV1875" s="48"/>
      <c r="AW1875" s="48"/>
      <c r="AX1875" s="48"/>
      <c r="AY1875" s="48"/>
      <c r="AZ1875" s="48"/>
      <c r="BA1875" s="48"/>
      <c r="BB1875" s="48"/>
      <c r="BC1875" s="48"/>
      <c r="BD1875" s="48"/>
      <c r="BE1875" s="48"/>
    </row>
    <row r="1876" spans="47:57" hidden="1" x14ac:dyDescent="0.2">
      <c r="AU1876" s="48"/>
      <c r="AV1876" s="48"/>
      <c r="AW1876" s="48"/>
      <c r="AX1876" s="48"/>
      <c r="AY1876" s="48"/>
      <c r="AZ1876" s="48"/>
      <c r="BA1876" s="48"/>
      <c r="BB1876" s="48"/>
      <c r="BC1876" s="48"/>
      <c r="BD1876" s="48"/>
      <c r="BE1876" s="48"/>
    </row>
    <row r="1877" spans="47:57" hidden="1" x14ac:dyDescent="0.2">
      <c r="AU1877" s="48"/>
      <c r="AV1877" s="48"/>
      <c r="AW1877" s="48"/>
      <c r="AX1877" s="48"/>
      <c r="AY1877" s="48"/>
      <c r="AZ1877" s="48"/>
      <c r="BA1877" s="48"/>
      <c r="BB1877" s="48"/>
      <c r="BC1877" s="48"/>
      <c r="BD1877" s="48"/>
      <c r="BE1877" s="48"/>
    </row>
    <row r="1878" spans="47:57" hidden="1" x14ac:dyDescent="0.2">
      <c r="AU1878" s="48"/>
      <c r="AV1878" s="48"/>
      <c r="AW1878" s="48"/>
      <c r="AX1878" s="48"/>
      <c r="AY1878" s="48"/>
      <c r="AZ1878" s="48"/>
      <c r="BA1878" s="48"/>
      <c r="BB1878" s="48"/>
      <c r="BC1878" s="48"/>
      <c r="BD1878" s="48"/>
      <c r="BE1878" s="48"/>
    </row>
    <row r="1879" spans="47:57" hidden="1" x14ac:dyDescent="0.2">
      <c r="AU1879" s="48"/>
      <c r="AV1879" s="48"/>
      <c r="AW1879" s="48"/>
      <c r="AX1879" s="48"/>
      <c r="AY1879" s="48"/>
      <c r="AZ1879" s="48"/>
      <c r="BA1879" s="48"/>
      <c r="BB1879" s="48"/>
      <c r="BC1879" s="48"/>
      <c r="BD1879" s="48"/>
      <c r="BE1879" s="48"/>
    </row>
    <row r="1880" spans="47:57" hidden="1" x14ac:dyDescent="0.2">
      <c r="AU1880" s="48"/>
      <c r="AV1880" s="48"/>
      <c r="AW1880" s="48"/>
      <c r="AX1880" s="48"/>
      <c r="AY1880" s="48"/>
      <c r="AZ1880" s="48"/>
      <c r="BA1880" s="48"/>
      <c r="BB1880" s="48"/>
      <c r="BC1880" s="48"/>
      <c r="BD1880" s="48"/>
      <c r="BE1880" s="48"/>
    </row>
    <row r="1881" spans="47:57" hidden="1" x14ac:dyDescent="0.2">
      <c r="AU1881" s="48"/>
      <c r="AV1881" s="48"/>
      <c r="AW1881" s="48"/>
      <c r="AX1881" s="48"/>
      <c r="AY1881" s="48"/>
      <c r="AZ1881" s="48"/>
      <c r="BA1881" s="48"/>
      <c r="BB1881" s="48"/>
      <c r="BC1881" s="48"/>
      <c r="BD1881" s="48"/>
      <c r="BE1881" s="48"/>
    </row>
    <row r="1882" spans="47:57" hidden="1" x14ac:dyDescent="0.2">
      <c r="AU1882" s="48"/>
      <c r="AV1882" s="48"/>
      <c r="AW1882" s="48"/>
      <c r="AX1882" s="48"/>
      <c r="AY1882" s="48"/>
      <c r="AZ1882" s="48"/>
      <c r="BA1882" s="48"/>
      <c r="BB1882" s="48"/>
      <c r="BC1882" s="48"/>
      <c r="BD1882" s="48"/>
      <c r="BE1882" s="48"/>
    </row>
    <row r="1883" spans="47:57" hidden="1" x14ac:dyDescent="0.2">
      <c r="AU1883" s="48"/>
      <c r="AV1883" s="48"/>
      <c r="AW1883" s="48"/>
      <c r="AX1883" s="48"/>
      <c r="AY1883" s="48"/>
      <c r="AZ1883" s="48"/>
      <c r="BA1883" s="48"/>
      <c r="BB1883" s="48"/>
      <c r="BC1883" s="48"/>
      <c r="BD1883" s="48"/>
      <c r="BE1883" s="48"/>
    </row>
    <row r="1884" spans="47:57" hidden="1" x14ac:dyDescent="0.2">
      <c r="AU1884" s="48"/>
      <c r="AV1884" s="48"/>
      <c r="AW1884" s="48"/>
      <c r="AX1884" s="48"/>
      <c r="AY1884" s="48"/>
      <c r="AZ1884" s="48"/>
      <c r="BA1884" s="48"/>
      <c r="BB1884" s="48"/>
      <c r="BC1884" s="48"/>
      <c r="BD1884" s="48"/>
      <c r="BE1884" s="48"/>
    </row>
    <row r="1885" spans="47:57" hidden="1" x14ac:dyDescent="0.2">
      <c r="AU1885" s="48"/>
      <c r="AV1885" s="48"/>
      <c r="AW1885" s="48"/>
      <c r="AX1885" s="48"/>
      <c r="AY1885" s="48"/>
      <c r="AZ1885" s="48"/>
      <c r="BA1885" s="48"/>
      <c r="BB1885" s="48"/>
      <c r="BC1885" s="48"/>
      <c r="BD1885" s="48"/>
      <c r="BE1885" s="48"/>
    </row>
    <row r="1886" spans="47:57" hidden="1" x14ac:dyDescent="0.2">
      <c r="AU1886" s="48"/>
      <c r="AV1886" s="48"/>
      <c r="AW1886" s="48"/>
      <c r="AX1886" s="48"/>
      <c r="AY1886" s="48"/>
      <c r="AZ1886" s="48"/>
      <c r="BA1886" s="48"/>
      <c r="BB1886" s="48"/>
      <c r="BC1886" s="48"/>
      <c r="BD1886" s="48"/>
      <c r="BE1886" s="48"/>
    </row>
    <row r="1887" spans="47:57" hidden="1" x14ac:dyDescent="0.2">
      <c r="AU1887" s="48"/>
      <c r="AV1887" s="48"/>
      <c r="AW1887" s="48"/>
      <c r="AX1887" s="48"/>
      <c r="AY1887" s="48"/>
      <c r="AZ1887" s="48"/>
      <c r="BA1887" s="48"/>
      <c r="BB1887" s="48"/>
      <c r="BC1887" s="48"/>
      <c r="BD1887" s="48"/>
      <c r="BE1887" s="48"/>
    </row>
    <row r="1888" spans="47:57" hidden="1" x14ac:dyDescent="0.2">
      <c r="AU1888" s="48"/>
      <c r="AV1888" s="48"/>
      <c r="AW1888" s="48"/>
      <c r="AX1888" s="48"/>
      <c r="AY1888" s="48"/>
      <c r="AZ1888" s="48"/>
      <c r="BA1888" s="48"/>
      <c r="BB1888" s="48"/>
      <c r="BC1888" s="48"/>
      <c r="BD1888" s="48"/>
      <c r="BE1888" s="48"/>
    </row>
    <row r="1889" spans="47:57" hidden="1" x14ac:dyDescent="0.2">
      <c r="AU1889" s="48"/>
      <c r="AV1889" s="48"/>
      <c r="AW1889" s="48"/>
      <c r="AX1889" s="48"/>
      <c r="AY1889" s="48"/>
      <c r="AZ1889" s="48"/>
      <c r="BA1889" s="48"/>
      <c r="BB1889" s="48"/>
      <c r="BC1889" s="48"/>
      <c r="BD1889" s="48"/>
      <c r="BE1889" s="48"/>
    </row>
    <row r="1890" spans="47:57" hidden="1" x14ac:dyDescent="0.2">
      <c r="AU1890" s="48"/>
      <c r="AV1890" s="48"/>
      <c r="AW1890" s="48"/>
      <c r="AX1890" s="48"/>
      <c r="AY1890" s="48"/>
      <c r="AZ1890" s="48"/>
      <c r="BA1890" s="48"/>
      <c r="BB1890" s="48"/>
      <c r="BC1890" s="48"/>
      <c r="BD1890" s="48"/>
      <c r="BE1890" s="48"/>
    </row>
    <row r="1891" spans="47:57" hidden="1" x14ac:dyDescent="0.2">
      <c r="AU1891" s="48"/>
      <c r="AV1891" s="48"/>
      <c r="AW1891" s="48"/>
      <c r="AX1891" s="48"/>
      <c r="AY1891" s="48"/>
      <c r="AZ1891" s="48"/>
      <c r="BA1891" s="48"/>
      <c r="BB1891" s="48"/>
      <c r="BC1891" s="48"/>
      <c r="BD1891" s="48"/>
      <c r="BE1891" s="48"/>
    </row>
    <row r="1892" spans="47:57" hidden="1" x14ac:dyDescent="0.2">
      <c r="AU1892" s="48"/>
      <c r="AV1892" s="48"/>
      <c r="AW1892" s="48"/>
      <c r="AX1892" s="48"/>
      <c r="AY1892" s="48"/>
      <c r="AZ1892" s="48"/>
      <c r="BA1892" s="48"/>
      <c r="BB1892" s="48"/>
      <c r="BC1892" s="48"/>
      <c r="BD1892" s="48"/>
      <c r="BE1892" s="48"/>
    </row>
    <row r="1893" spans="47:57" hidden="1" x14ac:dyDescent="0.2">
      <c r="AU1893" s="48"/>
      <c r="AV1893" s="48"/>
      <c r="AW1893" s="48"/>
      <c r="AX1893" s="48"/>
      <c r="AY1893" s="48"/>
      <c r="AZ1893" s="48"/>
      <c r="BA1893" s="48"/>
      <c r="BB1893" s="48"/>
      <c r="BC1893" s="48"/>
      <c r="BD1893" s="48"/>
      <c r="BE1893" s="48"/>
    </row>
    <row r="1894" spans="47:57" hidden="1" x14ac:dyDescent="0.2">
      <c r="AU1894" s="48"/>
      <c r="AV1894" s="48"/>
      <c r="AW1894" s="48"/>
      <c r="AX1894" s="48"/>
      <c r="AY1894" s="48"/>
      <c r="AZ1894" s="48"/>
      <c r="BA1894" s="48"/>
      <c r="BB1894" s="48"/>
      <c r="BC1894" s="48"/>
      <c r="BD1894" s="48"/>
      <c r="BE1894" s="48"/>
    </row>
    <row r="1895" spans="47:57" hidden="1" x14ac:dyDescent="0.2">
      <c r="AU1895" s="48"/>
      <c r="AV1895" s="48"/>
      <c r="AW1895" s="48"/>
      <c r="AX1895" s="48"/>
      <c r="AY1895" s="48"/>
      <c r="AZ1895" s="48"/>
      <c r="BA1895" s="48"/>
      <c r="BB1895" s="48"/>
      <c r="BC1895" s="48"/>
      <c r="BD1895" s="48"/>
      <c r="BE1895" s="48"/>
    </row>
    <row r="1896" spans="47:57" hidden="1" x14ac:dyDescent="0.2">
      <c r="AU1896" s="48"/>
      <c r="AV1896" s="48"/>
      <c r="AW1896" s="48"/>
      <c r="AX1896" s="48"/>
      <c r="AY1896" s="48"/>
      <c r="AZ1896" s="48"/>
      <c r="BA1896" s="48"/>
      <c r="BB1896" s="48"/>
      <c r="BC1896" s="48"/>
      <c r="BD1896" s="48"/>
      <c r="BE1896" s="48"/>
    </row>
    <row r="1897" spans="47:57" hidden="1" x14ac:dyDescent="0.2">
      <c r="AU1897" s="48"/>
      <c r="AV1897" s="48"/>
      <c r="AW1897" s="48"/>
      <c r="AX1897" s="48"/>
      <c r="AY1897" s="48"/>
      <c r="AZ1897" s="48"/>
      <c r="BA1897" s="48"/>
      <c r="BB1897" s="48"/>
      <c r="BC1897" s="48"/>
      <c r="BD1897" s="48"/>
      <c r="BE1897" s="48"/>
    </row>
    <row r="1898" spans="47:57" hidden="1" x14ac:dyDescent="0.2">
      <c r="AU1898" s="48"/>
      <c r="AV1898" s="48"/>
      <c r="AW1898" s="48"/>
      <c r="AX1898" s="48"/>
      <c r="AY1898" s="48"/>
      <c r="AZ1898" s="48"/>
      <c r="BA1898" s="48"/>
      <c r="BB1898" s="48"/>
      <c r="BC1898" s="48"/>
      <c r="BD1898" s="48"/>
      <c r="BE1898" s="48"/>
    </row>
    <row r="1899" spans="47:57" hidden="1" x14ac:dyDescent="0.2">
      <c r="AU1899" s="48"/>
      <c r="AV1899" s="48"/>
      <c r="AW1899" s="48"/>
      <c r="AX1899" s="48"/>
      <c r="AY1899" s="48"/>
      <c r="AZ1899" s="48"/>
      <c r="BA1899" s="48"/>
      <c r="BB1899" s="48"/>
      <c r="BC1899" s="48"/>
      <c r="BD1899" s="48"/>
      <c r="BE1899" s="48"/>
    </row>
    <row r="1900" spans="47:57" hidden="1" x14ac:dyDescent="0.2">
      <c r="AU1900" s="48"/>
      <c r="AV1900" s="48"/>
      <c r="AW1900" s="48"/>
      <c r="AX1900" s="48"/>
      <c r="AY1900" s="48"/>
      <c r="AZ1900" s="48"/>
      <c r="BA1900" s="48"/>
      <c r="BB1900" s="48"/>
      <c r="BC1900" s="48"/>
      <c r="BD1900" s="48"/>
      <c r="BE1900" s="48"/>
    </row>
    <row r="1901" spans="47:57" hidden="1" x14ac:dyDescent="0.2">
      <c r="AU1901" s="48"/>
      <c r="AV1901" s="48"/>
      <c r="AW1901" s="48"/>
      <c r="AX1901" s="48"/>
      <c r="AY1901" s="48"/>
      <c r="AZ1901" s="48"/>
      <c r="BA1901" s="48"/>
      <c r="BB1901" s="48"/>
      <c r="BC1901" s="48"/>
      <c r="BD1901" s="48"/>
      <c r="BE1901" s="48"/>
    </row>
    <row r="1902" spans="47:57" hidden="1" x14ac:dyDescent="0.2">
      <c r="AU1902" s="48"/>
      <c r="AV1902" s="48"/>
      <c r="AW1902" s="48"/>
      <c r="AX1902" s="48"/>
      <c r="AY1902" s="48"/>
      <c r="AZ1902" s="48"/>
      <c r="BA1902" s="48"/>
      <c r="BB1902" s="48"/>
      <c r="BC1902" s="48"/>
      <c r="BD1902" s="48"/>
      <c r="BE1902" s="48"/>
    </row>
    <row r="1903" spans="47:57" hidden="1" x14ac:dyDescent="0.2">
      <c r="AU1903" s="48"/>
      <c r="AV1903" s="48"/>
      <c r="AW1903" s="48"/>
      <c r="AX1903" s="48"/>
      <c r="AY1903" s="48"/>
      <c r="AZ1903" s="48"/>
      <c r="BA1903" s="48"/>
      <c r="BB1903" s="48"/>
      <c r="BC1903" s="48"/>
      <c r="BD1903" s="48"/>
      <c r="BE1903" s="48"/>
    </row>
    <row r="1904" spans="47:57" hidden="1" x14ac:dyDescent="0.2">
      <c r="AU1904" s="48"/>
      <c r="AV1904" s="48"/>
      <c r="AW1904" s="48"/>
      <c r="AX1904" s="48"/>
      <c r="AY1904" s="48"/>
      <c r="AZ1904" s="48"/>
      <c r="BA1904" s="48"/>
      <c r="BB1904" s="48"/>
      <c r="BC1904" s="48"/>
      <c r="BD1904" s="48"/>
      <c r="BE1904" s="48"/>
    </row>
    <row r="1905" spans="47:57" hidden="1" x14ac:dyDescent="0.2">
      <c r="AU1905" s="48"/>
      <c r="AV1905" s="48"/>
      <c r="AW1905" s="48"/>
      <c r="AX1905" s="48"/>
      <c r="AY1905" s="48"/>
      <c r="AZ1905" s="48"/>
      <c r="BA1905" s="48"/>
      <c r="BB1905" s="48"/>
      <c r="BC1905" s="48"/>
      <c r="BD1905" s="48"/>
      <c r="BE1905" s="48"/>
    </row>
    <row r="1906" spans="47:57" hidden="1" x14ac:dyDescent="0.2">
      <c r="AU1906" s="48"/>
      <c r="AV1906" s="48"/>
      <c r="AW1906" s="48"/>
      <c r="AX1906" s="48"/>
      <c r="AY1906" s="48"/>
      <c r="AZ1906" s="48"/>
      <c r="BA1906" s="48"/>
      <c r="BB1906" s="48"/>
      <c r="BC1906" s="48"/>
      <c r="BD1906" s="48"/>
      <c r="BE1906" s="48"/>
    </row>
    <row r="1907" spans="47:57" hidden="1" x14ac:dyDescent="0.2">
      <c r="AU1907" s="48"/>
      <c r="AV1907" s="48"/>
      <c r="AW1907" s="48"/>
      <c r="AX1907" s="48"/>
      <c r="AY1907" s="48"/>
      <c r="AZ1907" s="48"/>
      <c r="BA1907" s="48"/>
      <c r="BB1907" s="48"/>
      <c r="BC1907" s="48"/>
      <c r="BD1907" s="48"/>
      <c r="BE1907" s="48"/>
    </row>
    <row r="1908" spans="47:57" hidden="1" x14ac:dyDescent="0.2">
      <c r="AU1908" s="48"/>
      <c r="AV1908" s="48"/>
      <c r="AW1908" s="48"/>
      <c r="AX1908" s="48"/>
      <c r="AY1908" s="48"/>
      <c r="AZ1908" s="48"/>
      <c r="BA1908" s="48"/>
      <c r="BB1908" s="48"/>
      <c r="BC1908" s="48"/>
      <c r="BD1908" s="48"/>
      <c r="BE1908" s="48"/>
    </row>
    <row r="1909" spans="47:57" hidden="1" x14ac:dyDescent="0.2">
      <c r="AU1909" s="48"/>
      <c r="AV1909" s="48"/>
      <c r="AW1909" s="48"/>
      <c r="AX1909" s="48"/>
      <c r="AY1909" s="48"/>
      <c r="AZ1909" s="48"/>
      <c r="BA1909" s="48"/>
      <c r="BB1909" s="48"/>
      <c r="BC1909" s="48"/>
      <c r="BD1909" s="48"/>
      <c r="BE1909" s="48"/>
    </row>
    <row r="1910" spans="47:57" hidden="1" x14ac:dyDescent="0.2">
      <c r="AU1910" s="48"/>
      <c r="AV1910" s="48"/>
      <c r="AW1910" s="48"/>
      <c r="AX1910" s="48"/>
      <c r="AY1910" s="48"/>
      <c r="AZ1910" s="48"/>
      <c r="BA1910" s="48"/>
      <c r="BB1910" s="48"/>
      <c r="BC1910" s="48"/>
      <c r="BD1910" s="48"/>
      <c r="BE1910" s="48"/>
    </row>
    <row r="1911" spans="47:57" hidden="1" x14ac:dyDescent="0.2">
      <c r="AU1911" s="48"/>
      <c r="AV1911" s="48"/>
      <c r="AW1911" s="48"/>
      <c r="AX1911" s="48"/>
      <c r="AY1911" s="48"/>
      <c r="AZ1911" s="48"/>
      <c r="BA1911" s="48"/>
      <c r="BB1911" s="48"/>
      <c r="BC1911" s="48"/>
      <c r="BD1911" s="48"/>
      <c r="BE1911" s="48"/>
    </row>
    <row r="1912" spans="47:57" hidden="1" x14ac:dyDescent="0.2">
      <c r="AU1912" s="48"/>
      <c r="AV1912" s="48"/>
      <c r="AW1912" s="48"/>
      <c r="AX1912" s="48"/>
      <c r="AY1912" s="48"/>
      <c r="AZ1912" s="48"/>
      <c r="BA1912" s="48"/>
      <c r="BB1912" s="48"/>
      <c r="BC1912" s="48"/>
      <c r="BD1912" s="48"/>
      <c r="BE1912" s="48"/>
    </row>
    <row r="1913" spans="47:57" hidden="1" x14ac:dyDescent="0.2">
      <c r="AU1913" s="48"/>
      <c r="AV1913" s="48"/>
      <c r="AW1913" s="48"/>
      <c r="AX1913" s="48"/>
      <c r="AY1913" s="48"/>
      <c r="AZ1913" s="48"/>
      <c r="BA1913" s="48"/>
      <c r="BB1913" s="48"/>
      <c r="BC1913" s="48"/>
      <c r="BD1913" s="48"/>
      <c r="BE1913" s="48"/>
    </row>
    <row r="1914" spans="47:57" hidden="1" x14ac:dyDescent="0.2">
      <c r="AU1914" s="48"/>
      <c r="AV1914" s="48"/>
      <c r="AW1914" s="48"/>
      <c r="AX1914" s="48"/>
      <c r="AY1914" s="48"/>
      <c r="AZ1914" s="48"/>
      <c r="BA1914" s="48"/>
      <c r="BB1914" s="48"/>
      <c r="BC1914" s="48"/>
      <c r="BD1914" s="48"/>
      <c r="BE1914" s="48"/>
    </row>
    <row r="1915" spans="47:57" hidden="1" x14ac:dyDescent="0.2">
      <c r="AU1915" s="48"/>
      <c r="AV1915" s="48"/>
      <c r="AW1915" s="48"/>
      <c r="AX1915" s="48"/>
      <c r="AY1915" s="48"/>
      <c r="AZ1915" s="48"/>
      <c r="BA1915" s="48"/>
      <c r="BB1915" s="48"/>
      <c r="BC1915" s="48"/>
      <c r="BD1915" s="48"/>
      <c r="BE1915" s="48"/>
    </row>
    <row r="1916" spans="47:57" hidden="1" x14ac:dyDescent="0.2">
      <c r="AU1916" s="48"/>
      <c r="AV1916" s="48"/>
      <c r="AW1916" s="48"/>
      <c r="AX1916" s="48"/>
      <c r="AY1916" s="48"/>
      <c r="AZ1916" s="48"/>
      <c r="BA1916" s="48"/>
      <c r="BB1916" s="48"/>
      <c r="BC1916" s="48"/>
      <c r="BD1916" s="48"/>
      <c r="BE1916" s="48"/>
    </row>
    <row r="1917" spans="47:57" hidden="1" x14ac:dyDescent="0.2">
      <c r="AU1917" s="48"/>
      <c r="AV1917" s="48"/>
      <c r="AW1917" s="48"/>
      <c r="AX1917" s="48"/>
      <c r="AY1917" s="48"/>
      <c r="AZ1917" s="48"/>
      <c r="BA1917" s="48"/>
      <c r="BB1917" s="48"/>
      <c r="BC1917" s="48"/>
      <c r="BD1917" s="48"/>
      <c r="BE1917" s="48"/>
    </row>
    <row r="1918" spans="47:57" hidden="1" x14ac:dyDescent="0.2">
      <c r="AU1918" s="48"/>
      <c r="AV1918" s="48"/>
      <c r="AW1918" s="48"/>
      <c r="AX1918" s="48"/>
      <c r="AY1918" s="48"/>
      <c r="AZ1918" s="48"/>
      <c r="BA1918" s="48"/>
      <c r="BB1918" s="48"/>
      <c r="BC1918" s="48"/>
      <c r="BD1918" s="48"/>
      <c r="BE1918" s="48"/>
    </row>
    <row r="1919" spans="47:57" hidden="1" x14ac:dyDescent="0.2">
      <c r="AU1919" s="48"/>
      <c r="AV1919" s="48"/>
      <c r="AW1919" s="48"/>
      <c r="AX1919" s="48"/>
      <c r="AY1919" s="48"/>
      <c r="AZ1919" s="48"/>
      <c r="BA1919" s="48"/>
      <c r="BB1919" s="48"/>
      <c r="BC1919" s="48"/>
      <c r="BD1919" s="48"/>
      <c r="BE1919" s="48"/>
    </row>
    <row r="1920" spans="47:57" hidden="1" x14ac:dyDescent="0.2">
      <c r="AU1920" s="48"/>
      <c r="AV1920" s="48"/>
      <c r="AW1920" s="48"/>
      <c r="AX1920" s="48"/>
      <c r="AY1920" s="48"/>
      <c r="AZ1920" s="48"/>
      <c r="BA1920" s="48"/>
      <c r="BB1920" s="48"/>
      <c r="BC1920" s="48"/>
      <c r="BD1920" s="48"/>
      <c r="BE1920" s="48"/>
    </row>
    <row r="1921" spans="47:57" hidden="1" x14ac:dyDescent="0.2">
      <c r="AU1921" s="48"/>
      <c r="AV1921" s="48"/>
      <c r="AW1921" s="48"/>
      <c r="AX1921" s="48"/>
      <c r="AY1921" s="48"/>
      <c r="AZ1921" s="48"/>
      <c r="BA1921" s="48"/>
      <c r="BB1921" s="48"/>
      <c r="BC1921" s="48"/>
      <c r="BD1921" s="48"/>
      <c r="BE1921" s="48"/>
    </row>
    <row r="1922" spans="47:57" hidden="1" x14ac:dyDescent="0.2">
      <c r="AU1922" s="48"/>
      <c r="AV1922" s="48"/>
      <c r="AW1922" s="48"/>
      <c r="AX1922" s="48"/>
      <c r="AY1922" s="48"/>
      <c r="AZ1922" s="48"/>
      <c r="BA1922" s="48"/>
      <c r="BB1922" s="48"/>
      <c r="BC1922" s="48"/>
      <c r="BD1922" s="48"/>
      <c r="BE1922" s="48"/>
    </row>
    <row r="1923" spans="47:57" hidden="1" x14ac:dyDescent="0.2">
      <c r="AU1923" s="48"/>
      <c r="AV1923" s="48"/>
      <c r="AW1923" s="48"/>
      <c r="AX1923" s="48"/>
      <c r="AY1923" s="48"/>
      <c r="AZ1923" s="48"/>
      <c r="BA1923" s="48"/>
      <c r="BB1923" s="48"/>
      <c r="BC1923" s="48"/>
      <c r="BD1923" s="48"/>
      <c r="BE1923" s="48"/>
    </row>
    <row r="1924" spans="47:57" hidden="1" x14ac:dyDescent="0.2">
      <c r="AU1924" s="48"/>
      <c r="AV1924" s="48"/>
      <c r="AW1924" s="48"/>
      <c r="AX1924" s="48"/>
      <c r="AY1924" s="48"/>
      <c r="AZ1924" s="48"/>
      <c r="BA1924" s="48"/>
      <c r="BB1924" s="48"/>
      <c r="BC1924" s="48"/>
      <c r="BD1924" s="48"/>
      <c r="BE1924" s="48"/>
    </row>
    <row r="1925" spans="47:57" hidden="1" x14ac:dyDescent="0.2">
      <c r="AU1925" s="48"/>
      <c r="AV1925" s="48"/>
      <c r="AW1925" s="48"/>
      <c r="AX1925" s="48"/>
      <c r="AY1925" s="48"/>
      <c r="AZ1925" s="48"/>
      <c r="BA1925" s="48"/>
      <c r="BB1925" s="48"/>
      <c r="BC1925" s="48"/>
      <c r="BD1925" s="48"/>
      <c r="BE1925" s="48"/>
    </row>
    <row r="1926" spans="47:57" hidden="1" x14ac:dyDescent="0.2">
      <c r="AU1926" s="48"/>
      <c r="AV1926" s="48"/>
      <c r="AW1926" s="48"/>
      <c r="AX1926" s="48"/>
      <c r="AY1926" s="48"/>
      <c r="AZ1926" s="48"/>
      <c r="BA1926" s="48"/>
      <c r="BB1926" s="48"/>
      <c r="BC1926" s="48"/>
      <c r="BD1926" s="48"/>
      <c r="BE1926" s="48"/>
    </row>
    <row r="1927" spans="47:57" hidden="1" x14ac:dyDescent="0.2">
      <c r="AU1927" s="48"/>
      <c r="AV1927" s="48"/>
      <c r="AW1927" s="48"/>
      <c r="AX1927" s="48"/>
      <c r="AY1927" s="48"/>
      <c r="AZ1927" s="48"/>
      <c r="BA1927" s="48"/>
      <c r="BB1927" s="48"/>
      <c r="BC1927" s="48"/>
      <c r="BD1927" s="48"/>
      <c r="BE1927" s="48"/>
    </row>
    <row r="1928" spans="47:57" hidden="1" x14ac:dyDescent="0.2">
      <c r="AU1928" s="48"/>
      <c r="AV1928" s="48"/>
      <c r="AW1928" s="48"/>
      <c r="AX1928" s="48"/>
      <c r="AY1928" s="48"/>
      <c r="AZ1928" s="48"/>
      <c r="BA1928" s="48"/>
      <c r="BB1928" s="48"/>
      <c r="BC1928" s="48"/>
      <c r="BD1928" s="48"/>
      <c r="BE1928" s="48"/>
    </row>
    <row r="1929" spans="47:57" hidden="1" x14ac:dyDescent="0.2">
      <c r="AU1929" s="48"/>
      <c r="AV1929" s="48"/>
      <c r="AW1929" s="48"/>
      <c r="AX1929" s="48"/>
      <c r="AY1929" s="48"/>
      <c r="AZ1929" s="48"/>
      <c r="BA1929" s="48"/>
      <c r="BB1929" s="48"/>
      <c r="BC1929" s="48"/>
      <c r="BD1929" s="48"/>
      <c r="BE1929" s="48"/>
    </row>
    <row r="1930" spans="47:57" hidden="1" x14ac:dyDescent="0.2">
      <c r="AU1930" s="48"/>
      <c r="AV1930" s="48"/>
      <c r="AW1930" s="48"/>
      <c r="AX1930" s="48"/>
      <c r="AY1930" s="48"/>
      <c r="AZ1930" s="48"/>
      <c r="BA1930" s="48"/>
      <c r="BB1930" s="48"/>
      <c r="BC1930" s="48"/>
      <c r="BD1930" s="48"/>
      <c r="BE1930" s="48"/>
    </row>
    <row r="1931" spans="47:57" hidden="1" x14ac:dyDescent="0.2">
      <c r="AU1931" s="48"/>
      <c r="AV1931" s="48"/>
      <c r="AW1931" s="48"/>
      <c r="AX1931" s="48"/>
      <c r="AY1931" s="48"/>
      <c r="AZ1931" s="48"/>
      <c r="BA1931" s="48"/>
      <c r="BB1931" s="48"/>
      <c r="BC1931" s="48"/>
      <c r="BD1931" s="48"/>
      <c r="BE1931" s="48"/>
    </row>
    <row r="1932" spans="47:57" hidden="1" x14ac:dyDescent="0.2">
      <c r="AU1932" s="48"/>
      <c r="AV1932" s="48"/>
      <c r="AW1932" s="48"/>
      <c r="AX1932" s="48"/>
      <c r="AY1932" s="48"/>
      <c r="AZ1932" s="48"/>
      <c r="BA1932" s="48"/>
      <c r="BB1932" s="48"/>
      <c r="BC1932" s="48"/>
      <c r="BD1932" s="48"/>
      <c r="BE1932" s="48"/>
    </row>
    <row r="1933" spans="47:57" hidden="1" x14ac:dyDescent="0.2">
      <c r="AU1933" s="48"/>
      <c r="AV1933" s="48"/>
      <c r="AW1933" s="48"/>
      <c r="AX1933" s="48"/>
      <c r="AY1933" s="48"/>
      <c r="AZ1933" s="48"/>
      <c r="BA1933" s="48"/>
      <c r="BB1933" s="48"/>
      <c r="BC1933" s="48"/>
      <c r="BD1933" s="48"/>
      <c r="BE1933" s="48"/>
    </row>
    <row r="1934" spans="47:57" hidden="1" x14ac:dyDescent="0.2">
      <c r="AU1934" s="48"/>
      <c r="AV1934" s="48"/>
      <c r="AW1934" s="48"/>
      <c r="AX1934" s="48"/>
      <c r="AY1934" s="48"/>
      <c r="AZ1934" s="48"/>
      <c r="BA1934" s="48"/>
      <c r="BB1934" s="48"/>
      <c r="BC1934" s="48"/>
      <c r="BD1934" s="48"/>
      <c r="BE1934" s="48"/>
    </row>
    <row r="1935" spans="47:57" hidden="1" x14ac:dyDescent="0.2">
      <c r="AU1935" s="48"/>
      <c r="AV1935" s="48"/>
      <c r="AW1935" s="48"/>
      <c r="AX1935" s="48"/>
      <c r="AY1935" s="48"/>
      <c r="AZ1935" s="48"/>
      <c r="BA1935" s="48"/>
      <c r="BB1935" s="48"/>
      <c r="BC1935" s="48"/>
      <c r="BD1935" s="48"/>
      <c r="BE1935" s="48"/>
    </row>
    <row r="1936" spans="47:57" hidden="1" x14ac:dyDescent="0.2">
      <c r="AU1936" s="48"/>
      <c r="AV1936" s="48"/>
      <c r="AW1936" s="48"/>
      <c r="AX1936" s="48"/>
      <c r="AY1936" s="48"/>
      <c r="AZ1936" s="48"/>
      <c r="BA1936" s="48"/>
      <c r="BB1936" s="48"/>
      <c r="BC1936" s="48"/>
      <c r="BD1936" s="48"/>
      <c r="BE1936" s="48"/>
    </row>
    <row r="1937" spans="47:57" hidden="1" x14ac:dyDescent="0.2">
      <c r="AU1937" s="48"/>
      <c r="AV1937" s="48"/>
      <c r="AW1937" s="48"/>
      <c r="AX1937" s="48"/>
      <c r="AY1937" s="48"/>
      <c r="AZ1937" s="48"/>
      <c r="BA1937" s="48"/>
      <c r="BB1937" s="48"/>
      <c r="BC1937" s="48"/>
      <c r="BD1937" s="48"/>
      <c r="BE1937" s="48"/>
    </row>
    <row r="1938" spans="47:57" hidden="1" x14ac:dyDescent="0.2">
      <c r="AU1938" s="48"/>
      <c r="AV1938" s="48"/>
      <c r="AW1938" s="48"/>
      <c r="AX1938" s="48"/>
      <c r="AY1938" s="48"/>
      <c r="AZ1938" s="48"/>
      <c r="BA1938" s="48"/>
      <c r="BB1938" s="48"/>
      <c r="BC1938" s="48"/>
      <c r="BD1938" s="48"/>
      <c r="BE1938" s="48"/>
    </row>
    <row r="1939" spans="47:57" hidden="1" x14ac:dyDescent="0.2">
      <c r="AU1939" s="48"/>
      <c r="AV1939" s="48"/>
      <c r="AW1939" s="48"/>
      <c r="AX1939" s="48"/>
      <c r="AY1939" s="48"/>
      <c r="AZ1939" s="48"/>
      <c r="BA1939" s="48"/>
      <c r="BB1939" s="48"/>
      <c r="BC1939" s="48"/>
      <c r="BD1939" s="48"/>
      <c r="BE1939" s="48"/>
    </row>
    <row r="1940" spans="47:57" hidden="1" x14ac:dyDescent="0.2">
      <c r="AU1940" s="48"/>
      <c r="AV1940" s="48"/>
      <c r="AW1940" s="48"/>
      <c r="AX1940" s="48"/>
      <c r="AY1940" s="48"/>
      <c r="AZ1940" s="48"/>
      <c r="BA1940" s="48"/>
      <c r="BB1940" s="48"/>
      <c r="BC1940" s="48"/>
      <c r="BD1940" s="48"/>
      <c r="BE1940" s="48"/>
    </row>
    <row r="1941" spans="47:57" hidden="1" x14ac:dyDescent="0.2">
      <c r="AU1941" s="48"/>
      <c r="AV1941" s="48"/>
      <c r="AW1941" s="48"/>
      <c r="AX1941" s="48"/>
      <c r="AY1941" s="48"/>
      <c r="AZ1941" s="48"/>
      <c r="BA1941" s="48"/>
      <c r="BB1941" s="48"/>
      <c r="BC1941" s="48"/>
      <c r="BD1941" s="48"/>
      <c r="BE1941" s="48"/>
    </row>
    <row r="1942" spans="47:57" hidden="1" x14ac:dyDescent="0.2">
      <c r="AU1942" s="48"/>
      <c r="AV1942" s="48"/>
      <c r="AW1942" s="48"/>
      <c r="AX1942" s="48"/>
      <c r="AY1942" s="48"/>
      <c r="AZ1942" s="48"/>
      <c r="BA1942" s="48"/>
      <c r="BB1942" s="48"/>
      <c r="BC1942" s="48"/>
      <c r="BD1942" s="48"/>
      <c r="BE1942" s="48"/>
    </row>
    <row r="1943" spans="47:57" hidden="1" x14ac:dyDescent="0.2">
      <c r="AU1943" s="48"/>
      <c r="AV1943" s="48"/>
      <c r="AW1943" s="48"/>
      <c r="AX1943" s="48"/>
      <c r="AY1943" s="48"/>
      <c r="AZ1943" s="48"/>
      <c r="BA1943" s="48"/>
      <c r="BB1943" s="48"/>
      <c r="BC1943" s="48"/>
      <c r="BD1943" s="48"/>
      <c r="BE1943" s="48"/>
    </row>
    <row r="1944" spans="47:57" hidden="1" x14ac:dyDescent="0.2">
      <c r="AU1944" s="48"/>
      <c r="AV1944" s="48"/>
      <c r="AW1944" s="48"/>
      <c r="AX1944" s="48"/>
      <c r="AY1944" s="48"/>
      <c r="AZ1944" s="48"/>
      <c r="BA1944" s="48"/>
      <c r="BB1944" s="48"/>
      <c r="BC1944" s="48"/>
      <c r="BD1944" s="48"/>
      <c r="BE1944" s="48"/>
    </row>
    <row r="1945" spans="47:57" hidden="1" x14ac:dyDescent="0.2">
      <c r="AU1945" s="48"/>
      <c r="AV1945" s="48"/>
      <c r="AW1945" s="48"/>
      <c r="AX1945" s="48"/>
      <c r="AY1945" s="48"/>
      <c r="AZ1945" s="48"/>
      <c r="BA1945" s="48"/>
      <c r="BB1945" s="48"/>
      <c r="BC1945" s="48"/>
      <c r="BD1945" s="48"/>
      <c r="BE1945" s="48"/>
    </row>
    <row r="1946" spans="47:57" hidden="1" x14ac:dyDescent="0.2">
      <c r="AU1946" s="48"/>
      <c r="AV1946" s="48"/>
      <c r="AW1946" s="48"/>
      <c r="AX1946" s="48"/>
      <c r="AY1946" s="48"/>
      <c r="AZ1946" s="48"/>
      <c r="BA1946" s="48"/>
      <c r="BB1946" s="48"/>
      <c r="BC1946" s="48"/>
      <c r="BD1946" s="48"/>
      <c r="BE1946" s="48"/>
    </row>
    <row r="1947" spans="47:57" hidden="1" x14ac:dyDescent="0.2">
      <c r="AU1947" s="48"/>
      <c r="AV1947" s="48"/>
      <c r="AW1947" s="48"/>
      <c r="AX1947" s="48"/>
      <c r="AY1947" s="48"/>
      <c r="AZ1947" s="48"/>
      <c r="BA1947" s="48"/>
      <c r="BB1947" s="48"/>
      <c r="BC1947" s="48"/>
      <c r="BD1947" s="48"/>
      <c r="BE1947" s="48"/>
    </row>
    <row r="1948" spans="47:57" hidden="1" x14ac:dyDescent="0.2">
      <c r="AU1948" s="48"/>
      <c r="AV1948" s="48"/>
      <c r="AW1948" s="48"/>
      <c r="AX1948" s="48"/>
      <c r="AY1948" s="48"/>
      <c r="AZ1948" s="48"/>
      <c r="BA1948" s="48"/>
      <c r="BB1948" s="48"/>
      <c r="BC1948" s="48"/>
      <c r="BD1948" s="48"/>
      <c r="BE1948" s="48"/>
    </row>
    <row r="1949" spans="47:57" hidden="1" x14ac:dyDescent="0.2">
      <c r="AU1949" s="48"/>
      <c r="AV1949" s="48"/>
      <c r="AW1949" s="48"/>
      <c r="AX1949" s="48"/>
      <c r="AY1949" s="48"/>
      <c r="AZ1949" s="48"/>
      <c r="BA1949" s="48"/>
      <c r="BB1949" s="48"/>
      <c r="BC1949" s="48"/>
      <c r="BD1949" s="48"/>
      <c r="BE1949" s="48"/>
    </row>
    <row r="1950" spans="47:57" hidden="1" x14ac:dyDescent="0.2">
      <c r="AU1950" s="48"/>
      <c r="AV1950" s="48"/>
      <c r="AW1950" s="48"/>
      <c r="AX1950" s="48"/>
      <c r="AY1950" s="48"/>
      <c r="AZ1950" s="48"/>
      <c r="BA1950" s="48"/>
      <c r="BB1950" s="48"/>
      <c r="BC1950" s="48"/>
      <c r="BD1950" s="48"/>
      <c r="BE1950" s="48"/>
    </row>
    <row r="1951" spans="47:57" hidden="1" x14ac:dyDescent="0.2">
      <c r="AU1951" s="48"/>
      <c r="AV1951" s="48"/>
      <c r="AW1951" s="48"/>
      <c r="AX1951" s="48"/>
      <c r="AY1951" s="48"/>
      <c r="AZ1951" s="48"/>
      <c r="BA1951" s="48"/>
      <c r="BB1951" s="48"/>
      <c r="BC1951" s="48"/>
      <c r="BD1951" s="48"/>
      <c r="BE1951" s="48"/>
    </row>
    <row r="1952" spans="47:57" hidden="1" x14ac:dyDescent="0.2">
      <c r="AU1952" s="48"/>
      <c r="AV1952" s="48"/>
      <c r="AW1952" s="48"/>
      <c r="AX1952" s="48"/>
      <c r="AY1952" s="48"/>
      <c r="AZ1952" s="48"/>
      <c r="BA1952" s="48"/>
      <c r="BB1952" s="48"/>
      <c r="BC1952" s="48"/>
      <c r="BD1952" s="48"/>
      <c r="BE1952" s="48"/>
    </row>
    <row r="1953" spans="47:57" hidden="1" x14ac:dyDescent="0.2">
      <c r="AU1953" s="48"/>
      <c r="AV1953" s="48"/>
      <c r="AW1953" s="48"/>
      <c r="AX1953" s="48"/>
      <c r="AY1953" s="48"/>
      <c r="AZ1953" s="48"/>
      <c r="BA1953" s="48"/>
      <c r="BB1953" s="48"/>
      <c r="BC1953" s="48"/>
      <c r="BD1953" s="48"/>
      <c r="BE1953" s="48"/>
    </row>
    <row r="1954" spans="47:57" hidden="1" x14ac:dyDescent="0.2">
      <c r="AU1954" s="48"/>
      <c r="AV1954" s="48"/>
      <c r="AW1954" s="48"/>
      <c r="AX1954" s="48"/>
      <c r="AY1954" s="48"/>
      <c r="AZ1954" s="48"/>
      <c r="BA1954" s="48"/>
      <c r="BB1954" s="48"/>
      <c r="BC1954" s="48"/>
      <c r="BD1954" s="48"/>
      <c r="BE1954" s="48"/>
    </row>
    <row r="1955" spans="47:57" hidden="1" x14ac:dyDescent="0.2">
      <c r="AU1955" s="48"/>
      <c r="AV1955" s="48"/>
      <c r="AW1955" s="48"/>
      <c r="AX1955" s="48"/>
      <c r="AY1955" s="48"/>
      <c r="AZ1955" s="48"/>
      <c r="BA1955" s="48"/>
      <c r="BB1955" s="48"/>
      <c r="BC1955" s="48"/>
      <c r="BD1955" s="48"/>
      <c r="BE1955" s="48"/>
    </row>
    <row r="1956" spans="47:57" hidden="1" x14ac:dyDescent="0.2">
      <c r="AU1956" s="48"/>
      <c r="AV1956" s="48"/>
      <c r="AW1956" s="48"/>
      <c r="AX1956" s="48"/>
      <c r="AY1956" s="48"/>
      <c r="AZ1956" s="48"/>
      <c r="BA1956" s="48"/>
      <c r="BB1956" s="48"/>
      <c r="BC1956" s="48"/>
      <c r="BD1956" s="48"/>
      <c r="BE1956" s="48"/>
    </row>
    <row r="1957" spans="47:57" hidden="1" x14ac:dyDescent="0.2">
      <c r="AU1957" s="48"/>
      <c r="AV1957" s="48"/>
      <c r="AW1957" s="48"/>
      <c r="AX1957" s="48"/>
      <c r="AY1957" s="48"/>
      <c r="AZ1957" s="48"/>
      <c r="BA1957" s="48"/>
      <c r="BB1957" s="48"/>
      <c r="BC1957" s="48"/>
      <c r="BD1957" s="48"/>
      <c r="BE1957" s="48"/>
    </row>
    <row r="1958" spans="47:57" hidden="1" x14ac:dyDescent="0.2">
      <c r="AU1958" s="48"/>
      <c r="AV1958" s="48"/>
      <c r="AW1958" s="48"/>
      <c r="AX1958" s="48"/>
      <c r="AY1958" s="48"/>
      <c r="AZ1958" s="48"/>
      <c r="BA1958" s="48"/>
      <c r="BB1958" s="48"/>
      <c r="BC1958" s="48"/>
      <c r="BD1958" s="48"/>
      <c r="BE1958" s="48"/>
    </row>
    <row r="1959" spans="47:57" hidden="1" x14ac:dyDescent="0.2">
      <c r="AU1959" s="48"/>
      <c r="AV1959" s="48"/>
      <c r="AW1959" s="48"/>
      <c r="AX1959" s="48"/>
      <c r="AY1959" s="48"/>
      <c r="AZ1959" s="48"/>
      <c r="BA1959" s="48"/>
      <c r="BB1959" s="48"/>
      <c r="BC1959" s="48"/>
      <c r="BD1959" s="48"/>
      <c r="BE1959" s="48"/>
    </row>
    <row r="1960" spans="47:57" hidden="1" x14ac:dyDescent="0.2">
      <c r="AU1960" s="48"/>
      <c r="AV1960" s="48"/>
      <c r="AW1960" s="48"/>
      <c r="AX1960" s="48"/>
      <c r="AY1960" s="48"/>
      <c r="AZ1960" s="48"/>
      <c r="BA1960" s="48"/>
      <c r="BB1960" s="48"/>
      <c r="BC1960" s="48"/>
      <c r="BD1960" s="48"/>
      <c r="BE1960" s="48"/>
    </row>
    <row r="1961" spans="47:57" hidden="1" x14ac:dyDescent="0.2">
      <c r="AU1961" s="48"/>
      <c r="AV1961" s="48"/>
      <c r="AW1961" s="48"/>
      <c r="AX1961" s="48"/>
      <c r="AY1961" s="48"/>
      <c r="AZ1961" s="48"/>
      <c r="BA1961" s="48"/>
      <c r="BB1961" s="48"/>
      <c r="BC1961" s="48"/>
      <c r="BD1961" s="48"/>
      <c r="BE1961" s="48"/>
    </row>
    <row r="1962" spans="47:57" hidden="1" x14ac:dyDescent="0.2">
      <c r="AU1962" s="48"/>
      <c r="AV1962" s="48"/>
      <c r="AW1962" s="48"/>
      <c r="AX1962" s="48"/>
      <c r="AY1962" s="48"/>
      <c r="AZ1962" s="48"/>
      <c r="BA1962" s="48"/>
      <c r="BB1962" s="48"/>
      <c r="BC1962" s="48"/>
      <c r="BD1962" s="48"/>
      <c r="BE1962" s="48"/>
    </row>
    <row r="1963" spans="47:57" hidden="1" x14ac:dyDescent="0.2">
      <c r="AU1963" s="48"/>
      <c r="AV1963" s="48"/>
      <c r="AW1963" s="48"/>
      <c r="AX1963" s="48"/>
      <c r="AY1963" s="48"/>
      <c r="AZ1963" s="48"/>
      <c r="BA1963" s="48"/>
      <c r="BB1963" s="48"/>
      <c r="BC1963" s="48"/>
      <c r="BD1963" s="48"/>
      <c r="BE1963" s="48"/>
    </row>
    <row r="1964" spans="47:57" hidden="1" x14ac:dyDescent="0.2">
      <c r="AU1964" s="48"/>
      <c r="AV1964" s="48"/>
      <c r="AW1964" s="48"/>
      <c r="AX1964" s="48"/>
      <c r="AY1964" s="48"/>
      <c r="AZ1964" s="48"/>
      <c r="BA1964" s="48"/>
      <c r="BB1964" s="48"/>
      <c r="BC1964" s="48"/>
      <c r="BD1964" s="48"/>
      <c r="BE1964" s="48"/>
    </row>
    <row r="1965" spans="47:57" hidden="1" x14ac:dyDescent="0.2">
      <c r="AU1965" s="48"/>
      <c r="AV1965" s="48"/>
      <c r="AW1965" s="48"/>
      <c r="AX1965" s="48"/>
      <c r="AY1965" s="48"/>
      <c r="AZ1965" s="48"/>
      <c r="BA1965" s="48"/>
      <c r="BB1965" s="48"/>
      <c r="BC1965" s="48"/>
      <c r="BD1965" s="48"/>
      <c r="BE1965" s="48"/>
    </row>
    <row r="1966" spans="47:57" hidden="1" x14ac:dyDescent="0.2">
      <c r="AU1966" s="48"/>
      <c r="AV1966" s="48"/>
      <c r="AW1966" s="48"/>
      <c r="AX1966" s="48"/>
      <c r="AY1966" s="48"/>
      <c r="AZ1966" s="48"/>
      <c r="BA1966" s="48"/>
      <c r="BB1966" s="48"/>
      <c r="BC1966" s="48"/>
      <c r="BD1966" s="48"/>
      <c r="BE1966" s="48"/>
    </row>
    <row r="1967" spans="47:57" hidden="1" x14ac:dyDescent="0.2">
      <c r="AU1967" s="48"/>
      <c r="AV1967" s="48"/>
      <c r="AW1967" s="48"/>
      <c r="AX1967" s="48"/>
      <c r="AY1967" s="48"/>
      <c r="AZ1967" s="48"/>
      <c r="BA1967" s="48"/>
      <c r="BB1967" s="48"/>
      <c r="BC1967" s="48"/>
      <c r="BD1967" s="48"/>
      <c r="BE1967" s="48"/>
    </row>
    <row r="1968" spans="47:57" hidden="1" x14ac:dyDescent="0.2">
      <c r="AU1968" s="48"/>
      <c r="AV1968" s="48"/>
      <c r="AW1968" s="48"/>
      <c r="AX1968" s="48"/>
      <c r="AY1968" s="48"/>
      <c r="AZ1968" s="48"/>
      <c r="BA1968" s="48"/>
      <c r="BB1968" s="48"/>
      <c r="BC1968" s="48"/>
      <c r="BD1968" s="48"/>
      <c r="BE1968" s="48"/>
    </row>
    <row r="1969" spans="47:57" hidden="1" x14ac:dyDescent="0.2">
      <c r="AU1969" s="48"/>
      <c r="AV1969" s="48"/>
      <c r="AW1969" s="48"/>
      <c r="AX1969" s="48"/>
      <c r="AY1969" s="48"/>
      <c r="AZ1969" s="48"/>
      <c r="BA1969" s="48"/>
      <c r="BB1969" s="48"/>
      <c r="BC1969" s="48"/>
      <c r="BD1969" s="48"/>
      <c r="BE1969" s="48"/>
    </row>
    <row r="1970" spans="47:57" hidden="1" x14ac:dyDescent="0.2">
      <c r="AU1970" s="48"/>
      <c r="AV1970" s="48"/>
      <c r="AW1970" s="48"/>
      <c r="AX1970" s="48"/>
      <c r="AY1970" s="48"/>
      <c r="AZ1970" s="48"/>
      <c r="BA1970" s="48"/>
      <c r="BB1970" s="48"/>
      <c r="BC1970" s="48"/>
      <c r="BD1970" s="48"/>
      <c r="BE1970" s="48"/>
    </row>
    <row r="1971" spans="47:57" hidden="1" x14ac:dyDescent="0.2">
      <c r="AU1971" s="48"/>
      <c r="AV1971" s="48"/>
      <c r="AW1971" s="48"/>
      <c r="AX1971" s="48"/>
      <c r="AY1971" s="48"/>
      <c r="AZ1971" s="48"/>
      <c r="BA1971" s="48"/>
      <c r="BB1971" s="48"/>
      <c r="BC1971" s="48"/>
      <c r="BD1971" s="48"/>
      <c r="BE1971" s="48"/>
    </row>
    <row r="1972" spans="47:57" hidden="1" x14ac:dyDescent="0.2">
      <c r="AU1972" s="48"/>
      <c r="AV1972" s="48"/>
      <c r="AW1972" s="48"/>
      <c r="AX1972" s="48"/>
      <c r="AY1972" s="48"/>
      <c r="AZ1972" s="48"/>
      <c r="BA1972" s="48"/>
      <c r="BB1972" s="48"/>
      <c r="BC1972" s="48"/>
      <c r="BD1972" s="48"/>
      <c r="BE1972" s="48"/>
    </row>
    <row r="1973" spans="47:57" hidden="1" x14ac:dyDescent="0.2">
      <c r="AU1973" s="48"/>
      <c r="AV1973" s="48"/>
      <c r="AW1973" s="48"/>
      <c r="AX1973" s="48"/>
      <c r="AY1973" s="48"/>
      <c r="AZ1973" s="48"/>
      <c r="BA1973" s="48"/>
      <c r="BB1973" s="48"/>
      <c r="BC1973" s="48"/>
      <c r="BD1973" s="48"/>
      <c r="BE1973" s="48"/>
    </row>
    <row r="1974" spans="47:57" hidden="1" x14ac:dyDescent="0.2">
      <c r="AU1974" s="48"/>
      <c r="AV1974" s="48"/>
      <c r="AW1974" s="48"/>
      <c r="AX1974" s="48"/>
      <c r="AY1974" s="48"/>
      <c r="AZ1974" s="48"/>
      <c r="BA1974" s="48"/>
      <c r="BB1974" s="48"/>
      <c r="BC1974" s="48"/>
      <c r="BD1974" s="48"/>
      <c r="BE1974" s="48"/>
    </row>
    <row r="1975" spans="47:57" hidden="1" x14ac:dyDescent="0.2">
      <c r="AU1975" s="48"/>
      <c r="AV1975" s="48"/>
      <c r="AW1975" s="48"/>
      <c r="AX1975" s="48"/>
      <c r="AY1975" s="48"/>
      <c r="AZ1975" s="48"/>
      <c r="BA1975" s="48"/>
      <c r="BB1975" s="48"/>
      <c r="BC1975" s="48"/>
      <c r="BD1975" s="48"/>
      <c r="BE1975" s="48"/>
    </row>
    <row r="1976" spans="47:57" hidden="1" x14ac:dyDescent="0.2">
      <c r="AU1976" s="48"/>
      <c r="AV1976" s="48"/>
      <c r="AW1976" s="48"/>
      <c r="AX1976" s="48"/>
      <c r="AY1976" s="48"/>
      <c r="AZ1976" s="48"/>
      <c r="BA1976" s="48"/>
      <c r="BB1976" s="48"/>
      <c r="BC1976" s="48"/>
      <c r="BD1976" s="48"/>
      <c r="BE1976" s="48"/>
    </row>
    <row r="1977" spans="47:57" hidden="1" x14ac:dyDescent="0.2">
      <c r="AU1977" s="48"/>
      <c r="AV1977" s="48"/>
      <c r="AW1977" s="48"/>
      <c r="AX1977" s="48"/>
      <c r="AY1977" s="48"/>
      <c r="AZ1977" s="48"/>
      <c r="BA1977" s="48"/>
      <c r="BB1977" s="48"/>
      <c r="BC1977" s="48"/>
      <c r="BD1977" s="48"/>
      <c r="BE1977" s="48"/>
    </row>
    <row r="1978" spans="47:57" hidden="1" x14ac:dyDescent="0.2">
      <c r="AU1978" s="48"/>
      <c r="AV1978" s="48"/>
      <c r="AW1978" s="48"/>
      <c r="AX1978" s="48"/>
      <c r="AY1978" s="48"/>
      <c r="AZ1978" s="48"/>
      <c r="BA1978" s="48"/>
      <c r="BB1978" s="48"/>
      <c r="BC1978" s="48"/>
      <c r="BD1978" s="48"/>
      <c r="BE1978" s="48"/>
    </row>
    <row r="1979" spans="47:57" hidden="1" x14ac:dyDescent="0.2">
      <c r="AU1979" s="48"/>
      <c r="AV1979" s="48"/>
      <c r="AW1979" s="48"/>
      <c r="AX1979" s="48"/>
      <c r="AY1979" s="48"/>
      <c r="AZ1979" s="48"/>
      <c r="BA1979" s="48"/>
      <c r="BB1979" s="48"/>
      <c r="BC1979" s="48"/>
      <c r="BD1979" s="48"/>
      <c r="BE1979" s="48"/>
    </row>
    <row r="1980" spans="47:57" hidden="1" x14ac:dyDescent="0.2">
      <c r="AU1980" s="48"/>
      <c r="AV1980" s="48"/>
      <c r="AW1980" s="48"/>
      <c r="AX1980" s="48"/>
      <c r="AY1980" s="48"/>
      <c r="AZ1980" s="48"/>
      <c r="BA1980" s="48"/>
      <c r="BB1980" s="48"/>
      <c r="BC1980" s="48"/>
      <c r="BD1980" s="48"/>
      <c r="BE1980" s="48"/>
    </row>
    <row r="1981" spans="47:57" hidden="1" x14ac:dyDescent="0.2">
      <c r="AU1981" s="48"/>
      <c r="AV1981" s="48"/>
      <c r="AW1981" s="48"/>
      <c r="AX1981" s="48"/>
      <c r="AY1981" s="48"/>
      <c r="AZ1981" s="48"/>
      <c r="BA1981" s="48"/>
      <c r="BB1981" s="48"/>
      <c r="BC1981" s="48"/>
      <c r="BD1981" s="48"/>
      <c r="BE1981" s="48"/>
    </row>
    <row r="1982" spans="47:57" hidden="1" x14ac:dyDescent="0.2">
      <c r="AU1982" s="48"/>
      <c r="AV1982" s="48"/>
      <c r="AW1982" s="48"/>
      <c r="AX1982" s="48"/>
      <c r="AY1982" s="48"/>
      <c r="AZ1982" s="48"/>
      <c r="BA1982" s="48"/>
      <c r="BB1982" s="48"/>
      <c r="BC1982" s="48"/>
      <c r="BD1982" s="48"/>
      <c r="BE1982" s="48"/>
    </row>
    <row r="1983" spans="47:57" hidden="1" x14ac:dyDescent="0.2">
      <c r="AU1983" s="48"/>
      <c r="AV1983" s="48"/>
      <c r="AW1983" s="48"/>
      <c r="AX1983" s="48"/>
      <c r="AY1983" s="48"/>
      <c r="AZ1983" s="48"/>
      <c r="BA1983" s="48"/>
      <c r="BB1983" s="48"/>
      <c r="BC1983" s="48"/>
      <c r="BD1983" s="48"/>
      <c r="BE1983" s="48"/>
    </row>
    <row r="1984" spans="47:57" hidden="1" x14ac:dyDescent="0.2">
      <c r="AU1984" s="48"/>
      <c r="AV1984" s="48"/>
      <c r="AW1984" s="48"/>
      <c r="AX1984" s="48"/>
      <c r="AY1984" s="48"/>
      <c r="AZ1984" s="48"/>
      <c r="BA1984" s="48"/>
      <c r="BB1984" s="48"/>
      <c r="BC1984" s="48"/>
      <c r="BD1984" s="48"/>
      <c r="BE1984" s="48"/>
    </row>
    <row r="1985" spans="47:57" hidden="1" x14ac:dyDescent="0.2">
      <c r="AU1985" s="48"/>
      <c r="AV1985" s="48"/>
      <c r="AW1985" s="48"/>
      <c r="AX1985" s="48"/>
      <c r="AY1985" s="48"/>
      <c r="AZ1985" s="48"/>
      <c r="BA1985" s="48"/>
      <c r="BB1985" s="48"/>
      <c r="BC1985" s="48"/>
      <c r="BD1985" s="48"/>
      <c r="BE1985" s="48"/>
    </row>
    <row r="1986" spans="47:57" hidden="1" x14ac:dyDescent="0.2">
      <c r="AU1986" s="48"/>
      <c r="AV1986" s="48"/>
      <c r="AW1986" s="48"/>
      <c r="AX1986" s="48"/>
      <c r="AY1986" s="48"/>
      <c r="AZ1986" s="48"/>
      <c r="BA1986" s="48"/>
      <c r="BB1986" s="48"/>
      <c r="BC1986" s="48"/>
      <c r="BD1986" s="48"/>
      <c r="BE1986" s="48"/>
    </row>
    <row r="1987" spans="47:57" hidden="1" x14ac:dyDescent="0.2">
      <c r="AU1987" s="48"/>
      <c r="AV1987" s="48"/>
      <c r="AW1987" s="48"/>
      <c r="AX1987" s="48"/>
      <c r="AY1987" s="48"/>
      <c r="AZ1987" s="48"/>
      <c r="BA1987" s="48"/>
      <c r="BB1987" s="48"/>
      <c r="BC1987" s="48"/>
      <c r="BD1987" s="48"/>
      <c r="BE1987" s="48"/>
    </row>
    <row r="1988" spans="47:57" hidden="1" x14ac:dyDescent="0.2">
      <c r="AU1988" s="48"/>
      <c r="AV1988" s="48"/>
      <c r="AW1988" s="48"/>
      <c r="AX1988" s="48"/>
      <c r="AY1988" s="48"/>
      <c r="AZ1988" s="48"/>
      <c r="BA1988" s="48"/>
      <c r="BB1988" s="48"/>
      <c r="BC1988" s="48"/>
      <c r="BD1988" s="48"/>
      <c r="BE1988" s="48"/>
    </row>
    <row r="1989" spans="47:57" hidden="1" x14ac:dyDescent="0.2">
      <c r="AU1989" s="48"/>
      <c r="AV1989" s="48"/>
      <c r="AW1989" s="48"/>
      <c r="AX1989" s="48"/>
      <c r="AY1989" s="48"/>
      <c r="AZ1989" s="48"/>
      <c r="BA1989" s="48"/>
      <c r="BB1989" s="48"/>
      <c r="BC1989" s="48"/>
      <c r="BD1989" s="48"/>
      <c r="BE1989" s="48"/>
    </row>
    <row r="1990" spans="47:57" hidden="1" x14ac:dyDescent="0.2">
      <c r="AU1990" s="48"/>
      <c r="AV1990" s="48"/>
      <c r="AW1990" s="48"/>
      <c r="AX1990" s="48"/>
      <c r="AY1990" s="48"/>
      <c r="AZ1990" s="48"/>
      <c r="BA1990" s="48"/>
      <c r="BB1990" s="48"/>
      <c r="BC1990" s="48"/>
      <c r="BD1990" s="48"/>
      <c r="BE1990" s="48"/>
    </row>
    <row r="1991" spans="47:57" hidden="1" x14ac:dyDescent="0.2">
      <c r="AU1991" s="48"/>
      <c r="AV1991" s="48"/>
      <c r="AW1991" s="48"/>
      <c r="AX1991" s="48"/>
      <c r="AY1991" s="48"/>
      <c r="AZ1991" s="48"/>
      <c r="BA1991" s="48"/>
      <c r="BB1991" s="48"/>
      <c r="BC1991" s="48"/>
      <c r="BD1991" s="48"/>
      <c r="BE1991" s="48"/>
    </row>
    <row r="1992" spans="47:57" hidden="1" x14ac:dyDescent="0.2">
      <c r="AU1992" s="48"/>
      <c r="AV1992" s="48"/>
      <c r="AW1992" s="48"/>
      <c r="AX1992" s="48"/>
      <c r="AY1992" s="48"/>
      <c r="AZ1992" s="48"/>
      <c r="BA1992" s="48"/>
      <c r="BB1992" s="48"/>
      <c r="BC1992" s="48"/>
      <c r="BD1992" s="48"/>
      <c r="BE1992" s="48"/>
    </row>
    <row r="1993" spans="47:57" hidden="1" x14ac:dyDescent="0.2">
      <c r="AU1993" s="48"/>
      <c r="AV1993" s="48"/>
      <c r="AW1993" s="48"/>
      <c r="AX1993" s="48"/>
      <c r="AY1993" s="48"/>
      <c r="AZ1993" s="48"/>
      <c r="BA1993" s="48"/>
      <c r="BB1993" s="48"/>
      <c r="BC1993" s="48"/>
      <c r="BD1993" s="48"/>
      <c r="BE1993" s="48"/>
    </row>
    <row r="1994" spans="47:57" hidden="1" x14ac:dyDescent="0.2">
      <c r="AU1994" s="48"/>
      <c r="AV1994" s="48"/>
      <c r="AW1994" s="48"/>
      <c r="AX1994" s="48"/>
      <c r="AY1994" s="48"/>
      <c r="AZ1994" s="48"/>
      <c r="BA1994" s="48"/>
      <c r="BB1994" s="48"/>
      <c r="BC1994" s="48"/>
      <c r="BD1994" s="48"/>
      <c r="BE1994" s="48"/>
    </row>
    <row r="1995" spans="47:57" hidden="1" x14ac:dyDescent="0.2">
      <c r="AU1995" s="48"/>
      <c r="AV1995" s="48"/>
      <c r="AW1995" s="48"/>
      <c r="AX1995" s="48"/>
      <c r="AY1995" s="48"/>
      <c r="AZ1995" s="48"/>
      <c r="BA1995" s="48"/>
      <c r="BB1995" s="48"/>
      <c r="BC1995" s="48"/>
      <c r="BD1995" s="48"/>
      <c r="BE1995" s="48"/>
    </row>
    <row r="1996" spans="47:57" hidden="1" x14ac:dyDescent="0.2">
      <c r="AU1996" s="48"/>
      <c r="AV1996" s="48"/>
      <c r="AW1996" s="48"/>
      <c r="AX1996" s="48"/>
      <c r="AY1996" s="48"/>
      <c r="AZ1996" s="48"/>
      <c r="BA1996" s="48"/>
      <c r="BB1996" s="48"/>
      <c r="BC1996" s="48"/>
      <c r="BD1996" s="48"/>
      <c r="BE1996" s="48"/>
    </row>
    <row r="1997" spans="47:57" hidden="1" x14ac:dyDescent="0.2">
      <c r="AU1997" s="48"/>
      <c r="AV1997" s="48"/>
      <c r="AW1997" s="48"/>
      <c r="AX1997" s="48"/>
      <c r="AY1997" s="48"/>
      <c r="AZ1997" s="48"/>
      <c r="BA1997" s="48"/>
      <c r="BB1997" s="48"/>
      <c r="BC1997" s="48"/>
      <c r="BD1997" s="48"/>
      <c r="BE1997" s="48"/>
    </row>
    <row r="1998" spans="47:57" hidden="1" x14ac:dyDescent="0.2">
      <c r="AU1998" s="48"/>
      <c r="AV1998" s="48"/>
      <c r="AW1998" s="48"/>
      <c r="AX1998" s="48"/>
      <c r="AY1998" s="48"/>
      <c r="AZ1998" s="48"/>
      <c r="BA1998" s="48"/>
      <c r="BB1998" s="48"/>
      <c r="BC1998" s="48"/>
      <c r="BD1998" s="48"/>
      <c r="BE1998" s="48"/>
    </row>
    <row r="1999" spans="47:57" hidden="1" x14ac:dyDescent="0.2">
      <c r="AU1999" s="48"/>
      <c r="AV1999" s="48"/>
      <c r="AW1999" s="48"/>
      <c r="AX1999" s="48"/>
      <c r="AY1999" s="48"/>
      <c r="AZ1999" s="48"/>
      <c r="BA1999" s="48"/>
      <c r="BB1999" s="48"/>
      <c r="BC1999" s="48"/>
      <c r="BD1999" s="48"/>
      <c r="BE1999" s="48"/>
    </row>
    <row r="2000" spans="47:57" hidden="1" x14ac:dyDescent="0.2">
      <c r="AU2000" s="48"/>
      <c r="AV2000" s="48"/>
      <c r="AW2000" s="48"/>
      <c r="AX2000" s="48"/>
      <c r="AY2000" s="48"/>
      <c r="AZ2000" s="48"/>
      <c r="BA2000" s="48"/>
      <c r="BB2000" s="48"/>
      <c r="BC2000" s="48"/>
      <c r="BD2000" s="48"/>
      <c r="BE2000" s="48"/>
    </row>
    <row r="2001" spans="47:57" hidden="1" x14ac:dyDescent="0.2">
      <c r="AU2001" s="48"/>
      <c r="AV2001" s="48"/>
      <c r="AW2001" s="48"/>
      <c r="AX2001" s="48"/>
      <c r="AY2001" s="48"/>
      <c r="AZ2001" s="48"/>
      <c r="BA2001" s="48"/>
      <c r="BB2001" s="48"/>
      <c r="BC2001" s="48"/>
      <c r="BD2001" s="48"/>
      <c r="BE2001" s="48"/>
    </row>
    <row r="2002" spans="47:57" hidden="1" x14ac:dyDescent="0.2">
      <c r="AU2002" s="48"/>
      <c r="AV2002" s="48"/>
      <c r="AW2002" s="48"/>
      <c r="AX2002" s="48"/>
      <c r="AY2002" s="48"/>
      <c r="AZ2002" s="48"/>
      <c r="BA2002" s="48"/>
      <c r="BB2002" s="48"/>
      <c r="BC2002" s="48"/>
      <c r="BD2002" s="48"/>
      <c r="BE2002" s="48"/>
    </row>
    <row r="2003" spans="47:57" hidden="1" x14ac:dyDescent="0.2">
      <c r="AU2003" s="48"/>
      <c r="AV2003" s="48"/>
      <c r="AW2003" s="48"/>
      <c r="AX2003" s="48"/>
      <c r="AY2003" s="48"/>
      <c r="AZ2003" s="48"/>
      <c r="BA2003" s="48"/>
      <c r="BB2003" s="48"/>
      <c r="BC2003" s="48"/>
      <c r="BD2003" s="48"/>
      <c r="BE2003" s="48"/>
    </row>
    <row r="2004" spans="47:57" hidden="1" x14ac:dyDescent="0.2">
      <c r="AU2004" s="48"/>
      <c r="AV2004" s="48"/>
      <c r="AW2004" s="48"/>
      <c r="AX2004" s="48"/>
      <c r="AY2004" s="48"/>
      <c r="AZ2004" s="48"/>
      <c r="BA2004" s="48"/>
      <c r="BB2004" s="48"/>
      <c r="BC2004" s="48"/>
      <c r="BD2004" s="48"/>
      <c r="BE2004" s="48"/>
    </row>
    <row r="2005" spans="47:57" hidden="1" x14ac:dyDescent="0.2">
      <c r="AU2005" s="48"/>
      <c r="AV2005" s="48"/>
      <c r="AW2005" s="48"/>
      <c r="AX2005" s="48"/>
      <c r="AY2005" s="48"/>
      <c r="AZ2005" s="48"/>
      <c r="BA2005" s="48"/>
      <c r="BB2005" s="48"/>
      <c r="BC2005" s="48"/>
      <c r="BD2005" s="48"/>
      <c r="BE2005" s="48"/>
    </row>
    <row r="2006" spans="47:57" hidden="1" x14ac:dyDescent="0.2">
      <c r="AU2006" s="48"/>
      <c r="AV2006" s="48"/>
      <c r="AW2006" s="48"/>
      <c r="AX2006" s="48"/>
      <c r="AY2006" s="48"/>
      <c r="AZ2006" s="48"/>
      <c r="BA2006" s="48"/>
      <c r="BB2006" s="48"/>
      <c r="BC2006" s="48"/>
      <c r="BD2006" s="48"/>
      <c r="BE2006" s="48"/>
    </row>
    <row r="2007" spans="47:57" hidden="1" x14ac:dyDescent="0.2">
      <c r="AU2007" s="48"/>
      <c r="AV2007" s="48"/>
      <c r="AW2007" s="48"/>
      <c r="AX2007" s="48"/>
      <c r="AY2007" s="48"/>
      <c r="AZ2007" s="48"/>
      <c r="BA2007" s="48"/>
      <c r="BB2007" s="48"/>
      <c r="BC2007" s="48"/>
      <c r="BD2007" s="48"/>
      <c r="BE2007" s="48"/>
    </row>
    <row r="2008" spans="47:57" hidden="1" x14ac:dyDescent="0.2">
      <c r="AU2008" s="48"/>
      <c r="AV2008" s="48"/>
      <c r="AW2008" s="48"/>
      <c r="AX2008" s="48"/>
      <c r="AY2008" s="48"/>
      <c r="AZ2008" s="48"/>
      <c r="BA2008" s="48"/>
      <c r="BB2008" s="48"/>
      <c r="BC2008" s="48"/>
      <c r="BD2008" s="48"/>
      <c r="BE2008" s="48"/>
    </row>
    <row r="2009" spans="47:57" hidden="1" x14ac:dyDescent="0.2">
      <c r="AU2009" s="48"/>
      <c r="AV2009" s="48"/>
      <c r="AW2009" s="48"/>
      <c r="AX2009" s="48"/>
      <c r="AY2009" s="48"/>
      <c r="AZ2009" s="48"/>
      <c r="BA2009" s="48"/>
      <c r="BB2009" s="48"/>
      <c r="BC2009" s="48"/>
      <c r="BD2009" s="48"/>
      <c r="BE2009" s="48"/>
    </row>
    <row r="2010" spans="47:57" hidden="1" x14ac:dyDescent="0.2">
      <c r="AU2010" s="48"/>
      <c r="AV2010" s="48"/>
      <c r="AW2010" s="48"/>
      <c r="AX2010" s="48"/>
      <c r="AY2010" s="48"/>
      <c r="AZ2010" s="48"/>
      <c r="BA2010" s="48"/>
      <c r="BB2010" s="48"/>
      <c r="BC2010" s="48"/>
      <c r="BD2010" s="48"/>
      <c r="BE2010" s="48"/>
    </row>
    <row r="2011" spans="47:57" hidden="1" x14ac:dyDescent="0.2">
      <c r="AU2011" s="48"/>
      <c r="AV2011" s="48"/>
      <c r="AW2011" s="48"/>
      <c r="AX2011" s="48"/>
      <c r="AY2011" s="48"/>
      <c r="AZ2011" s="48"/>
      <c r="BA2011" s="48"/>
      <c r="BB2011" s="48"/>
      <c r="BC2011" s="48"/>
      <c r="BD2011" s="48"/>
      <c r="BE2011" s="48"/>
    </row>
    <row r="2012" spans="47:57" hidden="1" x14ac:dyDescent="0.2">
      <c r="AU2012" s="48"/>
      <c r="AV2012" s="48"/>
      <c r="AW2012" s="48"/>
      <c r="AX2012" s="48"/>
      <c r="AY2012" s="48"/>
      <c r="AZ2012" s="48"/>
      <c r="BA2012" s="48"/>
      <c r="BB2012" s="48"/>
      <c r="BC2012" s="48"/>
      <c r="BD2012" s="48"/>
      <c r="BE2012" s="48"/>
    </row>
    <row r="2013" spans="47:57" hidden="1" x14ac:dyDescent="0.2">
      <c r="AU2013" s="48"/>
      <c r="AV2013" s="48"/>
      <c r="AW2013" s="48"/>
      <c r="AX2013" s="48"/>
      <c r="AY2013" s="48"/>
      <c r="AZ2013" s="48"/>
      <c r="BA2013" s="48"/>
      <c r="BB2013" s="48"/>
      <c r="BC2013" s="48"/>
      <c r="BD2013" s="48"/>
      <c r="BE2013" s="48"/>
    </row>
    <row r="2014" spans="47:57" hidden="1" x14ac:dyDescent="0.2">
      <c r="AU2014" s="48"/>
      <c r="AV2014" s="48"/>
      <c r="AW2014" s="48"/>
      <c r="AX2014" s="48"/>
      <c r="AY2014" s="48"/>
      <c r="AZ2014" s="48"/>
      <c r="BA2014" s="48"/>
      <c r="BB2014" s="48"/>
      <c r="BC2014" s="48"/>
      <c r="BD2014" s="48"/>
      <c r="BE2014" s="48"/>
    </row>
    <row r="2015" spans="47:57" hidden="1" x14ac:dyDescent="0.2">
      <c r="AU2015" s="48"/>
      <c r="AV2015" s="48"/>
      <c r="AW2015" s="48"/>
      <c r="AX2015" s="48"/>
      <c r="AY2015" s="48"/>
      <c r="AZ2015" s="48"/>
      <c r="BA2015" s="48"/>
      <c r="BB2015" s="48"/>
      <c r="BC2015" s="48"/>
      <c r="BD2015" s="48"/>
      <c r="BE2015" s="48"/>
    </row>
    <row r="2016" spans="47:57" hidden="1" x14ac:dyDescent="0.2">
      <c r="AU2016" s="48"/>
      <c r="AV2016" s="48"/>
      <c r="AW2016" s="48"/>
      <c r="AX2016" s="48"/>
      <c r="AY2016" s="48"/>
      <c r="AZ2016" s="48"/>
      <c r="BA2016" s="48"/>
      <c r="BB2016" s="48"/>
      <c r="BC2016" s="48"/>
      <c r="BD2016" s="48"/>
      <c r="BE2016" s="48"/>
    </row>
    <row r="2017" spans="47:57" hidden="1" x14ac:dyDescent="0.2">
      <c r="AU2017" s="48"/>
      <c r="AV2017" s="48"/>
      <c r="AW2017" s="48"/>
      <c r="AX2017" s="48"/>
      <c r="AY2017" s="48"/>
      <c r="AZ2017" s="48"/>
      <c r="BA2017" s="48"/>
      <c r="BB2017" s="48"/>
      <c r="BC2017" s="48"/>
      <c r="BD2017" s="48"/>
      <c r="BE2017" s="48"/>
    </row>
    <row r="2018" spans="47:57" hidden="1" x14ac:dyDescent="0.2">
      <c r="AU2018" s="48"/>
      <c r="AV2018" s="48"/>
      <c r="AW2018" s="48"/>
      <c r="AX2018" s="48"/>
      <c r="AY2018" s="48"/>
      <c r="AZ2018" s="48"/>
      <c r="BA2018" s="48"/>
      <c r="BB2018" s="48"/>
      <c r="BC2018" s="48"/>
      <c r="BD2018" s="48"/>
      <c r="BE2018" s="48"/>
    </row>
    <row r="2019" spans="47:57" hidden="1" x14ac:dyDescent="0.2">
      <c r="AU2019" s="48"/>
      <c r="AV2019" s="48"/>
      <c r="AW2019" s="48"/>
      <c r="AX2019" s="48"/>
      <c r="AY2019" s="48"/>
      <c r="AZ2019" s="48"/>
      <c r="BA2019" s="48"/>
      <c r="BB2019" s="48"/>
      <c r="BC2019" s="48"/>
      <c r="BD2019" s="48"/>
      <c r="BE2019" s="48"/>
    </row>
    <row r="2020" spans="47:57" hidden="1" x14ac:dyDescent="0.2">
      <c r="AU2020" s="48"/>
      <c r="AV2020" s="48"/>
      <c r="AW2020" s="48"/>
      <c r="AX2020" s="48"/>
      <c r="AY2020" s="48"/>
      <c r="AZ2020" s="48"/>
      <c r="BA2020" s="48"/>
      <c r="BB2020" s="48"/>
      <c r="BC2020" s="48"/>
      <c r="BD2020" s="48"/>
      <c r="BE2020" s="48"/>
    </row>
    <row r="2021" spans="47:57" hidden="1" x14ac:dyDescent="0.2">
      <c r="AU2021" s="48"/>
      <c r="AV2021" s="48"/>
      <c r="AW2021" s="48"/>
      <c r="AX2021" s="48"/>
      <c r="AY2021" s="48"/>
      <c r="AZ2021" s="48"/>
      <c r="BA2021" s="48"/>
      <c r="BB2021" s="48"/>
      <c r="BC2021" s="48"/>
      <c r="BD2021" s="48"/>
      <c r="BE2021" s="48"/>
    </row>
    <row r="2022" spans="47:57" hidden="1" x14ac:dyDescent="0.2">
      <c r="AU2022" s="48"/>
      <c r="AV2022" s="48"/>
      <c r="AW2022" s="48"/>
      <c r="AX2022" s="48"/>
      <c r="AY2022" s="48"/>
      <c r="AZ2022" s="48"/>
      <c r="BA2022" s="48"/>
      <c r="BB2022" s="48"/>
      <c r="BC2022" s="48"/>
      <c r="BD2022" s="48"/>
      <c r="BE2022" s="48"/>
    </row>
    <row r="2023" spans="47:57" hidden="1" x14ac:dyDescent="0.2">
      <c r="AU2023" s="48"/>
      <c r="AV2023" s="48"/>
      <c r="AW2023" s="48"/>
      <c r="AX2023" s="48"/>
      <c r="AY2023" s="48"/>
      <c r="AZ2023" s="48"/>
      <c r="BA2023" s="48"/>
      <c r="BB2023" s="48"/>
      <c r="BC2023" s="48"/>
      <c r="BD2023" s="48"/>
      <c r="BE2023" s="48"/>
    </row>
    <row r="2024" spans="47:57" hidden="1" x14ac:dyDescent="0.2">
      <c r="AU2024" s="48"/>
      <c r="AV2024" s="48"/>
      <c r="AW2024" s="48"/>
      <c r="AX2024" s="48"/>
      <c r="AY2024" s="48"/>
      <c r="AZ2024" s="48"/>
      <c r="BA2024" s="48"/>
      <c r="BB2024" s="48"/>
      <c r="BC2024" s="48"/>
      <c r="BD2024" s="48"/>
      <c r="BE2024" s="48"/>
    </row>
    <row r="2025" spans="47:57" hidden="1" x14ac:dyDescent="0.2">
      <c r="AU2025" s="48"/>
      <c r="AV2025" s="48"/>
      <c r="AW2025" s="48"/>
      <c r="AX2025" s="48"/>
      <c r="AY2025" s="48"/>
      <c r="AZ2025" s="48"/>
      <c r="BA2025" s="48"/>
      <c r="BB2025" s="48"/>
      <c r="BC2025" s="48"/>
      <c r="BD2025" s="48"/>
      <c r="BE2025" s="48"/>
    </row>
    <row r="2026" spans="47:57" hidden="1" x14ac:dyDescent="0.2">
      <c r="AU2026" s="48"/>
      <c r="AV2026" s="48"/>
      <c r="AW2026" s="48"/>
      <c r="AX2026" s="48"/>
      <c r="AY2026" s="48"/>
      <c r="AZ2026" s="48"/>
      <c r="BA2026" s="48"/>
      <c r="BB2026" s="48"/>
      <c r="BC2026" s="48"/>
      <c r="BD2026" s="48"/>
      <c r="BE2026" s="48"/>
    </row>
    <row r="2027" spans="47:57" hidden="1" x14ac:dyDescent="0.2">
      <c r="AU2027" s="48"/>
      <c r="AV2027" s="48"/>
      <c r="AW2027" s="48"/>
      <c r="AX2027" s="48"/>
      <c r="AY2027" s="48"/>
      <c r="AZ2027" s="48"/>
      <c r="BA2027" s="48"/>
      <c r="BB2027" s="48"/>
      <c r="BC2027" s="48"/>
      <c r="BD2027" s="48"/>
      <c r="BE2027" s="48"/>
    </row>
    <row r="2028" spans="47:57" hidden="1" x14ac:dyDescent="0.2">
      <c r="AU2028" s="48"/>
      <c r="AV2028" s="48"/>
      <c r="AW2028" s="48"/>
      <c r="AX2028" s="48"/>
      <c r="AY2028" s="48"/>
      <c r="AZ2028" s="48"/>
      <c r="BA2028" s="48"/>
      <c r="BB2028" s="48"/>
      <c r="BC2028" s="48"/>
      <c r="BD2028" s="48"/>
      <c r="BE2028" s="48"/>
    </row>
    <row r="2029" spans="47:57" hidden="1" x14ac:dyDescent="0.2">
      <c r="AU2029" s="48"/>
      <c r="AV2029" s="48"/>
      <c r="AW2029" s="48"/>
      <c r="AX2029" s="48"/>
      <c r="AY2029" s="48"/>
      <c r="AZ2029" s="48"/>
      <c r="BA2029" s="48"/>
      <c r="BB2029" s="48"/>
      <c r="BC2029" s="48"/>
      <c r="BD2029" s="48"/>
      <c r="BE2029" s="48"/>
    </row>
    <row r="2030" spans="47:57" hidden="1" x14ac:dyDescent="0.2">
      <c r="AU2030" s="48"/>
      <c r="AV2030" s="48"/>
      <c r="AW2030" s="48"/>
      <c r="AX2030" s="48"/>
      <c r="AY2030" s="48"/>
      <c r="AZ2030" s="48"/>
      <c r="BA2030" s="48"/>
      <c r="BB2030" s="48"/>
      <c r="BC2030" s="48"/>
      <c r="BD2030" s="48"/>
      <c r="BE2030" s="48"/>
    </row>
    <row r="2031" spans="47:57" hidden="1" x14ac:dyDescent="0.2">
      <c r="AU2031" s="48"/>
      <c r="AV2031" s="48"/>
      <c r="AW2031" s="48"/>
      <c r="AX2031" s="48"/>
      <c r="AY2031" s="48"/>
      <c r="AZ2031" s="48"/>
      <c r="BA2031" s="48"/>
      <c r="BB2031" s="48"/>
      <c r="BC2031" s="48"/>
      <c r="BD2031" s="48"/>
      <c r="BE2031" s="48"/>
    </row>
    <row r="2032" spans="47:57" hidden="1" x14ac:dyDescent="0.2">
      <c r="AU2032" s="48"/>
      <c r="AV2032" s="48"/>
      <c r="AW2032" s="48"/>
      <c r="AX2032" s="48"/>
      <c r="AY2032" s="48"/>
      <c r="AZ2032" s="48"/>
      <c r="BA2032" s="48"/>
      <c r="BB2032" s="48"/>
      <c r="BC2032" s="48"/>
      <c r="BD2032" s="48"/>
      <c r="BE2032" s="48"/>
    </row>
    <row r="2033" spans="47:57" hidden="1" x14ac:dyDescent="0.2">
      <c r="AU2033" s="48"/>
      <c r="AV2033" s="48"/>
      <c r="AW2033" s="48"/>
      <c r="AX2033" s="48"/>
      <c r="AY2033" s="48"/>
      <c r="AZ2033" s="48"/>
      <c r="BA2033" s="48"/>
      <c r="BB2033" s="48"/>
      <c r="BC2033" s="48"/>
      <c r="BD2033" s="48"/>
      <c r="BE2033" s="48"/>
    </row>
    <row r="2034" spans="47:57" hidden="1" x14ac:dyDescent="0.2">
      <c r="AU2034" s="48"/>
      <c r="AV2034" s="48"/>
      <c r="AW2034" s="48"/>
      <c r="AX2034" s="48"/>
      <c r="AY2034" s="48"/>
      <c r="AZ2034" s="48"/>
      <c r="BA2034" s="48"/>
      <c r="BB2034" s="48"/>
      <c r="BC2034" s="48"/>
      <c r="BD2034" s="48"/>
      <c r="BE2034" s="48"/>
    </row>
    <row r="2035" spans="47:57" hidden="1" x14ac:dyDescent="0.2">
      <c r="AU2035" s="48"/>
      <c r="AV2035" s="48"/>
      <c r="AW2035" s="48"/>
      <c r="AX2035" s="48"/>
      <c r="AY2035" s="48"/>
      <c r="AZ2035" s="48"/>
      <c r="BA2035" s="48"/>
      <c r="BB2035" s="48"/>
      <c r="BC2035" s="48"/>
      <c r="BD2035" s="48"/>
      <c r="BE2035" s="48"/>
    </row>
    <row r="2036" spans="47:57" hidden="1" x14ac:dyDescent="0.2">
      <c r="AU2036" s="48"/>
      <c r="AV2036" s="48"/>
      <c r="AW2036" s="48"/>
      <c r="AX2036" s="48"/>
      <c r="AY2036" s="48"/>
      <c r="AZ2036" s="48"/>
      <c r="BA2036" s="48"/>
      <c r="BB2036" s="48"/>
      <c r="BC2036" s="48"/>
      <c r="BD2036" s="48"/>
      <c r="BE2036" s="48"/>
    </row>
    <row r="2037" spans="47:57" hidden="1" x14ac:dyDescent="0.2">
      <c r="AU2037" s="48"/>
      <c r="AV2037" s="48"/>
      <c r="AW2037" s="48"/>
      <c r="AX2037" s="48"/>
      <c r="AY2037" s="48"/>
      <c r="AZ2037" s="48"/>
      <c r="BA2037" s="48"/>
      <c r="BB2037" s="48"/>
      <c r="BC2037" s="48"/>
      <c r="BD2037" s="48"/>
      <c r="BE2037" s="48"/>
    </row>
    <row r="2038" spans="47:57" hidden="1" x14ac:dyDescent="0.2">
      <c r="AU2038" s="48"/>
      <c r="AV2038" s="48"/>
      <c r="AW2038" s="48"/>
      <c r="AX2038" s="48"/>
      <c r="AY2038" s="48"/>
      <c r="AZ2038" s="48"/>
      <c r="BA2038" s="48"/>
      <c r="BB2038" s="48"/>
      <c r="BC2038" s="48"/>
      <c r="BD2038" s="48"/>
      <c r="BE2038" s="48"/>
    </row>
    <row r="2039" spans="47:57" hidden="1" x14ac:dyDescent="0.2">
      <c r="AU2039" s="48"/>
      <c r="AV2039" s="48"/>
      <c r="AW2039" s="48"/>
      <c r="AX2039" s="48"/>
      <c r="AY2039" s="48"/>
      <c r="AZ2039" s="48"/>
      <c r="BA2039" s="48"/>
      <c r="BB2039" s="48"/>
      <c r="BC2039" s="48"/>
      <c r="BD2039" s="48"/>
      <c r="BE2039" s="48"/>
    </row>
    <row r="2040" spans="47:57" hidden="1" x14ac:dyDescent="0.2">
      <c r="AU2040" s="48"/>
      <c r="AV2040" s="48"/>
      <c r="AW2040" s="48"/>
      <c r="AX2040" s="48"/>
      <c r="AY2040" s="48"/>
      <c r="AZ2040" s="48"/>
      <c r="BA2040" s="48"/>
      <c r="BB2040" s="48"/>
      <c r="BC2040" s="48"/>
      <c r="BD2040" s="48"/>
      <c r="BE2040" s="48"/>
    </row>
    <row r="2041" spans="47:57" hidden="1" x14ac:dyDescent="0.2">
      <c r="AU2041" s="48"/>
      <c r="AV2041" s="48"/>
      <c r="AW2041" s="48"/>
      <c r="AX2041" s="48"/>
      <c r="AY2041" s="48"/>
      <c r="AZ2041" s="48"/>
      <c r="BA2041" s="48"/>
      <c r="BB2041" s="48"/>
      <c r="BC2041" s="48"/>
      <c r="BD2041" s="48"/>
      <c r="BE2041" s="48"/>
    </row>
    <row r="2042" spans="47:57" hidden="1" x14ac:dyDescent="0.2">
      <c r="AU2042" s="48"/>
      <c r="AV2042" s="48"/>
      <c r="AW2042" s="48"/>
      <c r="AX2042" s="48"/>
      <c r="AY2042" s="48"/>
      <c r="AZ2042" s="48"/>
      <c r="BA2042" s="48"/>
      <c r="BB2042" s="48"/>
      <c r="BC2042" s="48"/>
      <c r="BD2042" s="48"/>
      <c r="BE2042" s="48"/>
    </row>
    <row r="2043" spans="47:57" hidden="1" x14ac:dyDescent="0.2">
      <c r="AU2043" s="48"/>
      <c r="AV2043" s="48"/>
      <c r="AW2043" s="48"/>
      <c r="AX2043" s="48"/>
      <c r="AY2043" s="48"/>
      <c r="AZ2043" s="48"/>
      <c r="BA2043" s="48"/>
      <c r="BB2043" s="48"/>
      <c r="BC2043" s="48"/>
      <c r="BD2043" s="48"/>
      <c r="BE2043" s="48"/>
    </row>
    <row r="2044" spans="47:57" hidden="1" x14ac:dyDescent="0.2">
      <c r="AU2044" s="48"/>
      <c r="AV2044" s="48"/>
      <c r="AW2044" s="48"/>
      <c r="AX2044" s="48"/>
      <c r="AY2044" s="48"/>
      <c r="AZ2044" s="48"/>
      <c r="BA2044" s="48"/>
      <c r="BB2044" s="48"/>
      <c r="BC2044" s="48"/>
      <c r="BD2044" s="48"/>
      <c r="BE2044" s="48"/>
    </row>
    <row r="2045" spans="47:57" hidden="1" x14ac:dyDescent="0.2">
      <c r="AU2045" s="48"/>
      <c r="AV2045" s="48"/>
      <c r="AW2045" s="48"/>
      <c r="AX2045" s="48"/>
      <c r="AY2045" s="48"/>
      <c r="AZ2045" s="48"/>
      <c r="BA2045" s="48"/>
      <c r="BB2045" s="48"/>
      <c r="BC2045" s="48"/>
      <c r="BD2045" s="48"/>
      <c r="BE2045" s="48"/>
    </row>
    <row r="2046" spans="47:57" hidden="1" x14ac:dyDescent="0.2">
      <c r="AU2046" s="48"/>
      <c r="AV2046" s="48"/>
      <c r="AW2046" s="48"/>
      <c r="AX2046" s="48"/>
      <c r="AY2046" s="48"/>
      <c r="AZ2046" s="48"/>
      <c r="BA2046" s="48"/>
      <c r="BB2046" s="48"/>
      <c r="BC2046" s="48"/>
      <c r="BD2046" s="48"/>
      <c r="BE2046" s="48"/>
    </row>
    <row r="2047" spans="47:57" hidden="1" x14ac:dyDescent="0.2">
      <c r="AU2047" s="48"/>
      <c r="AV2047" s="48"/>
      <c r="AW2047" s="48"/>
      <c r="AX2047" s="48"/>
      <c r="AY2047" s="48"/>
      <c r="AZ2047" s="48"/>
      <c r="BA2047" s="48"/>
      <c r="BB2047" s="48"/>
      <c r="BC2047" s="48"/>
      <c r="BD2047" s="48"/>
      <c r="BE2047" s="48"/>
    </row>
    <row r="2048" spans="47:57" hidden="1" x14ac:dyDescent="0.2">
      <c r="AU2048" s="48"/>
      <c r="AV2048" s="48"/>
      <c r="AW2048" s="48"/>
      <c r="AX2048" s="48"/>
      <c r="AY2048" s="48"/>
      <c r="AZ2048" s="48"/>
      <c r="BA2048" s="48"/>
      <c r="BB2048" s="48"/>
      <c r="BC2048" s="48"/>
      <c r="BD2048" s="48"/>
      <c r="BE2048" s="48"/>
    </row>
    <row r="2049" spans="47:57" hidden="1" x14ac:dyDescent="0.2">
      <c r="AU2049" s="48"/>
      <c r="AV2049" s="48"/>
      <c r="AW2049" s="48"/>
      <c r="AX2049" s="48"/>
      <c r="AY2049" s="48"/>
      <c r="AZ2049" s="48"/>
      <c r="BA2049" s="48"/>
      <c r="BB2049" s="48"/>
      <c r="BC2049" s="48"/>
      <c r="BD2049" s="48"/>
      <c r="BE2049" s="48"/>
    </row>
    <row r="2050" spans="47:57" hidden="1" x14ac:dyDescent="0.2">
      <c r="AU2050" s="48"/>
      <c r="AV2050" s="48"/>
      <c r="AW2050" s="48"/>
      <c r="AX2050" s="48"/>
      <c r="AY2050" s="48"/>
      <c r="AZ2050" s="48"/>
      <c r="BA2050" s="48"/>
      <c r="BB2050" s="48"/>
      <c r="BC2050" s="48"/>
      <c r="BD2050" s="48"/>
      <c r="BE2050" s="48"/>
    </row>
    <row r="2051" spans="47:57" hidden="1" x14ac:dyDescent="0.2">
      <c r="AU2051" s="48"/>
      <c r="AV2051" s="48"/>
      <c r="AW2051" s="48"/>
      <c r="AX2051" s="48"/>
      <c r="AY2051" s="48"/>
      <c r="AZ2051" s="48"/>
      <c r="BA2051" s="48"/>
      <c r="BB2051" s="48"/>
      <c r="BC2051" s="48"/>
      <c r="BD2051" s="48"/>
      <c r="BE2051" s="48"/>
    </row>
    <row r="2052" spans="47:57" hidden="1" x14ac:dyDescent="0.2">
      <c r="AU2052" s="48"/>
      <c r="AV2052" s="48"/>
      <c r="AW2052" s="48"/>
      <c r="AX2052" s="48"/>
      <c r="AY2052" s="48"/>
      <c r="AZ2052" s="48"/>
      <c r="BA2052" s="48"/>
      <c r="BB2052" s="48"/>
      <c r="BC2052" s="48"/>
      <c r="BD2052" s="48"/>
      <c r="BE2052" s="48"/>
    </row>
    <row r="2053" spans="47:57" hidden="1" x14ac:dyDescent="0.2">
      <c r="AU2053" s="48"/>
      <c r="AV2053" s="48"/>
      <c r="AW2053" s="48"/>
      <c r="AX2053" s="48"/>
      <c r="AY2053" s="48"/>
      <c r="AZ2053" s="48"/>
      <c r="BA2053" s="48"/>
      <c r="BB2053" s="48"/>
      <c r="BC2053" s="48"/>
      <c r="BD2053" s="48"/>
      <c r="BE2053" s="48"/>
    </row>
    <row r="2054" spans="47:57" hidden="1" x14ac:dyDescent="0.2">
      <c r="AU2054" s="48"/>
      <c r="AV2054" s="48"/>
      <c r="AW2054" s="48"/>
      <c r="AX2054" s="48"/>
      <c r="AY2054" s="48"/>
      <c r="AZ2054" s="48"/>
      <c r="BA2054" s="48"/>
      <c r="BB2054" s="48"/>
      <c r="BC2054" s="48"/>
      <c r="BD2054" s="48"/>
      <c r="BE2054" s="48"/>
    </row>
    <row r="2055" spans="47:57" hidden="1" x14ac:dyDescent="0.2">
      <c r="AU2055" s="48"/>
      <c r="AV2055" s="48"/>
      <c r="AW2055" s="48"/>
      <c r="AX2055" s="48"/>
      <c r="AY2055" s="48"/>
      <c r="AZ2055" s="48"/>
      <c r="BA2055" s="48"/>
      <c r="BB2055" s="48"/>
      <c r="BC2055" s="48"/>
      <c r="BD2055" s="48"/>
      <c r="BE2055" s="48"/>
    </row>
    <row r="2056" spans="47:57" hidden="1" x14ac:dyDescent="0.2">
      <c r="AU2056" s="48"/>
      <c r="AV2056" s="48"/>
      <c r="AW2056" s="48"/>
      <c r="AX2056" s="48"/>
      <c r="AY2056" s="48"/>
      <c r="AZ2056" s="48"/>
      <c r="BA2056" s="48"/>
      <c r="BB2056" s="48"/>
      <c r="BC2056" s="48"/>
      <c r="BD2056" s="48"/>
      <c r="BE2056" s="48"/>
    </row>
    <row r="2057" spans="47:57" hidden="1" x14ac:dyDescent="0.2">
      <c r="AU2057" s="48"/>
      <c r="AV2057" s="48"/>
      <c r="AW2057" s="48"/>
      <c r="AX2057" s="48"/>
      <c r="AY2057" s="48"/>
      <c r="AZ2057" s="48"/>
      <c r="BA2057" s="48"/>
      <c r="BB2057" s="48"/>
      <c r="BC2057" s="48"/>
      <c r="BD2057" s="48"/>
      <c r="BE2057" s="48"/>
    </row>
    <row r="2058" spans="47:57" hidden="1" x14ac:dyDescent="0.2">
      <c r="AU2058" s="48"/>
      <c r="AV2058" s="48"/>
      <c r="AW2058" s="48"/>
      <c r="AX2058" s="48"/>
      <c r="AY2058" s="48"/>
      <c r="AZ2058" s="48"/>
      <c r="BA2058" s="48"/>
      <c r="BB2058" s="48"/>
      <c r="BC2058" s="48"/>
      <c r="BD2058" s="48"/>
      <c r="BE2058" s="48"/>
    </row>
    <row r="2059" spans="47:57" hidden="1" x14ac:dyDescent="0.2">
      <c r="AU2059" s="48"/>
      <c r="AV2059" s="48"/>
      <c r="AW2059" s="48"/>
      <c r="AX2059" s="48"/>
      <c r="AY2059" s="48"/>
      <c r="AZ2059" s="48"/>
      <c r="BA2059" s="48"/>
      <c r="BB2059" s="48"/>
      <c r="BC2059" s="48"/>
      <c r="BD2059" s="48"/>
      <c r="BE2059" s="48"/>
    </row>
    <row r="2060" spans="47:57" hidden="1" x14ac:dyDescent="0.2">
      <c r="AU2060" s="48"/>
      <c r="AV2060" s="48"/>
      <c r="AW2060" s="48"/>
      <c r="AX2060" s="48"/>
      <c r="AY2060" s="48"/>
      <c r="AZ2060" s="48"/>
      <c r="BA2060" s="48"/>
      <c r="BB2060" s="48"/>
      <c r="BC2060" s="48"/>
      <c r="BD2060" s="48"/>
      <c r="BE2060" s="48"/>
    </row>
    <row r="2061" spans="47:57" hidden="1" x14ac:dyDescent="0.2">
      <c r="AU2061" s="48"/>
      <c r="AV2061" s="48"/>
      <c r="AW2061" s="48"/>
      <c r="AX2061" s="48"/>
      <c r="AY2061" s="48"/>
      <c r="AZ2061" s="48"/>
      <c r="BA2061" s="48"/>
      <c r="BB2061" s="48"/>
      <c r="BC2061" s="48"/>
      <c r="BD2061" s="48"/>
      <c r="BE2061" s="48"/>
    </row>
    <row r="2062" spans="47:57" hidden="1" x14ac:dyDescent="0.2">
      <c r="AU2062" s="48"/>
      <c r="AV2062" s="48"/>
      <c r="AW2062" s="48"/>
      <c r="AX2062" s="48"/>
      <c r="AY2062" s="48"/>
      <c r="AZ2062" s="48"/>
      <c r="BA2062" s="48"/>
      <c r="BB2062" s="48"/>
      <c r="BC2062" s="48"/>
      <c r="BD2062" s="48"/>
      <c r="BE2062" s="48"/>
    </row>
    <row r="2063" spans="47:57" hidden="1" x14ac:dyDescent="0.2">
      <c r="AU2063" s="48"/>
      <c r="AV2063" s="48"/>
      <c r="AW2063" s="48"/>
      <c r="AX2063" s="48"/>
      <c r="AY2063" s="48"/>
      <c r="AZ2063" s="48"/>
      <c r="BA2063" s="48"/>
      <c r="BB2063" s="48"/>
      <c r="BC2063" s="48"/>
      <c r="BD2063" s="48"/>
      <c r="BE2063" s="48"/>
    </row>
    <row r="2064" spans="47:57" hidden="1" x14ac:dyDescent="0.2">
      <c r="AU2064" s="48"/>
      <c r="AV2064" s="48"/>
      <c r="AW2064" s="48"/>
      <c r="AX2064" s="48"/>
      <c r="AY2064" s="48"/>
      <c r="AZ2064" s="48"/>
      <c r="BA2064" s="48"/>
      <c r="BB2064" s="48"/>
      <c r="BC2064" s="48"/>
      <c r="BD2064" s="48"/>
      <c r="BE2064" s="48"/>
    </row>
    <row r="2065" spans="47:57" hidden="1" x14ac:dyDescent="0.2">
      <c r="AU2065" s="48"/>
      <c r="AV2065" s="48"/>
      <c r="AW2065" s="48"/>
      <c r="AX2065" s="48"/>
      <c r="AY2065" s="48"/>
      <c r="AZ2065" s="48"/>
      <c r="BA2065" s="48"/>
      <c r="BB2065" s="48"/>
      <c r="BC2065" s="48"/>
      <c r="BD2065" s="48"/>
      <c r="BE2065" s="48"/>
    </row>
    <row r="2066" spans="47:57" hidden="1" x14ac:dyDescent="0.2">
      <c r="AU2066" s="48"/>
      <c r="AV2066" s="48"/>
      <c r="AW2066" s="48"/>
      <c r="AX2066" s="48"/>
      <c r="AY2066" s="48"/>
      <c r="AZ2066" s="48"/>
      <c r="BA2066" s="48"/>
      <c r="BB2066" s="48"/>
      <c r="BC2066" s="48"/>
      <c r="BD2066" s="48"/>
      <c r="BE2066" s="48"/>
    </row>
    <row r="2067" spans="47:57" hidden="1" x14ac:dyDescent="0.2">
      <c r="AU2067" s="48"/>
      <c r="AV2067" s="48"/>
      <c r="AW2067" s="48"/>
      <c r="AX2067" s="48"/>
      <c r="AY2067" s="48"/>
      <c r="AZ2067" s="48"/>
      <c r="BA2067" s="48"/>
      <c r="BB2067" s="48"/>
      <c r="BC2067" s="48"/>
      <c r="BD2067" s="48"/>
      <c r="BE2067" s="48"/>
    </row>
    <row r="2068" spans="47:57" hidden="1" x14ac:dyDescent="0.2">
      <c r="AU2068" s="48"/>
      <c r="AV2068" s="48"/>
      <c r="AW2068" s="48"/>
      <c r="AX2068" s="48"/>
      <c r="AY2068" s="48"/>
      <c r="AZ2068" s="48"/>
      <c r="BA2068" s="48"/>
      <c r="BB2068" s="48"/>
      <c r="BC2068" s="48"/>
      <c r="BD2068" s="48"/>
      <c r="BE2068" s="48"/>
    </row>
    <row r="2069" spans="47:57" hidden="1" x14ac:dyDescent="0.2">
      <c r="AU2069" s="48"/>
      <c r="AV2069" s="48"/>
      <c r="AW2069" s="48"/>
      <c r="AX2069" s="48"/>
      <c r="AY2069" s="48"/>
      <c r="AZ2069" s="48"/>
      <c r="BA2069" s="48"/>
      <c r="BB2069" s="48"/>
      <c r="BC2069" s="48"/>
      <c r="BD2069" s="48"/>
      <c r="BE2069" s="48"/>
    </row>
    <row r="2070" spans="47:57" hidden="1" x14ac:dyDescent="0.2">
      <c r="AU2070" s="48"/>
      <c r="AV2070" s="48"/>
      <c r="AW2070" s="48"/>
      <c r="AX2070" s="48"/>
      <c r="AY2070" s="48"/>
      <c r="AZ2070" s="48"/>
      <c r="BA2070" s="48"/>
      <c r="BB2070" s="48"/>
      <c r="BC2070" s="48"/>
      <c r="BD2070" s="48"/>
      <c r="BE2070" s="48"/>
    </row>
    <row r="2071" spans="47:57" hidden="1" x14ac:dyDescent="0.2">
      <c r="AU2071" s="48"/>
      <c r="AV2071" s="48"/>
      <c r="AW2071" s="48"/>
      <c r="AX2071" s="48"/>
      <c r="AY2071" s="48"/>
      <c r="AZ2071" s="48"/>
      <c r="BA2071" s="48"/>
      <c r="BB2071" s="48"/>
      <c r="BC2071" s="48"/>
      <c r="BD2071" s="48"/>
      <c r="BE2071" s="48"/>
    </row>
    <row r="2072" spans="47:57" hidden="1" x14ac:dyDescent="0.2">
      <c r="AU2072" s="48"/>
      <c r="AV2072" s="48"/>
      <c r="AW2072" s="48"/>
      <c r="AX2072" s="48"/>
      <c r="AY2072" s="48"/>
      <c r="AZ2072" s="48"/>
      <c r="BA2072" s="48"/>
      <c r="BB2072" s="48"/>
      <c r="BC2072" s="48"/>
      <c r="BD2072" s="48"/>
      <c r="BE2072" s="48"/>
    </row>
    <row r="2073" spans="47:57" hidden="1" x14ac:dyDescent="0.2">
      <c r="AU2073" s="48"/>
      <c r="AV2073" s="48"/>
      <c r="AW2073" s="48"/>
      <c r="AX2073" s="48"/>
      <c r="AY2073" s="48"/>
      <c r="AZ2073" s="48"/>
      <c r="BA2073" s="48"/>
      <c r="BB2073" s="48"/>
      <c r="BC2073" s="48"/>
      <c r="BD2073" s="48"/>
      <c r="BE2073" s="48"/>
    </row>
    <row r="2074" spans="47:57" hidden="1" x14ac:dyDescent="0.2">
      <c r="AU2074" s="48"/>
      <c r="AV2074" s="48"/>
      <c r="AW2074" s="48"/>
      <c r="AX2074" s="48"/>
      <c r="AY2074" s="48"/>
      <c r="AZ2074" s="48"/>
      <c r="BA2074" s="48"/>
      <c r="BB2074" s="48"/>
      <c r="BC2074" s="48"/>
      <c r="BD2074" s="48"/>
      <c r="BE2074" s="48"/>
    </row>
    <row r="2075" spans="47:57" hidden="1" x14ac:dyDescent="0.2">
      <c r="AU2075" s="48"/>
      <c r="AV2075" s="48"/>
      <c r="AW2075" s="48"/>
      <c r="AX2075" s="48"/>
      <c r="AY2075" s="48"/>
      <c r="AZ2075" s="48"/>
      <c r="BA2075" s="48"/>
      <c r="BB2075" s="48"/>
      <c r="BC2075" s="48"/>
      <c r="BD2075" s="48"/>
      <c r="BE2075" s="48"/>
    </row>
    <row r="2076" spans="47:57" hidden="1" x14ac:dyDescent="0.2">
      <c r="AU2076" s="48"/>
      <c r="AV2076" s="48"/>
      <c r="AW2076" s="48"/>
      <c r="AX2076" s="48"/>
      <c r="AY2076" s="48"/>
      <c r="AZ2076" s="48"/>
      <c r="BA2076" s="48"/>
      <c r="BB2076" s="48"/>
      <c r="BC2076" s="48"/>
      <c r="BD2076" s="48"/>
      <c r="BE2076" s="48"/>
    </row>
    <row r="2077" spans="47:57" hidden="1" x14ac:dyDescent="0.2">
      <c r="AU2077" s="48"/>
      <c r="AV2077" s="48"/>
      <c r="AW2077" s="48"/>
      <c r="AX2077" s="48"/>
      <c r="AY2077" s="48"/>
      <c r="AZ2077" s="48"/>
      <c r="BA2077" s="48"/>
      <c r="BB2077" s="48"/>
      <c r="BC2077" s="48"/>
      <c r="BD2077" s="48"/>
      <c r="BE2077" s="48"/>
    </row>
    <row r="2078" spans="47:57" hidden="1" x14ac:dyDescent="0.2">
      <c r="AU2078" s="48"/>
      <c r="AV2078" s="48"/>
      <c r="AW2078" s="48"/>
      <c r="AX2078" s="48"/>
      <c r="AY2078" s="48"/>
      <c r="AZ2078" s="48"/>
      <c r="BA2078" s="48"/>
      <c r="BB2078" s="48"/>
      <c r="BC2078" s="48"/>
      <c r="BD2078" s="48"/>
      <c r="BE2078" s="48"/>
    </row>
    <row r="2079" spans="47:57" hidden="1" x14ac:dyDescent="0.2">
      <c r="AU2079" s="48"/>
      <c r="AV2079" s="48"/>
      <c r="AW2079" s="48"/>
      <c r="AX2079" s="48"/>
      <c r="AY2079" s="48"/>
      <c r="AZ2079" s="48"/>
      <c r="BA2079" s="48"/>
      <c r="BB2079" s="48"/>
      <c r="BC2079" s="48"/>
      <c r="BD2079" s="48"/>
      <c r="BE2079" s="48"/>
    </row>
    <row r="2080" spans="47:57" hidden="1" x14ac:dyDescent="0.2">
      <c r="AU2080" s="48"/>
      <c r="AV2080" s="48"/>
      <c r="AW2080" s="48"/>
      <c r="AX2080" s="48"/>
      <c r="AY2080" s="48"/>
      <c r="AZ2080" s="48"/>
      <c r="BA2080" s="48"/>
      <c r="BB2080" s="48"/>
      <c r="BC2080" s="48"/>
      <c r="BD2080" s="48"/>
      <c r="BE2080" s="48"/>
    </row>
    <row r="2081" spans="47:57" hidden="1" x14ac:dyDescent="0.2">
      <c r="AU2081" s="48"/>
      <c r="AV2081" s="48"/>
      <c r="AW2081" s="48"/>
      <c r="AX2081" s="48"/>
      <c r="AY2081" s="48"/>
      <c r="AZ2081" s="48"/>
      <c r="BA2081" s="48"/>
      <c r="BB2081" s="48"/>
      <c r="BC2081" s="48"/>
      <c r="BD2081" s="48"/>
      <c r="BE2081" s="48"/>
    </row>
    <row r="2082" spans="47:57" hidden="1" x14ac:dyDescent="0.2">
      <c r="AU2082" s="48"/>
      <c r="AV2082" s="48"/>
      <c r="AW2082" s="48"/>
      <c r="AX2082" s="48"/>
      <c r="AY2082" s="48"/>
      <c r="AZ2082" s="48"/>
      <c r="BA2082" s="48"/>
      <c r="BB2082" s="48"/>
      <c r="BC2082" s="48"/>
      <c r="BD2082" s="48"/>
      <c r="BE2082" s="48"/>
    </row>
    <row r="2083" spans="47:57" hidden="1" x14ac:dyDescent="0.2">
      <c r="AU2083" s="48"/>
      <c r="AV2083" s="48"/>
      <c r="AW2083" s="48"/>
      <c r="AX2083" s="48"/>
      <c r="AY2083" s="48"/>
      <c r="AZ2083" s="48"/>
      <c r="BA2083" s="48"/>
      <c r="BB2083" s="48"/>
      <c r="BC2083" s="48"/>
      <c r="BD2083" s="48"/>
      <c r="BE2083" s="48"/>
    </row>
    <row r="2084" spans="47:57" hidden="1" x14ac:dyDescent="0.2">
      <c r="AU2084" s="48"/>
      <c r="AV2084" s="48"/>
      <c r="AW2084" s="48"/>
      <c r="AX2084" s="48"/>
      <c r="AY2084" s="48"/>
      <c r="AZ2084" s="48"/>
      <c r="BA2084" s="48"/>
      <c r="BB2084" s="48"/>
      <c r="BC2084" s="48"/>
      <c r="BD2084" s="48"/>
      <c r="BE2084" s="48"/>
    </row>
    <row r="2085" spans="47:57" hidden="1" x14ac:dyDescent="0.2">
      <c r="AU2085" s="48"/>
      <c r="AV2085" s="48"/>
      <c r="AW2085" s="48"/>
      <c r="AX2085" s="48"/>
      <c r="AY2085" s="48"/>
      <c r="AZ2085" s="48"/>
      <c r="BA2085" s="48"/>
      <c r="BB2085" s="48"/>
      <c r="BC2085" s="48"/>
      <c r="BD2085" s="48"/>
      <c r="BE2085" s="48"/>
    </row>
    <row r="2086" spans="47:57" hidden="1" x14ac:dyDescent="0.2">
      <c r="AU2086" s="48"/>
      <c r="AV2086" s="48"/>
      <c r="AW2086" s="48"/>
      <c r="AX2086" s="48"/>
      <c r="AY2086" s="48"/>
      <c r="AZ2086" s="48"/>
      <c r="BA2086" s="48"/>
      <c r="BB2086" s="48"/>
      <c r="BC2086" s="48"/>
      <c r="BD2086" s="48"/>
      <c r="BE2086" s="48"/>
    </row>
    <row r="2087" spans="47:57" hidden="1" x14ac:dyDescent="0.2">
      <c r="AU2087" s="48"/>
      <c r="AV2087" s="48"/>
      <c r="AW2087" s="48"/>
      <c r="AX2087" s="48"/>
      <c r="AY2087" s="48"/>
      <c r="AZ2087" s="48"/>
      <c r="BA2087" s="48"/>
      <c r="BB2087" s="48"/>
      <c r="BC2087" s="48"/>
      <c r="BD2087" s="48"/>
      <c r="BE2087" s="48"/>
    </row>
    <row r="2088" spans="47:57" hidden="1" x14ac:dyDescent="0.2">
      <c r="AU2088" s="48"/>
      <c r="AV2088" s="48"/>
      <c r="AW2088" s="48"/>
      <c r="AX2088" s="48"/>
      <c r="AY2088" s="48"/>
      <c r="AZ2088" s="48"/>
      <c r="BA2088" s="48"/>
      <c r="BB2088" s="48"/>
      <c r="BC2088" s="48"/>
      <c r="BD2088" s="48"/>
      <c r="BE2088" s="48"/>
    </row>
    <row r="2089" spans="47:57" hidden="1" x14ac:dyDescent="0.2">
      <c r="AU2089" s="48"/>
      <c r="AV2089" s="48"/>
      <c r="AW2089" s="48"/>
      <c r="AX2089" s="48"/>
      <c r="AY2089" s="48"/>
      <c r="AZ2089" s="48"/>
      <c r="BA2089" s="48"/>
      <c r="BB2089" s="48"/>
      <c r="BC2089" s="48"/>
      <c r="BD2089" s="48"/>
      <c r="BE2089" s="48"/>
    </row>
    <row r="2090" spans="47:57" hidden="1" x14ac:dyDescent="0.2">
      <c r="AU2090" s="48"/>
      <c r="AV2090" s="48"/>
      <c r="AW2090" s="48"/>
      <c r="AX2090" s="48"/>
      <c r="AY2090" s="48"/>
      <c r="AZ2090" s="48"/>
      <c r="BA2090" s="48"/>
      <c r="BB2090" s="48"/>
      <c r="BC2090" s="48"/>
      <c r="BD2090" s="48"/>
      <c r="BE2090" s="48"/>
    </row>
    <row r="2091" spans="47:57" hidden="1" x14ac:dyDescent="0.2">
      <c r="AU2091" s="48"/>
      <c r="AV2091" s="48"/>
      <c r="AW2091" s="48"/>
      <c r="AX2091" s="48"/>
      <c r="AY2091" s="48"/>
      <c r="AZ2091" s="48"/>
      <c r="BA2091" s="48"/>
      <c r="BB2091" s="48"/>
      <c r="BC2091" s="48"/>
      <c r="BD2091" s="48"/>
      <c r="BE2091" s="48"/>
    </row>
    <row r="2092" spans="47:57" hidden="1" x14ac:dyDescent="0.2">
      <c r="AU2092" s="48"/>
      <c r="AV2092" s="48"/>
      <c r="AW2092" s="48"/>
      <c r="AX2092" s="48"/>
      <c r="AY2092" s="48"/>
      <c r="AZ2092" s="48"/>
      <c r="BA2092" s="48"/>
      <c r="BB2092" s="48"/>
      <c r="BC2092" s="48"/>
      <c r="BD2092" s="48"/>
      <c r="BE2092" s="48"/>
    </row>
    <row r="2093" spans="47:57" hidden="1" x14ac:dyDescent="0.2">
      <c r="AU2093" s="48"/>
      <c r="AV2093" s="48"/>
      <c r="AW2093" s="48"/>
      <c r="AX2093" s="48"/>
      <c r="AY2093" s="48"/>
      <c r="AZ2093" s="48"/>
      <c r="BA2093" s="48"/>
      <c r="BB2093" s="48"/>
      <c r="BC2093" s="48"/>
      <c r="BD2093" s="48"/>
      <c r="BE2093" s="48"/>
    </row>
    <row r="2094" spans="47:57" hidden="1" x14ac:dyDescent="0.2">
      <c r="AU2094" s="48"/>
      <c r="AV2094" s="48"/>
      <c r="AW2094" s="48"/>
      <c r="AX2094" s="48"/>
      <c r="AY2094" s="48"/>
      <c r="AZ2094" s="48"/>
      <c r="BA2094" s="48"/>
      <c r="BB2094" s="48"/>
      <c r="BC2094" s="48"/>
      <c r="BD2094" s="48"/>
      <c r="BE2094" s="48"/>
    </row>
    <row r="2095" spans="47:57" hidden="1" x14ac:dyDescent="0.2">
      <c r="AU2095" s="48"/>
      <c r="AV2095" s="48"/>
      <c r="AW2095" s="48"/>
      <c r="AX2095" s="48"/>
      <c r="AY2095" s="48"/>
      <c r="AZ2095" s="48"/>
      <c r="BA2095" s="48"/>
      <c r="BB2095" s="48"/>
      <c r="BC2095" s="48"/>
      <c r="BD2095" s="48"/>
      <c r="BE2095" s="48"/>
    </row>
    <row r="2096" spans="47:57" hidden="1" x14ac:dyDescent="0.2">
      <c r="AU2096" s="48"/>
      <c r="AV2096" s="48"/>
      <c r="AW2096" s="48"/>
      <c r="AX2096" s="48"/>
      <c r="AY2096" s="48"/>
      <c r="AZ2096" s="48"/>
      <c r="BA2096" s="48"/>
      <c r="BB2096" s="48"/>
      <c r="BC2096" s="48"/>
      <c r="BD2096" s="48"/>
      <c r="BE2096" s="48"/>
    </row>
    <row r="2097" spans="47:57" hidden="1" x14ac:dyDescent="0.2">
      <c r="AU2097" s="48"/>
      <c r="AV2097" s="48"/>
      <c r="AW2097" s="48"/>
      <c r="AX2097" s="48"/>
      <c r="AY2097" s="48"/>
      <c r="AZ2097" s="48"/>
      <c r="BA2097" s="48"/>
      <c r="BB2097" s="48"/>
      <c r="BC2097" s="48"/>
      <c r="BD2097" s="48"/>
      <c r="BE2097" s="48"/>
    </row>
    <row r="2098" spans="47:57" hidden="1" x14ac:dyDescent="0.2">
      <c r="AU2098" s="48"/>
      <c r="AV2098" s="48"/>
      <c r="AW2098" s="48"/>
      <c r="AX2098" s="48"/>
      <c r="AY2098" s="48"/>
      <c r="AZ2098" s="48"/>
      <c r="BA2098" s="48"/>
      <c r="BB2098" s="48"/>
      <c r="BC2098" s="48"/>
      <c r="BD2098" s="48"/>
      <c r="BE2098" s="48"/>
    </row>
    <row r="2099" spans="47:57" hidden="1" x14ac:dyDescent="0.2">
      <c r="AU2099" s="48"/>
      <c r="AV2099" s="48"/>
      <c r="AW2099" s="48"/>
      <c r="AX2099" s="48"/>
      <c r="AY2099" s="48"/>
      <c r="AZ2099" s="48"/>
      <c r="BA2099" s="48"/>
      <c r="BB2099" s="48"/>
      <c r="BC2099" s="48"/>
      <c r="BD2099" s="48"/>
      <c r="BE2099" s="48"/>
    </row>
    <row r="2100" spans="47:57" hidden="1" x14ac:dyDescent="0.2">
      <c r="AU2100" s="48"/>
      <c r="AV2100" s="48"/>
      <c r="AW2100" s="48"/>
      <c r="AX2100" s="48"/>
      <c r="AY2100" s="48"/>
      <c r="AZ2100" s="48"/>
      <c r="BA2100" s="48"/>
      <c r="BB2100" s="48"/>
      <c r="BC2100" s="48"/>
      <c r="BD2100" s="48"/>
      <c r="BE2100" s="48"/>
    </row>
    <row r="2101" spans="47:57" hidden="1" x14ac:dyDescent="0.2">
      <c r="AU2101" s="48"/>
      <c r="AV2101" s="48"/>
      <c r="AW2101" s="48"/>
      <c r="AX2101" s="48"/>
      <c r="AY2101" s="48"/>
      <c r="AZ2101" s="48"/>
      <c r="BA2101" s="48"/>
      <c r="BB2101" s="48"/>
      <c r="BC2101" s="48"/>
      <c r="BD2101" s="48"/>
      <c r="BE2101" s="48"/>
    </row>
    <row r="2102" spans="47:57" hidden="1" x14ac:dyDescent="0.2">
      <c r="AU2102" s="48"/>
      <c r="AV2102" s="48"/>
      <c r="AW2102" s="48"/>
      <c r="AX2102" s="48"/>
      <c r="AY2102" s="48"/>
      <c r="AZ2102" s="48"/>
      <c r="BA2102" s="48"/>
      <c r="BB2102" s="48"/>
      <c r="BC2102" s="48"/>
      <c r="BD2102" s="48"/>
      <c r="BE2102" s="48"/>
    </row>
    <row r="2103" spans="47:57" hidden="1" x14ac:dyDescent="0.2">
      <c r="AU2103" s="48"/>
      <c r="AV2103" s="48"/>
      <c r="AW2103" s="48"/>
      <c r="AX2103" s="48"/>
      <c r="AY2103" s="48"/>
      <c r="AZ2103" s="48"/>
      <c r="BA2103" s="48"/>
      <c r="BB2103" s="48"/>
      <c r="BC2103" s="48"/>
      <c r="BD2103" s="48"/>
      <c r="BE2103" s="48"/>
    </row>
    <row r="2104" spans="47:57" hidden="1" x14ac:dyDescent="0.2">
      <c r="AU2104" s="48"/>
      <c r="AV2104" s="48"/>
      <c r="AW2104" s="48"/>
      <c r="AX2104" s="48"/>
      <c r="AY2104" s="48"/>
      <c r="AZ2104" s="48"/>
      <c r="BA2104" s="48"/>
      <c r="BB2104" s="48"/>
      <c r="BC2104" s="48"/>
      <c r="BD2104" s="48"/>
      <c r="BE2104" s="48"/>
    </row>
    <row r="2105" spans="47:57" hidden="1" x14ac:dyDescent="0.2">
      <c r="AU2105" s="48"/>
      <c r="AV2105" s="48"/>
      <c r="AW2105" s="48"/>
      <c r="AX2105" s="48"/>
      <c r="AY2105" s="48"/>
      <c r="AZ2105" s="48"/>
      <c r="BA2105" s="48"/>
      <c r="BB2105" s="48"/>
      <c r="BC2105" s="48"/>
      <c r="BD2105" s="48"/>
      <c r="BE2105" s="48"/>
    </row>
    <row r="2106" spans="47:57" hidden="1" x14ac:dyDescent="0.2">
      <c r="AU2106" s="48"/>
      <c r="AV2106" s="48"/>
      <c r="AW2106" s="48"/>
      <c r="AX2106" s="48"/>
      <c r="AY2106" s="48"/>
      <c r="AZ2106" s="48"/>
      <c r="BA2106" s="48"/>
      <c r="BB2106" s="48"/>
      <c r="BC2106" s="48"/>
      <c r="BD2106" s="48"/>
      <c r="BE2106" s="48"/>
    </row>
    <row r="2107" spans="47:57" hidden="1" x14ac:dyDescent="0.2">
      <c r="AU2107" s="48"/>
      <c r="AV2107" s="48"/>
      <c r="AW2107" s="48"/>
      <c r="AX2107" s="48"/>
      <c r="AY2107" s="48"/>
      <c r="AZ2107" s="48"/>
      <c r="BA2107" s="48"/>
      <c r="BB2107" s="48"/>
      <c r="BC2107" s="48"/>
      <c r="BD2107" s="48"/>
      <c r="BE2107" s="48"/>
    </row>
    <row r="2108" spans="47:57" hidden="1" x14ac:dyDescent="0.2">
      <c r="AU2108" s="48"/>
      <c r="AV2108" s="48"/>
      <c r="AW2108" s="48"/>
      <c r="AX2108" s="48"/>
      <c r="AY2108" s="48"/>
      <c r="AZ2108" s="48"/>
      <c r="BA2108" s="48"/>
      <c r="BB2108" s="48"/>
      <c r="BC2108" s="48"/>
      <c r="BD2108" s="48"/>
      <c r="BE2108" s="48"/>
    </row>
    <row r="2109" spans="47:57" hidden="1" x14ac:dyDescent="0.2">
      <c r="AU2109" s="48"/>
      <c r="AV2109" s="48"/>
      <c r="AW2109" s="48"/>
      <c r="AX2109" s="48"/>
      <c r="AY2109" s="48"/>
      <c r="AZ2109" s="48"/>
      <c r="BA2109" s="48"/>
      <c r="BB2109" s="48"/>
      <c r="BC2109" s="48"/>
      <c r="BD2109" s="48"/>
      <c r="BE2109" s="48"/>
    </row>
    <row r="2110" spans="47:57" hidden="1" x14ac:dyDescent="0.2">
      <c r="AU2110" s="48"/>
      <c r="AV2110" s="48"/>
      <c r="AW2110" s="48"/>
      <c r="AX2110" s="48"/>
      <c r="AY2110" s="48"/>
      <c r="AZ2110" s="48"/>
      <c r="BA2110" s="48"/>
      <c r="BB2110" s="48"/>
      <c r="BC2110" s="48"/>
      <c r="BD2110" s="48"/>
      <c r="BE2110" s="48"/>
    </row>
    <row r="2111" spans="47:57" hidden="1" x14ac:dyDescent="0.2">
      <c r="AU2111" s="48"/>
      <c r="AV2111" s="48"/>
      <c r="AW2111" s="48"/>
      <c r="AX2111" s="48"/>
      <c r="AY2111" s="48"/>
      <c r="AZ2111" s="48"/>
      <c r="BA2111" s="48"/>
      <c r="BB2111" s="48"/>
      <c r="BC2111" s="48"/>
      <c r="BD2111" s="48"/>
      <c r="BE2111" s="48"/>
    </row>
    <row r="2112" spans="47:57" hidden="1" x14ac:dyDescent="0.2">
      <c r="AU2112" s="48"/>
      <c r="AV2112" s="48"/>
      <c r="AW2112" s="48"/>
      <c r="AX2112" s="48"/>
      <c r="AY2112" s="48"/>
      <c r="AZ2112" s="48"/>
      <c r="BA2112" s="48"/>
      <c r="BB2112" s="48"/>
      <c r="BC2112" s="48"/>
      <c r="BD2112" s="48"/>
      <c r="BE2112" s="48"/>
    </row>
    <row r="2113" spans="47:57" hidden="1" x14ac:dyDescent="0.2">
      <c r="AU2113" s="48"/>
      <c r="AV2113" s="48"/>
      <c r="AW2113" s="48"/>
      <c r="AX2113" s="48"/>
      <c r="AY2113" s="48"/>
      <c r="AZ2113" s="48"/>
      <c r="BA2113" s="48"/>
      <c r="BB2113" s="48"/>
      <c r="BC2113" s="48"/>
      <c r="BD2113" s="48"/>
      <c r="BE2113" s="48"/>
    </row>
    <row r="2114" spans="47:57" hidden="1" x14ac:dyDescent="0.2">
      <c r="AU2114" s="48"/>
      <c r="AV2114" s="48"/>
      <c r="AW2114" s="48"/>
      <c r="AX2114" s="48"/>
      <c r="AY2114" s="48"/>
      <c r="AZ2114" s="48"/>
      <c r="BA2114" s="48"/>
      <c r="BB2114" s="48"/>
      <c r="BC2114" s="48"/>
      <c r="BD2114" s="48"/>
      <c r="BE2114" s="48"/>
    </row>
    <row r="2115" spans="47:57" hidden="1" x14ac:dyDescent="0.2">
      <c r="AU2115" s="48"/>
      <c r="AV2115" s="48"/>
      <c r="AW2115" s="48"/>
      <c r="AX2115" s="48"/>
      <c r="AY2115" s="48"/>
      <c r="AZ2115" s="48"/>
      <c r="BA2115" s="48"/>
      <c r="BB2115" s="48"/>
      <c r="BC2115" s="48"/>
      <c r="BD2115" s="48"/>
      <c r="BE2115" s="48"/>
    </row>
    <row r="2116" spans="47:57" hidden="1" x14ac:dyDescent="0.2">
      <c r="AU2116" s="48"/>
      <c r="AV2116" s="48"/>
      <c r="AW2116" s="48"/>
      <c r="AX2116" s="48"/>
      <c r="AY2116" s="48"/>
      <c r="AZ2116" s="48"/>
      <c r="BA2116" s="48"/>
      <c r="BB2116" s="48"/>
      <c r="BC2116" s="48"/>
      <c r="BD2116" s="48"/>
      <c r="BE2116" s="48"/>
    </row>
    <row r="2117" spans="47:57" hidden="1" x14ac:dyDescent="0.2">
      <c r="AU2117" s="48"/>
      <c r="AV2117" s="48"/>
      <c r="AW2117" s="48"/>
      <c r="AX2117" s="48"/>
      <c r="AY2117" s="48"/>
      <c r="AZ2117" s="48"/>
      <c r="BA2117" s="48"/>
      <c r="BB2117" s="48"/>
      <c r="BC2117" s="48"/>
      <c r="BD2117" s="48"/>
      <c r="BE2117" s="48"/>
    </row>
    <row r="2118" spans="47:57" hidden="1" x14ac:dyDescent="0.2">
      <c r="AU2118" s="48"/>
      <c r="AV2118" s="48"/>
      <c r="AW2118" s="48"/>
      <c r="AX2118" s="48"/>
      <c r="AY2118" s="48"/>
      <c r="AZ2118" s="48"/>
      <c r="BA2118" s="48"/>
      <c r="BB2118" s="48"/>
      <c r="BC2118" s="48"/>
      <c r="BD2118" s="48"/>
      <c r="BE2118" s="48"/>
    </row>
    <row r="2119" spans="47:57" hidden="1" x14ac:dyDescent="0.2">
      <c r="AU2119" s="48"/>
      <c r="AV2119" s="48"/>
      <c r="AW2119" s="48"/>
      <c r="AX2119" s="48"/>
      <c r="AY2119" s="48"/>
      <c r="AZ2119" s="48"/>
      <c r="BA2119" s="48"/>
      <c r="BB2119" s="48"/>
      <c r="BC2119" s="48"/>
      <c r="BD2119" s="48"/>
      <c r="BE2119" s="48"/>
    </row>
    <row r="2120" spans="47:57" hidden="1" x14ac:dyDescent="0.2">
      <c r="AU2120" s="48"/>
      <c r="AV2120" s="48"/>
      <c r="AW2120" s="48"/>
      <c r="AX2120" s="48"/>
      <c r="AY2120" s="48"/>
      <c r="AZ2120" s="48"/>
      <c r="BA2120" s="48"/>
      <c r="BB2120" s="48"/>
      <c r="BC2120" s="48"/>
      <c r="BD2120" s="48"/>
      <c r="BE2120" s="48"/>
    </row>
    <row r="2121" spans="47:57" hidden="1" x14ac:dyDescent="0.2">
      <c r="AU2121" s="48"/>
      <c r="AV2121" s="48"/>
      <c r="AW2121" s="48"/>
      <c r="AX2121" s="48"/>
      <c r="AY2121" s="48"/>
      <c r="AZ2121" s="48"/>
      <c r="BA2121" s="48"/>
      <c r="BB2121" s="48"/>
      <c r="BC2121" s="48"/>
      <c r="BD2121" s="48"/>
      <c r="BE2121" s="48"/>
    </row>
    <row r="2122" spans="47:57" hidden="1" x14ac:dyDescent="0.2">
      <c r="AU2122" s="48"/>
      <c r="AV2122" s="48"/>
      <c r="AW2122" s="48"/>
      <c r="AX2122" s="48"/>
      <c r="AY2122" s="48"/>
      <c r="AZ2122" s="48"/>
      <c r="BA2122" s="48"/>
      <c r="BB2122" s="48"/>
      <c r="BC2122" s="48"/>
      <c r="BD2122" s="48"/>
      <c r="BE2122" s="48"/>
    </row>
    <row r="2123" spans="47:57" hidden="1" x14ac:dyDescent="0.2">
      <c r="AU2123" s="48"/>
      <c r="AV2123" s="48"/>
      <c r="AW2123" s="48"/>
      <c r="AX2123" s="48"/>
      <c r="AY2123" s="48"/>
      <c r="AZ2123" s="48"/>
      <c r="BA2123" s="48"/>
      <c r="BB2123" s="48"/>
      <c r="BC2123" s="48"/>
      <c r="BD2123" s="48"/>
      <c r="BE2123" s="48"/>
    </row>
    <row r="2124" spans="47:57" hidden="1" x14ac:dyDescent="0.2">
      <c r="AU2124" s="48"/>
      <c r="AV2124" s="48"/>
      <c r="AW2124" s="48"/>
      <c r="AX2124" s="48"/>
      <c r="AY2124" s="48"/>
      <c r="AZ2124" s="48"/>
      <c r="BA2124" s="48"/>
      <c r="BB2124" s="48"/>
      <c r="BC2124" s="48"/>
      <c r="BD2124" s="48"/>
      <c r="BE2124" s="48"/>
    </row>
    <row r="2125" spans="47:57" hidden="1" x14ac:dyDescent="0.2">
      <c r="AU2125" s="48"/>
      <c r="AV2125" s="48"/>
      <c r="AW2125" s="48"/>
      <c r="AX2125" s="48"/>
      <c r="AY2125" s="48"/>
      <c r="AZ2125" s="48"/>
      <c r="BA2125" s="48"/>
      <c r="BB2125" s="48"/>
      <c r="BC2125" s="48"/>
      <c r="BD2125" s="48"/>
      <c r="BE2125" s="48"/>
    </row>
    <row r="2126" spans="47:57" hidden="1" x14ac:dyDescent="0.2">
      <c r="AU2126" s="48"/>
      <c r="AV2126" s="48"/>
      <c r="AW2126" s="48"/>
      <c r="AX2126" s="48"/>
      <c r="AY2126" s="48"/>
      <c r="AZ2126" s="48"/>
      <c r="BA2126" s="48"/>
      <c r="BB2126" s="48"/>
      <c r="BC2126" s="48"/>
      <c r="BD2126" s="48"/>
      <c r="BE2126" s="48"/>
    </row>
    <row r="2127" spans="47:57" hidden="1" x14ac:dyDescent="0.2">
      <c r="AU2127" s="48"/>
      <c r="AV2127" s="48"/>
      <c r="AW2127" s="48"/>
      <c r="AX2127" s="48"/>
      <c r="AY2127" s="48"/>
      <c r="AZ2127" s="48"/>
      <c r="BA2127" s="48"/>
      <c r="BB2127" s="48"/>
      <c r="BC2127" s="48"/>
      <c r="BD2127" s="48"/>
      <c r="BE2127" s="48"/>
    </row>
    <row r="2128" spans="47:57" hidden="1" x14ac:dyDescent="0.2">
      <c r="AU2128" s="48"/>
      <c r="AV2128" s="48"/>
      <c r="AW2128" s="48"/>
      <c r="AX2128" s="48"/>
      <c r="AY2128" s="48"/>
      <c r="AZ2128" s="48"/>
      <c r="BA2128" s="48"/>
      <c r="BB2128" s="48"/>
      <c r="BC2128" s="48"/>
      <c r="BD2128" s="48"/>
      <c r="BE2128" s="48"/>
    </row>
    <row r="2129" spans="47:57" hidden="1" x14ac:dyDescent="0.2">
      <c r="AU2129" s="48"/>
      <c r="AV2129" s="48"/>
      <c r="AW2129" s="48"/>
      <c r="AX2129" s="48"/>
      <c r="AY2129" s="48"/>
      <c r="AZ2129" s="48"/>
      <c r="BA2129" s="48"/>
      <c r="BB2129" s="48"/>
      <c r="BC2129" s="48"/>
      <c r="BD2129" s="48"/>
      <c r="BE2129" s="48"/>
    </row>
    <row r="2130" spans="47:57" hidden="1" x14ac:dyDescent="0.2">
      <c r="AU2130" s="48"/>
      <c r="AV2130" s="48"/>
      <c r="AW2130" s="48"/>
      <c r="AX2130" s="48"/>
      <c r="AY2130" s="48"/>
      <c r="AZ2130" s="48"/>
      <c r="BA2130" s="48"/>
      <c r="BB2130" s="48"/>
      <c r="BC2130" s="48"/>
      <c r="BD2130" s="48"/>
      <c r="BE2130" s="48"/>
    </row>
    <row r="2131" spans="47:57" hidden="1" x14ac:dyDescent="0.2">
      <c r="AU2131" s="48"/>
      <c r="AV2131" s="48"/>
      <c r="AW2131" s="48"/>
      <c r="AX2131" s="48"/>
      <c r="AY2131" s="48"/>
      <c r="AZ2131" s="48"/>
      <c r="BA2131" s="48"/>
      <c r="BB2131" s="48"/>
      <c r="BC2131" s="48"/>
      <c r="BD2131" s="48"/>
      <c r="BE2131" s="48"/>
    </row>
    <row r="2132" spans="47:57" hidden="1" x14ac:dyDescent="0.2">
      <c r="AU2132" s="48"/>
      <c r="AV2132" s="48"/>
      <c r="AW2132" s="48"/>
      <c r="AX2132" s="48"/>
      <c r="AY2132" s="48"/>
      <c r="AZ2132" s="48"/>
      <c r="BA2132" s="48"/>
      <c r="BB2132" s="48"/>
      <c r="BC2132" s="48"/>
      <c r="BD2132" s="48"/>
      <c r="BE2132" s="48"/>
    </row>
    <row r="2133" spans="47:57" hidden="1" x14ac:dyDescent="0.2">
      <c r="AU2133" s="48"/>
      <c r="AV2133" s="48"/>
      <c r="AW2133" s="48"/>
      <c r="AX2133" s="48"/>
      <c r="AY2133" s="48"/>
      <c r="AZ2133" s="48"/>
      <c r="BA2133" s="48"/>
      <c r="BB2133" s="48"/>
      <c r="BC2133" s="48"/>
      <c r="BD2133" s="48"/>
      <c r="BE2133" s="48"/>
    </row>
    <row r="2134" spans="47:57" hidden="1" x14ac:dyDescent="0.2">
      <c r="AU2134" s="48"/>
      <c r="AV2134" s="48"/>
      <c r="AW2134" s="48"/>
      <c r="AX2134" s="48"/>
      <c r="AY2134" s="48"/>
      <c r="AZ2134" s="48"/>
      <c r="BA2134" s="48"/>
      <c r="BB2134" s="48"/>
      <c r="BC2134" s="48"/>
      <c r="BD2134" s="48"/>
      <c r="BE2134" s="48"/>
    </row>
    <row r="2135" spans="47:57" hidden="1" x14ac:dyDescent="0.2">
      <c r="AU2135" s="48"/>
      <c r="AV2135" s="48"/>
      <c r="AW2135" s="48"/>
      <c r="AX2135" s="48"/>
      <c r="AY2135" s="48"/>
      <c r="AZ2135" s="48"/>
      <c r="BA2135" s="48"/>
      <c r="BB2135" s="48"/>
      <c r="BC2135" s="48"/>
      <c r="BD2135" s="48"/>
      <c r="BE2135" s="48"/>
    </row>
    <row r="2136" spans="47:57" hidden="1" x14ac:dyDescent="0.2">
      <c r="AU2136" s="48"/>
      <c r="AV2136" s="48"/>
      <c r="AW2136" s="48"/>
      <c r="AX2136" s="48"/>
      <c r="AY2136" s="48"/>
      <c r="AZ2136" s="48"/>
      <c r="BA2136" s="48"/>
      <c r="BB2136" s="48"/>
      <c r="BC2136" s="48"/>
      <c r="BD2136" s="48"/>
      <c r="BE2136" s="48"/>
    </row>
    <row r="2137" spans="47:57" hidden="1" x14ac:dyDescent="0.2">
      <c r="AU2137" s="48"/>
      <c r="AV2137" s="48"/>
      <c r="AW2137" s="48"/>
      <c r="AX2137" s="48"/>
      <c r="AY2137" s="48"/>
      <c r="AZ2137" s="48"/>
      <c r="BA2137" s="48"/>
      <c r="BB2137" s="48"/>
      <c r="BC2137" s="48"/>
      <c r="BD2137" s="48"/>
      <c r="BE2137" s="48"/>
    </row>
    <row r="2138" spans="47:57" hidden="1" x14ac:dyDescent="0.2">
      <c r="AU2138" s="48"/>
      <c r="AV2138" s="48"/>
      <c r="AW2138" s="48"/>
      <c r="AX2138" s="48"/>
      <c r="AY2138" s="48"/>
      <c r="AZ2138" s="48"/>
      <c r="BA2138" s="48"/>
      <c r="BB2138" s="48"/>
      <c r="BC2138" s="48"/>
      <c r="BD2138" s="48"/>
      <c r="BE2138" s="48"/>
    </row>
    <row r="2139" spans="47:57" hidden="1" x14ac:dyDescent="0.2">
      <c r="AU2139" s="48"/>
      <c r="AV2139" s="48"/>
      <c r="AW2139" s="48"/>
      <c r="AX2139" s="48"/>
      <c r="AY2139" s="48"/>
      <c r="AZ2139" s="48"/>
      <c r="BA2139" s="48"/>
      <c r="BB2139" s="48"/>
      <c r="BC2139" s="48"/>
      <c r="BD2139" s="48"/>
      <c r="BE2139" s="48"/>
    </row>
    <row r="2140" spans="47:57" hidden="1" x14ac:dyDescent="0.2">
      <c r="AU2140" s="48"/>
      <c r="AV2140" s="48"/>
      <c r="AW2140" s="48"/>
      <c r="AX2140" s="48"/>
      <c r="AY2140" s="48"/>
      <c r="AZ2140" s="48"/>
      <c r="BA2140" s="48"/>
      <c r="BB2140" s="48"/>
      <c r="BC2140" s="48"/>
      <c r="BD2140" s="48"/>
      <c r="BE2140" s="48"/>
    </row>
    <row r="2141" spans="47:57" hidden="1" x14ac:dyDescent="0.2">
      <c r="AU2141" s="48"/>
      <c r="AV2141" s="48"/>
      <c r="AW2141" s="48"/>
      <c r="AX2141" s="48"/>
      <c r="AY2141" s="48"/>
      <c r="AZ2141" s="48"/>
      <c r="BA2141" s="48"/>
      <c r="BB2141" s="48"/>
      <c r="BC2141" s="48"/>
      <c r="BD2141" s="48"/>
      <c r="BE2141" s="48"/>
    </row>
    <row r="2142" spans="47:57" hidden="1" x14ac:dyDescent="0.2">
      <c r="AU2142" s="48"/>
      <c r="AV2142" s="48"/>
      <c r="AW2142" s="48"/>
      <c r="AX2142" s="48"/>
      <c r="AY2142" s="48"/>
      <c r="AZ2142" s="48"/>
      <c r="BA2142" s="48"/>
      <c r="BB2142" s="48"/>
      <c r="BC2142" s="48"/>
      <c r="BD2142" s="48"/>
      <c r="BE2142" s="48"/>
    </row>
    <row r="2143" spans="47:57" hidden="1" x14ac:dyDescent="0.2">
      <c r="AU2143" s="48"/>
      <c r="AV2143" s="48"/>
      <c r="AW2143" s="48"/>
      <c r="AX2143" s="48"/>
      <c r="AY2143" s="48"/>
      <c r="AZ2143" s="48"/>
      <c r="BA2143" s="48"/>
      <c r="BB2143" s="48"/>
      <c r="BC2143" s="48"/>
      <c r="BD2143" s="48"/>
      <c r="BE2143" s="48"/>
    </row>
    <row r="2144" spans="47:57" hidden="1" x14ac:dyDescent="0.2">
      <c r="AU2144" s="48"/>
      <c r="AV2144" s="48"/>
      <c r="AW2144" s="48"/>
      <c r="AX2144" s="48"/>
      <c r="AY2144" s="48"/>
      <c r="AZ2144" s="48"/>
      <c r="BA2144" s="48"/>
      <c r="BB2144" s="48"/>
      <c r="BC2144" s="48"/>
      <c r="BD2144" s="48"/>
      <c r="BE2144" s="48"/>
    </row>
    <row r="2145" spans="47:57" hidden="1" x14ac:dyDescent="0.2">
      <c r="AU2145" s="48"/>
      <c r="AV2145" s="48"/>
      <c r="AW2145" s="48"/>
      <c r="AX2145" s="48"/>
      <c r="AY2145" s="48"/>
      <c r="AZ2145" s="48"/>
      <c r="BA2145" s="48"/>
      <c r="BB2145" s="48"/>
      <c r="BC2145" s="48"/>
      <c r="BD2145" s="48"/>
      <c r="BE2145" s="48"/>
    </row>
    <row r="2146" spans="47:57" hidden="1" x14ac:dyDescent="0.2">
      <c r="AU2146" s="48"/>
      <c r="AV2146" s="48"/>
      <c r="AW2146" s="48"/>
      <c r="AX2146" s="48"/>
      <c r="AY2146" s="48"/>
      <c r="AZ2146" s="48"/>
      <c r="BA2146" s="48"/>
      <c r="BB2146" s="48"/>
      <c r="BC2146" s="48"/>
      <c r="BD2146" s="48"/>
      <c r="BE2146" s="48"/>
    </row>
    <row r="2147" spans="47:57" hidden="1" x14ac:dyDescent="0.2">
      <c r="AU2147" s="48"/>
      <c r="AV2147" s="48"/>
      <c r="AW2147" s="48"/>
      <c r="AX2147" s="48"/>
      <c r="AY2147" s="48"/>
      <c r="AZ2147" s="48"/>
      <c r="BA2147" s="48"/>
      <c r="BB2147" s="48"/>
      <c r="BC2147" s="48"/>
      <c r="BD2147" s="48"/>
      <c r="BE2147" s="48"/>
    </row>
    <row r="2148" spans="47:57" hidden="1" x14ac:dyDescent="0.2">
      <c r="AU2148" s="48"/>
      <c r="AV2148" s="48"/>
      <c r="AW2148" s="48"/>
      <c r="AX2148" s="48"/>
      <c r="AY2148" s="48"/>
      <c r="AZ2148" s="48"/>
      <c r="BA2148" s="48"/>
      <c r="BB2148" s="48"/>
      <c r="BC2148" s="48"/>
      <c r="BD2148" s="48"/>
      <c r="BE2148" s="48"/>
    </row>
    <row r="2149" spans="47:57" hidden="1" x14ac:dyDescent="0.2">
      <c r="AU2149" s="48"/>
      <c r="AV2149" s="48"/>
      <c r="AW2149" s="48"/>
      <c r="AX2149" s="48"/>
      <c r="AY2149" s="48"/>
      <c r="AZ2149" s="48"/>
      <c r="BA2149" s="48"/>
      <c r="BB2149" s="48"/>
      <c r="BC2149" s="48"/>
      <c r="BD2149" s="48"/>
      <c r="BE2149" s="48"/>
    </row>
    <row r="2150" spans="47:57" hidden="1" x14ac:dyDescent="0.2">
      <c r="AU2150" s="48"/>
      <c r="AV2150" s="48"/>
      <c r="AW2150" s="48"/>
      <c r="AX2150" s="48"/>
      <c r="AY2150" s="48"/>
      <c r="AZ2150" s="48"/>
      <c r="BA2150" s="48"/>
      <c r="BB2150" s="48"/>
      <c r="BC2150" s="48"/>
      <c r="BD2150" s="48"/>
      <c r="BE2150" s="48"/>
    </row>
    <row r="2151" spans="47:57" hidden="1" x14ac:dyDescent="0.2">
      <c r="AU2151" s="48"/>
      <c r="AV2151" s="48"/>
      <c r="AW2151" s="48"/>
      <c r="AX2151" s="48"/>
      <c r="AY2151" s="48"/>
      <c r="AZ2151" s="48"/>
      <c r="BA2151" s="48"/>
      <c r="BB2151" s="48"/>
      <c r="BC2151" s="48"/>
      <c r="BD2151" s="48"/>
      <c r="BE2151" s="48"/>
    </row>
    <row r="2152" spans="47:57" hidden="1" x14ac:dyDescent="0.2">
      <c r="AU2152" s="48"/>
      <c r="AV2152" s="48"/>
      <c r="AW2152" s="48"/>
      <c r="AX2152" s="48"/>
      <c r="AY2152" s="48"/>
      <c r="AZ2152" s="48"/>
      <c r="BA2152" s="48"/>
      <c r="BB2152" s="48"/>
      <c r="BC2152" s="48"/>
      <c r="BD2152" s="48"/>
      <c r="BE2152" s="48"/>
    </row>
    <row r="2153" spans="47:57" hidden="1" x14ac:dyDescent="0.2">
      <c r="AU2153" s="48"/>
      <c r="AV2153" s="48"/>
      <c r="AW2153" s="48"/>
      <c r="AX2153" s="48"/>
      <c r="AY2153" s="48"/>
      <c r="AZ2153" s="48"/>
      <c r="BA2153" s="48"/>
      <c r="BB2153" s="48"/>
      <c r="BC2153" s="48"/>
      <c r="BD2153" s="48"/>
      <c r="BE2153" s="48"/>
    </row>
    <row r="2154" spans="47:57" hidden="1" x14ac:dyDescent="0.2">
      <c r="AU2154" s="48"/>
      <c r="AV2154" s="48"/>
      <c r="AW2154" s="48"/>
      <c r="AX2154" s="48"/>
      <c r="AY2154" s="48"/>
      <c r="AZ2154" s="48"/>
      <c r="BA2154" s="48"/>
      <c r="BB2154" s="48"/>
      <c r="BC2154" s="48"/>
      <c r="BD2154" s="48"/>
      <c r="BE2154" s="48"/>
    </row>
    <row r="2155" spans="47:57" hidden="1" x14ac:dyDescent="0.2">
      <c r="AU2155" s="48"/>
      <c r="AV2155" s="48"/>
      <c r="AW2155" s="48"/>
      <c r="AX2155" s="48"/>
      <c r="AY2155" s="48"/>
      <c r="AZ2155" s="48"/>
      <c r="BA2155" s="48"/>
      <c r="BB2155" s="48"/>
      <c r="BC2155" s="48"/>
      <c r="BD2155" s="48"/>
      <c r="BE2155" s="48"/>
    </row>
    <row r="2156" spans="47:57" hidden="1" x14ac:dyDescent="0.2">
      <c r="AU2156" s="48"/>
      <c r="AV2156" s="48"/>
      <c r="AW2156" s="48"/>
      <c r="AX2156" s="48"/>
      <c r="AY2156" s="48"/>
      <c r="AZ2156" s="48"/>
      <c r="BA2156" s="48"/>
      <c r="BB2156" s="48"/>
      <c r="BC2156" s="48"/>
      <c r="BD2156" s="48"/>
      <c r="BE2156" s="48"/>
    </row>
    <row r="2157" spans="47:57" hidden="1" x14ac:dyDescent="0.2">
      <c r="AU2157" s="48"/>
      <c r="AV2157" s="48"/>
      <c r="AW2157" s="48"/>
      <c r="AX2157" s="48"/>
      <c r="AY2157" s="48"/>
      <c r="AZ2157" s="48"/>
      <c r="BA2157" s="48"/>
      <c r="BB2157" s="48"/>
      <c r="BC2157" s="48"/>
      <c r="BD2157" s="48"/>
      <c r="BE2157" s="48"/>
    </row>
    <row r="2158" spans="47:57" hidden="1" x14ac:dyDescent="0.2">
      <c r="AU2158" s="48"/>
      <c r="AV2158" s="48"/>
      <c r="AW2158" s="48"/>
      <c r="AX2158" s="48"/>
      <c r="AY2158" s="48"/>
      <c r="AZ2158" s="48"/>
      <c r="BA2158" s="48"/>
      <c r="BB2158" s="48"/>
      <c r="BC2158" s="48"/>
      <c r="BD2158" s="48"/>
      <c r="BE2158" s="48"/>
    </row>
    <row r="2159" spans="47:57" hidden="1" x14ac:dyDescent="0.2">
      <c r="AU2159" s="48"/>
      <c r="AV2159" s="48"/>
      <c r="AW2159" s="48"/>
      <c r="AX2159" s="48"/>
      <c r="AY2159" s="48"/>
      <c r="AZ2159" s="48"/>
      <c r="BA2159" s="48"/>
      <c r="BB2159" s="48"/>
      <c r="BC2159" s="48"/>
      <c r="BD2159" s="48"/>
      <c r="BE2159" s="48"/>
    </row>
    <row r="2160" spans="47:57" hidden="1" x14ac:dyDescent="0.2">
      <c r="AU2160" s="48"/>
      <c r="AV2160" s="48"/>
      <c r="AW2160" s="48"/>
      <c r="AX2160" s="48"/>
      <c r="AY2160" s="48"/>
      <c r="AZ2160" s="48"/>
      <c r="BA2160" s="48"/>
      <c r="BB2160" s="48"/>
      <c r="BC2160" s="48"/>
      <c r="BD2160" s="48"/>
      <c r="BE2160" s="48"/>
    </row>
    <row r="2161" spans="47:57" hidden="1" x14ac:dyDescent="0.2">
      <c r="AU2161" s="48"/>
      <c r="AV2161" s="48"/>
      <c r="AW2161" s="48"/>
      <c r="AX2161" s="48"/>
      <c r="AY2161" s="48"/>
      <c r="AZ2161" s="48"/>
      <c r="BA2161" s="48"/>
      <c r="BB2161" s="48"/>
      <c r="BC2161" s="48"/>
      <c r="BD2161" s="48"/>
      <c r="BE2161" s="48"/>
    </row>
    <row r="2162" spans="47:57" hidden="1" x14ac:dyDescent="0.2">
      <c r="AU2162" s="48"/>
      <c r="AV2162" s="48"/>
      <c r="AW2162" s="48"/>
      <c r="AX2162" s="48"/>
      <c r="AY2162" s="48"/>
      <c r="AZ2162" s="48"/>
      <c r="BA2162" s="48"/>
      <c r="BB2162" s="48"/>
      <c r="BC2162" s="48"/>
      <c r="BD2162" s="48"/>
      <c r="BE2162" s="48"/>
    </row>
    <row r="2163" spans="47:57" hidden="1" x14ac:dyDescent="0.2">
      <c r="AU2163" s="48"/>
      <c r="AV2163" s="48"/>
      <c r="AW2163" s="48"/>
      <c r="AX2163" s="48"/>
      <c r="AY2163" s="48"/>
      <c r="AZ2163" s="48"/>
      <c r="BA2163" s="48"/>
      <c r="BB2163" s="48"/>
      <c r="BC2163" s="48"/>
      <c r="BD2163" s="48"/>
      <c r="BE2163" s="48"/>
    </row>
    <row r="2164" spans="47:57" hidden="1" x14ac:dyDescent="0.2">
      <c r="AU2164" s="48"/>
      <c r="AV2164" s="48"/>
      <c r="AW2164" s="48"/>
      <c r="AX2164" s="48"/>
      <c r="AY2164" s="48"/>
      <c r="AZ2164" s="48"/>
      <c r="BA2164" s="48"/>
      <c r="BB2164" s="48"/>
      <c r="BC2164" s="48"/>
      <c r="BD2164" s="48"/>
      <c r="BE2164" s="48"/>
    </row>
    <row r="2165" spans="47:57" hidden="1" x14ac:dyDescent="0.2">
      <c r="AU2165" s="48"/>
      <c r="AV2165" s="48"/>
      <c r="AW2165" s="48"/>
      <c r="AX2165" s="48"/>
      <c r="AY2165" s="48"/>
      <c r="AZ2165" s="48"/>
      <c r="BA2165" s="48"/>
      <c r="BB2165" s="48"/>
      <c r="BC2165" s="48"/>
      <c r="BD2165" s="48"/>
      <c r="BE2165" s="48"/>
    </row>
    <row r="2166" spans="47:57" hidden="1" x14ac:dyDescent="0.2">
      <c r="AU2166" s="48"/>
      <c r="AV2166" s="48"/>
      <c r="AW2166" s="48"/>
      <c r="AX2166" s="48"/>
      <c r="AY2166" s="48"/>
      <c r="AZ2166" s="48"/>
      <c r="BA2166" s="48"/>
      <c r="BB2166" s="48"/>
      <c r="BC2166" s="48"/>
      <c r="BD2166" s="48"/>
      <c r="BE2166" s="48"/>
    </row>
    <row r="2167" spans="47:57" hidden="1" x14ac:dyDescent="0.2">
      <c r="AU2167" s="48"/>
      <c r="AV2167" s="48"/>
      <c r="AW2167" s="48"/>
      <c r="AX2167" s="48"/>
      <c r="AY2167" s="48"/>
      <c r="AZ2167" s="48"/>
      <c r="BA2167" s="48"/>
      <c r="BB2167" s="48"/>
      <c r="BC2167" s="48"/>
      <c r="BD2167" s="48"/>
      <c r="BE2167" s="48"/>
    </row>
    <row r="2168" spans="47:57" hidden="1" x14ac:dyDescent="0.2">
      <c r="AU2168" s="48"/>
      <c r="AV2168" s="48"/>
      <c r="AW2168" s="48"/>
      <c r="AX2168" s="48"/>
      <c r="AY2168" s="48"/>
      <c r="AZ2168" s="48"/>
      <c r="BA2168" s="48"/>
      <c r="BB2168" s="48"/>
      <c r="BC2168" s="48"/>
      <c r="BD2168" s="48"/>
      <c r="BE2168" s="48"/>
    </row>
    <row r="2169" spans="47:57" hidden="1" x14ac:dyDescent="0.2">
      <c r="AU2169" s="48"/>
      <c r="AV2169" s="48"/>
      <c r="AW2169" s="48"/>
      <c r="AX2169" s="48"/>
      <c r="AY2169" s="48"/>
      <c r="AZ2169" s="48"/>
      <c r="BA2169" s="48"/>
      <c r="BB2169" s="48"/>
      <c r="BC2169" s="48"/>
      <c r="BD2169" s="48"/>
      <c r="BE2169" s="48"/>
    </row>
    <row r="2170" spans="47:57" hidden="1" x14ac:dyDescent="0.2">
      <c r="AU2170" s="48"/>
      <c r="AV2170" s="48"/>
      <c r="AW2170" s="48"/>
      <c r="AX2170" s="48"/>
      <c r="AY2170" s="48"/>
      <c r="AZ2170" s="48"/>
      <c r="BA2170" s="48"/>
      <c r="BB2170" s="48"/>
      <c r="BC2170" s="48"/>
      <c r="BD2170" s="48"/>
      <c r="BE2170" s="48"/>
    </row>
    <row r="2171" spans="47:57" hidden="1" x14ac:dyDescent="0.2">
      <c r="AU2171" s="48"/>
      <c r="AV2171" s="48"/>
      <c r="AW2171" s="48"/>
      <c r="AX2171" s="48"/>
      <c r="AY2171" s="48"/>
      <c r="AZ2171" s="48"/>
      <c r="BA2171" s="48"/>
      <c r="BB2171" s="48"/>
      <c r="BC2171" s="48"/>
      <c r="BD2171" s="48"/>
      <c r="BE2171" s="48"/>
    </row>
    <row r="2172" spans="47:57" hidden="1" x14ac:dyDescent="0.2">
      <c r="AU2172" s="48"/>
      <c r="AV2172" s="48"/>
      <c r="AW2172" s="48"/>
      <c r="AX2172" s="48"/>
      <c r="AY2172" s="48"/>
      <c r="AZ2172" s="48"/>
      <c r="BA2172" s="48"/>
      <c r="BB2172" s="48"/>
      <c r="BC2172" s="48"/>
      <c r="BD2172" s="48"/>
      <c r="BE2172" s="48"/>
    </row>
    <row r="2173" spans="47:57" hidden="1" x14ac:dyDescent="0.2">
      <c r="AU2173" s="48"/>
      <c r="AV2173" s="48"/>
      <c r="AW2173" s="48"/>
      <c r="AX2173" s="48"/>
      <c r="AY2173" s="48"/>
      <c r="AZ2173" s="48"/>
      <c r="BA2173" s="48"/>
      <c r="BB2173" s="48"/>
      <c r="BC2173" s="48"/>
      <c r="BD2173" s="48"/>
      <c r="BE2173" s="48"/>
    </row>
    <row r="2174" spans="47:57" hidden="1" x14ac:dyDescent="0.2">
      <c r="AU2174" s="48"/>
      <c r="AV2174" s="48"/>
      <c r="AW2174" s="48"/>
      <c r="AX2174" s="48"/>
      <c r="AY2174" s="48"/>
      <c r="AZ2174" s="48"/>
      <c r="BA2174" s="48"/>
      <c r="BB2174" s="48"/>
      <c r="BC2174" s="48"/>
      <c r="BD2174" s="48"/>
      <c r="BE2174" s="48"/>
    </row>
    <row r="2175" spans="47:57" hidden="1" x14ac:dyDescent="0.2">
      <c r="AU2175" s="48"/>
      <c r="AV2175" s="48"/>
      <c r="AW2175" s="48"/>
      <c r="AX2175" s="48"/>
      <c r="AY2175" s="48"/>
      <c r="AZ2175" s="48"/>
      <c r="BA2175" s="48"/>
      <c r="BB2175" s="48"/>
      <c r="BC2175" s="48"/>
      <c r="BD2175" s="48"/>
      <c r="BE2175" s="48"/>
    </row>
    <row r="2176" spans="47:57" hidden="1" x14ac:dyDescent="0.2">
      <c r="AU2176" s="48"/>
      <c r="AV2176" s="48"/>
      <c r="AW2176" s="48"/>
      <c r="AX2176" s="48"/>
      <c r="AY2176" s="48"/>
      <c r="AZ2176" s="48"/>
      <c r="BA2176" s="48"/>
      <c r="BB2176" s="48"/>
      <c r="BC2176" s="48"/>
      <c r="BD2176" s="48"/>
      <c r="BE2176" s="48"/>
    </row>
    <row r="2177" spans="47:57" hidden="1" x14ac:dyDescent="0.2">
      <c r="AU2177" s="48"/>
      <c r="AV2177" s="48"/>
      <c r="AW2177" s="48"/>
      <c r="AX2177" s="48"/>
      <c r="AY2177" s="48"/>
      <c r="AZ2177" s="48"/>
      <c r="BA2177" s="48"/>
      <c r="BB2177" s="48"/>
      <c r="BC2177" s="48"/>
      <c r="BD2177" s="48"/>
      <c r="BE2177" s="48"/>
    </row>
    <row r="2178" spans="47:57" hidden="1" x14ac:dyDescent="0.2">
      <c r="AU2178" s="48"/>
      <c r="AV2178" s="48"/>
      <c r="AW2178" s="48"/>
      <c r="AX2178" s="48"/>
      <c r="AY2178" s="48"/>
      <c r="AZ2178" s="48"/>
      <c r="BA2178" s="48"/>
      <c r="BB2178" s="48"/>
      <c r="BC2178" s="48"/>
      <c r="BD2178" s="48"/>
      <c r="BE2178" s="48"/>
    </row>
    <row r="2179" spans="47:57" hidden="1" x14ac:dyDescent="0.2">
      <c r="AU2179" s="48"/>
      <c r="AV2179" s="48"/>
      <c r="AW2179" s="48"/>
      <c r="AX2179" s="48"/>
      <c r="AY2179" s="48"/>
      <c r="AZ2179" s="48"/>
      <c r="BA2179" s="48"/>
      <c r="BB2179" s="48"/>
      <c r="BC2179" s="48"/>
      <c r="BD2179" s="48"/>
      <c r="BE2179" s="48"/>
    </row>
    <row r="2180" spans="47:57" hidden="1" x14ac:dyDescent="0.2">
      <c r="AU2180" s="48"/>
      <c r="AV2180" s="48"/>
      <c r="AW2180" s="48"/>
      <c r="AX2180" s="48"/>
      <c r="AY2180" s="48"/>
      <c r="AZ2180" s="48"/>
      <c r="BA2180" s="48"/>
      <c r="BB2180" s="48"/>
      <c r="BC2180" s="48"/>
      <c r="BD2180" s="48"/>
      <c r="BE2180" s="48"/>
    </row>
    <row r="2181" spans="47:57" hidden="1" x14ac:dyDescent="0.2">
      <c r="AU2181" s="48"/>
      <c r="AV2181" s="48"/>
      <c r="AW2181" s="48"/>
      <c r="AX2181" s="48"/>
      <c r="AY2181" s="48"/>
      <c r="AZ2181" s="48"/>
      <c r="BA2181" s="48"/>
      <c r="BB2181" s="48"/>
      <c r="BC2181" s="48"/>
      <c r="BD2181" s="48"/>
      <c r="BE2181" s="48"/>
    </row>
    <row r="2182" spans="47:57" hidden="1" x14ac:dyDescent="0.2">
      <c r="AU2182" s="48"/>
      <c r="AV2182" s="48"/>
      <c r="AW2182" s="48"/>
      <c r="AX2182" s="48"/>
      <c r="AY2182" s="48"/>
      <c r="AZ2182" s="48"/>
      <c r="BA2182" s="48"/>
      <c r="BB2182" s="48"/>
      <c r="BC2182" s="48"/>
      <c r="BD2182" s="48"/>
      <c r="BE2182" s="48"/>
    </row>
    <row r="2183" spans="47:57" hidden="1" x14ac:dyDescent="0.2">
      <c r="AU2183" s="48"/>
      <c r="AV2183" s="48"/>
      <c r="AW2183" s="48"/>
      <c r="AX2183" s="48"/>
      <c r="AY2183" s="48"/>
      <c r="AZ2183" s="48"/>
      <c r="BA2183" s="48"/>
      <c r="BB2183" s="48"/>
      <c r="BC2183" s="48"/>
      <c r="BD2183" s="48"/>
      <c r="BE2183" s="48"/>
    </row>
    <row r="2184" spans="47:57" hidden="1" x14ac:dyDescent="0.2">
      <c r="AU2184" s="48"/>
      <c r="AV2184" s="48"/>
      <c r="AW2184" s="48"/>
      <c r="AX2184" s="48"/>
      <c r="AY2184" s="48"/>
      <c r="AZ2184" s="48"/>
      <c r="BA2184" s="48"/>
      <c r="BB2184" s="48"/>
      <c r="BC2184" s="48"/>
      <c r="BD2184" s="48"/>
      <c r="BE2184" s="48"/>
    </row>
    <row r="2185" spans="47:57" hidden="1" x14ac:dyDescent="0.2">
      <c r="AU2185" s="48"/>
      <c r="AV2185" s="48"/>
      <c r="AW2185" s="48"/>
      <c r="AX2185" s="48"/>
      <c r="AY2185" s="48"/>
      <c r="AZ2185" s="48"/>
      <c r="BA2185" s="48"/>
      <c r="BB2185" s="48"/>
      <c r="BC2185" s="48"/>
      <c r="BD2185" s="48"/>
      <c r="BE2185" s="48"/>
    </row>
    <row r="2186" spans="47:57" hidden="1" x14ac:dyDescent="0.2">
      <c r="AU2186" s="48"/>
      <c r="AV2186" s="48"/>
      <c r="AW2186" s="48"/>
      <c r="AX2186" s="48"/>
      <c r="AY2186" s="48"/>
      <c r="AZ2186" s="48"/>
      <c r="BA2186" s="48"/>
      <c r="BB2186" s="48"/>
      <c r="BC2186" s="48"/>
      <c r="BD2186" s="48"/>
      <c r="BE2186" s="48"/>
    </row>
    <row r="2187" spans="47:57" hidden="1" x14ac:dyDescent="0.2">
      <c r="AU2187" s="48"/>
      <c r="AV2187" s="48"/>
      <c r="AW2187" s="48"/>
      <c r="AX2187" s="48"/>
      <c r="AY2187" s="48"/>
      <c r="AZ2187" s="48"/>
      <c r="BA2187" s="48"/>
      <c r="BB2187" s="48"/>
      <c r="BC2187" s="48"/>
      <c r="BD2187" s="48"/>
      <c r="BE2187" s="48"/>
    </row>
    <row r="2188" spans="47:57" hidden="1" x14ac:dyDescent="0.2">
      <c r="AU2188" s="48"/>
      <c r="AV2188" s="48"/>
      <c r="AW2188" s="48"/>
      <c r="AX2188" s="48"/>
      <c r="AY2188" s="48"/>
      <c r="AZ2188" s="48"/>
      <c r="BA2188" s="48"/>
      <c r="BB2188" s="48"/>
      <c r="BC2188" s="48"/>
      <c r="BD2188" s="48"/>
      <c r="BE2188" s="48"/>
    </row>
    <row r="2189" spans="47:57" hidden="1" x14ac:dyDescent="0.2">
      <c r="AU2189" s="48"/>
      <c r="AV2189" s="48"/>
      <c r="AW2189" s="48"/>
      <c r="AX2189" s="48"/>
      <c r="AY2189" s="48"/>
      <c r="AZ2189" s="48"/>
      <c r="BA2189" s="48"/>
      <c r="BB2189" s="48"/>
      <c r="BC2189" s="48"/>
      <c r="BD2189" s="48"/>
      <c r="BE2189" s="48"/>
    </row>
    <row r="2190" spans="47:57" hidden="1" x14ac:dyDescent="0.2">
      <c r="AU2190" s="48"/>
      <c r="AV2190" s="48"/>
      <c r="AW2190" s="48"/>
      <c r="AX2190" s="48"/>
      <c r="AY2190" s="48"/>
      <c r="AZ2190" s="48"/>
      <c r="BA2190" s="48"/>
      <c r="BB2190" s="48"/>
      <c r="BC2190" s="48"/>
      <c r="BD2190" s="48"/>
      <c r="BE2190" s="48"/>
    </row>
    <row r="2191" spans="47:57" hidden="1" x14ac:dyDescent="0.2">
      <c r="AU2191" s="48"/>
      <c r="AV2191" s="48"/>
      <c r="AW2191" s="48"/>
      <c r="AX2191" s="48"/>
      <c r="AY2191" s="48"/>
      <c r="AZ2191" s="48"/>
      <c r="BA2191" s="48"/>
      <c r="BB2191" s="48"/>
      <c r="BC2191" s="48"/>
      <c r="BD2191" s="48"/>
      <c r="BE2191" s="48"/>
    </row>
    <row r="2192" spans="47:57" hidden="1" x14ac:dyDescent="0.2">
      <c r="AU2192" s="48"/>
      <c r="AV2192" s="48"/>
      <c r="AW2192" s="48"/>
      <c r="AX2192" s="48"/>
      <c r="AY2192" s="48"/>
      <c r="AZ2192" s="48"/>
      <c r="BA2192" s="48"/>
      <c r="BB2192" s="48"/>
      <c r="BC2192" s="48"/>
      <c r="BD2192" s="48"/>
      <c r="BE2192" s="48"/>
    </row>
    <row r="2193" spans="47:57" hidden="1" x14ac:dyDescent="0.2">
      <c r="AU2193" s="48"/>
      <c r="AV2193" s="48"/>
      <c r="AW2193" s="48"/>
      <c r="AX2193" s="48"/>
      <c r="AY2193" s="48"/>
      <c r="AZ2193" s="48"/>
      <c r="BA2193" s="48"/>
      <c r="BB2193" s="48"/>
      <c r="BC2193" s="48"/>
      <c r="BD2193" s="48"/>
      <c r="BE2193" s="48"/>
    </row>
    <row r="2194" spans="47:57" hidden="1" x14ac:dyDescent="0.2">
      <c r="AU2194" s="48"/>
      <c r="AV2194" s="48"/>
      <c r="AW2194" s="48"/>
      <c r="AX2194" s="48"/>
      <c r="AY2194" s="48"/>
      <c r="AZ2194" s="48"/>
      <c r="BA2194" s="48"/>
      <c r="BB2194" s="48"/>
      <c r="BC2194" s="48"/>
      <c r="BD2194" s="48"/>
      <c r="BE2194" s="48"/>
    </row>
    <row r="2195" spans="47:57" hidden="1" x14ac:dyDescent="0.2">
      <c r="AU2195" s="48"/>
      <c r="AV2195" s="48"/>
      <c r="AW2195" s="48"/>
      <c r="AX2195" s="48"/>
      <c r="AY2195" s="48"/>
      <c r="AZ2195" s="48"/>
      <c r="BA2195" s="48"/>
      <c r="BB2195" s="48"/>
      <c r="BC2195" s="48"/>
      <c r="BD2195" s="48"/>
      <c r="BE2195" s="48"/>
    </row>
    <row r="2196" spans="47:57" hidden="1" x14ac:dyDescent="0.2">
      <c r="AU2196" s="48"/>
      <c r="AV2196" s="48"/>
      <c r="AW2196" s="48"/>
      <c r="AX2196" s="48"/>
      <c r="AY2196" s="48"/>
      <c r="AZ2196" s="48"/>
      <c r="BA2196" s="48"/>
      <c r="BB2196" s="48"/>
      <c r="BC2196" s="48"/>
      <c r="BD2196" s="48"/>
      <c r="BE2196" s="48"/>
    </row>
    <row r="2197" spans="47:57" hidden="1" x14ac:dyDescent="0.2">
      <c r="AU2197" s="48"/>
      <c r="AV2197" s="48"/>
      <c r="AW2197" s="48"/>
      <c r="AX2197" s="48"/>
      <c r="AY2197" s="48"/>
      <c r="AZ2197" s="48"/>
      <c r="BA2197" s="48"/>
      <c r="BB2197" s="48"/>
      <c r="BC2197" s="48"/>
      <c r="BD2197" s="48"/>
      <c r="BE2197" s="48"/>
    </row>
    <row r="2198" spans="47:57" hidden="1" x14ac:dyDescent="0.2">
      <c r="AU2198" s="48"/>
      <c r="AV2198" s="48"/>
      <c r="AW2198" s="48"/>
      <c r="AX2198" s="48"/>
      <c r="AY2198" s="48"/>
      <c r="AZ2198" s="48"/>
      <c r="BA2198" s="48"/>
      <c r="BB2198" s="48"/>
      <c r="BC2198" s="48"/>
      <c r="BD2198" s="48"/>
      <c r="BE2198" s="48"/>
    </row>
    <row r="2199" spans="47:57" hidden="1" x14ac:dyDescent="0.2">
      <c r="AU2199" s="48"/>
      <c r="AV2199" s="48"/>
      <c r="AW2199" s="48"/>
      <c r="AX2199" s="48"/>
      <c r="AY2199" s="48"/>
      <c r="AZ2199" s="48"/>
      <c r="BA2199" s="48"/>
      <c r="BB2199" s="48"/>
      <c r="BC2199" s="48"/>
      <c r="BD2199" s="48"/>
      <c r="BE2199" s="48"/>
    </row>
    <row r="2200" spans="47:57" hidden="1" x14ac:dyDescent="0.2">
      <c r="AU2200" s="48"/>
      <c r="AV2200" s="48"/>
      <c r="AW2200" s="48"/>
      <c r="AX2200" s="48"/>
      <c r="AY2200" s="48"/>
      <c r="AZ2200" s="48"/>
      <c r="BA2200" s="48"/>
      <c r="BB2200" s="48"/>
      <c r="BC2200" s="48"/>
      <c r="BD2200" s="48"/>
      <c r="BE2200" s="48"/>
    </row>
    <row r="2201" spans="47:57" hidden="1" x14ac:dyDescent="0.2">
      <c r="AU2201" s="48"/>
      <c r="AV2201" s="48"/>
      <c r="AW2201" s="48"/>
      <c r="AX2201" s="48"/>
      <c r="AY2201" s="48"/>
      <c r="AZ2201" s="48"/>
      <c r="BA2201" s="48"/>
      <c r="BB2201" s="48"/>
      <c r="BC2201" s="48"/>
      <c r="BD2201" s="48"/>
      <c r="BE2201" s="48"/>
    </row>
    <row r="2202" spans="47:57" hidden="1" x14ac:dyDescent="0.2">
      <c r="AU2202" s="48"/>
      <c r="AV2202" s="48"/>
      <c r="AW2202" s="48"/>
      <c r="AX2202" s="48"/>
      <c r="AY2202" s="48"/>
      <c r="AZ2202" s="48"/>
      <c r="BA2202" s="48"/>
      <c r="BB2202" s="48"/>
      <c r="BC2202" s="48"/>
      <c r="BD2202" s="48"/>
      <c r="BE2202" s="48"/>
    </row>
    <row r="2203" spans="47:57" hidden="1" x14ac:dyDescent="0.2">
      <c r="AU2203" s="48"/>
      <c r="AV2203" s="48"/>
      <c r="AW2203" s="48"/>
      <c r="AX2203" s="48"/>
      <c r="AY2203" s="48"/>
      <c r="AZ2203" s="48"/>
      <c r="BA2203" s="48"/>
      <c r="BB2203" s="48"/>
      <c r="BC2203" s="48"/>
      <c r="BD2203" s="48"/>
      <c r="BE2203" s="48"/>
    </row>
    <row r="2204" spans="47:57" hidden="1" x14ac:dyDescent="0.2">
      <c r="AU2204" s="48"/>
      <c r="AV2204" s="48"/>
      <c r="AW2204" s="48"/>
      <c r="AX2204" s="48"/>
      <c r="AY2204" s="48"/>
      <c r="AZ2204" s="48"/>
      <c r="BA2204" s="48"/>
      <c r="BB2204" s="48"/>
      <c r="BC2204" s="48"/>
      <c r="BD2204" s="48"/>
      <c r="BE2204" s="48"/>
    </row>
    <row r="2205" spans="47:57" hidden="1" x14ac:dyDescent="0.2">
      <c r="AU2205" s="48"/>
      <c r="AV2205" s="48"/>
      <c r="AW2205" s="48"/>
      <c r="AX2205" s="48"/>
      <c r="AY2205" s="48"/>
      <c r="AZ2205" s="48"/>
      <c r="BA2205" s="48"/>
      <c r="BB2205" s="48"/>
      <c r="BC2205" s="48"/>
      <c r="BD2205" s="48"/>
      <c r="BE2205" s="48"/>
    </row>
    <row r="2206" spans="47:57" hidden="1" x14ac:dyDescent="0.2">
      <c r="AU2206" s="48"/>
      <c r="AV2206" s="48"/>
      <c r="AW2206" s="48"/>
      <c r="AX2206" s="48"/>
      <c r="AY2206" s="48"/>
      <c r="AZ2206" s="48"/>
      <c r="BA2206" s="48"/>
      <c r="BB2206" s="48"/>
      <c r="BC2206" s="48"/>
      <c r="BD2206" s="48"/>
      <c r="BE2206" s="48"/>
    </row>
    <row r="2207" spans="47:57" hidden="1" x14ac:dyDescent="0.2">
      <c r="AU2207" s="48"/>
      <c r="AV2207" s="48"/>
      <c r="AW2207" s="48"/>
      <c r="AX2207" s="48"/>
      <c r="AY2207" s="48"/>
      <c r="AZ2207" s="48"/>
      <c r="BA2207" s="48"/>
      <c r="BB2207" s="48"/>
      <c r="BC2207" s="48"/>
      <c r="BD2207" s="48"/>
      <c r="BE2207" s="48"/>
    </row>
    <row r="2208" spans="47:57" hidden="1" x14ac:dyDescent="0.2">
      <c r="AU2208" s="48"/>
      <c r="AV2208" s="48"/>
      <c r="AW2208" s="48"/>
      <c r="AX2208" s="48"/>
      <c r="AY2208" s="48"/>
      <c r="AZ2208" s="48"/>
      <c r="BA2208" s="48"/>
      <c r="BB2208" s="48"/>
      <c r="BC2208" s="48"/>
      <c r="BD2208" s="48"/>
      <c r="BE2208" s="48"/>
    </row>
    <row r="2209" spans="47:57" hidden="1" x14ac:dyDescent="0.2">
      <c r="AU2209" s="48"/>
      <c r="AV2209" s="48"/>
      <c r="AW2209" s="48"/>
      <c r="AX2209" s="48"/>
      <c r="AY2209" s="48"/>
      <c r="AZ2209" s="48"/>
      <c r="BA2209" s="48"/>
      <c r="BB2209" s="48"/>
      <c r="BC2209" s="48"/>
      <c r="BD2209" s="48"/>
      <c r="BE2209" s="48"/>
    </row>
    <row r="2210" spans="47:57" hidden="1" x14ac:dyDescent="0.2">
      <c r="AU2210" s="48"/>
      <c r="AV2210" s="48"/>
      <c r="AW2210" s="48"/>
      <c r="AX2210" s="48"/>
      <c r="AY2210" s="48"/>
      <c r="AZ2210" s="48"/>
      <c r="BA2210" s="48"/>
      <c r="BB2210" s="48"/>
      <c r="BC2210" s="48"/>
      <c r="BD2210" s="48"/>
      <c r="BE2210" s="48"/>
    </row>
    <row r="2211" spans="47:57" hidden="1" x14ac:dyDescent="0.2">
      <c r="AU2211" s="48"/>
      <c r="AV2211" s="48"/>
      <c r="AW2211" s="48"/>
      <c r="AX2211" s="48"/>
      <c r="AY2211" s="48"/>
      <c r="AZ2211" s="48"/>
      <c r="BA2211" s="48"/>
      <c r="BB2211" s="48"/>
      <c r="BC2211" s="48"/>
      <c r="BD2211" s="48"/>
      <c r="BE2211" s="48"/>
    </row>
    <row r="2212" spans="47:57" hidden="1" x14ac:dyDescent="0.2">
      <c r="AU2212" s="48"/>
      <c r="AV2212" s="48"/>
      <c r="AW2212" s="48"/>
      <c r="AX2212" s="48"/>
      <c r="AY2212" s="48"/>
      <c r="AZ2212" s="48"/>
      <c r="BA2212" s="48"/>
      <c r="BB2212" s="48"/>
      <c r="BC2212" s="48"/>
      <c r="BD2212" s="48"/>
      <c r="BE2212" s="48"/>
    </row>
    <row r="2213" spans="47:57" hidden="1" x14ac:dyDescent="0.2">
      <c r="AU2213" s="48"/>
      <c r="AV2213" s="48"/>
      <c r="AW2213" s="48"/>
      <c r="AX2213" s="48"/>
      <c r="AY2213" s="48"/>
      <c r="AZ2213" s="48"/>
      <c r="BA2213" s="48"/>
      <c r="BB2213" s="48"/>
      <c r="BC2213" s="48"/>
      <c r="BD2213" s="48"/>
      <c r="BE2213" s="48"/>
    </row>
    <row r="2214" spans="47:57" hidden="1" x14ac:dyDescent="0.2">
      <c r="AU2214" s="48"/>
      <c r="AV2214" s="48"/>
      <c r="AW2214" s="48"/>
      <c r="AX2214" s="48"/>
      <c r="AY2214" s="48"/>
      <c r="AZ2214" s="48"/>
      <c r="BA2214" s="48"/>
      <c r="BB2214" s="48"/>
      <c r="BC2214" s="48"/>
      <c r="BD2214" s="48"/>
      <c r="BE2214" s="48"/>
    </row>
    <row r="2215" spans="47:57" hidden="1" x14ac:dyDescent="0.2">
      <c r="AU2215" s="48"/>
      <c r="AV2215" s="48"/>
      <c r="AW2215" s="48"/>
      <c r="AX2215" s="48"/>
      <c r="AY2215" s="48"/>
      <c r="AZ2215" s="48"/>
      <c r="BA2215" s="48"/>
      <c r="BB2215" s="48"/>
      <c r="BC2215" s="48"/>
      <c r="BD2215" s="48"/>
      <c r="BE2215" s="48"/>
    </row>
    <row r="2216" spans="47:57" hidden="1" x14ac:dyDescent="0.2">
      <c r="AU2216" s="48"/>
      <c r="AV2216" s="48"/>
      <c r="AW2216" s="48"/>
      <c r="AX2216" s="48"/>
      <c r="AY2216" s="48"/>
      <c r="AZ2216" s="48"/>
      <c r="BA2216" s="48"/>
      <c r="BB2216" s="48"/>
      <c r="BC2216" s="48"/>
      <c r="BD2216" s="48"/>
      <c r="BE2216" s="48"/>
    </row>
    <row r="2217" spans="47:57" hidden="1" x14ac:dyDescent="0.2">
      <c r="AU2217" s="48"/>
      <c r="AV2217" s="48"/>
      <c r="AW2217" s="48"/>
      <c r="AX2217" s="48"/>
      <c r="AY2217" s="48"/>
      <c r="AZ2217" s="48"/>
      <c r="BA2217" s="48"/>
      <c r="BB2217" s="48"/>
      <c r="BC2217" s="48"/>
      <c r="BD2217" s="48"/>
      <c r="BE2217" s="48"/>
    </row>
    <row r="2218" spans="47:57" hidden="1" x14ac:dyDescent="0.2">
      <c r="AU2218" s="48"/>
      <c r="AV2218" s="48"/>
      <c r="AW2218" s="48"/>
      <c r="AX2218" s="48"/>
      <c r="AY2218" s="48"/>
      <c r="AZ2218" s="48"/>
      <c r="BA2218" s="48"/>
      <c r="BB2218" s="48"/>
      <c r="BC2218" s="48"/>
      <c r="BD2218" s="48"/>
      <c r="BE2218" s="48"/>
    </row>
    <row r="2219" spans="47:57" hidden="1" x14ac:dyDescent="0.2">
      <c r="AU2219" s="48"/>
      <c r="AV2219" s="48"/>
      <c r="AW2219" s="48"/>
      <c r="AX2219" s="48"/>
      <c r="AY2219" s="48"/>
      <c r="AZ2219" s="48"/>
      <c r="BA2219" s="48"/>
      <c r="BB2219" s="48"/>
      <c r="BC2219" s="48"/>
      <c r="BD2219" s="48"/>
      <c r="BE2219" s="48"/>
    </row>
    <row r="2220" spans="47:57" hidden="1" x14ac:dyDescent="0.2">
      <c r="AU2220" s="48"/>
      <c r="AV2220" s="48"/>
      <c r="AW2220" s="48"/>
      <c r="AX2220" s="48"/>
      <c r="AY2220" s="48"/>
      <c r="AZ2220" s="48"/>
      <c r="BA2220" s="48"/>
      <c r="BB2220" s="48"/>
      <c r="BC2220" s="48"/>
      <c r="BD2220" s="48"/>
      <c r="BE2220" s="48"/>
    </row>
    <row r="2221" spans="47:57" hidden="1" x14ac:dyDescent="0.2">
      <c r="AU2221" s="48"/>
      <c r="AV2221" s="48"/>
      <c r="AW2221" s="48"/>
      <c r="AX2221" s="48"/>
      <c r="AY2221" s="48"/>
      <c r="AZ2221" s="48"/>
      <c r="BA2221" s="48"/>
      <c r="BB2221" s="48"/>
      <c r="BC2221" s="48"/>
      <c r="BD2221" s="48"/>
      <c r="BE2221" s="48"/>
    </row>
    <row r="2222" spans="47:57" hidden="1" x14ac:dyDescent="0.2">
      <c r="AU2222" s="48"/>
      <c r="AV2222" s="48"/>
      <c r="AW2222" s="48"/>
      <c r="AX2222" s="48"/>
      <c r="AY2222" s="48"/>
      <c r="AZ2222" s="48"/>
      <c r="BA2222" s="48"/>
      <c r="BB2222" s="48"/>
      <c r="BC2222" s="48"/>
      <c r="BD2222" s="48"/>
      <c r="BE2222" s="48"/>
    </row>
    <row r="2223" spans="47:57" hidden="1" x14ac:dyDescent="0.2">
      <c r="AU2223" s="48"/>
      <c r="AV2223" s="48"/>
      <c r="AW2223" s="48"/>
      <c r="AX2223" s="48"/>
      <c r="AY2223" s="48"/>
      <c r="AZ2223" s="48"/>
      <c r="BA2223" s="48"/>
      <c r="BB2223" s="48"/>
      <c r="BC2223" s="48"/>
      <c r="BD2223" s="48"/>
      <c r="BE2223" s="48"/>
    </row>
    <row r="2224" spans="47:57" hidden="1" x14ac:dyDescent="0.2">
      <c r="AU2224" s="48"/>
      <c r="AV2224" s="48"/>
      <c r="AW2224" s="48"/>
      <c r="AX2224" s="48"/>
      <c r="AY2224" s="48"/>
      <c r="AZ2224" s="48"/>
      <c r="BA2224" s="48"/>
      <c r="BB2224" s="48"/>
      <c r="BC2224" s="48"/>
      <c r="BD2224" s="48"/>
      <c r="BE2224" s="48"/>
    </row>
    <row r="2225" spans="47:57" hidden="1" x14ac:dyDescent="0.2">
      <c r="AU2225" s="48"/>
      <c r="AV2225" s="48"/>
      <c r="AW2225" s="48"/>
      <c r="AX2225" s="48"/>
      <c r="AY2225" s="48"/>
      <c r="AZ2225" s="48"/>
      <c r="BA2225" s="48"/>
      <c r="BB2225" s="48"/>
      <c r="BC2225" s="48"/>
      <c r="BD2225" s="48"/>
      <c r="BE2225" s="48"/>
    </row>
    <row r="2226" spans="47:57" hidden="1" x14ac:dyDescent="0.2">
      <c r="AU2226" s="48"/>
      <c r="AV2226" s="48"/>
      <c r="AW2226" s="48"/>
      <c r="AX2226" s="48"/>
      <c r="AY2226" s="48"/>
      <c r="AZ2226" s="48"/>
      <c r="BA2226" s="48"/>
      <c r="BB2226" s="48"/>
      <c r="BC2226" s="48"/>
      <c r="BD2226" s="48"/>
      <c r="BE2226" s="48"/>
    </row>
    <row r="2227" spans="47:57" hidden="1" x14ac:dyDescent="0.2">
      <c r="AU2227" s="48"/>
      <c r="AV2227" s="48"/>
      <c r="AW2227" s="48"/>
      <c r="AX2227" s="48"/>
      <c r="AY2227" s="48"/>
      <c r="AZ2227" s="48"/>
      <c r="BA2227" s="48"/>
      <c r="BB2227" s="48"/>
      <c r="BC2227" s="48"/>
      <c r="BD2227" s="48"/>
      <c r="BE2227" s="48"/>
    </row>
    <row r="2228" spans="47:57" hidden="1" x14ac:dyDescent="0.2">
      <c r="AU2228" s="48"/>
      <c r="AV2228" s="48"/>
      <c r="AW2228" s="48"/>
      <c r="AX2228" s="48"/>
      <c r="AY2228" s="48"/>
      <c r="AZ2228" s="48"/>
      <c r="BA2228" s="48"/>
      <c r="BB2228" s="48"/>
      <c r="BC2228" s="48"/>
      <c r="BD2228" s="48"/>
      <c r="BE2228" s="48"/>
    </row>
    <row r="2229" spans="47:57" hidden="1" x14ac:dyDescent="0.2">
      <c r="AU2229" s="48"/>
      <c r="AV2229" s="48"/>
      <c r="AW2229" s="48"/>
      <c r="AX2229" s="48"/>
      <c r="AY2229" s="48"/>
      <c r="AZ2229" s="48"/>
      <c r="BA2229" s="48"/>
      <c r="BB2229" s="48"/>
      <c r="BC2229" s="48"/>
      <c r="BD2229" s="48"/>
      <c r="BE2229" s="48"/>
    </row>
    <row r="2230" spans="47:57" hidden="1" x14ac:dyDescent="0.2">
      <c r="AU2230" s="48"/>
      <c r="AV2230" s="48"/>
      <c r="AW2230" s="48"/>
      <c r="AX2230" s="48"/>
      <c r="AY2230" s="48"/>
      <c r="AZ2230" s="48"/>
      <c r="BA2230" s="48"/>
      <c r="BB2230" s="48"/>
      <c r="BC2230" s="48"/>
      <c r="BD2230" s="48"/>
      <c r="BE2230" s="48"/>
    </row>
    <row r="2231" spans="47:57" hidden="1" x14ac:dyDescent="0.2">
      <c r="AU2231" s="48"/>
      <c r="AV2231" s="48"/>
      <c r="AW2231" s="48"/>
      <c r="AX2231" s="48"/>
      <c r="AY2231" s="48"/>
      <c r="AZ2231" s="48"/>
      <c r="BA2231" s="48"/>
      <c r="BB2231" s="48"/>
      <c r="BC2231" s="48"/>
      <c r="BD2231" s="48"/>
      <c r="BE2231" s="48"/>
    </row>
    <row r="2232" spans="47:57" hidden="1" x14ac:dyDescent="0.2">
      <c r="AU2232" s="48"/>
      <c r="AV2232" s="48"/>
      <c r="AW2232" s="48"/>
      <c r="AX2232" s="48"/>
      <c r="AY2232" s="48"/>
      <c r="AZ2232" s="48"/>
      <c r="BA2232" s="48"/>
      <c r="BB2232" s="48"/>
      <c r="BC2232" s="48"/>
      <c r="BD2232" s="48"/>
      <c r="BE2232" s="48"/>
    </row>
    <row r="2233" spans="47:57" hidden="1" x14ac:dyDescent="0.2">
      <c r="AU2233" s="48"/>
      <c r="AV2233" s="48"/>
      <c r="AW2233" s="48"/>
      <c r="AX2233" s="48"/>
      <c r="AY2233" s="48"/>
      <c r="AZ2233" s="48"/>
      <c r="BA2233" s="48"/>
      <c r="BB2233" s="48"/>
      <c r="BC2233" s="48"/>
      <c r="BD2233" s="48"/>
      <c r="BE2233" s="48"/>
    </row>
    <row r="2234" spans="47:57" hidden="1" x14ac:dyDescent="0.2">
      <c r="AU2234" s="48"/>
      <c r="AV2234" s="48"/>
      <c r="AW2234" s="48"/>
      <c r="AX2234" s="48"/>
      <c r="AY2234" s="48"/>
      <c r="AZ2234" s="48"/>
      <c r="BA2234" s="48"/>
      <c r="BB2234" s="48"/>
      <c r="BC2234" s="48"/>
      <c r="BD2234" s="48"/>
      <c r="BE2234" s="48"/>
    </row>
    <row r="2235" spans="47:57" hidden="1" x14ac:dyDescent="0.2">
      <c r="AU2235" s="48"/>
      <c r="AV2235" s="48"/>
      <c r="AW2235" s="48"/>
      <c r="AX2235" s="48"/>
      <c r="AY2235" s="48"/>
      <c r="AZ2235" s="48"/>
      <c r="BA2235" s="48"/>
      <c r="BB2235" s="48"/>
      <c r="BC2235" s="48"/>
      <c r="BD2235" s="48"/>
      <c r="BE2235" s="48"/>
    </row>
    <row r="2236" spans="47:57" hidden="1" x14ac:dyDescent="0.2">
      <c r="AU2236" s="48"/>
      <c r="AV2236" s="48"/>
      <c r="AW2236" s="48"/>
      <c r="AX2236" s="48"/>
      <c r="AY2236" s="48"/>
      <c r="AZ2236" s="48"/>
      <c r="BA2236" s="48"/>
      <c r="BB2236" s="48"/>
      <c r="BC2236" s="48"/>
      <c r="BD2236" s="48"/>
      <c r="BE2236" s="48"/>
    </row>
    <row r="2237" spans="47:57" hidden="1" x14ac:dyDescent="0.2">
      <c r="AU2237" s="48"/>
      <c r="AV2237" s="48"/>
      <c r="AW2237" s="48"/>
      <c r="AX2237" s="48"/>
      <c r="AY2237" s="48"/>
      <c r="AZ2237" s="48"/>
      <c r="BA2237" s="48"/>
      <c r="BB2237" s="48"/>
      <c r="BC2237" s="48"/>
      <c r="BD2237" s="48"/>
      <c r="BE2237" s="48"/>
    </row>
    <row r="2238" spans="47:57" hidden="1" x14ac:dyDescent="0.2">
      <c r="AU2238" s="48"/>
      <c r="AV2238" s="48"/>
      <c r="AW2238" s="48"/>
      <c r="AX2238" s="48"/>
      <c r="AY2238" s="48"/>
      <c r="AZ2238" s="48"/>
      <c r="BA2238" s="48"/>
      <c r="BB2238" s="48"/>
      <c r="BC2238" s="48"/>
      <c r="BD2238" s="48"/>
      <c r="BE2238" s="48"/>
    </row>
    <row r="2239" spans="47:57" hidden="1" x14ac:dyDescent="0.2">
      <c r="AU2239" s="48"/>
      <c r="AV2239" s="48"/>
      <c r="AW2239" s="48"/>
      <c r="AX2239" s="48"/>
      <c r="AY2239" s="48"/>
      <c r="AZ2239" s="48"/>
      <c r="BA2239" s="48"/>
      <c r="BB2239" s="48"/>
      <c r="BC2239" s="48"/>
      <c r="BD2239" s="48"/>
      <c r="BE2239" s="48"/>
    </row>
    <row r="2240" spans="47:57" hidden="1" x14ac:dyDescent="0.2">
      <c r="AU2240" s="48"/>
      <c r="AV2240" s="48"/>
      <c r="AW2240" s="48"/>
      <c r="AX2240" s="48"/>
      <c r="AY2240" s="48"/>
      <c r="AZ2240" s="48"/>
      <c r="BA2240" s="48"/>
      <c r="BB2240" s="48"/>
      <c r="BC2240" s="48"/>
      <c r="BD2240" s="48"/>
      <c r="BE2240" s="48"/>
    </row>
    <row r="2241" spans="47:57" hidden="1" x14ac:dyDescent="0.2">
      <c r="AU2241" s="48"/>
      <c r="AV2241" s="48"/>
      <c r="AW2241" s="48"/>
      <c r="AX2241" s="48"/>
      <c r="AY2241" s="48"/>
      <c r="AZ2241" s="48"/>
      <c r="BA2241" s="48"/>
      <c r="BB2241" s="48"/>
      <c r="BC2241" s="48"/>
      <c r="BD2241" s="48"/>
      <c r="BE2241" s="48"/>
    </row>
    <row r="2242" spans="47:57" hidden="1" x14ac:dyDescent="0.2">
      <c r="AU2242" s="48"/>
      <c r="AV2242" s="48"/>
      <c r="AW2242" s="48"/>
      <c r="AX2242" s="48"/>
      <c r="AY2242" s="48"/>
      <c r="AZ2242" s="48"/>
      <c r="BA2242" s="48"/>
      <c r="BB2242" s="48"/>
      <c r="BC2242" s="48"/>
      <c r="BD2242" s="48"/>
      <c r="BE2242" s="48"/>
    </row>
    <row r="2243" spans="47:57" hidden="1" x14ac:dyDescent="0.2">
      <c r="AU2243" s="48"/>
      <c r="AV2243" s="48"/>
      <c r="AW2243" s="48"/>
      <c r="AX2243" s="48"/>
      <c r="AY2243" s="48"/>
      <c r="AZ2243" s="48"/>
      <c r="BA2243" s="48"/>
      <c r="BB2243" s="48"/>
      <c r="BC2243" s="48"/>
      <c r="BD2243" s="48"/>
      <c r="BE2243" s="48"/>
    </row>
    <row r="2244" spans="47:57" hidden="1" x14ac:dyDescent="0.2">
      <c r="AU2244" s="48"/>
      <c r="AV2244" s="48"/>
      <c r="AW2244" s="48"/>
      <c r="AX2244" s="48"/>
      <c r="AY2244" s="48"/>
      <c r="AZ2244" s="48"/>
      <c r="BA2244" s="48"/>
      <c r="BB2244" s="48"/>
      <c r="BC2244" s="48"/>
      <c r="BD2244" s="48"/>
      <c r="BE2244" s="48"/>
    </row>
    <row r="2245" spans="47:57" hidden="1" x14ac:dyDescent="0.2">
      <c r="AU2245" s="48"/>
      <c r="AV2245" s="48"/>
      <c r="AW2245" s="48"/>
      <c r="AX2245" s="48"/>
      <c r="AY2245" s="48"/>
      <c r="AZ2245" s="48"/>
      <c r="BA2245" s="48"/>
      <c r="BB2245" s="48"/>
      <c r="BC2245" s="48"/>
      <c r="BD2245" s="48"/>
      <c r="BE2245" s="48"/>
    </row>
    <row r="2246" spans="47:57" hidden="1" x14ac:dyDescent="0.2">
      <c r="AU2246" s="48"/>
      <c r="AV2246" s="48"/>
      <c r="AW2246" s="48"/>
      <c r="AX2246" s="48"/>
      <c r="AY2246" s="48"/>
      <c r="AZ2246" s="48"/>
      <c r="BA2246" s="48"/>
      <c r="BB2246" s="48"/>
      <c r="BC2246" s="48"/>
      <c r="BD2246" s="48"/>
      <c r="BE2246" s="48"/>
    </row>
    <row r="2247" spans="47:57" hidden="1" x14ac:dyDescent="0.2">
      <c r="AU2247" s="48"/>
      <c r="AV2247" s="48"/>
      <c r="AW2247" s="48"/>
      <c r="AX2247" s="48"/>
      <c r="AY2247" s="48"/>
      <c r="AZ2247" s="48"/>
      <c r="BA2247" s="48"/>
      <c r="BB2247" s="48"/>
      <c r="BC2247" s="48"/>
      <c r="BD2247" s="48"/>
      <c r="BE2247" s="48"/>
    </row>
    <row r="2248" spans="47:57" hidden="1" x14ac:dyDescent="0.2">
      <c r="AU2248" s="48"/>
      <c r="AV2248" s="48"/>
      <c r="AW2248" s="48"/>
      <c r="AX2248" s="48"/>
      <c r="AY2248" s="48"/>
      <c r="AZ2248" s="48"/>
      <c r="BA2248" s="48"/>
      <c r="BB2248" s="48"/>
      <c r="BC2248" s="48"/>
      <c r="BD2248" s="48"/>
      <c r="BE2248" s="48"/>
    </row>
    <row r="2249" spans="47:57" hidden="1" x14ac:dyDescent="0.2">
      <c r="AU2249" s="48"/>
      <c r="AV2249" s="48"/>
      <c r="AW2249" s="48"/>
      <c r="AX2249" s="48"/>
      <c r="AY2249" s="48"/>
      <c r="AZ2249" s="48"/>
      <c r="BA2249" s="48"/>
      <c r="BB2249" s="48"/>
      <c r="BC2249" s="48"/>
      <c r="BD2249" s="48"/>
      <c r="BE2249" s="48"/>
    </row>
    <row r="2250" spans="47:57" hidden="1" x14ac:dyDescent="0.2">
      <c r="AU2250" s="48"/>
      <c r="AV2250" s="48"/>
      <c r="AW2250" s="48"/>
      <c r="AX2250" s="48"/>
      <c r="AY2250" s="48"/>
      <c r="AZ2250" s="48"/>
      <c r="BA2250" s="48"/>
      <c r="BB2250" s="48"/>
      <c r="BC2250" s="48"/>
      <c r="BD2250" s="48"/>
      <c r="BE2250" s="48"/>
    </row>
    <row r="2251" spans="47:57" hidden="1" x14ac:dyDescent="0.2">
      <c r="AU2251" s="48"/>
      <c r="AV2251" s="48"/>
      <c r="AW2251" s="48"/>
      <c r="AX2251" s="48"/>
      <c r="AY2251" s="48"/>
      <c r="AZ2251" s="48"/>
      <c r="BA2251" s="48"/>
      <c r="BB2251" s="48"/>
      <c r="BC2251" s="48"/>
      <c r="BD2251" s="48"/>
      <c r="BE2251" s="48"/>
    </row>
    <row r="2252" spans="47:57" hidden="1" x14ac:dyDescent="0.2">
      <c r="AU2252" s="48"/>
      <c r="AV2252" s="48"/>
      <c r="AW2252" s="48"/>
      <c r="AX2252" s="48"/>
      <c r="AY2252" s="48"/>
      <c r="AZ2252" s="48"/>
      <c r="BA2252" s="48"/>
      <c r="BB2252" s="48"/>
      <c r="BC2252" s="48"/>
      <c r="BD2252" s="48"/>
      <c r="BE2252" s="48"/>
    </row>
    <row r="2253" spans="47:57" hidden="1" x14ac:dyDescent="0.2">
      <c r="AU2253" s="48"/>
      <c r="AV2253" s="48"/>
      <c r="AW2253" s="48"/>
      <c r="AX2253" s="48"/>
      <c r="AY2253" s="48"/>
      <c r="AZ2253" s="48"/>
      <c r="BA2253" s="48"/>
      <c r="BB2253" s="48"/>
      <c r="BC2253" s="48"/>
      <c r="BD2253" s="48"/>
      <c r="BE2253" s="48"/>
    </row>
    <row r="2254" spans="47:57" hidden="1" x14ac:dyDescent="0.2">
      <c r="AU2254" s="48"/>
      <c r="AV2254" s="48"/>
      <c r="AW2254" s="48"/>
      <c r="AX2254" s="48"/>
      <c r="AY2254" s="48"/>
      <c r="AZ2254" s="48"/>
      <c r="BA2254" s="48"/>
      <c r="BB2254" s="48"/>
      <c r="BC2254" s="48"/>
      <c r="BD2254" s="48"/>
      <c r="BE2254" s="48"/>
    </row>
    <row r="2255" spans="47:57" hidden="1" x14ac:dyDescent="0.2">
      <c r="AU2255" s="48"/>
      <c r="AV2255" s="48"/>
      <c r="AW2255" s="48"/>
      <c r="AX2255" s="48"/>
      <c r="AY2255" s="48"/>
      <c r="AZ2255" s="48"/>
      <c r="BA2255" s="48"/>
      <c r="BB2255" s="48"/>
      <c r="BC2255" s="48"/>
      <c r="BD2255" s="48"/>
      <c r="BE2255" s="48"/>
    </row>
    <row r="2256" spans="47:57" hidden="1" x14ac:dyDescent="0.2">
      <c r="AU2256" s="48"/>
      <c r="AV2256" s="48"/>
      <c r="AW2256" s="48"/>
      <c r="AX2256" s="48"/>
      <c r="AY2256" s="48"/>
      <c r="AZ2256" s="48"/>
      <c r="BA2256" s="48"/>
      <c r="BB2256" s="48"/>
      <c r="BC2256" s="48"/>
      <c r="BD2256" s="48"/>
      <c r="BE2256" s="48"/>
    </row>
    <row r="2257" spans="47:57" hidden="1" x14ac:dyDescent="0.2">
      <c r="AU2257" s="48"/>
      <c r="AV2257" s="48"/>
      <c r="AW2257" s="48"/>
      <c r="AX2257" s="48"/>
      <c r="AY2257" s="48"/>
      <c r="AZ2257" s="48"/>
      <c r="BA2257" s="48"/>
      <c r="BB2257" s="48"/>
      <c r="BC2257" s="48"/>
      <c r="BD2257" s="48"/>
      <c r="BE2257" s="48"/>
    </row>
    <row r="2258" spans="47:57" hidden="1" x14ac:dyDescent="0.2">
      <c r="AU2258" s="48"/>
      <c r="AV2258" s="48"/>
      <c r="AW2258" s="48"/>
      <c r="AX2258" s="48"/>
      <c r="AY2258" s="48"/>
      <c r="AZ2258" s="48"/>
      <c r="BA2258" s="48"/>
      <c r="BB2258" s="48"/>
      <c r="BC2258" s="48"/>
      <c r="BD2258" s="48"/>
      <c r="BE2258" s="48"/>
    </row>
    <row r="2259" spans="47:57" hidden="1" x14ac:dyDescent="0.2">
      <c r="AU2259" s="48"/>
      <c r="AV2259" s="48"/>
      <c r="AW2259" s="48"/>
      <c r="AX2259" s="48"/>
      <c r="AY2259" s="48"/>
      <c r="AZ2259" s="48"/>
      <c r="BA2259" s="48"/>
      <c r="BB2259" s="48"/>
      <c r="BC2259" s="48"/>
      <c r="BD2259" s="48"/>
      <c r="BE2259" s="48"/>
    </row>
    <row r="2260" spans="47:57" hidden="1" x14ac:dyDescent="0.2">
      <c r="AU2260" s="48"/>
      <c r="AV2260" s="48"/>
      <c r="AW2260" s="48"/>
      <c r="AX2260" s="48"/>
      <c r="AY2260" s="48"/>
      <c r="AZ2260" s="48"/>
      <c r="BA2260" s="48"/>
      <c r="BB2260" s="48"/>
      <c r="BC2260" s="48"/>
      <c r="BD2260" s="48"/>
      <c r="BE2260" s="48"/>
    </row>
    <row r="2261" spans="47:57" hidden="1" x14ac:dyDescent="0.2">
      <c r="AU2261" s="48"/>
      <c r="AV2261" s="48"/>
      <c r="AW2261" s="48"/>
      <c r="AX2261" s="48"/>
      <c r="AY2261" s="48"/>
      <c r="AZ2261" s="48"/>
      <c r="BA2261" s="48"/>
      <c r="BB2261" s="48"/>
      <c r="BC2261" s="48"/>
      <c r="BD2261" s="48"/>
      <c r="BE2261" s="48"/>
    </row>
    <row r="2262" spans="47:57" hidden="1" x14ac:dyDescent="0.2">
      <c r="AU2262" s="48"/>
      <c r="AV2262" s="48"/>
      <c r="AW2262" s="48"/>
      <c r="AX2262" s="48"/>
      <c r="AY2262" s="48"/>
      <c r="AZ2262" s="48"/>
      <c r="BA2262" s="48"/>
      <c r="BB2262" s="48"/>
      <c r="BC2262" s="48"/>
      <c r="BD2262" s="48"/>
      <c r="BE2262" s="48"/>
    </row>
    <row r="2263" spans="47:57" hidden="1" x14ac:dyDescent="0.2">
      <c r="AU2263" s="48"/>
      <c r="AV2263" s="48"/>
      <c r="AW2263" s="48"/>
      <c r="AX2263" s="48"/>
      <c r="AY2263" s="48"/>
      <c r="AZ2263" s="48"/>
      <c r="BA2263" s="48"/>
      <c r="BB2263" s="48"/>
      <c r="BC2263" s="48"/>
      <c r="BD2263" s="48"/>
      <c r="BE2263" s="48"/>
    </row>
    <row r="2264" spans="47:57" hidden="1" x14ac:dyDescent="0.2">
      <c r="AU2264" s="48"/>
      <c r="AV2264" s="48"/>
      <c r="AW2264" s="48"/>
      <c r="AX2264" s="48"/>
      <c r="AY2264" s="48"/>
      <c r="AZ2264" s="48"/>
      <c r="BA2264" s="48"/>
      <c r="BB2264" s="48"/>
      <c r="BC2264" s="48"/>
      <c r="BD2264" s="48"/>
      <c r="BE2264" s="48"/>
    </row>
    <row r="2265" spans="47:57" hidden="1" x14ac:dyDescent="0.2">
      <c r="AU2265" s="48"/>
      <c r="AV2265" s="48"/>
      <c r="AW2265" s="48"/>
      <c r="AX2265" s="48"/>
      <c r="AY2265" s="48"/>
      <c r="AZ2265" s="48"/>
      <c r="BA2265" s="48"/>
      <c r="BB2265" s="48"/>
      <c r="BC2265" s="48"/>
      <c r="BD2265" s="48"/>
      <c r="BE2265" s="48"/>
    </row>
    <row r="2266" spans="47:57" hidden="1" x14ac:dyDescent="0.2">
      <c r="AU2266" s="48"/>
      <c r="AV2266" s="48"/>
      <c r="AW2266" s="48"/>
      <c r="AX2266" s="48"/>
      <c r="AY2266" s="48"/>
      <c r="AZ2266" s="48"/>
      <c r="BA2266" s="48"/>
      <c r="BB2266" s="48"/>
      <c r="BC2266" s="48"/>
      <c r="BD2266" s="48"/>
      <c r="BE2266" s="48"/>
    </row>
    <row r="2267" spans="47:57" hidden="1" x14ac:dyDescent="0.2">
      <c r="AU2267" s="48"/>
      <c r="AV2267" s="48"/>
      <c r="AW2267" s="48"/>
      <c r="AX2267" s="48"/>
      <c r="AY2267" s="48"/>
      <c r="AZ2267" s="48"/>
      <c r="BA2267" s="48"/>
      <c r="BB2267" s="48"/>
      <c r="BC2267" s="48"/>
      <c r="BD2267" s="48"/>
      <c r="BE2267" s="48"/>
    </row>
    <row r="2268" spans="47:57" hidden="1" x14ac:dyDescent="0.2">
      <c r="AU2268" s="48"/>
      <c r="AV2268" s="48"/>
      <c r="AW2268" s="48"/>
      <c r="AX2268" s="48"/>
      <c r="AY2268" s="48"/>
      <c r="AZ2268" s="48"/>
      <c r="BA2268" s="48"/>
      <c r="BB2268" s="48"/>
      <c r="BC2268" s="48"/>
      <c r="BD2268" s="48"/>
      <c r="BE2268" s="48"/>
    </row>
    <row r="2269" spans="47:57" hidden="1" x14ac:dyDescent="0.2">
      <c r="AU2269" s="48"/>
      <c r="AV2269" s="48"/>
      <c r="AW2269" s="48"/>
      <c r="AX2269" s="48"/>
      <c r="AY2269" s="48"/>
      <c r="AZ2269" s="48"/>
      <c r="BA2269" s="48"/>
      <c r="BB2269" s="48"/>
      <c r="BC2269" s="48"/>
      <c r="BD2269" s="48"/>
      <c r="BE2269" s="48"/>
    </row>
    <row r="2270" spans="47:57" hidden="1" x14ac:dyDescent="0.2">
      <c r="AU2270" s="48"/>
      <c r="AV2270" s="48"/>
      <c r="AW2270" s="48"/>
      <c r="AX2270" s="48"/>
      <c r="AY2270" s="48"/>
      <c r="AZ2270" s="48"/>
      <c r="BA2270" s="48"/>
      <c r="BB2270" s="48"/>
      <c r="BC2270" s="48"/>
      <c r="BD2270" s="48"/>
      <c r="BE2270" s="48"/>
    </row>
    <row r="2271" spans="47:57" hidden="1" x14ac:dyDescent="0.2">
      <c r="AU2271" s="48"/>
      <c r="AV2271" s="48"/>
      <c r="AW2271" s="48"/>
      <c r="AX2271" s="48"/>
      <c r="AY2271" s="48"/>
      <c r="AZ2271" s="48"/>
      <c r="BA2271" s="48"/>
      <c r="BB2271" s="48"/>
      <c r="BC2271" s="48"/>
      <c r="BD2271" s="48"/>
      <c r="BE2271" s="48"/>
    </row>
    <row r="2272" spans="47:57" hidden="1" x14ac:dyDescent="0.2">
      <c r="AU2272" s="48"/>
      <c r="AV2272" s="48"/>
      <c r="AW2272" s="48"/>
      <c r="AX2272" s="48"/>
      <c r="AY2272" s="48"/>
      <c r="AZ2272" s="48"/>
      <c r="BA2272" s="48"/>
      <c r="BB2272" s="48"/>
      <c r="BC2272" s="48"/>
      <c r="BD2272" s="48"/>
      <c r="BE2272" s="48"/>
    </row>
    <row r="2273" spans="47:57" hidden="1" x14ac:dyDescent="0.2">
      <c r="AU2273" s="48"/>
      <c r="AV2273" s="48"/>
      <c r="AW2273" s="48"/>
      <c r="AX2273" s="48"/>
      <c r="AY2273" s="48"/>
      <c r="AZ2273" s="48"/>
      <c r="BA2273" s="48"/>
      <c r="BB2273" s="48"/>
      <c r="BC2273" s="48"/>
      <c r="BD2273" s="48"/>
      <c r="BE2273" s="48"/>
    </row>
    <row r="2274" spans="47:57" hidden="1" x14ac:dyDescent="0.2">
      <c r="AU2274" s="48"/>
      <c r="AV2274" s="48"/>
      <c r="AW2274" s="48"/>
      <c r="AX2274" s="48"/>
      <c r="AY2274" s="48"/>
      <c r="AZ2274" s="48"/>
      <c r="BA2274" s="48"/>
      <c r="BB2274" s="48"/>
      <c r="BC2274" s="48"/>
      <c r="BD2274" s="48"/>
      <c r="BE2274" s="48"/>
    </row>
    <row r="2275" spans="47:57" hidden="1" x14ac:dyDescent="0.2">
      <c r="AU2275" s="48"/>
      <c r="AV2275" s="48"/>
      <c r="AW2275" s="48"/>
      <c r="AX2275" s="48"/>
      <c r="AY2275" s="48"/>
      <c r="AZ2275" s="48"/>
      <c r="BA2275" s="48"/>
      <c r="BB2275" s="48"/>
      <c r="BC2275" s="48"/>
      <c r="BD2275" s="48"/>
      <c r="BE2275" s="48"/>
    </row>
    <row r="2276" spans="47:57" hidden="1" x14ac:dyDescent="0.2">
      <c r="AU2276" s="48"/>
      <c r="AV2276" s="48"/>
      <c r="AW2276" s="48"/>
      <c r="AX2276" s="48"/>
      <c r="AY2276" s="48"/>
      <c r="AZ2276" s="48"/>
      <c r="BA2276" s="48"/>
      <c r="BB2276" s="48"/>
      <c r="BC2276" s="48"/>
      <c r="BD2276" s="48"/>
      <c r="BE2276" s="48"/>
    </row>
    <row r="2277" spans="47:57" hidden="1" x14ac:dyDescent="0.2">
      <c r="AU2277" s="48"/>
      <c r="AV2277" s="48"/>
      <c r="AW2277" s="48"/>
      <c r="AX2277" s="48"/>
      <c r="AY2277" s="48"/>
      <c r="AZ2277" s="48"/>
      <c r="BA2277" s="48"/>
      <c r="BB2277" s="48"/>
      <c r="BC2277" s="48"/>
      <c r="BD2277" s="48"/>
      <c r="BE2277" s="48"/>
    </row>
    <row r="2278" spans="47:57" hidden="1" x14ac:dyDescent="0.2">
      <c r="AU2278" s="48"/>
      <c r="AV2278" s="48"/>
      <c r="AW2278" s="48"/>
      <c r="AX2278" s="48"/>
      <c r="AY2278" s="48"/>
      <c r="AZ2278" s="48"/>
      <c r="BA2278" s="48"/>
      <c r="BB2278" s="48"/>
      <c r="BC2278" s="48"/>
      <c r="BD2278" s="48"/>
      <c r="BE2278" s="48"/>
    </row>
    <row r="2279" spans="47:57" hidden="1" x14ac:dyDescent="0.2">
      <c r="AU2279" s="48"/>
      <c r="AV2279" s="48"/>
      <c r="AW2279" s="48"/>
      <c r="AX2279" s="48"/>
      <c r="AY2279" s="48"/>
      <c r="AZ2279" s="48"/>
      <c r="BA2279" s="48"/>
      <c r="BB2279" s="48"/>
      <c r="BC2279" s="48"/>
      <c r="BD2279" s="48"/>
      <c r="BE2279" s="48"/>
    </row>
    <row r="2280" spans="47:57" hidden="1" x14ac:dyDescent="0.2">
      <c r="AU2280" s="48"/>
      <c r="AV2280" s="48"/>
      <c r="AW2280" s="48"/>
      <c r="AX2280" s="48"/>
      <c r="AY2280" s="48"/>
      <c r="AZ2280" s="48"/>
      <c r="BA2280" s="48"/>
      <c r="BB2280" s="48"/>
      <c r="BC2280" s="48"/>
      <c r="BD2280" s="48"/>
      <c r="BE2280" s="48"/>
    </row>
    <row r="2281" spans="47:57" hidden="1" x14ac:dyDescent="0.2">
      <c r="AU2281" s="48"/>
      <c r="AV2281" s="48"/>
      <c r="AW2281" s="48"/>
      <c r="AX2281" s="48"/>
      <c r="AY2281" s="48"/>
      <c r="AZ2281" s="48"/>
      <c r="BA2281" s="48"/>
      <c r="BB2281" s="48"/>
      <c r="BC2281" s="48"/>
      <c r="BD2281" s="48"/>
      <c r="BE2281" s="48"/>
    </row>
    <row r="2282" spans="47:57" hidden="1" x14ac:dyDescent="0.2">
      <c r="AU2282" s="48"/>
      <c r="AV2282" s="48"/>
      <c r="AW2282" s="48"/>
      <c r="AX2282" s="48"/>
      <c r="AY2282" s="48"/>
      <c r="AZ2282" s="48"/>
      <c r="BA2282" s="48"/>
      <c r="BB2282" s="48"/>
      <c r="BC2282" s="48"/>
      <c r="BD2282" s="48"/>
      <c r="BE2282" s="48"/>
    </row>
    <row r="2283" spans="47:57" hidden="1" x14ac:dyDescent="0.2">
      <c r="AU2283" s="48"/>
      <c r="AV2283" s="48"/>
      <c r="AW2283" s="48"/>
      <c r="AX2283" s="48"/>
      <c r="AY2283" s="48"/>
      <c r="AZ2283" s="48"/>
      <c r="BA2283" s="48"/>
      <c r="BB2283" s="48"/>
      <c r="BC2283" s="48"/>
      <c r="BD2283" s="48"/>
      <c r="BE2283" s="48"/>
    </row>
    <row r="2284" spans="47:57" hidden="1" x14ac:dyDescent="0.2">
      <c r="AU2284" s="48"/>
      <c r="AV2284" s="48"/>
      <c r="AW2284" s="48"/>
      <c r="AX2284" s="48"/>
      <c r="AY2284" s="48"/>
      <c r="AZ2284" s="48"/>
      <c r="BA2284" s="48"/>
      <c r="BB2284" s="48"/>
      <c r="BC2284" s="48"/>
      <c r="BD2284" s="48"/>
      <c r="BE2284" s="48"/>
    </row>
    <row r="2285" spans="47:57" hidden="1" x14ac:dyDescent="0.2">
      <c r="AU2285" s="48"/>
      <c r="AV2285" s="48"/>
      <c r="AW2285" s="48"/>
      <c r="AX2285" s="48"/>
      <c r="AY2285" s="48"/>
      <c r="AZ2285" s="48"/>
      <c r="BA2285" s="48"/>
      <c r="BB2285" s="48"/>
      <c r="BC2285" s="48"/>
      <c r="BD2285" s="48"/>
      <c r="BE2285" s="48"/>
    </row>
    <row r="2286" spans="47:57" hidden="1" x14ac:dyDescent="0.2">
      <c r="AU2286" s="48"/>
      <c r="AV2286" s="48"/>
      <c r="AW2286" s="48"/>
      <c r="AX2286" s="48"/>
      <c r="AY2286" s="48"/>
      <c r="AZ2286" s="48"/>
      <c r="BA2286" s="48"/>
      <c r="BB2286" s="48"/>
      <c r="BC2286" s="48"/>
      <c r="BD2286" s="48"/>
      <c r="BE2286" s="48"/>
    </row>
    <row r="2287" spans="47:57" hidden="1" x14ac:dyDescent="0.2">
      <c r="AU2287" s="48"/>
      <c r="AV2287" s="48"/>
      <c r="AW2287" s="48"/>
      <c r="AX2287" s="48"/>
      <c r="AY2287" s="48"/>
      <c r="AZ2287" s="48"/>
      <c r="BA2287" s="48"/>
      <c r="BB2287" s="48"/>
      <c r="BC2287" s="48"/>
      <c r="BD2287" s="48"/>
      <c r="BE2287" s="48"/>
    </row>
    <row r="2288" spans="47:57" hidden="1" x14ac:dyDescent="0.2">
      <c r="AU2288" s="48"/>
      <c r="AV2288" s="48"/>
      <c r="AW2288" s="48"/>
      <c r="AX2288" s="48"/>
      <c r="AY2288" s="48"/>
      <c r="AZ2288" s="48"/>
      <c r="BA2288" s="48"/>
      <c r="BB2288" s="48"/>
      <c r="BC2288" s="48"/>
      <c r="BD2288" s="48"/>
      <c r="BE2288" s="48"/>
    </row>
    <row r="2289" spans="47:57" hidden="1" x14ac:dyDescent="0.2">
      <c r="AU2289" s="48"/>
      <c r="AV2289" s="48"/>
      <c r="AW2289" s="48"/>
      <c r="AX2289" s="48"/>
      <c r="AY2289" s="48"/>
      <c r="AZ2289" s="48"/>
      <c r="BA2289" s="48"/>
      <c r="BB2289" s="48"/>
      <c r="BC2289" s="48"/>
      <c r="BD2289" s="48"/>
      <c r="BE2289" s="48"/>
    </row>
    <row r="2290" spans="47:57" hidden="1" x14ac:dyDescent="0.2">
      <c r="AU2290" s="48"/>
      <c r="AV2290" s="48"/>
      <c r="AW2290" s="48"/>
      <c r="AX2290" s="48"/>
      <c r="AY2290" s="48"/>
      <c r="AZ2290" s="48"/>
      <c r="BA2290" s="48"/>
      <c r="BB2290" s="48"/>
      <c r="BC2290" s="48"/>
      <c r="BD2290" s="48"/>
      <c r="BE2290" s="48"/>
    </row>
    <row r="2291" spans="47:57" hidden="1" x14ac:dyDescent="0.2">
      <c r="AU2291" s="48"/>
      <c r="AV2291" s="48"/>
      <c r="AW2291" s="48"/>
      <c r="AX2291" s="48"/>
      <c r="AY2291" s="48"/>
      <c r="AZ2291" s="48"/>
      <c r="BA2291" s="48"/>
      <c r="BB2291" s="48"/>
      <c r="BC2291" s="48"/>
      <c r="BD2291" s="48"/>
      <c r="BE2291" s="48"/>
    </row>
    <row r="2292" spans="47:57" hidden="1" x14ac:dyDescent="0.2">
      <c r="AU2292" s="48"/>
      <c r="AV2292" s="48"/>
      <c r="AW2292" s="48"/>
      <c r="AX2292" s="48"/>
      <c r="AY2292" s="48"/>
      <c r="AZ2292" s="48"/>
      <c r="BA2292" s="48"/>
      <c r="BB2292" s="48"/>
      <c r="BC2292" s="48"/>
      <c r="BD2292" s="48"/>
      <c r="BE2292" s="48"/>
    </row>
    <row r="2293" spans="47:57" hidden="1" x14ac:dyDescent="0.2">
      <c r="AU2293" s="48"/>
      <c r="AV2293" s="48"/>
      <c r="AW2293" s="48"/>
      <c r="AX2293" s="48"/>
      <c r="AY2293" s="48"/>
      <c r="AZ2293" s="48"/>
      <c r="BA2293" s="48"/>
      <c r="BB2293" s="48"/>
      <c r="BC2293" s="48"/>
      <c r="BD2293" s="48"/>
      <c r="BE2293" s="48"/>
    </row>
    <row r="2294" spans="47:57" hidden="1" x14ac:dyDescent="0.2">
      <c r="AU2294" s="48"/>
      <c r="AV2294" s="48"/>
      <c r="AW2294" s="48"/>
      <c r="AX2294" s="48"/>
      <c r="AY2294" s="48"/>
      <c r="AZ2294" s="48"/>
      <c r="BA2294" s="48"/>
      <c r="BB2294" s="48"/>
      <c r="BC2294" s="48"/>
      <c r="BD2294" s="48"/>
      <c r="BE2294" s="48"/>
    </row>
    <row r="2295" spans="47:57" hidden="1" x14ac:dyDescent="0.2">
      <c r="AU2295" s="48"/>
      <c r="AV2295" s="48"/>
      <c r="AW2295" s="48"/>
      <c r="AX2295" s="48"/>
      <c r="AY2295" s="48"/>
      <c r="AZ2295" s="48"/>
      <c r="BA2295" s="48"/>
      <c r="BB2295" s="48"/>
      <c r="BC2295" s="48"/>
      <c r="BD2295" s="48"/>
      <c r="BE2295" s="48"/>
    </row>
    <row r="2296" spans="47:57" hidden="1" x14ac:dyDescent="0.2">
      <c r="AU2296" s="48"/>
      <c r="AV2296" s="48"/>
      <c r="AW2296" s="48"/>
      <c r="AX2296" s="48"/>
      <c r="AY2296" s="48"/>
      <c r="AZ2296" s="48"/>
      <c r="BA2296" s="48"/>
      <c r="BB2296" s="48"/>
      <c r="BC2296" s="48"/>
      <c r="BD2296" s="48"/>
      <c r="BE2296" s="48"/>
    </row>
    <row r="2297" spans="47:57" hidden="1" x14ac:dyDescent="0.2">
      <c r="AU2297" s="48"/>
      <c r="AV2297" s="48"/>
      <c r="AW2297" s="48"/>
      <c r="AX2297" s="48"/>
      <c r="AY2297" s="48"/>
      <c r="AZ2297" s="48"/>
      <c r="BA2297" s="48"/>
      <c r="BB2297" s="48"/>
      <c r="BC2297" s="48"/>
      <c r="BD2297" s="48"/>
      <c r="BE2297" s="48"/>
    </row>
    <row r="2298" spans="47:57" hidden="1" x14ac:dyDescent="0.2">
      <c r="AU2298" s="48"/>
      <c r="AV2298" s="48"/>
      <c r="AW2298" s="48"/>
      <c r="AX2298" s="48"/>
      <c r="AY2298" s="48"/>
      <c r="AZ2298" s="48"/>
      <c r="BA2298" s="48"/>
      <c r="BB2298" s="48"/>
      <c r="BC2298" s="48"/>
      <c r="BD2298" s="48"/>
      <c r="BE2298" s="48"/>
    </row>
    <row r="2299" spans="47:57" hidden="1" x14ac:dyDescent="0.2">
      <c r="AU2299" s="48"/>
      <c r="AV2299" s="48"/>
      <c r="AW2299" s="48"/>
      <c r="AX2299" s="48"/>
      <c r="AY2299" s="48"/>
      <c r="AZ2299" s="48"/>
      <c r="BA2299" s="48"/>
      <c r="BB2299" s="48"/>
      <c r="BC2299" s="48"/>
      <c r="BD2299" s="48"/>
      <c r="BE2299" s="48"/>
    </row>
    <row r="2300" spans="47:57" hidden="1" x14ac:dyDescent="0.2">
      <c r="AU2300" s="48"/>
      <c r="AV2300" s="48"/>
      <c r="AW2300" s="48"/>
      <c r="AX2300" s="48"/>
      <c r="AY2300" s="48"/>
      <c r="AZ2300" s="48"/>
      <c r="BA2300" s="48"/>
      <c r="BB2300" s="48"/>
      <c r="BC2300" s="48"/>
      <c r="BD2300" s="48"/>
      <c r="BE2300" s="48"/>
    </row>
    <row r="2301" spans="47:57" hidden="1" x14ac:dyDescent="0.2">
      <c r="AU2301" s="48"/>
      <c r="AV2301" s="48"/>
      <c r="AW2301" s="48"/>
      <c r="AX2301" s="48"/>
      <c r="AY2301" s="48"/>
      <c r="AZ2301" s="48"/>
      <c r="BA2301" s="48"/>
      <c r="BB2301" s="48"/>
      <c r="BC2301" s="48"/>
      <c r="BD2301" s="48"/>
      <c r="BE2301" s="48"/>
    </row>
    <row r="2302" spans="47:57" hidden="1" x14ac:dyDescent="0.2">
      <c r="AU2302" s="48"/>
      <c r="AV2302" s="48"/>
      <c r="AW2302" s="48"/>
      <c r="AX2302" s="48"/>
      <c r="AY2302" s="48"/>
      <c r="AZ2302" s="48"/>
      <c r="BA2302" s="48"/>
      <c r="BB2302" s="48"/>
      <c r="BC2302" s="48"/>
      <c r="BD2302" s="48"/>
      <c r="BE2302" s="48"/>
    </row>
    <row r="2303" spans="47:57" hidden="1" x14ac:dyDescent="0.2">
      <c r="AU2303" s="48"/>
      <c r="AV2303" s="48"/>
      <c r="AW2303" s="48"/>
      <c r="AX2303" s="48"/>
      <c r="AY2303" s="48"/>
      <c r="AZ2303" s="48"/>
      <c r="BA2303" s="48"/>
      <c r="BB2303" s="48"/>
      <c r="BC2303" s="48"/>
      <c r="BD2303" s="48"/>
      <c r="BE2303" s="48"/>
    </row>
    <row r="2304" spans="47:57" hidden="1" x14ac:dyDescent="0.2">
      <c r="AU2304" s="48"/>
      <c r="AV2304" s="48"/>
      <c r="AW2304" s="48"/>
      <c r="AX2304" s="48"/>
      <c r="AY2304" s="48"/>
      <c r="AZ2304" s="48"/>
      <c r="BA2304" s="48"/>
      <c r="BB2304" s="48"/>
      <c r="BC2304" s="48"/>
      <c r="BD2304" s="48"/>
      <c r="BE2304" s="48"/>
    </row>
    <row r="2305" spans="47:57" hidden="1" x14ac:dyDescent="0.2">
      <c r="AU2305" s="48"/>
      <c r="AV2305" s="48"/>
      <c r="AW2305" s="48"/>
      <c r="AX2305" s="48"/>
      <c r="AY2305" s="48"/>
      <c r="AZ2305" s="48"/>
      <c r="BA2305" s="48"/>
      <c r="BB2305" s="48"/>
      <c r="BC2305" s="48"/>
      <c r="BD2305" s="48"/>
      <c r="BE2305" s="48"/>
    </row>
    <row r="2306" spans="47:57" hidden="1" x14ac:dyDescent="0.2">
      <c r="AU2306" s="48"/>
      <c r="AV2306" s="48"/>
      <c r="AW2306" s="48"/>
      <c r="AX2306" s="48"/>
      <c r="AY2306" s="48"/>
      <c r="AZ2306" s="48"/>
      <c r="BA2306" s="48"/>
      <c r="BB2306" s="48"/>
      <c r="BC2306" s="48"/>
      <c r="BD2306" s="48"/>
      <c r="BE2306" s="48"/>
    </row>
    <row r="2307" spans="47:57" hidden="1" x14ac:dyDescent="0.2">
      <c r="AU2307" s="48"/>
      <c r="AV2307" s="48"/>
      <c r="AW2307" s="48"/>
      <c r="AX2307" s="48"/>
      <c r="AY2307" s="48"/>
      <c r="AZ2307" s="48"/>
      <c r="BA2307" s="48"/>
      <c r="BB2307" s="48"/>
      <c r="BC2307" s="48"/>
      <c r="BD2307" s="48"/>
      <c r="BE2307" s="48"/>
    </row>
    <row r="2308" spans="47:57" hidden="1" x14ac:dyDescent="0.2">
      <c r="AU2308" s="48"/>
      <c r="AV2308" s="48"/>
      <c r="AW2308" s="48"/>
      <c r="AX2308" s="48"/>
      <c r="AY2308" s="48"/>
      <c r="AZ2308" s="48"/>
      <c r="BA2308" s="48"/>
      <c r="BB2308" s="48"/>
      <c r="BC2308" s="48"/>
      <c r="BD2308" s="48"/>
      <c r="BE2308" s="48"/>
    </row>
    <row r="2309" spans="47:57" hidden="1" x14ac:dyDescent="0.2">
      <c r="AU2309" s="48"/>
      <c r="AV2309" s="48"/>
      <c r="AW2309" s="48"/>
      <c r="AX2309" s="48"/>
      <c r="AY2309" s="48"/>
      <c r="AZ2309" s="48"/>
      <c r="BA2309" s="48"/>
      <c r="BB2309" s="48"/>
      <c r="BC2309" s="48"/>
      <c r="BD2309" s="48"/>
      <c r="BE2309" s="48"/>
    </row>
    <row r="2310" spans="47:57" hidden="1" x14ac:dyDescent="0.2">
      <c r="AU2310" s="48"/>
      <c r="AV2310" s="48"/>
      <c r="AW2310" s="48"/>
      <c r="AX2310" s="48"/>
      <c r="AY2310" s="48"/>
      <c r="AZ2310" s="48"/>
      <c r="BA2310" s="48"/>
      <c r="BB2310" s="48"/>
      <c r="BC2310" s="48"/>
      <c r="BD2310" s="48"/>
      <c r="BE2310" s="48"/>
    </row>
    <row r="2311" spans="47:57" hidden="1" x14ac:dyDescent="0.2">
      <c r="AU2311" s="48"/>
      <c r="AV2311" s="48"/>
      <c r="AW2311" s="48"/>
      <c r="AX2311" s="48"/>
      <c r="AY2311" s="48"/>
      <c r="AZ2311" s="48"/>
      <c r="BA2311" s="48"/>
      <c r="BB2311" s="48"/>
      <c r="BC2311" s="48"/>
      <c r="BD2311" s="48"/>
      <c r="BE2311" s="48"/>
    </row>
    <row r="2312" spans="47:57" hidden="1" x14ac:dyDescent="0.2">
      <c r="AU2312" s="48"/>
      <c r="AV2312" s="48"/>
      <c r="AW2312" s="48"/>
      <c r="AX2312" s="48"/>
      <c r="AY2312" s="48"/>
      <c r="AZ2312" s="48"/>
      <c r="BA2312" s="48"/>
      <c r="BB2312" s="48"/>
      <c r="BC2312" s="48"/>
      <c r="BD2312" s="48"/>
      <c r="BE2312" s="48"/>
    </row>
    <row r="2313" spans="47:57" hidden="1" x14ac:dyDescent="0.2">
      <c r="AU2313" s="48"/>
      <c r="AV2313" s="48"/>
      <c r="AW2313" s="48"/>
      <c r="AX2313" s="48"/>
      <c r="AY2313" s="48"/>
      <c r="AZ2313" s="48"/>
      <c r="BA2313" s="48"/>
      <c r="BB2313" s="48"/>
      <c r="BC2313" s="48"/>
      <c r="BD2313" s="48"/>
      <c r="BE2313" s="48"/>
    </row>
    <row r="2314" spans="47:57" hidden="1" x14ac:dyDescent="0.2">
      <c r="AU2314" s="48"/>
      <c r="AV2314" s="48"/>
      <c r="AW2314" s="48"/>
      <c r="AX2314" s="48"/>
      <c r="AY2314" s="48"/>
      <c r="AZ2314" s="48"/>
      <c r="BA2314" s="48"/>
      <c r="BB2314" s="48"/>
      <c r="BC2314" s="48"/>
      <c r="BD2314" s="48"/>
      <c r="BE2314" s="48"/>
    </row>
    <row r="2315" spans="47:57" hidden="1" x14ac:dyDescent="0.2">
      <c r="AU2315" s="48"/>
      <c r="AV2315" s="48"/>
      <c r="AW2315" s="48"/>
      <c r="AX2315" s="48"/>
      <c r="AY2315" s="48"/>
      <c r="AZ2315" s="48"/>
      <c r="BA2315" s="48"/>
      <c r="BB2315" s="48"/>
      <c r="BC2315" s="48"/>
      <c r="BD2315" s="48"/>
      <c r="BE2315" s="48"/>
    </row>
    <row r="2316" spans="47:57" hidden="1" x14ac:dyDescent="0.2">
      <c r="AU2316" s="48"/>
      <c r="AV2316" s="48"/>
      <c r="AW2316" s="48"/>
      <c r="AX2316" s="48"/>
      <c r="AY2316" s="48"/>
      <c r="AZ2316" s="48"/>
      <c r="BA2316" s="48"/>
      <c r="BB2316" s="48"/>
      <c r="BC2316" s="48"/>
      <c r="BD2316" s="48"/>
      <c r="BE2316" s="48"/>
    </row>
    <row r="2317" spans="47:57" hidden="1" x14ac:dyDescent="0.2">
      <c r="AU2317" s="48"/>
      <c r="AV2317" s="48"/>
      <c r="AW2317" s="48"/>
      <c r="AX2317" s="48"/>
      <c r="AY2317" s="48"/>
      <c r="AZ2317" s="48"/>
      <c r="BA2317" s="48"/>
      <c r="BB2317" s="48"/>
      <c r="BC2317" s="48"/>
      <c r="BD2317" s="48"/>
      <c r="BE2317" s="48"/>
    </row>
    <row r="2318" spans="47:57" hidden="1" x14ac:dyDescent="0.2">
      <c r="AU2318" s="48"/>
      <c r="AV2318" s="48"/>
      <c r="AW2318" s="48"/>
      <c r="AX2318" s="48"/>
      <c r="AY2318" s="48"/>
      <c r="AZ2318" s="48"/>
      <c r="BA2318" s="48"/>
      <c r="BB2318" s="48"/>
      <c r="BC2318" s="48"/>
      <c r="BD2318" s="48"/>
      <c r="BE2318" s="48"/>
    </row>
    <row r="2319" spans="47:57" hidden="1" x14ac:dyDescent="0.2">
      <c r="AU2319" s="48"/>
      <c r="AV2319" s="48"/>
      <c r="AW2319" s="48"/>
      <c r="AX2319" s="48"/>
      <c r="AY2319" s="48"/>
      <c r="AZ2319" s="48"/>
      <c r="BA2319" s="48"/>
      <c r="BB2319" s="48"/>
      <c r="BC2319" s="48"/>
      <c r="BD2319" s="48"/>
      <c r="BE2319" s="48"/>
    </row>
    <row r="2320" spans="47:57" hidden="1" x14ac:dyDescent="0.2">
      <c r="AU2320" s="48"/>
      <c r="AV2320" s="48"/>
      <c r="AW2320" s="48"/>
      <c r="AX2320" s="48"/>
      <c r="AY2320" s="48"/>
      <c r="AZ2320" s="48"/>
      <c r="BA2320" s="48"/>
      <c r="BB2320" s="48"/>
      <c r="BC2320" s="48"/>
      <c r="BD2320" s="48"/>
      <c r="BE2320" s="48"/>
    </row>
    <row r="2321" spans="47:57" hidden="1" x14ac:dyDescent="0.2">
      <c r="AU2321" s="48"/>
      <c r="AV2321" s="48"/>
      <c r="AW2321" s="48"/>
      <c r="AX2321" s="48"/>
      <c r="AY2321" s="48"/>
      <c r="AZ2321" s="48"/>
      <c r="BA2321" s="48"/>
      <c r="BB2321" s="48"/>
      <c r="BC2321" s="48"/>
      <c r="BD2321" s="48"/>
      <c r="BE2321" s="48"/>
    </row>
    <row r="2322" spans="47:57" hidden="1" x14ac:dyDescent="0.2">
      <c r="AU2322" s="48"/>
      <c r="AV2322" s="48"/>
      <c r="AW2322" s="48"/>
      <c r="AX2322" s="48"/>
      <c r="AY2322" s="48"/>
      <c r="AZ2322" s="48"/>
      <c r="BA2322" s="48"/>
      <c r="BB2322" s="48"/>
      <c r="BC2322" s="48"/>
      <c r="BD2322" s="48"/>
      <c r="BE2322" s="48"/>
    </row>
    <row r="2323" spans="47:57" hidden="1" x14ac:dyDescent="0.2">
      <c r="AU2323" s="48"/>
      <c r="AV2323" s="48"/>
      <c r="AW2323" s="48"/>
      <c r="AX2323" s="48"/>
      <c r="AY2323" s="48"/>
      <c r="AZ2323" s="48"/>
      <c r="BA2323" s="48"/>
      <c r="BB2323" s="48"/>
      <c r="BC2323" s="48"/>
      <c r="BD2323" s="48"/>
      <c r="BE2323" s="48"/>
    </row>
    <row r="2324" spans="47:57" hidden="1" x14ac:dyDescent="0.2">
      <c r="AU2324" s="48"/>
      <c r="AV2324" s="48"/>
      <c r="AW2324" s="48"/>
      <c r="AX2324" s="48"/>
      <c r="AY2324" s="48"/>
      <c r="AZ2324" s="48"/>
      <c r="BA2324" s="48"/>
      <c r="BB2324" s="48"/>
      <c r="BC2324" s="48"/>
      <c r="BD2324" s="48"/>
      <c r="BE2324" s="48"/>
    </row>
    <row r="2325" spans="47:57" hidden="1" x14ac:dyDescent="0.2">
      <c r="AU2325" s="48"/>
      <c r="AV2325" s="48"/>
      <c r="AW2325" s="48"/>
      <c r="AX2325" s="48"/>
      <c r="AY2325" s="48"/>
      <c r="AZ2325" s="48"/>
      <c r="BA2325" s="48"/>
      <c r="BB2325" s="48"/>
      <c r="BC2325" s="48"/>
      <c r="BD2325" s="48"/>
      <c r="BE2325" s="48"/>
    </row>
    <row r="2326" spans="47:57" hidden="1" x14ac:dyDescent="0.2">
      <c r="AU2326" s="48"/>
      <c r="AV2326" s="48"/>
      <c r="AW2326" s="48"/>
      <c r="AX2326" s="48"/>
      <c r="AY2326" s="48"/>
      <c r="AZ2326" s="48"/>
      <c r="BA2326" s="48"/>
      <c r="BB2326" s="48"/>
      <c r="BC2326" s="48"/>
      <c r="BD2326" s="48"/>
      <c r="BE2326" s="48"/>
    </row>
    <row r="2327" spans="47:57" hidden="1" x14ac:dyDescent="0.2">
      <c r="AU2327" s="48"/>
      <c r="AV2327" s="48"/>
      <c r="AW2327" s="48"/>
      <c r="AX2327" s="48"/>
      <c r="AY2327" s="48"/>
      <c r="AZ2327" s="48"/>
      <c r="BA2327" s="48"/>
      <c r="BB2327" s="48"/>
      <c r="BC2327" s="48"/>
      <c r="BD2327" s="48"/>
      <c r="BE2327" s="48"/>
    </row>
    <row r="2328" spans="47:57" hidden="1" x14ac:dyDescent="0.2">
      <c r="AU2328" s="48"/>
      <c r="AV2328" s="48"/>
      <c r="AW2328" s="48"/>
      <c r="AX2328" s="48"/>
      <c r="AY2328" s="48"/>
      <c r="AZ2328" s="48"/>
      <c r="BA2328" s="48"/>
      <c r="BB2328" s="48"/>
      <c r="BC2328" s="48"/>
      <c r="BD2328" s="48"/>
      <c r="BE2328" s="48"/>
    </row>
    <row r="2329" spans="47:57" hidden="1" x14ac:dyDescent="0.2">
      <c r="AU2329" s="48"/>
      <c r="AV2329" s="48"/>
      <c r="AW2329" s="48"/>
      <c r="AX2329" s="48"/>
      <c r="AY2329" s="48"/>
      <c r="AZ2329" s="48"/>
      <c r="BA2329" s="48"/>
      <c r="BB2329" s="48"/>
      <c r="BC2329" s="48"/>
      <c r="BD2329" s="48"/>
      <c r="BE2329" s="48"/>
    </row>
    <row r="2330" spans="47:57" hidden="1" x14ac:dyDescent="0.2">
      <c r="AU2330" s="48"/>
      <c r="AV2330" s="48"/>
      <c r="AW2330" s="48"/>
      <c r="AX2330" s="48"/>
      <c r="AY2330" s="48"/>
      <c r="AZ2330" s="48"/>
      <c r="BA2330" s="48"/>
      <c r="BB2330" s="48"/>
      <c r="BC2330" s="48"/>
      <c r="BD2330" s="48"/>
      <c r="BE2330" s="48"/>
    </row>
    <row r="2331" spans="47:57" hidden="1" x14ac:dyDescent="0.2">
      <c r="AU2331" s="48"/>
      <c r="AV2331" s="48"/>
      <c r="AW2331" s="48"/>
      <c r="AX2331" s="48"/>
      <c r="AY2331" s="48"/>
      <c r="AZ2331" s="48"/>
      <c r="BA2331" s="48"/>
      <c r="BB2331" s="48"/>
      <c r="BC2331" s="48"/>
      <c r="BD2331" s="48"/>
      <c r="BE2331" s="48"/>
    </row>
    <row r="2332" spans="47:57" hidden="1" x14ac:dyDescent="0.2">
      <c r="AU2332" s="48"/>
      <c r="AV2332" s="48"/>
      <c r="AW2332" s="48"/>
      <c r="AX2332" s="48"/>
      <c r="AY2332" s="48"/>
      <c r="AZ2332" s="48"/>
      <c r="BA2332" s="48"/>
      <c r="BB2332" s="48"/>
      <c r="BC2332" s="48"/>
      <c r="BD2332" s="48"/>
      <c r="BE2332" s="48"/>
    </row>
    <row r="2333" spans="47:57" hidden="1" x14ac:dyDescent="0.2">
      <c r="AU2333" s="48"/>
      <c r="AV2333" s="48"/>
      <c r="AW2333" s="48"/>
      <c r="AX2333" s="48"/>
      <c r="AY2333" s="48"/>
      <c r="AZ2333" s="48"/>
      <c r="BA2333" s="48"/>
      <c r="BB2333" s="48"/>
      <c r="BC2333" s="48"/>
      <c r="BD2333" s="48"/>
      <c r="BE2333" s="48"/>
    </row>
    <row r="2334" spans="47:57" hidden="1" x14ac:dyDescent="0.2">
      <c r="AU2334" s="48"/>
      <c r="AV2334" s="48"/>
      <c r="AW2334" s="48"/>
      <c r="AX2334" s="48"/>
      <c r="AY2334" s="48"/>
      <c r="AZ2334" s="48"/>
      <c r="BA2334" s="48"/>
      <c r="BB2334" s="48"/>
      <c r="BC2334" s="48"/>
      <c r="BD2334" s="48"/>
      <c r="BE2334" s="48"/>
    </row>
    <row r="2335" spans="47:57" hidden="1" x14ac:dyDescent="0.2">
      <c r="AU2335" s="48"/>
      <c r="AV2335" s="48"/>
      <c r="AW2335" s="48"/>
      <c r="AX2335" s="48"/>
      <c r="AY2335" s="48"/>
      <c r="AZ2335" s="48"/>
      <c r="BA2335" s="48"/>
      <c r="BB2335" s="48"/>
      <c r="BC2335" s="48"/>
      <c r="BD2335" s="48"/>
      <c r="BE2335" s="48"/>
    </row>
    <row r="2336" spans="47:57" hidden="1" x14ac:dyDescent="0.2">
      <c r="AU2336" s="48"/>
      <c r="AV2336" s="48"/>
      <c r="AW2336" s="48"/>
      <c r="AX2336" s="48"/>
      <c r="AY2336" s="48"/>
      <c r="AZ2336" s="48"/>
      <c r="BA2336" s="48"/>
      <c r="BB2336" s="48"/>
      <c r="BC2336" s="48"/>
      <c r="BD2336" s="48"/>
      <c r="BE2336" s="48"/>
    </row>
    <row r="2337" spans="47:57" hidden="1" x14ac:dyDescent="0.2">
      <c r="AU2337" s="48"/>
      <c r="AV2337" s="48"/>
      <c r="AW2337" s="48"/>
      <c r="AX2337" s="48"/>
      <c r="AY2337" s="48"/>
      <c r="AZ2337" s="48"/>
      <c r="BA2337" s="48"/>
      <c r="BB2337" s="48"/>
      <c r="BC2337" s="48"/>
      <c r="BD2337" s="48"/>
      <c r="BE2337" s="48"/>
    </row>
    <row r="2338" spans="47:57" hidden="1" x14ac:dyDescent="0.2">
      <c r="AU2338" s="48"/>
      <c r="AV2338" s="48"/>
      <c r="AW2338" s="48"/>
      <c r="AX2338" s="48"/>
      <c r="AY2338" s="48"/>
      <c r="AZ2338" s="48"/>
      <c r="BA2338" s="48"/>
      <c r="BB2338" s="48"/>
      <c r="BC2338" s="48"/>
      <c r="BD2338" s="48"/>
      <c r="BE2338" s="48"/>
    </row>
    <row r="2339" spans="47:57" hidden="1" x14ac:dyDescent="0.2">
      <c r="AU2339" s="48"/>
      <c r="AV2339" s="48"/>
      <c r="AW2339" s="48"/>
      <c r="AX2339" s="48"/>
      <c r="AY2339" s="48"/>
      <c r="AZ2339" s="48"/>
      <c r="BA2339" s="48"/>
      <c r="BB2339" s="48"/>
      <c r="BC2339" s="48"/>
      <c r="BD2339" s="48"/>
      <c r="BE2339" s="48"/>
    </row>
    <row r="2340" spans="47:57" hidden="1" x14ac:dyDescent="0.2">
      <c r="AU2340" s="48"/>
      <c r="AV2340" s="48"/>
      <c r="AW2340" s="48"/>
      <c r="AX2340" s="48"/>
      <c r="AY2340" s="48"/>
      <c r="AZ2340" s="48"/>
      <c r="BA2340" s="48"/>
      <c r="BB2340" s="48"/>
      <c r="BC2340" s="48"/>
      <c r="BD2340" s="48"/>
      <c r="BE2340" s="48"/>
    </row>
    <row r="2341" spans="47:57" hidden="1" x14ac:dyDescent="0.2">
      <c r="AU2341" s="48"/>
      <c r="AV2341" s="48"/>
      <c r="AW2341" s="48"/>
      <c r="AX2341" s="48"/>
      <c r="AY2341" s="48"/>
      <c r="AZ2341" s="48"/>
      <c r="BA2341" s="48"/>
      <c r="BB2341" s="48"/>
      <c r="BC2341" s="48"/>
      <c r="BD2341" s="48"/>
      <c r="BE2341" s="48"/>
    </row>
    <row r="2342" spans="47:57" hidden="1" x14ac:dyDescent="0.2">
      <c r="AU2342" s="48"/>
      <c r="AV2342" s="48"/>
      <c r="AW2342" s="48"/>
      <c r="AX2342" s="48"/>
      <c r="AY2342" s="48"/>
      <c r="AZ2342" s="48"/>
      <c r="BA2342" s="48"/>
      <c r="BB2342" s="48"/>
      <c r="BC2342" s="48"/>
      <c r="BD2342" s="48"/>
      <c r="BE2342" s="48"/>
    </row>
    <row r="2343" spans="47:57" hidden="1" x14ac:dyDescent="0.2">
      <c r="AU2343" s="48"/>
      <c r="AV2343" s="48"/>
      <c r="AW2343" s="48"/>
      <c r="AX2343" s="48"/>
      <c r="AY2343" s="48"/>
      <c r="AZ2343" s="48"/>
      <c r="BA2343" s="48"/>
      <c r="BB2343" s="48"/>
      <c r="BC2343" s="48"/>
      <c r="BD2343" s="48"/>
      <c r="BE2343" s="48"/>
    </row>
    <row r="2344" spans="47:57" hidden="1" x14ac:dyDescent="0.2">
      <c r="AU2344" s="48"/>
      <c r="AV2344" s="48"/>
      <c r="AW2344" s="48"/>
      <c r="AX2344" s="48"/>
      <c r="AY2344" s="48"/>
      <c r="AZ2344" s="48"/>
      <c r="BA2344" s="48"/>
      <c r="BB2344" s="48"/>
      <c r="BC2344" s="48"/>
      <c r="BD2344" s="48"/>
      <c r="BE2344" s="48"/>
    </row>
    <row r="2345" spans="47:57" hidden="1" x14ac:dyDescent="0.2">
      <c r="AU2345" s="48"/>
      <c r="AV2345" s="48"/>
      <c r="AW2345" s="48"/>
      <c r="AX2345" s="48"/>
      <c r="AY2345" s="48"/>
      <c r="AZ2345" s="48"/>
      <c r="BA2345" s="48"/>
      <c r="BB2345" s="48"/>
      <c r="BC2345" s="48"/>
      <c r="BD2345" s="48"/>
      <c r="BE2345" s="48"/>
    </row>
    <row r="2346" spans="47:57" hidden="1" x14ac:dyDescent="0.2">
      <c r="AU2346" s="48"/>
      <c r="AV2346" s="48"/>
      <c r="AW2346" s="48"/>
      <c r="AX2346" s="48"/>
      <c r="AY2346" s="48"/>
      <c r="AZ2346" s="48"/>
      <c r="BA2346" s="48"/>
      <c r="BB2346" s="48"/>
      <c r="BC2346" s="48"/>
      <c r="BD2346" s="48"/>
      <c r="BE2346" s="48"/>
    </row>
    <row r="2347" spans="47:57" hidden="1" x14ac:dyDescent="0.2">
      <c r="AU2347" s="48"/>
      <c r="AV2347" s="48"/>
      <c r="AW2347" s="48"/>
      <c r="AX2347" s="48"/>
      <c r="AY2347" s="48"/>
      <c r="AZ2347" s="48"/>
      <c r="BA2347" s="48"/>
      <c r="BB2347" s="48"/>
      <c r="BC2347" s="48"/>
      <c r="BD2347" s="48"/>
      <c r="BE2347" s="48"/>
    </row>
    <row r="2348" spans="47:57" hidden="1" x14ac:dyDescent="0.2">
      <c r="AU2348" s="48"/>
      <c r="AV2348" s="48"/>
      <c r="AW2348" s="48"/>
      <c r="AX2348" s="48"/>
      <c r="AY2348" s="48"/>
      <c r="AZ2348" s="48"/>
      <c r="BA2348" s="48"/>
      <c r="BB2348" s="48"/>
      <c r="BC2348" s="48"/>
      <c r="BD2348" s="48"/>
      <c r="BE2348" s="48"/>
    </row>
    <row r="2349" spans="47:57" hidden="1" x14ac:dyDescent="0.2">
      <c r="AU2349" s="48"/>
      <c r="AV2349" s="48"/>
      <c r="AW2349" s="48"/>
      <c r="AX2349" s="48"/>
      <c r="AY2349" s="48"/>
      <c r="AZ2349" s="48"/>
      <c r="BA2349" s="48"/>
      <c r="BB2349" s="48"/>
      <c r="BC2349" s="48"/>
      <c r="BD2349" s="48"/>
      <c r="BE2349" s="48"/>
    </row>
    <row r="2350" spans="47:57" hidden="1" x14ac:dyDescent="0.2">
      <c r="AU2350" s="48"/>
      <c r="AV2350" s="48"/>
      <c r="AW2350" s="48"/>
      <c r="AX2350" s="48"/>
      <c r="AY2350" s="48"/>
      <c r="AZ2350" s="48"/>
      <c r="BA2350" s="48"/>
      <c r="BB2350" s="48"/>
      <c r="BC2350" s="48"/>
      <c r="BD2350" s="48"/>
      <c r="BE2350" s="48"/>
    </row>
    <row r="2351" spans="47:57" hidden="1" x14ac:dyDescent="0.2">
      <c r="AU2351" s="48"/>
      <c r="AV2351" s="48"/>
      <c r="AW2351" s="48"/>
      <c r="AX2351" s="48"/>
      <c r="AY2351" s="48"/>
      <c r="AZ2351" s="48"/>
      <c r="BA2351" s="48"/>
      <c r="BB2351" s="48"/>
      <c r="BC2351" s="48"/>
      <c r="BD2351" s="48"/>
      <c r="BE2351" s="48"/>
    </row>
    <row r="2352" spans="47:57" hidden="1" x14ac:dyDescent="0.2">
      <c r="AU2352" s="48"/>
      <c r="AV2352" s="48"/>
      <c r="AW2352" s="48"/>
      <c r="AX2352" s="48"/>
      <c r="AY2352" s="48"/>
      <c r="AZ2352" s="48"/>
      <c r="BA2352" s="48"/>
      <c r="BB2352" s="48"/>
      <c r="BC2352" s="48"/>
      <c r="BD2352" s="48"/>
      <c r="BE2352" s="48"/>
    </row>
    <row r="2353" spans="47:57" hidden="1" x14ac:dyDescent="0.2">
      <c r="AU2353" s="48"/>
      <c r="AV2353" s="48"/>
      <c r="AW2353" s="48"/>
      <c r="AX2353" s="48"/>
      <c r="AY2353" s="48"/>
      <c r="AZ2353" s="48"/>
      <c r="BA2353" s="48"/>
      <c r="BB2353" s="48"/>
      <c r="BC2353" s="48"/>
      <c r="BD2353" s="48"/>
      <c r="BE2353" s="48"/>
    </row>
    <row r="2354" spans="47:57" hidden="1" x14ac:dyDescent="0.2">
      <c r="AU2354" s="48"/>
      <c r="AV2354" s="48"/>
      <c r="AW2354" s="48"/>
      <c r="AX2354" s="48"/>
      <c r="AY2354" s="48"/>
      <c r="AZ2354" s="48"/>
      <c r="BA2354" s="48"/>
      <c r="BB2354" s="48"/>
      <c r="BC2354" s="48"/>
      <c r="BD2354" s="48"/>
      <c r="BE2354" s="48"/>
    </row>
    <row r="2355" spans="47:57" hidden="1" x14ac:dyDescent="0.2">
      <c r="AU2355" s="48"/>
      <c r="AV2355" s="48"/>
      <c r="AW2355" s="48"/>
      <c r="AX2355" s="48"/>
      <c r="AY2355" s="48"/>
      <c r="AZ2355" s="48"/>
      <c r="BA2355" s="48"/>
      <c r="BB2355" s="48"/>
      <c r="BC2355" s="48"/>
      <c r="BD2355" s="48"/>
      <c r="BE2355" s="48"/>
    </row>
    <row r="2356" spans="47:57" hidden="1" x14ac:dyDescent="0.2">
      <c r="AU2356" s="48"/>
      <c r="AV2356" s="48"/>
      <c r="AW2356" s="48"/>
      <c r="AX2356" s="48"/>
      <c r="AY2356" s="48"/>
      <c r="AZ2356" s="48"/>
      <c r="BA2356" s="48"/>
      <c r="BB2356" s="48"/>
      <c r="BC2356" s="48"/>
      <c r="BD2356" s="48"/>
      <c r="BE2356" s="48"/>
    </row>
    <row r="2357" spans="47:57" hidden="1" x14ac:dyDescent="0.2">
      <c r="AU2357" s="48"/>
      <c r="AV2357" s="48"/>
      <c r="AW2357" s="48"/>
      <c r="AX2357" s="48"/>
      <c r="AY2357" s="48"/>
      <c r="AZ2357" s="48"/>
      <c r="BA2357" s="48"/>
      <c r="BB2357" s="48"/>
      <c r="BC2357" s="48"/>
      <c r="BD2357" s="48"/>
      <c r="BE2357" s="48"/>
    </row>
    <row r="2358" spans="47:57" hidden="1" x14ac:dyDescent="0.2">
      <c r="AU2358" s="48"/>
      <c r="AV2358" s="48"/>
      <c r="AW2358" s="48"/>
      <c r="AX2358" s="48"/>
      <c r="AY2358" s="48"/>
      <c r="AZ2358" s="48"/>
      <c r="BA2358" s="48"/>
      <c r="BB2358" s="48"/>
      <c r="BC2358" s="48"/>
      <c r="BD2358" s="48"/>
      <c r="BE2358" s="48"/>
    </row>
    <row r="2359" spans="47:57" hidden="1" x14ac:dyDescent="0.2">
      <c r="AU2359" s="48"/>
      <c r="AV2359" s="48"/>
      <c r="AW2359" s="48"/>
      <c r="AX2359" s="48"/>
      <c r="AY2359" s="48"/>
      <c r="AZ2359" s="48"/>
      <c r="BA2359" s="48"/>
      <c r="BB2359" s="48"/>
      <c r="BC2359" s="48"/>
      <c r="BD2359" s="48"/>
      <c r="BE2359" s="48"/>
    </row>
    <row r="2360" spans="47:57" hidden="1" x14ac:dyDescent="0.2">
      <c r="AU2360" s="48"/>
      <c r="AV2360" s="48"/>
      <c r="AW2360" s="48"/>
      <c r="AX2360" s="48"/>
      <c r="AY2360" s="48"/>
      <c r="AZ2360" s="48"/>
      <c r="BA2360" s="48"/>
      <c r="BB2360" s="48"/>
      <c r="BC2360" s="48"/>
      <c r="BD2360" s="48"/>
      <c r="BE2360" s="48"/>
    </row>
    <row r="2361" spans="47:57" hidden="1" x14ac:dyDescent="0.2">
      <c r="AU2361" s="48"/>
      <c r="AV2361" s="48"/>
      <c r="AW2361" s="48"/>
      <c r="AX2361" s="48"/>
      <c r="AY2361" s="48"/>
      <c r="AZ2361" s="48"/>
      <c r="BA2361" s="48"/>
      <c r="BB2361" s="48"/>
      <c r="BC2361" s="48"/>
      <c r="BD2361" s="48"/>
      <c r="BE2361" s="48"/>
    </row>
    <row r="2362" spans="47:57" hidden="1" x14ac:dyDescent="0.2">
      <c r="AU2362" s="48"/>
      <c r="AV2362" s="48"/>
      <c r="AW2362" s="48"/>
      <c r="AX2362" s="48"/>
      <c r="AY2362" s="48"/>
      <c r="AZ2362" s="48"/>
      <c r="BA2362" s="48"/>
      <c r="BB2362" s="48"/>
      <c r="BC2362" s="48"/>
      <c r="BD2362" s="48"/>
      <c r="BE2362" s="48"/>
    </row>
    <row r="2363" spans="47:57" hidden="1" x14ac:dyDescent="0.2">
      <c r="AU2363" s="48"/>
      <c r="AV2363" s="48"/>
      <c r="AW2363" s="48"/>
      <c r="AX2363" s="48"/>
      <c r="AY2363" s="48"/>
      <c r="AZ2363" s="48"/>
      <c r="BA2363" s="48"/>
      <c r="BB2363" s="48"/>
      <c r="BC2363" s="48"/>
      <c r="BD2363" s="48"/>
      <c r="BE2363" s="48"/>
    </row>
    <row r="2364" spans="47:57" hidden="1" x14ac:dyDescent="0.2">
      <c r="AU2364" s="48"/>
      <c r="AV2364" s="48"/>
      <c r="AW2364" s="48"/>
      <c r="AX2364" s="48"/>
      <c r="AY2364" s="48"/>
      <c r="AZ2364" s="48"/>
      <c r="BA2364" s="48"/>
      <c r="BB2364" s="48"/>
      <c r="BC2364" s="48"/>
      <c r="BD2364" s="48"/>
      <c r="BE2364" s="48"/>
    </row>
    <row r="2365" spans="47:57" hidden="1" x14ac:dyDescent="0.2">
      <c r="AU2365" s="48"/>
      <c r="AV2365" s="48"/>
      <c r="AW2365" s="48"/>
      <c r="AX2365" s="48"/>
      <c r="AY2365" s="48"/>
      <c r="AZ2365" s="48"/>
      <c r="BA2365" s="48"/>
      <c r="BB2365" s="48"/>
      <c r="BC2365" s="48"/>
      <c r="BD2365" s="48"/>
      <c r="BE2365" s="48"/>
    </row>
    <row r="2366" spans="47:57" hidden="1" x14ac:dyDescent="0.2">
      <c r="AU2366" s="48"/>
      <c r="AV2366" s="48"/>
      <c r="AW2366" s="48"/>
      <c r="AX2366" s="48"/>
      <c r="AY2366" s="48"/>
      <c r="AZ2366" s="48"/>
      <c r="BA2366" s="48"/>
      <c r="BB2366" s="48"/>
      <c r="BC2366" s="48"/>
      <c r="BD2366" s="48"/>
      <c r="BE2366" s="48"/>
    </row>
    <row r="2367" spans="47:57" hidden="1" x14ac:dyDescent="0.2">
      <c r="AU2367" s="48"/>
      <c r="AV2367" s="48"/>
      <c r="AW2367" s="48"/>
      <c r="AX2367" s="48"/>
      <c r="AY2367" s="48"/>
      <c r="AZ2367" s="48"/>
      <c r="BA2367" s="48"/>
      <c r="BB2367" s="48"/>
      <c r="BC2367" s="48"/>
      <c r="BD2367" s="48"/>
      <c r="BE2367" s="48"/>
    </row>
    <row r="2368" spans="47:57" hidden="1" x14ac:dyDescent="0.2">
      <c r="AU2368" s="48"/>
      <c r="AV2368" s="48"/>
      <c r="AW2368" s="48"/>
      <c r="AX2368" s="48"/>
      <c r="AY2368" s="48"/>
      <c r="AZ2368" s="48"/>
      <c r="BA2368" s="48"/>
      <c r="BB2368" s="48"/>
      <c r="BC2368" s="48"/>
      <c r="BD2368" s="48"/>
      <c r="BE2368" s="48"/>
    </row>
    <row r="2369" spans="47:57" hidden="1" x14ac:dyDescent="0.2">
      <c r="AU2369" s="48"/>
      <c r="AV2369" s="48"/>
      <c r="AW2369" s="48"/>
      <c r="AX2369" s="48"/>
      <c r="AY2369" s="48"/>
      <c r="AZ2369" s="48"/>
      <c r="BA2369" s="48"/>
      <c r="BB2369" s="48"/>
      <c r="BC2369" s="48"/>
      <c r="BD2369" s="48"/>
      <c r="BE2369" s="48"/>
    </row>
    <row r="2370" spans="47:57" hidden="1" x14ac:dyDescent="0.2">
      <c r="AU2370" s="48"/>
      <c r="AV2370" s="48"/>
      <c r="AW2370" s="48"/>
      <c r="AX2370" s="48"/>
      <c r="AY2370" s="48"/>
      <c r="AZ2370" s="48"/>
      <c r="BA2370" s="48"/>
      <c r="BB2370" s="48"/>
      <c r="BC2370" s="48"/>
      <c r="BD2370" s="48"/>
      <c r="BE2370" s="48"/>
    </row>
    <row r="2371" spans="47:57" hidden="1" x14ac:dyDescent="0.2">
      <c r="AU2371" s="48"/>
      <c r="AV2371" s="48"/>
      <c r="AW2371" s="48"/>
      <c r="AX2371" s="48"/>
      <c r="AY2371" s="48"/>
      <c r="AZ2371" s="48"/>
      <c r="BA2371" s="48"/>
      <c r="BB2371" s="48"/>
      <c r="BC2371" s="48"/>
      <c r="BD2371" s="48"/>
      <c r="BE2371" s="48"/>
    </row>
    <row r="2372" spans="47:57" hidden="1" x14ac:dyDescent="0.2">
      <c r="AU2372" s="48"/>
      <c r="AV2372" s="48"/>
      <c r="AW2372" s="48"/>
      <c r="AX2372" s="48"/>
      <c r="AY2372" s="48"/>
      <c r="AZ2372" s="48"/>
      <c r="BA2372" s="48"/>
      <c r="BB2372" s="48"/>
      <c r="BC2372" s="48"/>
      <c r="BD2372" s="48"/>
      <c r="BE2372" s="48"/>
    </row>
    <row r="2373" spans="47:57" hidden="1" x14ac:dyDescent="0.2">
      <c r="AU2373" s="48"/>
      <c r="AV2373" s="48"/>
      <c r="AW2373" s="48"/>
      <c r="AX2373" s="48"/>
      <c r="AY2373" s="48"/>
      <c r="AZ2373" s="48"/>
      <c r="BA2373" s="48"/>
      <c r="BB2373" s="48"/>
      <c r="BC2373" s="48"/>
      <c r="BD2373" s="48"/>
      <c r="BE2373" s="48"/>
    </row>
    <row r="2374" spans="47:57" hidden="1" x14ac:dyDescent="0.2">
      <c r="AU2374" s="48"/>
      <c r="AV2374" s="48"/>
      <c r="AW2374" s="48"/>
      <c r="AX2374" s="48"/>
      <c r="AY2374" s="48"/>
      <c r="AZ2374" s="48"/>
      <c r="BA2374" s="48"/>
      <c r="BB2374" s="48"/>
      <c r="BC2374" s="48"/>
      <c r="BD2374" s="48"/>
      <c r="BE2374" s="48"/>
    </row>
    <row r="2375" spans="47:57" hidden="1" x14ac:dyDescent="0.2">
      <c r="AU2375" s="48"/>
      <c r="AV2375" s="48"/>
      <c r="AW2375" s="48"/>
      <c r="AX2375" s="48"/>
      <c r="AY2375" s="48"/>
      <c r="AZ2375" s="48"/>
      <c r="BA2375" s="48"/>
      <c r="BB2375" s="48"/>
      <c r="BC2375" s="48"/>
      <c r="BD2375" s="48"/>
      <c r="BE2375" s="48"/>
    </row>
    <row r="2376" spans="47:57" hidden="1" x14ac:dyDescent="0.2">
      <c r="AU2376" s="48"/>
      <c r="AV2376" s="48"/>
      <c r="AW2376" s="48"/>
      <c r="AX2376" s="48"/>
      <c r="AY2376" s="48"/>
      <c r="AZ2376" s="48"/>
      <c r="BA2376" s="48"/>
      <c r="BB2376" s="48"/>
      <c r="BC2376" s="48"/>
      <c r="BD2376" s="48"/>
      <c r="BE2376" s="48"/>
    </row>
    <row r="2377" spans="47:57" hidden="1" x14ac:dyDescent="0.2">
      <c r="AU2377" s="48"/>
      <c r="AV2377" s="48"/>
      <c r="AW2377" s="48"/>
      <c r="AX2377" s="48"/>
      <c r="AY2377" s="48"/>
      <c r="AZ2377" s="48"/>
      <c r="BA2377" s="48"/>
      <c r="BB2377" s="48"/>
      <c r="BC2377" s="48"/>
      <c r="BD2377" s="48"/>
      <c r="BE2377" s="48"/>
    </row>
    <row r="2378" spans="47:57" hidden="1" x14ac:dyDescent="0.2">
      <c r="AU2378" s="48"/>
      <c r="AV2378" s="48"/>
      <c r="AW2378" s="48"/>
      <c r="AX2378" s="48"/>
      <c r="AY2378" s="48"/>
      <c r="AZ2378" s="48"/>
      <c r="BA2378" s="48"/>
      <c r="BB2378" s="48"/>
      <c r="BC2378" s="48"/>
      <c r="BD2378" s="48"/>
      <c r="BE2378" s="48"/>
    </row>
    <row r="2379" spans="47:57" hidden="1" x14ac:dyDescent="0.2">
      <c r="AU2379" s="48"/>
      <c r="AV2379" s="48"/>
      <c r="AW2379" s="48"/>
      <c r="AX2379" s="48"/>
      <c r="AY2379" s="48"/>
      <c r="AZ2379" s="48"/>
      <c r="BA2379" s="48"/>
      <c r="BB2379" s="48"/>
      <c r="BC2379" s="48"/>
      <c r="BD2379" s="48"/>
      <c r="BE2379" s="48"/>
    </row>
    <row r="2380" spans="47:57" hidden="1" x14ac:dyDescent="0.2">
      <c r="AU2380" s="48"/>
      <c r="AV2380" s="48"/>
      <c r="AW2380" s="48"/>
      <c r="AX2380" s="48"/>
      <c r="AY2380" s="48"/>
      <c r="AZ2380" s="48"/>
      <c r="BA2380" s="48"/>
      <c r="BB2380" s="48"/>
      <c r="BC2380" s="48"/>
      <c r="BD2380" s="48"/>
      <c r="BE2380" s="48"/>
    </row>
    <row r="2381" spans="47:57" hidden="1" x14ac:dyDescent="0.2">
      <c r="AU2381" s="48"/>
      <c r="AV2381" s="48"/>
      <c r="AW2381" s="48"/>
      <c r="AX2381" s="48"/>
      <c r="AY2381" s="48"/>
      <c r="AZ2381" s="48"/>
      <c r="BA2381" s="48"/>
      <c r="BB2381" s="48"/>
      <c r="BC2381" s="48"/>
      <c r="BD2381" s="48"/>
      <c r="BE2381" s="48"/>
    </row>
    <row r="2382" spans="47:57" hidden="1" x14ac:dyDescent="0.2">
      <c r="AU2382" s="48"/>
      <c r="AV2382" s="48"/>
      <c r="AW2382" s="48"/>
      <c r="AX2382" s="48"/>
      <c r="AY2382" s="48"/>
      <c r="AZ2382" s="48"/>
      <c r="BA2382" s="48"/>
      <c r="BB2382" s="48"/>
      <c r="BC2382" s="48"/>
      <c r="BD2382" s="48"/>
      <c r="BE2382" s="48"/>
    </row>
    <row r="2383" spans="47:57" hidden="1" x14ac:dyDescent="0.2">
      <c r="AU2383" s="48"/>
      <c r="AV2383" s="48"/>
      <c r="AW2383" s="48"/>
      <c r="AX2383" s="48"/>
      <c r="AY2383" s="48"/>
      <c r="AZ2383" s="48"/>
      <c r="BA2383" s="48"/>
      <c r="BB2383" s="48"/>
      <c r="BC2383" s="48"/>
      <c r="BD2383" s="48"/>
      <c r="BE2383" s="48"/>
    </row>
    <row r="2384" spans="47:57" hidden="1" x14ac:dyDescent="0.2">
      <c r="AU2384" s="48"/>
      <c r="AV2384" s="48"/>
      <c r="AW2384" s="48"/>
      <c r="AX2384" s="48"/>
      <c r="AY2384" s="48"/>
      <c r="AZ2384" s="48"/>
      <c r="BA2384" s="48"/>
      <c r="BB2384" s="48"/>
      <c r="BC2384" s="48"/>
      <c r="BD2384" s="48"/>
      <c r="BE2384" s="48"/>
    </row>
    <row r="2385" spans="47:57" hidden="1" x14ac:dyDescent="0.2">
      <c r="AU2385" s="48"/>
      <c r="AV2385" s="48"/>
      <c r="AW2385" s="48"/>
      <c r="AX2385" s="48"/>
      <c r="AY2385" s="48"/>
      <c r="AZ2385" s="48"/>
      <c r="BA2385" s="48"/>
      <c r="BB2385" s="48"/>
      <c r="BC2385" s="48"/>
      <c r="BD2385" s="48"/>
      <c r="BE2385" s="48"/>
    </row>
    <row r="2386" spans="47:57" hidden="1" x14ac:dyDescent="0.2">
      <c r="AU2386" s="48"/>
      <c r="AV2386" s="48"/>
      <c r="AW2386" s="48"/>
      <c r="AX2386" s="48"/>
      <c r="AY2386" s="48"/>
      <c r="AZ2386" s="48"/>
      <c r="BA2386" s="48"/>
      <c r="BB2386" s="48"/>
      <c r="BC2386" s="48"/>
      <c r="BD2386" s="48"/>
      <c r="BE2386" s="48"/>
    </row>
    <row r="2387" spans="47:57" hidden="1" x14ac:dyDescent="0.2">
      <c r="AU2387" s="48"/>
      <c r="AV2387" s="48"/>
      <c r="AW2387" s="48"/>
      <c r="AX2387" s="48"/>
      <c r="AY2387" s="48"/>
      <c r="AZ2387" s="48"/>
      <c r="BA2387" s="48"/>
      <c r="BB2387" s="48"/>
      <c r="BC2387" s="48"/>
      <c r="BD2387" s="48"/>
      <c r="BE2387" s="48"/>
    </row>
    <row r="2388" spans="47:57" hidden="1" x14ac:dyDescent="0.2">
      <c r="AU2388" s="48"/>
      <c r="AV2388" s="48"/>
      <c r="AW2388" s="48"/>
      <c r="AX2388" s="48"/>
      <c r="AY2388" s="48"/>
      <c r="AZ2388" s="48"/>
      <c r="BA2388" s="48"/>
      <c r="BB2388" s="48"/>
      <c r="BC2388" s="48"/>
      <c r="BD2388" s="48"/>
      <c r="BE2388" s="48"/>
    </row>
    <row r="2389" spans="47:57" hidden="1" x14ac:dyDescent="0.2">
      <c r="AU2389" s="48"/>
      <c r="AV2389" s="48"/>
      <c r="AW2389" s="48"/>
      <c r="AX2389" s="48"/>
      <c r="AY2389" s="48"/>
      <c r="AZ2389" s="48"/>
      <c r="BA2389" s="48"/>
      <c r="BB2389" s="48"/>
      <c r="BC2389" s="48"/>
      <c r="BD2389" s="48"/>
      <c r="BE2389" s="48"/>
    </row>
    <row r="2390" spans="47:57" hidden="1" x14ac:dyDescent="0.2">
      <c r="AU2390" s="48"/>
      <c r="AV2390" s="48"/>
      <c r="AW2390" s="48"/>
      <c r="AX2390" s="48"/>
      <c r="AY2390" s="48"/>
      <c r="AZ2390" s="48"/>
      <c r="BA2390" s="48"/>
      <c r="BB2390" s="48"/>
      <c r="BC2390" s="48"/>
      <c r="BD2390" s="48"/>
      <c r="BE2390" s="48"/>
    </row>
    <row r="2391" spans="47:57" hidden="1" x14ac:dyDescent="0.2">
      <c r="AU2391" s="48"/>
      <c r="AV2391" s="48"/>
      <c r="AW2391" s="48"/>
      <c r="AX2391" s="48"/>
      <c r="AY2391" s="48"/>
      <c r="AZ2391" s="48"/>
      <c r="BA2391" s="48"/>
      <c r="BB2391" s="48"/>
      <c r="BC2391" s="48"/>
      <c r="BD2391" s="48"/>
      <c r="BE2391" s="48"/>
    </row>
    <row r="2392" spans="47:57" hidden="1" x14ac:dyDescent="0.2">
      <c r="AU2392" s="48"/>
      <c r="AV2392" s="48"/>
      <c r="AW2392" s="48"/>
      <c r="AX2392" s="48"/>
      <c r="AY2392" s="48"/>
      <c r="AZ2392" s="48"/>
      <c r="BA2392" s="48"/>
      <c r="BB2392" s="48"/>
      <c r="BC2392" s="48"/>
      <c r="BD2392" s="48"/>
      <c r="BE2392" s="48"/>
    </row>
    <row r="2393" spans="47:57" hidden="1" x14ac:dyDescent="0.2">
      <c r="AU2393" s="48"/>
      <c r="AV2393" s="48"/>
      <c r="AW2393" s="48"/>
      <c r="AX2393" s="48"/>
      <c r="AY2393" s="48"/>
      <c r="AZ2393" s="48"/>
      <c r="BA2393" s="48"/>
      <c r="BB2393" s="48"/>
      <c r="BC2393" s="48"/>
      <c r="BD2393" s="48"/>
      <c r="BE2393" s="48"/>
    </row>
    <row r="2394" spans="47:57" hidden="1" x14ac:dyDescent="0.2">
      <c r="AU2394" s="48"/>
      <c r="AV2394" s="48"/>
      <c r="AW2394" s="48"/>
      <c r="AX2394" s="48"/>
      <c r="AY2394" s="48"/>
      <c r="AZ2394" s="48"/>
      <c r="BA2394" s="48"/>
      <c r="BB2394" s="48"/>
      <c r="BC2394" s="48"/>
      <c r="BD2394" s="48"/>
      <c r="BE2394" s="48"/>
    </row>
    <row r="2395" spans="47:57" hidden="1" x14ac:dyDescent="0.2">
      <c r="AU2395" s="48"/>
      <c r="AV2395" s="48"/>
      <c r="AW2395" s="48"/>
      <c r="AX2395" s="48"/>
      <c r="AY2395" s="48"/>
      <c r="AZ2395" s="48"/>
      <c r="BA2395" s="48"/>
      <c r="BB2395" s="48"/>
      <c r="BC2395" s="48"/>
      <c r="BD2395" s="48"/>
      <c r="BE2395" s="48"/>
    </row>
    <row r="2396" spans="47:57" hidden="1" x14ac:dyDescent="0.2">
      <c r="AU2396" s="48"/>
      <c r="AV2396" s="48"/>
      <c r="AW2396" s="48"/>
      <c r="AX2396" s="48"/>
      <c r="AY2396" s="48"/>
      <c r="AZ2396" s="48"/>
      <c r="BA2396" s="48"/>
      <c r="BB2396" s="48"/>
      <c r="BC2396" s="48"/>
      <c r="BD2396" s="48"/>
      <c r="BE2396" s="48"/>
    </row>
    <row r="2397" spans="47:57" hidden="1" x14ac:dyDescent="0.2">
      <c r="AU2397" s="48"/>
      <c r="AV2397" s="48"/>
      <c r="AW2397" s="48"/>
      <c r="AX2397" s="48"/>
      <c r="AY2397" s="48"/>
      <c r="AZ2397" s="48"/>
      <c r="BA2397" s="48"/>
      <c r="BB2397" s="48"/>
      <c r="BC2397" s="48"/>
      <c r="BD2397" s="48"/>
      <c r="BE2397" s="48"/>
    </row>
    <row r="2398" spans="47:57" hidden="1" x14ac:dyDescent="0.2">
      <c r="AU2398" s="48"/>
      <c r="AV2398" s="48"/>
      <c r="AW2398" s="48"/>
      <c r="AX2398" s="48"/>
      <c r="AY2398" s="48"/>
      <c r="AZ2398" s="48"/>
      <c r="BA2398" s="48"/>
      <c r="BB2398" s="48"/>
      <c r="BC2398" s="48"/>
      <c r="BD2398" s="48"/>
      <c r="BE2398" s="48"/>
    </row>
    <row r="2399" spans="47:57" hidden="1" x14ac:dyDescent="0.2">
      <c r="AU2399" s="48"/>
      <c r="AV2399" s="48"/>
      <c r="AW2399" s="48"/>
      <c r="AX2399" s="48"/>
      <c r="AY2399" s="48"/>
      <c r="AZ2399" s="48"/>
      <c r="BA2399" s="48"/>
      <c r="BB2399" s="48"/>
      <c r="BC2399" s="48"/>
      <c r="BD2399" s="48"/>
      <c r="BE2399" s="48"/>
    </row>
    <row r="2400" spans="47:57" hidden="1" x14ac:dyDescent="0.2">
      <c r="AU2400" s="48"/>
      <c r="AV2400" s="48"/>
      <c r="AW2400" s="48"/>
      <c r="AX2400" s="48"/>
      <c r="AY2400" s="48"/>
      <c r="AZ2400" s="48"/>
      <c r="BA2400" s="48"/>
      <c r="BB2400" s="48"/>
      <c r="BC2400" s="48"/>
      <c r="BD2400" s="48"/>
      <c r="BE2400" s="48"/>
    </row>
    <row r="2401" spans="47:57" hidden="1" x14ac:dyDescent="0.2">
      <c r="AU2401" s="48"/>
      <c r="AV2401" s="48"/>
      <c r="AW2401" s="48"/>
      <c r="AX2401" s="48"/>
      <c r="AY2401" s="48"/>
      <c r="AZ2401" s="48"/>
      <c r="BA2401" s="48"/>
      <c r="BB2401" s="48"/>
      <c r="BC2401" s="48"/>
      <c r="BD2401" s="48"/>
      <c r="BE2401" s="48"/>
    </row>
    <row r="2402" spans="47:57" hidden="1" x14ac:dyDescent="0.2">
      <c r="AU2402" s="48"/>
      <c r="AV2402" s="48"/>
      <c r="AW2402" s="48"/>
      <c r="AX2402" s="48"/>
      <c r="AY2402" s="48"/>
      <c r="AZ2402" s="48"/>
      <c r="BA2402" s="48"/>
      <c r="BB2402" s="48"/>
      <c r="BC2402" s="48"/>
      <c r="BD2402" s="48"/>
      <c r="BE2402" s="48"/>
    </row>
    <row r="2403" spans="47:57" hidden="1" x14ac:dyDescent="0.2">
      <c r="AU2403" s="48"/>
      <c r="AV2403" s="48"/>
      <c r="AW2403" s="48"/>
      <c r="AX2403" s="48"/>
      <c r="AY2403" s="48"/>
      <c r="AZ2403" s="48"/>
      <c r="BA2403" s="48"/>
      <c r="BB2403" s="48"/>
      <c r="BC2403" s="48"/>
      <c r="BD2403" s="48"/>
      <c r="BE2403" s="48"/>
    </row>
    <row r="2404" spans="47:57" hidden="1" x14ac:dyDescent="0.2">
      <c r="AU2404" s="48"/>
      <c r="AV2404" s="48"/>
      <c r="AW2404" s="48"/>
      <c r="AX2404" s="48"/>
      <c r="AY2404" s="48"/>
      <c r="AZ2404" s="48"/>
      <c r="BA2404" s="48"/>
      <c r="BB2404" s="48"/>
      <c r="BC2404" s="48"/>
      <c r="BD2404" s="48"/>
      <c r="BE2404" s="48"/>
    </row>
    <row r="2405" spans="47:57" hidden="1" x14ac:dyDescent="0.2">
      <c r="AU2405" s="48"/>
      <c r="AV2405" s="48"/>
      <c r="AW2405" s="48"/>
      <c r="AX2405" s="48"/>
      <c r="AY2405" s="48"/>
      <c r="AZ2405" s="48"/>
      <c r="BA2405" s="48"/>
      <c r="BB2405" s="48"/>
      <c r="BC2405" s="48"/>
      <c r="BD2405" s="48"/>
      <c r="BE2405" s="48"/>
    </row>
    <row r="2406" spans="47:57" hidden="1" x14ac:dyDescent="0.2">
      <c r="AU2406" s="48"/>
      <c r="AV2406" s="48"/>
      <c r="AW2406" s="48"/>
      <c r="AX2406" s="48"/>
      <c r="AY2406" s="48"/>
      <c r="AZ2406" s="48"/>
      <c r="BA2406" s="48"/>
      <c r="BB2406" s="48"/>
      <c r="BC2406" s="48"/>
      <c r="BD2406" s="48"/>
      <c r="BE2406" s="48"/>
    </row>
    <row r="2407" spans="47:57" hidden="1" x14ac:dyDescent="0.2">
      <c r="AU2407" s="48"/>
      <c r="AV2407" s="48"/>
      <c r="AW2407" s="48"/>
      <c r="AX2407" s="48"/>
      <c r="AY2407" s="48"/>
      <c r="AZ2407" s="48"/>
      <c r="BA2407" s="48"/>
      <c r="BB2407" s="48"/>
      <c r="BC2407" s="48"/>
      <c r="BD2407" s="48"/>
      <c r="BE2407" s="48"/>
    </row>
    <row r="2408" spans="47:57" hidden="1" x14ac:dyDescent="0.2">
      <c r="AU2408" s="48"/>
      <c r="AV2408" s="48"/>
      <c r="AW2408" s="48"/>
      <c r="AX2408" s="48"/>
      <c r="AY2408" s="48"/>
      <c r="AZ2408" s="48"/>
      <c r="BA2408" s="48"/>
      <c r="BB2408" s="48"/>
      <c r="BC2408" s="48"/>
      <c r="BD2408" s="48"/>
      <c r="BE2408" s="48"/>
    </row>
    <row r="2409" spans="47:57" hidden="1" x14ac:dyDescent="0.2">
      <c r="AU2409" s="48"/>
      <c r="AV2409" s="48"/>
      <c r="AW2409" s="48"/>
      <c r="AX2409" s="48"/>
      <c r="AY2409" s="48"/>
      <c r="AZ2409" s="48"/>
      <c r="BA2409" s="48"/>
      <c r="BB2409" s="48"/>
      <c r="BC2409" s="48"/>
      <c r="BD2409" s="48"/>
      <c r="BE2409" s="48"/>
    </row>
    <row r="2410" spans="47:57" hidden="1" x14ac:dyDescent="0.2">
      <c r="AU2410" s="48"/>
      <c r="AV2410" s="48"/>
      <c r="AW2410" s="48"/>
      <c r="AX2410" s="48"/>
      <c r="AY2410" s="48"/>
      <c r="AZ2410" s="48"/>
      <c r="BA2410" s="48"/>
      <c r="BB2410" s="48"/>
      <c r="BC2410" s="48"/>
      <c r="BD2410" s="48"/>
      <c r="BE2410" s="48"/>
    </row>
    <row r="2411" spans="47:57" hidden="1" x14ac:dyDescent="0.2">
      <c r="AU2411" s="48"/>
      <c r="AV2411" s="48"/>
      <c r="AW2411" s="48"/>
      <c r="AX2411" s="48"/>
      <c r="AY2411" s="48"/>
      <c r="AZ2411" s="48"/>
      <c r="BA2411" s="48"/>
      <c r="BB2411" s="48"/>
      <c r="BC2411" s="48"/>
      <c r="BD2411" s="48"/>
      <c r="BE2411" s="48"/>
    </row>
    <row r="2412" spans="47:57" hidden="1" x14ac:dyDescent="0.2">
      <c r="AU2412" s="48"/>
      <c r="AV2412" s="48"/>
      <c r="AW2412" s="48"/>
      <c r="AX2412" s="48"/>
      <c r="AY2412" s="48"/>
      <c r="AZ2412" s="48"/>
      <c r="BA2412" s="48"/>
      <c r="BB2412" s="48"/>
      <c r="BC2412" s="48"/>
      <c r="BD2412" s="48"/>
      <c r="BE2412" s="48"/>
    </row>
    <row r="2413" spans="47:57" hidden="1" x14ac:dyDescent="0.2">
      <c r="AU2413" s="48"/>
      <c r="AV2413" s="48"/>
      <c r="AW2413" s="48"/>
      <c r="AX2413" s="48"/>
      <c r="AY2413" s="48"/>
      <c r="AZ2413" s="48"/>
      <c r="BA2413" s="48"/>
      <c r="BB2413" s="48"/>
      <c r="BC2413" s="48"/>
      <c r="BD2413" s="48"/>
      <c r="BE2413" s="48"/>
    </row>
    <row r="2414" spans="47:57" hidden="1" x14ac:dyDescent="0.2">
      <c r="AU2414" s="48"/>
      <c r="AV2414" s="48"/>
      <c r="AW2414" s="48"/>
      <c r="AX2414" s="48"/>
      <c r="AY2414" s="48"/>
      <c r="AZ2414" s="48"/>
      <c r="BA2414" s="48"/>
      <c r="BB2414" s="48"/>
      <c r="BC2414" s="48"/>
      <c r="BD2414" s="48"/>
      <c r="BE2414" s="48"/>
    </row>
    <row r="2415" spans="47:57" hidden="1" x14ac:dyDescent="0.2">
      <c r="AU2415" s="48"/>
      <c r="AV2415" s="48"/>
      <c r="AW2415" s="48"/>
      <c r="AX2415" s="48"/>
      <c r="AY2415" s="48"/>
      <c r="AZ2415" s="48"/>
      <c r="BA2415" s="48"/>
      <c r="BB2415" s="48"/>
      <c r="BC2415" s="48"/>
      <c r="BD2415" s="48"/>
      <c r="BE2415" s="48"/>
    </row>
    <row r="2416" spans="47:57" hidden="1" x14ac:dyDescent="0.2">
      <c r="AU2416" s="48"/>
      <c r="AV2416" s="48"/>
      <c r="AW2416" s="48"/>
      <c r="AX2416" s="48"/>
      <c r="AY2416" s="48"/>
      <c r="AZ2416" s="48"/>
      <c r="BA2416" s="48"/>
      <c r="BB2416" s="48"/>
      <c r="BC2416" s="48"/>
      <c r="BD2416" s="48"/>
      <c r="BE2416" s="48"/>
    </row>
    <row r="2417" spans="47:57" hidden="1" x14ac:dyDescent="0.2">
      <c r="AU2417" s="48"/>
      <c r="AV2417" s="48"/>
      <c r="AW2417" s="48"/>
      <c r="AX2417" s="48"/>
      <c r="AY2417" s="48"/>
      <c r="AZ2417" s="48"/>
      <c r="BA2417" s="48"/>
      <c r="BB2417" s="48"/>
      <c r="BC2417" s="48"/>
      <c r="BD2417" s="48"/>
      <c r="BE2417" s="48"/>
    </row>
    <row r="2418" spans="47:57" hidden="1" x14ac:dyDescent="0.2">
      <c r="AU2418" s="48"/>
      <c r="AV2418" s="48"/>
      <c r="AW2418" s="48"/>
      <c r="AX2418" s="48"/>
      <c r="AY2418" s="48"/>
      <c r="AZ2418" s="48"/>
      <c r="BA2418" s="48"/>
      <c r="BB2418" s="48"/>
      <c r="BC2418" s="48"/>
      <c r="BD2418" s="48"/>
      <c r="BE2418" s="48"/>
    </row>
    <row r="2419" spans="47:57" hidden="1" x14ac:dyDescent="0.2">
      <c r="AU2419" s="48"/>
      <c r="AV2419" s="48"/>
      <c r="AW2419" s="48"/>
      <c r="AX2419" s="48"/>
      <c r="AY2419" s="48"/>
      <c r="AZ2419" s="48"/>
      <c r="BA2419" s="48"/>
      <c r="BB2419" s="48"/>
      <c r="BC2419" s="48"/>
      <c r="BD2419" s="48"/>
      <c r="BE2419" s="48"/>
    </row>
    <row r="2420" spans="47:57" hidden="1" x14ac:dyDescent="0.2">
      <c r="AU2420" s="48"/>
      <c r="AV2420" s="48"/>
      <c r="AW2420" s="48"/>
      <c r="AX2420" s="48"/>
      <c r="AY2420" s="48"/>
      <c r="AZ2420" s="48"/>
      <c r="BA2420" s="48"/>
      <c r="BB2420" s="48"/>
      <c r="BC2420" s="48"/>
      <c r="BD2420" s="48"/>
      <c r="BE2420" s="48"/>
    </row>
    <row r="2421" spans="47:57" hidden="1" x14ac:dyDescent="0.2">
      <c r="AU2421" s="48"/>
      <c r="AV2421" s="48"/>
      <c r="AW2421" s="48"/>
      <c r="AX2421" s="48"/>
      <c r="AY2421" s="48"/>
      <c r="AZ2421" s="48"/>
      <c r="BA2421" s="48"/>
      <c r="BB2421" s="48"/>
      <c r="BC2421" s="48"/>
      <c r="BD2421" s="48"/>
      <c r="BE2421" s="48"/>
    </row>
    <row r="2422" spans="47:57" hidden="1" x14ac:dyDescent="0.2">
      <c r="AU2422" s="48"/>
      <c r="AV2422" s="48"/>
      <c r="AW2422" s="48"/>
      <c r="AX2422" s="48"/>
      <c r="AY2422" s="48"/>
      <c r="AZ2422" s="48"/>
      <c r="BA2422" s="48"/>
      <c r="BB2422" s="48"/>
      <c r="BC2422" s="48"/>
      <c r="BD2422" s="48"/>
      <c r="BE2422" s="48"/>
    </row>
    <row r="2423" spans="47:57" hidden="1" x14ac:dyDescent="0.2">
      <c r="AU2423" s="48"/>
      <c r="AV2423" s="48"/>
      <c r="AW2423" s="48"/>
      <c r="AX2423" s="48"/>
      <c r="AY2423" s="48"/>
      <c r="AZ2423" s="48"/>
      <c r="BA2423" s="48"/>
      <c r="BB2423" s="48"/>
      <c r="BC2423" s="48"/>
      <c r="BD2423" s="48"/>
      <c r="BE2423" s="48"/>
    </row>
    <row r="2424" spans="47:57" hidden="1" x14ac:dyDescent="0.2">
      <c r="AU2424" s="48"/>
      <c r="AV2424" s="48"/>
      <c r="AW2424" s="48"/>
      <c r="AX2424" s="48"/>
      <c r="AY2424" s="48"/>
      <c r="AZ2424" s="48"/>
      <c r="BA2424" s="48"/>
      <c r="BB2424" s="48"/>
      <c r="BC2424" s="48"/>
      <c r="BD2424" s="48"/>
      <c r="BE2424" s="48"/>
    </row>
    <row r="2425" spans="47:57" hidden="1" x14ac:dyDescent="0.2">
      <c r="AU2425" s="48"/>
      <c r="AV2425" s="48"/>
      <c r="AW2425" s="48"/>
      <c r="AX2425" s="48"/>
      <c r="AY2425" s="48"/>
      <c r="AZ2425" s="48"/>
      <c r="BA2425" s="48"/>
      <c r="BB2425" s="48"/>
      <c r="BC2425" s="48"/>
      <c r="BD2425" s="48"/>
      <c r="BE2425" s="48"/>
    </row>
    <row r="2426" spans="47:57" hidden="1" x14ac:dyDescent="0.2">
      <c r="AU2426" s="48"/>
      <c r="AV2426" s="48"/>
      <c r="AW2426" s="48"/>
      <c r="AX2426" s="48"/>
      <c r="AY2426" s="48"/>
      <c r="AZ2426" s="48"/>
      <c r="BA2426" s="48"/>
      <c r="BB2426" s="48"/>
      <c r="BC2426" s="48"/>
      <c r="BD2426" s="48"/>
      <c r="BE2426" s="48"/>
    </row>
    <row r="2427" spans="47:57" hidden="1" x14ac:dyDescent="0.2">
      <c r="AU2427" s="48"/>
      <c r="AV2427" s="48"/>
      <c r="AW2427" s="48"/>
      <c r="AX2427" s="48"/>
      <c r="AY2427" s="48"/>
      <c r="AZ2427" s="48"/>
      <c r="BA2427" s="48"/>
      <c r="BB2427" s="48"/>
      <c r="BC2427" s="48"/>
      <c r="BD2427" s="48"/>
      <c r="BE2427" s="48"/>
    </row>
    <row r="2428" spans="47:57" hidden="1" x14ac:dyDescent="0.2">
      <c r="AU2428" s="48"/>
      <c r="AV2428" s="48"/>
      <c r="AW2428" s="48"/>
      <c r="AX2428" s="48"/>
      <c r="AY2428" s="48"/>
      <c r="AZ2428" s="48"/>
      <c r="BA2428" s="48"/>
      <c r="BB2428" s="48"/>
      <c r="BC2428" s="48"/>
      <c r="BD2428" s="48"/>
      <c r="BE2428" s="48"/>
    </row>
    <row r="2429" spans="47:57" hidden="1" x14ac:dyDescent="0.2">
      <c r="AU2429" s="48"/>
      <c r="AV2429" s="48"/>
      <c r="AW2429" s="48"/>
      <c r="AX2429" s="48"/>
      <c r="AY2429" s="48"/>
      <c r="AZ2429" s="48"/>
      <c r="BA2429" s="48"/>
      <c r="BB2429" s="48"/>
      <c r="BC2429" s="48"/>
      <c r="BD2429" s="48"/>
      <c r="BE2429" s="48"/>
    </row>
    <row r="2430" spans="47:57" hidden="1" x14ac:dyDescent="0.2">
      <c r="AU2430" s="48"/>
      <c r="AV2430" s="48"/>
      <c r="AW2430" s="48"/>
      <c r="AX2430" s="48"/>
      <c r="AY2430" s="48"/>
      <c r="AZ2430" s="48"/>
      <c r="BA2430" s="48"/>
      <c r="BB2430" s="48"/>
      <c r="BC2430" s="48"/>
      <c r="BD2430" s="48"/>
      <c r="BE2430" s="48"/>
    </row>
    <row r="2431" spans="47:57" hidden="1" x14ac:dyDescent="0.2">
      <c r="AU2431" s="48"/>
      <c r="AV2431" s="48"/>
      <c r="AW2431" s="48"/>
      <c r="AX2431" s="48"/>
      <c r="AY2431" s="48"/>
      <c r="AZ2431" s="48"/>
      <c r="BA2431" s="48"/>
      <c r="BB2431" s="48"/>
      <c r="BC2431" s="48"/>
      <c r="BD2431" s="48"/>
      <c r="BE2431" s="48"/>
    </row>
    <row r="2432" spans="47:57" hidden="1" x14ac:dyDescent="0.2">
      <c r="AU2432" s="48"/>
      <c r="AV2432" s="48"/>
      <c r="AW2432" s="48"/>
      <c r="AX2432" s="48"/>
      <c r="AY2432" s="48"/>
      <c r="AZ2432" s="48"/>
      <c r="BA2432" s="48"/>
      <c r="BB2432" s="48"/>
      <c r="BC2432" s="48"/>
      <c r="BD2432" s="48"/>
      <c r="BE2432" s="48"/>
    </row>
    <row r="2433" spans="47:57" hidden="1" x14ac:dyDescent="0.2">
      <c r="AU2433" s="48"/>
      <c r="AV2433" s="48"/>
      <c r="AW2433" s="48"/>
      <c r="AX2433" s="48"/>
      <c r="AY2433" s="48"/>
      <c r="AZ2433" s="48"/>
      <c r="BA2433" s="48"/>
      <c r="BB2433" s="48"/>
      <c r="BC2433" s="48"/>
      <c r="BD2433" s="48"/>
      <c r="BE2433" s="48"/>
    </row>
    <row r="2434" spans="47:57" hidden="1" x14ac:dyDescent="0.2">
      <c r="AU2434" s="48"/>
      <c r="AV2434" s="48"/>
      <c r="AW2434" s="48"/>
      <c r="AX2434" s="48"/>
      <c r="AY2434" s="48"/>
      <c r="AZ2434" s="48"/>
      <c r="BA2434" s="48"/>
      <c r="BB2434" s="48"/>
      <c r="BC2434" s="48"/>
      <c r="BD2434" s="48"/>
      <c r="BE2434" s="48"/>
    </row>
    <row r="2435" spans="47:57" hidden="1" x14ac:dyDescent="0.2">
      <c r="AU2435" s="48"/>
      <c r="AV2435" s="48"/>
      <c r="AW2435" s="48"/>
      <c r="AX2435" s="48"/>
      <c r="AY2435" s="48"/>
      <c r="AZ2435" s="48"/>
      <c r="BA2435" s="48"/>
      <c r="BB2435" s="48"/>
      <c r="BC2435" s="48"/>
      <c r="BD2435" s="48"/>
      <c r="BE2435" s="48"/>
    </row>
    <row r="2436" spans="47:57" hidden="1" x14ac:dyDescent="0.2">
      <c r="AU2436" s="48"/>
      <c r="AV2436" s="48"/>
      <c r="AW2436" s="48"/>
      <c r="AX2436" s="48"/>
      <c r="AY2436" s="48"/>
      <c r="AZ2436" s="48"/>
      <c r="BA2436" s="48"/>
      <c r="BB2436" s="48"/>
      <c r="BC2436" s="48"/>
      <c r="BD2436" s="48"/>
      <c r="BE2436" s="48"/>
    </row>
    <row r="2437" spans="47:57" hidden="1" x14ac:dyDescent="0.2">
      <c r="AU2437" s="48"/>
      <c r="AV2437" s="48"/>
      <c r="AW2437" s="48"/>
      <c r="AX2437" s="48"/>
      <c r="AY2437" s="48"/>
      <c r="AZ2437" s="48"/>
      <c r="BA2437" s="48"/>
      <c r="BB2437" s="48"/>
      <c r="BC2437" s="48"/>
      <c r="BD2437" s="48"/>
      <c r="BE2437" s="48"/>
    </row>
    <row r="2438" spans="47:57" hidden="1" x14ac:dyDescent="0.2">
      <c r="AU2438" s="48"/>
      <c r="AV2438" s="48"/>
      <c r="AW2438" s="48"/>
      <c r="AX2438" s="48"/>
      <c r="AY2438" s="48"/>
      <c r="AZ2438" s="48"/>
      <c r="BA2438" s="48"/>
      <c r="BB2438" s="48"/>
      <c r="BC2438" s="48"/>
      <c r="BD2438" s="48"/>
      <c r="BE2438" s="48"/>
    </row>
    <row r="2439" spans="47:57" hidden="1" x14ac:dyDescent="0.2">
      <c r="AU2439" s="48"/>
      <c r="AV2439" s="48"/>
      <c r="AW2439" s="48"/>
      <c r="AX2439" s="48"/>
      <c r="AY2439" s="48"/>
      <c r="AZ2439" s="48"/>
      <c r="BA2439" s="48"/>
      <c r="BB2439" s="48"/>
      <c r="BC2439" s="48"/>
      <c r="BD2439" s="48"/>
      <c r="BE2439" s="48"/>
    </row>
    <row r="2440" spans="47:57" hidden="1" x14ac:dyDescent="0.2">
      <c r="AU2440" s="48"/>
      <c r="AV2440" s="48"/>
      <c r="AW2440" s="48"/>
      <c r="AX2440" s="48"/>
      <c r="AY2440" s="48"/>
      <c r="AZ2440" s="48"/>
      <c r="BA2440" s="48"/>
      <c r="BB2440" s="48"/>
      <c r="BC2440" s="48"/>
      <c r="BD2440" s="48"/>
      <c r="BE2440" s="48"/>
    </row>
    <row r="2441" spans="47:57" hidden="1" x14ac:dyDescent="0.2">
      <c r="AU2441" s="48"/>
      <c r="AV2441" s="48"/>
      <c r="AW2441" s="48"/>
      <c r="AX2441" s="48"/>
      <c r="AY2441" s="48"/>
      <c r="AZ2441" s="48"/>
      <c r="BA2441" s="48"/>
      <c r="BB2441" s="48"/>
      <c r="BC2441" s="48"/>
      <c r="BD2441" s="48"/>
      <c r="BE2441" s="48"/>
    </row>
    <row r="2442" spans="47:57" hidden="1" x14ac:dyDescent="0.2">
      <c r="AU2442" s="48"/>
      <c r="AV2442" s="48"/>
      <c r="AW2442" s="48"/>
      <c r="AX2442" s="48"/>
      <c r="AY2442" s="48"/>
      <c r="AZ2442" s="48"/>
      <c r="BA2442" s="48"/>
      <c r="BB2442" s="48"/>
      <c r="BC2442" s="48"/>
      <c r="BD2442" s="48"/>
      <c r="BE2442" s="48"/>
    </row>
    <row r="2443" spans="47:57" hidden="1" x14ac:dyDescent="0.2">
      <c r="AU2443" s="48"/>
      <c r="AV2443" s="48"/>
      <c r="AW2443" s="48"/>
      <c r="AX2443" s="48"/>
      <c r="AY2443" s="48"/>
      <c r="AZ2443" s="48"/>
      <c r="BA2443" s="48"/>
      <c r="BB2443" s="48"/>
      <c r="BC2443" s="48"/>
      <c r="BD2443" s="48"/>
      <c r="BE2443" s="48"/>
    </row>
    <row r="2444" spans="47:57" hidden="1" x14ac:dyDescent="0.2">
      <c r="AU2444" s="48"/>
      <c r="AV2444" s="48"/>
      <c r="AW2444" s="48"/>
      <c r="AX2444" s="48"/>
      <c r="AY2444" s="48"/>
      <c r="AZ2444" s="48"/>
      <c r="BA2444" s="48"/>
      <c r="BB2444" s="48"/>
      <c r="BC2444" s="48"/>
      <c r="BD2444" s="48"/>
      <c r="BE2444" s="48"/>
    </row>
    <row r="2445" spans="47:57" hidden="1" x14ac:dyDescent="0.2">
      <c r="AU2445" s="48"/>
      <c r="AV2445" s="48"/>
      <c r="AW2445" s="48"/>
      <c r="AX2445" s="48"/>
      <c r="AY2445" s="48"/>
      <c r="AZ2445" s="48"/>
      <c r="BA2445" s="48"/>
      <c r="BB2445" s="48"/>
      <c r="BC2445" s="48"/>
      <c r="BD2445" s="48"/>
      <c r="BE2445" s="48"/>
    </row>
    <row r="2446" spans="47:57" hidden="1" x14ac:dyDescent="0.2">
      <c r="AU2446" s="48"/>
      <c r="AV2446" s="48"/>
      <c r="AW2446" s="48"/>
      <c r="AX2446" s="48"/>
      <c r="AY2446" s="48"/>
      <c r="AZ2446" s="48"/>
      <c r="BA2446" s="48"/>
      <c r="BB2446" s="48"/>
      <c r="BC2446" s="48"/>
      <c r="BD2446" s="48"/>
      <c r="BE2446" s="48"/>
    </row>
    <row r="2447" spans="47:57" hidden="1" x14ac:dyDescent="0.2">
      <c r="AU2447" s="48"/>
      <c r="AV2447" s="48"/>
      <c r="AW2447" s="48"/>
      <c r="AX2447" s="48"/>
      <c r="AY2447" s="48"/>
      <c r="AZ2447" s="48"/>
      <c r="BA2447" s="48"/>
      <c r="BB2447" s="48"/>
      <c r="BC2447" s="48"/>
      <c r="BD2447" s="48"/>
      <c r="BE2447" s="48"/>
    </row>
    <row r="2448" spans="47:57" hidden="1" x14ac:dyDescent="0.2">
      <c r="AU2448" s="48"/>
      <c r="AV2448" s="48"/>
      <c r="AW2448" s="48"/>
      <c r="AX2448" s="48"/>
      <c r="AY2448" s="48"/>
      <c r="AZ2448" s="48"/>
      <c r="BA2448" s="48"/>
      <c r="BB2448" s="48"/>
      <c r="BC2448" s="48"/>
      <c r="BD2448" s="48"/>
      <c r="BE2448" s="48"/>
    </row>
    <row r="2449" spans="47:57" hidden="1" x14ac:dyDescent="0.2">
      <c r="AU2449" s="48"/>
      <c r="AV2449" s="48"/>
      <c r="AW2449" s="48"/>
      <c r="AX2449" s="48"/>
      <c r="AY2449" s="48"/>
      <c r="AZ2449" s="48"/>
      <c r="BA2449" s="48"/>
      <c r="BB2449" s="48"/>
      <c r="BC2449" s="48"/>
      <c r="BD2449" s="48"/>
      <c r="BE2449" s="48"/>
    </row>
    <row r="2450" spans="47:57" hidden="1" x14ac:dyDescent="0.2">
      <c r="AU2450" s="48"/>
      <c r="AV2450" s="48"/>
      <c r="AW2450" s="48"/>
      <c r="AX2450" s="48"/>
      <c r="AY2450" s="48"/>
      <c r="AZ2450" s="48"/>
      <c r="BA2450" s="48"/>
      <c r="BB2450" s="48"/>
      <c r="BC2450" s="48"/>
      <c r="BD2450" s="48"/>
      <c r="BE2450" s="48"/>
    </row>
    <row r="2451" spans="47:57" hidden="1" x14ac:dyDescent="0.2">
      <c r="AU2451" s="48"/>
      <c r="AV2451" s="48"/>
      <c r="AW2451" s="48"/>
      <c r="AX2451" s="48"/>
      <c r="AY2451" s="48"/>
      <c r="AZ2451" s="48"/>
      <c r="BA2451" s="48"/>
      <c r="BB2451" s="48"/>
      <c r="BC2451" s="48"/>
      <c r="BD2451" s="48"/>
      <c r="BE2451" s="48"/>
    </row>
    <row r="2452" spans="47:57" hidden="1" x14ac:dyDescent="0.2">
      <c r="AU2452" s="48"/>
      <c r="AV2452" s="48"/>
      <c r="AW2452" s="48"/>
      <c r="AX2452" s="48"/>
      <c r="AY2452" s="48"/>
      <c r="AZ2452" s="48"/>
      <c r="BA2452" s="48"/>
      <c r="BB2452" s="48"/>
      <c r="BC2452" s="48"/>
      <c r="BD2452" s="48"/>
      <c r="BE2452" s="48"/>
    </row>
    <row r="2453" spans="47:57" hidden="1" x14ac:dyDescent="0.2">
      <c r="AU2453" s="48"/>
      <c r="AV2453" s="48"/>
      <c r="AW2453" s="48"/>
      <c r="AX2453" s="48"/>
      <c r="AY2453" s="48"/>
      <c r="AZ2453" s="48"/>
      <c r="BA2453" s="48"/>
      <c r="BB2453" s="48"/>
      <c r="BC2453" s="48"/>
      <c r="BD2453" s="48"/>
      <c r="BE2453" s="48"/>
    </row>
    <row r="2454" spans="47:57" hidden="1" x14ac:dyDescent="0.2">
      <c r="AU2454" s="48"/>
      <c r="AV2454" s="48"/>
      <c r="AW2454" s="48"/>
      <c r="AX2454" s="48"/>
      <c r="AY2454" s="48"/>
      <c r="AZ2454" s="48"/>
      <c r="BA2454" s="48"/>
      <c r="BB2454" s="48"/>
      <c r="BC2454" s="48"/>
      <c r="BD2454" s="48"/>
      <c r="BE2454" s="48"/>
    </row>
    <row r="2455" spans="47:57" hidden="1" x14ac:dyDescent="0.2">
      <c r="AU2455" s="48"/>
      <c r="AV2455" s="48"/>
      <c r="AW2455" s="48"/>
      <c r="AX2455" s="48"/>
      <c r="AY2455" s="48"/>
      <c r="AZ2455" s="48"/>
      <c r="BA2455" s="48"/>
      <c r="BB2455" s="48"/>
      <c r="BC2455" s="48"/>
      <c r="BD2455" s="48"/>
      <c r="BE2455" s="48"/>
    </row>
    <row r="2456" spans="47:57" hidden="1" x14ac:dyDescent="0.2">
      <c r="AU2456" s="48"/>
      <c r="AV2456" s="48"/>
      <c r="AW2456" s="48"/>
      <c r="AX2456" s="48"/>
      <c r="AY2456" s="48"/>
      <c r="AZ2456" s="48"/>
      <c r="BA2456" s="48"/>
      <c r="BB2456" s="48"/>
      <c r="BC2456" s="48"/>
      <c r="BD2456" s="48"/>
      <c r="BE2456" s="48"/>
    </row>
    <row r="2457" spans="47:57" hidden="1" x14ac:dyDescent="0.2">
      <c r="AU2457" s="48"/>
      <c r="AV2457" s="48"/>
      <c r="AW2457" s="48"/>
      <c r="AX2457" s="48"/>
      <c r="AY2457" s="48"/>
      <c r="AZ2457" s="48"/>
      <c r="BA2457" s="48"/>
      <c r="BB2457" s="48"/>
      <c r="BC2457" s="48"/>
      <c r="BD2457" s="48"/>
      <c r="BE2457" s="48"/>
    </row>
    <row r="2458" spans="47:57" hidden="1" x14ac:dyDescent="0.2">
      <c r="AU2458" s="48"/>
      <c r="AV2458" s="48"/>
      <c r="AW2458" s="48"/>
      <c r="AX2458" s="48"/>
      <c r="AY2458" s="48"/>
      <c r="AZ2458" s="48"/>
      <c r="BA2458" s="48"/>
      <c r="BB2458" s="48"/>
      <c r="BC2458" s="48"/>
      <c r="BD2458" s="48"/>
      <c r="BE2458" s="48"/>
    </row>
    <row r="2459" spans="47:57" hidden="1" x14ac:dyDescent="0.2">
      <c r="AU2459" s="48"/>
      <c r="AV2459" s="48"/>
      <c r="AW2459" s="48"/>
      <c r="AX2459" s="48"/>
      <c r="AY2459" s="48"/>
      <c r="AZ2459" s="48"/>
      <c r="BA2459" s="48"/>
      <c r="BB2459" s="48"/>
      <c r="BC2459" s="48"/>
      <c r="BD2459" s="48"/>
      <c r="BE2459" s="48"/>
    </row>
    <row r="2460" spans="47:57" hidden="1" x14ac:dyDescent="0.2">
      <c r="AU2460" s="48"/>
      <c r="AV2460" s="48"/>
      <c r="AW2460" s="48"/>
      <c r="AX2460" s="48"/>
      <c r="AY2460" s="48"/>
      <c r="AZ2460" s="48"/>
      <c r="BA2460" s="48"/>
      <c r="BB2460" s="48"/>
      <c r="BC2460" s="48"/>
      <c r="BD2460" s="48"/>
      <c r="BE2460" s="48"/>
    </row>
    <row r="2461" spans="47:57" hidden="1" x14ac:dyDescent="0.2">
      <c r="AU2461" s="48"/>
      <c r="AV2461" s="48"/>
      <c r="AW2461" s="48"/>
      <c r="AX2461" s="48"/>
      <c r="AY2461" s="48"/>
      <c r="AZ2461" s="48"/>
      <c r="BA2461" s="48"/>
      <c r="BB2461" s="48"/>
      <c r="BC2461" s="48"/>
      <c r="BD2461" s="48"/>
      <c r="BE2461" s="48"/>
    </row>
    <row r="2462" spans="47:57" hidden="1" x14ac:dyDescent="0.2">
      <c r="AU2462" s="48"/>
      <c r="AV2462" s="48"/>
      <c r="AW2462" s="48"/>
      <c r="AX2462" s="48"/>
      <c r="AY2462" s="48"/>
      <c r="AZ2462" s="48"/>
      <c r="BA2462" s="48"/>
      <c r="BB2462" s="48"/>
      <c r="BC2462" s="48"/>
      <c r="BD2462" s="48"/>
      <c r="BE2462" s="48"/>
    </row>
    <row r="2463" spans="47:57" hidden="1" x14ac:dyDescent="0.2">
      <c r="AU2463" s="48"/>
      <c r="AV2463" s="48"/>
      <c r="AW2463" s="48"/>
      <c r="AX2463" s="48"/>
      <c r="AY2463" s="48"/>
      <c r="AZ2463" s="48"/>
      <c r="BA2463" s="48"/>
      <c r="BB2463" s="48"/>
      <c r="BC2463" s="48"/>
      <c r="BD2463" s="48"/>
      <c r="BE2463" s="48"/>
    </row>
    <row r="2464" spans="47:57" hidden="1" x14ac:dyDescent="0.2">
      <c r="AU2464" s="48"/>
      <c r="AV2464" s="48"/>
      <c r="AW2464" s="48"/>
      <c r="AX2464" s="48"/>
      <c r="AY2464" s="48"/>
      <c r="AZ2464" s="48"/>
      <c r="BA2464" s="48"/>
      <c r="BB2464" s="48"/>
      <c r="BC2464" s="48"/>
      <c r="BD2464" s="48"/>
      <c r="BE2464" s="48"/>
    </row>
    <row r="2465" spans="47:57" hidden="1" x14ac:dyDescent="0.2">
      <c r="AU2465" s="48"/>
      <c r="AV2465" s="48"/>
      <c r="AW2465" s="48"/>
      <c r="AX2465" s="48"/>
      <c r="AY2465" s="48"/>
      <c r="AZ2465" s="48"/>
      <c r="BA2465" s="48"/>
      <c r="BB2465" s="48"/>
      <c r="BC2465" s="48"/>
      <c r="BD2465" s="48"/>
      <c r="BE2465" s="48"/>
    </row>
    <row r="2466" spans="47:57" hidden="1" x14ac:dyDescent="0.2">
      <c r="AU2466" s="48"/>
      <c r="AV2466" s="48"/>
      <c r="AW2466" s="48"/>
      <c r="AX2466" s="48"/>
      <c r="AY2466" s="48"/>
      <c r="AZ2466" s="48"/>
      <c r="BA2466" s="48"/>
      <c r="BB2466" s="48"/>
      <c r="BC2466" s="48"/>
      <c r="BD2466" s="48"/>
      <c r="BE2466" s="48"/>
    </row>
    <row r="2467" spans="47:57" hidden="1" x14ac:dyDescent="0.2">
      <c r="AU2467" s="48"/>
      <c r="AV2467" s="48"/>
      <c r="AW2467" s="48"/>
      <c r="AX2467" s="48"/>
      <c r="AY2467" s="48"/>
      <c r="AZ2467" s="48"/>
      <c r="BA2467" s="48"/>
      <c r="BB2467" s="48"/>
      <c r="BC2467" s="48"/>
      <c r="BD2467" s="48"/>
      <c r="BE2467" s="48"/>
    </row>
    <row r="2468" spans="47:57" hidden="1" x14ac:dyDescent="0.2">
      <c r="AU2468" s="48"/>
      <c r="AV2468" s="48"/>
      <c r="AW2468" s="48"/>
      <c r="AX2468" s="48"/>
      <c r="AY2468" s="48"/>
      <c r="AZ2468" s="48"/>
      <c r="BA2468" s="48"/>
      <c r="BB2468" s="48"/>
      <c r="BC2468" s="48"/>
      <c r="BD2468" s="48"/>
      <c r="BE2468" s="48"/>
    </row>
    <row r="2469" spans="47:57" hidden="1" x14ac:dyDescent="0.2">
      <c r="AU2469" s="48"/>
      <c r="AV2469" s="48"/>
      <c r="AW2469" s="48"/>
      <c r="AX2469" s="48"/>
      <c r="AY2469" s="48"/>
      <c r="AZ2469" s="48"/>
      <c r="BA2469" s="48"/>
      <c r="BB2469" s="48"/>
      <c r="BC2469" s="48"/>
      <c r="BD2469" s="48"/>
      <c r="BE2469" s="48"/>
    </row>
    <row r="2470" spans="47:57" hidden="1" x14ac:dyDescent="0.2">
      <c r="AU2470" s="48"/>
      <c r="AV2470" s="48"/>
      <c r="AW2470" s="48"/>
      <c r="AX2470" s="48"/>
      <c r="AY2470" s="48"/>
      <c r="AZ2470" s="48"/>
      <c r="BA2470" s="48"/>
      <c r="BB2470" s="48"/>
      <c r="BC2470" s="48"/>
      <c r="BD2470" s="48"/>
      <c r="BE2470" s="48"/>
    </row>
    <row r="2471" spans="47:57" hidden="1" x14ac:dyDescent="0.2">
      <c r="AU2471" s="48"/>
      <c r="AV2471" s="48"/>
      <c r="AW2471" s="48"/>
      <c r="AX2471" s="48"/>
      <c r="AY2471" s="48"/>
      <c r="AZ2471" s="48"/>
      <c r="BA2471" s="48"/>
      <c r="BB2471" s="48"/>
      <c r="BC2471" s="48"/>
      <c r="BD2471" s="48"/>
      <c r="BE2471" s="48"/>
    </row>
    <row r="2472" spans="47:57" hidden="1" x14ac:dyDescent="0.2">
      <c r="AU2472" s="48"/>
      <c r="AV2472" s="48"/>
      <c r="AW2472" s="48"/>
      <c r="AX2472" s="48"/>
      <c r="AY2472" s="48"/>
      <c r="AZ2472" s="48"/>
      <c r="BA2472" s="48"/>
      <c r="BB2472" s="48"/>
      <c r="BC2472" s="48"/>
      <c r="BD2472" s="48"/>
      <c r="BE2472" s="48"/>
    </row>
    <row r="2473" spans="47:57" hidden="1" x14ac:dyDescent="0.2">
      <c r="AU2473" s="48"/>
      <c r="AV2473" s="48"/>
      <c r="AW2473" s="48"/>
      <c r="AX2473" s="48"/>
      <c r="AY2473" s="48"/>
      <c r="AZ2473" s="48"/>
      <c r="BA2473" s="48"/>
      <c r="BB2473" s="48"/>
      <c r="BC2473" s="48"/>
      <c r="BD2473" s="48"/>
      <c r="BE2473" s="48"/>
    </row>
    <row r="2474" spans="47:57" hidden="1" x14ac:dyDescent="0.2">
      <c r="AU2474" s="48"/>
      <c r="AV2474" s="48"/>
      <c r="AW2474" s="48"/>
      <c r="AX2474" s="48"/>
      <c r="AY2474" s="48"/>
      <c r="AZ2474" s="48"/>
      <c r="BA2474" s="48"/>
      <c r="BB2474" s="48"/>
      <c r="BC2474" s="48"/>
      <c r="BD2474" s="48"/>
      <c r="BE2474" s="48"/>
    </row>
    <row r="2475" spans="47:57" hidden="1" x14ac:dyDescent="0.2">
      <c r="AU2475" s="48"/>
      <c r="AV2475" s="48"/>
      <c r="AW2475" s="48"/>
      <c r="AX2475" s="48"/>
      <c r="AY2475" s="48"/>
      <c r="AZ2475" s="48"/>
      <c r="BA2475" s="48"/>
      <c r="BB2475" s="48"/>
      <c r="BC2475" s="48"/>
      <c r="BD2475" s="48"/>
      <c r="BE2475" s="48"/>
    </row>
    <row r="2476" spans="47:57" hidden="1" x14ac:dyDescent="0.2">
      <c r="AU2476" s="48"/>
      <c r="AV2476" s="48"/>
      <c r="AW2476" s="48"/>
      <c r="AX2476" s="48"/>
      <c r="AY2476" s="48"/>
      <c r="AZ2476" s="48"/>
      <c r="BA2476" s="48"/>
      <c r="BB2476" s="48"/>
      <c r="BC2476" s="48"/>
      <c r="BD2476" s="48"/>
      <c r="BE2476" s="48"/>
    </row>
    <row r="2477" spans="47:57" hidden="1" x14ac:dyDescent="0.2">
      <c r="AU2477" s="48"/>
      <c r="AV2477" s="48"/>
      <c r="AW2477" s="48"/>
      <c r="AX2477" s="48"/>
      <c r="AY2477" s="48"/>
      <c r="AZ2477" s="48"/>
      <c r="BA2477" s="48"/>
      <c r="BB2477" s="48"/>
      <c r="BC2477" s="48"/>
      <c r="BD2477" s="48"/>
      <c r="BE2477" s="48"/>
    </row>
    <row r="2478" spans="47:57" hidden="1" x14ac:dyDescent="0.2">
      <c r="AU2478" s="48"/>
      <c r="AV2478" s="48"/>
      <c r="AW2478" s="48"/>
      <c r="AX2478" s="48"/>
      <c r="AY2478" s="48"/>
      <c r="AZ2478" s="48"/>
      <c r="BA2478" s="48"/>
      <c r="BB2478" s="48"/>
      <c r="BC2478" s="48"/>
      <c r="BD2478" s="48"/>
      <c r="BE2478" s="48"/>
    </row>
    <row r="2479" spans="47:57" hidden="1" x14ac:dyDescent="0.2">
      <c r="AU2479" s="48"/>
      <c r="AV2479" s="48"/>
      <c r="AW2479" s="48"/>
      <c r="AX2479" s="48"/>
      <c r="AY2479" s="48"/>
      <c r="AZ2479" s="48"/>
      <c r="BA2479" s="48"/>
      <c r="BB2479" s="48"/>
      <c r="BC2479" s="48"/>
      <c r="BD2479" s="48"/>
      <c r="BE2479" s="48"/>
    </row>
    <row r="2480" spans="47:57" hidden="1" x14ac:dyDescent="0.2">
      <c r="AU2480" s="48"/>
      <c r="AV2480" s="48"/>
      <c r="AW2480" s="48"/>
      <c r="AX2480" s="48"/>
      <c r="AY2480" s="48"/>
      <c r="AZ2480" s="48"/>
      <c r="BA2480" s="48"/>
      <c r="BB2480" s="48"/>
      <c r="BC2480" s="48"/>
      <c r="BD2480" s="48"/>
      <c r="BE2480" s="48"/>
    </row>
    <row r="2481" spans="47:57" hidden="1" x14ac:dyDescent="0.2">
      <c r="AU2481" s="48"/>
      <c r="AV2481" s="48"/>
      <c r="AW2481" s="48"/>
      <c r="AX2481" s="48"/>
      <c r="AY2481" s="48"/>
      <c r="AZ2481" s="48"/>
      <c r="BA2481" s="48"/>
      <c r="BB2481" s="48"/>
      <c r="BC2481" s="48"/>
      <c r="BD2481" s="48"/>
      <c r="BE2481" s="48"/>
    </row>
    <row r="2482" spans="47:57" hidden="1" x14ac:dyDescent="0.2">
      <c r="AU2482" s="48"/>
      <c r="AV2482" s="48"/>
      <c r="AW2482" s="48"/>
      <c r="AX2482" s="48"/>
      <c r="AY2482" s="48"/>
      <c r="AZ2482" s="48"/>
      <c r="BA2482" s="48"/>
      <c r="BB2482" s="48"/>
      <c r="BC2482" s="48"/>
      <c r="BD2482" s="48"/>
      <c r="BE2482" s="48"/>
    </row>
    <row r="2483" spans="47:57" hidden="1" x14ac:dyDescent="0.2">
      <c r="AU2483" s="48"/>
      <c r="AV2483" s="48"/>
      <c r="AW2483" s="48"/>
      <c r="AX2483" s="48"/>
      <c r="AY2483" s="48"/>
      <c r="AZ2483" s="48"/>
      <c r="BA2483" s="48"/>
      <c r="BB2483" s="48"/>
      <c r="BC2483" s="48"/>
      <c r="BD2483" s="48"/>
      <c r="BE2483" s="48"/>
    </row>
    <row r="2484" spans="47:57" hidden="1" x14ac:dyDescent="0.2">
      <c r="AU2484" s="48"/>
      <c r="AV2484" s="48"/>
      <c r="AW2484" s="48"/>
      <c r="AX2484" s="48"/>
      <c r="AY2484" s="48"/>
      <c r="AZ2484" s="48"/>
      <c r="BA2484" s="48"/>
      <c r="BB2484" s="48"/>
      <c r="BC2484" s="48"/>
      <c r="BD2484" s="48"/>
      <c r="BE2484" s="48"/>
    </row>
    <row r="2485" spans="47:57" hidden="1" x14ac:dyDescent="0.2">
      <c r="AU2485" s="48"/>
      <c r="AV2485" s="48"/>
      <c r="AW2485" s="48"/>
      <c r="AX2485" s="48"/>
      <c r="AY2485" s="48"/>
      <c r="AZ2485" s="48"/>
      <c r="BA2485" s="48"/>
      <c r="BB2485" s="48"/>
      <c r="BC2485" s="48"/>
      <c r="BD2485" s="48"/>
      <c r="BE2485" s="48"/>
    </row>
    <row r="2486" spans="47:57" hidden="1" x14ac:dyDescent="0.2">
      <c r="AU2486" s="48"/>
      <c r="AV2486" s="48"/>
      <c r="AW2486" s="48"/>
      <c r="AX2486" s="48"/>
      <c r="AY2486" s="48"/>
      <c r="AZ2486" s="48"/>
      <c r="BA2486" s="48"/>
      <c r="BB2486" s="48"/>
      <c r="BC2486" s="48"/>
      <c r="BD2486" s="48"/>
      <c r="BE2486" s="48"/>
    </row>
    <row r="2487" spans="47:57" hidden="1" x14ac:dyDescent="0.2">
      <c r="AU2487" s="48"/>
      <c r="AV2487" s="48"/>
      <c r="AW2487" s="48"/>
      <c r="AX2487" s="48"/>
      <c r="AY2487" s="48"/>
      <c r="AZ2487" s="48"/>
      <c r="BA2487" s="48"/>
      <c r="BB2487" s="48"/>
      <c r="BC2487" s="48"/>
      <c r="BD2487" s="48"/>
      <c r="BE2487" s="48"/>
    </row>
    <row r="2488" spans="47:57" hidden="1" x14ac:dyDescent="0.2">
      <c r="AU2488" s="48"/>
      <c r="AV2488" s="48"/>
      <c r="AW2488" s="48"/>
      <c r="AX2488" s="48"/>
      <c r="AY2488" s="48"/>
      <c r="AZ2488" s="48"/>
      <c r="BA2488" s="48"/>
      <c r="BB2488" s="48"/>
      <c r="BC2488" s="48"/>
      <c r="BD2488" s="48"/>
      <c r="BE2488" s="48"/>
    </row>
    <row r="2489" spans="47:57" hidden="1" x14ac:dyDescent="0.2">
      <c r="AU2489" s="48"/>
      <c r="AV2489" s="48"/>
      <c r="AW2489" s="48"/>
      <c r="AX2489" s="48"/>
      <c r="AY2489" s="48"/>
      <c r="AZ2489" s="48"/>
      <c r="BA2489" s="48"/>
      <c r="BB2489" s="48"/>
      <c r="BC2489" s="48"/>
      <c r="BD2489" s="48"/>
      <c r="BE2489" s="48"/>
    </row>
    <row r="2490" spans="47:57" hidden="1" x14ac:dyDescent="0.2">
      <c r="AU2490" s="48"/>
      <c r="AV2490" s="48"/>
      <c r="AW2490" s="48"/>
      <c r="AX2490" s="48"/>
      <c r="AY2490" s="48"/>
      <c r="AZ2490" s="48"/>
      <c r="BA2490" s="48"/>
      <c r="BB2490" s="48"/>
      <c r="BC2490" s="48"/>
      <c r="BD2490" s="48"/>
      <c r="BE2490" s="48"/>
    </row>
    <row r="2491" spans="47:57" hidden="1" x14ac:dyDescent="0.2">
      <c r="AU2491" s="48"/>
      <c r="AV2491" s="48"/>
      <c r="AW2491" s="48"/>
      <c r="AX2491" s="48"/>
      <c r="AY2491" s="48"/>
      <c r="AZ2491" s="48"/>
      <c r="BA2491" s="48"/>
      <c r="BB2491" s="48"/>
      <c r="BC2491" s="48"/>
      <c r="BD2491" s="48"/>
      <c r="BE2491" s="48"/>
    </row>
    <row r="2492" spans="47:57" hidden="1" x14ac:dyDescent="0.2">
      <c r="AU2492" s="48"/>
      <c r="AV2492" s="48"/>
      <c r="AW2492" s="48"/>
      <c r="AX2492" s="48"/>
      <c r="AY2492" s="48"/>
      <c r="AZ2492" s="48"/>
      <c r="BA2492" s="48"/>
      <c r="BB2492" s="48"/>
      <c r="BC2492" s="48"/>
      <c r="BD2492" s="48"/>
      <c r="BE2492" s="48"/>
    </row>
    <row r="2493" spans="47:57" hidden="1" x14ac:dyDescent="0.2">
      <c r="AU2493" s="48"/>
      <c r="AV2493" s="48"/>
      <c r="AW2493" s="48"/>
      <c r="AX2493" s="48"/>
      <c r="AY2493" s="48"/>
      <c r="AZ2493" s="48"/>
      <c r="BA2493" s="48"/>
      <c r="BB2493" s="48"/>
      <c r="BC2493" s="48"/>
      <c r="BD2493" s="48"/>
      <c r="BE2493" s="48"/>
    </row>
    <row r="2494" spans="47:57" hidden="1" x14ac:dyDescent="0.2">
      <c r="AU2494" s="48"/>
      <c r="AV2494" s="48"/>
      <c r="AW2494" s="48"/>
      <c r="AX2494" s="48"/>
      <c r="AY2494" s="48"/>
      <c r="AZ2494" s="48"/>
      <c r="BA2494" s="48"/>
      <c r="BB2494" s="48"/>
      <c r="BC2494" s="48"/>
      <c r="BD2494" s="48"/>
      <c r="BE2494" s="48"/>
    </row>
    <row r="2495" spans="47:57" hidden="1" x14ac:dyDescent="0.2">
      <c r="AU2495" s="48"/>
      <c r="AV2495" s="48"/>
      <c r="AW2495" s="48"/>
      <c r="AX2495" s="48"/>
      <c r="AY2495" s="48"/>
      <c r="AZ2495" s="48"/>
      <c r="BA2495" s="48"/>
      <c r="BB2495" s="48"/>
      <c r="BC2495" s="48"/>
      <c r="BD2495" s="48"/>
      <c r="BE2495" s="48"/>
    </row>
    <row r="2496" spans="47:57" hidden="1" x14ac:dyDescent="0.2">
      <c r="AU2496" s="48"/>
      <c r="AV2496" s="48"/>
      <c r="AW2496" s="48"/>
      <c r="AX2496" s="48"/>
      <c r="AY2496" s="48"/>
      <c r="AZ2496" s="48"/>
      <c r="BA2496" s="48"/>
      <c r="BB2496" s="48"/>
      <c r="BC2496" s="48"/>
      <c r="BD2496" s="48"/>
      <c r="BE2496" s="48"/>
    </row>
    <row r="2497" spans="47:57" hidden="1" x14ac:dyDescent="0.2">
      <c r="AU2497" s="48"/>
      <c r="AV2497" s="48"/>
      <c r="AW2497" s="48"/>
      <c r="AX2497" s="48"/>
      <c r="AY2497" s="48"/>
      <c r="AZ2497" s="48"/>
      <c r="BA2497" s="48"/>
      <c r="BB2497" s="48"/>
      <c r="BC2497" s="48"/>
      <c r="BD2497" s="48"/>
      <c r="BE2497" s="48"/>
    </row>
    <row r="2498" spans="47:57" hidden="1" x14ac:dyDescent="0.2">
      <c r="AU2498" s="48"/>
      <c r="AV2498" s="48"/>
      <c r="AW2498" s="48"/>
      <c r="AX2498" s="48"/>
      <c r="AY2498" s="48"/>
      <c r="AZ2498" s="48"/>
      <c r="BA2498" s="48"/>
      <c r="BB2498" s="48"/>
      <c r="BC2498" s="48"/>
      <c r="BD2498" s="48"/>
      <c r="BE2498" s="48"/>
    </row>
    <row r="2499" spans="47:57" hidden="1" x14ac:dyDescent="0.2">
      <c r="AU2499" s="48"/>
      <c r="AV2499" s="48"/>
      <c r="AW2499" s="48"/>
      <c r="AX2499" s="48"/>
      <c r="AY2499" s="48"/>
      <c r="AZ2499" s="48"/>
      <c r="BA2499" s="48"/>
      <c r="BB2499" s="48"/>
      <c r="BC2499" s="48"/>
      <c r="BD2499" s="48"/>
      <c r="BE2499" s="48"/>
    </row>
    <row r="2500" spans="47:57" hidden="1" x14ac:dyDescent="0.2">
      <c r="AU2500" s="48"/>
      <c r="AV2500" s="48"/>
      <c r="AW2500" s="48"/>
      <c r="AX2500" s="48"/>
      <c r="AY2500" s="48"/>
      <c r="AZ2500" s="48"/>
      <c r="BA2500" s="48"/>
      <c r="BB2500" s="48"/>
      <c r="BC2500" s="48"/>
      <c r="BD2500" s="48"/>
      <c r="BE2500" s="48"/>
    </row>
    <row r="2501" spans="47:57" hidden="1" x14ac:dyDescent="0.2">
      <c r="AU2501" s="48"/>
      <c r="AV2501" s="48"/>
      <c r="AW2501" s="48"/>
      <c r="AX2501" s="48"/>
      <c r="AY2501" s="48"/>
      <c r="AZ2501" s="48"/>
      <c r="BA2501" s="48"/>
      <c r="BB2501" s="48"/>
      <c r="BC2501" s="48"/>
      <c r="BD2501" s="48"/>
      <c r="BE2501" s="48"/>
    </row>
    <row r="2502" spans="47:57" hidden="1" x14ac:dyDescent="0.2">
      <c r="AU2502" s="48"/>
      <c r="AV2502" s="48"/>
      <c r="AW2502" s="48"/>
      <c r="AX2502" s="48"/>
      <c r="AY2502" s="48"/>
      <c r="AZ2502" s="48"/>
      <c r="BA2502" s="48"/>
      <c r="BB2502" s="48"/>
      <c r="BC2502" s="48"/>
      <c r="BD2502" s="48"/>
      <c r="BE2502" s="48"/>
    </row>
    <row r="2503" spans="47:57" hidden="1" x14ac:dyDescent="0.2">
      <c r="AU2503" s="48"/>
      <c r="AV2503" s="48"/>
      <c r="AW2503" s="48"/>
      <c r="AX2503" s="48"/>
      <c r="AY2503" s="48"/>
      <c r="AZ2503" s="48"/>
      <c r="BA2503" s="48"/>
      <c r="BB2503" s="48"/>
      <c r="BC2503" s="48"/>
      <c r="BD2503" s="48"/>
      <c r="BE2503" s="48"/>
    </row>
    <row r="2504" spans="47:57" hidden="1" x14ac:dyDescent="0.2">
      <c r="AU2504" s="48"/>
      <c r="AV2504" s="48"/>
      <c r="AW2504" s="48"/>
      <c r="AX2504" s="48"/>
      <c r="AY2504" s="48"/>
      <c r="AZ2504" s="48"/>
      <c r="BA2504" s="48"/>
      <c r="BB2504" s="48"/>
      <c r="BC2504" s="48"/>
      <c r="BD2504" s="48"/>
      <c r="BE2504" s="48"/>
    </row>
    <row r="2505" spans="47:57" hidden="1" x14ac:dyDescent="0.2">
      <c r="AU2505" s="48"/>
      <c r="AV2505" s="48"/>
      <c r="AW2505" s="48"/>
      <c r="AX2505" s="48"/>
      <c r="AY2505" s="48"/>
      <c r="AZ2505" s="48"/>
      <c r="BA2505" s="48"/>
      <c r="BB2505" s="48"/>
      <c r="BC2505" s="48"/>
      <c r="BD2505" s="48"/>
      <c r="BE2505" s="48"/>
    </row>
    <row r="2506" spans="47:57" hidden="1" x14ac:dyDescent="0.2">
      <c r="AU2506" s="48"/>
      <c r="AV2506" s="48"/>
      <c r="AW2506" s="48"/>
      <c r="AX2506" s="48"/>
      <c r="AY2506" s="48"/>
      <c r="AZ2506" s="48"/>
      <c r="BA2506" s="48"/>
      <c r="BB2506" s="48"/>
      <c r="BC2506" s="48"/>
      <c r="BD2506" s="48"/>
      <c r="BE2506" s="48"/>
    </row>
    <row r="2507" spans="47:57" hidden="1" x14ac:dyDescent="0.2">
      <c r="AU2507" s="48"/>
      <c r="AV2507" s="48"/>
      <c r="AW2507" s="48"/>
      <c r="AX2507" s="48"/>
      <c r="AY2507" s="48"/>
      <c r="AZ2507" s="48"/>
      <c r="BA2507" s="48"/>
      <c r="BB2507" s="48"/>
      <c r="BC2507" s="48"/>
      <c r="BD2507" s="48"/>
      <c r="BE2507" s="48"/>
    </row>
    <row r="2508" spans="47:57" hidden="1" x14ac:dyDescent="0.2">
      <c r="AU2508" s="48"/>
      <c r="AV2508" s="48"/>
      <c r="AW2508" s="48"/>
      <c r="AX2508" s="48"/>
      <c r="AY2508" s="48"/>
      <c r="AZ2508" s="48"/>
      <c r="BA2508" s="48"/>
      <c r="BB2508" s="48"/>
      <c r="BC2508" s="48"/>
      <c r="BD2508" s="48"/>
      <c r="BE2508" s="48"/>
    </row>
    <row r="2509" spans="47:57" hidden="1" x14ac:dyDescent="0.2">
      <c r="AU2509" s="48"/>
      <c r="AV2509" s="48"/>
      <c r="AW2509" s="48"/>
      <c r="AX2509" s="48"/>
      <c r="AY2509" s="48"/>
      <c r="AZ2509" s="48"/>
      <c r="BA2509" s="48"/>
      <c r="BB2509" s="48"/>
      <c r="BC2509" s="48"/>
      <c r="BD2509" s="48"/>
      <c r="BE2509" s="48"/>
    </row>
    <row r="2510" spans="47:57" hidden="1" x14ac:dyDescent="0.2">
      <c r="AU2510" s="48"/>
      <c r="AV2510" s="48"/>
      <c r="AW2510" s="48"/>
      <c r="AX2510" s="48"/>
      <c r="AY2510" s="48"/>
      <c r="AZ2510" s="48"/>
      <c r="BA2510" s="48"/>
      <c r="BB2510" s="48"/>
      <c r="BC2510" s="48"/>
      <c r="BD2510" s="48"/>
      <c r="BE2510" s="48"/>
    </row>
    <row r="2511" spans="47:57" hidden="1" x14ac:dyDescent="0.2">
      <c r="AU2511" s="48"/>
      <c r="AV2511" s="48"/>
      <c r="AW2511" s="48"/>
      <c r="AX2511" s="48"/>
      <c r="AY2511" s="48"/>
      <c r="AZ2511" s="48"/>
      <c r="BA2511" s="48"/>
      <c r="BB2511" s="48"/>
      <c r="BC2511" s="48"/>
      <c r="BD2511" s="48"/>
      <c r="BE2511" s="48"/>
    </row>
    <row r="2512" spans="47:57" hidden="1" x14ac:dyDescent="0.2">
      <c r="AU2512" s="48"/>
      <c r="AV2512" s="48"/>
      <c r="AW2512" s="48"/>
      <c r="AX2512" s="48"/>
      <c r="AY2512" s="48"/>
      <c r="AZ2512" s="48"/>
      <c r="BA2512" s="48"/>
      <c r="BB2512" s="48"/>
      <c r="BC2512" s="48"/>
      <c r="BD2512" s="48"/>
      <c r="BE2512" s="48"/>
    </row>
    <row r="2513" spans="47:57" hidden="1" x14ac:dyDescent="0.2">
      <c r="AU2513" s="48"/>
      <c r="AV2513" s="48"/>
      <c r="AW2513" s="48"/>
      <c r="AX2513" s="48"/>
      <c r="AY2513" s="48"/>
      <c r="AZ2513" s="48"/>
      <c r="BA2513" s="48"/>
      <c r="BB2513" s="48"/>
      <c r="BC2513" s="48"/>
      <c r="BD2513" s="48"/>
      <c r="BE2513" s="48"/>
    </row>
    <row r="2514" spans="47:57" hidden="1" x14ac:dyDescent="0.2">
      <c r="AU2514" s="48"/>
      <c r="AV2514" s="48"/>
      <c r="AW2514" s="48"/>
      <c r="AX2514" s="48"/>
      <c r="AY2514" s="48"/>
      <c r="AZ2514" s="48"/>
      <c r="BA2514" s="48"/>
      <c r="BB2514" s="48"/>
      <c r="BC2514" s="48"/>
      <c r="BD2514" s="48"/>
      <c r="BE2514" s="48"/>
    </row>
    <row r="2515" spans="47:57" hidden="1" x14ac:dyDescent="0.2">
      <c r="AU2515" s="48"/>
      <c r="AV2515" s="48"/>
      <c r="AW2515" s="48"/>
      <c r="AX2515" s="48"/>
      <c r="AY2515" s="48"/>
      <c r="AZ2515" s="48"/>
      <c r="BA2515" s="48"/>
      <c r="BB2515" s="48"/>
      <c r="BC2515" s="48"/>
      <c r="BD2515" s="48"/>
      <c r="BE2515" s="48"/>
    </row>
    <row r="2516" spans="47:57" hidden="1" x14ac:dyDescent="0.2">
      <c r="AU2516" s="48"/>
      <c r="AV2516" s="48"/>
      <c r="AW2516" s="48"/>
      <c r="AX2516" s="48"/>
      <c r="AY2516" s="48"/>
      <c r="AZ2516" s="48"/>
      <c r="BA2516" s="48"/>
      <c r="BB2516" s="48"/>
      <c r="BC2516" s="48"/>
      <c r="BD2516" s="48"/>
      <c r="BE2516" s="48"/>
    </row>
    <row r="2517" spans="47:57" hidden="1" x14ac:dyDescent="0.2">
      <c r="AU2517" s="48"/>
      <c r="AV2517" s="48"/>
      <c r="AW2517" s="48"/>
      <c r="AX2517" s="48"/>
      <c r="AY2517" s="48"/>
      <c r="AZ2517" s="48"/>
      <c r="BA2517" s="48"/>
      <c r="BB2517" s="48"/>
      <c r="BC2517" s="48"/>
      <c r="BD2517" s="48"/>
      <c r="BE2517" s="48"/>
    </row>
    <row r="2518" spans="47:57" hidden="1" x14ac:dyDescent="0.2">
      <c r="AU2518" s="48"/>
      <c r="AV2518" s="48"/>
      <c r="AW2518" s="48"/>
      <c r="AX2518" s="48"/>
      <c r="AY2518" s="48"/>
      <c r="AZ2518" s="48"/>
      <c r="BA2518" s="48"/>
      <c r="BB2518" s="48"/>
      <c r="BC2518" s="48"/>
      <c r="BD2518" s="48"/>
      <c r="BE2518" s="48"/>
    </row>
    <row r="2519" spans="47:57" hidden="1" x14ac:dyDescent="0.2">
      <c r="AU2519" s="48"/>
      <c r="AV2519" s="48"/>
      <c r="AW2519" s="48"/>
      <c r="AX2519" s="48"/>
      <c r="AY2519" s="48"/>
      <c r="AZ2519" s="48"/>
      <c r="BA2519" s="48"/>
      <c r="BB2519" s="48"/>
      <c r="BC2519" s="48"/>
      <c r="BD2519" s="48"/>
      <c r="BE2519" s="48"/>
    </row>
    <row r="2520" spans="47:57" hidden="1" x14ac:dyDescent="0.2">
      <c r="AU2520" s="48"/>
      <c r="AV2520" s="48"/>
      <c r="AW2520" s="48"/>
      <c r="AX2520" s="48"/>
      <c r="AY2520" s="48"/>
      <c r="AZ2520" s="48"/>
      <c r="BA2520" s="48"/>
      <c r="BB2520" s="48"/>
      <c r="BC2520" s="48"/>
      <c r="BD2520" s="48"/>
      <c r="BE2520" s="48"/>
    </row>
    <row r="2521" spans="47:57" hidden="1" x14ac:dyDescent="0.2">
      <c r="AU2521" s="48"/>
      <c r="AV2521" s="48"/>
      <c r="AW2521" s="48"/>
      <c r="AX2521" s="48"/>
      <c r="AY2521" s="48"/>
      <c r="AZ2521" s="48"/>
      <c r="BA2521" s="48"/>
      <c r="BB2521" s="48"/>
      <c r="BC2521" s="48"/>
      <c r="BD2521" s="48"/>
      <c r="BE2521" s="48"/>
    </row>
    <row r="2522" spans="47:57" hidden="1" x14ac:dyDescent="0.2">
      <c r="AU2522" s="48"/>
      <c r="AV2522" s="48"/>
      <c r="AW2522" s="48"/>
      <c r="AX2522" s="48"/>
      <c r="AY2522" s="48"/>
      <c r="AZ2522" s="48"/>
      <c r="BA2522" s="48"/>
      <c r="BB2522" s="48"/>
      <c r="BC2522" s="48"/>
      <c r="BD2522" s="48"/>
      <c r="BE2522" s="48"/>
    </row>
    <row r="2523" spans="47:57" hidden="1" x14ac:dyDescent="0.2">
      <c r="AU2523" s="48"/>
      <c r="AV2523" s="48"/>
      <c r="AW2523" s="48"/>
      <c r="AX2523" s="48"/>
      <c r="AY2523" s="48"/>
      <c r="AZ2523" s="48"/>
      <c r="BA2523" s="48"/>
      <c r="BB2523" s="48"/>
      <c r="BC2523" s="48"/>
      <c r="BD2523" s="48"/>
      <c r="BE2523" s="48"/>
    </row>
    <row r="2524" spans="47:57" hidden="1" x14ac:dyDescent="0.2">
      <c r="AU2524" s="48"/>
      <c r="AV2524" s="48"/>
      <c r="AW2524" s="48"/>
      <c r="AX2524" s="48"/>
      <c r="AY2524" s="48"/>
      <c r="AZ2524" s="48"/>
      <c r="BA2524" s="48"/>
      <c r="BB2524" s="48"/>
      <c r="BC2524" s="48"/>
      <c r="BD2524" s="48"/>
      <c r="BE2524" s="48"/>
    </row>
    <row r="2525" spans="47:57" hidden="1" x14ac:dyDescent="0.2">
      <c r="AU2525" s="48"/>
      <c r="AV2525" s="48"/>
      <c r="AW2525" s="48"/>
      <c r="AX2525" s="48"/>
      <c r="AY2525" s="48"/>
      <c r="AZ2525" s="48"/>
      <c r="BA2525" s="48"/>
      <c r="BB2525" s="48"/>
      <c r="BC2525" s="48"/>
      <c r="BD2525" s="48"/>
      <c r="BE2525" s="48"/>
    </row>
    <row r="2526" spans="47:57" hidden="1" x14ac:dyDescent="0.2">
      <c r="AU2526" s="48"/>
      <c r="AV2526" s="48"/>
      <c r="AW2526" s="48"/>
      <c r="AX2526" s="48"/>
      <c r="AY2526" s="48"/>
      <c r="AZ2526" s="48"/>
      <c r="BA2526" s="48"/>
      <c r="BB2526" s="48"/>
      <c r="BC2526" s="48"/>
      <c r="BD2526" s="48"/>
      <c r="BE2526" s="48"/>
    </row>
    <row r="2527" spans="47:57" hidden="1" x14ac:dyDescent="0.2">
      <c r="AU2527" s="48"/>
      <c r="AV2527" s="48"/>
      <c r="AW2527" s="48"/>
      <c r="AX2527" s="48"/>
      <c r="AY2527" s="48"/>
      <c r="AZ2527" s="48"/>
      <c r="BA2527" s="48"/>
      <c r="BB2527" s="48"/>
      <c r="BC2527" s="48"/>
      <c r="BD2527" s="48"/>
      <c r="BE2527" s="48"/>
    </row>
    <row r="2528" spans="47:57" hidden="1" x14ac:dyDescent="0.2">
      <c r="AU2528" s="48"/>
      <c r="AV2528" s="48"/>
      <c r="AW2528" s="48"/>
      <c r="AX2528" s="48"/>
      <c r="AY2528" s="48"/>
      <c r="AZ2528" s="48"/>
      <c r="BA2528" s="48"/>
      <c r="BB2528" s="48"/>
      <c r="BC2528" s="48"/>
      <c r="BD2528" s="48"/>
      <c r="BE2528" s="48"/>
    </row>
    <row r="2529" spans="47:57" hidden="1" x14ac:dyDescent="0.2">
      <c r="AU2529" s="48"/>
      <c r="AV2529" s="48"/>
      <c r="AW2529" s="48"/>
      <c r="AX2529" s="48"/>
      <c r="AY2529" s="48"/>
      <c r="AZ2529" s="48"/>
      <c r="BA2529" s="48"/>
      <c r="BB2529" s="48"/>
      <c r="BC2529" s="48"/>
      <c r="BD2529" s="48"/>
      <c r="BE2529" s="48"/>
    </row>
    <row r="2530" spans="47:57" hidden="1" x14ac:dyDescent="0.2">
      <c r="AU2530" s="48"/>
      <c r="AV2530" s="48"/>
      <c r="AW2530" s="48"/>
      <c r="AX2530" s="48"/>
      <c r="AY2530" s="48"/>
      <c r="AZ2530" s="48"/>
      <c r="BA2530" s="48"/>
      <c r="BB2530" s="48"/>
      <c r="BC2530" s="48"/>
      <c r="BD2530" s="48"/>
      <c r="BE2530" s="48"/>
    </row>
    <row r="2531" spans="47:57" hidden="1" x14ac:dyDescent="0.2">
      <c r="AU2531" s="48"/>
      <c r="AV2531" s="48"/>
      <c r="AW2531" s="48"/>
      <c r="AX2531" s="48"/>
      <c r="AY2531" s="48"/>
      <c r="AZ2531" s="48"/>
      <c r="BA2531" s="48"/>
      <c r="BB2531" s="48"/>
      <c r="BC2531" s="48"/>
      <c r="BD2531" s="48"/>
      <c r="BE2531" s="48"/>
    </row>
    <row r="2532" spans="47:57" hidden="1" x14ac:dyDescent="0.2">
      <c r="AU2532" s="48"/>
      <c r="AV2532" s="48"/>
      <c r="AW2532" s="48"/>
      <c r="AX2532" s="48"/>
      <c r="AY2532" s="48"/>
      <c r="AZ2532" s="48"/>
      <c r="BA2532" s="48"/>
      <c r="BB2532" s="48"/>
      <c r="BC2532" s="48"/>
      <c r="BD2532" s="48"/>
      <c r="BE2532" s="48"/>
    </row>
    <row r="2533" spans="47:57" hidden="1" x14ac:dyDescent="0.2">
      <c r="AU2533" s="48"/>
      <c r="AV2533" s="48"/>
      <c r="AW2533" s="48"/>
      <c r="AX2533" s="48"/>
      <c r="AY2533" s="48"/>
      <c r="AZ2533" s="48"/>
      <c r="BA2533" s="48"/>
      <c r="BB2533" s="48"/>
      <c r="BC2533" s="48"/>
      <c r="BD2533" s="48"/>
      <c r="BE2533" s="48"/>
    </row>
    <row r="2534" spans="47:57" hidden="1" x14ac:dyDescent="0.2">
      <c r="AU2534" s="48"/>
      <c r="AV2534" s="48"/>
      <c r="AW2534" s="48"/>
      <c r="AX2534" s="48"/>
      <c r="AY2534" s="48"/>
      <c r="AZ2534" s="48"/>
      <c r="BA2534" s="48"/>
      <c r="BB2534" s="48"/>
      <c r="BC2534" s="48"/>
      <c r="BD2534" s="48"/>
      <c r="BE2534" s="48"/>
    </row>
    <row r="2535" spans="47:57" hidden="1" x14ac:dyDescent="0.2">
      <c r="AU2535" s="48"/>
      <c r="AV2535" s="48"/>
      <c r="AW2535" s="48"/>
      <c r="AX2535" s="48"/>
      <c r="AY2535" s="48"/>
      <c r="AZ2535" s="48"/>
      <c r="BA2535" s="48"/>
      <c r="BB2535" s="48"/>
      <c r="BC2535" s="48"/>
      <c r="BD2535" s="48"/>
      <c r="BE2535" s="48"/>
    </row>
    <row r="2536" spans="47:57" hidden="1" x14ac:dyDescent="0.2">
      <c r="AU2536" s="48"/>
      <c r="AV2536" s="48"/>
      <c r="AW2536" s="48"/>
      <c r="AX2536" s="48"/>
      <c r="AY2536" s="48"/>
      <c r="AZ2536" s="48"/>
      <c r="BA2536" s="48"/>
      <c r="BB2536" s="48"/>
      <c r="BC2536" s="48"/>
      <c r="BD2536" s="48"/>
      <c r="BE2536" s="48"/>
    </row>
    <row r="2537" spans="47:57" hidden="1" x14ac:dyDescent="0.2">
      <c r="AU2537" s="48"/>
      <c r="AV2537" s="48"/>
      <c r="AW2537" s="48"/>
      <c r="AX2537" s="48"/>
      <c r="AY2537" s="48"/>
      <c r="AZ2537" s="48"/>
      <c r="BA2537" s="48"/>
      <c r="BB2537" s="48"/>
      <c r="BC2537" s="48"/>
      <c r="BD2537" s="48"/>
      <c r="BE2537" s="48"/>
    </row>
    <row r="2538" spans="47:57" hidden="1" x14ac:dyDescent="0.2">
      <c r="AU2538" s="48"/>
      <c r="AV2538" s="48"/>
      <c r="AW2538" s="48"/>
      <c r="AX2538" s="48"/>
      <c r="AY2538" s="48"/>
      <c r="AZ2538" s="48"/>
      <c r="BA2538" s="48"/>
      <c r="BB2538" s="48"/>
      <c r="BC2538" s="48"/>
      <c r="BD2538" s="48"/>
      <c r="BE2538" s="48"/>
    </row>
    <row r="2539" spans="47:57" hidden="1" x14ac:dyDescent="0.2">
      <c r="AU2539" s="48"/>
      <c r="AV2539" s="48"/>
      <c r="AW2539" s="48"/>
      <c r="AX2539" s="48"/>
      <c r="AY2539" s="48"/>
      <c r="AZ2539" s="48"/>
      <c r="BA2539" s="48"/>
      <c r="BB2539" s="48"/>
      <c r="BC2539" s="48"/>
      <c r="BD2539" s="48"/>
      <c r="BE2539" s="48"/>
    </row>
    <row r="2540" spans="47:57" hidden="1" x14ac:dyDescent="0.2">
      <c r="AU2540" s="48"/>
      <c r="AV2540" s="48"/>
      <c r="AW2540" s="48"/>
      <c r="AX2540" s="48"/>
      <c r="AY2540" s="48"/>
      <c r="AZ2540" s="48"/>
      <c r="BA2540" s="48"/>
      <c r="BB2540" s="48"/>
      <c r="BC2540" s="48"/>
      <c r="BD2540" s="48"/>
      <c r="BE2540" s="48"/>
    </row>
    <row r="2541" spans="47:57" hidden="1" x14ac:dyDescent="0.2">
      <c r="AU2541" s="48"/>
      <c r="AV2541" s="48"/>
      <c r="AW2541" s="48"/>
      <c r="AX2541" s="48"/>
      <c r="AY2541" s="48"/>
      <c r="AZ2541" s="48"/>
      <c r="BA2541" s="48"/>
      <c r="BB2541" s="48"/>
      <c r="BC2541" s="48"/>
      <c r="BD2541" s="48"/>
      <c r="BE2541" s="48"/>
    </row>
    <row r="2542" spans="47:57" hidden="1" x14ac:dyDescent="0.2">
      <c r="AU2542" s="48"/>
      <c r="AV2542" s="48"/>
      <c r="AW2542" s="48"/>
      <c r="AX2542" s="48"/>
      <c r="AY2542" s="48"/>
      <c r="AZ2542" s="48"/>
      <c r="BA2542" s="48"/>
      <c r="BB2542" s="48"/>
      <c r="BC2542" s="48"/>
      <c r="BD2542" s="48"/>
      <c r="BE2542" s="48"/>
    </row>
    <row r="2543" spans="47:57" hidden="1" x14ac:dyDescent="0.2">
      <c r="AU2543" s="48"/>
      <c r="AV2543" s="48"/>
      <c r="AW2543" s="48"/>
      <c r="AX2543" s="48"/>
      <c r="AY2543" s="48"/>
      <c r="AZ2543" s="48"/>
      <c r="BA2543" s="48"/>
      <c r="BB2543" s="48"/>
      <c r="BC2543" s="48"/>
      <c r="BD2543" s="48"/>
      <c r="BE2543" s="48"/>
    </row>
    <row r="2544" spans="47:57" hidden="1" x14ac:dyDescent="0.2">
      <c r="AU2544" s="48"/>
      <c r="AV2544" s="48"/>
      <c r="AW2544" s="48"/>
      <c r="AX2544" s="48"/>
      <c r="AY2544" s="48"/>
      <c r="AZ2544" s="48"/>
      <c r="BA2544" s="48"/>
      <c r="BB2544" s="48"/>
      <c r="BC2544" s="48"/>
      <c r="BD2544" s="48"/>
      <c r="BE2544" s="48"/>
    </row>
    <row r="2545" spans="47:57" hidden="1" x14ac:dyDescent="0.2">
      <c r="AU2545" s="48"/>
      <c r="AV2545" s="48"/>
      <c r="AW2545" s="48"/>
      <c r="AX2545" s="48"/>
      <c r="AY2545" s="48"/>
      <c r="AZ2545" s="48"/>
      <c r="BA2545" s="48"/>
      <c r="BB2545" s="48"/>
      <c r="BC2545" s="48"/>
      <c r="BD2545" s="48"/>
      <c r="BE2545" s="48"/>
    </row>
    <row r="2546" spans="47:57" hidden="1" x14ac:dyDescent="0.2">
      <c r="AU2546" s="48"/>
      <c r="AV2546" s="48"/>
      <c r="AW2546" s="48"/>
      <c r="AX2546" s="48"/>
      <c r="AY2546" s="48"/>
      <c r="AZ2546" s="48"/>
      <c r="BA2546" s="48"/>
      <c r="BB2546" s="48"/>
      <c r="BC2546" s="48"/>
      <c r="BD2546" s="48"/>
      <c r="BE2546" s="48"/>
    </row>
    <row r="2547" spans="47:57" hidden="1" x14ac:dyDescent="0.2">
      <c r="AU2547" s="48"/>
      <c r="AV2547" s="48"/>
      <c r="AW2547" s="48"/>
      <c r="AX2547" s="48"/>
      <c r="AY2547" s="48"/>
      <c r="AZ2547" s="48"/>
      <c r="BA2547" s="48"/>
      <c r="BB2547" s="48"/>
      <c r="BC2547" s="48"/>
      <c r="BD2547" s="48"/>
      <c r="BE2547" s="48"/>
    </row>
    <row r="2548" spans="47:57" hidden="1" x14ac:dyDescent="0.2">
      <c r="AU2548" s="48"/>
      <c r="AV2548" s="48"/>
      <c r="AW2548" s="48"/>
      <c r="AX2548" s="48"/>
      <c r="AY2548" s="48"/>
      <c r="AZ2548" s="48"/>
      <c r="BA2548" s="48"/>
      <c r="BB2548" s="48"/>
      <c r="BC2548" s="48"/>
      <c r="BD2548" s="48"/>
      <c r="BE2548" s="48"/>
    </row>
    <row r="2549" spans="47:57" hidden="1" x14ac:dyDescent="0.2">
      <c r="AU2549" s="48"/>
      <c r="AV2549" s="48"/>
      <c r="AW2549" s="48"/>
      <c r="AX2549" s="48"/>
      <c r="AY2549" s="48"/>
      <c r="AZ2549" s="48"/>
      <c r="BA2549" s="48"/>
      <c r="BB2549" s="48"/>
      <c r="BC2549" s="48"/>
      <c r="BD2549" s="48"/>
      <c r="BE2549" s="48"/>
    </row>
    <row r="2550" spans="47:57" hidden="1" x14ac:dyDescent="0.2">
      <c r="AU2550" s="48"/>
      <c r="AV2550" s="48"/>
      <c r="AW2550" s="48"/>
      <c r="AX2550" s="48"/>
      <c r="AY2550" s="48"/>
      <c r="AZ2550" s="48"/>
      <c r="BA2550" s="48"/>
      <c r="BB2550" s="48"/>
      <c r="BC2550" s="48"/>
      <c r="BD2550" s="48"/>
      <c r="BE2550" s="48"/>
    </row>
    <row r="2551" spans="47:57" hidden="1" x14ac:dyDescent="0.2">
      <c r="AU2551" s="48"/>
      <c r="AV2551" s="48"/>
      <c r="AW2551" s="48"/>
      <c r="AX2551" s="48"/>
      <c r="AY2551" s="48"/>
      <c r="AZ2551" s="48"/>
      <c r="BA2551" s="48"/>
      <c r="BB2551" s="48"/>
      <c r="BC2551" s="48"/>
      <c r="BD2551" s="48"/>
      <c r="BE2551" s="48"/>
    </row>
    <row r="2552" spans="47:57" hidden="1" x14ac:dyDescent="0.2">
      <c r="AU2552" s="48"/>
      <c r="AV2552" s="48"/>
      <c r="AW2552" s="48"/>
      <c r="AX2552" s="48"/>
      <c r="AY2552" s="48"/>
      <c r="AZ2552" s="48"/>
      <c r="BA2552" s="48"/>
      <c r="BB2552" s="48"/>
      <c r="BC2552" s="48"/>
      <c r="BD2552" s="48"/>
      <c r="BE2552" s="48"/>
    </row>
    <row r="2553" spans="47:57" hidden="1" x14ac:dyDescent="0.2">
      <c r="AU2553" s="48"/>
      <c r="AV2553" s="48"/>
      <c r="AW2553" s="48"/>
      <c r="AX2553" s="48"/>
      <c r="AY2553" s="48"/>
      <c r="AZ2553" s="48"/>
      <c r="BA2553" s="48"/>
      <c r="BB2553" s="48"/>
      <c r="BC2553" s="48"/>
      <c r="BD2553" s="48"/>
      <c r="BE2553" s="48"/>
    </row>
    <row r="2554" spans="47:57" hidden="1" x14ac:dyDescent="0.2">
      <c r="AU2554" s="48"/>
      <c r="AV2554" s="48"/>
      <c r="AW2554" s="48"/>
      <c r="AX2554" s="48"/>
      <c r="AY2554" s="48"/>
      <c r="AZ2554" s="48"/>
      <c r="BA2554" s="48"/>
      <c r="BB2554" s="48"/>
      <c r="BC2554" s="48"/>
      <c r="BD2554" s="48"/>
      <c r="BE2554" s="48"/>
    </row>
    <row r="2555" spans="47:57" hidden="1" x14ac:dyDescent="0.2">
      <c r="AU2555" s="48"/>
      <c r="AV2555" s="48"/>
      <c r="AW2555" s="48"/>
      <c r="AX2555" s="48"/>
      <c r="AY2555" s="48"/>
      <c r="AZ2555" s="48"/>
      <c r="BA2555" s="48"/>
      <c r="BB2555" s="48"/>
      <c r="BC2555" s="48"/>
      <c r="BD2555" s="48"/>
      <c r="BE2555" s="48"/>
    </row>
    <row r="2556" spans="47:57" hidden="1" x14ac:dyDescent="0.2">
      <c r="AU2556" s="48"/>
      <c r="AV2556" s="48"/>
      <c r="AW2556" s="48"/>
      <c r="AX2556" s="48"/>
      <c r="AY2556" s="48"/>
      <c r="AZ2556" s="48"/>
      <c r="BA2556" s="48"/>
      <c r="BB2556" s="48"/>
      <c r="BC2556" s="48"/>
      <c r="BD2556" s="48"/>
      <c r="BE2556" s="48"/>
    </row>
    <row r="2557" spans="47:57" hidden="1" x14ac:dyDescent="0.2">
      <c r="AU2557" s="48"/>
      <c r="AV2557" s="48"/>
      <c r="AW2557" s="48"/>
      <c r="AX2557" s="48"/>
      <c r="AY2557" s="48"/>
      <c r="AZ2557" s="48"/>
      <c r="BA2557" s="48"/>
      <c r="BB2557" s="48"/>
      <c r="BC2557" s="48"/>
      <c r="BD2557" s="48"/>
      <c r="BE2557" s="48"/>
    </row>
    <row r="2558" spans="47:57" hidden="1" x14ac:dyDescent="0.2">
      <c r="AU2558" s="48"/>
      <c r="AV2558" s="48"/>
      <c r="AW2558" s="48"/>
      <c r="AX2558" s="48"/>
      <c r="AY2558" s="48"/>
      <c r="AZ2558" s="48"/>
      <c r="BA2558" s="48"/>
      <c r="BB2558" s="48"/>
      <c r="BC2558" s="48"/>
      <c r="BD2558" s="48"/>
      <c r="BE2558" s="48"/>
    </row>
    <row r="2559" spans="47:57" hidden="1" x14ac:dyDescent="0.2">
      <c r="AU2559" s="48"/>
      <c r="AV2559" s="48"/>
      <c r="AW2559" s="48"/>
      <c r="AX2559" s="48"/>
      <c r="AY2559" s="48"/>
      <c r="AZ2559" s="48"/>
      <c r="BA2559" s="48"/>
      <c r="BB2559" s="48"/>
      <c r="BC2559" s="48"/>
      <c r="BD2559" s="48"/>
      <c r="BE2559" s="48"/>
    </row>
    <row r="2560" spans="47:57" hidden="1" x14ac:dyDescent="0.2">
      <c r="AU2560" s="48"/>
      <c r="AV2560" s="48"/>
      <c r="AW2560" s="48"/>
      <c r="AX2560" s="48"/>
      <c r="AY2560" s="48"/>
      <c r="AZ2560" s="48"/>
      <c r="BA2560" s="48"/>
      <c r="BB2560" s="48"/>
      <c r="BC2560" s="48"/>
      <c r="BD2560" s="48"/>
      <c r="BE2560" s="48"/>
    </row>
    <row r="2561" spans="47:57" hidden="1" x14ac:dyDescent="0.2">
      <c r="AU2561" s="48"/>
      <c r="AV2561" s="48"/>
      <c r="AW2561" s="48"/>
      <c r="AX2561" s="48"/>
      <c r="AY2561" s="48"/>
      <c r="AZ2561" s="48"/>
      <c r="BA2561" s="48"/>
      <c r="BB2561" s="48"/>
      <c r="BC2561" s="48"/>
      <c r="BD2561" s="48"/>
      <c r="BE2561" s="48"/>
    </row>
    <row r="2562" spans="47:57" hidden="1" x14ac:dyDescent="0.2">
      <c r="AU2562" s="48"/>
      <c r="AV2562" s="48"/>
      <c r="AW2562" s="48"/>
      <c r="AX2562" s="48"/>
      <c r="AY2562" s="48"/>
      <c r="AZ2562" s="48"/>
      <c r="BA2562" s="48"/>
      <c r="BB2562" s="48"/>
      <c r="BC2562" s="48"/>
      <c r="BD2562" s="48"/>
      <c r="BE2562" s="48"/>
    </row>
    <row r="2563" spans="47:57" hidden="1" x14ac:dyDescent="0.2">
      <c r="AU2563" s="48"/>
      <c r="AV2563" s="48"/>
      <c r="AW2563" s="48"/>
      <c r="AX2563" s="48"/>
      <c r="AY2563" s="48"/>
      <c r="AZ2563" s="48"/>
      <c r="BA2563" s="48"/>
      <c r="BB2563" s="48"/>
      <c r="BC2563" s="48"/>
      <c r="BD2563" s="48"/>
      <c r="BE2563" s="48"/>
    </row>
    <row r="2564" spans="47:57" hidden="1" x14ac:dyDescent="0.2">
      <c r="AU2564" s="48"/>
      <c r="AV2564" s="48"/>
      <c r="AW2564" s="48"/>
      <c r="AX2564" s="48"/>
      <c r="AY2564" s="48"/>
      <c r="AZ2564" s="48"/>
      <c r="BA2564" s="48"/>
      <c r="BB2564" s="48"/>
      <c r="BC2564" s="48"/>
      <c r="BD2564" s="48"/>
      <c r="BE2564" s="48"/>
    </row>
    <row r="2565" spans="47:57" hidden="1" x14ac:dyDescent="0.2">
      <c r="AU2565" s="48"/>
      <c r="AV2565" s="48"/>
      <c r="AW2565" s="48"/>
      <c r="AX2565" s="48"/>
      <c r="AY2565" s="48"/>
      <c r="AZ2565" s="48"/>
      <c r="BA2565" s="48"/>
      <c r="BB2565" s="48"/>
      <c r="BC2565" s="48"/>
      <c r="BD2565" s="48"/>
      <c r="BE2565" s="48"/>
    </row>
    <row r="2566" spans="47:57" hidden="1" x14ac:dyDescent="0.2">
      <c r="AU2566" s="48"/>
      <c r="AV2566" s="48"/>
      <c r="AW2566" s="48"/>
      <c r="AX2566" s="48"/>
      <c r="AY2566" s="48"/>
      <c r="AZ2566" s="48"/>
      <c r="BA2566" s="48"/>
      <c r="BB2566" s="48"/>
      <c r="BC2566" s="48"/>
      <c r="BD2566" s="48"/>
      <c r="BE2566" s="48"/>
    </row>
    <row r="2567" spans="47:57" hidden="1" x14ac:dyDescent="0.2">
      <c r="AU2567" s="48"/>
      <c r="AV2567" s="48"/>
      <c r="AW2567" s="48"/>
      <c r="AX2567" s="48"/>
      <c r="AY2567" s="48"/>
      <c r="AZ2567" s="48"/>
      <c r="BA2567" s="48"/>
      <c r="BB2567" s="48"/>
      <c r="BC2567" s="48"/>
      <c r="BD2567" s="48"/>
      <c r="BE2567" s="48"/>
    </row>
    <row r="2568" spans="47:57" hidden="1" x14ac:dyDescent="0.2">
      <c r="AU2568" s="48"/>
      <c r="AV2568" s="48"/>
      <c r="AW2568" s="48"/>
      <c r="AX2568" s="48"/>
      <c r="AY2568" s="48"/>
      <c r="AZ2568" s="48"/>
      <c r="BA2568" s="48"/>
      <c r="BB2568" s="48"/>
      <c r="BC2568" s="48"/>
      <c r="BD2568" s="48"/>
      <c r="BE2568" s="48"/>
    </row>
    <row r="2569" spans="47:57" hidden="1" x14ac:dyDescent="0.2">
      <c r="AU2569" s="48"/>
      <c r="AV2569" s="48"/>
      <c r="AW2569" s="48"/>
      <c r="AX2569" s="48"/>
      <c r="AY2569" s="48"/>
      <c r="AZ2569" s="48"/>
      <c r="BA2569" s="48"/>
      <c r="BB2569" s="48"/>
      <c r="BC2569" s="48"/>
      <c r="BD2569" s="48"/>
      <c r="BE2569" s="48"/>
    </row>
    <row r="2570" spans="47:57" hidden="1" x14ac:dyDescent="0.2">
      <c r="AU2570" s="48"/>
      <c r="AV2570" s="48"/>
      <c r="AW2570" s="48"/>
      <c r="AX2570" s="48"/>
      <c r="AY2570" s="48"/>
      <c r="AZ2570" s="48"/>
      <c r="BA2570" s="48"/>
      <c r="BB2570" s="48"/>
      <c r="BC2570" s="48"/>
      <c r="BD2570" s="48"/>
      <c r="BE2570" s="48"/>
    </row>
    <row r="2571" spans="47:57" hidden="1" x14ac:dyDescent="0.2">
      <c r="AU2571" s="48"/>
      <c r="AV2571" s="48"/>
      <c r="AW2571" s="48"/>
      <c r="AX2571" s="48"/>
      <c r="AY2571" s="48"/>
      <c r="AZ2571" s="48"/>
      <c r="BA2571" s="48"/>
      <c r="BB2571" s="48"/>
      <c r="BC2571" s="48"/>
      <c r="BD2571" s="48"/>
      <c r="BE2571" s="48"/>
    </row>
    <row r="2572" spans="47:57" hidden="1" x14ac:dyDescent="0.2">
      <c r="AU2572" s="48"/>
      <c r="AV2572" s="48"/>
      <c r="AW2572" s="48"/>
      <c r="AX2572" s="48"/>
      <c r="AY2572" s="48"/>
      <c r="AZ2572" s="48"/>
      <c r="BA2572" s="48"/>
      <c r="BB2572" s="48"/>
      <c r="BC2572" s="48"/>
      <c r="BD2572" s="48"/>
      <c r="BE2572" s="48"/>
    </row>
    <row r="2573" spans="47:57" hidden="1" x14ac:dyDescent="0.2">
      <c r="AU2573" s="48"/>
      <c r="AV2573" s="48"/>
      <c r="AW2573" s="48"/>
      <c r="AX2573" s="48"/>
      <c r="AY2573" s="48"/>
      <c r="AZ2573" s="48"/>
      <c r="BA2573" s="48"/>
      <c r="BB2573" s="48"/>
      <c r="BC2573" s="48"/>
      <c r="BD2573" s="48"/>
      <c r="BE2573" s="48"/>
    </row>
    <row r="2574" spans="47:57" hidden="1" x14ac:dyDescent="0.2">
      <c r="AU2574" s="48"/>
      <c r="AV2574" s="48"/>
      <c r="AW2574" s="48"/>
      <c r="AX2574" s="48"/>
      <c r="AY2574" s="48"/>
      <c r="AZ2574" s="48"/>
      <c r="BA2574" s="48"/>
      <c r="BB2574" s="48"/>
      <c r="BC2574" s="48"/>
      <c r="BD2574" s="48"/>
      <c r="BE2574" s="48"/>
    </row>
    <row r="2575" spans="47:57" hidden="1" x14ac:dyDescent="0.2">
      <c r="AU2575" s="48"/>
      <c r="AV2575" s="48"/>
      <c r="AW2575" s="48"/>
      <c r="AX2575" s="48"/>
      <c r="AY2575" s="48"/>
      <c r="AZ2575" s="48"/>
      <c r="BA2575" s="48"/>
      <c r="BB2575" s="48"/>
      <c r="BC2575" s="48"/>
      <c r="BD2575" s="48"/>
      <c r="BE2575" s="48"/>
    </row>
    <row r="2576" spans="47:57" hidden="1" x14ac:dyDescent="0.2">
      <c r="AU2576" s="48"/>
      <c r="AV2576" s="48"/>
      <c r="AW2576" s="48"/>
      <c r="AX2576" s="48"/>
      <c r="AY2576" s="48"/>
      <c r="AZ2576" s="48"/>
      <c r="BA2576" s="48"/>
      <c r="BB2576" s="48"/>
      <c r="BC2576" s="48"/>
      <c r="BD2576" s="48"/>
      <c r="BE2576" s="48"/>
    </row>
    <row r="2577" spans="47:57" hidden="1" x14ac:dyDescent="0.2">
      <c r="AU2577" s="48"/>
      <c r="AV2577" s="48"/>
      <c r="AW2577" s="48"/>
      <c r="AX2577" s="48"/>
      <c r="AY2577" s="48"/>
      <c r="AZ2577" s="48"/>
      <c r="BA2577" s="48"/>
      <c r="BB2577" s="48"/>
      <c r="BC2577" s="48"/>
      <c r="BD2577" s="48"/>
      <c r="BE2577" s="48"/>
    </row>
    <row r="2578" spans="47:57" hidden="1" x14ac:dyDescent="0.2">
      <c r="AU2578" s="48"/>
      <c r="AV2578" s="48"/>
      <c r="AW2578" s="48"/>
      <c r="AX2578" s="48"/>
      <c r="AY2578" s="48"/>
      <c r="AZ2578" s="48"/>
      <c r="BA2578" s="48"/>
      <c r="BB2578" s="48"/>
      <c r="BC2578" s="48"/>
      <c r="BD2578" s="48"/>
      <c r="BE2578" s="48"/>
    </row>
    <row r="2579" spans="47:57" hidden="1" x14ac:dyDescent="0.2">
      <c r="AU2579" s="48"/>
      <c r="AV2579" s="48"/>
      <c r="AW2579" s="48"/>
      <c r="AX2579" s="48"/>
      <c r="AY2579" s="48"/>
      <c r="AZ2579" s="48"/>
      <c r="BA2579" s="48"/>
      <c r="BB2579" s="48"/>
      <c r="BC2579" s="48"/>
      <c r="BD2579" s="48"/>
      <c r="BE2579" s="48"/>
    </row>
    <row r="2580" spans="47:57" hidden="1" x14ac:dyDescent="0.2">
      <c r="AU2580" s="48"/>
      <c r="AV2580" s="48"/>
      <c r="AW2580" s="48"/>
      <c r="AX2580" s="48"/>
      <c r="AY2580" s="48"/>
      <c r="AZ2580" s="48"/>
      <c r="BA2580" s="48"/>
      <c r="BB2580" s="48"/>
      <c r="BC2580" s="48"/>
      <c r="BD2580" s="48"/>
      <c r="BE2580" s="48"/>
    </row>
    <row r="2581" spans="47:57" hidden="1" x14ac:dyDescent="0.2">
      <c r="AU2581" s="48"/>
      <c r="AV2581" s="48"/>
      <c r="AW2581" s="48"/>
      <c r="AX2581" s="48"/>
      <c r="AY2581" s="48"/>
      <c r="AZ2581" s="48"/>
      <c r="BA2581" s="48"/>
      <c r="BB2581" s="48"/>
      <c r="BC2581" s="48"/>
      <c r="BD2581" s="48"/>
      <c r="BE2581" s="48"/>
    </row>
    <row r="2582" spans="47:57" hidden="1" x14ac:dyDescent="0.2">
      <c r="AU2582" s="48"/>
      <c r="AV2582" s="48"/>
      <c r="AW2582" s="48"/>
      <c r="AX2582" s="48"/>
      <c r="AY2582" s="48"/>
      <c r="AZ2582" s="48"/>
      <c r="BA2582" s="48"/>
      <c r="BB2582" s="48"/>
      <c r="BC2582" s="48"/>
      <c r="BD2582" s="48"/>
      <c r="BE2582" s="48"/>
    </row>
    <row r="2583" spans="47:57" hidden="1" x14ac:dyDescent="0.2">
      <c r="AU2583" s="48"/>
      <c r="AV2583" s="48"/>
      <c r="AW2583" s="48"/>
      <c r="AX2583" s="48"/>
      <c r="AY2583" s="48"/>
      <c r="AZ2583" s="48"/>
      <c r="BA2583" s="48"/>
      <c r="BB2583" s="48"/>
      <c r="BC2583" s="48"/>
      <c r="BD2583" s="48"/>
      <c r="BE2583" s="48"/>
    </row>
    <row r="2584" spans="47:57" hidden="1" x14ac:dyDescent="0.2">
      <c r="AU2584" s="48"/>
      <c r="AV2584" s="48"/>
      <c r="AW2584" s="48"/>
      <c r="AX2584" s="48"/>
      <c r="AY2584" s="48"/>
      <c r="AZ2584" s="48"/>
      <c r="BA2584" s="48"/>
      <c r="BB2584" s="48"/>
      <c r="BC2584" s="48"/>
      <c r="BD2584" s="48"/>
      <c r="BE2584" s="48"/>
    </row>
    <row r="2585" spans="47:57" hidden="1" x14ac:dyDescent="0.2">
      <c r="AU2585" s="48"/>
      <c r="AV2585" s="48"/>
      <c r="AW2585" s="48"/>
      <c r="AX2585" s="48"/>
      <c r="AY2585" s="48"/>
      <c r="AZ2585" s="48"/>
      <c r="BA2585" s="48"/>
      <c r="BB2585" s="48"/>
      <c r="BC2585" s="48"/>
      <c r="BD2585" s="48"/>
      <c r="BE2585" s="48"/>
    </row>
    <row r="2586" spans="47:57" hidden="1" x14ac:dyDescent="0.2">
      <c r="AU2586" s="48"/>
      <c r="AV2586" s="48"/>
      <c r="AW2586" s="48"/>
      <c r="AX2586" s="48"/>
      <c r="AY2586" s="48"/>
      <c r="AZ2586" s="48"/>
      <c r="BA2586" s="48"/>
      <c r="BB2586" s="48"/>
      <c r="BC2586" s="48"/>
      <c r="BD2586" s="48"/>
      <c r="BE2586" s="48"/>
    </row>
    <row r="2587" spans="47:57" hidden="1" x14ac:dyDescent="0.2">
      <c r="AU2587" s="48"/>
      <c r="AV2587" s="48"/>
      <c r="AW2587" s="48"/>
      <c r="AX2587" s="48"/>
      <c r="AY2587" s="48"/>
      <c r="AZ2587" s="48"/>
      <c r="BA2587" s="48"/>
      <c r="BB2587" s="48"/>
      <c r="BC2587" s="48"/>
      <c r="BD2587" s="48"/>
      <c r="BE2587" s="48"/>
    </row>
    <row r="2588" spans="47:57" hidden="1" x14ac:dyDescent="0.2">
      <c r="AU2588" s="48"/>
      <c r="AV2588" s="48"/>
      <c r="AW2588" s="48"/>
      <c r="AX2588" s="48"/>
      <c r="AY2588" s="48"/>
      <c r="AZ2588" s="48"/>
      <c r="BA2588" s="48"/>
      <c r="BB2588" s="48"/>
      <c r="BC2588" s="48"/>
      <c r="BD2588" s="48"/>
      <c r="BE2588" s="48"/>
    </row>
    <row r="2589" spans="47:57" hidden="1" x14ac:dyDescent="0.2">
      <c r="AU2589" s="48"/>
      <c r="AV2589" s="48"/>
      <c r="AW2589" s="48"/>
      <c r="AX2589" s="48"/>
      <c r="AY2589" s="48"/>
      <c r="AZ2589" s="48"/>
      <c r="BA2589" s="48"/>
      <c r="BB2589" s="48"/>
      <c r="BC2589" s="48"/>
      <c r="BD2589" s="48"/>
      <c r="BE2589" s="48"/>
    </row>
    <row r="2590" spans="47:57" hidden="1" x14ac:dyDescent="0.2">
      <c r="AU2590" s="48"/>
      <c r="AV2590" s="48"/>
      <c r="AW2590" s="48"/>
      <c r="AX2590" s="48"/>
      <c r="AY2590" s="48"/>
      <c r="AZ2590" s="48"/>
      <c r="BA2590" s="48"/>
      <c r="BB2590" s="48"/>
      <c r="BC2590" s="48"/>
      <c r="BD2590" s="48"/>
      <c r="BE2590" s="48"/>
    </row>
    <row r="2591" spans="47:57" hidden="1" x14ac:dyDescent="0.2">
      <c r="AU2591" s="48"/>
      <c r="AV2591" s="48"/>
      <c r="AW2591" s="48"/>
      <c r="AX2591" s="48"/>
      <c r="AY2591" s="48"/>
      <c r="AZ2591" s="48"/>
      <c r="BA2591" s="48"/>
      <c r="BB2591" s="48"/>
      <c r="BC2591" s="48"/>
      <c r="BD2591" s="48"/>
      <c r="BE2591" s="48"/>
    </row>
    <row r="2592" spans="47:57" hidden="1" x14ac:dyDescent="0.2">
      <c r="AU2592" s="48"/>
      <c r="AV2592" s="48"/>
      <c r="AW2592" s="48"/>
      <c r="AX2592" s="48"/>
      <c r="AY2592" s="48"/>
      <c r="AZ2592" s="48"/>
      <c r="BA2592" s="48"/>
      <c r="BB2592" s="48"/>
      <c r="BC2592" s="48"/>
      <c r="BD2592" s="48"/>
      <c r="BE2592" s="48"/>
    </row>
    <row r="2593" spans="47:57" hidden="1" x14ac:dyDescent="0.2">
      <c r="AU2593" s="48"/>
      <c r="AV2593" s="48"/>
      <c r="AW2593" s="48"/>
      <c r="AX2593" s="48"/>
      <c r="AY2593" s="48"/>
      <c r="AZ2593" s="48"/>
      <c r="BA2593" s="48"/>
      <c r="BB2593" s="48"/>
      <c r="BC2593" s="48"/>
      <c r="BD2593" s="48"/>
      <c r="BE2593" s="48"/>
    </row>
    <row r="2594" spans="47:57" hidden="1" x14ac:dyDescent="0.2">
      <c r="AU2594" s="48"/>
      <c r="AV2594" s="48"/>
      <c r="AW2594" s="48"/>
      <c r="AX2594" s="48"/>
      <c r="AY2594" s="48"/>
      <c r="AZ2594" s="48"/>
      <c r="BA2594" s="48"/>
      <c r="BB2594" s="48"/>
      <c r="BC2594" s="48"/>
      <c r="BD2594" s="48"/>
      <c r="BE2594" s="48"/>
    </row>
    <row r="2595" spans="47:57" hidden="1" x14ac:dyDescent="0.2">
      <c r="AU2595" s="48"/>
      <c r="AV2595" s="48"/>
      <c r="AW2595" s="48"/>
      <c r="AX2595" s="48"/>
      <c r="AY2595" s="48"/>
      <c r="AZ2595" s="48"/>
      <c r="BA2595" s="48"/>
      <c r="BB2595" s="48"/>
      <c r="BC2595" s="48"/>
      <c r="BD2595" s="48"/>
      <c r="BE2595" s="48"/>
    </row>
    <row r="2596" spans="47:57" hidden="1" x14ac:dyDescent="0.2">
      <c r="AU2596" s="48"/>
      <c r="AV2596" s="48"/>
      <c r="AW2596" s="48"/>
      <c r="AX2596" s="48"/>
      <c r="AY2596" s="48"/>
      <c r="AZ2596" s="48"/>
      <c r="BA2596" s="48"/>
      <c r="BB2596" s="48"/>
      <c r="BC2596" s="48"/>
      <c r="BD2596" s="48"/>
      <c r="BE2596" s="48"/>
    </row>
    <row r="2597" spans="47:57" hidden="1" x14ac:dyDescent="0.2">
      <c r="AU2597" s="48"/>
      <c r="AV2597" s="48"/>
      <c r="AW2597" s="48"/>
      <c r="AX2597" s="48"/>
      <c r="AY2597" s="48"/>
      <c r="AZ2597" s="48"/>
      <c r="BA2597" s="48"/>
      <c r="BB2597" s="48"/>
      <c r="BC2597" s="48"/>
      <c r="BD2597" s="48"/>
      <c r="BE2597" s="48"/>
    </row>
    <row r="2598" spans="47:57" hidden="1" x14ac:dyDescent="0.2">
      <c r="AU2598" s="48"/>
      <c r="AV2598" s="48"/>
      <c r="AW2598" s="48"/>
      <c r="AX2598" s="48"/>
      <c r="AY2598" s="48"/>
      <c r="AZ2598" s="48"/>
      <c r="BA2598" s="48"/>
      <c r="BB2598" s="48"/>
      <c r="BC2598" s="48"/>
      <c r="BD2598" s="48"/>
      <c r="BE2598" s="48"/>
    </row>
    <row r="2599" spans="47:57" hidden="1" x14ac:dyDescent="0.2">
      <c r="AU2599" s="48"/>
      <c r="AV2599" s="48"/>
      <c r="AW2599" s="48"/>
      <c r="AX2599" s="48"/>
      <c r="AY2599" s="48"/>
      <c r="AZ2599" s="48"/>
      <c r="BA2599" s="48"/>
      <c r="BB2599" s="48"/>
      <c r="BC2599" s="48"/>
      <c r="BD2599" s="48"/>
      <c r="BE2599" s="48"/>
    </row>
    <row r="2600" spans="47:57" hidden="1" x14ac:dyDescent="0.2">
      <c r="AU2600" s="48"/>
      <c r="AV2600" s="48"/>
      <c r="AW2600" s="48"/>
      <c r="AX2600" s="48"/>
      <c r="AY2600" s="48"/>
      <c r="AZ2600" s="48"/>
      <c r="BA2600" s="48"/>
      <c r="BB2600" s="48"/>
      <c r="BC2600" s="48"/>
      <c r="BD2600" s="48"/>
      <c r="BE2600" s="48"/>
    </row>
    <row r="2601" spans="47:57" hidden="1" x14ac:dyDescent="0.2">
      <c r="AU2601" s="48"/>
      <c r="AV2601" s="48"/>
      <c r="AW2601" s="48"/>
      <c r="AX2601" s="48"/>
      <c r="AY2601" s="48"/>
      <c r="AZ2601" s="48"/>
      <c r="BA2601" s="48"/>
      <c r="BB2601" s="48"/>
      <c r="BC2601" s="48"/>
      <c r="BD2601" s="48"/>
      <c r="BE2601" s="48"/>
    </row>
    <row r="2602" spans="47:57" hidden="1" x14ac:dyDescent="0.2">
      <c r="AU2602" s="48"/>
      <c r="AV2602" s="48"/>
      <c r="AW2602" s="48"/>
      <c r="AX2602" s="48"/>
      <c r="AY2602" s="48"/>
      <c r="AZ2602" s="48"/>
      <c r="BA2602" s="48"/>
      <c r="BB2602" s="48"/>
      <c r="BC2602" s="48"/>
      <c r="BD2602" s="48"/>
      <c r="BE2602" s="48"/>
    </row>
    <row r="2603" spans="47:57" hidden="1" x14ac:dyDescent="0.2">
      <c r="AU2603" s="48"/>
      <c r="AV2603" s="48"/>
      <c r="AW2603" s="48"/>
      <c r="AX2603" s="48"/>
      <c r="AY2603" s="48"/>
      <c r="AZ2603" s="48"/>
      <c r="BA2603" s="48"/>
      <c r="BB2603" s="48"/>
      <c r="BC2603" s="48"/>
      <c r="BD2603" s="48"/>
      <c r="BE2603" s="48"/>
    </row>
    <row r="2604" spans="47:57" hidden="1" x14ac:dyDescent="0.2">
      <c r="AU2604" s="48"/>
      <c r="AV2604" s="48"/>
      <c r="AW2604" s="48"/>
      <c r="AX2604" s="48"/>
      <c r="AY2604" s="48"/>
      <c r="AZ2604" s="48"/>
      <c r="BA2604" s="48"/>
      <c r="BB2604" s="48"/>
      <c r="BC2604" s="48"/>
      <c r="BD2604" s="48"/>
      <c r="BE2604" s="48"/>
    </row>
    <row r="2605" spans="47:57" hidden="1" x14ac:dyDescent="0.2">
      <c r="AU2605" s="48"/>
      <c r="AV2605" s="48"/>
      <c r="AW2605" s="48"/>
      <c r="AX2605" s="48"/>
      <c r="AY2605" s="48"/>
      <c r="AZ2605" s="48"/>
      <c r="BA2605" s="48"/>
      <c r="BB2605" s="48"/>
      <c r="BC2605" s="48"/>
      <c r="BD2605" s="48"/>
      <c r="BE2605" s="48"/>
    </row>
    <row r="2606" spans="47:57" hidden="1" x14ac:dyDescent="0.2">
      <c r="AU2606" s="48"/>
      <c r="AV2606" s="48"/>
      <c r="AW2606" s="48"/>
      <c r="AX2606" s="48"/>
      <c r="AY2606" s="48"/>
      <c r="AZ2606" s="48"/>
      <c r="BA2606" s="48"/>
      <c r="BB2606" s="48"/>
      <c r="BC2606" s="48"/>
      <c r="BD2606" s="48"/>
      <c r="BE2606" s="48"/>
    </row>
    <row r="2607" spans="47:57" hidden="1" x14ac:dyDescent="0.2">
      <c r="AU2607" s="48"/>
      <c r="AV2607" s="48"/>
      <c r="AW2607" s="48"/>
      <c r="AX2607" s="48"/>
      <c r="AY2607" s="48"/>
      <c r="AZ2607" s="48"/>
      <c r="BA2607" s="48"/>
      <c r="BB2607" s="48"/>
      <c r="BC2607" s="48"/>
      <c r="BD2607" s="48"/>
      <c r="BE2607" s="48"/>
    </row>
    <row r="2608" spans="47:57" hidden="1" x14ac:dyDescent="0.2">
      <c r="AU2608" s="48"/>
      <c r="AV2608" s="48"/>
      <c r="AW2608" s="48"/>
      <c r="AX2608" s="48"/>
      <c r="AY2608" s="48"/>
      <c r="AZ2608" s="48"/>
      <c r="BA2608" s="48"/>
      <c r="BB2608" s="48"/>
      <c r="BC2608" s="48"/>
      <c r="BD2608" s="48"/>
      <c r="BE2608" s="48"/>
    </row>
    <row r="2609" spans="47:57" hidden="1" x14ac:dyDescent="0.2">
      <c r="AU2609" s="48"/>
      <c r="AV2609" s="48"/>
      <c r="AW2609" s="48"/>
      <c r="AX2609" s="48"/>
      <c r="AY2609" s="48"/>
      <c r="AZ2609" s="48"/>
      <c r="BA2609" s="48"/>
      <c r="BB2609" s="48"/>
      <c r="BC2609" s="48"/>
      <c r="BD2609" s="48"/>
      <c r="BE2609" s="48"/>
    </row>
    <row r="2610" spans="47:57" hidden="1" x14ac:dyDescent="0.2">
      <c r="AU2610" s="48"/>
      <c r="AV2610" s="48"/>
      <c r="AW2610" s="48"/>
      <c r="AX2610" s="48"/>
      <c r="AY2610" s="48"/>
      <c r="AZ2610" s="48"/>
      <c r="BA2610" s="48"/>
      <c r="BB2610" s="48"/>
      <c r="BC2610" s="48"/>
      <c r="BD2610" s="48"/>
      <c r="BE2610" s="48"/>
    </row>
    <row r="2611" spans="47:57" hidden="1" x14ac:dyDescent="0.2">
      <c r="AU2611" s="48"/>
      <c r="AV2611" s="48"/>
      <c r="AW2611" s="48"/>
      <c r="AX2611" s="48"/>
      <c r="AY2611" s="48"/>
      <c r="AZ2611" s="48"/>
      <c r="BA2611" s="48"/>
      <c r="BB2611" s="48"/>
      <c r="BC2611" s="48"/>
      <c r="BD2611" s="48"/>
      <c r="BE2611" s="48"/>
    </row>
    <row r="2612" spans="47:57" hidden="1" x14ac:dyDescent="0.2">
      <c r="AU2612" s="48"/>
      <c r="AV2612" s="48"/>
      <c r="AW2612" s="48"/>
      <c r="AX2612" s="48"/>
      <c r="AY2612" s="48"/>
      <c r="AZ2612" s="48"/>
      <c r="BA2612" s="48"/>
      <c r="BB2612" s="48"/>
      <c r="BC2612" s="48"/>
      <c r="BD2612" s="48"/>
      <c r="BE2612" s="48"/>
    </row>
    <row r="2613" spans="47:57" hidden="1" x14ac:dyDescent="0.2">
      <c r="AU2613" s="48"/>
      <c r="AV2613" s="48"/>
      <c r="AW2613" s="48"/>
      <c r="AX2613" s="48"/>
      <c r="AY2613" s="48"/>
      <c r="AZ2613" s="48"/>
      <c r="BA2613" s="48"/>
      <c r="BB2613" s="48"/>
      <c r="BC2613" s="48"/>
      <c r="BD2613" s="48"/>
      <c r="BE2613" s="48"/>
    </row>
    <row r="2614" spans="47:57" hidden="1" x14ac:dyDescent="0.2">
      <c r="AU2614" s="48"/>
      <c r="AV2614" s="48"/>
      <c r="AW2614" s="48"/>
      <c r="AX2614" s="48"/>
      <c r="AY2614" s="48"/>
      <c r="AZ2614" s="48"/>
      <c r="BA2614" s="48"/>
      <c r="BB2614" s="48"/>
      <c r="BC2614" s="48"/>
      <c r="BD2614" s="48"/>
      <c r="BE2614" s="48"/>
    </row>
    <row r="2615" spans="47:57" hidden="1" x14ac:dyDescent="0.2">
      <c r="AU2615" s="48"/>
      <c r="AV2615" s="48"/>
      <c r="AW2615" s="48"/>
      <c r="AX2615" s="48"/>
      <c r="AY2615" s="48"/>
      <c r="AZ2615" s="48"/>
      <c r="BA2615" s="48"/>
      <c r="BB2615" s="48"/>
      <c r="BC2615" s="48"/>
      <c r="BD2615" s="48"/>
      <c r="BE2615" s="48"/>
    </row>
    <row r="2616" spans="47:57" hidden="1" x14ac:dyDescent="0.2">
      <c r="AU2616" s="48"/>
      <c r="AV2616" s="48"/>
      <c r="AW2616" s="48"/>
      <c r="AX2616" s="48"/>
      <c r="AY2616" s="48"/>
      <c r="AZ2616" s="48"/>
      <c r="BA2616" s="48"/>
      <c r="BB2616" s="48"/>
      <c r="BC2616" s="48"/>
      <c r="BD2616" s="48"/>
      <c r="BE2616" s="48"/>
    </row>
    <row r="2617" spans="47:57" hidden="1" x14ac:dyDescent="0.2">
      <c r="AU2617" s="48"/>
      <c r="AV2617" s="48"/>
      <c r="AW2617" s="48"/>
      <c r="AX2617" s="48"/>
      <c r="AY2617" s="48"/>
      <c r="AZ2617" s="48"/>
      <c r="BA2617" s="48"/>
      <c r="BB2617" s="48"/>
      <c r="BC2617" s="48"/>
      <c r="BD2617" s="48"/>
      <c r="BE2617" s="48"/>
    </row>
    <row r="2618" spans="47:57" hidden="1" x14ac:dyDescent="0.2">
      <c r="AU2618" s="48"/>
      <c r="AV2618" s="48"/>
      <c r="AW2618" s="48"/>
      <c r="AX2618" s="48"/>
      <c r="AY2618" s="48"/>
      <c r="AZ2618" s="48"/>
      <c r="BA2618" s="48"/>
      <c r="BB2618" s="48"/>
      <c r="BC2618" s="48"/>
      <c r="BD2618" s="48"/>
      <c r="BE2618" s="48"/>
    </row>
    <row r="2619" spans="47:57" hidden="1" x14ac:dyDescent="0.2">
      <c r="AU2619" s="48"/>
      <c r="AV2619" s="48"/>
      <c r="AW2619" s="48"/>
      <c r="AX2619" s="48"/>
      <c r="AY2619" s="48"/>
      <c r="AZ2619" s="48"/>
      <c r="BA2619" s="48"/>
      <c r="BB2619" s="48"/>
      <c r="BC2619" s="48"/>
      <c r="BD2619" s="48"/>
      <c r="BE2619" s="48"/>
    </row>
    <row r="2620" spans="47:57" hidden="1" x14ac:dyDescent="0.2">
      <c r="AU2620" s="48"/>
      <c r="AV2620" s="48"/>
      <c r="AW2620" s="48"/>
      <c r="AX2620" s="48"/>
      <c r="AY2620" s="48"/>
      <c r="AZ2620" s="48"/>
      <c r="BA2620" s="48"/>
      <c r="BB2620" s="48"/>
      <c r="BC2620" s="48"/>
      <c r="BD2620" s="48"/>
      <c r="BE2620" s="48"/>
    </row>
    <row r="2621" spans="47:57" hidden="1" x14ac:dyDescent="0.2">
      <c r="AU2621" s="48"/>
      <c r="AV2621" s="48"/>
      <c r="AW2621" s="48"/>
      <c r="AX2621" s="48"/>
      <c r="AY2621" s="48"/>
      <c r="AZ2621" s="48"/>
      <c r="BA2621" s="48"/>
      <c r="BB2621" s="48"/>
      <c r="BC2621" s="48"/>
      <c r="BD2621" s="48"/>
      <c r="BE2621" s="48"/>
    </row>
    <row r="2622" spans="47:57" hidden="1" x14ac:dyDescent="0.2">
      <c r="AU2622" s="48"/>
      <c r="AV2622" s="48"/>
      <c r="AW2622" s="48"/>
      <c r="AX2622" s="48"/>
      <c r="AY2622" s="48"/>
      <c r="AZ2622" s="48"/>
      <c r="BA2622" s="48"/>
      <c r="BB2622" s="48"/>
      <c r="BC2622" s="48"/>
      <c r="BD2622" s="48"/>
      <c r="BE2622" s="48"/>
    </row>
    <row r="2623" spans="47:57" hidden="1" x14ac:dyDescent="0.2">
      <c r="AU2623" s="48"/>
      <c r="AV2623" s="48"/>
      <c r="AW2623" s="48"/>
      <c r="AX2623" s="48"/>
      <c r="AY2623" s="48"/>
      <c r="AZ2623" s="48"/>
      <c r="BA2623" s="48"/>
      <c r="BB2623" s="48"/>
      <c r="BC2623" s="48"/>
      <c r="BD2623" s="48"/>
      <c r="BE2623" s="48"/>
    </row>
    <row r="2624" spans="47:57" hidden="1" x14ac:dyDescent="0.2">
      <c r="AU2624" s="48"/>
      <c r="AV2624" s="48"/>
      <c r="AW2624" s="48"/>
      <c r="AX2624" s="48"/>
      <c r="AY2624" s="48"/>
      <c r="AZ2624" s="48"/>
      <c r="BA2624" s="48"/>
      <c r="BB2624" s="48"/>
      <c r="BC2624" s="48"/>
      <c r="BD2624" s="48"/>
      <c r="BE2624" s="48"/>
    </row>
    <row r="2625" spans="47:57" hidden="1" x14ac:dyDescent="0.2">
      <c r="AU2625" s="48"/>
      <c r="AV2625" s="48"/>
      <c r="AW2625" s="48"/>
      <c r="AX2625" s="48"/>
      <c r="AY2625" s="48"/>
      <c r="AZ2625" s="48"/>
      <c r="BA2625" s="48"/>
      <c r="BB2625" s="48"/>
      <c r="BC2625" s="48"/>
      <c r="BD2625" s="48"/>
      <c r="BE2625" s="48"/>
    </row>
    <row r="2626" spans="47:57" hidden="1" x14ac:dyDescent="0.2">
      <c r="AU2626" s="48"/>
      <c r="AV2626" s="48"/>
      <c r="AW2626" s="48"/>
      <c r="AX2626" s="48"/>
      <c r="AY2626" s="48"/>
      <c r="AZ2626" s="48"/>
      <c r="BA2626" s="48"/>
      <c r="BB2626" s="48"/>
      <c r="BC2626" s="48"/>
      <c r="BD2626" s="48"/>
      <c r="BE2626" s="48"/>
    </row>
    <row r="2627" spans="47:57" hidden="1" x14ac:dyDescent="0.2">
      <c r="AU2627" s="48"/>
      <c r="AV2627" s="48"/>
      <c r="AW2627" s="48"/>
      <c r="AX2627" s="48"/>
      <c r="AY2627" s="48"/>
      <c r="AZ2627" s="48"/>
      <c r="BA2627" s="48"/>
      <c r="BB2627" s="48"/>
      <c r="BC2627" s="48"/>
      <c r="BD2627" s="48"/>
      <c r="BE2627" s="48"/>
    </row>
    <row r="2628" spans="47:57" hidden="1" x14ac:dyDescent="0.2">
      <c r="AU2628" s="48"/>
      <c r="AV2628" s="48"/>
      <c r="AW2628" s="48"/>
      <c r="AX2628" s="48"/>
      <c r="AY2628" s="48"/>
      <c r="AZ2628" s="48"/>
      <c r="BA2628" s="48"/>
      <c r="BB2628" s="48"/>
      <c r="BC2628" s="48"/>
      <c r="BD2628" s="48"/>
      <c r="BE2628" s="48"/>
    </row>
    <row r="2629" spans="47:57" hidden="1" x14ac:dyDescent="0.2">
      <c r="AU2629" s="48"/>
      <c r="AV2629" s="48"/>
      <c r="AW2629" s="48"/>
      <c r="AX2629" s="48"/>
      <c r="AY2629" s="48"/>
      <c r="AZ2629" s="48"/>
      <c r="BA2629" s="48"/>
      <c r="BB2629" s="48"/>
      <c r="BC2629" s="48"/>
      <c r="BD2629" s="48"/>
      <c r="BE2629" s="48"/>
    </row>
    <row r="2630" spans="47:57" hidden="1" x14ac:dyDescent="0.2">
      <c r="AU2630" s="48"/>
      <c r="AV2630" s="48"/>
      <c r="AW2630" s="48"/>
      <c r="AX2630" s="48"/>
      <c r="AY2630" s="48"/>
      <c r="AZ2630" s="48"/>
      <c r="BA2630" s="48"/>
      <c r="BB2630" s="48"/>
      <c r="BC2630" s="48"/>
      <c r="BD2630" s="48"/>
      <c r="BE2630" s="48"/>
    </row>
    <row r="2631" spans="47:57" hidden="1" x14ac:dyDescent="0.2">
      <c r="AU2631" s="48"/>
      <c r="AV2631" s="48"/>
      <c r="AW2631" s="48"/>
      <c r="AX2631" s="48"/>
      <c r="AY2631" s="48"/>
      <c r="AZ2631" s="48"/>
      <c r="BA2631" s="48"/>
      <c r="BB2631" s="48"/>
      <c r="BC2631" s="48"/>
      <c r="BD2631" s="48"/>
      <c r="BE2631" s="48"/>
    </row>
    <row r="2632" spans="47:57" hidden="1" x14ac:dyDescent="0.2">
      <c r="AU2632" s="48"/>
      <c r="AV2632" s="48"/>
      <c r="AW2632" s="48"/>
      <c r="AX2632" s="48"/>
      <c r="AY2632" s="48"/>
      <c r="AZ2632" s="48"/>
      <c r="BA2632" s="48"/>
      <c r="BB2632" s="48"/>
      <c r="BC2632" s="48"/>
      <c r="BD2632" s="48"/>
      <c r="BE2632" s="48"/>
    </row>
    <row r="2633" spans="47:57" hidden="1" x14ac:dyDescent="0.2">
      <c r="AU2633" s="48"/>
      <c r="AV2633" s="48"/>
      <c r="AW2633" s="48"/>
      <c r="AX2633" s="48"/>
      <c r="AY2633" s="48"/>
      <c r="AZ2633" s="48"/>
      <c r="BA2633" s="48"/>
      <c r="BB2633" s="48"/>
      <c r="BC2633" s="48"/>
      <c r="BD2633" s="48"/>
      <c r="BE2633" s="48"/>
    </row>
    <row r="2634" spans="47:57" hidden="1" x14ac:dyDescent="0.2">
      <c r="AU2634" s="48"/>
      <c r="AV2634" s="48"/>
      <c r="AW2634" s="48"/>
      <c r="AX2634" s="48"/>
      <c r="AY2634" s="48"/>
      <c r="AZ2634" s="48"/>
      <c r="BA2634" s="48"/>
      <c r="BB2634" s="48"/>
      <c r="BC2634" s="48"/>
      <c r="BD2634" s="48"/>
      <c r="BE2634" s="48"/>
    </row>
    <row r="2635" spans="47:57" hidden="1" x14ac:dyDescent="0.2">
      <c r="AU2635" s="48"/>
      <c r="AV2635" s="48"/>
      <c r="AW2635" s="48"/>
      <c r="AX2635" s="48"/>
      <c r="AY2635" s="48"/>
      <c r="AZ2635" s="48"/>
      <c r="BA2635" s="48"/>
      <c r="BB2635" s="48"/>
      <c r="BC2635" s="48"/>
      <c r="BD2635" s="48"/>
      <c r="BE2635" s="48"/>
    </row>
    <row r="2636" spans="47:57" hidden="1" x14ac:dyDescent="0.2">
      <c r="AU2636" s="48"/>
      <c r="AV2636" s="48"/>
      <c r="AW2636" s="48"/>
      <c r="AX2636" s="48"/>
      <c r="AY2636" s="48"/>
      <c r="AZ2636" s="48"/>
      <c r="BA2636" s="48"/>
      <c r="BB2636" s="48"/>
      <c r="BC2636" s="48"/>
      <c r="BD2636" s="48"/>
      <c r="BE2636" s="48"/>
    </row>
    <row r="2637" spans="47:57" hidden="1" x14ac:dyDescent="0.2">
      <c r="AU2637" s="48"/>
      <c r="AV2637" s="48"/>
      <c r="AW2637" s="48"/>
      <c r="AX2637" s="48"/>
      <c r="AY2637" s="48"/>
      <c r="AZ2637" s="48"/>
      <c r="BA2637" s="48"/>
      <c r="BB2637" s="48"/>
      <c r="BC2637" s="48"/>
      <c r="BD2637" s="48"/>
      <c r="BE2637" s="48"/>
    </row>
    <row r="2638" spans="47:57" hidden="1" x14ac:dyDescent="0.2">
      <c r="AU2638" s="48"/>
      <c r="AV2638" s="48"/>
      <c r="AW2638" s="48"/>
      <c r="AX2638" s="48"/>
      <c r="AY2638" s="48"/>
      <c r="AZ2638" s="48"/>
      <c r="BA2638" s="48"/>
      <c r="BB2638" s="48"/>
      <c r="BC2638" s="48"/>
      <c r="BD2638" s="48"/>
      <c r="BE2638" s="48"/>
    </row>
    <row r="2639" spans="47:57" hidden="1" x14ac:dyDescent="0.2">
      <c r="AU2639" s="48"/>
      <c r="AV2639" s="48"/>
      <c r="AW2639" s="48"/>
      <c r="AX2639" s="48"/>
      <c r="AY2639" s="48"/>
      <c r="AZ2639" s="48"/>
      <c r="BA2639" s="48"/>
      <c r="BB2639" s="48"/>
      <c r="BC2639" s="48"/>
      <c r="BD2639" s="48"/>
      <c r="BE2639" s="48"/>
    </row>
    <row r="2640" spans="47:57" hidden="1" x14ac:dyDescent="0.2">
      <c r="AU2640" s="48"/>
      <c r="AV2640" s="48"/>
      <c r="AW2640" s="48"/>
      <c r="AX2640" s="48"/>
      <c r="AY2640" s="48"/>
      <c r="AZ2640" s="48"/>
      <c r="BA2640" s="48"/>
      <c r="BB2640" s="48"/>
      <c r="BC2640" s="48"/>
      <c r="BD2640" s="48"/>
      <c r="BE2640" s="48"/>
    </row>
    <row r="2641" spans="47:57" hidden="1" x14ac:dyDescent="0.2">
      <c r="AU2641" s="48"/>
      <c r="AV2641" s="48"/>
      <c r="AW2641" s="48"/>
      <c r="AX2641" s="48"/>
      <c r="AY2641" s="48"/>
      <c r="AZ2641" s="48"/>
      <c r="BA2641" s="48"/>
      <c r="BB2641" s="48"/>
      <c r="BC2641" s="48"/>
      <c r="BD2641" s="48"/>
      <c r="BE2641" s="48"/>
    </row>
    <row r="2642" spans="47:57" hidden="1" x14ac:dyDescent="0.2">
      <c r="AU2642" s="48"/>
      <c r="AV2642" s="48"/>
      <c r="AW2642" s="48"/>
      <c r="AX2642" s="48"/>
      <c r="AY2642" s="48"/>
      <c r="AZ2642" s="48"/>
      <c r="BA2642" s="48"/>
      <c r="BB2642" s="48"/>
      <c r="BC2642" s="48"/>
      <c r="BD2642" s="48"/>
      <c r="BE2642" s="48"/>
    </row>
    <row r="2643" spans="47:57" hidden="1" x14ac:dyDescent="0.2">
      <c r="AU2643" s="48"/>
      <c r="AV2643" s="48"/>
      <c r="AW2643" s="48"/>
      <c r="AX2643" s="48"/>
      <c r="AY2643" s="48"/>
      <c r="AZ2643" s="48"/>
      <c r="BA2643" s="48"/>
      <c r="BB2643" s="48"/>
      <c r="BC2643" s="48"/>
      <c r="BD2643" s="48"/>
      <c r="BE2643" s="48"/>
    </row>
    <row r="2644" spans="47:57" hidden="1" x14ac:dyDescent="0.2">
      <c r="AU2644" s="48"/>
      <c r="AV2644" s="48"/>
      <c r="AW2644" s="48"/>
      <c r="AX2644" s="48"/>
      <c r="AY2644" s="48"/>
      <c r="AZ2644" s="48"/>
      <c r="BA2644" s="48"/>
      <c r="BB2644" s="48"/>
      <c r="BC2644" s="48"/>
      <c r="BD2644" s="48"/>
      <c r="BE2644" s="48"/>
    </row>
    <row r="2645" spans="47:57" hidden="1" x14ac:dyDescent="0.2">
      <c r="AU2645" s="48"/>
      <c r="AV2645" s="48"/>
      <c r="AW2645" s="48"/>
      <c r="AX2645" s="48"/>
      <c r="AY2645" s="48"/>
      <c r="AZ2645" s="48"/>
      <c r="BA2645" s="48"/>
      <c r="BB2645" s="48"/>
      <c r="BC2645" s="48"/>
      <c r="BD2645" s="48"/>
      <c r="BE2645" s="48"/>
    </row>
    <row r="2646" spans="47:57" hidden="1" x14ac:dyDescent="0.2">
      <c r="AU2646" s="48"/>
      <c r="AV2646" s="48"/>
      <c r="AW2646" s="48"/>
      <c r="AX2646" s="48"/>
      <c r="AY2646" s="48"/>
      <c r="AZ2646" s="48"/>
      <c r="BA2646" s="48"/>
      <c r="BB2646" s="48"/>
      <c r="BC2646" s="48"/>
      <c r="BD2646" s="48"/>
      <c r="BE2646" s="48"/>
    </row>
    <row r="2647" spans="47:57" hidden="1" x14ac:dyDescent="0.2">
      <c r="AU2647" s="48"/>
      <c r="AV2647" s="48"/>
      <c r="AW2647" s="48"/>
      <c r="AX2647" s="48"/>
      <c r="AY2647" s="48"/>
      <c r="AZ2647" s="48"/>
      <c r="BA2647" s="48"/>
      <c r="BB2647" s="48"/>
      <c r="BC2647" s="48"/>
      <c r="BD2647" s="48"/>
      <c r="BE2647" s="48"/>
    </row>
    <row r="2648" spans="47:57" hidden="1" x14ac:dyDescent="0.2">
      <c r="AU2648" s="48"/>
      <c r="AV2648" s="48"/>
      <c r="AW2648" s="48"/>
      <c r="AX2648" s="48"/>
      <c r="AY2648" s="48"/>
      <c r="AZ2648" s="48"/>
      <c r="BA2648" s="48"/>
      <c r="BB2648" s="48"/>
      <c r="BC2648" s="48"/>
      <c r="BD2648" s="48"/>
      <c r="BE2648" s="48"/>
    </row>
    <row r="2649" spans="47:57" hidden="1" x14ac:dyDescent="0.2">
      <c r="AU2649" s="48"/>
      <c r="AV2649" s="48"/>
      <c r="AW2649" s="48"/>
      <c r="AX2649" s="48"/>
      <c r="AY2649" s="48"/>
      <c r="AZ2649" s="48"/>
      <c r="BA2649" s="48"/>
      <c r="BB2649" s="48"/>
      <c r="BC2649" s="48"/>
      <c r="BD2649" s="48"/>
      <c r="BE2649" s="48"/>
    </row>
    <row r="2650" spans="47:57" hidden="1" x14ac:dyDescent="0.2">
      <c r="AU2650" s="48"/>
      <c r="AV2650" s="48"/>
      <c r="AW2650" s="48"/>
      <c r="AX2650" s="48"/>
      <c r="AY2650" s="48"/>
      <c r="AZ2650" s="48"/>
      <c r="BA2650" s="48"/>
      <c r="BB2650" s="48"/>
      <c r="BC2650" s="48"/>
      <c r="BD2650" s="48"/>
      <c r="BE2650" s="48"/>
    </row>
    <row r="2651" spans="47:57" hidden="1" x14ac:dyDescent="0.2">
      <c r="AU2651" s="48"/>
      <c r="AV2651" s="48"/>
      <c r="AW2651" s="48"/>
      <c r="AX2651" s="48"/>
      <c r="AY2651" s="48"/>
      <c r="AZ2651" s="48"/>
      <c r="BA2651" s="48"/>
      <c r="BB2651" s="48"/>
      <c r="BC2651" s="48"/>
      <c r="BD2651" s="48"/>
      <c r="BE2651" s="48"/>
    </row>
    <row r="2652" spans="47:57" hidden="1" x14ac:dyDescent="0.2">
      <c r="AU2652" s="48"/>
      <c r="AV2652" s="48"/>
      <c r="AW2652" s="48"/>
      <c r="AX2652" s="48"/>
      <c r="AY2652" s="48"/>
      <c r="AZ2652" s="48"/>
      <c r="BA2652" s="48"/>
      <c r="BB2652" s="48"/>
      <c r="BC2652" s="48"/>
      <c r="BD2652" s="48"/>
      <c r="BE2652" s="48"/>
    </row>
    <row r="2653" spans="47:57" hidden="1" x14ac:dyDescent="0.2">
      <c r="AU2653" s="48"/>
      <c r="AV2653" s="48"/>
      <c r="AW2653" s="48"/>
      <c r="AX2653" s="48"/>
      <c r="AY2653" s="48"/>
      <c r="AZ2653" s="48"/>
      <c r="BA2653" s="48"/>
      <c r="BB2653" s="48"/>
      <c r="BC2653" s="48"/>
      <c r="BD2653" s="48"/>
      <c r="BE2653" s="48"/>
    </row>
    <row r="2654" spans="47:57" hidden="1" x14ac:dyDescent="0.2">
      <c r="AU2654" s="48"/>
      <c r="AV2654" s="48"/>
      <c r="AW2654" s="48"/>
      <c r="AX2654" s="48"/>
      <c r="AY2654" s="48"/>
      <c r="AZ2654" s="48"/>
      <c r="BA2654" s="48"/>
      <c r="BB2654" s="48"/>
      <c r="BC2654" s="48"/>
      <c r="BD2654" s="48"/>
      <c r="BE2654" s="48"/>
    </row>
    <row r="2655" spans="47:57" hidden="1" x14ac:dyDescent="0.2">
      <c r="AU2655" s="48"/>
      <c r="AV2655" s="48"/>
      <c r="AW2655" s="48"/>
      <c r="AX2655" s="48"/>
      <c r="AY2655" s="48"/>
      <c r="AZ2655" s="48"/>
      <c r="BA2655" s="48"/>
      <c r="BB2655" s="48"/>
      <c r="BC2655" s="48"/>
      <c r="BD2655" s="48"/>
      <c r="BE2655" s="48"/>
    </row>
    <row r="2656" spans="47:57" hidden="1" x14ac:dyDescent="0.2">
      <c r="AU2656" s="48"/>
      <c r="AV2656" s="48"/>
      <c r="AW2656" s="48"/>
      <c r="AX2656" s="48"/>
      <c r="AY2656" s="48"/>
      <c r="AZ2656" s="48"/>
      <c r="BA2656" s="48"/>
      <c r="BB2656" s="48"/>
      <c r="BC2656" s="48"/>
      <c r="BD2656" s="48"/>
      <c r="BE2656" s="48"/>
    </row>
    <row r="2657" spans="47:57" hidden="1" x14ac:dyDescent="0.2">
      <c r="AU2657" s="48"/>
      <c r="AV2657" s="48"/>
      <c r="AW2657" s="48"/>
      <c r="AX2657" s="48"/>
      <c r="AY2657" s="48"/>
      <c r="AZ2657" s="48"/>
      <c r="BA2657" s="48"/>
      <c r="BB2657" s="48"/>
      <c r="BC2657" s="48"/>
      <c r="BD2657" s="48"/>
      <c r="BE2657" s="48"/>
    </row>
    <row r="2658" spans="47:57" hidden="1" x14ac:dyDescent="0.2">
      <c r="AU2658" s="48"/>
      <c r="AV2658" s="48"/>
      <c r="AW2658" s="48"/>
      <c r="AX2658" s="48"/>
      <c r="AY2658" s="48"/>
      <c r="AZ2658" s="48"/>
      <c r="BA2658" s="48"/>
      <c r="BB2658" s="48"/>
      <c r="BC2658" s="48"/>
      <c r="BD2658" s="48"/>
      <c r="BE2658" s="48"/>
    </row>
    <row r="2659" spans="47:57" hidden="1" x14ac:dyDescent="0.2">
      <c r="AU2659" s="48"/>
      <c r="AV2659" s="48"/>
      <c r="AW2659" s="48"/>
      <c r="AX2659" s="48"/>
      <c r="AY2659" s="48"/>
      <c r="AZ2659" s="48"/>
      <c r="BA2659" s="48"/>
      <c r="BB2659" s="48"/>
      <c r="BC2659" s="48"/>
      <c r="BD2659" s="48"/>
      <c r="BE2659" s="48"/>
    </row>
    <row r="2660" spans="47:57" hidden="1" x14ac:dyDescent="0.2">
      <c r="AU2660" s="48"/>
      <c r="AV2660" s="48"/>
      <c r="AW2660" s="48"/>
      <c r="AX2660" s="48"/>
      <c r="AY2660" s="48"/>
      <c r="AZ2660" s="48"/>
      <c r="BA2660" s="48"/>
      <c r="BB2660" s="48"/>
      <c r="BC2660" s="48"/>
      <c r="BD2660" s="48"/>
      <c r="BE2660" s="48"/>
    </row>
    <row r="2661" spans="47:57" hidden="1" x14ac:dyDescent="0.2">
      <c r="AU2661" s="48"/>
      <c r="AV2661" s="48"/>
      <c r="AW2661" s="48"/>
      <c r="AX2661" s="48"/>
      <c r="AY2661" s="48"/>
      <c r="AZ2661" s="48"/>
      <c r="BA2661" s="48"/>
      <c r="BB2661" s="48"/>
      <c r="BC2661" s="48"/>
      <c r="BD2661" s="48"/>
      <c r="BE2661" s="48"/>
    </row>
    <row r="2662" spans="47:57" hidden="1" x14ac:dyDescent="0.2">
      <c r="AU2662" s="48"/>
      <c r="AV2662" s="48"/>
      <c r="AW2662" s="48"/>
      <c r="AX2662" s="48"/>
      <c r="AY2662" s="48"/>
      <c r="AZ2662" s="48"/>
      <c r="BA2662" s="48"/>
      <c r="BB2662" s="48"/>
      <c r="BC2662" s="48"/>
      <c r="BD2662" s="48"/>
      <c r="BE2662" s="48"/>
    </row>
    <row r="2663" spans="47:57" hidden="1" x14ac:dyDescent="0.2">
      <c r="AU2663" s="48"/>
      <c r="AV2663" s="48"/>
      <c r="AW2663" s="48"/>
      <c r="AX2663" s="48"/>
      <c r="AY2663" s="48"/>
      <c r="AZ2663" s="48"/>
      <c r="BA2663" s="48"/>
      <c r="BB2663" s="48"/>
      <c r="BC2663" s="48"/>
      <c r="BD2663" s="48"/>
      <c r="BE2663" s="48"/>
    </row>
    <row r="2664" spans="47:57" hidden="1" x14ac:dyDescent="0.2">
      <c r="AU2664" s="48"/>
      <c r="AV2664" s="48"/>
      <c r="AW2664" s="48"/>
      <c r="AX2664" s="48"/>
      <c r="AY2664" s="48"/>
      <c r="AZ2664" s="48"/>
      <c r="BA2664" s="48"/>
      <c r="BB2664" s="48"/>
      <c r="BC2664" s="48"/>
      <c r="BD2664" s="48"/>
      <c r="BE2664" s="48"/>
    </row>
    <row r="2665" spans="47:57" hidden="1" x14ac:dyDescent="0.2">
      <c r="AU2665" s="48"/>
      <c r="AV2665" s="48"/>
      <c r="AW2665" s="48"/>
      <c r="AX2665" s="48"/>
      <c r="AY2665" s="48"/>
      <c r="AZ2665" s="48"/>
      <c r="BA2665" s="48"/>
      <c r="BB2665" s="48"/>
      <c r="BC2665" s="48"/>
      <c r="BD2665" s="48"/>
      <c r="BE2665" s="48"/>
    </row>
    <row r="2666" spans="47:57" hidden="1" x14ac:dyDescent="0.2">
      <c r="AU2666" s="48"/>
      <c r="AV2666" s="48"/>
      <c r="AW2666" s="48"/>
      <c r="AX2666" s="48"/>
      <c r="AY2666" s="48"/>
      <c r="AZ2666" s="48"/>
      <c r="BA2666" s="48"/>
      <c r="BB2666" s="48"/>
      <c r="BC2666" s="48"/>
      <c r="BD2666" s="48"/>
      <c r="BE2666" s="48"/>
    </row>
    <row r="2667" spans="47:57" hidden="1" x14ac:dyDescent="0.2">
      <c r="AU2667" s="48"/>
      <c r="AV2667" s="48"/>
      <c r="AW2667" s="48"/>
      <c r="AX2667" s="48"/>
      <c r="AY2667" s="48"/>
      <c r="AZ2667" s="48"/>
      <c r="BA2667" s="48"/>
      <c r="BB2667" s="48"/>
      <c r="BC2667" s="48"/>
      <c r="BD2667" s="48"/>
      <c r="BE2667" s="48"/>
    </row>
    <row r="2668" spans="47:57" hidden="1" x14ac:dyDescent="0.2">
      <c r="AU2668" s="48"/>
      <c r="AV2668" s="48"/>
      <c r="AW2668" s="48"/>
      <c r="AX2668" s="48"/>
      <c r="AY2668" s="48"/>
      <c r="AZ2668" s="48"/>
      <c r="BA2668" s="48"/>
      <c r="BB2668" s="48"/>
      <c r="BC2668" s="48"/>
      <c r="BD2668" s="48"/>
      <c r="BE2668" s="48"/>
    </row>
    <row r="2669" spans="47:57" hidden="1" x14ac:dyDescent="0.2">
      <c r="AU2669" s="48"/>
      <c r="AV2669" s="48"/>
      <c r="AW2669" s="48"/>
      <c r="AX2669" s="48"/>
      <c r="AY2669" s="48"/>
      <c r="AZ2669" s="48"/>
      <c r="BA2669" s="48"/>
      <c r="BB2669" s="48"/>
      <c r="BC2669" s="48"/>
      <c r="BD2669" s="48"/>
      <c r="BE2669" s="48"/>
    </row>
    <row r="2670" spans="47:57" hidden="1" x14ac:dyDescent="0.2">
      <c r="AU2670" s="48"/>
      <c r="AV2670" s="48"/>
      <c r="AW2670" s="48"/>
      <c r="AX2670" s="48"/>
      <c r="AY2670" s="48"/>
      <c r="AZ2670" s="48"/>
      <c r="BA2670" s="48"/>
      <c r="BB2670" s="48"/>
      <c r="BC2670" s="48"/>
      <c r="BD2670" s="48"/>
      <c r="BE2670" s="48"/>
    </row>
    <row r="2671" spans="47:57" hidden="1" x14ac:dyDescent="0.2">
      <c r="AU2671" s="48"/>
      <c r="AV2671" s="48"/>
      <c r="AW2671" s="48"/>
      <c r="AX2671" s="48"/>
      <c r="AY2671" s="48"/>
      <c r="AZ2671" s="48"/>
      <c r="BA2671" s="48"/>
      <c r="BB2671" s="48"/>
      <c r="BC2671" s="48"/>
      <c r="BD2671" s="48"/>
      <c r="BE2671" s="48"/>
    </row>
    <row r="2672" spans="47:57" hidden="1" x14ac:dyDescent="0.2">
      <c r="AU2672" s="48"/>
      <c r="AV2672" s="48"/>
      <c r="AW2672" s="48"/>
      <c r="AX2672" s="48"/>
      <c r="AY2672" s="48"/>
      <c r="AZ2672" s="48"/>
      <c r="BA2672" s="48"/>
      <c r="BB2672" s="48"/>
      <c r="BC2672" s="48"/>
      <c r="BD2672" s="48"/>
      <c r="BE2672" s="48"/>
    </row>
    <row r="2673" spans="47:57" hidden="1" x14ac:dyDescent="0.2">
      <c r="AU2673" s="48"/>
      <c r="AV2673" s="48"/>
      <c r="AW2673" s="48"/>
      <c r="AX2673" s="48"/>
      <c r="AY2673" s="48"/>
      <c r="AZ2673" s="48"/>
      <c r="BA2673" s="48"/>
      <c r="BB2673" s="48"/>
      <c r="BC2673" s="48"/>
      <c r="BD2673" s="48"/>
      <c r="BE2673" s="48"/>
    </row>
    <row r="2674" spans="47:57" hidden="1" x14ac:dyDescent="0.2">
      <c r="AU2674" s="48"/>
      <c r="AV2674" s="48"/>
      <c r="AW2674" s="48"/>
      <c r="AX2674" s="48"/>
      <c r="AY2674" s="48"/>
      <c r="AZ2674" s="48"/>
      <c r="BA2674" s="48"/>
      <c r="BB2674" s="48"/>
      <c r="BC2674" s="48"/>
      <c r="BD2674" s="48"/>
      <c r="BE2674" s="48"/>
    </row>
    <row r="2675" spans="47:57" hidden="1" x14ac:dyDescent="0.2">
      <c r="AU2675" s="48"/>
      <c r="AV2675" s="48"/>
      <c r="AW2675" s="48"/>
      <c r="AX2675" s="48"/>
      <c r="AY2675" s="48"/>
      <c r="AZ2675" s="48"/>
      <c r="BA2675" s="48"/>
      <c r="BB2675" s="48"/>
      <c r="BC2675" s="48"/>
      <c r="BD2675" s="48"/>
      <c r="BE2675" s="48"/>
    </row>
    <row r="2676" spans="47:57" hidden="1" x14ac:dyDescent="0.2">
      <c r="AU2676" s="48"/>
      <c r="AV2676" s="48"/>
      <c r="AW2676" s="48"/>
      <c r="AX2676" s="48"/>
      <c r="AY2676" s="48"/>
      <c r="AZ2676" s="48"/>
      <c r="BA2676" s="48"/>
      <c r="BB2676" s="48"/>
      <c r="BC2676" s="48"/>
      <c r="BD2676" s="48"/>
      <c r="BE2676" s="48"/>
    </row>
    <row r="2677" spans="47:57" hidden="1" x14ac:dyDescent="0.2">
      <c r="AU2677" s="48"/>
      <c r="AV2677" s="48"/>
      <c r="AW2677" s="48"/>
      <c r="AX2677" s="48"/>
      <c r="AY2677" s="48"/>
      <c r="AZ2677" s="48"/>
      <c r="BA2677" s="48"/>
      <c r="BB2677" s="48"/>
      <c r="BC2677" s="48"/>
      <c r="BD2677" s="48"/>
      <c r="BE2677" s="48"/>
    </row>
    <row r="2678" spans="47:57" hidden="1" x14ac:dyDescent="0.2">
      <c r="AU2678" s="48"/>
      <c r="AV2678" s="48"/>
      <c r="AW2678" s="48"/>
      <c r="AX2678" s="48"/>
      <c r="AY2678" s="48"/>
      <c r="AZ2678" s="48"/>
      <c r="BA2678" s="48"/>
      <c r="BB2678" s="48"/>
      <c r="BC2678" s="48"/>
      <c r="BD2678" s="48"/>
      <c r="BE2678" s="48"/>
    </row>
    <row r="2679" spans="47:57" hidden="1" x14ac:dyDescent="0.2">
      <c r="AU2679" s="48"/>
      <c r="AV2679" s="48"/>
      <c r="AW2679" s="48"/>
      <c r="AX2679" s="48"/>
      <c r="AY2679" s="48"/>
      <c r="AZ2679" s="48"/>
      <c r="BA2679" s="48"/>
      <c r="BB2679" s="48"/>
      <c r="BC2679" s="48"/>
      <c r="BD2679" s="48"/>
      <c r="BE2679" s="48"/>
    </row>
    <row r="2680" spans="47:57" hidden="1" x14ac:dyDescent="0.2">
      <c r="AU2680" s="48"/>
      <c r="AV2680" s="48"/>
      <c r="AW2680" s="48"/>
      <c r="AX2680" s="48"/>
      <c r="AY2680" s="48"/>
      <c r="AZ2680" s="48"/>
      <c r="BA2680" s="48"/>
      <c r="BB2680" s="48"/>
      <c r="BC2680" s="48"/>
      <c r="BD2680" s="48"/>
      <c r="BE2680" s="48"/>
    </row>
    <row r="2681" spans="47:57" hidden="1" x14ac:dyDescent="0.2">
      <c r="AU2681" s="48"/>
      <c r="AV2681" s="48"/>
      <c r="AW2681" s="48"/>
      <c r="AX2681" s="48"/>
      <c r="AY2681" s="48"/>
      <c r="AZ2681" s="48"/>
      <c r="BA2681" s="48"/>
      <c r="BB2681" s="48"/>
      <c r="BC2681" s="48"/>
      <c r="BD2681" s="48"/>
      <c r="BE2681" s="48"/>
    </row>
    <row r="2682" spans="47:57" hidden="1" x14ac:dyDescent="0.2">
      <c r="AU2682" s="48"/>
      <c r="AV2682" s="48"/>
      <c r="AW2682" s="48"/>
      <c r="AX2682" s="48"/>
      <c r="AY2682" s="48"/>
      <c r="AZ2682" s="48"/>
      <c r="BA2682" s="48"/>
      <c r="BB2682" s="48"/>
      <c r="BC2682" s="48"/>
      <c r="BD2682" s="48"/>
      <c r="BE2682" s="48"/>
    </row>
    <row r="2683" spans="47:57" hidden="1" x14ac:dyDescent="0.2">
      <c r="AU2683" s="48"/>
      <c r="AV2683" s="48"/>
      <c r="AW2683" s="48"/>
      <c r="AX2683" s="48"/>
      <c r="AY2683" s="48"/>
      <c r="AZ2683" s="48"/>
      <c r="BA2683" s="48"/>
      <c r="BB2683" s="48"/>
      <c r="BC2683" s="48"/>
      <c r="BD2683" s="48"/>
      <c r="BE2683" s="48"/>
    </row>
    <row r="2684" spans="47:57" hidden="1" x14ac:dyDescent="0.2">
      <c r="AU2684" s="48"/>
      <c r="AV2684" s="48"/>
      <c r="AW2684" s="48"/>
      <c r="AX2684" s="48"/>
      <c r="AY2684" s="48"/>
      <c r="AZ2684" s="48"/>
      <c r="BA2684" s="48"/>
      <c r="BB2684" s="48"/>
      <c r="BC2684" s="48"/>
      <c r="BD2684" s="48"/>
      <c r="BE2684" s="48"/>
    </row>
    <row r="2685" spans="47:57" hidden="1" x14ac:dyDescent="0.2">
      <c r="AU2685" s="48"/>
      <c r="AV2685" s="48"/>
      <c r="AW2685" s="48"/>
      <c r="AX2685" s="48"/>
      <c r="AY2685" s="48"/>
      <c r="AZ2685" s="48"/>
      <c r="BA2685" s="48"/>
      <c r="BB2685" s="48"/>
      <c r="BC2685" s="48"/>
      <c r="BD2685" s="48"/>
      <c r="BE2685" s="48"/>
    </row>
    <row r="2686" spans="47:57" hidden="1" x14ac:dyDescent="0.2">
      <c r="AU2686" s="48"/>
      <c r="AV2686" s="48"/>
      <c r="AW2686" s="48"/>
      <c r="AX2686" s="48"/>
      <c r="AY2686" s="48"/>
      <c r="AZ2686" s="48"/>
      <c r="BA2686" s="48"/>
      <c r="BB2686" s="48"/>
      <c r="BC2686" s="48"/>
      <c r="BD2686" s="48"/>
      <c r="BE2686" s="48"/>
    </row>
    <row r="2687" spans="47:57" hidden="1" x14ac:dyDescent="0.2">
      <c r="AU2687" s="48"/>
      <c r="AV2687" s="48"/>
      <c r="AW2687" s="48"/>
      <c r="AX2687" s="48"/>
      <c r="AY2687" s="48"/>
      <c r="AZ2687" s="48"/>
      <c r="BA2687" s="48"/>
      <c r="BB2687" s="48"/>
      <c r="BC2687" s="48"/>
      <c r="BD2687" s="48"/>
      <c r="BE2687" s="48"/>
    </row>
    <row r="2688" spans="47:57" hidden="1" x14ac:dyDescent="0.2">
      <c r="AU2688" s="48"/>
      <c r="AV2688" s="48"/>
      <c r="AW2688" s="48"/>
      <c r="AX2688" s="48"/>
      <c r="AY2688" s="48"/>
      <c r="AZ2688" s="48"/>
      <c r="BA2688" s="48"/>
      <c r="BB2688" s="48"/>
      <c r="BC2688" s="48"/>
      <c r="BD2688" s="48"/>
      <c r="BE2688" s="48"/>
    </row>
    <row r="2689" spans="47:57" hidden="1" x14ac:dyDescent="0.2">
      <c r="AU2689" s="48"/>
      <c r="AV2689" s="48"/>
      <c r="AW2689" s="48"/>
      <c r="AX2689" s="48"/>
      <c r="AY2689" s="48"/>
      <c r="AZ2689" s="48"/>
      <c r="BA2689" s="48"/>
      <c r="BB2689" s="48"/>
      <c r="BC2689" s="48"/>
      <c r="BD2689" s="48"/>
      <c r="BE2689" s="48"/>
    </row>
    <row r="2690" spans="47:57" hidden="1" x14ac:dyDescent="0.2">
      <c r="AU2690" s="48"/>
      <c r="AV2690" s="48"/>
      <c r="AW2690" s="48"/>
      <c r="AX2690" s="48"/>
      <c r="AY2690" s="48"/>
      <c r="AZ2690" s="48"/>
      <c r="BA2690" s="48"/>
      <c r="BB2690" s="48"/>
      <c r="BC2690" s="48"/>
      <c r="BD2690" s="48"/>
      <c r="BE2690" s="48"/>
    </row>
    <row r="2691" spans="47:57" hidden="1" x14ac:dyDescent="0.2">
      <c r="AU2691" s="48"/>
      <c r="AV2691" s="48"/>
      <c r="AW2691" s="48"/>
      <c r="AX2691" s="48"/>
      <c r="AY2691" s="48"/>
      <c r="AZ2691" s="48"/>
      <c r="BA2691" s="48"/>
      <c r="BB2691" s="48"/>
      <c r="BC2691" s="48"/>
      <c r="BD2691" s="48"/>
      <c r="BE2691" s="48"/>
    </row>
    <row r="2692" spans="47:57" hidden="1" x14ac:dyDescent="0.2">
      <c r="AU2692" s="48"/>
      <c r="AV2692" s="48"/>
      <c r="AW2692" s="48"/>
      <c r="AX2692" s="48"/>
      <c r="AY2692" s="48"/>
      <c r="AZ2692" s="48"/>
      <c r="BA2692" s="48"/>
      <c r="BB2692" s="48"/>
      <c r="BC2692" s="48"/>
      <c r="BD2692" s="48"/>
      <c r="BE2692" s="48"/>
    </row>
    <row r="2693" spans="47:57" hidden="1" x14ac:dyDescent="0.2">
      <c r="AU2693" s="48"/>
      <c r="AV2693" s="48"/>
      <c r="AW2693" s="48"/>
      <c r="AX2693" s="48"/>
      <c r="AY2693" s="48"/>
      <c r="AZ2693" s="48"/>
      <c r="BA2693" s="48"/>
      <c r="BB2693" s="48"/>
      <c r="BC2693" s="48"/>
      <c r="BD2693" s="48"/>
      <c r="BE2693" s="48"/>
    </row>
    <row r="2694" spans="47:57" hidden="1" x14ac:dyDescent="0.2">
      <c r="AU2694" s="48"/>
      <c r="AV2694" s="48"/>
      <c r="AW2694" s="48"/>
      <c r="AX2694" s="48"/>
      <c r="AY2694" s="48"/>
      <c r="AZ2694" s="48"/>
      <c r="BA2694" s="48"/>
      <c r="BB2694" s="48"/>
      <c r="BC2694" s="48"/>
      <c r="BD2694" s="48"/>
      <c r="BE2694" s="48"/>
    </row>
    <row r="2695" spans="47:57" hidden="1" x14ac:dyDescent="0.2">
      <c r="AU2695" s="48"/>
      <c r="AV2695" s="48"/>
      <c r="AW2695" s="48"/>
      <c r="AX2695" s="48"/>
      <c r="AY2695" s="48"/>
      <c r="AZ2695" s="48"/>
      <c r="BA2695" s="48"/>
      <c r="BB2695" s="48"/>
      <c r="BC2695" s="48"/>
      <c r="BD2695" s="48"/>
      <c r="BE2695" s="48"/>
    </row>
    <row r="2696" spans="47:57" hidden="1" x14ac:dyDescent="0.2">
      <c r="AU2696" s="48"/>
      <c r="AV2696" s="48"/>
      <c r="AW2696" s="48"/>
      <c r="AX2696" s="48"/>
      <c r="AY2696" s="48"/>
      <c r="AZ2696" s="48"/>
      <c r="BA2696" s="48"/>
      <c r="BB2696" s="48"/>
      <c r="BC2696" s="48"/>
      <c r="BD2696" s="48"/>
      <c r="BE2696" s="48"/>
    </row>
    <row r="2697" spans="47:57" hidden="1" x14ac:dyDescent="0.2">
      <c r="AU2697" s="48"/>
      <c r="AV2697" s="48"/>
      <c r="AW2697" s="48"/>
      <c r="AX2697" s="48"/>
      <c r="AY2697" s="48"/>
      <c r="AZ2697" s="48"/>
      <c r="BA2697" s="48"/>
      <c r="BB2697" s="48"/>
      <c r="BC2697" s="48"/>
      <c r="BD2697" s="48"/>
      <c r="BE2697" s="48"/>
    </row>
    <row r="2698" spans="47:57" hidden="1" x14ac:dyDescent="0.2">
      <c r="AU2698" s="48"/>
      <c r="AV2698" s="48"/>
      <c r="AW2698" s="48"/>
      <c r="AX2698" s="48"/>
      <c r="AY2698" s="48"/>
      <c r="AZ2698" s="48"/>
      <c r="BA2698" s="48"/>
      <c r="BB2698" s="48"/>
      <c r="BC2698" s="48"/>
      <c r="BD2698" s="48"/>
      <c r="BE2698" s="48"/>
    </row>
    <row r="2699" spans="47:57" hidden="1" x14ac:dyDescent="0.2">
      <c r="AU2699" s="48"/>
      <c r="AV2699" s="48"/>
      <c r="AW2699" s="48"/>
      <c r="AX2699" s="48"/>
      <c r="AY2699" s="48"/>
      <c r="AZ2699" s="48"/>
      <c r="BA2699" s="48"/>
      <c r="BB2699" s="48"/>
      <c r="BC2699" s="48"/>
      <c r="BD2699" s="48"/>
      <c r="BE2699" s="48"/>
    </row>
    <row r="2700" spans="47:57" hidden="1" x14ac:dyDescent="0.2">
      <c r="AU2700" s="48"/>
      <c r="AV2700" s="48"/>
      <c r="AW2700" s="48"/>
      <c r="AX2700" s="48"/>
      <c r="AY2700" s="48"/>
      <c r="AZ2700" s="48"/>
      <c r="BA2700" s="48"/>
      <c r="BB2700" s="48"/>
      <c r="BC2700" s="48"/>
      <c r="BD2700" s="48"/>
      <c r="BE2700" s="48"/>
    </row>
    <row r="2701" spans="47:57" hidden="1" x14ac:dyDescent="0.2">
      <c r="AU2701" s="48"/>
      <c r="AV2701" s="48"/>
      <c r="AW2701" s="48"/>
      <c r="AX2701" s="48"/>
      <c r="AY2701" s="48"/>
      <c r="AZ2701" s="48"/>
      <c r="BA2701" s="48"/>
      <c r="BB2701" s="48"/>
      <c r="BC2701" s="48"/>
      <c r="BD2701" s="48"/>
      <c r="BE2701" s="48"/>
    </row>
    <row r="2702" spans="47:57" hidden="1" x14ac:dyDescent="0.2">
      <c r="AU2702" s="48"/>
      <c r="AV2702" s="48"/>
      <c r="AW2702" s="48"/>
      <c r="AX2702" s="48"/>
      <c r="AY2702" s="48"/>
      <c r="AZ2702" s="48"/>
      <c r="BA2702" s="48"/>
      <c r="BB2702" s="48"/>
      <c r="BC2702" s="48"/>
      <c r="BD2702" s="48"/>
      <c r="BE2702" s="48"/>
    </row>
    <row r="2703" spans="47:57" hidden="1" x14ac:dyDescent="0.2">
      <c r="AU2703" s="48"/>
      <c r="AV2703" s="48"/>
      <c r="AW2703" s="48"/>
      <c r="AX2703" s="48"/>
      <c r="AY2703" s="48"/>
      <c r="AZ2703" s="48"/>
      <c r="BA2703" s="48"/>
      <c r="BB2703" s="48"/>
      <c r="BC2703" s="48"/>
      <c r="BD2703" s="48"/>
      <c r="BE2703" s="48"/>
    </row>
    <row r="2704" spans="47:57" hidden="1" x14ac:dyDescent="0.2">
      <c r="AU2704" s="48"/>
      <c r="AV2704" s="48"/>
      <c r="AW2704" s="48"/>
      <c r="AX2704" s="48"/>
      <c r="AY2704" s="48"/>
      <c r="AZ2704" s="48"/>
      <c r="BA2704" s="48"/>
      <c r="BB2704" s="48"/>
      <c r="BC2704" s="48"/>
      <c r="BD2704" s="48"/>
      <c r="BE2704" s="48"/>
    </row>
    <row r="2705" spans="47:57" hidden="1" x14ac:dyDescent="0.2">
      <c r="AU2705" s="48"/>
      <c r="AV2705" s="48"/>
      <c r="AW2705" s="48"/>
      <c r="AX2705" s="48"/>
      <c r="AY2705" s="48"/>
      <c r="AZ2705" s="48"/>
      <c r="BA2705" s="48"/>
      <c r="BB2705" s="48"/>
      <c r="BC2705" s="48"/>
      <c r="BD2705" s="48"/>
      <c r="BE2705" s="48"/>
    </row>
    <row r="2706" spans="47:57" hidden="1" x14ac:dyDescent="0.2">
      <c r="AU2706" s="48"/>
      <c r="AV2706" s="48"/>
      <c r="AW2706" s="48"/>
      <c r="AX2706" s="48"/>
      <c r="AY2706" s="48"/>
      <c r="AZ2706" s="48"/>
      <c r="BA2706" s="48"/>
      <c r="BB2706" s="48"/>
      <c r="BC2706" s="48"/>
      <c r="BD2706" s="48"/>
      <c r="BE2706" s="48"/>
    </row>
    <row r="2707" spans="47:57" hidden="1" x14ac:dyDescent="0.2">
      <c r="AU2707" s="48"/>
      <c r="AV2707" s="48"/>
      <c r="AW2707" s="48"/>
      <c r="AX2707" s="48"/>
      <c r="AY2707" s="48"/>
      <c r="AZ2707" s="48"/>
      <c r="BA2707" s="48"/>
      <c r="BB2707" s="48"/>
      <c r="BC2707" s="48"/>
      <c r="BD2707" s="48"/>
      <c r="BE2707" s="48"/>
    </row>
    <row r="2708" spans="47:57" hidden="1" x14ac:dyDescent="0.2">
      <c r="AU2708" s="48"/>
      <c r="AV2708" s="48"/>
      <c r="AW2708" s="48"/>
      <c r="AX2708" s="48"/>
      <c r="AY2708" s="48"/>
      <c r="AZ2708" s="48"/>
      <c r="BA2708" s="48"/>
      <c r="BB2708" s="48"/>
      <c r="BC2708" s="48"/>
      <c r="BD2708" s="48"/>
      <c r="BE2708" s="48"/>
    </row>
    <row r="2709" spans="47:57" hidden="1" x14ac:dyDescent="0.2">
      <c r="AU2709" s="48"/>
      <c r="AV2709" s="48"/>
      <c r="AW2709" s="48"/>
      <c r="AX2709" s="48"/>
      <c r="AY2709" s="48"/>
      <c r="AZ2709" s="48"/>
      <c r="BA2709" s="48"/>
      <c r="BB2709" s="48"/>
      <c r="BC2709" s="48"/>
      <c r="BD2709" s="48"/>
      <c r="BE2709" s="48"/>
    </row>
    <row r="2710" spans="47:57" hidden="1" x14ac:dyDescent="0.2">
      <c r="AU2710" s="48"/>
      <c r="AV2710" s="48"/>
      <c r="AW2710" s="48"/>
      <c r="AX2710" s="48"/>
      <c r="AY2710" s="48"/>
      <c r="AZ2710" s="48"/>
      <c r="BA2710" s="48"/>
      <c r="BB2710" s="48"/>
      <c r="BC2710" s="48"/>
      <c r="BD2710" s="48"/>
      <c r="BE2710" s="48"/>
    </row>
    <row r="2711" spans="47:57" hidden="1" x14ac:dyDescent="0.2">
      <c r="AU2711" s="48"/>
      <c r="AV2711" s="48"/>
      <c r="AW2711" s="48"/>
      <c r="AX2711" s="48"/>
      <c r="AY2711" s="48"/>
      <c r="AZ2711" s="48"/>
      <c r="BA2711" s="48"/>
      <c r="BB2711" s="48"/>
      <c r="BC2711" s="48"/>
      <c r="BD2711" s="48"/>
      <c r="BE2711" s="48"/>
    </row>
    <row r="2712" spans="47:57" hidden="1" x14ac:dyDescent="0.2">
      <c r="AU2712" s="48"/>
      <c r="AV2712" s="48"/>
      <c r="AW2712" s="48"/>
      <c r="AX2712" s="48"/>
      <c r="AY2712" s="48"/>
      <c r="AZ2712" s="48"/>
      <c r="BA2712" s="48"/>
      <c r="BB2712" s="48"/>
      <c r="BC2712" s="48"/>
      <c r="BD2712" s="48"/>
      <c r="BE2712" s="48"/>
    </row>
    <row r="2713" spans="47:57" hidden="1" x14ac:dyDescent="0.2">
      <c r="AU2713" s="48"/>
      <c r="AV2713" s="48"/>
      <c r="AW2713" s="48"/>
      <c r="AX2713" s="48"/>
      <c r="AY2713" s="48"/>
      <c r="AZ2713" s="48"/>
      <c r="BA2713" s="48"/>
      <c r="BB2713" s="48"/>
      <c r="BC2713" s="48"/>
      <c r="BD2713" s="48"/>
      <c r="BE2713" s="48"/>
    </row>
    <row r="2714" spans="47:57" hidden="1" x14ac:dyDescent="0.2">
      <c r="AU2714" s="48"/>
      <c r="AV2714" s="48"/>
      <c r="AW2714" s="48"/>
      <c r="AX2714" s="48"/>
      <c r="AY2714" s="48"/>
      <c r="AZ2714" s="48"/>
      <c r="BA2714" s="48"/>
      <c r="BB2714" s="48"/>
      <c r="BC2714" s="48"/>
      <c r="BD2714" s="48"/>
      <c r="BE2714" s="48"/>
    </row>
    <row r="2715" spans="47:57" hidden="1" x14ac:dyDescent="0.2">
      <c r="AU2715" s="48"/>
      <c r="AV2715" s="48"/>
      <c r="AW2715" s="48"/>
      <c r="AX2715" s="48"/>
      <c r="AY2715" s="48"/>
      <c r="AZ2715" s="48"/>
      <c r="BA2715" s="48"/>
      <c r="BB2715" s="48"/>
      <c r="BC2715" s="48"/>
      <c r="BD2715" s="48"/>
      <c r="BE2715" s="48"/>
    </row>
    <row r="2716" spans="47:57" hidden="1" x14ac:dyDescent="0.2">
      <c r="AU2716" s="48"/>
      <c r="AV2716" s="48"/>
      <c r="AW2716" s="48"/>
      <c r="AX2716" s="48"/>
      <c r="AY2716" s="48"/>
      <c r="AZ2716" s="48"/>
      <c r="BA2716" s="48"/>
      <c r="BB2716" s="48"/>
      <c r="BC2716" s="48"/>
      <c r="BD2716" s="48"/>
      <c r="BE2716" s="48"/>
    </row>
    <row r="2717" spans="47:57" hidden="1" x14ac:dyDescent="0.2">
      <c r="AU2717" s="48"/>
      <c r="AV2717" s="48"/>
      <c r="AW2717" s="48"/>
      <c r="AX2717" s="48"/>
      <c r="AY2717" s="48"/>
      <c r="AZ2717" s="48"/>
      <c r="BA2717" s="48"/>
      <c r="BB2717" s="48"/>
      <c r="BC2717" s="48"/>
      <c r="BD2717" s="48"/>
      <c r="BE2717" s="48"/>
    </row>
    <row r="2718" spans="47:57" hidden="1" x14ac:dyDescent="0.2">
      <c r="AU2718" s="48"/>
      <c r="AV2718" s="48"/>
      <c r="AW2718" s="48"/>
      <c r="AX2718" s="48"/>
      <c r="AY2718" s="48"/>
      <c r="AZ2718" s="48"/>
      <c r="BA2718" s="48"/>
      <c r="BB2718" s="48"/>
      <c r="BC2718" s="48"/>
      <c r="BD2718" s="48"/>
      <c r="BE2718" s="48"/>
    </row>
    <row r="2719" spans="47:57" hidden="1" x14ac:dyDescent="0.2">
      <c r="AU2719" s="48"/>
      <c r="AV2719" s="48"/>
      <c r="AW2719" s="48"/>
      <c r="AX2719" s="48"/>
      <c r="AY2719" s="48"/>
      <c r="AZ2719" s="48"/>
      <c r="BA2719" s="48"/>
      <c r="BB2719" s="48"/>
      <c r="BC2719" s="48"/>
      <c r="BD2719" s="48"/>
      <c r="BE2719" s="48"/>
    </row>
    <row r="2720" spans="47:57" hidden="1" x14ac:dyDescent="0.2">
      <c r="AU2720" s="48"/>
      <c r="AV2720" s="48"/>
      <c r="AW2720" s="48"/>
      <c r="AX2720" s="48"/>
      <c r="AY2720" s="48"/>
      <c r="AZ2720" s="48"/>
      <c r="BA2720" s="48"/>
      <c r="BB2720" s="48"/>
      <c r="BC2720" s="48"/>
      <c r="BD2720" s="48"/>
      <c r="BE2720" s="48"/>
    </row>
    <row r="2721" spans="47:57" hidden="1" x14ac:dyDescent="0.2">
      <c r="AU2721" s="48"/>
      <c r="AV2721" s="48"/>
      <c r="AW2721" s="48"/>
      <c r="AX2721" s="48"/>
      <c r="AY2721" s="48"/>
      <c r="AZ2721" s="48"/>
      <c r="BA2721" s="48"/>
      <c r="BB2721" s="48"/>
      <c r="BC2721" s="48"/>
      <c r="BD2721" s="48"/>
      <c r="BE2721" s="48"/>
    </row>
    <row r="2722" spans="47:57" hidden="1" x14ac:dyDescent="0.2">
      <c r="AU2722" s="48"/>
      <c r="AV2722" s="48"/>
      <c r="AW2722" s="48"/>
      <c r="AX2722" s="48"/>
      <c r="AY2722" s="48"/>
      <c r="AZ2722" s="48"/>
      <c r="BA2722" s="48"/>
      <c r="BB2722" s="48"/>
      <c r="BC2722" s="48"/>
      <c r="BD2722" s="48"/>
      <c r="BE2722" s="48"/>
    </row>
    <row r="2723" spans="47:57" hidden="1" x14ac:dyDescent="0.2">
      <c r="AU2723" s="48"/>
      <c r="AV2723" s="48"/>
      <c r="AW2723" s="48"/>
      <c r="AX2723" s="48"/>
      <c r="AY2723" s="48"/>
      <c r="AZ2723" s="48"/>
      <c r="BA2723" s="48"/>
      <c r="BB2723" s="48"/>
      <c r="BC2723" s="48"/>
      <c r="BD2723" s="48"/>
      <c r="BE2723" s="48"/>
    </row>
    <row r="2724" spans="47:57" hidden="1" x14ac:dyDescent="0.2">
      <c r="AU2724" s="48"/>
      <c r="AV2724" s="48"/>
      <c r="AW2724" s="48"/>
      <c r="AX2724" s="48"/>
      <c r="AY2724" s="48"/>
      <c r="AZ2724" s="48"/>
      <c r="BA2724" s="48"/>
      <c r="BB2724" s="48"/>
      <c r="BC2724" s="48"/>
      <c r="BD2724" s="48"/>
      <c r="BE2724" s="48"/>
    </row>
    <row r="2725" spans="47:57" hidden="1" x14ac:dyDescent="0.2">
      <c r="AU2725" s="48"/>
      <c r="AV2725" s="48"/>
      <c r="AW2725" s="48"/>
      <c r="AX2725" s="48"/>
      <c r="AY2725" s="48"/>
      <c r="AZ2725" s="48"/>
      <c r="BA2725" s="48"/>
      <c r="BB2725" s="48"/>
      <c r="BC2725" s="48"/>
      <c r="BD2725" s="48"/>
      <c r="BE2725" s="48"/>
    </row>
    <row r="2726" spans="47:57" hidden="1" x14ac:dyDescent="0.2">
      <c r="AU2726" s="48"/>
      <c r="AV2726" s="48"/>
      <c r="AW2726" s="48"/>
      <c r="AX2726" s="48"/>
      <c r="AY2726" s="48"/>
      <c r="AZ2726" s="48"/>
      <c r="BA2726" s="48"/>
      <c r="BB2726" s="48"/>
      <c r="BC2726" s="48"/>
      <c r="BD2726" s="48"/>
      <c r="BE2726" s="48"/>
    </row>
    <row r="2727" spans="47:57" hidden="1" x14ac:dyDescent="0.2">
      <c r="AU2727" s="48"/>
      <c r="AV2727" s="48"/>
      <c r="AW2727" s="48"/>
      <c r="AX2727" s="48"/>
      <c r="AY2727" s="48"/>
      <c r="AZ2727" s="48"/>
      <c r="BA2727" s="48"/>
      <c r="BB2727" s="48"/>
      <c r="BC2727" s="48"/>
      <c r="BD2727" s="48"/>
      <c r="BE2727" s="48"/>
    </row>
    <row r="2728" spans="47:57" hidden="1" x14ac:dyDescent="0.2">
      <c r="AU2728" s="48"/>
      <c r="AV2728" s="48"/>
      <c r="AW2728" s="48"/>
      <c r="AX2728" s="48"/>
      <c r="AY2728" s="48"/>
      <c r="AZ2728" s="48"/>
      <c r="BA2728" s="48"/>
      <c r="BB2728" s="48"/>
      <c r="BC2728" s="48"/>
      <c r="BD2728" s="48"/>
      <c r="BE2728" s="48"/>
    </row>
    <row r="2729" spans="47:57" hidden="1" x14ac:dyDescent="0.2">
      <c r="AU2729" s="48"/>
      <c r="AV2729" s="48"/>
      <c r="AW2729" s="48"/>
      <c r="AX2729" s="48"/>
      <c r="AY2729" s="48"/>
      <c r="AZ2729" s="48"/>
      <c r="BA2729" s="48"/>
      <c r="BB2729" s="48"/>
      <c r="BC2729" s="48"/>
      <c r="BD2729" s="48"/>
      <c r="BE2729" s="48"/>
    </row>
    <row r="2730" spans="47:57" hidden="1" x14ac:dyDescent="0.2">
      <c r="AU2730" s="48"/>
      <c r="AV2730" s="48"/>
      <c r="AW2730" s="48"/>
      <c r="AX2730" s="48"/>
      <c r="AY2730" s="48"/>
      <c r="AZ2730" s="48"/>
      <c r="BA2730" s="48"/>
      <c r="BB2730" s="48"/>
      <c r="BC2730" s="48"/>
      <c r="BD2730" s="48"/>
      <c r="BE2730" s="48"/>
    </row>
    <row r="2731" spans="47:57" hidden="1" x14ac:dyDescent="0.2">
      <c r="AU2731" s="48"/>
      <c r="AV2731" s="48"/>
      <c r="AW2731" s="48"/>
      <c r="AX2731" s="48"/>
      <c r="AY2731" s="48"/>
      <c r="AZ2731" s="48"/>
      <c r="BA2731" s="48"/>
      <c r="BB2731" s="48"/>
      <c r="BC2731" s="48"/>
      <c r="BD2731" s="48"/>
      <c r="BE2731" s="48"/>
    </row>
    <row r="2732" spans="47:57" hidden="1" x14ac:dyDescent="0.2">
      <c r="AU2732" s="48"/>
      <c r="AV2732" s="48"/>
      <c r="AW2732" s="48"/>
      <c r="AX2732" s="48"/>
      <c r="AY2732" s="48"/>
      <c r="AZ2732" s="48"/>
      <c r="BA2732" s="48"/>
      <c r="BB2732" s="48"/>
      <c r="BC2732" s="48"/>
      <c r="BD2732" s="48"/>
      <c r="BE2732" s="48"/>
    </row>
    <row r="2733" spans="47:57" hidden="1" x14ac:dyDescent="0.2">
      <c r="AU2733" s="48"/>
      <c r="AV2733" s="48"/>
      <c r="AW2733" s="48"/>
      <c r="AX2733" s="48"/>
      <c r="AY2733" s="48"/>
      <c r="AZ2733" s="48"/>
      <c r="BA2733" s="48"/>
      <c r="BB2733" s="48"/>
      <c r="BC2733" s="48"/>
      <c r="BD2733" s="48"/>
      <c r="BE2733" s="48"/>
    </row>
    <row r="2734" spans="47:57" hidden="1" x14ac:dyDescent="0.2">
      <c r="AU2734" s="48"/>
      <c r="AV2734" s="48"/>
      <c r="AW2734" s="48"/>
      <c r="AX2734" s="48"/>
      <c r="AY2734" s="48"/>
      <c r="AZ2734" s="48"/>
      <c r="BA2734" s="48"/>
      <c r="BB2734" s="48"/>
      <c r="BC2734" s="48"/>
      <c r="BD2734" s="48"/>
      <c r="BE2734" s="48"/>
    </row>
    <row r="2735" spans="47:57" hidden="1" x14ac:dyDescent="0.2">
      <c r="AU2735" s="48"/>
      <c r="AV2735" s="48"/>
      <c r="AW2735" s="48"/>
      <c r="AX2735" s="48"/>
      <c r="AY2735" s="48"/>
      <c r="AZ2735" s="48"/>
      <c r="BA2735" s="48"/>
      <c r="BB2735" s="48"/>
      <c r="BC2735" s="48"/>
      <c r="BD2735" s="48"/>
      <c r="BE2735" s="48"/>
    </row>
    <row r="2736" spans="47:57" hidden="1" x14ac:dyDescent="0.2">
      <c r="AU2736" s="48"/>
      <c r="AV2736" s="48"/>
      <c r="AW2736" s="48"/>
      <c r="AX2736" s="48"/>
      <c r="AY2736" s="48"/>
      <c r="AZ2736" s="48"/>
      <c r="BA2736" s="48"/>
      <c r="BB2736" s="48"/>
      <c r="BC2736" s="48"/>
      <c r="BD2736" s="48"/>
      <c r="BE2736" s="48"/>
    </row>
    <row r="2737" spans="47:57" hidden="1" x14ac:dyDescent="0.2">
      <c r="AU2737" s="48"/>
      <c r="AV2737" s="48"/>
      <c r="AW2737" s="48"/>
      <c r="AX2737" s="48"/>
      <c r="AY2737" s="48"/>
      <c r="AZ2737" s="48"/>
      <c r="BA2737" s="48"/>
      <c r="BB2737" s="48"/>
      <c r="BC2737" s="48"/>
      <c r="BD2737" s="48"/>
      <c r="BE2737" s="48"/>
    </row>
    <row r="2738" spans="47:57" hidden="1" x14ac:dyDescent="0.2">
      <c r="AU2738" s="48"/>
      <c r="AV2738" s="48"/>
      <c r="AW2738" s="48"/>
      <c r="AX2738" s="48"/>
      <c r="AY2738" s="48"/>
      <c r="AZ2738" s="48"/>
      <c r="BA2738" s="48"/>
      <c r="BB2738" s="48"/>
      <c r="BC2738" s="48"/>
      <c r="BD2738" s="48"/>
      <c r="BE2738" s="48"/>
    </row>
    <row r="2739" spans="47:57" hidden="1" x14ac:dyDescent="0.2">
      <c r="AU2739" s="48"/>
      <c r="AV2739" s="48"/>
      <c r="AW2739" s="48"/>
      <c r="AX2739" s="48"/>
      <c r="AY2739" s="48"/>
      <c r="AZ2739" s="48"/>
      <c r="BA2739" s="48"/>
      <c r="BB2739" s="48"/>
      <c r="BC2739" s="48"/>
      <c r="BD2739" s="48"/>
      <c r="BE2739" s="48"/>
    </row>
    <row r="2740" spans="47:57" hidden="1" x14ac:dyDescent="0.2">
      <c r="AU2740" s="48"/>
      <c r="AV2740" s="48"/>
      <c r="AW2740" s="48"/>
      <c r="AX2740" s="48"/>
      <c r="AY2740" s="48"/>
      <c r="AZ2740" s="48"/>
      <c r="BA2740" s="48"/>
      <c r="BB2740" s="48"/>
      <c r="BC2740" s="48"/>
      <c r="BD2740" s="48"/>
      <c r="BE2740" s="48"/>
    </row>
    <row r="2741" spans="47:57" hidden="1" x14ac:dyDescent="0.2">
      <c r="AU2741" s="48"/>
      <c r="AV2741" s="48"/>
      <c r="AW2741" s="48"/>
      <c r="AX2741" s="48"/>
      <c r="AY2741" s="48"/>
      <c r="AZ2741" s="48"/>
      <c r="BA2741" s="48"/>
      <c r="BB2741" s="48"/>
      <c r="BC2741" s="48"/>
      <c r="BD2741" s="48"/>
      <c r="BE2741" s="48"/>
    </row>
    <row r="2742" spans="47:57" hidden="1" x14ac:dyDescent="0.2">
      <c r="AU2742" s="48"/>
      <c r="AV2742" s="48"/>
      <c r="AW2742" s="48"/>
      <c r="AX2742" s="48"/>
      <c r="AY2742" s="48"/>
      <c r="AZ2742" s="48"/>
      <c r="BA2742" s="48"/>
      <c r="BB2742" s="48"/>
      <c r="BC2742" s="48"/>
      <c r="BD2742" s="48"/>
      <c r="BE2742" s="48"/>
    </row>
    <row r="2743" spans="47:57" hidden="1" x14ac:dyDescent="0.2">
      <c r="AU2743" s="48"/>
      <c r="AV2743" s="48"/>
      <c r="AW2743" s="48"/>
      <c r="AX2743" s="48"/>
      <c r="AY2743" s="48"/>
      <c r="AZ2743" s="48"/>
      <c r="BA2743" s="48"/>
      <c r="BB2743" s="48"/>
      <c r="BC2743" s="48"/>
      <c r="BD2743" s="48"/>
      <c r="BE2743" s="48"/>
    </row>
    <row r="2744" spans="47:57" hidden="1" x14ac:dyDescent="0.2">
      <c r="AU2744" s="48"/>
      <c r="AV2744" s="48"/>
      <c r="AW2744" s="48"/>
      <c r="AX2744" s="48"/>
      <c r="AY2744" s="48"/>
      <c r="AZ2744" s="48"/>
      <c r="BA2744" s="48"/>
      <c r="BB2744" s="48"/>
      <c r="BC2744" s="48"/>
      <c r="BD2744" s="48"/>
      <c r="BE2744" s="48"/>
    </row>
    <row r="2745" spans="47:57" hidden="1" x14ac:dyDescent="0.2">
      <c r="AU2745" s="48"/>
      <c r="AV2745" s="48"/>
      <c r="AW2745" s="48"/>
      <c r="AX2745" s="48"/>
      <c r="AY2745" s="48"/>
      <c r="AZ2745" s="48"/>
      <c r="BA2745" s="48"/>
      <c r="BB2745" s="48"/>
      <c r="BC2745" s="48"/>
      <c r="BD2745" s="48"/>
      <c r="BE2745" s="48"/>
    </row>
    <row r="2746" spans="47:57" hidden="1" x14ac:dyDescent="0.2">
      <c r="AU2746" s="48"/>
      <c r="AV2746" s="48"/>
      <c r="AW2746" s="48"/>
      <c r="AX2746" s="48"/>
      <c r="AY2746" s="48"/>
      <c r="AZ2746" s="48"/>
      <c r="BA2746" s="48"/>
      <c r="BB2746" s="48"/>
      <c r="BC2746" s="48"/>
      <c r="BD2746" s="48"/>
      <c r="BE2746" s="48"/>
    </row>
    <row r="2747" spans="47:57" hidden="1" x14ac:dyDescent="0.2">
      <c r="AU2747" s="48"/>
      <c r="AV2747" s="48"/>
      <c r="AW2747" s="48"/>
      <c r="AX2747" s="48"/>
      <c r="AY2747" s="48"/>
      <c r="AZ2747" s="48"/>
      <c r="BA2747" s="48"/>
      <c r="BB2747" s="48"/>
      <c r="BC2747" s="48"/>
      <c r="BD2747" s="48"/>
      <c r="BE2747" s="48"/>
    </row>
    <row r="2748" spans="47:57" hidden="1" x14ac:dyDescent="0.2">
      <c r="AU2748" s="48"/>
      <c r="AV2748" s="48"/>
      <c r="AW2748" s="48"/>
      <c r="AX2748" s="48"/>
      <c r="AY2748" s="48"/>
      <c r="AZ2748" s="48"/>
      <c r="BA2748" s="48"/>
      <c r="BB2748" s="48"/>
      <c r="BC2748" s="48"/>
      <c r="BD2748" s="48"/>
      <c r="BE2748" s="48"/>
    </row>
    <row r="2749" spans="47:57" hidden="1" x14ac:dyDescent="0.2">
      <c r="AU2749" s="48"/>
      <c r="AV2749" s="48"/>
      <c r="AW2749" s="48"/>
      <c r="AX2749" s="48"/>
      <c r="AY2749" s="48"/>
      <c r="AZ2749" s="48"/>
      <c r="BA2749" s="48"/>
      <c r="BB2749" s="48"/>
      <c r="BC2749" s="48"/>
      <c r="BD2749" s="48"/>
      <c r="BE2749" s="48"/>
    </row>
    <row r="2750" spans="47:57" hidden="1" x14ac:dyDescent="0.2">
      <c r="AU2750" s="48"/>
      <c r="AV2750" s="48"/>
      <c r="AW2750" s="48"/>
      <c r="AX2750" s="48"/>
      <c r="AY2750" s="48"/>
      <c r="AZ2750" s="48"/>
      <c r="BA2750" s="48"/>
      <c r="BB2750" s="48"/>
      <c r="BC2750" s="48"/>
      <c r="BD2750" s="48"/>
      <c r="BE2750" s="48"/>
    </row>
    <row r="2751" spans="47:57" hidden="1" x14ac:dyDescent="0.2">
      <c r="AU2751" s="48"/>
      <c r="AV2751" s="48"/>
      <c r="AW2751" s="48"/>
      <c r="AX2751" s="48"/>
      <c r="AY2751" s="48"/>
      <c r="AZ2751" s="48"/>
      <c r="BA2751" s="48"/>
      <c r="BB2751" s="48"/>
      <c r="BC2751" s="48"/>
      <c r="BD2751" s="48"/>
      <c r="BE2751" s="48"/>
    </row>
    <row r="2752" spans="47:57" hidden="1" x14ac:dyDescent="0.2">
      <c r="AU2752" s="48"/>
      <c r="AV2752" s="48"/>
      <c r="AW2752" s="48"/>
      <c r="AX2752" s="48"/>
      <c r="AY2752" s="48"/>
      <c r="AZ2752" s="48"/>
      <c r="BA2752" s="48"/>
      <c r="BB2752" s="48"/>
      <c r="BC2752" s="48"/>
      <c r="BD2752" s="48"/>
      <c r="BE2752" s="48"/>
    </row>
    <row r="2753" spans="47:57" hidden="1" x14ac:dyDescent="0.2">
      <c r="AU2753" s="48"/>
      <c r="AV2753" s="48"/>
      <c r="AW2753" s="48"/>
      <c r="AX2753" s="48"/>
      <c r="AY2753" s="48"/>
      <c r="AZ2753" s="48"/>
      <c r="BA2753" s="48"/>
      <c r="BB2753" s="48"/>
      <c r="BC2753" s="48"/>
      <c r="BD2753" s="48"/>
      <c r="BE2753" s="48"/>
    </row>
    <row r="2754" spans="47:57" hidden="1" x14ac:dyDescent="0.2">
      <c r="AU2754" s="48"/>
      <c r="AV2754" s="48"/>
      <c r="AW2754" s="48"/>
      <c r="AX2754" s="48"/>
      <c r="AY2754" s="48"/>
      <c r="AZ2754" s="48"/>
      <c r="BA2754" s="48"/>
      <c r="BB2754" s="48"/>
      <c r="BC2754" s="48"/>
      <c r="BD2754" s="48"/>
      <c r="BE2754" s="48"/>
    </row>
    <row r="2755" spans="47:57" hidden="1" x14ac:dyDescent="0.2">
      <c r="AU2755" s="48"/>
      <c r="AV2755" s="48"/>
      <c r="AW2755" s="48"/>
      <c r="AX2755" s="48"/>
      <c r="AY2755" s="48"/>
      <c r="AZ2755" s="48"/>
      <c r="BA2755" s="48"/>
      <c r="BB2755" s="48"/>
      <c r="BC2755" s="48"/>
      <c r="BD2755" s="48"/>
      <c r="BE2755" s="48"/>
    </row>
    <row r="2756" spans="47:57" hidden="1" x14ac:dyDescent="0.2">
      <c r="AU2756" s="48"/>
      <c r="AV2756" s="48"/>
      <c r="AW2756" s="48"/>
      <c r="AX2756" s="48"/>
      <c r="AY2756" s="48"/>
      <c r="AZ2756" s="48"/>
      <c r="BA2756" s="48"/>
      <c r="BB2756" s="48"/>
      <c r="BC2756" s="48"/>
      <c r="BD2756" s="48"/>
      <c r="BE2756" s="48"/>
    </row>
    <row r="2757" spans="47:57" hidden="1" x14ac:dyDescent="0.2">
      <c r="AU2757" s="48"/>
      <c r="AV2757" s="48"/>
      <c r="AW2757" s="48"/>
      <c r="AX2757" s="48"/>
      <c r="AY2757" s="48"/>
      <c r="AZ2757" s="48"/>
      <c r="BA2757" s="48"/>
      <c r="BB2757" s="48"/>
      <c r="BC2757" s="48"/>
      <c r="BD2757" s="48"/>
      <c r="BE2757" s="48"/>
    </row>
    <row r="2758" spans="47:57" hidden="1" x14ac:dyDescent="0.2">
      <c r="AU2758" s="48"/>
      <c r="AV2758" s="48"/>
      <c r="AW2758" s="48"/>
      <c r="AX2758" s="48"/>
      <c r="AY2758" s="48"/>
      <c r="AZ2758" s="48"/>
      <c r="BA2758" s="48"/>
      <c r="BB2758" s="48"/>
      <c r="BC2758" s="48"/>
      <c r="BD2758" s="48"/>
      <c r="BE2758" s="48"/>
    </row>
    <row r="2759" spans="47:57" hidden="1" x14ac:dyDescent="0.2">
      <c r="AU2759" s="48"/>
      <c r="AV2759" s="48"/>
      <c r="AW2759" s="48"/>
      <c r="AX2759" s="48"/>
      <c r="AY2759" s="48"/>
      <c r="AZ2759" s="48"/>
      <c r="BA2759" s="48"/>
      <c r="BB2759" s="48"/>
      <c r="BC2759" s="48"/>
      <c r="BD2759" s="48"/>
      <c r="BE2759" s="48"/>
    </row>
    <row r="2760" spans="47:57" hidden="1" x14ac:dyDescent="0.2">
      <c r="AU2760" s="48"/>
      <c r="AV2760" s="48"/>
      <c r="AW2760" s="48"/>
      <c r="AX2760" s="48"/>
      <c r="AY2760" s="48"/>
      <c r="AZ2760" s="48"/>
      <c r="BA2760" s="48"/>
      <c r="BB2760" s="48"/>
      <c r="BC2760" s="48"/>
      <c r="BD2760" s="48"/>
      <c r="BE2760" s="48"/>
    </row>
    <row r="2761" spans="47:57" hidden="1" x14ac:dyDescent="0.2">
      <c r="AU2761" s="48"/>
      <c r="AV2761" s="48"/>
      <c r="AW2761" s="48"/>
      <c r="AX2761" s="48"/>
      <c r="AY2761" s="48"/>
      <c r="AZ2761" s="48"/>
      <c r="BA2761" s="48"/>
      <c r="BB2761" s="48"/>
      <c r="BC2761" s="48"/>
      <c r="BD2761" s="48"/>
      <c r="BE2761" s="48"/>
    </row>
    <row r="2762" spans="47:57" hidden="1" x14ac:dyDescent="0.2">
      <c r="AU2762" s="48"/>
      <c r="AV2762" s="48"/>
      <c r="AW2762" s="48"/>
      <c r="AX2762" s="48"/>
      <c r="AY2762" s="48"/>
      <c r="AZ2762" s="48"/>
      <c r="BA2762" s="48"/>
      <c r="BB2762" s="48"/>
      <c r="BC2762" s="48"/>
      <c r="BD2762" s="48"/>
      <c r="BE2762" s="48"/>
    </row>
    <row r="2763" spans="47:57" hidden="1" x14ac:dyDescent="0.2">
      <c r="AU2763" s="48"/>
      <c r="AV2763" s="48"/>
      <c r="AW2763" s="48"/>
      <c r="AX2763" s="48"/>
      <c r="AY2763" s="48"/>
      <c r="AZ2763" s="48"/>
      <c r="BA2763" s="48"/>
      <c r="BB2763" s="48"/>
      <c r="BC2763" s="48"/>
      <c r="BD2763" s="48"/>
      <c r="BE2763" s="48"/>
    </row>
    <row r="2764" spans="47:57" hidden="1" x14ac:dyDescent="0.2">
      <c r="AU2764" s="48"/>
      <c r="AV2764" s="48"/>
      <c r="AW2764" s="48"/>
      <c r="AX2764" s="48"/>
      <c r="AY2764" s="48"/>
      <c r="AZ2764" s="48"/>
      <c r="BA2764" s="48"/>
      <c r="BB2764" s="48"/>
      <c r="BC2764" s="48"/>
      <c r="BD2764" s="48"/>
      <c r="BE2764" s="48"/>
    </row>
    <row r="2765" spans="47:57" hidden="1" x14ac:dyDescent="0.2">
      <c r="AU2765" s="48"/>
      <c r="AV2765" s="48"/>
      <c r="AW2765" s="48"/>
      <c r="AX2765" s="48"/>
      <c r="AY2765" s="48"/>
      <c r="AZ2765" s="48"/>
      <c r="BA2765" s="48"/>
      <c r="BB2765" s="48"/>
      <c r="BC2765" s="48"/>
      <c r="BD2765" s="48"/>
      <c r="BE2765" s="48"/>
    </row>
    <row r="2766" spans="47:57" hidden="1" x14ac:dyDescent="0.2">
      <c r="AU2766" s="48"/>
      <c r="AV2766" s="48"/>
      <c r="AW2766" s="48"/>
      <c r="AX2766" s="48"/>
      <c r="AY2766" s="48"/>
      <c r="AZ2766" s="48"/>
      <c r="BA2766" s="48"/>
      <c r="BB2766" s="48"/>
      <c r="BC2766" s="48"/>
      <c r="BD2766" s="48"/>
      <c r="BE2766" s="48"/>
    </row>
    <row r="2767" spans="47:57" hidden="1" x14ac:dyDescent="0.2">
      <c r="AU2767" s="48"/>
      <c r="AV2767" s="48"/>
      <c r="AW2767" s="48"/>
      <c r="AX2767" s="48"/>
      <c r="AY2767" s="48"/>
      <c r="AZ2767" s="48"/>
      <c r="BA2767" s="48"/>
      <c r="BB2767" s="48"/>
      <c r="BC2767" s="48"/>
      <c r="BD2767" s="48"/>
      <c r="BE2767" s="48"/>
    </row>
    <row r="2768" spans="47:57" hidden="1" x14ac:dyDescent="0.2">
      <c r="AU2768" s="48"/>
      <c r="AV2768" s="48"/>
      <c r="AW2768" s="48"/>
      <c r="AX2768" s="48"/>
      <c r="AY2768" s="48"/>
      <c r="AZ2768" s="48"/>
      <c r="BA2768" s="48"/>
      <c r="BB2768" s="48"/>
      <c r="BC2768" s="48"/>
      <c r="BD2768" s="48"/>
      <c r="BE2768" s="48"/>
    </row>
    <row r="2769" spans="47:57" hidden="1" x14ac:dyDescent="0.2">
      <c r="AU2769" s="48"/>
      <c r="AV2769" s="48"/>
      <c r="AW2769" s="48"/>
      <c r="AX2769" s="48"/>
      <c r="AY2769" s="48"/>
      <c r="AZ2769" s="48"/>
      <c r="BA2769" s="48"/>
      <c r="BB2769" s="48"/>
      <c r="BC2769" s="48"/>
      <c r="BD2769" s="48"/>
      <c r="BE2769" s="48"/>
    </row>
    <row r="2770" spans="47:57" hidden="1" x14ac:dyDescent="0.2">
      <c r="AU2770" s="48"/>
      <c r="AV2770" s="48"/>
      <c r="AW2770" s="48"/>
      <c r="AX2770" s="48"/>
      <c r="AY2770" s="48"/>
      <c r="AZ2770" s="48"/>
      <c r="BA2770" s="48"/>
      <c r="BB2770" s="48"/>
      <c r="BC2770" s="48"/>
      <c r="BD2770" s="48"/>
      <c r="BE2770" s="48"/>
    </row>
    <row r="2771" spans="47:57" hidden="1" x14ac:dyDescent="0.2">
      <c r="AU2771" s="48"/>
      <c r="AV2771" s="48"/>
      <c r="AW2771" s="48"/>
      <c r="AX2771" s="48"/>
      <c r="AY2771" s="48"/>
      <c r="AZ2771" s="48"/>
      <c r="BA2771" s="48"/>
      <c r="BB2771" s="48"/>
      <c r="BC2771" s="48"/>
      <c r="BD2771" s="48"/>
      <c r="BE2771" s="48"/>
    </row>
    <row r="2772" spans="47:57" hidden="1" x14ac:dyDescent="0.2">
      <c r="AU2772" s="48"/>
      <c r="AV2772" s="48"/>
      <c r="AW2772" s="48"/>
      <c r="AX2772" s="48"/>
      <c r="AY2772" s="48"/>
      <c r="AZ2772" s="48"/>
      <c r="BA2772" s="48"/>
      <c r="BB2772" s="48"/>
      <c r="BC2772" s="48"/>
      <c r="BD2772" s="48"/>
      <c r="BE2772" s="48"/>
    </row>
    <row r="2773" spans="47:57" hidden="1" x14ac:dyDescent="0.2">
      <c r="AU2773" s="48"/>
      <c r="AV2773" s="48"/>
      <c r="AW2773" s="48"/>
      <c r="AX2773" s="48"/>
      <c r="AY2773" s="48"/>
      <c r="AZ2773" s="48"/>
      <c r="BA2773" s="48"/>
      <c r="BB2773" s="48"/>
      <c r="BC2773" s="48"/>
      <c r="BD2773" s="48"/>
      <c r="BE2773" s="48"/>
    </row>
    <row r="2774" spans="47:57" hidden="1" x14ac:dyDescent="0.2">
      <c r="AU2774" s="48"/>
      <c r="AV2774" s="48"/>
      <c r="AW2774" s="48"/>
      <c r="AX2774" s="48"/>
      <c r="AY2774" s="48"/>
      <c r="AZ2774" s="48"/>
      <c r="BA2774" s="48"/>
      <c r="BB2774" s="48"/>
      <c r="BC2774" s="48"/>
      <c r="BD2774" s="48"/>
      <c r="BE2774" s="48"/>
    </row>
    <row r="2775" spans="47:57" hidden="1" x14ac:dyDescent="0.2">
      <c r="AU2775" s="48"/>
      <c r="AV2775" s="48"/>
      <c r="AW2775" s="48"/>
      <c r="AX2775" s="48"/>
      <c r="AY2775" s="48"/>
      <c r="AZ2775" s="48"/>
      <c r="BA2775" s="48"/>
      <c r="BB2775" s="48"/>
      <c r="BC2775" s="48"/>
      <c r="BD2775" s="48"/>
      <c r="BE2775" s="48"/>
    </row>
    <row r="2776" spans="47:57" hidden="1" x14ac:dyDescent="0.2">
      <c r="AU2776" s="48"/>
      <c r="AV2776" s="48"/>
      <c r="AW2776" s="48"/>
      <c r="AX2776" s="48"/>
      <c r="AY2776" s="48"/>
      <c r="AZ2776" s="48"/>
      <c r="BA2776" s="48"/>
      <c r="BB2776" s="48"/>
      <c r="BC2776" s="48"/>
      <c r="BD2776" s="48"/>
      <c r="BE2776" s="48"/>
    </row>
    <row r="2777" spans="47:57" hidden="1" x14ac:dyDescent="0.2">
      <c r="AU2777" s="48"/>
      <c r="AV2777" s="48"/>
      <c r="AW2777" s="48"/>
      <c r="AX2777" s="48"/>
      <c r="AY2777" s="48"/>
      <c r="AZ2777" s="48"/>
      <c r="BA2777" s="48"/>
      <c r="BB2777" s="48"/>
      <c r="BC2777" s="48"/>
      <c r="BD2777" s="48"/>
      <c r="BE2777" s="48"/>
    </row>
    <row r="2778" spans="47:57" hidden="1" x14ac:dyDescent="0.2">
      <c r="AU2778" s="48"/>
      <c r="AV2778" s="48"/>
      <c r="AW2778" s="48"/>
      <c r="AX2778" s="48"/>
      <c r="AY2778" s="48"/>
      <c r="AZ2778" s="48"/>
      <c r="BA2778" s="48"/>
      <c r="BB2778" s="48"/>
      <c r="BC2778" s="48"/>
      <c r="BD2778" s="48"/>
      <c r="BE2778" s="48"/>
    </row>
    <row r="2779" spans="47:57" hidden="1" x14ac:dyDescent="0.2">
      <c r="AU2779" s="48"/>
      <c r="AV2779" s="48"/>
      <c r="AW2779" s="48"/>
      <c r="AX2779" s="48"/>
      <c r="AY2779" s="48"/>
      <c r="AZ2779" s="48"/>
      <c r="BA2779" s="48"/>
      <c r="BB2779" s="48"/>
      <c r="BC2779" s="48"/>
      <c r="BD2779" s="48"/>
      <c r="BE2779" s="48"/>
    </row>
    <row r="2780" spans="47:57" hidden="1" x14ac:dyDescent="0.2">
      <c r="AU2780" s="48"/>
      <c r="AV2780" s="48"/>
      <c r="AW2780" s="48"/>
      <c r="AX2780" s="48"/>
      <c r="AY2780" s="48"/>
      <c r="AZ2780" s="48"/>
      <c r="BA2780" s="48"/>
      <c r="BB2780" s="48"/>
      <c r="BC2780" s="48"/>
      <c r="BD2780" s="48"/>
      <c r="BE2780" s="48"/>
    </row>
    <row r="2781" spans="47:57" hidden="1" x14ac:dyDescent="0.2">
      <c r="AU2781" s="48"/>
      <c r="AV2781" s="48"/>
      <c r="AW2781" s="48"/>
      <c r="AX2781" s="48"/>
      <c r="AY2781" s="48"/>
      <c r="AZ2781" s="48"/>
      <c r="BA2781" s="48"/>
      <c r="BB2781" s="48"/>
      <c r="BC2781" s="48"/>
      <c r="BD2781" s="48"/>
      <c r="BE2781" s="48"/>
    </row>
    <row r="2782" spans="47:57" hidden="1" x14ac:dyDescent="0.2">
      <c r="AU2782" s="48"/>
      <c r="AV2782" s="48"/>
      <c r="AW2782" s="48"/>
      <c r="AX2782" s="48"/>
      <c r="AY2782" s="48"/>
      <c r="AZ2782" s="48"/>
      <c r="BA2782" s="48"/>
      <c r="BB2782" s="48"/>
      <c r="BC2782" s="48"/>
      <c r="BD2782" s="48"/>
      <c r="BE2782" s="48"/>
    </row>
    <row r="2783" spans="47:57" hidden="1" x14ac:dyDescent="0.2">
      <c r="AU2783" s="48"/>
      <c r="AV2783" s="48"/>
      <c r="AW2783" s="48"/>
      <c r="AX2783" s="48"/>
      <c r="AY2783" s="48"/>
      <c r="AZ2783" s="48"/>
      <c r="BA2783" s="48"/>
      <c r="BB2783" s="48"/>
      <c r="BC2783" s="48"/>
      <c r="BD2783" s="48"/>
      <c r="BE2783" s="48"/>
    </row>
    <row r="2784" spans="47:57" hidden="1" x14ac:dyDescent="0.2">
      <c r="AU2784" s="48"/>
      <c r="AV2784" s="48"/>
      <c r="AW2784" s="48"/>
      <c r="AX2784" s="48"/>
      <c r="AY2784" s="48"/>
      <c r="AZ2784" s="48"/>
      <c r="BA2784" s="48"/>
      <c r="BB2784" s="48"/>
      <c r="BC2784" s="48"/>
      <c r="BD2784" s="48"/>
      <c r="BE2784" s="48"/>
    </row>
    <row r="2785" spans="47:57" hidden="1" x14ac:dyDescent="0.2">
      <c r="AU2785" s="48"/>
      <c r="AV2785" s="48"/>
      <c r="AW2785" s="48"/>
      <c r="AX2785" s="48"/>
      <c r="AY2785" s="48"/>
      <c r="AZ2785" s="48"/>
      <c r="BA2785" s="48"/>
      <c r="BB2785" s="48"/>
      <c r="BC2785" s="48"/>
      <c r="BD2785" s="48"/>
      <c r="BE2785" s="48"/>
    </row>
    <row r="2786" spans="47:57" hidden="1" x14ac:dyDescent="0.2">
      <c r="AU2786" s="48"/>
      <c r="AV2786" s="48"/>
      <c r="AW2786" s="48"/>
      <c r="AX2786" s="48"/>
      <c r="AY2786" s="48"/>
      <c r="AZ2786" s="48"/>
      <c r="BA2786" s="48"/>
      <c r="BB2786" s="48"/>
      <c r="BC2786" s="48"/>
      <c r="BD2786" s="48"/>
      <c r="BE2786" s="48"/>
    </row>
    <row r="2787" spans="47:57" hidden="1" x14ac:dyDescent="0.2">
      <c r="AU2787" s="48"/>
      <c r="AV2787" s="48"/>
      <c r="AW2787" s="48"/>
      <c r="AX2787" s="48"/>
      <c r="AY2787" s="48"/>
      <c r="AZ2787" s="48"/>
      <c r="BA2787" s="48"/>
      <c r="BB2787" s="48"/>
      <c r="BC2787" s="48"/>
      <c r="BD2787" s="48"/>
      <c r="BE2787" s="48"/>
    </row>
    <row r="2788" spans="47:57" hidden="1" x14ac:dyDescent="0.2">
      <c r="AU2788" s="48"/>
      <c r="AV2788" s="48"/>
      <c r="AW2788" s="48"/>
      <c r="AX2788" s="48"/>
      <c r="AY2788" s="48"/>
      <c r="AZ2788" s="48"/>
      <c r="BA2788" s="48"/>
      <c r="BB2788" s="48"/>
      <c r="BC2788" s="48"/>
      <c r="BD2788" s="48"/>
      <c r="BE2788" s="48"/>
    </row>
    <row r="2789" spans="47:57" hidden="1" x14ac:dyDescent="0.2">
      <c r="AU2789" s="48"/>
      <c r="AV2789" s="48"/>
      <c r="AW2789" s="48"/>
      <c r="AX2789" s="48"/>
      <c r="AY2789" s="48"/>
      <c r="AZ2789" s="48"/>
      <c r="BA2789" s="48"/>
      <c r="BB2789" s="48"/>
      <c r="BC2789" s="48"/>
      <c r="BD2789" s="48"/>
      <c r="BE2789" s="48"/>
    </row>
    <row r="2790" spans="47:57" hidden="1" x14ac:dyDescent="0.2">
      <c r="AU2790" s="48"/>
      <c r="AV2790" s="48"/>
      <c r="AW2790" s="48"/>
      <c r="AX2790" s="48"/>
      <c r="AY2790" s="48"/>
      <c r="AZ2790" s="48"/>
      <c r="BA2790" s="48"/>
      <c r="BB2790" s="48"/>
      <c r="BC2790" s="48"/>
      <c r="BD2790" s="48"/>
      <c r="BE2790" s="48"/>
    </row>
    <row r="2791" spans="47:57" hidden="1" x14ac:dyDescent="0.2">
      <c r="AU2791" s="48"/>
      <c r="AV2791" s="48"/>
      <c r="AW2791" s="48"/>
      <c r="AX2791" s="48"/>
      <c r="AY2791" s="48"/>
      <c r="AZ2791" s="48"/>
      <c r="BA2791" s="48"/>
      <c r="BB2791" s="48"/>
      <c r="BC2791" s="48"/>
      <c r="BD2791" s="48"/>
      <c r="BE2791" s="48"/>
    </row>
    <row r="2792" spans="47:57" hidden="1" x14ac:dyDescent="0.2">
      <c r="AU2792" s="48"/>
      <c r="AV2792" s="48"/>
      <c r="AW2792" s="48"/>
      <c r="AX2792" s="48"/>
      <c r="AY2792" s="48"/>
      <c r="AZ2792" s="48"/>
      <c r="BA2792" s="48"/>
      <c r="BB2792" s="48"/>
      <c r="BC2792" s="48"/>
      <c r="BD2792" s="48"/>
      <c r="BE2792" s="48"/>
    </row>
    <row r="2793" spans="47:57" hidden="1" x14ac:dyDescent="0.2">
      <c r="AU2793" s="48"/>
      <c r="AV2793" s="48"/>
      <c r="AW2793" s="48"/>
      <c r="AX2793" s="48"/>
      <c r="AY2793" s="48"/>
      <c r="AZ2793" s="48"/>
      <c r="BA2793" s="48"/>
      <c r="BB2793" s="48"/>
      <c r="BC2793" s="48"/>
      <c r="BD2793" s="48"/>
      <c r="BE2793" s="48"/>
    </row>
    <row r="2794" spans="47:57" hidden="1" x14ac:dyDescent="0.2">
      <c r="AU2794" s="48"/>
      <c r="AV2794" s="48"/>
      <c r="AW2794" s="48"/>
      <c r="AX2794" s="48"/>
      <c r="AY2794" s="48"/>
      <c r="AZ2794" s="48"/>
      <c r="BA2794" s="48"/>
      <c r="BB2794" s="48"/>
      <c r="BC2794" s="48"/>
      <c r="BD2794" s="48"/>
      <c r="BE2794" s="48"/>
    </row>
    <row r="2795" spans="47:57" hidden="1" x14ac:dyDescent="0.2">
      <c r="AU2795" s="48"/>
      <c r="AV2795" s="48"/>
      <c r="AW2795" s="48"/>
      <c r="AX2795" s="48"/>
      <c r="AY2795" s="48"/>
      <c r="AZ2795" s="48"/>
      <c r="BA2795" s="48"/>
      <c r="BB2795" s="48"/>
      <c r="BC2795" s="48"/>
      <c r="BD2795" s="48"/>
      <c r="BE2795" s="48"/>
    </row>
    <row r="2796" spans="47:57" hidden="1" x14ac:dyDescent="0.2">
      <c r="AU2796" s="48"/>
      <c r="AV2796" s="48"/>
      <c r="AW2796" s="48"/>
      <c r="AX2796" s="48"/>
      <c r="AY2796" s="48"/>
      <c r="AZ2796" s="48"/>
      <c r="BA2796" s="48"/>
      <c r="BB2796" s="48"/>
      <c r="BC2796" s="48"/>
      <c r="BD2796" s="48"/>
      <c r="BE2796" s="48"/>
    </row>
    <row r="2797" spans="47:57" hidden="1" x14ac:dyDescent="0.2">
      <c r="AU2797" s="48"/>
      <c r="AV2797" s="48"/>
      <c r="AW2797" s="48"/>
      <c r="AX2797" s="48"/>
      <c r="AY2797" s="48"/>
      <c r="AZ2797" s="48"/>
      <c r="BA2797" s="48"/>
      <c r="BB2797" s="48"/>
      <c r="BC2797" s="48"/>
      <c r="BD2797" s="48"/>
      <c r="BE2797" s="48"/>
    </row>
    <row r="2798" spans="47:57" hidden="1" x14ac:dyDescent="0.2">
      <c r="AU2798" s="48"/>
      <c r="AV2798" s="48"/>
      <c r="AW2798" s="48"/>
      <c r="AX2798" s="48"/>
      <c r="AY2798" s="48"/>
      <c r="AZ2798" s="48"/>
      <c r="BA2798" s="48"/>
      <c r="BB2798" s="48"/>
      <c r="BC2798" s="48"/>
      <c r="BD2798" s="48"/>
      <c r="BE2798" s="48"/>
    </row>
    <row r="2799" spans="47:57" hidden="1" x14ac:dyDescent="0.2">
      <c r="AU2799" s="48"/>
      <c r="AV2799" s="48"/>
      <c r="AW2799" s="48"/>
      <c r="AX2799" s="48"/>
      <c r="AY2799" s="48"/>
      <c r="AZ2799" s="48"/>
      <c r="BA2799" s="48"/>
      <c r="BB2799" s="48"/>
      <c r="BC2799" s="48"/>
      <c r="BD2799" s="48"/>
      <c r="BE2799" s="48"/>
    </row>
    <row r="2800" spans="47:57" hidden="1" x14ac:dyDescent="0.2">
      <c r="AU2800" s="48"/>
      <c r="AV2800" s="48"/>
      <c r="AW2800" s="48"/>
      <c r="AX2800" s="48"/>
      <c r="AY2800" s="48"/>
      <c r="AZ2800" s="48"/>
      <c r="BA2800" s="48"/>
      <c r="BB2800" s="48"/>
      <c r="BC2800" s="48"/>
      <c r="BD2800" s="48"/>
      <c r="BE2800" s="48"/>
    </row>
    <row r="2801" spans="47:57" hidden="1" x14ac:dyDescent="0.2">
      <c r="AU2801" s="48"/>
      <c r="AV2801" s="48"/>
      <c r="AW2801" s="48"/>
      <c r="AX2801" s="48"/>
      <c r="AY2801" s="48"/>
      <c r="AZ2801" s="48"/>
      <c r="BA2801" s="48"/>
      <c r="BB2801" s="48"/>
      <c r="BC2801" s="48"/>
      <c r="BD2801" s="48"/>
      <c r="BE2801" s="48"/>
    </row>
    <row r="2802" spans="47:57" hidden="1" x14ac:dyDescent="0.2">
      <c r="AU2802" s="48"/>
      <c r="AV2802" s="48"/>
      <c r="AW2802" s="48"/>
      <c r="AX2802" s="48"/>
      <c r="AY2802" s="48"/>
      <c r="AZ2802" s="48"/>
      <c r="BA2802" s="48"/>
      <c r="BB2802" s="48"/>
      <c r="BC2802" s="48"/>
      <c r="BD2802" s="48"/>
      <c r="BE2802" s="48"/>
    </row>
    <row r="2803" spans="47:57" hidden="1" x14ac:dyDescent="0.2">
      <c r="AU2803" s="48"/>
      <c r="AV2803" s="48"/>
      <c r="AW2803" s="48"/>
      <c r="AX2803" s="48"/>
      <c r="AY2803" s="48"/>
      <c r="AZ2803" s="48"/>
      <c r="BA2803" s="48"/>
      <c r="BB2803" s="48"/>
      <c r="BC2803" s="48"/>
      <c r="BD2803" s="48"/>
      <c r="BE2803" s="48"/>
    </row>
    <row r="2804" spans="47:57" hidden="1" x14ac:dyDescent="0.2">
      <c r="AU2804" s="48"/>
      <c r="AV2804" s="48"/>
      <c r="AW2804" s="48"/>
      <c r="AX2804" s="48"/>
      <c r="AY2804" s="48"/>
      <c r="AZ2804" s="48"/>
      <c r="BA2804" s="48"/>
      <c r="BB2804" s="48"/>
      <c r="BC2804" s="48"/>
      <c r="BD2804" s="48"/>
      <c r="BE2804" s="48"/>
    </row>
    <row r="2805" spans="47:57" hidden="1" x14ac:dyDescent="0.2">
      <c r="AU2805" s="48"/>
      <c r="AV2805" s="48"/>
      <c r="AW2805" s="48"/>
      <c r="AX2805" s="48"/>
      <c r="AY2805" s="48"/>
      <c r="AZ2805" s="48"/>
      <c r="BA2805" s="48"/>
      <c r="BB2805" s="48"/>
      <c r="BC2805" s="48"/>
      <c r="BD2805" s="48"/>
      <c r="BE2805" s="48"/>
    </row>
    <row r="2806" spans="47:57" hidden="1" x14ac:dyDescent="0.2">
      <c r="AU2806" s="48"/>
      <c r="AV2806" s="48"/>
      <c r="AW2806" s="48"/>
      <c r="AX2806" s="48"/>
      <c r="AY2806" s="48"/>
      <c r="AZ2806" s="48"/>
      <c r="BA2806" s="48"/>
      <c r="BB2806" s="48"/>
      <c r="BC2806" s="48"/>
      <c r="BD2806" s="48"/>
      <c r="BE2806" s="48"/>
    </row>
    <row r="2807" spans="47:57" hidden="1" x14ac:dyDescent="0.2">
      <c r="AU2807" s="48"/>
      <c r="AV2807" s="48"/>
      <c r="AW2807" s="48"/>
      <c r="AX2807" s="48"/>
      <c r="AY2807" s="48"/>
      <c r="AZ2807" s="48"/>
      <c r="BA2807" s="48"/>
      <c r="BB2807" s="48"/>
      <c r="BC2807" s="48"/>
      <c r="BD2807" s="48"/>
      <c r="BE2807" s="48"/>
    </row>
    <row r="2808" spans="47:57" hidden="1" x14ac:dyDescent="0.2">
      <c r="AU2808" s="48"/>
      <c r="AV2808" s="48"/>
      <c r="AW2808" s="48"/>
      <c r="AX2808" s="48"/>
      <c r="AY2808" s="48"/>
      <c r="AZ2808" s="48"/>
      <c r="BA2808" s="48"/>
      <c r="BB2808" s="48"/>
      <c r="BC2808" s="48"/>
      <c r="BD2808" s="48"/>
      <c r="BE2808" s="48"/>
    </row>
    <row r="2809" spans="47:57" hidden="1" x14ac:dyDescent="0.2">
      <c r="AU2809" s="48"/>
      <c r="AV2809" s="48"/>
      <c r="AW2809" s="48"/>
      <c r="AX2809" s="48"/>
      <c r="AY2809" s="48"/>
      <c r="AZ2809" s="48"/>
      <c r="BA2809" s="48"/>
      <c r="BB2809" s="48"/>
      <c r="BC2809" s="48"/>
      <c r="BD2809" s="48"/>
      <c r="BE2809" s="48"/>
    </row>
    <row r="2810" spans="47:57" hidden="1" x14ac:dyDescent="0.2">
      <c r="AU2810" s="48"/>
      <c r="AV2810" s="48"/>
      <c r="AW2810" s="48"/>
      <c r="AX2810" s="48"/>
      <c r="AY2810" s="48"/>
      <c r="AZ2810" s="48"/>
      <c r="BA2810" s="48"/>
      <c r="BB2810" s="48"/>
      <c r="BC2810" s="48"/>
      <c r="BD2810" s="48"/>
      <c r="BE2810" s="48"/>
    </row>
    <row r="2811" spans="47:57" hidden="1" x14ac:dyDescent="0.2">
      <c r="AU2811" s="48"/>
      <c r="AV2811" s="48"/>
      <c r="AW2811" s="48"/>
      <c r="AX2811" s="48"/>
      <c r="AY2811" s="48"/>
      <c r="AZ2811" s="48"/>
      <c r="BA2811" s="48"/>
      <c r="BB2811" s="48"/>
      <c r="BC2811" s="48"/>
      <c r="BD2811" s="48"/>
      <c r="BE2811" s="48"/>
    </row>
    <row r="2812" spans="47:57" hidden="1" x14ac:dyDescent="0.2">
      <c r="AU2812" s="48"/>
      <c r="AV2812" s="48"/>
      <c r="AW2812" s="48"/>
      <c r="AX2812" s="48"/>
      <c r="AY2812" s="48"/>
      <c r="AZ2812" s="48"/>
      <c r="BA2812" s="48"/>
      <c r="BB2812" s="48"/>
      <c r="BC2812" s="48"/>
      <c r="BD2812" s="48"/>
      <c r="BE2812" s="48"/>
    </row>
    <row r="2813" spans="47:57" hidden="1" x14ac:dyDescent="0.2">
      <c r="AU2813" s="48"/>
      <c r="AV2813" s="48"/>
      <c r="AW2813" s="48"/>
      <c r="AX2813" s="48"/>
      <c r="AY2813" s="48"/>
      <c r="AZ2813" s="48"/>
      <c r="BA2813" s="48"/>
      <c r="BB2813" s="48"/>
      <c r="BC2813" s="48"/>
      <c r="BD2813" s="48"/>
      <c r="BE2813" s="48"/>
    </row>
    <row r="2814" spans="47:57" hidden="1" x14ac:dyDescent="0.2">
      <c r="AU2814" s="48"/>
      <c r="AV2814" s="48"/>
      <c r="AW2814" s="48"/>
      <c r="AX2814" s="48"/>
      <c r="AY2814" s="48"/>
      <c r="AZ2814" s="48"/>
      <c r="BA2814" s="48"/>
      <c r="BB2814" s="48"/>
      <c r="BC2814" s="48"/>
      <c r="BD2814" s="48"/>
      <c r="BE2814" s="48"/>
    </row>
    <row r="2815" spans="47:57" hidden="1" x14ac:dyDescent="0.2">
      <c r="AU2815" s="48"/>
      <c r="AV2815" s="48"/>
      <c r="AW2815" s="48"/>
      <c r="AX2815" s="48"/>
      <c r="AY2815" s="48"/>
      <c r="AZ2815" s="48"/>
      <c r="BA2815" s="48"/>
      <c r="BB2815" s="48"/>
      <c r="BC2815" s="48"/>
      <c r="BD2815" s="48"/>
      <c r="BE2815" s="48"/>
    </row>
    <row r="2816" spans="47:57" hidden="1" x14ac:dyDescent="0.2">
      <c r="AU2816" s="48"/>
      <c r="AV2816" s="48"/>
      <c r="AW2816" s="48"/>
      <c r="AX2816" s="48"/>
      <c r="AY2816" s="48"/>
      <c r="AZ2816" s="48"/>
      <c r="BA2816" s="48"/>
      <c r="BB2816" s="48"/>
      <c r="BC2816" s="48"/>
      <c r="BD2816" s="48"/>
      <c r="BE2816" s="48"/>
    </row>
    <row r="2817" spans="47:57" hidden="1" x14ac:dyDescent="0.2">
      <c r="AU2817" s="48"/>
      <c r="AV2817" s="48"/>
      <c r="AW2817" s="48"/>
      <c r="AX2817" s="48"/>
      <c r="AY2817" s="48"/>
      <c r="AZ2817" s="48"/>
      <c r="BA2817" s="48"/>
      <c r="BB2817" s="48"/>
      <c r="BC2817" s="48"/>
      <c r="BD2817" s="48"/>
      <c r="BE2817" s="48"/>
    </row>
    <row r="2818" spans="47:57" hidden="1" x14ac:dyDescent="0.2">
      <c r="AU2818" s="48"/>
      <c r="AV2818" s="48"/>
      <c r="AW2818" s="48"/>
      <c r="AX2818" s="48"/>
      <c r="AY2818" s="48"/>
      <c r="AZ2818" s="48"/>
      <c r="BA2818" s="48"/>
      <c r="BB2818" s="48"/>
      <c r="BC2818" s="48"/>
      <c r="BD2818" s="48"/>
      <c r="BE2818" s="48"/>
    </row>
    <row r="2819" spans="47:57" hidden="1" x14ac:dyDescent="0.2">
      <c r="AU2819" s="48"/>
      <c r="AV2819" s="48"/>
      <c r="AW2819" s="48"/>
      <c r="AX2819" s="48"/>
      <c r="AY2819" s="48"/>
      <c r="AZ2819" s="48"/>
      <c r="BA2819" s="48"/>
      <c r="BB2819" s="48"/>
      <c r="BC2819" s="48"/>
      <c r="BD2819" s="48"/>
      <c r="BE2819" s="48"/>
    </row>
    <row r="2820" spans="47:57" hidden="1" x14ac:dyDescent="0.2">
      <c r="AU2820" s="48"/>
      <c r="AV2820" s="48"/>
      <c r="AW2820" s="48"/>
      <c r="AX2820" s="48"/>
      <c r="AY2820" s="48"/>
      <c r="AZ2820" s="48"/>
      <c r="BA2820" s="48"/>
      <c r="BB2820" s="48"/>
      <c r="BC2820" s="48"/>
      <c r="BD2820" s="48"/>
      <c r="BE2820" s="48"/>
    </row>
    <row r="2821" spans="47:57" hidden="1" x14ac:dyDescent="0.2">
      <c r="AU2821" s="48"/>
      <c r="AV2821" s="48"/>
      <c r="AW2821" s="48"/>
      <c r="AX2821" s="48"/>
      <c r="AY2821" s="48"/>
      <c r="AZ2821" s="48"/>
      <c r="BA2821" s="48"/>
      <c r="BB2821" s="48"/>
      <c r="BC2821" s="48"/>
      <c r="BD2821" s="48"/>
      <c r="BE2821" s="48"/>
    </row>
    <row r="2822" spans="47:57" hidden="1" x14ac:dyDescent="0.2">
      <c r="AU2822" s="48"/>
      <c r="AV2822" s="48"/>
      <c r="AW2822" s="48"/>
      <c r="AX2822" s="48"/>
      <c r="AY2822" s="48"/>
      <c r="AZ2822" s="48"/>
      <c r="BA2822" s="48"/>
      <c r="BB2822" s="48"/>
      <c r="BC2822" s="48"/>
      <c r="BD2822" s="48"/>
      <c r="BE2822" s="48"/>
    </row>
    <row r="2823" spans="47:57" hidden="1" x14ac:dyDescent="0.2">
      <c r="AU2823" s="48"/>
      <c r="AV2823" s="48"/>
      <c r="AW2823" s="48"/>
      <c r="AX2823" s="48"/>
      <c r="AY2823" s="48"/>
      <c r="AZ2823" s="48"/>
      <c r="BA2823" s="48"/>
      <c r="BB2823" s="48"/>
      <c r="BC2823" s="48"/>
      <c r="BD2823" s="48"/>
      <c r="BE2823" s="48"/>
    </row>
    <row r="2824" spans="47:57" hidden="1" x14ac:dyDescent="0.2">
      <c r="AU2824" s="48"/>
      <c r="AV2824" s="48"/>
      <c r="AW2824" s="48"/>
      <c r="AX2824" s="48"/>
      <c r="AY2824" s="48"/>
      <c r="AZ2824" s="48"/>
      <c r="BA2824" s="48"/>
      <c r="BB2824" s="48"/>
      <c r="BC2824" s="48"/>
      <c r="BD2824" s="48"/>
      <c r="BE2824" s="48"/>
    </row>
    <row r="2825" spans="47:57" hidden="1" x14ac:dyDescent="0.2">
      <c r="AU2825" s="48"/>
      <c r="AV2825" s="48"/>
      <c r="AW2825" s="48"/>
      <c r="AX2825" s="48"/>
      <c r="AY2825" s="48"/>
      <c r="AZ2825" s="48"/>
      <c r="BA2825" s="48"/>
      <c r="BB2825" s="48"/>
      <c r="BC2825" s="48"/>
      <c r="BD2825" s="48"/>
      <c r="BE2825" s="48"/>
    </row>
    <row r="2826" spans="47:57" hidden="1" x14ac:dyDescent="0.2">
      <c r="AU2826" s="48"/>
      <c r="AV2826" s="48"/>
      <c r="AW2826" s="48"/>
      <c r="AX2826" s="48"/>
      <c r="AY2826" s="48"/>
      <c r="AZ2826" s="48"/>
      <c r="BA2826" s="48"/>
      <c r="BB2826" s="48"/>
      <c r="BC2826" s="48"/>
      <c r="BD2826" s="48"/>
      <c r="BE2826" s="48"/>
    </row>
    <row r="2827" spans="47:57" hidden="1" x14ac:dyDescent="0.2">
      <c r="AU2827" s="48"/>
      <c r="AV2827" s="48"/>
      <c r="AW2827" s="48"/>
      <c r="AX2827" s="48"/>
      <c r="AY2827" s="48"/>
      <c r="AZ2827" s="48"/>
      <c r="BA2827" s="48"/>
      <c r="BB2827" s="48"/>
      <c r="BC2827" s="48"/>
      <c r="BD2827" s="48"/>
      <c r="BE2827" s="48"/>
    </row>
    <row r="2828" spans="47:57" hidden="1" x14ac:dyDescent="0.2">
      <c r="AU2828" s="48"/>
      <c r="AV2828" s="48"/>
      <c r="AW2828" s="48"/>
      <c r="AX2828" s="48"/>
      <c r="AY2828" s="48"/>
      <c r="AZ2828" s="48"/>
      <c r="BA2828" s="48"/>
      <c r="BB2828" s="48"/>
      <c r="BC2828" s="48"/>
      <c r="BD2828" s="48"/>
      <c r="BE2828" s="48"/>
    </row>
    <row r="2829" spans="47:57" hidden="1" x14ac:dyDescent="0.2">
      <c r="AU2829" s="48"/>
      <c r="AV2829" s="48"/>
      <c r="AW2829" s="48"/>
      <c r="AX2829" s="48"/>
      <c r="AY2829" s="48"/>
      <c r="AZ2829" s="48"/>
      <c r="BA2829" s="48"/>
      <c r="BB2829" s="48"/>
      <c r="BC2829" s="48"/>
      <c r="BD2829" s="48"/>
      <c r="BE2829" s="48"/>
    </row>
    <row r="2830" spans="47:57" hidden="1" x14ac:dyDescent="0.2">
      <c r="AU2830" s="48"/>
      <c r="AV2830" s="48"/>
      <c r="AW2830" s="48"/>
      <c r="AX2830" s="48"/>
      <c r="AY2830" s="48"/>
      <c r="AZ2830" s="48"/>
      <c r="BA2830" s="48"/>
      <c r="BB2830" s="48"/>
      <c r="BC2830" s="48"/>
      <c r="BD2830" s="48"/>
      <c r="BE2830" s="48"/>
    </row>
    <row r="2831" spans="47:57" hidden="1" x14ac:dyDescent="0.2">
      <c r="AU2831" s="48"/>
      <c r="AV2831" s="48"/>
      <c r="AW2831" s="48"/>
      <c r="AX2831" s="48"/>
      <c r="AY2831" s="48"/>
      <c r="AZ2831" s="48"/>
      <c r="BA2831" s="48"/>
      <c r="BB2831" s="48"/>
      <c r="BC2831" s="48"/>
      <c r="BD2831" s="48"/>
      <c r="BE2831" s="48"/>
    </row>
    <row r="2832" spans="47:57" hidden="1" x14ac:dyDescent="0.2">
      <c r="AU2832" s="48"/>
      <c r="AV2832" s="48"/>
      <c r="AW2832" s="48"/>
      <c r="AX2832" s="48"/>
      <c r="AY2832" s="48"/>
      <c r="AZ2832" s="48"/>
      <c r="BA2832" s="48"/>
      <c r="BB2832" s="48"/>
      <c r="BC2832" s="48"/>
      <c r="BD2832" s="48"/>
      <c r="BE2832" s="48"/>
    </row>
    <row r="2833" spans="47:57" hidden="1" x14ac:dyDescent="0.2">
      <c r="AU2833" s="48"/>
      <c r="AV2833" s="48"/>
      <c r="AW2833" s="48"/>
      <c r="AX2833" s="48"/>
      <c r="AY2833" s="48"/>
      <c r="AZ2833" s="48"/>
      <c r="BA2833" s="48"/>
      <c r="BB2833" s="48"/>
      <c r="BC2833" s="48"/>
      <c r="BD2833" s="48"/>
      <c r="BE2833" s="48"/>
    </row>
    <row r="2834" spans="47:57" hidden="1" x14ac:dyDescent="0.2">
      <c r="AU2834" s="48"/>
      <c r="AV2834" s="48"/>
      <c r="AW2834" s="48"/>
      <c r="AX2834" s="48"/>
      <c r="AY2834" s="48"/>
      <c r="AZ2834" s="48"/>
      <c r="BA2834" s="48"/>
      <c r="BB2834" s="48"/>
      <c r="BC2834" s="48"/>
      <c r="BD2834" s="48"/>
      <c r="BE2834" s="48"/>
    </row>
    <row r="2835" spans="47:57" hidden="1" x14ac:dyDescent="0.2">
      <c r="AU2835" s="48"/>
      <c r="AV2835" s="48"/>
      <c r="AW2835" s="48"/>
      <c r="AX2835" s="48"/>
      <c r="AY2835" s="48"/>
      <c r="AZ2835" s="48"/>
      <c r="BA2835" s="48"/>
      <c r="BB2835" s="48"/>
      <c r="BC2835" s="48"/>
      <c r="BD2835" s="48"/>
      <c r="BE2835" s="48"/>
    </row>
    <row r="2836" spans="47:57" hidden="1" x14ac:dyDescent="0.2">
      <c r="AU2836" s="48"/>
      <c r="AV2836" s="48"/>
      <c r="AW2836" s="48"/>
      <c r="AX2836" s="48"/>
      <c r="AY2836" s="48"/>
      <c r="AZ2836" s="48"/>
      <c r="BA2836" s="48"/>
      <c r="BB2836" s="48"/>
      <c r="BC2836" s="48"/>
      <c r="BD2836" s="48"/>
      <c r="BE2836" s="48"/>
    </row>
    <row r="2837" spans="47:57" hidden="1" x14ac:dyDescent="0.2">
      <c r="AU2837" s="48"/>
      <c r="AV2837" s="48"/>
      <c r="AW2837" s="48"/>
      <c r="AX2837" s="48"/>
      <c r="AY2837" s="48"/>
      <c r="AZ2837" s="48"/>
      <c r="BA2837" s="48"/>
      <c r="BB2837" s="48"/>
      <c r="BC2837" s="48"/>
      <c r="BD2837" s="48"/>
      <c r="BE2837" s="48"/>
    </row>
    <row r="2838" spans="47:57" hidden="1" x14ac:dyDescent="0.2">
      <c r="AU2838" s="48"/>
      <c r="AV2838" s="48"/>
      <c r="AW2838" s="48"/>
      <c r="AX2838" s="48"/>
      <c r="AY2838" s="48"/>
      <c r="AZ2838" s="48"/>
      <c r="BA2838" s="48"/>
      <c r="BB2838" s="48"/>
      <c r="BC2838" s="48"/>
      <c r="BD2838" s="48"/>
      <c r="BE2838" s="48"/>
    </row>
    <row r="2839" spans="47:57" hidden="1" x14ac:dyDescent="0.2">
      <c r="AU2839" s="48"/>
      <c r="AV2839" s="48"/>
      <c r="AW2839" s="48"/>
      <c r="AX2839" s="48"/>
      <c r="AY2839" s="48"/>
      <c r="AZ2839" s="48"/>
      <c r="BA2839" s="48"/>
      <c r="BB2839" s="48"/>
      <c r="BC2839" s="48"/>
      <c r="BD2839" s="48"/>
      <c r="BE2839" s="48"/>
    </row>
    <row r="2840" spans="47:57" hidden="1" x14ac:dyDescent="0.2">
      <c r="AU2840" s="48"/>
      <c r="AV2840" s="48"/>
      <c r="AW2840" s="48"/>
      <c r="AX2840" s="48"/>
      <c r="AY2840" s="48"/>
      <c r="AZ2840" s="48"/>
      <c r="BA2840" s="48"/>
      <c r="BB2840" s="48"/>
      <c r="BC2840" s="48"/>
      <c r="BD2840" s="48"/>
      <c r="BE2840" s="48"/>
    </row>
    <row r="2841" spans="47:57" hidden="1" x14ac:dyDescent="0.2">
      <c r="AU2841" s="48"/>
      <c r="AV2841" s="48"/>
      <c r="AW2841" s="48"/>
      <c r="AX2841" s="48"/>
      <c r="AY2841" s="48"/>
      <c r="AZ2841" s="48"/>
      <c r="BA2841" s="48"/>
      <c r="BB2841" s="48"/>
      <c r="BC2841" s="48"/>
      <c r="BD2841" s="48"/>
      <c r="BE2841" s="48"/>
    </row>
    <row r="2842" spans="47:57" hidden="1" x14ac:dyDescent="0.2">
      <c r="AU2842" s="48"/>
      <c r="AV2842" s="48"/>
      <c r="AW2842" s="48"/>
      <c r="AX2842" s="48"/>
      <c r="AY2842" s="48"/>
      <c r="AZ2842" s="48"/>
      <c r="BA2842" s="48"/>
      <c r="BB2842" s="48"/>
      <c r="BC2842" s="48"/>
      <c r="BD2842" s="48"/>
      <c r="BE2842" s="48"/>
    </row>
    <row r="2843" spans="47:57" hidden="1" x14ac:dyDescent="0.2">
      <c r="AU2843" s="48"/>
      <c r="AV2843" s="48"/>
      <c r="AW2843" s="48"/>
      <c r="AX2843" s="48"/>
      <c r="AY2843" s="48"/>
      <c r="AZ2843" s="48"/>
      <c r="BA2843" s="48"/>
      <c r="BB2843" s="48"/>
      <c r="BC2843" s="48"/>
      <c r="BD2843" s="48"/>
      <c r="BE2843" s="48"/>
    </row>
    <row r="2844" spans="47:57" hidden="1" x14ac:dyDescent="0.2">
      <c r="AU2844" s="48"/>
      <c r="AV2844" s="48"/>
      <c r="AW2844" s="48"/>
      <c r="AX2844" s="48"/>
      <c r="AY2844" s="48"/>
      <c r="AZ2844" s="48"/>
      <c r="BA2844" s="48"/>
      <c r="BB2844" s="48"/>
      <c r="BC2844" s="48"/>
      <c r="BD2844" s="48"/>
      <c r="BE2844" s="48"/>
    </row>
    <row r="2845" spans="47:57" hidden="1" x14ac:dyDescent="0.2">
      <c r="AU2845" s="48"/>
      <c r="AV2845" s="48"/>
      <c r="AW2845" s="48"/>
      <c r="AX2845" s="48"/>
      <c r="AY2845" s="48"/>
      <c r="AZ2845" s="48"/>
      <c r="BA2845" s="48"/>
      <c r="BB2845" s="48"/>
      <c r="BC2845" s="48"/>
      <c r="BD2845" s="48"/>
      <c r="BE2845" s="48"/>
    </row>
    <row r="2846" spans="47:57" hidden="1" x14ac:dyDescent="0.2">
      <c r="AU2846" s="48"/>
      <c r="AV2846" s="48"/>
      <c r="AW2846" s="48"/>
      <c r="AX2846" s="48"/>
      <c r="AY2846" s="48"/>
      <c r="AZ2846" s="48"/>
      <c r="BA2846" s="48"/>
      <c r="BB2846" s="48"/>
      <c r="BC2846" s="48"/>
      <c r="BD2846" s="48"/>
      <c r="BE2846" s="48"/>
    </row>
    <row r="2847" spans="47:57" hidden="1" x14ac:dyDescent="0.2">
      <c r="AU2847" s="48"/>
      <c r="AV2847" s="48"/>
      <c r="AW2847" s="48"/>
      <c r="AX2847" s="48"/>
      <c r="AY2847" s="48"/>
      <c r="AZ2847" s="48"/>
      <c r="BA2847" s="48"/>
      <c r="BB2847" s="48"/>
      <c r="BC2847" s="48"/>
      <c r="BD2847" s="48"/>
      <c r="BE2847" s="48"/>
    </row>
    <row r="2848" spans="47:57" hidden="1" x14ac:dyDescent="0.2">
      <c r="AU2848" s="48"/>
      <c r="AV2848" s="48"/>
      <c r="AW2848" s="48"/>
      <c r="AX2848" s="48"/>
      <c r="AY2848" s="48"/>
      <c r="AZ2848" s="48"/>
      <c r="BA2848" s="48"/>
      <c r="BB2848" s="48"/>
      <c r="BC2848" s="48"/>
      <c r="BD2848" s="48"/>
      <c r="BE2848" s="48"/>
    </row>
    <row r="2849" spans="47:57" hidden="1" x14ac:dyDescent="0.2">
      <c r="AU2849" s="48"/>
      <c r="AV2849" s="48"/>
      <c r="AW2849" s="48"/>
      <c r="AX2849" s="48"/>
      <c r="AY2849" s="48"/>
      <c r="AZ2849" s="48"/>
      <c r="BA2849" s="48"/>
      <c r="BB2849" s="48"/>
      <c r="BC2849" s="48"/>
      <c r="BD2849" s="48"/>
      <c r="BE2849" s="48"/>
    </row>
    <row r="2850" spans="47:57" hidden="1" x14ac:dyDescent="0.2">
      <c r="AU2850" s="48"/>
      <c r="AV2850" s="48"/>
      <c r="AW2850" s="48"/>
      <c r="AX2850" s="48"/>
      <c r="AY2850" s="48"/>
      <c r="AZ2850" s="48"/>
      <c r="BA2850" s="48"/>
      <c r="BB2850" s="48"/>
      <c r="BC2850" s="48"/>
      <c r="BD2850" s="48"/>
      <c r="BE2850" s="48"/>
    </row>
    <row r="2851" spans="47:57" hidden="1" x14ac:dyDescent="0.2">
      <c r="AU2851" s="48"/>
      <c r="AV2851" s="48"/>
      <c r="AW2851" s="48"/>
      <c r="AX2851" s="48"/>
      <c r="AY2851" s="48"/>
      <c r="AZ2851" s="48"/>
      <c r="BA2851" s="48"/>
      <c r="BB2851" s="48"/>
      <c r="BC2851" s="48"/>
      <c r="BD2851" s="48"/>
      <c r="BE2851" s="48"/>
    </row>
    <row r="2852" spans="47:57" hidden="1" x14ac:dyDescent="0.2">
      <c r="AU2852" s="48"/>
      <c r="AV2852" s="48"/>
      <c r="AW2852" s="48"/>
      <c r="AX2852" s="48"/>
      <c r="AY2852" s="48"/>
      <c r="AZ2852" s="48"/>
      <c r="BA2852" s="48"/>
      <c r="BB2852" s="48"/>
      <c r="BC2852" s="48"/>
      <c r="BD2852" s="48"/>
      <c r="BE2852" s="48"/>
    </row>
    <row r="2853" spans="47:57" hidden="1" x14ac:dyDescent="0.2">
      <c r="AU2853" s="48"/>
      <c r="AV2853" s="48"/>
      <c r="AW2853" s="48"/>
      <c r="AX2853" s="48"/>
      <c r="AY2853" s="48"/>
      <c r="AZ2853" s="48"/>
      <c r="BA2853" s="48"/>
      <c r="BB2853" s="48"/>
      <c r="BC2853" s="48"/>
      <c r="BD2853" s="48"/>
      <c r="BE2853" s="48"/>
    </row>
    <row r="2854" spans="47:57" hidden="1" x14ac:dyDescent="0.2">
      <c r="AU2854" s="48"/>
      <c r="AV2854" s="48"/>
      <c r="AW2854" s="48"/>
      <c r="AX2854" s="48"/>
      <c r="AY2854" s="48"/>
      <c r="AZ2854" s="48"/>
      <c r="BA2854" s="48"/>
      <c r="BB2854" s="48"/>
      <c r="BC2854" s="48"/>
      <c r="BD2854" s="48"/>
      <c r="BE2854" s="48"/>
    </row>
    <row r="2855" spans="47:57" hidden="1" x14ac:dyDescent="0.2">
      <c r="AU2855" s="48"/>
      <c r="AV2855" s="48"/>
      <c r="AW2855" s="48"/>
      <c r="AX2855" s="48"/>
      <c r="AY2855" s="48"/>
      <c r="AZ2855" s="48"/>
      <c r="BA2855" s="48"/>
      <c r="BB2855" s="48"/>
      <c r="BC2855" s="48"/>
      <c r="BD2855" s="48"/>
      <c r="BE2855" s="48"/>
    </row>
    <row r="2856" spans="47:57" hidden="1" x14ac:dyDescent="0.2">
      <c r="AU2856" s="48"/>
      <c r="AV2856" s="48"/>
      <c r="AW2856" s="48"/>
      <c r="AX2856" s="48"/>
      <c r="AY2856" s="48"/>
      <c r="AZ2856" s="48"/>
      <c r="BA2856" s="48"/>
      <c r="BB2856" s="48"/>
      <c r="BC2856" s="48"/>
      <c r="BD2856" s="48"/>
      <c r="BE2856" s="48"/>
    </row>
    <row r="2857" spans="47:57" hidden="1" x14ac:dyDescent="0.2">
      <c r="AU2857" s="48"/>
      <c r="AV2857" s="48"/>
      <c r="AW2857" s="48"/>
      <c r="AX2857" s="48"/>
      <c r="AY2857" s="48"/>
      <c r="AZ2857" s="48"/>
      <c r="BA2857" s="48"/>
      <c r="BB2857" s="48"/>
      <c r="BC2857" s="48"/>
      <c r="BD2857" s="48"/>
      <c r="BE2857" s="48"/>
    </row>
    <row r="2858" spans="47:57" hidden="1" x14ac:dyDescent="0.2">
      <c r="AU2858" s="48"/>
      <c r="AV2858" s="48"/>
      <c r="AW2858" s="48"/>
      <c r="AX2858" s="48"/>
      <c r="AY2858" s="48"/>
      <c r="AZ2858" s="48"/>
      <c r="BA2858" s="48"/>
      <c r="BB2858" s="48"/>
      <c r="BC2858" s="48"/>
      <c r="BD2858" s="48"/>
      <c r="BE2858" s="48"/>
    </row>
    <row r="2859" spans="47:57" hidden="1" x14ac:dyDescent="0.2">
      <c r="AU2859" s="48"/>
      <c r="AV2859" s="48"/>
      <c r="AW2859" s="48"/>
      <c r="AX2859" s="48"/>
      <c r="AY2859" s="48"/>
      <c r="AZ2859" s="48"/>
      <c r="BA2859" s="48"/>
      <c r="BB2859" s="48"/>
      <c r="BC2859" s="48"/>
      <c r="BD2859" s="48"/>
      <c r="BE2859" s="48"/>
    </row>
    <row r="2860" spans="47:57" hidden="1" x14ac:dyDescent="0.2">
      <c r="AU2860" s="48"/>
      <c r="AV2860" s="48"/>
      <c r="AW2860" s="48"/>
      <c r="AX2860" s="48"/>
      <c r="AY2860" s="48"/>
      <c r="AZ2860" s="48"/>
      <c r="BA2860" s="48"/>
      <c r="BB2860" s="48"/>
      <c r="BC2860" s="48"/>
      <c r="BD2860" s="48"/>
      <c r="BE2860" s="48"/>
    </row>
    <row r="2861" spans="47:57" hidden="1" x14ac:dyDescent="0.2">
      <c r="AU2861" s="48"/>
      <c r="AV2861" s="48"/>
      <c r="AW2861" s="48"/>
      <c r="AX2861" s="48"/>
      <c r="AY2861" s="48"/>
      <c r="AZ2861" s="48"/>
      <c r="BA2861" s="48"/>
      <c r="BB2861" s="48"/>
      <c r="BC2861" s="48"/>
      <c r="BD2861" s="48"/>
      <c r="BE2861" s="48"/>
    </row>
    <row r="2862" spans="47:57" hidden="1" x14ac:dyDescent="0.2">
      <c r="AU2862" s="48"/>
      <c r="AV2862" s="48"/>
      <c r="AW2862" s="48"/>
      <c r="AX2862" s="48"/>
      <c r="AY2862" s="48"/>
      <c r="AZ2862" s="48"/>
      <c r="BA2862" s="48"/>
      <c r="BB2862" s="48"/>
      <c r="BC2862" s="48"/>
      <c r="BD2862" s="48"/>
      <c r="BE2862" s="48"/>
    </row>
    <row r="2863" spans="47:57" hidden="1" x14ac:dyDescent="0.2">
      <c r="AU2863" s="48"/>
      <c r="AV2863" s="48"/>
      <c r="AW2863" s="48"/>
      <c r="AX2863" s="48"/>
      <c r="AY2863" s="48"/>
      <c r="AZ2863" s="48"/>
      <c r="BA2863" s="48"/>
      <c r="BB2863" s="48"/>
      <c r="BC2863" s="48"/>
      <c r="BD2863" s="48"/>
      <c r="BE2863" s="48"/>
    </row>
    <row r="2864" spans="47:57" hidden="1" x14ac:dyDescent="0.2">
      <c r="AU2864" s="48"/>
      <c r="AV2864" s="48"/>
      <c r="AW2864" s="48"/>
      <c r="AX2864" s="48"/>
      <c r="AY2864" s="48"/>
      <c r="AZ2864" s="48"/>
      <c r="BA2864" s="48"/>
      <c r="BB2864" s="48"/>
      <c r="BC2864" s="48"/>
      <c r="BD2864" s="48"/>
      <c r="BE2864" s="48"/>
    </row>
    <row r="2865" spans="47:57" hidden="1" x14ac:dyDescent="0.2">
      <c r="AU2865" s="48"/>
      <c r="AV2865" s="48"/>
      <c r="AW2865" s="48"/>
      <c r="AX2865" s="48"/>
      <c r="AY2865" s="48"/>
      <c r="AZ2865" s="48"/>
      <c r="BA2865" s="48"/>
      <c r="BB2865" s="48"/>
      <c r="BC2865" s="48"/>
      <c r="BD2865" s="48"/>
      <c r="BE2865" s="48"/>
    </row>
    <row r="2866" spans="47:57" hidden="1" x14ac:dyDescent="0.2">
      <c r="AU2866" s="48"/>
      <c r="AV2866" s="48"/>
      <c r="AW2866" s="48"/>
      <c r="AX2866" s="48"/>
      <c r="AY2866" s="48"/>
      <c r="AZ2866" s="48"/>
      <c r="BA2866" s="48"/>
      <c r="BB2866" s="48"/>
      <c r="BC2866" s="48"/>
      <c r="BD2866" s="48"/>
      <c r="BE2866" s="48"/>
    </row>
    <row r="2867" spans="47:57" hidden="1" x14ac:dyDescent="0.2">
      <c r="AU2867" s="48"/>
      <c r="AV2867" s="48"/>
      <c r="AW2867" s="48"/>
      <c r="AX2867" s="48"/>
      <c r="AY2867" s="48"/>
      <c r="AZ2867" s="48"/>
      <c r="BA2867" s="48"/>
      <c r="BB2867" s="48"/>
      <c r="BC2867" s="48"/>
      <c r="BD2867" s="48"/>
      <c r="BE2867" s="48"/>
    </row>
    <row r="2868" spans="47:57" hidden="1" x14ac:dyDescent="0.2">
      <c r="AU2868" s="48"/>
      <c r="AV2868" s="48"/>
      <c r="AW2868" s="48"/>
      <c r="AX2868" s="48"/>
      <c r="AY2868" s="48"/>
      <c r="AZ2868" s="48"/>
      <c r="BA2868" s="48"/>
      <c r="BB2868" s="48"/>
      <c r="BC2868" s="48"/>
      <c r="BD2868" s="48"/>
      <c r="BE2868" s="48"/>
    </row>
    <row r="2869" spans="47:57" hidden="1" x14ac:dyDescent="0.2">
      <c r="AU2869" s="48"/>
      <c r="AV2869" s="48"/>
      <c r="AW2869" s="48"/>
      <c r="AX2869" s="48"/>
      <c r="AY2869" s="48"/>
      <c r="AZ2869" s="48"/>
      <c r="BA2869" s="48"/>
      <c r="BB2869" s="48"/>
      <c r="BC2869" s="48"/>
      <c r="BD2869" s="48"/>
      <c r="BE2869" s="48"/>
    </row>
    <row r="2870" spans="47:57" hidden="1" x14ac:dyDescent="0.2">
      <c r="AU2870" s="48"/>
      <c r="AV2870" s="48"/>
      <c r="AW2870" s="48"/>
      <c r="AX2870" s="48"/>
      <c r="AY2870" s="48"/>
      <c r="AZ2870" s="48"/>
      <c r="BA2870" s="48"/>
      <c r="BB2870" s="48"/>
      <c r="BC2870" s="48"/>
      <c r="BD2870" s="48"/>
      <c r="BE2870" s="48"/>
    </row>
    <row r="2871" spans="47:57" hidden="1" x14ac:dyDescent="0.2">
      <c r="AU2871" s="48"/>
      <c r="AV2871" s="48"/>
      <c r="AW2871" s="48"/>
      <c r="AX2871" s="48"/>
      <c r="AY2871" s="48"/>
      <c r="AZ2871" s="48"/>
      <c r="BA2871" s="48"/>
      <c r="BB2871" s="48"/>
      <c r="BC2871" s="48"/>
      <c r="BD2871" s="48"/>
      <c r="BE2871" s="48"/>
    </row>
    <row r="2872" spans="47:57" hidden="1" x14ac:dyDescent="0.2">
      <c r="AU2872" s="48"/>
      <c r="AV2872" s="48"/>
      <c r="AW2872" s="48"/>
      <c r="AX2872" s="48"/>
      <c r="AY2872" s="48"/>
      <c r="AZ2872" s="48"/>
      <c r="BA2872" s="48"/>
      <c r="BB2872" s="48"/>
      <c r="BC2872" s="48"/>
      <c r="BD2872" s="48"/>
      <c r="BE2872" s="48"/>
    </row>
    <row r="2873" spans="47:57" hidden="1" x14ac:dyDescent="0.2">
      <c r="AU2873" s="48"/>
      <c r="AV2873" s="48"/>
      <c r="AW2873" s="48"/>
      <c r="AX2873" s="48"/>
      <c r="AY2873" s="48"/>
      <c r="AZ2873" s="48"/>
      <c r="BA2873" s="48"/>
      <c r="BB2873" s="48"/>
      <c r="BC2873" s="48"/>
      <c r="BD2873" s="48"/>
      <c r="BE2873" s="48"/>
    </row>
    <row r="2874" spans="47:57" hidden="1" x14ac:dyDescent="0.2">
      <c r="AU2874" s="48"/>
      <c r="AV2874" s="48"/>
      <c r="AW2874" s="48"/>
      <c r="AX2874" s="48"/>
      <c r="AY2874" s="48"/>
      <c r="AZ2874" s="48"/>
      <c r="BA2874" s="48"/>
      <c r="BB2874" s="48"/>
      <c r="BC2874" s="48"/>
      <c r="BD2874" s="48"/>
      <c r="BE2874" s="48"/>
    </row>
    <row r="2875" spans="47:57" hidden="1" x14ac:dyDescent="0.2">
      <c r="AU2875" s="48"/>
      <c r="AV2875" s="48"/>
      <c r="AW2875" s="48"/>
      <c r="AX2875" s="48"/>
      <c r="AY2875" s="48"/>
      <c r="AZ2875" s="48"/>
      <c r="BA2875" s="48"/>
      <c r="BB2875" s="48"/>
      <c r="BC2875" s="48"/>
      <c r="BD2875" s="48"/>
      <c r="BE2875" s="48"/>
    </row>
    <row r="2876" spans="47:57" hidden="1" x14ac:dyDescent="0.2">
      <c r="AU2876" s="48"/>
      <c r="AV2876" s="48"/>
      <c r="AW2876" s="48"/>
      <c r="AX2876" s="48"/>
      <c r="AY2876" s="48"/>
      <c r="AZ2876" s="48"/>
      <c r="BA2876" s="48"/>
      <c r="BB2876" s="48"/>
      <c r="BC2876" s="48"/>
      <c r="BD2876" s="48"/>
      <c r="BE2876" s="48"/>
    </row>
    <row r="2877" spans="47:57" hidden="1" x14ac:dyDescent="0.2">
      <c r="AU2877" s="48"/>
      <c r="AV2877" s="48"/>
      <c r="AW2877" s="48"/>
      <c r="AX2877" s="48"/>
      <c r="AY2877" s="48"/>
      <c r="AZ2877" s="48"/>
      <c r="BA2877" s="48"/>
      <c r="BB2877" s="48"/>
      <c r="BC2877" s="48"/>
      <c r="BD2877" s="48"/>
      <c r="BE2877" s="48"/>
    </row>
    <row r="2878" spans="47:57" hidden="1" x14ac:dyDescent="0.2">
      <c r="AU2878" s="48"/>
      <c r="AV2878" s="48"/>
      <c r="AW2878" s="48"/>
      <c r="AX2878" s="48"/>
      <c r="AY2878" s="48"/>
      <c r="AZ2878" s="48"/>
      <c r="BA2878" s="48"/>
      <c r="BB2878" s="48"/>
      <c r="BC2878" s="48"/>
      <c r="BD2878" s="48"/>
      <c r="BE2878" s="48"/>
    </row>
    <row r="2879" spans="47:57" hidden="1" x14ac:dyDescent="0.2">
      <c r="AU2879" s="48"/>
      <c r="AV2879" s="48"/>
      <c r="AW2879" s="48"/>
      <c r="AX2879" s="48"/>
      <c r="AY2879" s="48"/>
      <c r="AZ2879" s="48"/>
      <c r="BA2879" s="48"/>
      <c r="BB2879" s="48"/>
      <c r="BC2879" s="48"/>
      <c r="BD2879" s="48"/>
      <c r="BE2879" s="48"/>
    </row>
    <row r="2880" spans="47:57" hidden="1" x14ac:dyDescent="0.2">
      <c r="AU2880" s="48"/>
      <c r="AV2880" s="48"/>
      <c r="AW2880" s="48"/>
      <c r="AX2880" s="48"/>
      <c r="AY2880" s="48"/>
      <c r="AZ2880" s="48"/>
      <c r="BA2880" s="48"/>
      <c r="BB2880" s="48"/>
      <c r="BC2880" s="48"/>
      <c r="BD2880" s="48"/>
      <c r="BE2880" s="48"/>
    </row>
    <row r="2881" spans="47:57" hidden="1" x14ac:dyDescent="0.2">
      <c r="AU2881" s="48"/>
      <c r="AV2881" s="48"/>
      <c r="AW2881" s="48"/>
      <c r="AX2881" s="48"/>
      <c r="AY2881" s="48"/>
      <c r="AZ2881" s="48"/>
      <c r="BA2881" s="48"/>
      <c r="BB2881" s="48"/>
      <c r="BC2881" s="48"/>
      <c r="BD2881" s="48"/>
      <c r="BE2881" s="48"/>
    </row>
    <row r="2882" spans="47:57" hidden="1" x14ac:dyDescent="0.2">
      <c r="AU2882" s="48"/>
      <c r="AV2882" s="48"/>
      <c r="AW2882" s="48"/>
      <c r="AX2882" s="48"/>
      <c r="AY2882" s="48"/>
      <c r="AZ2882" s="48"/>
      <c r="BA2882" s="48"/>
      <c r="BB2882" s="48"/>
      <c r="BC2882" s="48"/>
      <c r="BD2882" s="48"/>
      <c r="BE2882" s="48"/>
    </row>
    <row r="2883" spans="47:57" hidden="1" x14ac:dyDescent="0.2">
      <c r="AU2883" s="48"/>
      <c r="AV2883" s="48"/>
      <c r="AW2883" s="48"/>
      <c r="AX2883" s="48"/>
      <c r="AY2883" s="48"/>
      <c r="AZ2883" s="48"/>
      <c r="BA2883" s="48"/>
      <c r="BB2883" s="48"/>
      <c r="BC2883" s="48"/>
      <c r="BD2883" s="48"/>
      <c r="BE2883" s="48"/>
    </row>
    <row r="2884" spans="47:57" hidden="1" x14ac:dyDescent="0.2">
      <c r="AU2884" s="48"/>
      <c r="AV2884" s="48"/>
      <c r="AW2884" s="48"/>
      <c r="AX2884" s="48"/>
      <c r="AY2884" s="48"/>
      <c r="AZ2884" s="48"/>
      <c r="BA2884" s="48"/>
      <c r="BB2884" s="48"/>
      <c r="BC2884" s="48"/>
      <c r="BD2884" s="48"/>
      <c r="BE2884" s="48"/>
    </row>
    <row r="2885" spans="47:57" hidden="1" x14ac:dyDescent="0.2">
      <c r="AU2885" s="48"/>
      <c r="AV2885" s="48"/>
      <c r="AW2885" s="48"/>
      <c r="AX2885" s="48"/>
      <c r="AY2885" s="48"/>
      <c r="AZ2885" s="48"/>
      <c r="BA2885" s="48"/>
      <c r="BB2885" s="48"/>
      <c r="BC2885" s="48"/>
      <c r="BD2885" s="48"/>
      <c r="BE2885" s="48"/>
    </row>
    <row r="2886" spans="47:57" hidden="1" x14ac:dyDescent="0.2">
      <c r="AU2886" s="48"/>
      <c r="AV2886" s="48"/>
      <c r="AW2886" s="48"/>
      <c r="AX2886" s="48"/>
      <c r="AY2886" s="48"/>
      <c r="AZ2886" s="48"/>
      <c r="BA2886" s="48"/>
      <c r="BB2886" s="48"/>
      <c r="BC2886" s="48"/>
      <c r="BD2886" s="48"/>
      <c r="BE2886" s="48"/>
    </row>
    <row r="2887" spans="47:57" hidden="1" x14ac:dyDescent="0.2">
      <c r="AU2887" s="48"/>
      <c r="AV2887" s="48"/>
      <c r="AW2887" s="48"/>
      <c r="AX2887" s="48"/>
      <c r="AY2887" s="48"/>
      <c r="AZ2887" s="48"/>
      <c r="BA2887" s="48"/>
      <c r="BB2887" s="48"/>
      <c r="BC2887" s="48"/>
      <c r="BD2887" s="48"/>
      <c r="BE2887" s="48"/>
    </row>
    <row r="2888" spans="47:57" hidden="1" x14ac:dyDescent="0.2">
      <c r="AU2888" s="48"/>
      <c r="AV2888" s="48"/>
      <c r="AW2888" s="48"/>
      <c r="AX2888" s="48"/>
      <c r="AY2888" s="48"/>
      <c r="AZ2888" s="48"/>
      <c r="BA2888" s="48"/>
      <c r="BB2888" s="48"/>
      <c r="BC2888" s="48"/>
      <c r="BD2888" s="48"/>
      <c r="BE2888" s="48"/>
    </row>
    <row r="2889" spans="47:57" hidden="1" x14ac:dyDescent="0.2">
      <c r="AU2889" s="48"/>
      <c r="AV2889" s="48"/>
      <c r="AW2889" s="48"/>
      <c r="AX2889" s="48"/>
      <c r="AY2889" s="48"/>
      <c r="AZ2889" s="48"/>
      <c r="BA2889" s="48"/>
      <c r="BB2889" s="48"/>
      <c r="BC2889" s="48"/>
      <c r="BD2889" s="48"/>
      <c r="BE2889" s="48"/>
    </row>
    <row r="2890" spans="47:57" hidden="1" x14ac:dyDescent="0.2">
      <c r="AU2890" s="48"/>
      <c r="AV2890" s="48"/>
      <c r="AW2890" s="48"/>
      <c r="AX2890" s="48"/>
      <c r="AY2890" s="48"/>
      <c r="AZ2890" s="48"/>
      <c r="BA2890" s="48"/>
      <c r="BB2890" s="48"/>
      <c r="BC2890" s="48"/>
      <c r="BD2890" s="48"/>
      <c r="BE2890" s="48"/>
    </row>
    <row r="2891" spans="47:57" hidden="1" x14ac:dyDescent="0.2">
      <c r="AU2891" s="48"/>
      <c r="AV2891" s="48"/>
      <c r="AW2891" s="48"/>
      <c r="AX2891" s="48"/>
      <c r="AY2891" s="48"/>
      <c r="AZ2891" s="48"/>
      <c r="BA2891" s="48"/>
      <c r="BB2891" s="48"/>
      <c r="BC2891" s="48"/>
      <c r="BD2891" s="48"/>
      <c r="BE2891" s="48"/>
    </row>
    <row r="2892" spans="47:57" hidden="1" x14ac:dyDescent="0.2">
      <c r="AU2892" s="48"/>
      <c r="AV2892" s="48"/>
      <c r="AW2892" s="48"/>
      <c r="AX2892" s="48"/>
      <c r="AY2892" s="48"/>
      <c r="AZ2892" s="48"/>
      <c r="BA2892" s="48"/>
      <c r="BB2892" s="48"/>
      <c r="BC2892" s="48"/>
      <c r="BD2892" s="48"/>
      <c r="BE2892" s="48"/>
    </row>
    <row r="2893" spans="47:57" hidden="1" x14ac:dyDescent="0.2">
      <c r="AU2893" s="48"/>
      <c r="AV2893" s="48"/>
      <c r="AW2893" s="48"/>
      <c r="AX2893" s="48"/>
      <c r="AY2893" s="48"/>
      <c r="AZ2893" s="48"/>
      <c r="BA2893" s="48"/>
      <c r="BB2893" s="48"/>
      <c r="BC2893" s="48"/>
      <c r="BD2893" s="48"/>
      <c r="BE2893" s="48"/>
    </row>
    <row r="2894" spans="47:57" hidden="1" x14ac:dyDescent="0.2">
      <c r="AU2894" s="48"/>
      <c r="AV2894" s="48"/>
      <c r="AW2894" s="48"/>
      <c r="AX2894" s="48"/>
      <c r="AY2894" s="48"/>
      <c r="AZ2894" s="48"/>
      <c r="BA2894" s="48"/>
      <c r="BB2894" s="48"/>
      <c r="BC2894" s="48"/>
      <c r="BD2894" s="48"/>
      <c r="BE2894" s="48"/>
    </row>
    <row r="2895" spans="47:57" hidden="1" x14ac:dyDescent="0.2">
      <c r="AU2895" s="48"/>
      <c r="AV2895" s="48"/>
      <c r="AW2895" s="48"/>
      <c r="AX2895" s="48"/>
      <c r="AY2895" s="48"/>
      <c r="AZ2895" s="48"/>
      <c r="BA2895" s="48"/>
      <c r="BB2895" s="48"/>
      <c r="BC2895" s="48"/>
      <c r="BD2895" s="48"/>
      <c r="BE2895" s="48"/>
    </row>
    <row r="2896" spans="47:57" hidden="1" x14ac:dyDescent="0.2">
      <c r="AU2896" s="48"/>
      <c r="AV2896" s="48"/>
      <c r="AW2896" s="48"/>
      <c r="AX2896" s="48"/>
      <c r="AY2896" s="48"/>
      <c r="AZ2896" s="48"/>
      <c r="BA2896" s="48"/>
      <c r="BB2896" s="48"/>
      <c r="BC2896" s="48"/>
      <c r="BD2896" s="48"/>
      <c r="BE2896" s="48"/>
    </row>
    <row r="2897" spans="47:57" hidden="1" x14ac:dyDescent="0.2">
      <c r="AU2897" s="48"/>
      <c r="AV2897" s="48"/>
      <c r="AW2897" s="48"/>
      <c r="AX2897" s="48"/>
      <c r="AY2897" s="48"/>
      <c r="AZ2897" s="48"/>
      <c r="BA2897" s="48"/>
      <c r="BB2897" s="48"/>
      <c r="BC2897" s="48"/>
      <c r="BD2897" s="48"/>
      <c r="BE2897" s="48"/>
    </row>
    <row r="2898" spans="47:57" hidden="1" x14ac:dyDescent="0.2">
      <c r="AU2898" s="48"/>
      <c r="AV2898" s="48"/>
      <c r="AW2898" s="48"/>
      <c r="AX2898" s="48"/>
      <c r="AY2898" s="48"/>
      <c r="AZ2898" s="48"/>
      <c r="BA2898" s="48"/>
      <c r="BB2898" s="48"/>
      <c r="BC2898" s="48"/>
      <c r="BD2898" s="48"/>
      <c r="BE2898" s="48"/>
    </row>
    <row r="2899" spans="47:57" hidden="1" x14ac:dyDescent="0.2">
      <c r="AU2899" s="48"/>
      <c r="AV2899" s="48"/>
      <c r="AW2899" s="48"/>
      <c r="AX2899" s="48"/>
      <c r="AY2899" s="48"/>
      <c r="AZ2899" s="48"/>
      <c r="BA2899" s="48"/>
      <c r="BB2899" s="48"/>
      <c r="BC2899" s="48"/>
      <c r="BD2899" s="48"/>
      <c r="BE2899" s="48"/>
    </row>
    <row r="2900" spans="47:57" hidden="1" x14ac:dyDescent="0.2">
      <c r="AU2900" s="48"/>
      <c r="AV2900" s="48"/>
      <c r="AW2900" s="48"/>
      <c r="AX2900" s="48"/>
      <c r="AY2900" s="48"/>
      <c r="AZ2900" s="48"/>
      <c r="BA2900" s="48"/>
      <c r="BB2900" s="48"/>
      <c r="BC2900" s="48"/>
      <c r="BD2900" s="48"/>
      <c r="BE2900" s="48"/>
    </row>
    <row r="2901" spans="47:57" hidden="1" x14ac:dyDescent="0.2">
      <c r="AU2901" s="48"/>
      <c r="AV2901" s="48"/>
      <c r="AW2901" s="48"/>
      <c r="AX2901" s="48"/>
      <c r="AY2901" s="48"/>
      <c r="AZ2901" s="48"/>
      <c r="BA2901" s="48"/>
      <c r="BB2901" s="48"/>
      <c r="BC2901" s="48"/>
      <c r="BD2901" s="48"/>
      <c r="BE2901" s="48"/>
    </row>
    <row r="2902" spans="47:57" hidden="1" x14ac:dyDescent="0.2">
      <c r="AU2902" s="48"/>
      <c r="AV2902" s="48"/>
      <c r="AW2902" s="48"/>
      <c r="AX2902" s="48"/>
      <c r="AY2902" s="48"/>
      <c r="AZ2902" s="48"/>
      <c r="BA2902" s="48"/>
      <c r="BB2902" s="48"/>
      <c r="BC2902" s="48"/>
      <c r="BD2902" s="48"/>
      <c r="BE2902" s="48"/>
    </row>
    <row r="2903" spans="47:57" hidden="1" x14ac:dyDescent="0.2">
      <c r="AU2903" s="48"/>
      <c r="AV2903" s="48"/>
      <c r="AW2903" s="48"/>
      <c r="AX2903" s="48"/>
      <c r="AY2903" s="48"/>
      <c r="AZ2903" s="48"/>
      <c r="BA2903" s="48"/>
      <c r="BB2903" s="48"/>
      <c r="BC2903" s="48"/>
      <c r="BD2903" s="48"/>
      <c r="BE2903" s="48"/>
    </row>
    <row r="2904" spans="47:57" hidden="1" x14ac:dyDescent="0.2">
      <c r="AU2904" s="48"/>
      <c r="AV2904" s="48"/>
      <c r="AW2904" s="48"/>
      <c r="AX2904" s="48"/>
      <c r="AY2904" s="48"/>
      <c r="AZ2904" s="48"/>
      <c r="BA2904" s="48"/>
      <c r="BB2904" s="48"/>
      <c r="BC2904" s="48"/>
      <c r="BD2904" s="48"/>
      <c r="BE2904" s="48"/>
    </row>
    <row r="2905" spans="47:57" hidden="1" x14ac:dyDescent="0.2">
      <c r="AU2905" s="48"/>
      <c r="AV2905" s="48"/>
      <c r="AW2905" s="48"/>
      <c r="AX2905" s="48"/>
      <c r="AY2905" s="48"/>
      <c r="AZ2905" s="48"/>
      <c r="BA2905" s="48"/>
      <c r="BB2905" s="48"/>
      <c r="BC2905" s="48"/>
      <c r="BD2905" s="48"/>
      <c r="BE2905" s="48"/>
    </row>
    <row r="2906" spans="47:57" hidden="1" x14ac:dyDescent="0.2">
      <c r="AU2906" s="48"/>
      <c r="AV2906" s="48"/>
      <c r="AW2906" s="48"/>
      <c r="AX2906" s="48"/>
      <c r="AY2906" s="48"/>
      <c r="AZ2906" s="48"/>
      <c r="BA2906" s="48"/>
      <c r="BB2906" s="48"/>
      <c r="BC2906" s="48"/>
      <c r="BD2906" s="48"/>
      <c r="BE2906" s="48"/>
    </row>
    <row r="2907" spans="47:57" hidden="1" x14ac:dyDescent="0.2">
      <c r="AU2907" s="48"/>
      <c r="AV2907" s="48"/>
      <c r="AW2907" s="48"/>
      <c r="AX2907" s="48"/>
      <c r="AY2907" s="48"/>
      <c r="AZ2907" s="48"/>
      <c r="BA2907" s="48"/>
      <c r="BB2907" s="48"/>
      <c r="BC2907" s="48"/>
      <c r="BD2907" s="48"/>
      <c r="BE2907" s="48"/>
    </row>
    <row r="2908" spans="47:57" hidden="1" x14ac:dyDescent="0.2">
      <c r="AU2908" s="48"/>
      <c r="AV2908" s="48"/>
      <c r="AW2908" s="48"/>
      <c r="AX2908" s="48"/>
      <c r="AY2908" s="48"/>
      <c r="AZ2908" s="48"/>
      <c r="BA2908" s="48"/>
      <c r="BB2908" s="48"/>
      <c r="BC2908" s="48"/>
      <c r="BD2908" s="48"/>
      <c r="BE2908" s="48"/>
    </row>
    <row r="2909" spans="47:57" hidden="1" x14ac:dyDescent="0.2">
      <c r="AU2909" s="48"/>
      <c r="AV2909" s="48"/>
      <c r="AW2909" s="48"/>
      <c r="AX2909" s="48"/>
      <c r="AY2909" s="48"/>
      <c r="AZ2909" s="48"/>
      <c r="BA2909" s="48"/>
      <c r="BB2909" s="48"/>
      <c r="BC2909" s="48"/>
      <c r="BD2909" s="48"/>
      <c r="BE2909" s="48"/>
    </row>
    <row r="2910" spans="47:57" hidden="1" x14ac:dyDescent="0.2">
      <c r="AU2910" s="48"/>
      <c r="AV2910" s="48"/>
      <c r="AW2910" s="48"/>
      <c r="AX2910" s="48"/>
      <c r="AY2910" s="48"/>
      <c r="AZ2910" s="48"/>
      <c r="BA2910" s="48"/>
      <c r="BB2910" s="48"/>
      <c r="BC2910" s="48"/>
      <c r="BD2910" s="48"/>
      <c r="BE2910" s="48"/>
    </row>
    <row r="2911" spans="47:57" hidden="1" x14ac:dyDescent="0.2">
      <c r="AU2911" s="48"/>
      <c r="AV2911" s="48"/>
      <c r="AW2911" s="48"/>
      <c r="AX2911" s="48"/>
      <c r="AY2911" s="48"/>
      <c r="AZ2911" s="48"/>
      <c r="BA2911" s="48"/>
      <c r="BB2911" s="48"/>
      <c r="BC2911" s="48"/>
      <c r="BD2911" s="48"/>
      <c r="BE2911" s="48"/>
    </row>
    <row r="2912" spans="47:57" hidden="1" x14ac:dyDescent="0.2">
      <c r="AU2912" s="48"/>
      <c r="AV2912" s="48"/>
      <c r="AW2912" s="48"/>
      <c r="AX2912" s="48"/>
      <c r="AY2912" s="48"/>
      <c r="AZ2912" s="48"/>
      <c r="BA2912" s="48"/>
      <c r="BB2912" s="48"/>
      <c r="BC2912" s="48"/>
      <c r="BD2912" s="48"/>
      <c r="BE2912" s="48"/>
    </row>
    <row r="2913" spans="47:57" hidden="1" x14ac:dyDescent="0.2">
      <c r="AU2913" s="48"/>
      <c r="AV2913" s="48"/>
      <c r="AW2913" s="48"/>
      <c r="AX2913" s="48"/>
      <c r="AY2913" s="48"/>
      <c r="AZ2913" s="48"/>
      <c r="BA2913" s="48"/>
      <c r="BB2913" s="48"/>
      <c r="BC2913" s="48"/>
      <c r="BD2913" s="48"/>
      <c r="BE2913" s="48"/>
    </row>
    <row r="2914" spans="47:57" hidden="1" x14ac:dyDescent="0.2">
      <c r="AU2914" s="48"/>
      <c r="AV2914" s="48"/>
      <c r="AW2914" s="48"/>
      <c r="AX2914" s="48"/>
      <c r="AY2914" s="48"/>
      <c r="AZ2914" s="48"/>
      <c r="BA2914" s="48"/>
      <c r="BB2914" s="48"/>
      <c r="BC2914" s="48"/>
      <c r="BD2914" s="48"/>
      <c r="BE2914" s="48"/>
    </row>
    <row r="2915" spans="47:57" hidden="1" x14ac:dyDescent="0.2">
      <c r="AU2915" s="48"/>
      <c r="AV2915" s="48"/>
      <c r="AW2915" s="48"/>
      <c r="AX2915" s="48"/>
      <c r="AY2915" s="48"/>
      <c r="AZ2915" s="48"/>
      <c r="BA2915" s="48"/>
      <c r="BB2915" s="48"/>
      <c r="BC2915" s="48"/>
      <c r="BD2915" s="48"/>
      <c r="BE2915" s="48"/>
    </row>
    <row r="2916" spans="47:57" hidden="1" x14ac:dyDescent="0.2">
      <c r="AU2916" s="48"/>
      <c r="AV2916" s="48"/>
      <c r="AW2916" s="48"/>
      <c r="AX2916" s="48"/>
      <c r="AY2916" s="48"/>
      <c r="AZ2916" s="48"/>
      <c r="BA2916" s="48"/>
      <c r="BB2916" s="48"/>
      <c r="BC2916" s="48"/>
      <c r="BD2916" s="48"/>
      <c r="BE2916" s="48"/>
    </row>
    <row r="2917" spans="47:57" hidden="1" x14ac:dyDescent="0.2">
      <c r="AU2917" s="48"/>
      <c r="AV2917" s="48"/>
      <c r="AW2917" s="48"/>
      <c r="AX2917" s="48"/>
      <c r="AY2917" s="48"/>
      <c r="AZ2917" s="48"/>
      <c r="BA2917" s="48"/>
      <c r="BB2917" s="48"/>
      <c r="BC2917" s="48"/>
      <c r="BD2917" s="48"/>
      <c r="BE2917" s="48"/>
    </row>
    <row r="2918" spans="47:57" hidden="1" x14ac:dyDescent="0.2">
      <c r="AU2918" s="48"/>
      <c r="AV2918" s="48"/>
      <c r="AW2918" s="48"/>
      <c r="AX2918" s="48"/>
      <c r="AY2918" s="48"/>
      <c r="AZ2918" s="48"/>
      <c r="BA2918" s="48"/>
      <c r="BB2918" s="48"/>
      <c r="BC2918" s="48"/>
      <c r="BD2918" s="48"/>
      <c r="BE2918" s="48"/>
    </row>
    <row r="2919" spans="47:57" hidden="1" x14ac:dyDescent="0.2">
      <c r="AU2919" s="48"/>
      <c r="AV2919" s="48"/>
      <c r="AW2919" s="48"/>
      <c r="AX2919" s="48"/>
      <c r="AY2919" s="48"/>
      <c r="AZ2919" s="48"/>
      <c r="BA2919" s="48"/>
      <c r="BB2919" s="48"/>
      <c r="BC2919" s="48"/>
      <c r="BD2919" s="48"/>
      <c r="BE2919" s="48"/>
    </row>
    <row r="2920" spans="47:57" hidden="1" x14ac:dyDescent="0.2">
      <c r="AU2920" s="48"/>
      <c r="AV2920" s="48"/>
      <c r="AW2920" s="48"/>
      <c r="AX2920" s="48"/>
      <c r="AY2920" s="48"/>
      <c r="AZ2920" s="48"/>
      <c r="BA2920" s="48"/>
      <c r="BB2920" s="48"/>
      <c r="BC2920" s="48"/>
      <c r="BD2920" s="48"/>
      <c r="BE2920" s="48"/>
    </row>
    <row r="2921" spans="47:57" hidden="1" x14ac:dyDescent="0.2">
      <c r="AU2921" s="48"/>
      <c r="AV2921" s="48"/>
      <c r="AW2921" s="48"/>
      <c r="AX2921" s="48"/>
      <c r="AY2921" s="48"/>
      <c r="AZ2921" s="48"/>
      <c r="BA2921" s="48"/>
      <c r="BB2921" s="48"/>
      <c r="BC2921" s="48"/>
      <c r="BD2921" s="48"/>
      <c r="BE2921" s="48"/>
    </row>
    <row r="2922" spans="47:57" hidden="1" x14ac:dyDescent="0.2">
      <c r="AU2922" s="48"/>
      <c r="AV2922" s="48"/>
      <c r="AW2922" s="48"/>
      <c r="AX2922" s="48"/>
      <c r="AY2922" s="48"/>
      <c r="AZ2922" s="48"/>
      <c r="BA2922" s="48"/>
      <c r="BB2922" s="48"/>
      <c r="BC2922" s="48"/>
      <c r="BD2922" s="48"/>
      <c r="BE2922" s="48"/>
    </row>
    <row r="2923" spans="47:57" hidden="1" x14ac:dyDescent="0.2">
      <c r="AU2923" s="48"/>
      <c r="AV2923" s="48"/>
      <c r="AW2923" s="48"/>
      <c r="AX2923" s="48"/>
      <c r="AY2923" s="48"/>
      <c r="AZ2923" s="48"/>
      <c r="BA2923" s="48"/>
      <c r="BB2923" s="48"/>
      <c r="BC2923" s="48"/>
      <c r="BD2923" s="48"/>
      <c r="BE2923" s="48"/>
    </row>
    <row r="2924" spans="47:57" hidden="1" x14ac:dyDescent="0.2">
      <c r="AU2924" s="48"/>
      <c r="AV2924" s="48"/>
      <c r="AW2924" s="48"/>
      <c r="AX2924" s="48"/>
      <c r="AY2924" s="48"/>
      <c r="AZ2924" s="48"/>
      <c r="BA2924" s="48"/>
      <c r="BB2924" s="48"/>
      <c r="BC2924" s="48"/>
      <c r="BD2924" s="48"/>
      <c r="BE2924" s="48"/>
    </row>
    <row r="2925" spans="47:57" hidden="1" x14ac:dyDescent="0.2">
      <c r="AU2925" s="48"/>
      <c r="AV2925" s="48"/>
      <c r="AW2925" s="48"/>
      <c r="AX2925" s="48"/>
      <c r="AY2925" s="48"/>
      <c r="AZ2925" s="48"/>
      <c r="BA2925" s="48"/>
      <c r="BB2925" s="48"/>
      <c r="BC2925" s="48"/>
      <c r="BD2925" s="48"/>
      <c r="BE2925" s="48"/>
    </row>
    <row r="2926" spans="47:57" hidden="1" x14ac:dyDescent="0.2">
      <c r="AU2926" s="48"/>
      <c r="AV2926" s="48"/>
      <c r="AW2926" s="48"/>
      <c r="AX2926" s="48"/>
      <c r="AY2926" s="48"/>
      <c r="AZ2926" s="48"/>
      <c r="BA2926" s="48"/>
      <c r="BB2926" s="48"/>
      <c r="BC2926" s="48"/>
      <c r="BD2926" s="48"/>
      <c r="BE2926" s="48"/>
    </row>
    <row r="2927" spans="47:57" hidden="1" x14ac:dyDescent="0.2">
      <c r="AU2927" s="48"/>
      <c r="AV2927" s="48"/>
      <c r="AW2927" s="48"/>
      <c r="AX2927" s="48"/>
      <c r="AY2927" s="48"/>
      <c r="AZ2927" s="48"/>
      <c r="BA2927" s="48"/>
      <c r="BB2927" s="48"/>
      <c r="BC2927" s="48"/>
      <c r="BD2927" s="48"/>
      <c r="BE2927" s="48"/>
    </row>
    <row r="2928" spans="47:57" hidden="1" x14ac:dyDescent="0.2">
      <c r="AU2928" s="48"/>
      <c r="AV2928" s="48"/>
      <c r="AW2928" s="48"/>
      <c r="AX2928" s="48"/>
      <c r="AY2928" s="48"/>
      <c r="AZ2928" s="48"/>
      <c r="BA2928" s="48"/>
      <c r="BB2928" s="48"/>
      <c r="BC2928" s="48"/>
      <c r="BD2928" s="48"/>
      <c r="BE2928" s="48"/>
    </row>
    <row r="2929" spans="47:57" hidden="1" x14ac:dyDescent="0.2">
      <c r="AU2929" s="48"/>
      <c r="AV2929" s="48"/>
      <c r="AW2929" s="48"/>
      <c r="AX2929" s="48"/>
      <c r="AY2929" s="48"/>
      <c r="AZ2929" s="48"/>
      <c r="BA2929" s="48"/>
      <c r="BB2929" s="48"/>
      <c r="BC2929" s="48"/>
      <c r="BD2929" s="48"/>
      <c r="BE2929" s="48"/>
    </row>
    <row r="2930" spans="47:57" hidden="1" x14ac:dyDescent="0.2">
      <c r="AU2930" s="48"/>
      <c r="AV2930" s="48"/>
      <c r="AW2930" s="48"/>
      <c r="AX2930" s="48"/>
      <c r="AY2930" s="48"/>
      <c r="AZ2930" s="48"/>
      <c r="BA2930" s="48"/>
      <c r="BB2930" s="48"/>
      <c r="BC2930" s="48"/>
      <c r="BD2930" s="48"/>
      <c r="BE2930" s="48"/>
    </row>
    <row r="2931" spans="47:57" hidden="1" x14ac:dyDescent="0.2">
      <c r="AU2931" s="48"/>
      <c r="AV2931" s="48"/>
      <c r="AW2931" s="48"/>
      <c r="AX2931" s="48"/>
      <c r="AY2931" s="48"/>
      <c r="AZ2931" s="48"/>
      <c r="BA2931" s="48"/>
      <c r="BB2931" s="48"/>
      <c r="BC2931" s="48"/>
      <c r="BD2931" s="48"/>
      <c r="BE2931" s="48"/>
    </row>
    <row r="2932" spans="47:57" hidden="1" x14ac:dyDescent="0.2">
      <c r="AU2932" s="48"/>
      <c r="AV2932" s="48"/>
      <c r="AW2932" s="48"/>
      <c r="AX2932" s="48"/>
      <c r="AY2932" s="48"/>
      <c r="AZ2932" s="48"/>
      <c r="BA2932" s="48"/>
      <c r="BB2932" s="48"/>
      <c r="BC2932" s="48"/>
      <c r="BD2932" s="48"/>
      <c r="BE2932" s="48"/>
    </row>
    <row r="2933" spans="47:57" hidden="1" x14ac:dyDescent="0.2">
      <c r="AU2933" s="48"/>
      <c r="AV2933" s="48"/>
      <c r="AW2933" s="48"/>
      <c r="AX2933" s="48"/>
      <c r="AY2933" s="48"/>
      <c r="AZ2933" s="48"/>
      <c r="BA2933" s="48"/>
      <c r="BB2933" s="48"/>
      <c r="BC2933" s="48"/>
      <c r="BD2933" s="48"/>
      <c r="BE2933" s="48"/>
    </row>
    <row r="2934" spans="47:57" hidden="1" x14ac:dyDescent="0.2">
      <c r="AU2934" s="48"/>
      <c r="AV2934" s="48"/>
      <c r="AW2934" s="48"/>
      <c r="AX2934" s="48"/>
      <c r="AY2934" s="48"/>
      <c r="AZ2934" s="48"/>
      <c r="BA2934" s="48"/>
      <c r="BB2934" s="48"/>
      <c r="BC2934" s="48"/>
      <c r="BD2934" s="48"/>
      <c r="BE2934" s="48"/>
    </row>
    <row r="2935" spans="47:57" hidden="1" x14ac:dyDescent="0.2">
      <c r="AU2935" s="48"/>
      <c r="AV2935" s="48"/>
      <c r="AW2935" s="48"/>
      <c r="AX2935" s="48"/>
      <c r="AY2935" s="48"/>
      <c r="AZ2935" s="48"/>
      <c r="BA2935" s="48"/>
      <c r="BB2935" s="48"/>
      <c r="BC2935" s="48"/>
      <c r="BD2935" s="48"/>
      <c r="BE2935" s="48"/>
    </row>
    <row r="2936" spans="47:57" hidden="1" x14ac:dyDescent="0.2">
      <c r="AU2936" s="48"/>
      <c r="AV2936" s="48"/>
      <c r="AW2936" s="48"/>
      <c r="AX2936" s="48"/>
      <c r="AY2936" s="48"/>
      <c r="AZ2936" s="48"/>
      <c r="BA2936" s="48"/>
      <c r="BB2936" s="48"/>
      <c r="BC2936" s="48"/>
      <c r="BD2936" s="48"/>
      <c r="BE2936" s="48"/>
    </row>
    <row r="2937" spans="47:57" hidden="1" x14ac:dyDescent="0.2">
      <c r="AU2937" s="48"/>
      <c r="AV2937" s="48"/>
      <c r="AW2937" s="48"/>
      <c r="AX2937" s="48"/>
      <c r="AY2937" s="48"/>
      <c r="AZ2937" s="48"/>
      <c r="BA2937" s="48"/>
      <c r="BB2937" s="48"/>
      <c r="BC2937" s="48"/>
      <c r="BD2937" s="48"/>
      <c r="BE2937" s="48"/>
    </row>
    <row r="2938" spans="47:57" hidden="1" x14ac:dyDescent="0.2">
      <c r="AU2938" s="48"/>
      <c r="AV2938" s="48"/>
      <c r="AW2938" s="48"/>
      <c r="AX2938" s="48"/>
      <c r="AY2938" s="48"/>
      <c r="AZ2938" s="48"/>
      <c r="BA2938" s="48"/>
      <c r="BB2938" s="48"/>
      <c r="BC2938" s="48"/>
      <c r="BD2938" s="48"/>
      <c r="BE2938" s="48"/>
    </row>
    <row r="2939" spans="47:57" hidden="1" x14ac:dyDescent="0.2">
      <c r="AU2939" s="48"/>
      <c r="AV2939" s="48"/>
      <c r="AW2939" s="48"/>
      <c r="AX2939" s="48"/>
      <c r="AY2939" s="48"/>
      <c r="AZ2939" s="48"/>
      <c r="BA2939" s="48"/>
      <c r="BB2939" s="48"/>
      <c r="BC2939" s="48"/>
      <c r="BD2939" s="48"/>
      <c r="BE2939" s="48"/>
    </row>
    <row r="2940" spans="47:57" hidden="1" x14ac:dyDescent="0.2">
      <c r="AU2940" s="48"/>
      <c r="AV2940" s="48"/>
      <c r="AW2940" s="48"/>
      <c r="AX2940" s="48"/>
      <c r="AY2940" s="48"/>
      <c r="AZ2940" s="48"/>
      <c r="BA2940" s="48"/>
      <c r="BB2940" s="48"/>
      <c r="BC2940" s="48"/>
      <c r="BD2940" s="48"/>
      <c r="BE2940" s="48"/>
    </row>
    <row r="2941" spans="47:57" hidden="1" x14ac:dyDescent="0.2">
      <c r="AU2941" s="48"/>
      <c r="AV2941" s="48"/>
      <c r="AW2941" s="48"/>
      <c r="AX2941" s="48"/>
      <c r="AY2941" s="48"/>
      <c r="AZ2941" s="48"/>
      <c r="BA2941" s="48"/>
      <c r="BB2941" s="48"/>
      <c r="BC2941" s="48"/>
      <c r="BD2941" s="48"/>
      <c r="BE2941" s="48"/>
    </row>
    <row r="2942" spans="47:57" hidden="1" x14ac:dyDescent="0.2">
      <c r="AU2942" s="48"/>
      <c r="AV2942" s="48"/>
      <c r="AW2942" s="48"/>
      <c r="AX2942" s="48"/>
      <c r="AY2942" s="48"/>
      <c r="AZ2942" s="48"/>
      <c r="BA2942" s="48"/>
      <c r="BB2942" s="48"/>
      <c r="BC2942" s="48"/>
      <c r="BD2942" s="48"/>
      <c r="BE2942" s="48"/>
    </row>
    <row r="2943" spans="47:57" hidden="1" x14ac:dyDescent="0.2">
      <c r="AU2943" s="48"/>
      <c r="AV2943" s="48"/>
      <c r="AW2943" s="48"/>
      <c r="AX2943" s="48"/>
      <c r="AY2943" s="48"/>
      <c r="AZ2943" s="48"/>
      <c r="BA2943" s="48"/>
      <c r="BB2943" s="48"/>
      <c r="BC2943" s="48"/>
      <c r="BD2943" s="48"/>
      <c r="BE2943" s="48"/>
    </row>
    <row r="2944" spans="47:57" hidden="1" x14ac:dyDescent="0.2">
      <c r="AU2944" s="48"/>
      <c r="AV2944" s="48"/>
      <c r="AW2944" s="48"/>
      <c r="AX2944" s="48"/>
      <c r="AY2944" s="48"/>
      <c r="AZ2944" s="48"/>
      <c r="BA2944" s="48"/>
      <c r="BB2944" s="48"/>
      <c r="BC2944" s="48"/>
      <c r="BD2944" s="48"/>
      <c r="BE2944" s="48"/>
    </row>
    <row r="2945" spans="47:57" hidden="1" x14ac:dyDescent="0.2">
      <c r="AU2945" s="48"/>
      <c r="AV2945" s="48"/>
      <c r="AW2945" s="48"/>
      <c r="AX2945" s="48"/>
      <c r="AY2945" s="48"/>
      <c r="AZ2945" s="48"/>
      <c r="BA2945" s="48"/>
      <c r="BB2945" s="48"/>
      <c r="BC2945" s="48"/>
      <c r="BD2945" s="48"/>
      <c r="BE2945" s="48"/>
    </row>
    <row r="2946" spans="47:57" hidden="1" x14ac:dyDescent="0.2">
      <c r="AU2946" s="48"/>
      <c r="AV2946" s="48"/>
      <c r="AW2946" s="48"/>
      <c r="AX2946" s="48"/>
      <c r="AY2946" s="48"/>
      <c r="AZ2946" s="48"/>
      <c r="BA2946" s="48"/>
      <c r="BB2946" s="48"/>
      <c r="BC2946" s="48"/>
      <c r="BD2946" s="48"/>
      <c r="BE2946" s="48"/>
    </row>
    <row r="2947" spans="47:57" hidden="1" x14ac:dyDescent="0.2">
      <c r="AU2947" s="48"/>
      <c r="AV2947" s="48"/>
      <c r="AW2947" s="48"/>
      <c r="AX2947" s="48"/>
      <c r="AY2947" s="48"/>
      <c r="AZ2947" s="48"/>
      <c r="BA2947" s="48"/>
      <c r="BB2947" s="48"/>
      <c r="BC2947" s="48"/>
      <c r="BD2947" s="48"/>
      <c r="BE2947" s="48"/>
    </row>
    <row r="2948" spans="47:57" hidden="1" x14ac:dyDescent="0.2">
      <c r="AU2948" s="48"/>
      <c r="AV2948" s="48"/>
      <c r="AW2948" s="48"/>
      <c r="AX2948" s="48"/>
      <c r="AY2948" s="48"/>
      <c r="AZ2948" s="48"/>
      <c r="BA2948" s="48"/>
      <c r="BB2948" s="48"/>
      <c r="BC2948" s="48"/>
      <c r="BD2948" s="48"/>
      <c r="BE2948" s="48"/>
    </row>
    <row r="2949" spans="47:57" hidden="1" x14ac:dyDescent="0.2">
      <c r="AU2949" s="48"/>
      <c r="AV2949" s="48"/>
      <c r="AW2949" s="48"/>
      <c r="AX2949" s="48"/>
      <c r="AY2949" s="48"/>
      <c r="AZ2949" s="48"/>
      <c r="BA2949" s="48"/>
      <c r="BB2949" s="48"/>
      <c r="BC2949" s="48"/>
      <c r="BD2949" s="48"/>
      <c r="BE2949" s="48"/>
    </row>
    <row r="2950" spans="47:57" hidden="1" x14ac:dyDescent="0.2">
      <c r="AU2950" s="48"/>
      <c r="AV2950" s="48"/>
      <c r="AW2950" s="48"/>
      <c r="AX2950" s="48"/>
      <c r="AY2950" s="48"/>
      <c r="AZ2950" s="48"/>
      <c r="BA2950" s="48"/>
      <c r="BB2950" s="48"/>
      <c r="BC2950" s="48"/>
      <c r="BD2950" s="48"/>
      <c r="BE2950" s="48"/>
    </row>
    <row r="2951" spans="47:57" hidden="1" x14ac:dyDescent="0.2">
      <c r="AU2951" s="48"/>
      <c r="AV2951" s="48"/>
      <c r="AW2951" s="48"/>
      <c r="AX2951" s="48"/>
      <c r="AY2951" s="48"/>
      <c r="AZ2951" s="48"/>
      <c r="BA2951" s="48"/>
      <c r="BB2951" s="48"/>
      <c r="BC2951" s="48"/>
      <c r="BD2951" s="48"/>
      <c r="BE2951" s="48"/>
    </row>
    <row r="2952" spans="47:57" hidden="1" x14ac:dyDescent="0.2">
      <c r="AU2952" s="48"/>
      <c r="AV2952" s="48"/>
      <c r="AW2952" s="48"/>
      <c r="AX2952" s="48"/>
      <c r="AY2952" s="48"/>
      <c r="AZ2952" s="48"/>
      <c r="BA2952" s="48"/>
      <c r="BB2952" s="48"/>
      <c r="BC2952" s="48"/>
      <c r="BD2952" s="48"/>
      <c r="BE2952" s="48"/>
    </row>
    <row r="2953" spans="47:57" hidden="1" x14ac:dyDescent="0.2">
      <c r="AU2953" s="48"/>
      <c r="AV2953" s="48"/>
      <c r="AW2953" s="48"/>
      <c r="AX2953" s="48"/>
      <c r="AY2953" s="48"/>
      <c r="AZ2953" s="48"/>
      <c r="BA2953" s="48"/>
      <c r="BB2953" s="48"/>
      <c r="BC2953" s="48"/>
      <c r="BD2953" s="48"/>
      <c r="BE2953" s="48"/>
    </row>
    <row r="2954" spans="47:57" hidden="1" x14ac:dyDescent="0.2">
      <c r="AU2954" s="48"/>
      <c r="AV2954" s="48"/>
      <c r="AW2954" s="48"/>
      <c r="AX2954" s="48"/>
      <c r="AY2954" s="48"/>
      <c r="AZ2954" s="48"/>
      <c r="BA2954" s="48"/>
      <c r="BB2954" s="48"/>
      <c r="BC2954" s="48"/>
      <c r="BD2954" s="48"/>
      <c r="BE2954" s="48"/>
    </row>
    <row r="2955" spans="47:57" hidden="1" x14ac:dyDescent="0.2">
      <c r="AU2955" s="48"/>
      <c r="AV2955" s="48"/>
      <c r="AW2955" s="48"/>
      <c r="AX2955" s="48"/>
      <c r="AY2955" s="48"/>
      <c r="AZ2955" s="48"/>
      <c r="BA2955" s="48"/>
      <c r="BB2955" s="48"/>
      <c r="BC2955" s="48"/>
      <c r="BD2955" s="48"/>
      <c r="BE2955" s="48"/>
    </row>
    <row r="2956" spans="47:57" hidden="1" x14ac:dyDescent="0.2">
      <c r="AU2956" s="48"/>
      <c r="AV2956" s="48"/>
      <c r="AW2956" s="48"/>
      <c r="AX2956" s="48"/>
      <c r="AY2956" s="48"/>
      <c r="AZ2956" s="48"/>
      <c r="BA2956" s="48"/>
      <c r="BB2956" s="48"/>
      <c r="BC2956" s="48"/>
      <c r="BD2956" s="48"/>
      <c r="BE2956" s="48"/>
    </row>
    <row r="2957" spans="47:57" hidden="1" x14ac:dyDescent="0.2">
      <c r="AU2957" s="48"/>
      <c r="AV2957" s="48"/>
      <c r="AW2957" s="48"/>
      <c r="AX2957" s="48"/>
      <c r="AY2957" s="48"/>
      <c r="AZ2957" s="48"/>
      <c r="BA2957" s="48"/>
      <c r="BB2957" s="48"/>
      <c r="BC2957" s="48"/>
      <c r="BD2957" s="48"/>
      <c r="BE2957" s="48"/>
    </row>
    <row r="2958" spans="47:57" hidden="1" x14ac:dyDescent="0.2">
      <c r="AU2958" s="48"/>
      <c r="AV2958" s="48"/>
      <c r="AW2958" s="48"/>
      <c r="AX2958" s="48"/>
      <c r="AY2958" s="48"/>
      <c r="AZ2958" s="48"/>
      <c r="BA2958" s="48"/>
      <c r="BB2958" s="48"/>
      <c r="BC2958" s="48"/>
      <c r="BD2958" s="48"/>
      <c r="BE2958" s="48"/>
    </row>
    <row r="2959" spans="47:57" hidden="1" x14ac:dyDescent="0.2">
      <c r="AU2959" s="48"/>
      <c r="AV2959" s="48"/>
      <c r="AW2959" s="48"/>
      <c r="AX2959" s="48"/>
      <c r="AY2959" s="48"/>
      <c r="AZ2959" s="48"/>
      <c r="BA2959" s="48"/>
      <c r="BB2959" s="48"/>
      <c r="BC2959" s="48"/>
      <c r="BD2959" s="48"/>
      <c r="BE2959" s="48"/>
    </row>
    <row r="2960" spans="47:57" hidden="1" x14ac:dyDescent="0.2">
      <c r="AU2960" s="48"/>
      <c r="AV2960" s="48"/>
      <c r="AW2960" s="48"/>
      <c r="AX2960" s="48"/>
      <c r="AY2960" s="48"/>
      <c r="AZ2960" s="48"/>
      <c r="BA2960" s="48"/>
      <c r="BB2960" s="48"/>
      <c r="BC2960" s="48"/>
      <c r="BD2960" s="48"/>
      <c r="BE2960" s="48"/>
    </row>
    <row r="2961" spans="47:57" hidden="1" x14ac:dyDescent="0.2">
      <c r="AU2961" s="48"/>
      <c r="AV2961" s="48"/>
      <c r="AW2961" s="48"/>
      <c r="AX2961" s="48"/>
      <c r="AY2961" s="48"/>
      <c r="AZ2961" s="48"/>
      <c r="BA2961" s="48"/>
      <c r="BB2961" s="48"/>
      <c r="BC2961" s="48"/>
      <c r="BD2961" s="48"/>
      <c r="BE2961" s="48"/>
    </row>
    <row r="2962" spans="47:57" hidden="1" x14ac:dyDescent="0.2">
      <c r="AU2962" s="48"/>
      <c r="AV2962" s="48"/>
      <c r="AW2962" s="48"/>
      <c r="AX2962" s="48"/>
      <c r="AY2962" s="48"/>
      <c r="AZ2962" s="48"/>
      <c r="BA2962" s="48"/>
      <c r="BB2962" s="48"/>
      <c r="BC2962" s="48"/>
      <c r="BD2962" s="48"/>
      <c r="BE2962" s="48"/>
    </row>
    <row r="2963" spans="47:57" hidden="1" x14ac:dyDescent="0.2">
      <c r="AU2963" s="48"/>
      <c r="AV2963" s="48"/>
      <c r="AW2963" s="48"/>
      <c r="AX2963" s="48"/>
      <c r="AY2963" s="48"/>
      <c r="AZ2963" s="48"/>
      <c r="BA2963" s="48"/>
      <c r="BB2963" s="48"/>
      <c r="BC2963" s="48"/>
      <c r="BD2963" s="48"/>
      <c r="BE2963" s="48"/>
    </row>
    <row r="2964" spans="47:57" hidden="1" x14ac:dyDescent="0.2">
      <c r="AU2964" s="48"/>
      <c r="AV2964" s="48"/>
      <c r="AW2964" s="48"/>
      <c r="AX2964" s="48"/>
      <c r="AY2964" s="48"/>
      <c r="AZ2964" s="48"/>
      <c r="BA2964" s="48"/>
      <c r="BB2964" s="48"/>
      <c r="BC2964" s="48"/>
      <c r="BD2964" s="48"/>
      <c r="BE2964" s="48"/>
    </row>
    <row r="2965" spans="47:57" hidden="1" x14ac:dyDescent="0.2">
      <c r="AU2965" s="48"/>
      <c r="AV2965" s="48"/>
      <c r="AW2965" s="48"/>
      <c r="AX2965" s="48"/>
      <c r="AY2965" s="48"/>
      <c r="AZ2965" s="48"/>
      <c r="BA2965" s="48"/>
      <c r="BB2965" s="48"/>
      <c r="BC2965" s="48"/>
      <c r="BD2965" s="48"/>
      <c r="BE2965" s="48"/>
    </row>
    <row r="2966" spans="47:57" hidden="1" x14ac:dyDescent="0.2">
      <c r="AU2966" s="48"/>
      <c r="AV2966" s="48"/>
      <c r="AW2966" s="48"/>
      <c r="AX2966" s="48"/>
      <c r="AY2966" s="48"/>
      <c r="AZ2966" s="48"/>
      <c r="BA2966" s="48"/>
      <c r="BB2966" s="48"/>
      <c r="BC2966" s="48"/>
      <c r="BD2966" s="48"/>
      <c r="BE2966" s="48"/>
    </row>
    <row r="2967" spans="47:57" hidden="1" x14ac:dyDescent="0.2">
      <c r="AU2967" s="48"/>
      <c r="AV2967" s="48"/>
      <c r="AW2967" s="48"/>
      <c r="AX2967" s="48"/>
      <c r="AY2967" s="48"/>
      <c r="AZ2967" s="48"/>
      <c r="BA2967" s="48"/>
      <c r="BB2967" s="48"/>
      <c r="BC2967" s="48"/>
      <c r="BD2967" s="48"/>
      <c r="BE2967" s="48"/>
    </row>
    <row r="2968" spans="47:57" hidden="1" x14ac:dyDescent="0.2">
      <c r="AU2968" s="48"/>
      <c r="AV2968" s="48"/>
      <c r="AW2968" s="48"/>
      <c r="AX2968" s="48"/>
      <c r="AY2968" s="48"/>
      <c r="AZ2968" s="48"/>
      <c r="BA2968" s="48"/>
      <c r="BB2968" s="48"/>
      <c r="BC2968" s="48"/>
      <c r="BD2968" s="48"/>
      <c r="BE2968" s="48"/>
    </row>
    <row r="2969" spans="47:57" hidden="1" x14ac:dyDescent="0.2">
      <c r="AU2969" s="48"/>
      <c r="AV2969" s="48"/>
      <c r="AW2969" s="48"/>
      <c r="AX2969" s="48"/>
      <c r="AY2969" s="48"/>
      <c r="AZ2969" s="48"/>
      <c r="BA2969" s="48"/>
      <c r="BB2969" s="48"/>
      <c r="BC2969" s="48"/>
      <c r="BD2969" s="48"/>
      <c r="BE2969" s="48"/>
    </row>
    <row r="2970" spans="47:57" hidden="1" x14ac:dyDescent="0.2">
      <c r="AU2970" s="48"/>
      <c r="AV2970" s="48"/>
      <c r="AW2970" s="48"/>
      <c r="AX2970" s="48"/>
      <c r="AY2970" s="48"/>
      <c r="AZ2970" s="48"/>
      <c r="BA2970" s="48"/>
      <c r="BB2970" s="48"/>
      <c r="BC2970" s="48"/>
      <c r="BD2970" s="48"/>
      <c r="BE2970" s="48"/>
    </row>
    <row r="2971" spans="47:57" hidden="1" x14ac:dyDescent="0.2">
      <c r="AU2971" s="48"/>
      <c r="AV2971" s="48"/>
      <c r="AW2971" s="48"/>
      <c r="AX2971" s="48"/>
      <c r="AY2971" s="48"/>
      <c r="AZ2971" s="48"/>
      <c r="BA2971" s="48"/>
      <c r="BB2971" s="48"/>
      <c r="BC2971" s="48"/>
      <c r="BD2971" s="48"/>
      <c r="BE2971" s="48"/>
    </row>
    <row r="2972" spans="47:57" hidden="1" x14ac:dyDescent="0.2">
      <c r="AU2972" s="48"/>
      <c r="AV2972" s="48"/>
      <c r="AW2972" s="48"/>
      <c r="AX2972" s="48"/>
      <c r="AY2972" s="48"/>
      <c r="AZ2972" s="48"/>
      <c r="BA2972" s="48"/>
      <c r="BB2972" s="48"/>
      <c r="BC2972" s="48"/>
      <c r="BD2972" s="48"/>
      <c r="BE2972" s="48"/>
    </row>
    <row r="2973" spans="47:57" hidden="1" x14ac:dyDescent="0.2">
      <c r="AU2973" s="48"/>
      <c r="AV2973" s="48"/>
      <c r="AW2973" s="48"/>
      <c r="AX2973" s="48"/>
      <c r="AY2973" s="48"/>
      <c r="AZ2973" s="48"/>
      <c r="BA2973" s="48"/>
      <c r="BB2973" s="48"/>
      <c r="BC2973" s="48"/>
      <c r="BD2973" s="48"/>
      <c r="BE2973" s="48"/>
    </row>
    <row r="2974" spans="47:57" hidden="1" x14ac:dyDescent="0.2">
      <c r="AU2974" s="48"/>
      <c r="AV2974" s="48"/>
      <c r="AW2974" s="48"/>
      <c r="AX2974" s="48"/>
      <c r="AY2974" s="48"/>
      <c r="AZ2974" s="48"/>
      <c r="BA2974" s="48"/>
      <c r="BB2974" s="48"/>
      <c r="BC2974" s="48"/>
      <c r="BD2974" s="48"/>
      <c r="BE2974" s="48"/>
    </row>
    <row r="2975" spans="47:57" hidden="1" x14ac:dyDescent="0.2">
      <c r="AU2975" s="48"/>
      <c r="AV2975" s="48"/>
      <c r="AW2975" s="48"/>
      <c r="AX2975" s="48"/>
      <c r="AY2975" s="48"/>
      <c r="AZ2975" s="48"/>
      <c r="BA2975" s="48"/>
      <c r="BB2975" s="48"/>
      <c r="BC2975" s="48"/>
      <c r="BD2975" s="48"/>
      <c r="BE2975" s="48"/>
    </row>
    <row r="2976" spans="47:57" hidden="1" x14ac:dyDescent="0.2">
      <c r="AU2976" s="48"/>
      <c r="AV2976" s="48"/>
      <c r="AW2976" s="48"/>
      <c r="AX2976" s="48"/>
      <c r="AY2976" s="48"/>
      <c r="AZ2976" s="48"/>
      <c r="BA2976" s="48"/>
      <c r="BB2976" s="48"/>
      <c r="BC2976" s="48"/>
      <c r="BD2976" s="48"/>
      <c r="BE2976" s="48"/>
    </row>
    <row r="2977" spans="47:57" hidden="1" x14ac:dyDescent="0.2">
      <c r="AU2977" s="48"/>
      <c r="AV2977" s="48"/>
      <c r="AW2977" s="48"/>
      <c r="AX2977" s="48"/>
      <c r="AY2977" s="48"/>
      <c r="AZ2977" s="48"/>
      <c r="BA2977" s="48"/>
      <c r="BB2977" s="48"/>
      <c r="BC2977" s="48"/>
      <c r="BD2977" s="48"/>
      <c r="BE2977" s="48"/>
    </row>
    <row r="2978" spans="47:57" hidden="1" x14ac:dyDescent="0.2">
      <c r="AU2978" s="48"/>
      <c r="AV2978" s="48"/>
      <c r="AW2978" s="48"/>
      <c r="AX2978" s="48"/>
      <c r="AY2978" s="48"/>
      <c r="AZ2978" s="48"/>
      <c r="BA2978" s="48"/>
      <c r="BB2978" s="48"/>
      <c r="BC2978" s="48"/>
      <c r="BD2978" s="48"/>
      <c r="BE2978" s="48"/>
    </row>
    <row r="2979" spans="47:57" hidden="1" x14ac:dyDescent="0.2">
      <c r="AU2979" s="48"/>
      <c r="AV2979" s="48"/>
      <c r="AW2979" s="48"/>
      <c r="AX2979" s="48"/>
      <c r="AY2979" s="48"/>
      <c r="AZ2979" s="48"/>
      <c r="BA2979" s="48"/>
      <c r="BB2979" s="48"/>
      <c r="BC2979" s="48"/>
      <c r="BD2979" s="48"/>
      <c r="BE2979" s="48"/>
    </row>
    <row r="2980" spans="47:57" hidden="1" x14ac:dyDescent="0.2">
      <c r="AU2980" s="48"/>
      <c r="AV2980" s="48"/>
      <c r="AW2980" s="48"/>
      <c r="AX2980" s="48"/>
      <c r="AY2980" s="48"/>
      <c r="AZ2980" s="48"/>
      <c r="BA2980" s="48"/>
      <c r="BB2980" s="48"/>
      <c r="BC2980" s="48"/>
      <c r="BD2980" s="48"/>
      <c r="BE2980" s="48"/>
    </row>
    <row r="2981" spans="47:57" hidden="1" x14ac:dyDescent="0.2">
      <c r="AU2981" s="48"/>
      <c r="AV2981" s="48"/>
      <c r="AW2981" s="48"/>
      <c r="AX2981" s="48"/>
      <c r="AY2981" s="48"/>
      <c r="AZ2981" s="48"/>
      <c r="BA2981" s="48"/>
      <c r="BB2981" s="48"/>
      <c r="BC2981" s="48"/>
      <c r="BD2981" s="48"/>
      <c r="BE2981" s="48"/>
    </row>
    <row r="2982" spans="47:57" hidden="1" x14ac:dyDescent="0.2">
      <c r="AU2982" s="48"/>
      <c r="AV2982" s="48"/>
      <c r="AW2982" s="48"/>
      <c r="AX2982" s="48"/>
      <c r="AY2982" s="48"/>
      <c r="AZ2982" s="48"/>
      <c r="BA2982" s="48"/>
      <c r="BB2982" s="48"/>
      <c r="BC2982" s="48"/>
      <c r="BD2982" s="48"/>
      <c r="BE2982" s="48"/>
    </row>
    <row r="2983" spans="47:57" hidden="1" x14ac:dyDescent="0.2">
      <c r="AU2983" s="48"/>
      <c r="AV2983" s="48"/>
      <c r="AW2983" s="48"/>
      <c r="AX2983" s="48"/>
      <c r="AY2983" s="48"/>
      <c r="AZ2983" s="48"/>
      <c r="BA2983" s="48"/>
      <c r="BB2983" s="48"/>
      <c r="BC2983" s="48"/>
      <c r="BD2983" s="48"/>
      <c r="BE2983" s="48"/>
    </row>
    <row r="2984" spans="47:57" hidden="1" x14ac:dyDescent="0.2">
      <c r="AU2984" s="48"/>
      <c r="AV2984" s="48"/>
      <c r="AW2984" s="48"/>
      <c r="AX2984" s="48"/>
      <c r="AY2984" s="48"/>
      <c r="AZ2984" s="48"/>
      <c r="BA2984" s="48"/>
      <c r="BB2984" s="48"/>
      <c r="BC2984" s="48"/>
      <c r="BD2984" s="48"/>
      <c r="BE2984" s="48"/>
    </row>
    <row r="2985" spans="47:57" hidden="1" x14ac:dyDescent="0.2">
      <c r="AU2985" s="48"/>
      <c r="AV2985" s="48"/>
      <c r="AW2985" s="48"/>
      <c r="AX2985" s="48"/>
      <c r="AY2985" s="48"/>
      <c r="AZ2985" s="48"/>
      <c r="BA2985" s="48"/>
      <c r="BB2985" s="48"/>
      <c r="BC2985" s="48"/>
      <c r="BD2985" s="48"/>
      <c r="BE2985" s="48"/>
    </row>
    <row r="2986" spans="47:57" hidden="1" x14ac:dyDescent="0.2">
      <c r="AU2986" s="48"/>
      <c r="AV2986" s="48"/>
      <c r="AW2986" s="48"/>
      <c r="AX2986" s="48"/>
      <c r="AY2986" s="48"/>
      <c r="AZ2986" s="48"/>
      <c r="BA2986" s="48"/>
      <c r="BB2986" s="48"/>
      <c r="BC2986" s="48"/>
      <c r="BD2986" s="48"/>
      <c r="BE2986" s="48"/>
    </row>
    <row r="2987" spans="47:57" hidden="1" x14ac:dyDescent="0.2">
      <c r="AU2987" s="48"/>
      <c r="AV2987" s="48"/>
      <c r="AW2987" s="48"/>
      <c r="AX2987" s="48"/>
      <c r="AY2987" s="48"/>
      <c r="AZ2987" s="48"/>
      <c r="BA2987" s="48"/>
      <c r="BB2987" s="48"/>
      <c r="BC2987" s="48"/>
      <c r="BD2987" s="48"/>
      <c r="BE2987" s="48"/>
    </row>
    <row r="2988" spans="47:57" hidden="1" x14ac:dyDescent="0.2">
      <c r="AU2988" s="48"/>
      <c r="AV2988" s="48"/>
      <c r="AW2988" s="48"/>
      <c r="AX2988" s="48"/>
      <c r="AY2988" s="48"/>
      <c r="AZ2988" s="48"/>
      <c r="BA2988" s="48"/>
      <c r="BB2988" s="48"/>
      <c r="BC2988" s="48"/>
      <c r="BD2988" s="48"/>
      <c r="BE2988" s="48"/>
    </row>
    <row r="2989" spans="47:57" hidden="1" x14ac:dyDescent="0.2">
      <c r="AU2989" s="48"/>
      <c r="AV2989" s="48"/>
      <c r="AW2989" s="48"/>
      <c r="AX2989" s="48"/>
      <c r="AY2989" s="48"/>
      <c r="AZ2989" s="48"/>
      <c r="BA2989" s="48"/>
      <c r="BB2989" s="48"/>
      <c r="BC2989" s="48"/>
      <c r="BD2989" s="48"/>
      <c r="BE2989" s="48"/>
    </row>
    <row r="2990" spans="47:57" hidden="1" x14ac:dyDescent="0.2">
      <c r="AU2990" s="48"/>
      <c r="AV2990" s="48"/>
      <c r="AW2990" s="48"/>
      <c r="AX2990" s="48"/>
      <c r="AY2990" s="48"/>
      <c r="AZ2990" s="48"/>
      <c r="BA2990" s="48"/>
      <c r="BB2990" s="48"/>
      <c r="BC2990" s="48"/>
      <c r="BD2990" s="48"/>
      <c r="BE2990" s="48"/>
    </row>
    <row r="2991" spans="47:57" hidden="1" x14ac:dyDescent="0.2">
      <c r="AU2991" s="48"/>
      <c r="AV2991" s="48"/>
      <c r="AW2991" s="48"/>
      <c r="AX2991" s="48"/>
      <c r="AY2991" s="48"/>
      <c r="AZ2991" s="48"/>
      <c r="BA2991" s="48"/>
      <c r="BB2991" s="48"/>
      <c r="BC2991" s="48"/>
      <c r="BD2991" s="48"/>
      <c r="BE2991" s="48"/>
    </row>
    <row r="2992" spans="47:57" hidden="1" x14ac:dyDescent="0.2">
      <c r="AU2992" s="48"/>
      <c r="AV2992" s="48"/>
      <c r="AW2992" s="48"/>
      <c r="AX2992" s="48"/>
      <c r="AY2992" s="48"/>
      <c r="AZ2992" s="48"/>
      <c r="BA2992" s="48"/>
      <c r="BB2992" s="48"/>
      <c r="BC2992" s="48"/>
      <c r="BD2992" s="48"/>
      <c r="BE2992" s="48"/>
    </row>
    <row r="2993" spans="47:57" hidden="1" x14ac:dyDescent="0.2">
      <c r="AU2993" s="48"/>
      <c r="AV2993" s="48"/>
      <c r="AW2993" s="48"/>
      <c r="AX2993" s="48"/>
      <c r="AY2993" s="48"/>
      <c r="AZ2993" s="48"/>
      <c r="BA2993" s="48"/>
      <c r="BB2993" s="48"/>
      <c r="BC2993" s="48"/>
      <c r="BD2993" s="48"/>
      <c r="BE2993" s="48"/>
    </row>
    <row r="2994" spans="47:57" hidden="1" x14ac:dyDescent="0.2">
      <c r="AU2994" s="48"/>
      <c r="AV2994" s="48"/>
      <c r="AW2994" s="48"/>
      <c r="AX2994" s="48"/>
      <c r="AY2994" s="48"/>
      <c r="AZ2994" s="48"/>
      <c r="BA2994" s="48"/>
      <c r="BB2994" s="48"/>
      <c r="BC2994" s="48"/>
      <c r="BD2994" s="48"/>
      <c r="BE2994" s="48"/>
    </row>
    <row r="2995" spans="47:57" hidden="1" x14ac:dyDescent="0.2">
      <c r="AU2995" s="48"/>
      <c r="AV2995" s="48"/>
      <c r="AW2995" s="48"/>
      <c r="AX2995" s="48"/>
      <c r="AY2995" s="48"/>
      <c r="AZ2995" s="48"/>
      <c r="BA2995" s="48"/>
      <c r="BB2995" s="48"/>
      <c r="BC2995" s="48"/>
      <c r="BD2995" s="48"/>
      <c r="BE2995" s="48"/>
    </row>
    <row r="2996" spans="47:57" hidden="1" x14ac:dyDescent="0.2">
      <c r="AU2996" s="48"/>
      <c r="AV2996" s="48"/>
      <c r="AW2996" s="48"/>
      <c r="AX2996" s="48"/>
      <c r="AY2996" s="48"/>
      <c r="AZ2996" s="48"/>
      <c r="BA2996" s="48"/>
      <c r="BB2996" s="48"/>
      <c r="BC2996" s="48"/>
      <c r="BD2996" s="48"/>
      <c r="BE2996" s="48"/>
    </row>
    <row r="2997" spans="47:57" hidden="1" x14ac:dyDescent="0.2">
      <c r="AU2997" s="48"/>
      <c r="AV2997" s="48"/>
      <c r="AW2997" s="48"/>
      <c r="AX2997" s="48"/>
      <c r="AY2997" s="48"/>
      <c r="AZ2997" s="48"/>
      <c r="BA2997" s="48"/>
      <c r="BB2997" s="48"/>
      <c r="BC2997" s="48"/>
      <c r="BD2997" s="48"/>
      <c r="BE2997" s="48"/>
    </row>
    <row r="2998" spans="47:57" hidden="1" x14ac:dyDescent="0.2">
      <c r="AU2998" s="48"/>
      <c r="AV2998" s="48"/>
      <c r="AW2998" s="48"/>
      <c r="AX2998" s="48"/>
      <c r="AY2998" s="48"/>
      <c r="AZ2998" s="48"/>
      <c r="BA2998" s="48"/>
      <c r="BB2998" s="48"/>
      <c r="BC2998" s="48"/>
      <c r="BD2998" s="48"/>
      <c r="BE2998" s="48"/>
    </row>
    <row r="2999" spans="47:57" hidden="1" x14ac:dyDescent="0.2">
      <c r="AU2999" s="48"/>
      <c r="AV2999" s="48"/>
      <c r="AW2999" s="48"/>
      <c r="AX2999" s="48"/>
      <c r="AY2999" s="48"/>
      <c r="AZ2999" s="48"/>
      <c r="BA2999" s="48"/>
      <c r="BB2999" s="48"/>
      <c r="BC2999" s="48"/>
      <c r="BD2999" s="48"/>
      <c r="BE2999" s="48"/>
    </row>
    <row r="3000" spans="47:57" hidden="1" x14ac:dyDescent="0.2">
      <c r="AU3000" s="48"/>
      <c r="AV3000" s="48"/>
      <c r="AW3000" s="48"/>
      <c r="AX3000" s="48"/>
      <c r="AY3000" s="48"/>
      <c r="AZ3000" s="48"/>
      <c r="BA3000" s="48"/>
      <c r="BB3000" s="48"/>
      <c r="BC3000" s="48"/>
      <c r="BD3000" s="48"/>
      <c r="BE3000" s="48"/>
    </row>
    <row r="3001" spans="47:57" hidden="1" x14ac:dyDescent="0.2">
      <c r="AU3001" s="48"/>
      <c r="AV3001" s="48"/>
      <c r="AW3001" s="48"/>
      <c r="AX3001" s="48"/>
      <c r="AY3001" s="48"/>
      <c r="AZ3001" s="48"/>
      <c r="BA3001" s="48"/>
      <c r="BB3001" s="48"/>
      <c r="BC3001" s="48"/>
      <c r="BD3001" s="48"/>
      <c r="BE3001" s="48"/>
    </row>
    <row r="3002" spans="47:57" hidden="1" x14ac:dyDescent="0.2">
      <c r="AU3002" s="48"/>
      <c r="AV3002" s="48"/>
      <c r="AW3002" s="48"/>
      <c r="AX3002" s="48"/>
      <c r="AY3002" s="48"/>
      <c r="AZ3002" s="48"/>
      <c r="BA3002" s="48"/>
      <c r="BB3002" s="48"/>
      <c r="BC3002" s="48"/>
      <c r="BD3002" s="48"/>
      <c r="BE3002" s="48"/>
    </row>
    <row r="3003" spans="47:57" hidden="1" x14ac:dyDescent="0.2">
      <c r="AU3003" s="48"/>
      <c r="AV3003" s="48"/>
      <c r="AW3003" s="48"/>
      <c r="AX3003" s="48"/>
      <c r="AY3003" s="48"/>
      <c r="AZ3003" s="48"/>
      <c r="BA3003" s="48"/>
      <c r="BB3003" s="48"/>
      <c r="BC3003" s="48"/>
      <c r="BD3003" s="48"/>
      <c r="BE3003" s="48"/>
    </row>
    <row r="3004" spans="47:57" hidden="1" x14ac:dyDescent="0.2">
      <c r="AU3004" s="48"/>
      <c r="AV3004" s="48"/>
      <c r="AW3004" s="48"/>
      <c r="AX3004" s="48"/>
      <c r="AY3004" s="48"/>
      <c r="AZ3004" s="48"/>
      <c r="BA3004" s="48"/>
      <c r="BB3004" s="48"/>
      <c r="BC3004" s="48"/>
      <c r="BD3004" s="48"/>
      <c r="BE3004" s="48"/>
    </row>
    <row r="3005" spans="47:57" hidden="1" x14ac:dyDescent="0.2">
      <c r="AU3005" s="48"/>
      <c r="AV3005" s="48"/>
      <c r="AW3005" s="48"/>
      <c r="AX3005" s="48"/>
      <c r="AY3005" s="48"/>
      <c r="AZ3005" s="48"/>
      <c r="BA3005" s="48"/>
      <c r="BB3005" s="48"/>
      <c r="BC3005" s="48"/>
      <c r="BD3005" s="48"/>
      <c r="BE3005" s="48"/>
    </row>
    <row r="3006" spans="47:57" hidden="1" x14ac:dyDescent="0.2">
      <c r="AU3006" s="48"/>
      <c r="AV3006" s="48"/>
      <c r="AW3006" s="48"/>
      <c r="AX3006" s="48"/>
      <c r="AY3006" s="48"/>
      <c r="AZ3006" s="48"/>
      <c r="BA3006" s="48"/>
      <c r="BB3006" s="48"/>
      <c r="BC3006" s="48"/>
      <c r="BD3006" s="48"/>
      <c r="BE3006" s="48"/>
    </row>
    <row r="3007" spans="47:57" hidden="1" x14ac:dyDescent="0.2">
      <c r="AU3007" s="48"/>
      <c r="AV3007" s="48"/>
      <c r="AW3007" s="48"/>
      <c r="AX3007" s="48"/>
      <c r="AY3007" s="48"/>
      <c r="AZ3007" s="48"/>
      <c r="BA3007" s="48"/>
      <c r="BB3007" s="48"/>
      <c r="BC3007" s="48"/>
      <c r="BD3007" s="48"/>
      <c r="BE3007" s="48"/>
    </row>
    <row r="3008" spans="47:57" hidden="1" x14ac:dyDescent="0.2">
      <c r="AU3008" s="48"/>
      <c r="AV3008" s="48"/>
      <c r="AW3008" s="48"/>
      <c r="AX3008" s="48"/>
      <c r="AY3008" s="48"/>
      <c r="AZ3008" s="48"/>
      <c r="BA3008" s="48"/>
      <c r="BB3008" s="48"/>
      <c r="BC3008" s="48"/>
      <c r="BD3008" s="48"/>
      <c r="BE3008" s="48"/>
    </row>
    <row r="3009" spans="47:57" hidden="1" x14ac:dyDescent="0.2">
      <c r="AU3009" s="48"/>
      <c r="AV3009" s="48"/>
      <c r="AW3009" s="48"/>
      <c r="AX3009" s="48"/>
      <c r="AY3009" s="48"/>
      <c r="AZ3009" s="48"/>
      <c r="BA3009" s="48"/>
      <c r="BB3009" s="48"/>
      <c r="BC3009" s="48"/>
      <c r="BD3009" s="48"/>
      <c r="BE3009" s="48"/>
    </row>
    <row r="3010" spans="47:57" hidden="1" x14ac:dyDescent="0.2">
      <c r="AU3010" s="48"/>
      <c r="AV3010" s="48"/>
      <c r="AW3010" s="48"/>
      <c r="AX3010" s="48"/>
      <c r="AY3010" s="48"/>
      <c r="AZ3010" s="48"/>
      <c r="BA3010" s="48"/>
      <c r="BB3010" s="48"/>
      <c r="BC3010" s="48"/>
      <c r="BD3010" s="48"/>
      <c r="BE3010" s="48"/>
    </row>
    <row r="3011" spans="47:57" hidden="1" x14ac:dyDescent="0.2">
      <c r="AU3011" s="48"/>
      <c r="AV3011" s="48"/>
      <c r="AW3011" s="48"/>
      <c r="AX3011" s="48"/>
      <c r="AY3011" s="48"/>
      <c r="AZ3011" s="48"/>
      <c r="BA3011" s="48"/>
      <c r="BB3011" s="48"/>
      <c r="BC3011" s="48"/>
      <c r="BD3011" s="48"/>
      <c r="BE3011" s="48"/>
    </row>
    <row r="3012" spans="47:57" hidden="1" x14ac:dyDescent="0.2">
      <c r="AU3012" s="48"/>
      <c r="AV3012" s="48"/>
      <c r="AW3012" s="48"/>
      <c r="AX3012" s="48"/>
      <c r="AY3012" s="48"/>
      <c r="AZ3012" s="48"/>
      <c r="BA3012" s="48"/>
      <c r="BB3012" s="48"/>
      <c r="BC3012" s="48"/>
      <c r="BD3012" s="48"/>
      <c r="BE3012" s="48"/>
    </row>
    <row r="3013" spans="47:57" hidden="1" x14ac:dyDescent="0.2">
      <c r="AU3013" s="48"/>
      <c r="AV3013" s="48"/>
      <c r="AW3013" s="48"/>
      <c r="AX3013" s="48"/>
      <c r="AY3013" s="48"/>
      <c r="AZ3013" s="48"/>
      <c r="BA3013" s="48"/>
      <c r="BB3013" s="48"/>
      <c r="BC3013" s="48"/>
      <c r="BD3013" s="48"/>
      <c r="BE3013" s="48"/>
    </row>
    <row r="3014" spans="47:57" hidden="1" x14ac:dyDescent="0.2">
      <c r="AU3014" s="48"/>
      <c r="AV3014" s="48"/>
      <c r="AW3014" s="48"/>
      <c r="AX3014" s="48"/>
      <c r="AY3014" s="48"/>
      <c r="AZ3014" s="48"/>
      <c r="BA3014" s="48"/>
      <c r="BB3014" s="48"/>
      <c r="BC3014" s="48"/>
      <c r="BD3014" s="48"/>
      <c r="BE3014" s="48"/>
    </row>
    <row r="3015" spans="47:57" hidden="1" x14ac:dyDescent="0.2">
      <c r="AU3015" s="48"/>
      <c r="AV3015" s="48"/>
      <c r="AW3015" s="48"/>
      <c r="AX3015" s="48"/>
      <c r="AY3015" s="48"/>
      <c r="AZ3015" s="48"/>
      <c r="BA3015" s="48"/>
      <c r="BB3015" s="48"/>
      <c r="BC3015" s="48"/>
      <c r="BD3015" s="48"/>
      <c r="BE3015" s="48"/>
    </row>
    <row r="3016" spans="47:57" hidden="1" x14ac:dyDescent="0.2">
      <c r="AU3016" s="48"/>
      <c r="AV3016" s="48"/>
      <c r="AW3016" s="48"/>
      <c r="AX3016" s="48"/>
      <c r="AY3016" s="48"/>
      <c r="AZ3016" s="48"/>
      <c r="BA3016" s="48"/>
      <c r="BB3016" s="48"/>
      <c r="BC3016" s="48"/>
      <c r="BD3016" s="48"/>
      <c r="BE3016" s="48"/>
    </row>
    <row r="3017" spans="47:57" hidden="1" x14ac:dyDescent="0.2">
      <c r="AU3017" s="48"/>
      <c r="AV3017" s="48"/>
      <c r="AW3017" s="48"/>
      <c r="AX3017" s="48"/>
      <c r="AY3017" s="48"/>
      <c r="AZ3017" s="48"/>
      <c r="BA3017" s="48"/>
      <c r="BB3017" s="48"/>
      <c r="BC3017" s="48"/>
      <c r="BD3017" s="48"/>
      <c r="BE3017" s="48"/>
    </row>
    <row r="3018" spans="47:57" hidden="1" x14ac:dyDescent="0.2">
      <c r="AU3018" s="48"/>
      <c r="AV3018" s="48"/>
      <c r="AW3018" s="48"/>
      <c r="AX3018" s="48"/>
      <c r="AY3018" s="48"/>
      <c r="AZ3018" s="48"/>
      <c r="BA3018" s="48"/>
      <c r="BB3018" s="48"/>
      <c r="BC3018" s="48"/>
      <c r="BD3018" s="48"/>
      <c r="BE3018" s="48"/>
    </row>
    <row r="3019" spans="47:57" hidden="1" x14ac:dyDescent="0.2">
      <c r="AU3019" s="48"/>
      <c r="AV3019" s="48"/>
      <c r="AW3019" s="48"/>
      <c r="AX3019" s="48"/>
      <c r="AY3019" s="48"/>
      <c r="AZ3019" s="48"/>
      <c r="BA3019" s="48"/>
      <c r="BB3019" s="48"/>
      <c r="BC3019" s="48"/>
      <c r="BD3019" s="48"/>
      <c r="BE3019" s="48"/>
    </row>
    <row r="3020" spans="47:57" hidden="1" x14ac:dyDescent="0.2">
      <c r="AU3020" s="48"/>
      <c r="AV3020" s="48"/>
      <c r="AW3020" s="48"/>
      <c r="AX3020" s="48"/>
      <c r="AY3020" s="48"/>
      <c r="AZ3020" s="48"/>
      <c r="BA3020" s="48"/>
      <c r="BB3020" s="48"/>
      <c r="BC3020" s="48"/>
      <c r="BD3020" s="48"/>
      <c r="BE3020" s="48"/>
    </row>
    <row r="3021" spans="47:57" hidden="1" x14ac:dyDescent="0.2">
      <c r="AU3021" s="48"/>
      <c r="AV3021" s="48"/>
      <c r="AW3021" s="48"/>
      <c r="AX3021" s="48"/>
      <c r="AY3021" s="48"/>
      <c r="AZ3021" s="48"/>
      <c r="BA3021" s="48"/>
      <c r="BB3021" s="48"/>
      <c r="BC3021" s="48"/>
      <c r="BD3021" s="48"/>
      <c r="BE3021" s="48"/>
    </row>
    <row r="3022" spans="47:57" hidden="1" x14ac:dyDescent="0.2">
      <c r="AU3022" s="48"/>
      <c r="AV3022" s="48"/>
      <c r="AW3022" s="48"/>
      <c r="AX3022" s="48"/>
      <c r="AY3022" s="48"/>
      <c r="AZ3022" s="48"/>
      <c r="BA3022" s="48"/>
      <c r="BB3022" s="48"/>
      <c r="BC3022" s="48"/>
      <c r="BD3022" s="48"/>
      <c r="BE3022" s="48"/>
    </row>
    <row r="3023" spans="47:57" hidden="1" x14ac:dyDescent="0.2">
      <c r="AU3023" s="48"/>
      <c r="AV3023" s="48"/>
      <c r="AW3023" s="48"/>
      <c r="AX3023" s="48"/>
      <c r="AY3023" s="48"/>
      <c r="AZ3023" s="48"/>
      <c r="BA3023" s="48"/>
      <c r="BB3023" s="48"/>
      <c r="BC3023" s="48"/>
      <c r="BD3023" s="48"/>
      <c r="BE3023" s="48"/>
    </row>
    <row r="3024" spans="47:57" hidden="1" x14ac:dyDescent="0.2">
      <c r="AU3024" s="48"/>
      <c r="AV3024" s="48"/>
      <c r="AW3024" s="48"/>
      <c r="AX3024" s="48"/>
      <c r="AY3024" s="48"/>
      <c r="AZ3024" s="48"/>
      <c r="BA3024" s="48"/>
      <c r="BB3024" s="48"/>
      <c r="BC3024" s="48"/>
      <c r="BD3024" s="48"/>
      <c r="BE3024" s="48"/>
    </row>
    <row r="3025" spans="47:57" hidden="1" x14ac:dyDescent="0.2">
      <c r="AU3025" s="48"/>
      <c r="AV3025" s="48"/>
      <c r="AW3025" s="48"/>
      <c r="AX3025" s="48"/>
      <c r="AY3025" s="48"/>
      <c r="AZ3025" s="48"/>
      <c r="BA3025" s="48"/>
      <c r="BB3025" s="48"/>
      <c r="BC3025" s="48"/>
      <c r="BD3025" s="48"/>
      <c r="BE3025" s="48"/>
    </row>
    <row r="3026" spans="47:57" hidden="1" x14ac:dyDescent="0.2">
      <c r="AU3026" s="48"/>
      <c r="AV3026" s="48"/>
      <c r="AW3026" s="48"/>
      <c r="AX3026" s="48"/>
      <c r="AY3026" s="48"/>
      <c r="AZ3026" s="48"/>
      <c r="BA3026" s="48"/>
      <c r="BB3026" s="48"/>
      <c r="BC3026" s="48"/>
      <c r="BD3026" s="48"/>
      <c r="BE3026" s="48"/>
    </row>
    <row r="3027" spans="47:57" hidden="1" x14ac:dyDescent="0.2">
      <c r="AU3027" s="48"/>
      <c r="AV3027" s="48"/>
      <c r="AW3027" s="48"/>
      <c r="AX3027" s="48"/>
      <c r="AY3027" s="48"/>
      <c r="AZ3027" s="48"/>
      <c r="BA3027" s="48"/>
      <c r="BB3027" s="48"/>
      <c r="BC3027" s="48"/>
      <c r="BD3027" s="48"/>
      <c r="BE3027" s="48"/>
    </row>
    <row r="3028" spans="47:57" hidden="1" x14ac:dyDescent="0.2">
      <c r="AU3028" s="48"/>
      <c r="AV3028" s="48"/>
      <c r="AW3028" s="48"/>
      <c r="AX3028" s="48"/>
      <c r="AY3028" s="48"/>
      <c r="AZ3028" s="48"/>
      <c r="BA3028" s="48"/>
      <c r="BB3028" s="48"/>
      <c r="BC3028" s="48"/>
      <c r="BD3028" s="48"/>
      <c r="BE3028" s="48"/>
    </row>
    <row r="3029" spans="47:57" hidden="1" x14ac:dyDescent="0.2">
      <c r="AU3029" s="48"/>
      <c r="AV3029" s="48"/>
      <c r="AW3029" s="48"/>
      <c r="AX3029" s="48"/>
      <c r="AY3029" s="48"/>
      <c r="AZ3029" s="48"/>
      <c r="BA3029" s="48"/>
      <c r="BB3029" s="48"/>
      <c r="BC3029" s="48"/>
      <c r="BD3029" s="48"/>
      <c r="BE3029" s="48"/>
    </row>
    <row r="3030" spans="47:57" hidden="1" x14ac:dyDescent="0.2">
      <c r="AU3030" s="48"/>
      <c r="AV3030" s="48"/>
      <c r="AW3030" s="48"/>
      <c r="AX3030" s="48"/>
      <c r="AY3030" s="48"/>
      <c r="AZ3030" s="48"/>
      <c r="BA3030" s="48"/>
      <c r="BB3030" s="48"/>
      <c r="BC3030" s="48"/>
      <c r="BD3030" s="48"/>
      <c r="BE3030" s="48"/>
    </row>
    <row r="3031" spans="47:57" hidden="1" x14ac:dyDescent="0.2">
      <c r="AU3031" s="48"/>
      <c r="AV3031" s="48"/>
      <c r="AW3031" s="48"/>
      <c r="AX3031" s="48"/>
      <c r="AY3031" s="48"/>
      <c r="AZ3031" s="48"/>
      <c r="BA3031" s="48"/>
      <c r="BB3031" s="48"/>
      <c r="BC3031" s="48"/>
      <c r="BD3031" s="48"/>
      <c r="BE3031" s="48"/>
    </row>
    <row r="3032" spans="47:57" hidden="1" x14ac:dyDescent="0.2">
      <c r="AU3032" s="48"/>
      <c r="AV3032" s="48"/>
      <c r="AW3032" s="48"/>
      <c r="AX3032" s="48"/>
      <c r="AY3032" s="48"/>
      <c r="AZ3032" s="48"/>
      <c r="BA3032" s="48"/>
      <c r="BB3032" s="48"/>
      <c r="BC3032" s="48"/>
      <c r="BD3032" s="48"/>
      <c r="BE3032" s="48"/>
    </row>
    <row r="3033" spans="47:57" hidden="1" x14ac:dyDescent="0.2">
      <c r="AU3033" s="48"/>
      <c r="AV3033" s="48"/>
      <c r="AW3033" s="48"/>
      <c r="AX3033" s="48"/>
      <c r="AY3033" s="48"/>
      <c r="AZ3033" s="48"/>
      <c r="BA3033" s="48"/>
      <c r="BB3033" s="48"/>
      <c r="BC3033" s="48"/>
      <c r="BD3033" s="48"/>
      <c r="BE3033" s="48"/>
    </row>
    <row r="3034" spans="47:57" hidden="1" x14ac:dyDescent="0.2">
      <c r="AU3034" s="48"/>
      <c r="AV3034" s="48"/>
      <c r="AW3034" s="48"/>
      <c r="AX3034" s="48"/>
      <c r="AY3034" s="48"/>
      <c r="AZ3034" s="48"/>
      <c r="BA3034" s="48"/>
      <c r="BB3034" s="48"/>
      <c r="BC3034" s="48"/>
      <c r="BD3034" s="48"/>
      <c r="BE3034" s="48"/>
    </row>
    <row r="3035" spans="47:57" hidden="1" x14ac:dyDescent="0.2">
      <c r="AU3035" s="48"/>
      <c r="AV3035" s="48"/>
      <c r="AW3035" s="48"/>
      <c r="AX3035" s="48"/>
      <c r="AY3035" s="48"/>
      <c r="AZ3035" s="48"/>
      <c r="BA3035" s="48"/>
      <c r="BB3035" s="48"/>
      <c r="BC3035" s="48"/>
      <c r="BD3035" s="48"/>
      <c r="BE3035" s="48"/>
    </row>
    <row r="3036" spans="47:57" hidden="1" x14ac:dyDescent="0.2">
      <c r="AU3036" s="48"/>
      <c r="AV3036" s="48"/>
      <c r="AW3036" s="48"/>
      <c r="AX3036" s="48"/>
      <c r="AY3036" s="48"/>
      <c r="AZ3036" s="48"/>
      <c r="BA3036" s="48"/>
      <c r="BB3036" s="48"/>
      <c r="BC3036" s="48"/>
      <c r="BD3036" s="48"/>
      <c r="BE3036" s="48"/>
    </row>
    <row r="3037" spans="47:57" hidden="1" x14ac:dyDescent="0.2">
      <c r="AU3037" s="48"/>
      <c r="AV3037" s="48"/>
      <c r="AW3037" s="48"/>
      <c r="AX3037" s="48"/>
      <c r="AY3037" s="48"/>
      <c r="AZ3037" s="48"/>
      <c r="BA3037" s="48"/>
      <c r="BB3037" s="48"/>
      <c r="BC3037" s="48"/>
      <c r="BD3037" s="48"/>
      <c r="BE3037" s="48"/>
    </row>
    <row r="3038" spans="47:57" hidden="1" x14ac:dyDescent="0.2">
      <c r="AU3038" s="48"/>
      <c r="AV3038" s="48"/>
      <c r="AW3038" s="48"/>
      <c r="AX3038" s="48"/>
      <c r="AY3038" s="48"/>
      <c r="AZ3038" s="48"/>
      <c r="BA3038" s="48"/>
      <c r="BB3038" s="48"/>
      <c r="BC3038" s="48"/>
      <c r="BD3038" s="48"/>
      <c r="BE3038" s="48"/>
    </row>
    <row r="3039" spans="47:57" hidden="1" x14ac:dyDescent="0.2">
      <c r="AU3039" s="48"/>
      <c r="AV3039" s="48"/>
      <c r="AW3039" s="48"/>
      <c r="AX3039" s="48"/>
      <c r="AY3039" s="48"/>
      <c r="AZ3039" s="48"/>
      <c r="BA3039" s="48"/>
      <c r="BB3039" s="48"/>
      <c r="BC3039" s="48"/>
      <c r="BD3039" s="48"/>
      <c r="BE3039" s="48"/>
    </row>
    <row r="3040" spans="47:57" hidden="1" x14ac:dyDescent="0.2">
      <c r="AU3040" s="48"/>
      <c r="AV3040" s="48"/>
      <c r="AW3040" s="48"/>
      <c r="AX3040" s="48"/>
      <c r="AY3040" s="48"/>
      <c r="AZ3040" s="48"/>
      <c r="BA3040" s="48"/>
      <c r="BB3040" s="48"/>
      <c r="BC3040" s="48"/>
      <c r="BD3040" s="48"/>
      <c r="BE3040" s="48"/>
    </row>
    <row r="3041" spans="47:57" hidden="1" x14ac:dyDescent="0.2">
      <c r="AU3041" s="48"/>
      <c r="AV3041" s="48"/>
      <c r="AW3041" s="48"/>
      <c r="AX3041" s="48"/>
      <c r="AY3041" s="48"/>
      <c r="AZ3041" s="48"/>
      <c r="BA3041" s="48"/>
      <c r="BB3041" s="48"/>
      <c r="BC3041" s="48"/>
      <c r="BD3041" s="48"/>
      <c r="BE3041" s="48"/>
    </row>
    <row r="3042" spans="47:57" hidden="1" x14ac:dyDescent="0.2">
      <c r="AU3042" s="48"/>
      <c r="AV3042" s="48"/>
      <c r="AW3042" s="48"/>
      <c r="AX3042" s="48"/>
      <c r="AY3042" s="48"/>
      <c r="AZ3042" s="48"/>
      <c r="BA3042" s="48"/>
      <c r="BB3042" s="48"/>
      <c r="BC3042" s="48"/>
      <c r="BD3042" s="48"/>
      <c r="BE3042" s="48"/>
    </row>
    <row r="3043" spans="47:57" hidden="1" x14ac:dyDescent="0.2">
      <c r="AU3043" s="48"/>
      <c r="AV3043" s="48"/>
      <c r="AW3043" s="48"/>
      <c r="AX3043" s="48"/>
      <c r="AY3043" s="48"/>
      <c r="AZ3043" s="48"/>
      <c r="BA3043" s="48"/>
      <c r="BB3043" s="48"/>
      <c r="BC3043" s="48"/>
      <c r="BD3043" s="48"/>
      <c r="BE3043" s="48"/>
    </row>
    <row r="3044" spans="47:57" hidden="1" x14ac:dyDescent="0.2">
      <c r="AU3044" s="48"/>
      <c r="AV3044" s="48"/>
      <c r="AW3044" s="48"/>
      <c r="AX3044" s="48"/>
      <c r="AY3044" s="48"/>
      <c r="AZ3044" s="48"/>
      <c r="BA3044" s="48"/>
      <c r="BB3044" s="48"/>
      <c r="BC3044" s="48"/>
      <c r="BD3044" s="48"/>
      <c r="BE3044" s="48"/>
    </row>
    <row r="3045" spans="47:57" hidden="1" x14ac:dyDescent="0.2">
      <c r="AU3045" s="48"/>
      <c r="AV3045" s="48"/>
      <c r="AW3045" s="48"/>
      <c r="AX3045" s="48"/>
      <c r="AY3045" s="48"/>
      <c r="AZ3045" s="48"/>
      <c r="BA3045" s="48"/>
      <c r="BB3045" s="48"/>
      <c r="BC3045" s="48"/>
      <c r="BD3045" s="48"/>
      <c r="BE3045" s="48"/>
    </row>
    <row r="3046" spans="47:57" hidden="1" x14ac:dyDescent="0.2">
      <c r="AU3046" s="48"/>
      <c r="AV3046" s="48"/>
      <c r="AW3046" s="48"/>
      <c r="AX3046" s="48"/>
      <c r="AY3046" s="48"/>
      <c r="AZ3046" s="48"/>
      <c r="BA3046" s="48"/>
      <c r="BB3046" s="48"/>
      <c r="BC3046" s="48"/>
      <c r="BD3046" s="48"/>
      <c r="BE3046" s="48"/>
    </row>
    <row r="3047" spans="47:57" hidden="1" x14ac:dyDescent="0.2">
      <c r="AU3047" s="48"/>
      <c r="AV3047" s="48"/>
      <c r="AW3047" s="48"/>
      <c r="AX3047" s="48"/>
      <c r="AY3047" s="48"/>
      <c r="AZ3047" s="48"/>
      <c r="BA3047" s="48"/>
      <c r="BB3047" s="48"/>
      <c r="BC3047" s="48"/>
      <c r="BD3047" s="48"/>
      <c r="BE3047" s="48"/>
    </row>
    <row r="3048" spans="47:57" hidden="1" x14ac:dyDescent="0.2">
      <c r="AU3048" s="48"/>
      <c r="AV3048" s="48"/>
      <c r="AW3048" s="48"/>
      <c r="AX3048" s="48"/>
      <c r="AY3048" s="48"/>
      <c r="AZ3048" s="48"/>
      <c r="BA3048" s="48"/>
      <c r="BB3048" s="48"/>
      <c r="BC3048" s="48"/>
      <c r="BD3048" s="48"/>
      <c r="BE3048" s="48"/>
    </row>
    <row r="3049" spans="47:57" hidden="1" x14ac:dyDescent="0.2">
      <c r="AU3049" s="48"/>
      <c r="AV3049" s="48"/>
      <c r="AW3049" s="48"/>
      <c r="AX3049" s="48"/>
      <c r="AY3049" s="48"/>
      <c r="AZ3049" s="48"/>
      <c r="BA3049" s="48"/>
      <c r="BB3049" s="48"/>
      <c r="BC3049" s="48"/>
      <c r="BD3049" s="48"/>
      <c r="BE3049" s="48"/>
    </row>
    <row r="3050" spans="47:57" hidden="1" x14ac:dyDescent="0.2">
      <c r="AU3050" s="48"/>
      <c r="AV3050" s="48"/>
      <c r="AW3050" s="48"/>
      <c r="AX3050" s="48"/>
      <c r="AY3050" s="48"/>
      <c r="AZ3050" s="48"/>
      <c r="BA3050" s="48"/>
      <c r="BB3050" s="48"/>
      <c r="BC3050" s="48"/>
      <c r="BD3050" s="48"/>
      <c r="BE3050" s="48"/>
    </row>
    <row r="3051" spans="47:57" hidden="1" x14ac:dyDescent="0.2">
      <c r="AU3051" s="48"/>
      <c r="AV3051" s="48"/>
      <c r="AW3051" s="48"/>
      <c r="AX3051" s="48"/>
      <c r="AY3051" s="48"/>
      <c r="AZ3051" s="48"/>
      <c r="BA3051" s="48"/>
      <c r="BB3051" s="48"/>
      <c r="BC3051" s="48"/>
      <c r="BD3051" s="48"/>
      <c r="BE3051" s="48"/>
    </row>
    <row r="3052" spans="47:57" hidden="1" x14ac:dyDescent="0.2">
      <c r="AU3052" s="48"/>
      <c r="AV3052" s="48"/>
      <c r="AW3052" s="48"/>
      <c r="AX3052" s="48"/>
      <c r="AY3052" s="48"/>
      <c r="AZ3052" s="48"/>
      <c r="BA3052" s="48"/>
      <c r="BB3052" s="48"/>
      <c r="BC3052" s="48"/>
      <c r="BD3052" s="48"/>
      <c r="BE3052" s="48"/>
    </row>
    <row r="3053" spans="47:57" hidden="1" x14ac:dyDescent="0.2">
      <c r="AU3053" s="48"/>
      <c r="AV3053" s="48"/>
      <c r="AW3053" s="48"/>
      <c r="AX3053" s="48"/>
      <c r="AY3053" s="48"/>
      <c r="AZ3053" s="48"/>
      <c r="BA3053" s="48"/>
      <c r="BB3053" s="48"/>
      <c r="BC3053" s="48"/>
      <c r="BD3053" s="48"/>
      <c r="BE3053" s="48"/>
    </row>
    <row r="3054" spans="47:57" hidden="1" x14ac:dyDescent="0.2">
      <c r="AU3054" s="48"/>
      <c r="AV3054" s="48"/>
      <c r="AW3054" s="48"/>
      <c r="AX3054" s="48"/>
      <c r="AY3054" s="48"/>
      <c r="AZ3054" s="48"/>
      <c r="BA3054" s="48"/>
      <c r="BB3054" s="48"/>
      <c r="BC3054" s="48"/>
      <c r="BD3054" s="48"/>
      <c r="BE3054" s="48"/>
    </row>
    <row r="3055" spans="47:57" hidden="1" x14ac:dyDescent="0.2">
      <c r="AU3055" s="48"/>
      <c r="AV3055" s="48"/>
      <c r="AW3055" s="48"/>
      <c r="AX3055" s="48"/>
      <c r="AY3055" s="48"/>
      <c r="AZ3055" s="48"/>
      <c r="BA3055" s="48"/>
      <c r="BB3055" s="48"/>
      <c r="BC3055" s="48"/>
      <c r="BD3055" s="48"/>
      <c r="BE3055" s="48"/>
    </row>
    <row r="3056" spans="47:57" hidden="1" x14ac:dyDescent="0.2">
      <c r="AU3056" s="48"/>
      <c r="AV3056" s="48"/>
      <c r="AW3056" s="48"/>
      <c r="AX3056" s="48"/>
      <c r="AY3056" s="48"/>
      <c r="AZ3056" s="48"/>
      <c r="BA3056" s="48"/>
      <c r="BB3056" s="48"/>
      <c r="BC3056" s="48"/>
      <c r="BD3056" s="48"/>
      <c r="BE3056" s="48"/>
    </row>
    <row r="3057" spans="47:57" hidden="1" x14ac:dyDescent="0.2">
      <c r="AU3057" s="48"/>
      <c r="AV3057" s="48"/>
      <c r="AW3057" s="48"/>
      <c r="AX3057" s="48"/>
      <c r="AY3057" s="48"/>
      <c r="AZ3057" s="48"/>
      <c r="BA3057" s="48"/>
      <c r="BB3057" s="48"/>
      <c r="BC3057" s="48"/>
      <c r="BD3057" s="48"/>
      <c r="BE3057" s="48"/>
    </row>
    <row r="3058" spans="47:57" hidden="1" x14ac:dyDescent="0.2">
      <c r="AU3058" s="48"/>
      <c r="AV3058" s="48"/>
      <c r="AW3058" s="48"/>
      <c r="AX3058" s="48"/>
      <c r="AY3058" s="48"/>
      <c r="AZ3058" s="48"/>
      <c r="BA3058" s="48"/>
      <c r="BB3058" s="48"/>
      <c r="BC3058" s="48"/>
      <c r="BD3058" s="48"/>
      <c r="BE3058" s="48"/>
    </row>
    <row r="3059" spans="47:57" hidden="1" x14ac:dyDescent="0.2">
      <c r="AU3059" s="48"/>
      <c r="AV3059" s="48"/>
      <c r="AW3059" s="48"/>
      <c r="AX3059" s="48"/>
      <c r="AY3059" s="48"/>
      <c r="AZ3059" s="48"/>
      <c r="BA3059" s="48"/>
      <c r="BB3059" s="48"/>
      <c r="BC3059" s="48"/>
      <c r="BD3059" s="48"/>
      <c r="BE3059" s="48"/>
    </row>
    <row r="3060" spans="47:57" hidden="1" x14ac:dyDescent="0.2">
      <c r="AU3060" s="48"/>
      <c r="AV3060" s="48"/>
      <c r="AW3060" s="48"/>
      <c r="AX3060" s="48"/>
      <c r="AY3060" s="48"/>
      <c r="AZ3060" s="48"/>
      <c r="BA3060" s="48"/>
      <c r="BB3060" s="48"/>
      <c r="BC3060" s="48"/>
      <c r="BD3060" s="48"/>
      <c r="BE3060" s="48"/>
    </row>
    <row r="3061" spans="47:57" hidden="1" x14ac:dyDescent="0.2">
      <c r="AU3061" s="48"/>
      <c r="AV3061" s="48"/>
      <c r="AW3061" s="48"/>
      <c r="AX3061" s="48"/>
      <c r="AY3061" s="48"/>
      <c r="AZ3061" s="48"/>
      <c r="BA3061" s="48"/>
      <c r="BB3061" s="48"/>
      <c r="BC3061" s="48"/>
      <c r="BD3061" s="48"/>
      <c r="BE3061" s="48"/>
    </row>
    <row r="3062" spans="47:57" hidden="1" x14ac:dyDescent="0.2">
      <c r="AU3062" s="48"/>
      <c r="AV3062" s="48"/>
      <c r="AW3062" s="48"/>
      <c r="AX3062" s="48"/>
      <c r="AY3062" s="48"/>
      <c r="AZ3062" s="48"/>
      <c r="BA3062" s="48"/>
      <c r="BB3062" s="48"/>
      <c r="BC3062" s="48"/>
      <c r="BD3062" s="48"/>
      <c r="BE3062" s="48"/>
    </row>
    <row r="3063" spans="47:57" hidden="1" x14ac:dyDescent="0.2">
      <c r="AU3063" s="48"/>
      <c r="AV3063" s="48"/>
      <c r="AW3063" s="48"/>
      <c r="AX3063" s="48"/>
      <c r="AY3063" s="48"/>
      <c r="AZ3063" s="48"/>
      <c r="BA3063" s="48"/>
      <c r="BB3063" s="48"/>
      <c r="BC3063" s="48"/>
      <c r="BD3063" s="48"/>
      <c r="BE3063" s="48"/>
    </row>
    <row r="3064" spans="47:57" hidden="1" x14ac:dyDescent="0.2">
      <c r="AU3064" s="48"/>
      <c r="AV3064" s="48"/>
      <c r="AW3064" s="48"/>
      <c r="AX3064" s="48"/>
      <c r="AY3064" s="48"/>
      <c r="AZ3064" s="48"/>
      <c r="BA3064" s="48"/>
      <c r="BB3064" s="48"/>
      <c r="BC3064" s="48"/>
      <c r="BD3064" s="48"/>
      <c r="BE3064" s="48"/>
    </row>
    <row r="3065" spans="47:57" hidden="1" x14ac:dyDescent="0.2">
      <c r="AU3065" s="48"/>
      <c r="AV3065" s="48"/>
      <c r="AW3065" s="48"/>
      <c r="AX3065" s="48"/>
      <c r="AY3065" s="48"/>
      <c r="AZ3065" s="48"/>
      <c r="BA3065" s="48"/>
      <c r="BB3065" s="48"/>
      <c r="BC3065" s="48"/>
      <c r="BD3065" s="48"/>
      <c r="BE3065" s="48"/>
    </row>
    <row r="3066" spans="47:57" hidden="1" x14ac:dyDescent="0.2">
      <c r="AU3066" s="48"/>
      <c r="AV3066" s="48"/>
      <c r="AW3066" s="48"/>
      <c r="AX3066" s="48"/>
      <c r="AY3066" s="48"/>
      <c r="AZ3066" s="48"/>
      <c r="BA3066" s="48"/>
      <c r="BB3066" s="48"/>
      <c r="BC3066" s="48"/>
      <c r="BD3066" s="48"/>
      <c r="BE3066" s="48"/>
    </row>
    <row r="3067" spans="47:57" hidden="1" x14ac:dyDescent="0.2">
      <c r="AU3067" s="48"/>
      <c r="AV3067" s="48"/>
      <c r="AW3067" s="48"/>
      <c r="AX3067" s="48"/>
      <c r="AY3067" s="48"/>
      <c r="AZ3067" s="48"/>
      <c r="BA3067" s="48"/>
      <c r="BB3067" s="48"/>
      <c r="BC3067" s="48"/>
      <c r="BD3067" s="48"/>
      <c r="BE3067" s="48"/>
    </row>
    <row r="3068" spans="47:57" hidden="1" x14ac:dyDescent="0.2">
      <c r="AU3068" s="48"/>
      <c r="AV3068" s="48"/>
      <c r="AW3068" s="48"/>
      <c r="AX3068" s="48"/>
      <c r="AY3068" s="48"/>
      <c r="AZ3068" s="48"/>
      <c r="BA3068" s="48"/>
      <c r="BB3068" s="48"/>
      <c r="BC3068" s="48"/>
      <c r="BD3068" s="48"/>
      <c r="BE3068" s="48"/>
    </row>
    <row r="3069" spans="47:57" hidden="1" x14ac:dyDescent="0.2">
      <c r="AU3069" s="48"/>
      <c r="AV3069" s="48"/>
      <c r="AW3069" s="48"/>
      <c r="AX3069" s="48"/>
      <c r="AY3069" s="48"/>
      <c r="AZ3069" s="48"/>
      <c r="BA3069" s="48"/>
      <c r="BB3069" s="48"/>
      <c r="BC3069" s="48"/>
      <c r="BD3069" s="48"/>
      <c r="BE3069" s="48"/>
    </row>
    <row r="3070" spans="47:57" hidden="1" x14ac:dyDescent="0.2">
      <c r="AU3070" s="48"/>
      <c r="AV3070" s="48"/>
      <c r="AW3070" s="48"/>
      <c r="AX3070" s="48"/>
      <c r="AY3070" s="48"/>
      <c r="AZ3070" s="48"/>
      <c r="BA3070" s="48"/>
      <c r="BB3070" s="48"/>
      <c r="BC3070" s="48"/>
      <c r="BD3070" s="48"/>
      <c r="BE3070" s="48"/>
    </row>
    <row r="3071" spans="47:57" hidden="1" x14ac:dyDescent="0.2">
      <c r="AU3071" s="48"/>
      <c r="AV3071" s="48"/>
      <c r="AW3071" s="48"/>
      <c r="AX3071" s="48"/>
      <c r="AY3071" s="48"/>
      <c r="AZ3071" s="48"/>
      <c r="BA3071" s="48"/>
      <c r="BB3071" s="48"/>
      <c r="BC3071" s="48"/>
      <c r="BD3071" s="48"/>
      <c r="BE3071" s="48"/>
    </row>
    <row r="3072" spans="47:57" hidden="1" x14ac:dyDescent="0.2">
      <c r="AU3072" s="48"/>
      <c r="AV3072" s="48"/>
      <c r="AW3072" s="48"/>
      <c r="AX3072" s="48"/>
      <c r="AY3072" s="48"/>
      <c r="AZ3072" s="48"/>
      <c r="BA3072" s="48"/>
      <c r="BB3072" s="48"/>
      <c r="BC3072" s="48"/>
      <c r="BD3072" s="48"/>
      <c r="BE3072" s="48"/>
    </row>
    <row r="3073" spans="47:57" hidden="1" x14ac:dyDescent="0.2">
      <c r="AU3073" s="48"/>
      <c r="AV3073" s="48"/>
      <c r="AW3073" s="48"/>
      <c r="AX3073" s="48"/>
      <c r="AY3073" s="48"/>
      <c r="AZ3073" s="48"/>
      <c r="BA3073" s="48"/>
      <c r="BB3073" s="48"/>
      <c r="BC3073" s="48"/>
      <c r="BD3073" s="48"/>
      <c r="BE3073" s="48"/>
    </row>
    <row r="3074" spans="47:57" hidden="1" x14ac:dyDescent="0.2">
      <c r="AU3074" s="48"/>
      <c r="AV3074" s="48"/>
      <c r="AW3074" s="48"/>
      <c r="AX3074" s="48"/>
      <c r="AY3074" s="48"/>
      <c r="AZ3074" s="48"/>
      <c r="BA3074" s="48"/>
      <c r="BB3074" s="48"/>
      <c r="BC3074" s="48"/>
      <c r="BD3074" s="48"/>
      <c r="BE3074" s="48"/>
    </row>
    <row r="3075" spans="47:57" hidden="1" x14ac:dyDescent="0.2">
      <c r="AU3075" s="48"/>
      <c r="AV3075" s="48"/>
      <c r="AW3075" s="48"/>
      <c r="AX3075" s="48"/>
      <c r="AY3075" s="48"/>
      <c r="AZ3075" s="48"/>
      <c r="BA3075" s="48"/>
      <c r="BB3075" s="48"/>
      <c r="BC3075" s="48"/>
      <c r="BD3075" s="48"/>
      <c r="BE3075" s="48"/>
    </row>
    <row r="3076" spans="47:57" hidden="1" x14ac:dyDescent="0.2">
      <c r="AU3076" s="48"/>
      <c r="AV3076" s="48"/>
      <c r="AW3076" s="48"/>
      <c r="AX3076" s="48"/>
      <c r="AY3076" s="48"/>
      <c r="AZ3076" s="48"/>
      <c r="BA3076" s="48"/>
      <c r="BB3076" s="48"/>
      <c r="BC3076" s="48"/>
      <c r="BD3076" s="48"/>
      <c r="BE3076" s="48"/>
    </row>
    <row r="3077" spans="47:57" hidden="1" x14ac:dyDescent="0.2">
      <c r="AU3077" s="48"/>
      <c r="AV3077" s="48"/>
      <c r="AW3077" s="48"/>
      <c r="AX3077" s="48"/>
      <c r="AY3077" s="48"/>
      <c r="AZ3077" s="48"/>
      <c r="BA3077" s="48"/>
      <c r="BB3077" s="48"/>
      <c r="BC3077" s="48"/>
      <c r="BD3077" s="48"/>
      <c r="BE3077" s="48"/>
    </row>
    <row r="3078" spans="47:57" hidden="1" x14ac:dyDescent="0.2">
      <c r="AU3078" s="48"/>
      <c r="AV3078" s="48"/>
      <c r="AW3078" s="48"/>
      <c r="AX3078" s="48"/>
      <c r="AY3078" s="48"/>
      <c r="AZ3078" s="48"/>
      <c r="BA3078" s="48"/>
      <c r="BB3078" s="48"/>
      <c r="BC3078" s="48"/>
      <c r="BD3078" s="48"/>
      <c r="BE3078" s="48"/>
    </row>
    <row r="3079" spans="47:57" hidden="1" x14ac:dyDescent="0.2">
      <c r="AU3079" s="48"/>
      <c r="AV3079" s="48"/>
      <c r="AW3079" s="48"/>
      <c r="AX3079" s="48"/>
      <c r="AY3079" s="48"/>
      <c r="AZ3079" s="48"/>
      <c r="BA3079" s="48"/>
      <c r="BB3079" s="48"/>
      <c r="BC3079" s="48"/>
      <c r="BD3079" s="48"/>
      <c r="BE3079" s="48"/>
    </row>
    <row r="3080" spans="47:57" hidden="1" x14ac:dyDescent="0.2">
      <c r="AU3080" s="48"/>
      <c r="AV3080" s="48"/>
      <c r="AW3080" s="48"/>
      <c r="AX3080" s="48"/>
      <c r="AY3080" s="48"/>
      <c r="AZ3080" s="48"/>
      <c r="BA3080" s="48"/>
      <c r="BB3080" s="48"/>
      <c r="BC3080" s="48"/>
      <c r="BD3080" s="48"/>
      <c r="BE3080" s="48"/>
    </row>
    <row r="3081" spans="47:57" hidden="1" x14ac:dyDescent="0.2">
      <c r="AU3081" s="48"/>
      <c r="AV3081" s="48"/>
      <c r="AW3081" s="48"/>
      <c r="AX3081" s="48"/>
      <c r="AY3081" s="48"/>
      <c r="AZ3081" s="48"/>
      <c r="BA3081" s="48"/>
      <c r="BB3081" s="48"/>
      <c r="BC3081" s="48"/>
      <c r="BD3081" s="48"/>
      <c r="BE3081" s="48"/>
    </row>
    <row r="3082" spans="47:57" hidden="1" x14ac:dyDescent="0.2">
      <c r="AU3082" s="48"/>
      <c r="AV3082" s="48"/>
      <c r="AW3082" s="48"/>
      <c r="AX3082" s="48"/>
      <c r="AY3082" s="48"/>
      <c r="AZ3082" s="48"/>
      <c r="BA3082" s="48"/>
      <c r="BB3082" s="48"/>
      <c r="BC3082" s="48"/>
      <c r="BD3082" s="48"/>
      <c r="BE3082" s="48"/>
    </row>
    <row r="3083" spans="47:57" hidden="1" x14ac:dyDescent="0.2">
      <c r="AU3083" s="48"/>
      <c r="AV3083" s="48"/>
      <c r="AW3083" s="48"/>
      <c r="AX3083" s="48"/>
      <c r="AY3083" s="48"/>
      <c r="AZ3083" s="48"/>
      <c r="BA3083" s="48"/>
      <c r="BB3083" s="48"/>
      <c r="BC3083" s="48"/>
      <c r="BD3083" s="48"/>
      <c r="BE3083" s="48"/>
    </row>
    <row r="3084" spans="47:57" hidden="1" x14ac:dyDescent="0.2">
      <c r="AU3084" s="48"/>
      <c r="AV3084" s="48"/>
      <c r="AW3084" s="48"/>
      <c r="AX3084" s="48"/>
      <c r="AY3084" s="48"/>
      <c r="AZ3084" s="48"/>
      <c r="BA3084" s="48"/>
      <c r="BB3084" s="48"/>
      <c r="BC3084" s="48"/>
      <c r="BD3084" s="48"/>
      <c r="BE3084" s="48"/>
    </row>
    <row r="3085" spans="47:57" hidden="1" x14ac:dyDescent="0.2">
      <c r="AU3085" s="48"/>
      <c r="AV3085" s="48"/>
      <c r="AW3085" s="48"/>
      <c r="AX3085" s="48"/>
      <c r="AY3085" s="48"/>
      <c r="AZ3085" s="48"/>
      <c r="BA3085" s="48"/>
      <c r="BB3085" s="48"/>
      <c r="BC3085" s="48"/>
      <c r="BD3085" s="48"/>
      <c r="BE3085" s="48"/>
    </row>
    <row r="3086" spans="47:57" hidden="1" x14ac:dyDescent="0.2">
      <c r="AU3086" s="48"/>
      <c r="AV3086" s="48"/>
      <c r="AW3086" s="48"/>
      <c r="AX3086" s="48"/>
      <c r="AY3086" s="48"/>
      <c r="AZ3086" s="48"/>
      <c r="BA3086" s="48"/>
      <c r="BB3086" s="48"/>
      <c r="BC3086" s="48"/>
      <c r="BD3086" s="48"/>
      <c r="BE3086" s="48"/>
    </row>
    <row r="3087" spans="47:57" hidden="1" x14ac:dyDescent="0.2">
      <c r="AU3087" s="48"/>
      <c r="AV3087" s="48"/>
      <c r="AW3087" s="48"/>
      <c r="AX3087" s="48"/>
      <c r="AY3087" s="48"/>
      <c r="AZ3087" s="48"/>
      <c r="BA3087" s="48"/>
      <c r="BB3087" s="48"/>
      <c r="BC3087" s="48"/>
      <c r="BD3087" s="48"/>
      <c r="BE3087" s="48"/>
    </row>
    <row r="3088" spans="47:57" hidden="1" x14ac:dyDescent="0.2">
      <c r="AU3088" s="48"/>
      <c r="AV3088" s="48"/>
      <c r="AW3088" s="48"/>
      <c r="AX3088" s="48"/>
      <c r="AY3088" s="48"/>
      <c r="AZ3088" s="48"/>
      <c r="BA3088" s="48"/>
      <c r="BB3088" s="48"/>
      <c r="BC3088" s="48"/>
      <c r="BD3088" s="48"/>
      <c r="BE3088" s="48"/>
    </row>
    <row r="3089" spans="47:57" hidden="1" x14ac:dyDescent="0.2">
      <c r="AU3089" s="48"/>
      <c r="AV3089" s="48"/>
      <c r="AW3089" s="48"/>
      <c r="AX3089" s="48"/>
      <c r="AY3089" s="48"/>
      <c r="AZ3089" s="48"/>
      <c r="BA3089" s="48"/>
      <c r="BB3089" s="48"/>
      <c r="BC3089" s="48"/>
      <c r="BD3089" s="48"/>
      <c r="BE3089" s="48"/>
    </row>
    <row r="3090" spans="47:57" hidden="1" x14ac:dyDescent="0.2">
      <c r="AU3090" s="48"/>
      <c r="AV3090" s="48"/>
      <c r="AW3090" s="48"/>
      <c r="AX3090" s="48"/>
      <c r="AY3090" s="48"/>
      <c r="AZ3090" s="48"/>
      <c r="BA3090" s="48"/>
      <c r="BB3090" s="48"/>
      <c r="BC3090" s="48"/>
      <c r="BD3090" s="48"/>
      <c r="BE3090" s="48"/>
    </row>
    <row r="3091" spans="47:57" hidden="1" x14ac:dyDescent="0.2">
      <c r="AU3091" s="48"/>
      <c r="AV3091" s="48"/>
      <c r="AW3091" s="48"/>
      <c r="AX3091" s="48"/>
      <c r="AY3091" s="48"/>
      <c r="AZ3091" s="48"/>
      <c r="BA3091" s="48"/>
      <c r="BB3091" s="48"/>
      <c r="BC3091" s="48"/>
      <c r="BD3091" s="48"/>
      <c r="BE3091" s="48"/>
    </row>
    <row r="3092" spans="47:57" hidden="1" x14ac:dyDescent="0.2">
      <c r="AU3092" s="48"/>
      <c r="AV3092" s="48"/>
      <c r="AW3092" s="48"/>
      <c r="AX3092" s="48"/>
      <c r="AY3092" s="48"/>
      <c r="AZ3092" s="48"/>
      <c r="BA3092" s="48"/>
      <c r="BB3092" s="48"/>
      <c r="BC3092" s="48"/>
      <c r="BD3092" s="48"/>
      <c r="BE3092" s="48"/>
    </row>
    <row r="3093" spans="47:57" hidden="1" x14ac:dyDescent="0.2">
      <c r="AU3093" s="48"/>
      <c r="AV3093" s="48"/>
      <c r="AW3093" s="48"/>
      <c r="AX3093" s="48"/>
      <c r="AY3093" s="48"/>
      <c r="AZ3093" s="48"/>
      <c r="BA3093" s="48"/>
      <c r="BB3093" s="48"/>
      <c r="BC3093" s="48"/>
      <c r="BD3093" s="48"/>
      <c r="BE3093" s="48"/>
    </row>
    <row r="3094" spans="47:57" hidden="1" x14ac:dyDescent="0.2">
      <c r="AU3094" s="48"/>
      <c r="AV3094" s="48"/>
      <c r="AW3094" s="48"/>
      <c r="AX3094" s="48"/>
      <c r="AY3094" s="48"/>
      <c r="AZ3094" s="48"/>
      <c r="BA3094" s="48"/>
      <c r="BB3094" s="48"/>
      <c r="BC3094" s="48"/>
      <c r="BD3094" s="48"/>
      <c r="BE3094" s="48"/>
    </row>
    <row r="3095" spans="47:57" hidden="1" x14ac:dyDescent="0.2">
      <c r="AU3095" s="48"/>
      <c r="AV3095" s="48"/>
      <c r="AW3095" s="48"/>
      <c r="AX3095" s="48"/>
      <c r="AY3095" s="48"/>
      <c r="AZ3095" s="48"/>
      <c r="BA3095" s="48"/>
      <c r="BB3095" s="48"/>
      <c r="BC3095" s="48"/>
      <c r="BD3095" s="48"/>
      <c r="BE3095" s="48"/>
    </row>
    <row r="3096" spans="47:57" hidden="1" x14ac:dyDescent="0.2">
      <c r="AU3096" s="48"/>
      <c r="AV3096" s="48"/>
      <c r="AW3096" s="48"/>
      <c r="AX3096" s="48"/>
      <c r="AY3096" s="48"/>
      <c r="AZ3096" s="48"/>
      <c r="BA3096" s="48"/>
      <c r="BB3096" s="48"/>
      <c r="BC3096" s="48"/>
      <c r="BD3096" s="48"/>
      <c r="BE3096" s="48"/>
    </row>
    <row r="3097" spans="47:57" hidden="1" x14ac:dyDescent="0.2">
      <c r="AU3097" s="48"/>
      <c r="AV3097" s="48"/>
      <c r="AW3097" s="48"/>
      <c r="AX3097" s="48"/>
      <c r="AY3097" s="48"/>
      <c r="AZ3097" s="48"/>
      <c r="BA3097" s="48"/>
      <c r="BB3097" s="48"/>
      <c r="BC3097" s="48"/>
      <c r="BD3097" s="48"/>
      <c r="BE3097" s="48"/>
    </row>
    <row r="3098" spans="47:57" hidden="1" x14ac:dyDescent="0.2">
      <c r="AU3098" s="48"/>
      <c r="AV3098" s="48"/>
      <c r="AW3098" s="48"/>
      <c r="AX3098" s="48"/>
      <c r="AY3098" s="48"/>
      <c r="AZ3098" s="48"/>
      <c r="BA3098" s="48"/>
      <c r="BB3098" s="48"/>
      <c r="BC3098" s="48"/>
      <c r="BD3098" s="48"/>
      <c r="BE3098" s="48"/>
    </row>
    <row r="3099" spans="47:57" hidden="1" x14ac:dyDescent="0.2">
      <c r="AU3099" s="48"/>
      <c r="AV3099" s="48"/>
      <c r="AW3099" s="48"/>
      <c r="AX3099" s="48"/>
      <c r="AY3099" s="48"/>
      <c r="AZ3099" s="48"/>
      <c r="BA3099" s="48"/>
      <c r="BB3099" s="48"/>
      <c r="BC3099" s="48"/>
      <c r="BD3099" s="48"/>
      <c r="BE3099" s="48"/>
    </row>
    <row r="3100" spans="47:57" hidden="1" x14ac:dyDescent="0.2">
      <c r="AU3100" s="48"/>
      <c r="AV3100" s="48"/>
      <c r="AW3100" s="48"/>
      <c r="AX3100" s="48"/>
      <c r="AY3100" s="48"/>
      <c r="AZ3100" s="48"/>
      <c r="BA3100" s="48"/>
      <c r="BB3100" s="48"/>
      <c r="BC3100" s="48"/>
      <c r="BD3100" s="48"/>
      <c r="BE3100" s="48"/>
    </row>
    <row r="3101" spans="47:57" hidden="1" x14ac:dyDescent="0.2">
      <c r="AU3101" s="48"/>
      <c r="AV3101" s="48"/>
      <c r="AW3101" s="48"/>
      <c r="AX3101" s="48"/>
      <c r="AY3101" s="48"/>
      <c r="AZ3101" s="48"/>
      <c r="BA3101" s="48"/>
      <c r="BB3101" s="48"/>
      <c r="BC3101" s="48"/>
      <c r="BD3101" s="48"/>
      <c r="BE3101" s="48"/>
    </row>
    <row r="3102" spans="47:57" hidden="1" x14ac:dyDescent="0.2">
      <c r="AU3102" s="48"/>
      <c r="AV3102" s="48"/>
      <c r="AW3102" s="48"/>
      <c r="AX3102" s="48"/>
      <c r="AY3102" s="48"/>
      <c r="AZ3102" s="48"/>
      <c r="BA3102" s="48"/>
      <c r="BB3102" s="48"/>
      <c r="BC3102" s="48"/>
      <c r="BD3102" s="48"/>
      <c r="BE3102" s="48"/>
    </row>
    <row r="3103" spans="47:57" hidden="1" x14ac:dyDescent="0.2">
      <c r="AU3103" s="48"/>
      <c r="AV3103" s="48"/>
      <c r="AW3103" s="48"/>
      <c r="AX3103" s="48"/>
      <c r="AY3103" s="48"/>
      <c r="AZ3103" s="48"/>
      <c r="BA3103" s="48"/>
      <c r="BB3103" s="48"/>
      <c r="BC3103" s="48"/>
      <c r="BD3103" s="48"/>
      <c r="BE3103" s="48"/>
    </row>
    <row r="3104" spans="47:57" hidden="1" x14ac:dyDescent="0.2">
      <c r="AU3104" s="48"/>
      <c r="AV3104" s="48"/>
      <c r="AW3104" s="48"/>
      <c r="AX3104" s="48"/>
      <c r="AY3104" s="48"/>
      <c r="AZ3104" s="48"/>
      <c r="BA3104" s="48"/>
      <c r="BB3104" s="48"/>
      <c r="BC3104" s="48"/>
      <c r="BD3104" s="48"/>
      <c r="BE3104" s="48"/>
    </row>
    <row r="3105" spans="47:57" hidden="1" x14ac:dyDescent="0.2">
      <c r="AU3105" s="48"/>
      <c r="AV3105" s="48"/>
      <c r="AW3105" s="48"/>
      <c r="AX3105" s="48"/>
      <c r="AY3105" s="48"/>
      <c r="AZ3105" s="48"/>
      <c r="BA3105" s="48"/>
      <c r="BB3105" s="48"/>
      <c r="BC3105" s="48"/>
      <c r="BD3105" s="48"/>
      <c r="BE3105" s="48"/>
    </row>
    <row r="3106" spans="47:57" hidden="1" x14ac:dyDescent="0.2">
      <c r="AU3106" s="48"/>
      <c r="AV3106" s="48"/>
      <c r="AW3106" s="48"/>
      <c r="AX3106" s="48"/>
      <c r="AY3106" s="48"/>
      <c r="AZ3106" s="48"/>
      <c r="BA3106" s="48"/>
      <c r="BB3106" s="48"/>
      <c r="BC3106" s="48"/>
      <c r="BD3106" s="48"/>
      <c r="BE3106" s="48"/>
    </row>
    <row r="3107" spans="47:57" hidden="1" x14ac:dyDescent="0.2">
      <c r="AU3107" s="48"/>
      <c r="AV3107" s="48"/>
      <c r="AW3107" s="48"/>
      <c r="AX3107" s="48"/>
      <c r="AY3107" s="48"/>
      <c r="AZ3107" s="48"/>
      <c r="BA3107" s="48"/>
      <c r="BB3107" s="48"/>
      <c r="BC3107" s="48"/>
      <c r="BD3107" s="48"/>
      <c r="BE3107" s="48"/>
    </row>
    <row r="3108" spans="47:57" hidden="1" x14ac:dyDescent="0.2">
      <c r="AU3108" s="48"/>
      <c r="AV3108" s="48"/>
      <c r="AW3108" s="48"/>
      <c r="AX3108" s="48"/>
      <c r="AY3108" s="48"/>
      <c r="AZ3108" s="48"/>
      <c r="BA3108" s="48"/>
      <c r="BB3108" s="48"/>
      <c r="BC3108" s="48"/>
      <c r="BD3108" s="48"/>
      <c r="BE3108" s="48"/>
    </row>
    <row r="3109" spans="47:57" hidden="1" x14ac:dyDescent="0.2">
      <c r="AU3109" s="48"/>
      <c r="AV3109" s="48"/>
      <c r="AW3109" s="48"/>
      <c r="AX3109" s="48"/>
      <c r="AY3109" s="48"/>
      <c r="AZ3109" s="48"/>
      <c r="BA3109" s="48"/>
      <c r="BB3109" s="48"/>
      <c r="BC3109" s="48"/>
      <c r="BD3109" s="48"/>
      <c r="BE3109" s="48"/>
    </row>
    <row r="3110" spans="47:57" hidden="1" x14ac:dyDescent="0.2">
      <c r="AU3110" s="48"/>
      <c r="AV3110" s="48"/>
      <c r="AW3110" s="48"/>
      <c r="AX3110" s="48"/>
      <c r="AY3110" s="48"/>
      <c r="AZ3110" s="48"/>
      <c r="BA3110" s="48"/>
      <c r="BB3110" s="48"/>
      <c r="BC3110" s="48"/>
      <c r="BD3110" s="48"/>
      <c r="BE3110" s="48"/>
    </row>
    <row r="3111" spans="47:57" hidden="1" x14ac:dyDescent="0.2">
      <c r="AU3111" s="48"/>
      <c r="AV3111" s="48"/>
      <c r="AW3111" s="48"/>
      <c r="AX3111" s="48"/>
      <c r="AY3111" s="48"/>
      <c r="AZ3111" s="48"/>
      <c r="BA3111" s="48"/>
      <c r="BB3111" s="48"/>
      <c r="BC3111" s="48"/>
      <c r="BD3111" s="48"/>
      <c r="BE3111" s="48"/>
    </row>
    <row r="3112" spans="47:57" hidden="1" x14ac:dyDescent="0.2">
      <c r="AU3112" s="48"/>
      <c r="AV3112" s="48"/>
      <c r="AW3112" s="48"/>
      <c r="AX3112" s="48"/>
      <c r="AY3112" s="48"/>
      <c r="AZ3112" s="48"/>
      <c r="BA3112" s="48"/>
      <c r="BB3112" s="48"/>
      <c r="BC3112" s="48"/>
      <c r="BD3112" s="48"/>
      <c r="BE3112" s="48"/>
    </row>
    <row r="3113" spans="47:57" hidden="1" x14ac:dyDescent="0.2">
      <c r="AU3113" s="48"/>
      <c r="AV3113" s="48"/>
      <c r="AW3113" s="48"/>
      <c r="AX3113" s="48"/>
      <c r="AY3113" s="48"/>
      <c r="AZ3113" s="48"/>
      <c r="BA3113" s="48"/>
      <c r="BB3113" s="48"/>
      <c r="BC3113" s="48"/>
      <c r="BD3113" s="48"/>
      <c r="BE3113" s="48"/>
    </row>
    <row r="3114" spans="47:57" hidden="1" x14ac:dyDescent="0.2">
      <c r="AU3114" s="48"/>
      <c r="AV3114" s="48"/>
      <c r="AW3114" s="48"/>
      <c r="AX3114" s="48"/>
      <c r="AY3114" s="48"/>
      <c r="AZ3114" s="48"/>
      <c r="BA3114" s="48"/>
      <c r="BB3114" s="48"/>
      <c r="BC3114" s="48"/>
      <c r="BD3114" s="48"/>
      <c r="BE3114" s="48"/>
    </row>
    <row r="3115" spans="47:57" hidden="1" x14ac:dyDescent="0.2">
      <c r="AU3115" s="48"/>
      <c r="AV3115" s="48"/>
      <c r="AW3115" s="48"/>
      <c r="AX3115" s="48"/>
      <c r="AY3115" s="48"/>
      <c r="AZ3115" s="48"/>
      <c r="BA3115" s="48"/>
      <c r="BB3115" s="48"/>
      <c r="BC3115" s="48"/>
      <c r="BD3115" s="48"/>
      <c r="BE3115" s="48"/>
    </row>
    <row r="3116" spans="47:57" hidden="1" x14ac:dyDescent="0.2">
      <c r="AU3116" s="48"/>
      <c r="AV3116" s="48"/>
      <c r="AW3116" s="48"/>
      <c r="AX3116" s="48"/>
      <c r="AY3116" s="48"/>
      <c r="AZ3116" s="48"/>
      <c r="BA3116" s="48"/>
      <c r="BB3116" s="48"/>
      <c r="BC3116" s="48"/>
      <c r="BD3116" s="48"/>
      <c r="BE3116" s="48"/>
    </row>
    <row r="3117" spans="47:57" hidden="1" x14ac:dyDescent="0.2">
      <c r="AU3117" s="48"/>
      <c r="AV3117" s="48"/>
      <c r="AW3117" s="48"/>
      <c r="AX3117" s="48"/>
      <c r="AY3117" s="48"/>
      <c r="AZ3117" s="48"/>
      <c r="BA3117" s="48"/>
      <c r="BB3117" s="48"/>
      <c r="BC3117" s="48"/>
      <c r="BD3117" s="48"/>
      <c r="BE3117" s="48"/>
    </row>
    <row r="3118" spans="47:57" hidden="1" x14ac:dyDescent="0.2">
      <c r="AU3118" s="48"/>
      <c r="AV3118" s="48"/>
      <c r="AW3118" s="48"/>
      <c r="AX3118" s="48"/>
      <c r="AY3118" s="48"/>
      <c r="AZ3118" s="48"/>
      <c r="BA3118" s="48"/>
      <c r="BB3118" s="48"/>
      <c r="BC3118" s="48"/>
      <c r="BD3118" s="48"/>
      <c r="BE3118" s="48"/>
    </row>
    <row r="3119" spans="47:57" hidden="1" x14ac:dyDescent="0.2">
      <c r="AU3119" s="48"/>
      <c r="AV3119" s="48"/>
      <c r="AW3119" s="48"/>
      <c r="AX3119" s="48"/>
      <c r="AY3119" s="48"/>
      <c r="AZ3119" s="48"/>
      <c r="BA3119" s="48"/>
      <c r="BB3119" s="48"/>
      <c r="BC3119" s="48"/>
      <c r="BD3119" s="48"/>
      <c r="BE3119" s="48"/>
    </row>
    <row r="3120" spans="47:57" hidden="1" x14ac:dyDescent="0.2">
      <c r="AU3120" s="48"/>
      <c r="AV3120" s="48"/>
      <c r="AW3120" s="48"/>
      <c r="AX3120" s="48"/>
      <c r="AY3120" s="48"/>
      <c r="AZ3120" s="48"/>
      <c r="BA3120" s="48"/>
      <c r="BB3120" s="48"/>
      <c r="BC3120" s="48"/>
      <c r="BD3120" s="48"/>
      <c r="BE3120" s="48"/>
    </row>
    <row r="3121" spans="47:57" hidden="1" x14ac:dyDescent="0.2">
      <c r="AU3121" s="48"/>
      <c r="AV3121" s="48"/>
      <c r="AW3121" s="48"/>
      <c r="AX3121" s="48"/>
      <c r="AY3121" s="48"/>
      <c r="AZ3121" s="48"/>
      <c r="BA3121" s="48"/>
      <c r="BB3121" s="48"/>
      <c r="BC3121" s="48"/>
      <c r="BD3121" s="48"/>
      <c r="BE3121" s="48"/>
    </row>
    <row r="3122" spans="47:57" hidden="1" x14ac:dyDescent="0.2">
      <c r="AU3122" s="48"/>
      <c r="AV3122" s="48"/>
      <c r="AW3122" s="48"/>
      <c r="AX3122" s="48"/>
      <c r="AY3122" s="48"/>
      <c r="AZ3122" s="48"/>
      <c r="BA3122" s="48"/>
      <c r="BB3122" s="48"/>
      <c r="BC3122" s="48"/>
      <c r="BD3122" s="48"/>
      <c r="BE3122" s="48"/>
    </row>
    <row r="3123" spans="47:57" hidden="1" x14ac:dyDescent="0.2">
      <c r="AU3123" s="48"/>
      <c r="AV3123" s="48"/>
      <c r="AW3123" s="48"/>
      <c r="AX3123" s="48"/>
      <c r="AY3123" s="48"/>
      <c r="AZ3123" s="48"/>
      <c r="BA3123" s="48"/>
      <c r="BB3123" s="48"/>
      <c r="BC3123" s="48"/>
      <c r="BD3123" s="48"/>
      <c r="BE3123" s="48"/>
    </row>
    <row r="3124" spans="47:57" hidden="1" x14ac:dyDescent="0.2">
      <c r="AU3124" s="48"/>
      <c r="AV3124" s="48"/>
      <c r="AW3124" s="48"/>
      <c r="AX3124" s="48"/>
      <c r="AY3124" s="48"/>
      <c r="AZ3124" s="48"/>
      <c r="BA3124" s="48"/>
      <c r="BB3124" s="48"/>
      <c r="BC3124" s="48"/>
      <c r="BD3124" s="48"/>
      <c r="BE3124" s="48"/>
    </row>
    <row r="3125" spans="47:57" hidden="1" x14ac:dyDescent="0.2">
      <c r="AU3125" s="48"/>
      <c r="AV3125" s="48"/>
      <c r="AW3125" s="48"/>
      <c r="AX3125" s="48"/>
      <c r="AY3125" s="48"/>
      <c r="AZ3125" s="48"/>
      <c r="BA3125" s="48"/>
      <c r="BB3125" s="48"/>
      <c r="BC3125" s="48"/>
      <c r="BD3125" s="48"/>
      <c r="BE3125" s="48"/>
    </row>
    <row r="3126" spans="47:57" hidden="1" x14ac:dyDescent="0.2">
      <c r="AU3126" s="48"/>
      <c r="AV3126" s="48"/>
      <c r="AW3126" s="48"/>
      <c r="AX3126" s="48"/>
      <c r="AY3126" s="48"/>
      <c r="AZ3126" s="48"/>
      <c r="BA3126" s="48"/>
      <c r="BB3126" s="48"/>
      <c r="BC3126" s="48"/>
      <c r="BD3126" s="48"/>
      <c r="BE3126" s="48"/>
    </row>
    <row r="3127" spans="47:57" hidden="1" x14ac:dyDescent="0.2">
      <c r="AU3127" s="48"/>
      <c r="AV3127" s="48"/>
      <c r="AW3127" s="48"/>
      <c r="AX3127" s="48"/>
      <c r="AY3127" s="48"/>
      <c r="AZ3127" s="48"/>
      <c r="BA3127" s="48"/>
      <c r="BB3127" s="48"/>
      <c r="BC3127" s="48"/>
      <c r="BD3127" s="48"/>
      <c r="BE3127" s="48"/>
    </row>
    <row r="3128" spans="47:57" hidden="1" x14ac:dyDescent="0.2">
      <c r="AU3128" s="48"/>
      <c r="AV3128" s="48"/>
      <c r="AW3128" s="48"/>
      <c r="AX3128" s="48"/>
      <c r="AY3128" s="48"/>
      <c r="AZ3128" s="48"/>
      <c r="BA3128" s="48"/>
      <c r="BB3128" s="48"/>
      <c r="BC3128" s="48"/>
      <c r="BD3128" s="48"/>
      <c r="BE3128" s="48"/>
    </row>
    <row r="3129" spans="47:57" hidden="1" x14ac:dyDescent="0.2">
      <c r="AU3129" s="48"/>
      <c r="AV3129" s="48"/>
      <c r="AW3129" s="48"/>
      <c r="AX3129" s="48"/>
      <c r="AY3129" s="48"/>
      <c r="AZ3129" s="48"/>
      <c r="BA3129" s="48"/>
      <c r="BB3129" s="48"/>
      <c r="BC3129" s="48"/>
      <c r="BD3129" s="48"/>
      <c r="BE3129" s="48"/>
    </row>
    <row r="3130" spans="47:57" hidden="1" x14ac:dyDescent="0.2">
      <c r="AU3130" s="48"/>
      <c r="AV3130" s="48"/>
      <c r="AW3130" s="48"/>
      <c r="AX3130" s="48"/>
      <c r="AY3130" s="48"/>
      <c r="AZ3130" s="48"/>
      <c r="BA3130" s="48"/>
      <c r="BB3130" s="48"/>
      <c r="BC3130" s="48"/>
      <c r="BD3130" s="48"/>
      <c r="BE3130" s="48"/>
    </row>
    <row r="3131" spans="47:57" hidden="1" x14ac:dyDescent="0.2">
      <c r="AU3131" s="48"/>
      <c r="AV3131" s="48"/>
      <c r="AW3131" s="48"/>
      <c r="AX3131" s="48"/>
      <c r="AY3131" s="48"/>
      <c r="AZ3131" s="48"/>
      <c r="BA3131" s="48"/>
      <c r="BB3131" s="48"/>
      <c r="BC3131" s="48"/>
      <c r="BD3131" s="48"/>
      <c r="BE3131" s="48"/>
    </row>
    <row r="3132" spans="47:57" hidden="1" x14ac:dyDescent="0.2">
      <c r="AU3132" s="48"/>
      <c r="AV3132" s="48"/>
      <c r="AW3132" s="48"/>
      <c r="AX3132" s="48"/>
      <c r="AY3132" s="48"/>
      <c r="AZ3132" s="48"/>
      <c r="BA3132" s="48"/>
      <c r="BB3132" s="48"/>
      <c r="BC3132" s="48"/>
      <c r="BD3132" s="48"/>
      <c r="BE3132" s="48"/>
    </row>
    <row r="3133" spans="47:57" hidden="1" x14ac:dyDescent="0.2">
      <c r="AU3133" s="48"/>
      <c r="AV3133" s="48"/>
      <c r="AW3133" s="48"/>
      <c r="AX3133" s="48"/>
      <c r="AY3133" s="48"/>
      <c r="AZ3133" s="48"/>
      <c r="BA3133" s="48"/>
      <c r="BB3133" s="48"/>
      <c r="BC3133" s="48"/>
      <c r="BD3133" s="48"/>
      <c r="BE3133" s="48"/>
    </row>
    <row r="3134" spans="47:57" hidden="1" x14ac:dyDescent="0.2">
      <c r="AU3134" s="48"/>
      <c r="AV3134" s="48"/>
      <c r="AW3134" s="48"/>
      <c r="AX3134" s="48"/>
      <c r="AY3134" s="48"/>
      <c r="AZ3134" s="48"/>
      <c r="BA3134" s="48"/>
      <c r="BB3134" s="48"/>
      <c r="BC3134" s="48"/>
      <c r="BD3134" s="48"/>
      <c r="BE3134" s="48"/>
    </row>
    <row r="3135" spans="47:57" hidden="1" x14ac:dyDescent="0.2">
      <c r="AU3135" s="48"/>
      <c r="AV3135" s="48"/>
      <c r="AW3135" s="48"/>
      <c r="AX3135" s="48"/>
      <c r="AY3135" s="48"/>
      <c r="AZ3135" s="48"/>
      <c r="BA3135" s="48"/>
      <c r="BB3135" s="48"/>
      <c r="BC3135" s="48"/>
      <c r="BD3135" s="48"/>
      <c r="BE3135" s="48"/>
    </row>
    <row r="3136" spans="47:57" hidden="1" x14ac:dyDescent="0.2">
      <c r="AU3136" s="48"/>
      <c r="AV3136" s="48"/>
      <c r="AW3136" s="48"/>
      <c r="AX3136" s="48"/>
      <c r="AY3136" s="48"/>
      <c r="AZ3136" s="48"/>
      <c r="BA3136" s="48"/>
      <c r="BB3136" s="48"/>
      <c r="BC3136" s="48"/>
      <c r="BD3136" s="48"/>
      <c r="BE3136" s="48"/>
    </row>
    <row r="3137" spans="47:57" hidden="1" x14ac:dyDescent="0.2">
      <c r="AU3137" s="48"/>
      <c r="AV3137" s="48"/>
      <c r="AW3137" s="48"/>
      <c r="AX3137" s="48"/>
      <c r="AY3137" s="48"/>
      <c r="AZ3137" s="48"/>
      <c r="BA3137" s="48"/>
      <c r="BB3137" s="48"/>
      <c r="BC3137" s="48"/>
      <c r="BD3137" s="48"/>
      <c r="BE3137" s="48"/>
    </row>
    <row r="3138" spans="47:57" hidden="1" x14ac:dyDescent="0.2">
      <c r="AU3138" s="48"/>
      <c r="AV3138" s="48"/>
      <c r="AW3138" s="48"/>
      <c r="AX3138" s="48"/>
      <c r="AY3138" s="48"/>
      <c r="AZ3138" s="48"/>
      <c r="BA3138" s="48"/>
      <c r="BB3138" s="48"/>
      <c r="BC3138" s="48"/>
      <c r="BD3138" s="48"/>
      <c r="BE3138" s="48"/>
    </row>
    <row r="3139" spans="47:57" hidden="1" x14ac:dyDescent="0.2">
      <c r="AU3139" s="48"/>
      <c r="AV3139" s="48"/>
      <c r="AW3139" s="48"/>
      <c r="AX3139" s="48"/>
      <c r="AY3139" s="48"/>
      <c r="AZ3139" s="48"/>
      <c r="BA3139" s="48"/>
      <c r="BB3139" s="48"/>
      <c r="BC3139" s="48"/>
      <c r="BD3139" s="48"/>
      <c r="BE3139" s="48"/>
    </row>
    <row r="3140" spans="47:57" hidden="1" x14ac:dyDescent="0.2">
      <c r="AU3140" s="48"/>
      <c r="AV3140" s="48"/>
      <c r="AW3140" s="48"/>
      <c r="AX3140" s="48"/>
      <c r="AY3140" s="48"/>
      <c r="AZ3140" s="48"/>
      <c r="BA3140" s="48"/>
      <c r="BB3140" s="48"/>
      <c r="BC3140" s="48"/>
      <c r="BD3140" s="48"/>
      <c r="BE3140" s="48"/>
    </row>
    <row r="3141" spans="47:57" hidden="1" x14ac:dyDescent="0.2">
      <c r="AU3141" s="48"/>
      <c r="AV3141" s="48"/>
      <c r="AW3141" s="48"/>
      <c r="AX3141" s="48"/>
      <c r="AY3141" s="48"/>
      <c r="AZ3141" s="48"/>
      <c r="BA3141" s="48"/>
      <c r="BB3141" s="48"/>
      <c r="BC3141" s="48"/>
      <c r="BD3141" s="48"/>
      <c r="BE3141" s="48"/>
    </row>
    <row r="3142" spans="47:57" hidden="1" x14ac:dyDescent="0.2">
      <c r="AU3142" s="48"/>
      <c r="AV3142" s="48"/>
      <c r="AW3142" s="48"/>
      <c r="AX3142" s="48"/>
      <c r="AY3142" s="48"/>
      <c r="AZ3142" s="48"/>
      <c r="BA3142" s="48"/>
      <c r="BB3142" s="48"/>
      <c r="BC3142" s="48"/>
      <c r="BD3142" s="48"/>
      <c r="BE3142" s="48"/>
    </row>
    <row r="3143" spans="47:57" hidden="1" x14ac:dyDescent="0.2">
      <c r="AU3143" s="48"/>
      <c r="AV3143" s="48"/>
      <c r="AW3143" s="48"/>
      <c r="AX3143" s="48"/>
      <c r="AY3143" s="48"/>
      <c r="AZ3143" s="48"/>
      <c r="BA3143" s="48"/>
      <c r="BB3143" s="48"/>
      <c r="BC3143" s="48"/>
      <c r="BD3143" s="48"/>
      <c r="BE3143" s="48"/>
    </row>
    <row r="3144" spans="47:57" hidden="1" x14ac:dyDescent="0.2">
      <c r="AU3144" s="48"/>
      <c r="AV3144" s="48"/>
      <c r="AW3144" s="48"/>
      <c r="AX3144" s="48"/>
      <c r="AY3144" s="48"/>
      <c r="AZ3144" s="48"/>
      <c r="BA3144" s="48"/>
      <c r="BB3144" s="48"/>
      <c r="BC3144" s="48"/>
      <c r="BD3144" s="48"/>
      <c r="BE3144" s="48"/>
    </row>
    <row r="3145" spans="47:57" hidden="1" x14ac:dyDescent="0.2">
      <c r="AU3145" s="48"/>
      <c r="AV3145" s="48"/>
      <c r="AW3145" s="48"/>
      <c r="AX3145" s="48"/>
      <c r="AY3145" s="48"/>
      <c r="AZ3145" s="48"/>
      <c r="BA3145" s="48"/>
      <c r="BB3145" s="48"/>
      <c r="BC3145" s="48"/>
      <c r="BD3145" s="48"/>
      <c r="BE3145" s="48"/>
    </row>
    <row r="3146" spans="47:57" hidden="1" x14ac:dyDescent="0.2">
      <c r="AU3146" s="48"/>
      <c r="AV3146" s="48"/>
      <c r="AW3146" s="48"/>
      <c r="AX3146" s="48"/>
      <c r="AY3146" s="48"/>
      <c r="AZ3146" s="48"/>
      <c r="BA3146" s="48"/>
      <c r="BB3146" s="48"/>
      <c r="BC3146" s="48"/>
      <c r="BD3146" s="48"/>
      <c r="BE3146" s="48"/>
    </row>
    <row r="3147" spans="47:57" hidden="1" x14ac:dyDescent="0.2">
      <c r="AU3147" s="48"/>
      <c r="AV3147" s="48"/>
      <c r="AW3147" s="48"/>
      <c r="AX3147" s="48"/>
      <c r="AY3147" s="48"/>
      <c r="AZ3147" s="48"/>
      <c r="BA3147" s="48"/>
      <c r="BB3147" s="48"/>
      <c r="BC3147" s="48"/>
      <c r="BD3147" s="48"/>
      <c r="BE3147" s="48"/>
    </row>
    <row r="3148" spans="47:57" hidden="1" x14ac:dyDescent="0.2">
      <c r="AU3148" s="48"/>
      <c r="AV3148" s="48"/>
      <c r="AW3148" s="48"/>
      <c r="AX3148" s="48"/>
      <c r="AY3148" s="48"/>
      <c r="AZ3148" s="48"/>
      <c r="BA3148" s="48"/>
      <c r="BB3148" s="48"/>
      <c r="BC3148" s="48"/>
      <c r="BD3148" s="48"/>
      <c r="BE3148" s="48"/>
    </row>
    <row r="3149" spans="47:57" hidden="1" x14ac:dyDescent="0.2">
      <c r="AU3149" s="48"/>
      <c r="AV3149" s="48"/>
      <c r="AW3149" s="48"/>
      <c r="AX3149" s="48"/>
      <c r="AY3149" s="48"/>
      <c r="AZ3149" s="48"/>
      <c r="BA3149" s="48"/>
      <c r="BB3149" s="48"/>
      <c r="BC3149" s="48"/>
      <c r="BD3149" s="48"/>
      <c r="BE3149" s="48"/>
    </row>
    <row r="3150" spans="47:57" hidden="1" x14ac:dyDescent="0.2">
      <c r="AU3150" s="48"/>
      <c r="AV3150" s="48"/>
      <c r="AW3150" s="48"/>
      <c r="AX3150" s="48"/>
      <c r="AY3150" s="48"/>
      <c r="AZ3150" s="48"/>
      <c r="BA3150" s="48"/>
      <c r="BB3150" s="48"/>
      <c r="BC3150" s="48"/>
      <c r="BD3150" s="48"/>
      <c r="BE3150" s="48"/>
    </row>
    <row r="3151" spans="47:57" hidden="1" x14ac:dyDescent="0.2">
      <c r="AU3151" s="48"/>
      <c r="AV3151" s="48"/>
      <c r="AW3151" s="48"/>
      <c r="AX3151" s="48"/>
      <c r="AY3151" s="48"/>
      <c r="AZ3151" s="48"/>
      <c r="BA3151" s="48"/>
      <c r="BB3151" s="48"/>
      <c r="BC3151" s="48"/>
      <c r="BD3151" s="48"/>
      <c r="BE3151" s="48"/>
    </row>
    <row r="3152" spans="47:57" hidden="1" x14ac:dyDescent="0.2">
      <c r="AU3152" s="48"/>
      <c r="AV3152" s="48"/>
      <c r="AW3152" s="48"/>
      <c r="AX3152" s="48"/>
      <c r="AY3152" s="48"/>
      <c r="AZ3152" s="48"/>
      <c r="BA3152" s="48"/>
      <c r="BB3152" s="48"/>
      <c r="BC3152" s="48"/>
      <c r="BD3152" s="48"/>
      <c r="BE3152" s="48"/>
    </row>
    <row r="3153" spans="47:57" hidden="1" x14ac:dyDescent="0.2">
      <c r="AU3153" s="48"/>
      <c r="AV3153" s="48"/>
      <c r="AW3153" s="48"/>
      <c r="AX3153" s="48"/>
      <c r="AY3153" s="48"/>
      <c r="AZ3153" s="48"/>
      <c r="BA3153" s="48"/>
      <c r="BB3153" s="48"/>
      <c r="BC3153" s="48"/>
      <c r="BD3153" s="48"/>
      <c r="BE3153" s="48"/>
    </row>
    <row r="3154" spans="47:57" hidden="1" x14ac:dyDescent="0.2">
      <c r="AU3154" s="48"/>
      <c r="AV3154" s="48"/>
      <c r="AW3154" s="48"/>
      <c r="AX3154" s="48"/>
      <c r="AY3154" s="48"/>
      <c r="AZ3154" s="48"/>
      <c r="BA3154" s="48"/>
      <c r="BB3154" s="48"/>
      <c r="BC3154" s="48"/>
      <c r="BD3154" s="48"/>
      <c r="BE3154" s="48"/>
    </row>
    <row r="3155" spans="47:57" hidden="1" x14ac:dyDescent="0.2">
      <c r="AU3155" s="48"/>
      <c r="AV3155" s="48"/>
      <c r="AW3155" s="48"/>
      <c r="AX3155" s="48"/>
      <c r="AY3155" s="48"/>
      <c r="AZ3155" s="48"/>
      <c r="BA3155" s="48"/>
      <c r="BB3155" s="48"/>
      <c r="BC3155" s="48"/>
      <c r="BD3155" s="48"/>
      <c r="BE3155" s="48"/>
    </row>
    <row r="3156" spans="47:57" hidden="1" x14ac:dyDescent="0.2">
      <c r="AU3156" s="48"/>
      <c r="AV3156" s="48"/>
      <c r="AW3156" s="48"/>
      <c r="AX3156" s="48"/>
      <c r="AY3156" s="48"/>
      <c r="AZ3156" s="48"/>
      <c r="BA3156" s="48"/>
      <c r="BB3156" s="48"/>
      <c r="BC3156" s="48"/>
      <c r="BD3156" s="48"/>
      <c r="BE3156" s="48"/>
    </row>
    <row r="3157" spans="47:57" hidden="1" x14ac:dyDescent="0.2">
      <c r="AU3157" s="48"/>
      <c r="AV3157" s="48"/>
      <c r="AW3157" s="48"/>
      <c r="AX3157" s="48"/>
      <c r="AY3157" s="48"/>
      <c r="AZ3157" s="48"/>
      <c r="BA3157" s="48"/>
      <c r="BB3157" s="48"/>
      <c r="BC3157" s="48"/>
      <c r="BD3157" s="48"/>
      <c r="BE3157" s="48"/>
    </row>
    <row r="3158" spans="47:57" hidden="1" x14ac:dyDescent="0.2">
      <c r="AU3158" s="48"/>
      <c r="AV3158" s="48"/>
      <c r="AW3158" s="48"/>
      <c r="AX3158" s="48"/>
      <c r="AY3158" s="48"/>
      <c r="AZ3158" s="48"/>
      <c r="BA3158" s="48"/>
      <c r="BB3158" s="48"/>
      <c r="BC3158" s="48"/>
      <c r="BD3158" s="48"/>
      <c r="BE3158" s="48"/>
    </row>
    <row r="3159" spans="47:57" hidden="1" x14ac:dyDescent="0.2">
      <c r="AU3159" s="48"/>
      <c r="AV3159" s="48"/>
      <c r="AW3159" s="48"/>
      <c r="AX3159" s="48"/>
      <c r="AY3159" s="48"/>
      <c r="AZ3159" s="48"/>
      <c r="BA3159" s="48"/>
      <c r="BB3159" s="48"/>
      <c r="BC3159" s="48"/>
      <c r="BD3159" s="48"/>
      <c r="BE3159" s="48"/>
    </row>
    <row r="3160" spans="47:57" hidden="1" x14ac:dyDescent="0.2">
      <c r="AU3160" s="48"/>
      <c r="AV3160" s="48"/>
      <c r="AW3160" s="48"/>
      <c r="AX3160" s="48"/>
      <c r="AY3160" s="48"/>
      <c r="AZ3160" s="48"/>
      <c r="BA3160" s="48"/>
      <c r="BB3160" s="48"/>
      <c r="BC3160" s="48"/>
      <c r="BD3160" s="48"/>
      <c r="BE3160" s="48"/>
    </row>
    <row r="3161" spans="47:57" hidden="1" x14ac:dyDescent="0.2">
      <c r="AU3161" s="48"/>
      <c r="AV3161" s="48"/>
      <c r="AW3161" s="48"/>
      <c r="AX3161" s="48"/>
      <c r="AY3161" s="48"/>
      <c r="AZ3161" s="48"/>
      <c r="BA3161" s="48"/>
      <c r="BB3161" s="48"/>
      <c r="BC3161" s="48"/>
      <c r="BD3161" s="48"/>
      <c r="BE3161" s="48"/>
    </row>
    <row r="3162" spans="47:57" hidden="1" x14ac:dyDescent="0.2">
      <c r="AU3162" s="48"/>
      <c r="AV3162" s="48"/>
      <c r="AW3162" s="48"/>
      <c r="AX3162" s="48"/>
      <c r="AY3162" s="48"/>
      <c r="AZ3162" s="48"/>
      <c r="BA3162" s="48"/>
      <c r="BB3162" s="48"/>
      <c r="BC3162" s="48"/>
      <c r="BD3162" s="48"/>
      <c r="BE3162" s="48"/>
    </row>
    <row r="3163" spans="47:57" hidden="1" x14ac:dyDescent="0.2">
      <c r="AU3163" s="48"/>
      <c r="AV3163" s="48"/>
      <c r="AW3163" s="48"/>
      <c r="AX3163" s="48"/>
      <c r="AY3163" s="48"/>
      <c r="AZ3163" s="48"/>
      <c r="BA3163" s="48"/>
      <c r="BB3163" s="48"/>
      <c r="BC3163" s="48"/>
      <c r="BD3163" s="48"/>
      <c r="BE3163" s="48"/>
    </row>
    <row r="3164" spans="47:57" hidden="1" x14ac:dyDescent="0.2">
      <c r="AU3164" s="48"/>
      <c r="AV3164" s="48"/>
      <c r="AW3164" s="48"/>
      <c r="AX3164" s="48"/>
      <c r="AY3164" s="48"/>
      <c r="AZ3164" s="48"/>
      <c r="BA3164" s="48"/>
      <c r="BB3164" s="48"/>
      <c r="BC3164" s="48"/>
      <c r="BD3164" s="48"/>
      <c r="BE3164" s="48"/>
    </row>
    <row r="3165" spans="47:57" hidden="1" x14ac:dyDescent="0.2">
      <c r="AU3165" s="48"/>
      <c r="AV3165" s="48"/>
      <c r="AW3165" s="48"/>
      <c r="AX3165" s="48"/>
      <c r="AY3165" s="48"/>
      <c r="AZ3165" s="48"/>
      <c r="BA3165" s="48"/>
      <c r="BB3165" s="48"/>
      <c r="BC3165" s="48"/>
      <c r="BD3165" s="48"/>
      <c r="BE3165" s="48"/>
    </row>
    <row r="3166" spans="47:57" hidden="1" x14ac:dyDescent="0.2">
      <c r="AU3166" s="48"/>
      <c r="AV3166" s="48"/>
      <c r="AW3166" s="48"/>
      <c r="AX3166" s="48"/>
      <c r="AY3166" s="48"/>
      <c r="AZ3166" s="48"/>
      <c r="BA3166" s="48"/>
      <c r="BB3166" s="48"/>
      <c r="BC3166" s="48"/>
      <c r="BD3166" s="48"/>
      <c r="BE3166" s="48"/>
    </row>
    <row r="3167" spans="47:57" hidden="1" x14ac:dyDescent="0.2">
      <c r="AU3167" s="48"/>
      <c r="AV3167" s="48"/>
      <c r="AW3167" s="48"/>
      <c r="AX3167" s="48"/>
      <c r="AY3167" s="48"/>
      <c r="AZ3167" s="48"/>
      <c r="BA3167" s="48"/>
      <c r="BB3167" s="48"/>
      <c r="BC3167" s="48"/>
      <c r="BD3167" s="48"/>
      <c r="BE3167" s="48"/>
    </row>
    <row r="3168" spans="47:57" hidden="1" x14ac:dyDescent="0.2">
      <c r="AU3168" s="48"/>
      <c r="AV3168" s="48"/>
      <c r="AW3168" s="48"/>
      <c r="AX3168" s="48"/>
      <c r="AY3168" s="48"/>
      <c r="AZ3168" s="48"/>
      <c r="BA3168" s="48"/>
      <c r="BB3168" s="48"/>
      <c r="BC3168" s="48"/>
      <c r="BD3168" s="48"/>
      <c r="BE3168" s="48"/>
    </row>
    <row r="3169" spans="47:57" hidden="1" x14ac:dyDescent="0.2">
      <c r="AU3169" s="48"/>
      <c r="AV3169" s="48"/>
      <c r="AW3169" s="48"/>
      <c r="AX3169" s="48"/>
      <c r="AY3169" s="48"/>
      <c r="AZ3169" s="48"/>
      <c r="BA3169" s="48"/>
      <c r="BB3169" s="48"/>
      <c r="BC3169" s="48"/>
      <c r="BD3169" s="48"/>
      <c r="BE3169" s="48"/>
    </row>
    <row r="3170" spans="47:57" hidden="1" x14ac:dyDescent="0.2">
      <c r="AU3170" s="48"/>
      <c r="AV3170" s="48"/>
      <c r="AW3170" s="48"/>
      <c r="AX3170" s="48"/>
      <c r="AY3170" s="48"/>
      <c r="AZ3170" s="48"/>
      <c r="BA3170" s="48"/>
      <c r="BB3170" s="48"/>
      <c r="BC3170" s="48"/>
      <c r="BD3170" s="48"/>
      <c r="BE3170" s="48"/>
    </row>
    <row r="3171" spans="47:57" hidden="1" x14ac:dyDescent="0.2">
      <c r="AU3171" s="48"/>
      <c r="AV3171" s="48"/>
      <c r="AW3171" s="48"/>
      <c r="AX3171" s="48"/>
      <c r="AY3171" s="48"/>
      <c r="AZ3171" s="48"/>
      <c r="BA3171" s="48"/>
      <c r="BB3171" s="48"/>
      <c r="BC3171" s="48"/>
      <c r="BD3171" s="48"/>
      <c r="BE3171" s="48"/>
    </row>
    <row r="3172" spans="47:57" hidden="1" x14ac:dyDescent="0.2">
      <c r="AU3172" s="48"/>
      <c r="AV3172" s="48"/>
      <c r="AW3172" s="48"/>
      <c r="AX3172" s="48"/>
      <c r="AY3172" s="48"/>
      <c r="AZ3172" s="48"/>
      <c r="BA3172" s="48"/>
      <c r="BB3172" s="48"/>
      <c r="BC3172" s="48"/>
      <c r="BD3172" s="48"/>
      <c r="BE3172" s="48"/>
    </row>
    <row r="3173" spans="47:57" hidden="1" x14ac:dyDescent="0.2">
      <c r="AU3173" s="48"/>
      <c r="AV3173" s="48"/>
      <c r="AW3173" s="48"/>
      <c r="AX3173" s="48"/>
      <c r="AY3173" s="48"/>
      <c r="AZ3173" s="48"/>
      <c r="BA3173" s="48"/>
      <c r="BB3173" s="48"/>
      <c r="BC3173" s="48"/>
      <c r="BD3173" s="48"/>
      <c r="BE3173" s="48"/>
    </row>
    <row r="3174" spans="47:57" hidden="1" x14ac:dyDescent="0.2">
      <c r="AU3174" s="48"/>
      <c r="AV3174" s="48"/>
      <c r="AW3174" s="48"/>
      <c r="AX3174" s="48"/>
      <c r="AY3174" s="48"/>
      <c r="AZ3174" s="48"/>
      <c r="BA3174" s="48"/>
      <c r="BB3174" s="48"/>
      <c r="BC3174" s="48"/>
      <c r="BD3174" s="48"/>
      <c r="BE3174" s="48"/>
    </row>
    <row r="3175" spans="47:57" hidden="1" x14ac:dyDescent="0.2">
      <c r="AU3175" s="48"/>
      <c r="AV3175" s="48"/>
      <c r="AW3175" s="48"/>
      <c r="AX3175" s="48"/>
      <c r="AY3175" s="48"/>
      <c r="AZ3175" s="48"/>
      <c r="BA3175" s="48"/>
      <c r="BB3175" s="48"/>
      <c r="BC3175" s="48"/>
      <c r="BD3175" s="48"/>
      <c r="BE3175" s="48"/>
    </row>
    <row r="3176" spans="47:57" hidden="1" x14ac:dyDescent="0.2">
      <c r="AU3176" s="48"/>
      <c r="AV3176" s="48"/>
      <c r="AW3176" s="48"/>
      <c r="AX3176" s="48"/>
      <c r="AY3176" s="48"/>
      <c r="AZ3176" s="48"/>
      <c r="BA3176" s="48"/>
      <c r="BB3176" s="48"/>
      <c r="BC3176" s="48"/>
      <c r="BD3176" s="48"/>
      <c r="BE3176" s="48"/>
    </row>
    <row r="3177" spans="47:57" hidden="1" x14ac:dyDescent="0.2">
      <c r="AU3177" s="48"/>
      <c r="AV3177" s="48"/>
      <c r="AW3177" s="48"/>
      <c r="AX3177" s="48"/>
      <c r="AY3177" s="48"/>
      <c r="AZ3177" s="48"/>
      <c r="BA3177" s="48"/>
      <c r="BB3177" s="48"/>
      <c r="BC3177" s="48"/>
      <c r="BD3177" s="48"/>
      <c r="BE3177" s="48"/>
    </row>
    <row r="3178" spans="47:57" hidden="1" x14ac:dyDescent="0.2">
      <c r="AU3178" s="48"/>
      <c r="AV3178" s="48"/>
      <c r="AW3178" s="48"/>
      <c r="AX3178" s="48"/>
      <c r="AY3178" s="48"/>
      <c r="AZ3178" s="48"/>
      <c r="BA3178" s="48"/>
      <c r="BB3178" s="48"/>
      <c r="BC3178" s="48"/>
      <c r="BD3178" s="48"/>
      <c r="BE3178" s="48"/>
    </row>
    <row r="3179" spans="47:57" hidden="1" x14ac:dyDescent="0.2">
      <c r="AU3179" s="48"/>
      <c r="AV3179" s="48"/>
      <c r="AW3179" s="48"/>
      <c r="AX3179" s="48"/>
      <c r="AY3179" s="48"/>
      <c r="AZ3179" s="48"/>
      <c r="BA3179" s="48"/>
      <c r="BB3179" s="48"/>
      <c r="BC3179" s="48"/>
      <c r="BD3179" s="48"/>
      <c r="BE3179" s="48"/>
    </row>
    <row r="3180" spans="47:57" hidden="1" x14ac:dyDescent="0.2">
      <c r="AU3180" s="48"/>
      <c r="AV3180" s="48"/>
      <c r="AW3180" s="48"/>
      <c r="AX3180" s="48"/>
      <c r="AY3180" s="48"/>
      <c r="AZ3180" s="48"/>
      <c r="BA3180" s="48"/>
      <c r="BB3180" s="48"/>
      <c r="BC3180" s="48"/>
      <c r="BD3180" s="48"/>
      <c r="BE3180" s="48"/>
    </row>
    <row r="3181" spans="47:57" hidden="1" x14ac:dyDescent="0.2">
      <c r="AU3181" s="48"/>
      <c r="AV3181" s="48"/>
      <c r="AW3181" s="48"/>
      <c r="AX3181" s="48"/>
      <c r="AY3181" s="48"/>
      <c r="AZ3181" s="48"/>
      <c r="BA3181" s="48"/>
      <c r="BB3181" s="48"/>
      <c r="BC3181" s="48"/>
      <c r="BD3181" s="48"/>
      <c r="BE3181" s="48"/>
    </row>
    <row r="3182" spans="47:57" hidden="1" x14ac:dyDescent="0.2">
      <c r="AU3182" s="48"/>
      <c r="AV3182" s="48"/>
      <c r="AW3182" s="48"/>
      <c r="AX3182" s="48"/>
      <c r="AY3182" s="48"/>
      <c r="AZ3182" s="48"/>
      <c r="BA3182" s="48"/>
      <c r="BB3182" s="48"/>
      <c r="BC3182" s="48"/>
      <c r="BD3182" s="48"/>
      <c r="BE3182" s="48"/>
    </row>
    <row r="3183" spans="47:57" hidden="1" x14ac:dyDescent="0.2">
      <c r="AU3183" s="48"/>
      <c r="AV3183" s="48"/>
      <c r="AW3183" s="48"/>
      <c r="AX3183" s="48"/>
      <c r="AY3183" s="48"/>
      <c r="AZ3183" s="48"/>
      <c r="BA3183" s="48"/>
      <c r="BB3183" s="48"/>
      <c r="BC3183" s="48"/>
      <c r="BD3183" s="48"/>
      <c r="BE3183" s="48"/>
    </row>
    <row r="3184" spans="47:57" hidden="1" x14ac:dyDescent="0.2">
      <c r="AU3184" s="48"/>
      <c r="AV3184" s="48"/>
      <c r="AW3184" s="48"/>
      <c r="AX3184" s="48"/>
      <c r="AY3184" s="48"/>
      <c r="AZ3184" s="48"/>
      <c r="BA3184" s="48"/>
      <c r="BB3184" s="48"/>
      <c r="BC3184" s="48"/>
      <c r="BD3184" s="48"/>
      <c r="BE3184" s="48"/>
    </row>
    <row r="3185" spans="47:57" hidden="1" x14ac:dyDescent="0.2">
      <c r="AU3185" s="48"/>
      <c r="AV3185" s="48"/>
      <c r="AW3185" s="48"/>
      <c r="AX3185" s="48"/>
      <c r="AY3185" s="48"/>
      <c r="AZ3185" s="48"/>
      <c r="BA3185" s="48"/>
      <c r="BB3185" s="48"/>
      <c r="BC3185" s="48"/>
      <c r="BD3185" s="48"/>
      <c r="BE3185" s="48"/>
    </row>
    <row r="3186" spans="47:57" hidden="1" x14ac:dyDescent="0.2">
      <c r="AU3186" s="48"/>
      <c r="AV3186" s="48"/>
      <c r="AW3186" s="48"/>
      <c r="AX3186" s="48"/>
      <c r="AY3186" s="48"/>
      <c r="AZ3186" s="48"/>
      <c r="BA3186" s="48"/>
      <c r="BB3186" s="48"/>
      <c r="BC3186" s="48"/>
      <c r="BD3186" s="48"/>
      <c r="BE3186" s="48"/>
    </row>
    <row r="3187" spans="47:57" hidden="1" x14ac:dyDescent="0.2">
      <c r="AU3187" s="48"/>
      <c r="AV3187" s="48"/>
      <c r="AW3187" s="48"/>
      <c r="AX3187" s="48"/>
      <c r="AY3187" s="48"/>
      <c r="AZ3187" s="48"/>
      <c r="BA3187" s="48"/>
      <c r="BB3187" s="48"/>
      <c r="BC3187" s="48"/>
      <c r="BD3187" s="48"/>
      <c r="BE3187" s="48"/>
    </row>
    <row r="3188" spans="47:57" hidden="1" x14ac:dyDescent="0.2">
      <c r="AU3188" s="48"/>
      <c r="AV3188" s="48"/>
      <c r="AW3188" s="48"/>
      <c r="AX3188" s="48"/>
      <c r="AY3188" s="48"/>
      <c r="AZ3188" s="48"/>
      <c r="BA3188" s="48"/>
      <c r="BB3188" s="48"/>
      <c r="BC3188" s="48"/>
      <c r="BD3188" s="48"/>
      <c r="BE3188" s="48"/>
    </row>
    <row r="3189" spans="47:57" hidden="1" x14ac:dyDescent="0.2">
      <c r="AU3189" s="48"/>
      <c r="AV3189" s="48"/>
      <c r="AW3189" s="48"/>
      <c r="AX3189" s="48"/>
      <c r="AY3189" s="48"/>
      <c r="AZ3189" s="48"/>
      <c r="BA3189" s="48"/>
      <c r="BB3189" s="48"/>
      <c r="BC3189" s="48"/>
      <c r="BD3189" s="48"/>
      <c r="BE3189" s="48"/>
    </row>
    <row r="3190" spans="47:57" hidden="1" x14ac:dyDescent="0.2">
      <c r="AU3190" s="48"/>
      <c r="AV3190" s="48"/>
      <c r="AW3190" s="48"/>
      <c r="AX3190" s="48"/>
      <c r="AY3190" s="48"/>
      <c r="AZ3190" s="48"/>
      <c r="BA3190" s="48"/>
      <c r="BB3190" s="48"/>
      <c r="BC3190" s="48"/>
      <c r="BD3190" s="48"/>
      <c r="BE3190" s="48"/>
    </row>
    <row r="3191" spans="47:57" hidden="1" x14ac:dyDescent="0.2">
      <c r="AU3191" s="48"/>
      <c r="AV3191" s="48"/>
      <c r="AW3191" s="48"/>
      <c r="AX3191" s="48"/>
      <c r="AY3191" s="48"/>
      <c r="AZ3191" s="48"/>
      <c r="BA3191" s="48"/>
      <c r="BB3191" s="48"/>
      <c r="BC3191" s="48"/>
      <c r="BD3191" s="48"/>
      <c r="BE3191" s="48"/>
    </row>
    <row r="3192" spans="47:57" hidden="1" x14ac:dyDescent="0.2">
      <c r="AU3192" s="48"/>
      <c r="AV3192" s="48"/>
      <c r="AW3192" s="48"/>
      <c r="AX3192" s="48"/>
      <c r="AY3192" s="48"/>
      <c r="AZ3192" s="48"/>
      <c r="BA3192" s="48"/>
      <c r="BB3192" s="48"/>
      <c r="BC3192" s="48"/>
      <c r="BD3192" s="48"/>
      <c r="BE3192" s="48"/>
    </row>
    <row r="3193" spans="47:57" hidden="1" x14ac:dyDescent="0.2">
      <c r="AU3193" s="48"/>
      <c r="AV3193" s="48"/>
      <c r="AW3193" s="48"/>
      <c r="AX3193" s="48"/>
      <c r="AY3193" s="48"/>
      <c r="AZ3193" s="48"/>
      <c r="BA3193" s="48"/>
      <c r="BB3193" s="48"/>
      <c r="BC3193" s="48"/>
      <c r="BD3193" s="48"/>
      <c r="BE3193" s="48"/>
    </row>
    <row r="3194" spans="47:57" hidden="1" x14ac:dyDescent="0.2">
      <c r="AU3194" s="48"/>
      <c r="AV3194" s="48"/>
      <c r="AW3194" s="48"/>
      <c r="AX3194" s="48"/>
      <c r="AY3194" s="48"/>
      <c r="AZ3194" s="48"/>
      <c r="BA3194" s="48"/>
      <c r="BB3194" s="48"/>
      <c r="BC3194" s="48"/>
      <c r="BD3194" s="48"/>
      <c r="BE3194" s="48"/>
    </row>
    <row r="3195" spans="47:57" hidden="1" x14ac:dyDescent="0.2">
      <c r="AU3195" s="48"/>
      <c r="AV3195" s="48"/>
      <c r="AW3195" s="48"/>
      <c r="AX3195" s="48"/>
      <c r="AY3195" s="48"/>
      <c r="AZ3195" s="48"/>
      <c r="BA3195" s="48"/>
      <c r="BB3195" s="48"/>
      <c r="BC3195" s="48"/>
      <c r="BD3195" s="48"/>
      <c r="BE3195" s="48"/>
    </row>
    <row r="3196" spans="47:57" hidden="1" x14ac:dyDescent="0.2">
      <c r="AU3196" s="48"/>
      <c r="AV3196" s="48"/>
      <c r="AW3196" s="48"/>
      <c r="AX3196" s="48"/>
      <c r="AY3196" s="48"/>
      <c r="AZ3196" s="48"/>
      <c r="BA3196" s="48"/>
      <c r="BB3196" s="48"/>
      <c r="BC3196" s="48"/>
      <c r="BD3196" s="48"/>
      <c r="BE3196" s="48"/>
    </row>
    <row r="3197" spans="47:57" hidden="1" x14ac:dyDescent="0.2">
      <c r="AU3197" s="48"/>
      <c r="AV3197" s="48"/>
      <c r="AW3197" s="48"/>
      <c r="AX3197" s="48"/>
      <c r="AY3197" s="48"/>
      <c r="AZ3197" s="48"/>
      <c r="BA3197" s="48"/>
      <c r="BB3197" s="48"/>
      <c r="BC3197" s="48"/>
      <c r="BD3197" s="48"/>
      <c r="BE3197" s="48"/>
    </row>
    <row r="3198" spans="47:57" hidden="1" x14ac:dyDescent="0.2">
      <c r="AU3198" s="48"/>
      <c r="AV3198" s="48"/>
      <c r="AW3198" s="48"/>
      <c r="AX3198" s="48"/>
      <c r="AY3198" s="48"/>
      <c r="AZ3198" s="48"/>
      <c r="BA3198" s="48"/>
      <c r="BB3198" s="48"/>
      <c r="BC3198" s="48"/>
      <c r="BD3198" s="48"/>
      <c r="BE3198" s="48"/>
    </row>
    <row r="3199" spans="47:57" hidden="1" x14ac:dyDescent="0.2">
      <c r="AU3199" s="48"/>
      <c r="AV3199" s="48"/>
      <c r="AW3199" s="48"/>
      <c r="AX3199" s="48"/>
      <c r="AY3199" s="48"/>
      <c r="AZ3199" s="48"/>
      <c r="BA3199" s="48"/>
      <c r="BB3199" s="48"/>
      <c r="BC3199" s="48"/>
      <c r="BD3199" s="48"/>
      <c r="BE3199" s="48"/>
    </row>
    <row r="3200" spans="47:57" hidden="1" x14ac:dyDescent="0.2">
      <c r="AU3200" s="48"/>
      <c r="AV3200" s="48"/>
      <c r="AW3200" s="48"/>
      <c r="AX3200" s="48"/>
      <c r="AY3200" s="48"/>
      <c r="AZ3200" s="48"/>
      <c r="BA3200" s="48"/>
      <c r="BB3200" s="48"/>
      <c r="BC3200" s="48"/>
      <c r="BD3200" s="48"/>
      <c r="BE3200" s="48"/>
    </row>
    <row r="3201" spans="47:57" hidden="1" x14ac:dyDescent="0.2">
      <c r="AU3201" s="48"/>
      <c r="AV3201" s="48"/>
      <c r="AW3201" s="48"/>
      <c r="AX3201" s="48"/>
      <c r="AY3201" s="48"/>
      <c r="AZ3201" s="48"/>
      <c r="BA3201" s="48"/>
      <c r="BB3201" s="48"/>
      <c r="BC3201" s="48"/>
      <c r="BD3201" s="48"/>
      <c r="BE3201" s="48"/>
    </row>
    <row r="3202" spans="47:57" hidden="1" x14ac:dyDescent="0.2">
      <c r="AU3202" s="48"/>
      <c r="AV3202" s="48"/>
      <c r="AW3202" s="48"/>
      <c r="AX3202" s="48"/>
      <c r="AY3202" s="48"/>
      <c r="AZ3202" s="48"/>
      <c r="BA3202" s="48"/>
      <c r="BB3202" s="48"/>
      <c r="BC3202" s="48"/>
      <c r="BD3202" s="48"/>
      <c r="BE3202" s="48"/>
    </row>
    <row r="3203" spans="47:57" hidden="1" x14ac:dyDescent="0.2">
      <c r="AU3203" s="48"/>
      <c r="AV3203" s="48"/>
      <c r="AW3203" s="48"/>
      <c r="AX3203" s="48"/>
      <c r="AY3203" s="48"/>
      <c r="AZ3203" s="48"/>
      <c r="BA3203" s="48"/>
      <c r="BB3203" s="48"/>
      <c r="BC3203" s="48"/>
      <c r="BD3203" s="48"/>
      <c r="BE3203" s="48"/>
    </row>
    <row r="3204" spans="47:57" hidden="1" x14ac:dyDescent="0.2">
      <c r="AU3204" s="48"/>
      <c r="AV3204" s="48"/>
      <c r="AW3204" s="48"/>
      <c r="AX3204" s="48"/>
      <c r="AY3204" s="48"/>
      <c r="AZ3204" s="48"/>
      <c r="BA3204" s="48"/>
      <c r="BB3204" s="48"/>
      <c r="BC3204" s="48"/>
      <c r="BD3204" s="48"/>
      <c r="BE3204" s="48"/>
    </row>
    <row r="3205" spans="47:57" hidden="1" x14ac:dyDescent="0.2">
      <c r="AU3205" s="48"/>
      <c r="AV3205" s="48"/>
      <c r="AW3205" s="48"/>
      <c r="AX3205" s="48"/>
      <c r="AY3205" s="48"/>
      <c r="AZ3205" s="48"/>
      <c r="BA3205" s="48"/>
      <c r="BB3205" s="48"/>
      <c r="BC3205" s="48"/>
      <c r="BD3205" s="48"/>
      <c r="BE3205" s="48"/>
    </row>
    <row r="3206" spans="47:57" hidden="1" x14ac:dyDescent="0.2">
      <c r="AU3206" s="48"/>
      <c r="AV3206" s="48"/>
      <c r="AW3206" s="48"/>
      <c r="AX3206" s="48"/>
      <c r="AY3206" s="48"/>
      <c r="AZ3206" s="48"/>
      <c r="BA3206" s="48"/>
      <c r="BB3206" s="48"/>
      <c r="BC3206" s="48"/>
      <c r="BD3206" s="48"/>
      <c r="BE3206" s="48"/>
    </row>
    <row r="3207" spans="47:57" hidden="1" x14ac:dyDescent="0.2">
      <c r="AU3207" s="48"/>
      <c r="AV3207" s="48"/>
      <c r="AW3207" s="48"/>
      <c r="AX3207" s="48"/>
      <c r="AY3207" s="48"/>
      <c r="AZ3207" s="48"/>
      <c r="BA3207" s="48"/>
      <c r="BB3207" s="48"/>
      <c r="BC3207" s="48"/>
      <c r="BD3207" s="48"/>
      <c r="BE3207" s="48"/>
    </row>
    <row r="3208" spans="47:57" hidden="1" x14ac:dyDescent="0.2">
      <c r="AU3208" s="48"/>
      <c r="AV3208" s="48"/>
      <c r="AW3208" s="48"/>
      <c r="AX3208" s="48"/>
      <c r="AY3208" s="48"/>
      <c r="AZ3208" s="48"/>
      <c r="BA3208" s="48"/>
      <c r="BB3208" s="48"/>
      <c r="BC3208" s="48"/>
      <c r="BD3208" s="48"/>
      <c r="BE3208" s="48"/>
    </row>
    <row r="3209" spans="47:57" hidden="1" x14ac:dyDescent="0.2">
      <c r="AU3209" s="48"/>
      <c r="AV3209" s="48"/>
      <c r="AW3209" s="48"/>
      <c r="AX3209" s="48"/>
      <c r="AY3209" s="48"/>
      <c r="AZ3209" s="48"/>
      <c r="BA3209" s="48"/>
      <c r="BB3209" s="48"/>
      <c r="BC3209" s="48"/>
      <c r="BD3209" s="48"/>
      <c r="BE3209" s="48"/>
    </row>
    <row r="3210" spans="47:57" hidden="1" x14ac:dyDescent="0.2">
      <c r="AU3210" s="48"/>
      <c r="AV3210" s="48"/>
      <c r="AW3210" s="48"/>
      <c r="AX3210" s="48"/>
      <c r="AY3210" s="48"/>
      <c r="AZ3210" s="48"/>
      <c r="BA3210" s="48"/>
      <c r="BB3210" s="48"/>
      <c r="BC3210" s="48"/>
      <c r="BD3210" s="48"/>
      <c r="BE3210" s="48"/>
    </row>
    <row r="3211" spans="47:57" hidden="1" x14ac:dyDescent="0.2">
      <c r="AU3211" s="48"/>
      <c r="AV3211" s="48"/>
      <c r="AW3211" s="48"/>
      <c r="AX3211" s="48"/>
      <c r="AY3211" s="48"/>
      <c r="AZ3211" s="48"/>
      <c r="BA3211" s="48"/>
      <c r="BB3211" s="48"/>
      <c r="BC3211" s="48"/>
      <c r="BD3211" s="48"/>
      <c r="BE3211" s="48"/>
    </row>
    <row r="3212" spans="47:57" hidden="1" x14ac:dyDescent="0.2">
      <c r="AU3212" s="48"/>
      <c r="AV3212" s="48"/>
      <c r="AW3212" s="48"/>
      <c r="AX3212" s="48"/>
      <c r="AY3212" s="48"/>
      <c r="AZ3212" s="48"/>
      <c r="BA3212" s="48"/>
      <c r="BB3212" s="48"/>
      <c r="BC3212" s="48"/>
      <c r="BD3212" s="48"/>
      <c r="BE3212" s="48"/>
    </row>
    <row r="3213" spans="47:57" hidden="1" x14ac:dyDescent="0.2">
      <c r="AU3213" s="48"/>
      <c r="AV3213" s="48"/>
      <c r="AW3213" s="48"/>
      <c r="AX3213" s="48"/>
      <c r="AY3213" s="48"/>
      <c r="AZ3213" s="48"/>
      <c r="BA3213" s="48"/>
      <c r="BB3213" s="48"/>
      <c r="BC3213" s="48"/>
      <c r="BD3213" s="48"/>
      <c r="BE3213" s="48"/>
    </row>
    <row r="3214" spans="47:57" hidden="1" x14ac:dyDescent="0.2">
      <c r="AU3214" s="48"/>
      <c r="AV3214" s="48"/>
      <c r="AW3214" s="48"/>
      <c r="AX3214" s="48"/>
      <c r="AY3214" s="48"/>
      <c r="AZ3214" s="48"/>
      <c r="BA3214" s="48"/>
      <c r="BB3214" s="48"/>
      <c r="BC3214" s="48"/>
      <c r="BD3214" s="48"/>
      <c r="BE3214" s="48"/>
    </row>
    <row r="3215" spans="47:57" hidden="1" x14ac:dyDescent="0.2">
      <c r="AU3215" s="48"/>
      <c r="AV3215" s="48"/>
      <c r="AW3215" s="48"/>
      <c r="AX3215" s="48"/>
      <c r="AY3215" s="48"/>
      <c r="AZ3215" s="48"/>
      <c r="BA3215" s="48"/>
      <c r="BB3215" s="48"/>
      <c r="BC3215" s="48"/>
      <c r="BD3215" s="48"/>
      <c r="BE3215" s="48"/>
    </row>
    <row r="3216" spans="47:57" hidden="1" x14ac:dyDescent="0.2">
      <c r="AU3216" s="48"/>
      <c r="AV3216" s="48"/>
      <c r="AW3216" s="48"/>
      <c r="AX3216" s="48"/>
      <c r="AY3216" s="48"/>
      <c r="AZ3216" s="48"/>
      <c r="BA3216" s="48"/>
      <c r="BB3216" s="48"/>
      <c r="BC3216" s="48"/>
      <c r="BD3216" s="48"/>
      <c r="BE3216" s="48"/>
    </row>
    <row r="3217" spans="47:57" hidden="1" x14ac:dyDescent="0.2">
      <c r="AU3217" s="48"/>
      <c r="AV3217" s="48"/>
      <c r="AW3217" s="48"/>
      <c r="AX3217" s="48"/>
      <c r="AY3217" s="48"/>
      <c r="AZ3217" s="48"/>
      <c r="BA3217" s="48"/>
      <c r="BB3217" s="48"/>
      <c r="BC3217" s="48"/>
      <c r="BD3217" s="48"/>
      <c r="BE3217" s="48"/>
    </row>
    <row r="3218" spans="47:57" hidden="1" x14ac:dyDescent="0.2">
      <c r="AU3218" s="48"/>
      <c r="AV3218" s="48"/>
      <c r="AW3218" s="48"/>
      <c r="AX3218" s="48"/>
      <c r="AY3218" s="48"/>
      <c r="AZ3218" s="48"/>
      <c r="BA3218" s="48"/>
      <c r="BB3218" s="48"/>
      <c r="BC3218" s="48"/>
      <c r="BD3218" s="48"/>
      <c r="BE3218" s="48"/>
    </row>
    <row r="3219" spans="47:57" hidden="1" x14ac:dyDescent="0.2">
      <c r="AU3219" s="48"/>
      <c r="AV3219" s="48"/>
      <c r="AW3219" s="48"/>
      <c r="AX3219" s="48"/>
      <c r="AY3219" s="48"/>
      <c r="AZ3219" s="48"/>
      <c r="BA3219" s="48"/>
      <c r="BB3219" s="48"/>
      <c r="BC3219" s="48"/>
      <c r="BD3219" s="48"/>
      <c r="BE3219" s="48"/>
    </row>
    <row r="3220" spans="47:57" hidden="1" x14ac:dyDescent="0.2">
      <c r="AU3220" s="48"/>
      <c r="AV3220" s="48"/>
      <c r="AW3220" s="48"/>
      <c r="AX3220" s="48"/>
      <c r="AY3220" s="48"/>
      <c r="AZ3220" s="48"/>
      <c r="BA3220" s="48"/>
      <c r="BB3220" s="48"/>
      <c r="BC3220" s="48"/>
      <c r="BD3220" s="48"/>
      <c r="BE3220" s="48"/>
    </row>
    <row r="3221" spans="47:57" hidden="1" x14ac:dyDescent="0.2">
      <c r="AU3221" s="48"/>
      <c r="AV3221" s="48"/>
      <c r="AW3221" s="48"/>
      <c r="AX3221" s="48"/>
      <c r="AY3221" s="48"/>
      <c r="AZ3221" s="48"/>
      <c r="BA3221" s="48"/>
      <c r="BB3221" s="48"/>
      <c r="BC3221" s="48"/>
      <c r="BD3221" s="48"/>
      <c r="BE3221" s="48"/>
    </row>
    <row r="3222" spans="47:57" hidden="1" x14ac:dyDescent="0.2">
      <c r="AU3222" s="48"/>
      <c r="AV3222" s="48"/>
      <c r="AW3222" s="48"/>
      <c r="AX3222" s="48"/>
      <c r="AY3222" s="48"/>
      <c r="AZ3222" s="48"/>
      <c r="BA3222" s="48"/>
      <c r="BB3222" s="48"/>
      <c r="BC3222" s="48"/>
      <c r="BD3222" s="48"/>
      <c r="BE3222" s="48"/>
    </row>
    <row r="3223" spans="47:57" hidden="1" x14ac:dyDescent="0.2">
      <c r="AU3223" s="48"/>
      <c r="AV3223" s="48"/>
      <c r="AW3223" s="48"/>
      <c r="AX3223" s="48"/>
      <c r="AY3223" s="48"/>
      <c r="AZ3223" s="48"/>
      <c r="BA3223" s="48"/>
      <c r="BB3223" s="48"/>
      <c r="BC3223" s="48"/>
      <c r="BD3223" s="48"/>
      <c r="BE3223" s="48"/>
    </row>
    <row r="3224" spans="47:57" hidden="1" x14ac:dyDescent="0.2">
      <c r="AU3224" s="48"/>
      <c r="AV3224" s="48"/>
      <c r="AW3224" s="48"/>
      <c r="AX3224" s="48"/>
      <c r="AY3224" s="48"/>
      <c r="AZ3224" s="48"/>
      <c r="BA3224" s="48"/>
      <c r="BB3224" s="48"/>
      <c r="BC3224" s="48"/>
      <c r="BD3224" s="48"/>
      <c r="BE3224" s="48"/>
    </row>
    <row r="3225" spans="47:57" hidden="1" x14ac:dyDescent="0.2">
      <c r="AU3225" s="48"/>
      <c r="AV3225" s="48"/>
      <c r="AW3225" s="48"/>
      <c r="AX3225" s="48"/>
      <c r="AY3225" s="48"/>
      <c r="AZ3225" s="48"/>
      <c r="BA3225" s="48"/>
      <c r="BB3225" s="48"/>
      <c r="BC3225" s="48"/>
      <c r="BD3225" s="48"/>
      <c r="BE3225" s="48"/>
    </row>
    <row r="3226" spans="47:57" hidden="1" x14ac:dyDescent="0.2">
      <c r="AU3226" s="48"/>
      <c r="AV3226" s="48"/>
      <c r="AW3226" s="48"/>
      <c r="AX3226" s="48"/>
      <c r="AY3226" s="48"/>
      <c r="AZ3226" s="48"/>
      <c r="BA3226" s="48"/>
      <c r="BB3226" s="48"/>
      <c r="BC3226" s="48"/>
      <c r="BD3226" s="48"/>
      <c r="BE3226" s="48"/>
    </row>
    <row r="3227" spans="47:57" hidden="1" x14ac:dyDescent="0.2">
      <c r="AU3227" s="48"/>
      <c r="AV3227" s="48"/>
      <c r="AW3227" s="48"/>
      <c r="AX3227" s="48"/>
      <c r="AY3227" s="48"/>
      <c r="AZ3227" s="48"/>
      <c r="BA3227" s="48"/>
      <c r="BB3227" s="48"/>
      <c r="BC3227" s="48"/>
      <c r="BD3227" s="48"/>
      <c r="BE3227" s="48"/>
    </row>
    <row r="3228" spans="47:57" hidden="1" x14ac:dyDescent="0.2">
      <c r="AU3228" s="48"/>
      <c r="AV3228" s="48"/>
      <c r="AW3228" s="48"/>
      <c r="AX3228" s="48"/>
      <c r="AY3228" s="48"/>
      <c r="AZ3228" s="48"/>
      <c r="BA3228" s="48"/>
      <c r="BB3228" s="48"/>
      <c r="BC3228" s="48"/>
      <c r="BD3228" s="48"/>
      <c r="BE3228" s="48"/>
    </row>
    <row r="3229" spans="47:57" hidden="1" x14ac:dyDescent="0.2">
      <c r="AU3229" s="48"/>
      <c r="AV3229" s="48"/>
      <c r="AW3229" s="48"/>
      <c r="AX3229" s="48"/>
      <c r="AY3229" s="48"/>
      <c r="AZ3229" s="48"/>
      <c r="BA3229" s="48"/>
      <c r="BB3229" s="48"/>
      <c r="BC3229" s="48"/>
      <c r="BD3229" s="48"/>
      <c r="BE3229" s="48"/>
    </row>
    <row r="3230" spans="47:57" hidden="1" x14ac:dyDescent="0.2">
      <c r="AU3230" s="48"/>
      <c r="AV3230" s="48"/>
      <c r="AW3230" s="48"/>
      <c r="AX3230" s="48"/>
      <c r="AY3230" s="48"/>
      <c r="AZ3230" s="48"/>
      <c r="BA3230" s="48"/>
      <c r="BB3230" s="48"/>
      <c r="BC3230" s="48"/>
      <c r="BD3230" s="48"/>
      <c r="BE3230" s="48"/>
    </row>
    <row r="3231" spans="47:57" hidden="1" x14ac:dyDescent="0.2">
      <c r="AU3231" s="48"/>
      <c r="AV3231" s="48"/>
      <c r="AW3231" s="48"/>
      <c r="AX3231" s="48"/>
      <c r="AY3231" s="48"/>
      <c r="AZ3231" s="48"/>
      <c r="BA3231" s="48"/>
      <c r="BB3231" s="48"/>
      <c r="BC3231" s="48"/>
      <c r="BD3231" s="48"/>
      <c r="BE3231" s="48"/>
    </row>
    <row r="3232" spans="47:57" hidden="1" x14ac:dyDescent="0.2">
      <c r="AU3232" s="48"/>
      <c r="AV3232" s="48"/>
      <c r="AW3232" s="48"/>
      <c r="AX3232" s="48"/>
      <c r="AY3232" s="48"/>
      <c r="AZ3232" s="48"/>
      <c r="BA3232" s="48"/>
      <c r="BB3232" s="48"/>
      <c r="BC3232" s="48"/>
      <c r="BD3232" s="48"/>
      <c r="BE3232" s="48"/>
    </row>
    <row r="3233" spans="47:57" hidden="1" x14ac:dyDescent="0.2">
      <c r="AU3233" s="48"/>
      <c r="AV3233" s="48"/>
      <c r="AW3233" s="48"/>
      <c r="AX3233" s="48"/>
      <c r="AY3233" s="48"/>
      <c r="AZ3233" s="48"/>
      <c r="BA3233" s="48"/>
      <c r="BB3233" s="48"/>
      <c r="BC3233" s="48"/>
      <c r="BD3233" s="48"/>
      <c r="BE3233" s="48"/>
    </row>
    <row r="3234" spans="47:57" hidden="1" x14ac:dyDescent="0.2">
      <c r="AU3234" s="48"/>
      <c r="AV3234" s="48"/>
      <c r="AW3234" s="48"/>
      <c r="AX3234" s="48"/>
      <c r="AY3234" s="48"/>
      <c r="AZ3234" s="48"/>
      <c r="BA3234" s="48"/>
      <c r="BB3234" s="48"/>
      <c r="BC3234" s="48"/>
      <c r="BD3234" s="48"/>
      <c r="BE3234" s="48"/>
    </row>
    <row r="3235" spans="47:57" hidden="1" x14ac:dyDescent="0.2">
      <c r="AU3235" s="48"/>
      <c r="AV3235" s="48"/>
      <c r="AW3235" s="48"/>
      <c r="AX3235" s="48"/>
      <c r="AY3235" s="48"/>
      <c r="AZ3235" s="48"/>
      <c r="BA3235" s="48"/>
      <c r="BB3235" s="48"/>
      <c r="BC3235" s="48"/>
      <c r="BD3235" s="48"/>
      <c r="BE3235" s="48"/>
    </row>
    <row r="3236" spans="47:57" hidden="1" x14ac:dyDescent="0.2">
      <c r="AU3236" s="48"/>
      <c r="AV3236" s="48"/>
      <c r="AW3236" s="48"/>
      <c r="AX3236" s="48"/>
      <c r="AY3236" s="48"/>
      <c r="AZ3236" s="48"/>
      <c r="BA3236" s="48"/>
      <c r="BB3236" s="48"/>
      <c r="BC3236" s="48"/>
      <c r="BD3236" s="48"/>
      <c r="BE3236" s="48"/>
    </row>
    <row r="3237" spans="47:57" hidden="1" x14ac:dyDescent="0.2">
      <c r="AU3237" s="48"/>
      <c r="AV3237" s="48"/>
      <c r="AW3237" s="48"/>
      <c r="AX3237" s="48"/>
      <c r="AY3237" s="48"/>
      <c r="AZ3237" s="48"/>
      <c r="BA3237" s="48"/>
      <c r="BB3237" s="48"/>
      <c r="BC3237" s="48"/>
      <c r="BD3237" s="48"/>
      <c r="BE3237" s="48"/>
    </row>
    <row r="3238" spans="47:57" hidden="1" x14ac:dyDescent="0.2">
      <c r="AU3238" s="48"/>
      <c r="AV3238" s="48"/>
      <c r="AW3238" s="48"/>
      <c r="AX3238" s="48"/>
      <c r="AY3238" s="48"/>
      <c r="AZ3238" s="48"/>
      <c r="BA3238" s="48"/>
      <c r="BB3238" s="48"/>
      <c r="BC3238" s="48"/>
      <c r="BD3238" s="48"/>
      <c r="BE3238" s="48"/>
    </row>
    <row r="3239" spans="47:57" hidden="1" x14ac:dyDescent="0.2">
      <c r="AU3239" s="48"/>
      <c r="AV3239" s="48"/>
      <c r="AW3239" s="48"/>
      <c r="AX3239" s="48"/>
      <c r="AY3239" s="48"/>
      <c r="AZ3239" s="48"/>
      <c r="BA3239" s="48"/>
      <c r="BB3239" s="48"/>
      <c r="BC3239" s="48"/>
      <c r="BD3239" s="48"/>
      <c r="BE3239" s="48"/>
    </row>
    <row r="3240" spans="47:57" hidden="1" x14ac:dyDescent="0.2">
      <c r="AU3240" s="48"/>
      <c r="AV3240" s="48"/>
      <c r="AW3240" s="48"/>
      <c r="AX3240" s="48"/>
      <c r="AY3240" s="48"/>
      <c r="AZ3240" s="48"/>
      <c r="BA3240" s="48"/>
      <c r="BB3240" s="48"/>
      <c r="BC3240" s="48"/>
      <c r="BD3240" s="48"/>
      <c r="BE3240" s="48"/>
    </row>
    <row r="3241" spans="47:57" hidden="1" x14ac:dyDescent="0.2">
      <c r="AU3241" s="48"/>
      <c r="AV3241" s="48"/>
      <c r="AW3241" s="48"/>
      <c r="AX3241" s="48"/>
      <c r="AY3241" s="48"/>
      <c r="AZ3241" s="48"/>
      <c r="BA3241" s="48"/>
      <c r="BB3241" s="48"/>
      <c r="BC3241" s="48"/>
      <c r="BD3241" s="48"/>
      <c r="BE3241" s="48"/>
    </row>
    <row r="3242" spans="47:57" hidden="1" x14ac:dyDescent="0.2">
      <c r="AU3242" s="48"/>
      <c r="AV3242" s="48"/>
      <c r="AW3242" s="48"/>
      <c r="AX3242" s="48"/>
      <c r="AY3242" s="48"/>
      <c r="AZ3242" s="48"/>
      <c r="BA3242" s="48"/>
      <c r="BB3242" s="48"/>
      <c r="BC3242" s="48"/>
      <c r="BD3242" s="48"/>
      <c r="BE3242" s="48"/>
    </row>
    <row r="3243" spans="47:57" hidden="1" x14ac:dyDescent="0.2">
      <c r="AU3243" s="48"/>
      <c r="AV3243" s="48"/>
      <c r="AW3243" s="48"/>
      <c r="AX3243" s="48"/>
      <c r="AY3243" s="48"/>
      <c r="AZ3243" s="48"/>
      <c r="BA3243" s="48"/>
      <c r="BB3243" s="48"/>
      <c r="BC3243" s="48"/>
      <c r="BD3243" s="48"/>
      <c r="BE3243" s="48"/>
    </row>
    <row r="3244" spans="47:57" hidden="1" x14ac:dyDescent="0.2">
      <c r="AU3244" s="48"/>
      <c r="AV3244" s="48"/>
      <c r="AW3244" s="48"/>
      <c r="AX3244" s="48"/>
      <c r="AY3244" s="48"/>
      <c r="AZ3244" s="48"/>
      <c r="BA3244" s="48"/>
      <c r="BB3244" s="48"/>
      <c r="BC3244" s="48"/>
      <c r="BD3244" s="48"/>
      <c r="BE3244" s="48"/>
    </row>
    <row r="3245" spans="47:57" hidden="1" x14ac:dyDescent="0.2">
      <c r="AU3245" s="48"/>
      <c r="AV3245" s="48"/>
      <c r="AW3245" s="48"/>
      <c r="AX3245" s="48"/>
      <c r="AY3245" s="48"/>
      <c r="AZ3245" s="48"/>
      <c r="BA3245" s="48"/>
      <c r="BB3245" s="48"/>
      <c r="BC3245" s="48"/>
      <c r="BD3245" s="48"/>
      <c r="BE3245" s="48"/>
    </row>
    <row r="3246" spans="47:57" hidden="1" x14ac:dyDescent="0.2">
      <c r="AU3246" s="48"/>
      <c r="AV3246" s="48"/>
      <c r="AW3246" s="48"/>
      <c r="AX3246" s="48"/>
      <c r="AY3246" s="48"/>
      <c r="AZ3246" s="48"/>
      <c r="BA3246" s="48"/>
      <c r="BB3246" s="48"/>
      <c r="BC3246" s="48"/>
      <c r="BD3246" s="48"/>
      <c r="BE3246" s="48"/>
    </row>
    <row r="3247" spans="47:57" hidden="1" x14ac:dyDescent="0.2">
      <c r="AU3247" s="48"/>
      <c r="AV3247" s="48"/>
      <c r="AW3247" s="48"/>
      <c r="AX3247" s="48"/>
      <c r="AY3247" s="48"/>
      <c r="AZ3247" s="48"/>
      <c r="BA3247" s="48"/>
      <c r="BB3247" s="48"/>
      <c r="BC3247" s="48"/>
      <c r="BD3247" s="48"/>
      <c r="BE3247" s="48"/>
    </row>
    <row r="3248" spans="47:57" hidden="1" x14ac:dyDescent="0.2">
      <c r="AU3248" s="48"/>
      <c r="AV3248" s="48"/>
      <c r="AW3248" s="48"/>
      <c r="AX3248" s="48"/>
      <c r="AY3248" s="48"/>
      <c r="AZ3248" s="48"/>
      <c r="BA3248" s="48"/>
      <c r="BB3248" s="48"/>
      <c r="BC3248" s="48"/>
      <c r="BD3248" s="48"/>
      <c r="BE3248" s="48"/>
    </row>
    <row r="3249" spans="47:57" hidden="1" x14ac:dyDescent="0.2">
      <c r="AU3249" s="48"/>
      <c r="AV3249" s="48"/>
      <c r="AW3249" s="48"/>
      <c r="AX3249" s="48"/>
      <c r="AY3249" s="48"/>
      <c r="AZ3249" s="48"/>
      <c r="BA3249" s="48"/>
      <c r="BB3249" s="48"/>
      <c r="BC3249" s="48"/>
      <c r="BD3249" s="48"/>
      <c r="BE3249" s="48"/>
    </row>
    <row r="3250" spans="47:57" hidden="1" x14ac:dyDescent="0.2">
      <c r="AU3250" s="48"/>
      <c r="AV3250" s="48"/>
      <c r="AW3250" s="48"/>
      <c r="AX3250" s="48"/>
      <c r="AY3250" s="48"/>
      <c r="AZ3250" s="48"/>
      <c r="BA3250" s="48"/>
      <c r="BB3250" s="48"/>
      <c r="BC3250" s="48"/>
      <c r="BD3250" s="48"/>
      <c r="BE3250" s="48"/>
    </row>
    <row r="3251" spans="47:57" hidden="1" x14ac:dyDescent="0.2">
      <c r="AU3251" s="48"/>
      <c r="AV3251" s="48"/>
      <c r="AW3251" s="48"/>
      <c r="AX3251" s="48"/>
      <c r="AY3251" s="48"/>
      <c r="AZ3251" s="48"/>
      <c r="BA3251" s="48"/>
      <c r="BB3251" s="48"/>
      <c r="BC3251" s="48"/>
      <c r="BD3251" s="48"/>
      <c r="BE3251" s="48"/>
    </row>
    <row r="3252" spans="47:57" hidden="1" x14ac:dyDescent="0.2">
      <c r="AU3252" s="48"/>
      <c r="AV3252" s="48"/>
      <c r="AW3252" s="48"/>
      <c r="AX3252" s="48"/>
      <c r="AY3252" s="48"/>
      <c r="AZ3252" s="48"/>
      <c r="BA3252" s="48"/>
      <c r="BB3252" s="48"/>
      <c r="BC3252" s="48"/>
      <c r="BD3252" s="48"/>
      <c r="BE3252" s="48"/>
    </row>
    <row r="3253" spans="47:57" hidden="1" x14ac:dyDescent="0.2">
      <c r="AU3253" s="48"/>
      <c r="AV3253" s="48"/>
      <c r="AW3253" s="48"/>
      <c r="AX3253" s="48"/>
      <c r="AY3253" s="48"/>
      <c r="AZ3253" s="48"/>
      <c r="BA3253" s="48"/>
      <c r="BB3253" s="48"/>
      <c r="BC3253" s="48"/>
      <c r="BD3253" s="48"/>
      <c r="BE3253" s="48"/>
    </row>
    <row r="3254" spans="47:57" hidden="1" x14ac:dyDescent="0.2">
      <c r="AU3254" s="48"/>
      <c r="AV3254" s="48"/>
      <c r="AW3254" s="48"/>
      <c r="AX3254" s="48"/>
      <c r="AY3254" s="48"/>
      <c r="AZ3254" s="48"/>
      <c r="BA3254" s="48"/>
      <c r="BB3254" s="48"/>
      <c r="BC3254" s="48"/>
      <c r="BD3254" s="48"/>
      <c r="BE3254" s="48"/>
    </row>
    <row r="3255" spans="47:57" hidden="1" x14ac:dyDescent="0.2">
      <c r="AU3255" s="48"/>
      <c r="AV3255" s="48"/>
      <c r="AW3255" s="48"/>
      <c r="AX3255" s="48"/>
      <c r="AY3255" s="48"/>
      <c r="AZ3255" s="48"/>
      <c r="BA3255" s="48"/>
      <c r="BB3255" s="48"/>
      <c r="BC3255" s="48"/>
      <c r="BD3255" s="48"/>
      <c r="BE3255" s="48"/>
    </row>
    <row r="3256" spans="47:57" hidden="1" x14ac:dyDescent="0.2">
      <c r="AU3256" s="48"/>
      <c r="AV3256" s="48"/>
      <c r="AW3256" s="48"/>
      <c r="AX3256" s="48"/>
      <c r="AY3256" s="48"/>
      <c r="AZ3256" s="48"/>
      <c r="BA3256" s="48"/>
      <c r="BB3256" s="48"/>
      <c r="BC3256" s="48"/>
      <c r="BD3256" s="48"/>
      <c r="BE3256" s="48"/>
    </row>
    <row r="3257" spans="47:57" hidden="1" x14ac:dyDescent="0.2">
      <c r="AU3257" s="48"/>
      <c r="AV3257" s="48"/>
      <c r="AW3257" s="48"/>
      <c r="AX3257" s="48"/>
      <c r="AY3257" s="48"/>
      <c r="AZ3257" s="48"/>
      <c r="BA3257" s="48"/>
      <c r="BB3257" s="48"/>
      <c r="BC3257" s="48"/>
      <c r="BD3257" s="48"/>
      <c r="BE3257" s="48"/>
    </row>
    <row r="3258" spans="47:57" hidden="1" x14ac:dyDescent="0.2">
      <c r="AU3258" s="48"/>
      <c r="AV3258" s="48"/>
      <c r="AW3258" s="48"/>
      <c r="AX3258" s="48"/>
      <c r="AY3258" s="48"/>
      <c r="AZ3258" s="48"/>
      <c r="BA3258" s="48"/>
      <c r="BB3258" s="48"/>
      <c r="BC3258" s="48"/>
      <c r="BD3258" s="48"/>
      <c r="BE3258" s="48"/>
    </row>
    <row r="3259" spans="47:57" hidden="1" x14ac:dyDescent="0.2">
      <c r="AU3259" s="48"/>
      <c r="AV3259" s="48"/>
      <c r="AW3259" s="48"/>
      <c r="AX3259" s="48"/>
      <c r="AY3259" s="48"/>
      <c r="AZ3259" s="48"/>
      <c r="BA3259" s="48"/>
      <c r="BB3259" s="48"/>
      <c r="BC3259" s="48"/>
      <c r="BD3259" s="48"/>
      <c r="BE3259" s="48"/>
    </row>
    <row r="3260" spans="47:57" hidden="1" x14ac:dyDescent="0.2">
      <c r="AU3260" s="48"/>
      <c r="AV3260" s="48"/>
      <c r="AW3260" s="48"/>
      <c r="AX3260" s="48"/>
      <c r="AY3260" s="48"/>
      <c r="AZ3260" s="48"/>
      <c r="BA3260" s="48"/>
      <c r="BB3260" s="48"/>
      <c r="BC3260" s="48"/>
      <c r="BD3260" s="48"/>
      <c r="BE3260" s="48"/>
    </row>
    <row r="3261" spans="47:57" hidden="1" x14ac:dyDescent="0.2">
      <c r="AU3261" s="48"/>
      <c r="AV3261" s="48"/>
      <c r="AW3261" s="48"/>
      <c r="AX3261" s="48"/>
      <c r="AY3261" s="48"/>
      <c r="AZ3261" s="48"/>
      <c r="BA3261" s="48"/>
      <c r="BB3261" s="48"/>
      <c r="BC3261" s="48"/>
      <c r="BD3261" s="48"/>
      <c r="BE3261" s="48"/>
    </row>
    <row r="3262" spans="47:57" hidden="1" x14ac:dyDescent="0.2">
      <c r="AU3262" s="48"/>
      <c r="AV3262" s="48"/>
      <c r="AW3262" s="48"/>
      <c r="AX3262" s="48"/>
      <c r="AY3262" s="48"/>
      <c r="AZ3262" s="48"/>
      <c r="BA3262" s="48"/>
      <c r="BB3262" s="48"/>
      <c r="BC3262" s="48"/>
      <c r="BD3262" s="48"/>
      <c r="BE3262" s="48"/>
    </row>
    <row r="3263" spans="47:57" hidden="1" x14ac:dyDescent="0.2">
      <c r="AU3263" s="48"/>
      <c r="AV3263" s="48"/>
      <c r="AW3263" s="48"/>
      <c r="AX3263" s="48"/>
      <c r="AY3263" s="48"/>
      <c r="AZ3263" s="48"/>
      <c r="BA3263" s="48"/>
      <c r="BB3263" s="48"/>
      <c r="BC3263" s="48"/>
      <c r="BD3263" s="48"/>
      <c r="BE3263" s="48"/>
    </row>
    <row r="3264" spans="47:57" hidden="1" x14ac:dyDescent="0.2">
      <c r="AU3264" s="48"/>
      <c r="AV3264" s="48"/>
      <c r="AW3264" s="48"/>
      <c r="AX3264" s="48"/>
      <c r="AY3264" s="48"/>
      <c r="AZ3264" s="48"/>
      <c r="BA3264" s="48"/>
      <c r="BB3264" s="48"/>
      <c r="BC3264" s="48"/>
      <c r="BD3264" s="48"/>
      <c r="BE3264" s="48"/>
    </row>
    <row r="3265" spans="47:57" hidden="1" x14ac:dyDescent="0.2">
      <c r="AU3265" s="48"/>
      <c r="AV3265" s="48"/>
      <c r="AW3265" s="48"/>
      <c r="AX3265" s="48"/>
      <c r="AY3265" s="48"/>
      <c r="AZ3265" s="48"/>
      <c r="BA3265" s="48"/>
      <c r="BB3265" s="48"/>
      <c r="BC3265" s="48"/>
      <c r="BD3265" s="48"/>
      <c r="BE3265" s="48"/>
    </row>
    <row r="3266" spans="47:57" hidden="1" x14ac:dyDescent="0.2">
      <c r="AU3266" s="48"/>
      <c r="AV3266" s="48"/>
      <c r="AW3266" s="48"/>
      <c r="AX3266" s="48"/>
      <c r="AY3266" s="48"/>
      <c r="AZ3266" s="48"/>
      <c r="BA3266" s="48"/>
      <c r="BB3266" s="48"/>
      <c r="BC3266" s="48"/>
      <c r="BD3266" s="48"/>
      <c r="BE3266" s="48"/>
    </row>
    <row r="3267" spans="47:57" hidden="1" x14ac:dyDescent="0.2">
      <c r="AU3267" s="48"/>
      <c r="AV3267" s="48"/>
      <c r="AW3267" s="48"/>
      <c r="AX3267" s="48"/>
      <c r="AY3267" s="48"/>
      <c r="AZ3267" s="48"/>
      <c r="BA3267" s="48"/>
      <c r="BB3267" s="48"/>
      <c r="BC3267" s="48"/>
      <c r="BD3267" s="48"/>
      <c r="BE3267" s="48"/>
    </row>
    <row r="3268" spans="47:57" hidden="1" x14ac:dyDescent="0.2">
      <c r="AU3268" s="48"/>
      <c r="AV3268" s="48"/>
      <c r="AW3268" s="48"/>
      <c r="AX3268" s="48"/>
      <c r="AY3268" s="48"/>
      <c r="AZ3268" s="48"/>
      <c r="BA3268" s="48"/>
      <c r="BB3268" s="48"/>
      <c r="BC3268" s="48"/>
      <c r="BD3268" s="48"/>
      <c r="BE3268" s="48"/>
    </row>
    <row r="3269" spans="47:57" hidden="1" x14ac:dyDescent="0.2">
      <c r="AU3269" s="48"/>
      <c r="AV3269" s="48"/>
      <c r="AW3269" s="48"/>
      <c r="AX3269" s="48"/>
      <c r="AY3269" s="48"/>
      <c r="AZ3269" s="48"/>
      <c r="BA3269" s="48"/>
      <c r="BB3269" s="48"/>
      <c r="BC3269" s="48"/>
      <c r="BD3269" s="48"/>
      <c r="BE3269" s="48"/>
    </row>
    <row r="3270" spans="47:57" hidden="1" x14ac:dyDescent="0.2">
      <c r="AU3270" s="48"/>
      <c r="AV3270" s="48"/>
      <c r="AW3270" s="48"/>
      <c r="AX3270" s="48"/>
      <c r="AY3270" s="48"/>
      <c r="AZ3270" s="48"/>
      <c r="BA3270" s="48"/>
      <c r="BB3270" s="48"/>
      <c r="BC3270" s="48"/>
      <c r="BD3270" s="48"/>
      <c r="BE3270" s="48"/>
    </row>
    <row r="3271" spans="47:57" hidden="1" x14ac:dyDescent="0.2">
      <c r="AU3271" s="48"/>
      <c r="AV3271" s="48"/>
      <c r="AW3271" s="48"/>
      <c r="AX3271" s="48"/>
      <c r="AY3271" s="48"/>
      <c r="AZ3271" s="48"/>
      <c r="BA3271" s="48"/>
      <c r="BB3271" s="48"/>
      <c r="BC3271" s="48"/>
      <c r="BD3271" s="48"/>
      <c r="BE3271" s="48"/>
    </row>
    <row r="3272" spans="47:57" hidden="1" x14ac:dyDescent="0.2">
      <c r="AU3272" s="48"/>
      <c r="AV3272" s="48"/>
      <c r="AW3272" s="48"/>
      <c r="AX3272" s="48"/>
      <c r="AY3272" s="48"/>
      <c r="AZ3272" s="48"/>
      <c r="BA3272" s="48"/>
      <c r="BB3272" s="48"/>
      <c r="BC3272" s="48"/>
      <c r="BD3272" s="48"/>
      <c r="BE3272" s="48"/>
    </row>
    <row r="3273" spans="47:57" hidden="1" x14ac:dyDescent="0.2">
      <c r="AU3273" s="48"/>
      <c r="AV3273" s="48"/>
      <c r="AW3273" s="48"/>
      <c r="AX3273" s="48"/>
      <c r="AY3273" s="48"/>
      <c r="AZ3273" s="48"/>
      <c r="BA3273" s="48"/>
      <c r="BB3273" s="48"/>
      <c r="BC3273" s="48"/>
      <c r="BD3273" s="48"/>
      <c r="BE3273" s="48"/>
    </row>
    <row r="3274" spans="47:57" hidden="1" x14ac:dyDescent="0.2">
      <c r="AU3274" s="48"/>
      <c r="AV3274" s="48"/>
      <c r="AW3274" s="48"/>
      <c r="AX3274" s="48"/>
      <c r="AY3274" s="48"/>
      <c r="AZ3274" s="48"/>
      <c r="BA3274" s="48"/>
      <c r="BB3274" s="48"/>
      <c r="BC3274" s="48"/>
      <c r="BD3274" s="48"/>
      <c r="BE3274" s="48"/>
    </row>
    <row r="3275" spans="47:57" hidden="1" x14ac:dyDescent="0.2">
      <c r="AU3275" s="48"/>
      <c r="AV3275" s="48"/>
      <c r="AW3275" s="48"/>
      <c r="AX3275" s="48"/>
      <c r="AY3275" s="48"/>
      <c r="AZ3275" s="48"/>
      <c r="BA3275" s="48"/>
      <c r="BB3275" s="48"/>
      <c r="BC3275" s="48"/>
      <c r="BD3275" s="48"/>
      <c r="BE3275" s="48"/>
    </row>
    <row r="3276" spans="47:57" hidden="1" x14ac:dyDescent="0.2">
      <c r="AU3276" s="48"/>
      <c r="AV3276" s="48"/>
      <c r="AW3276" s="48"/>
      <c r="AX3276" s="48"/>
      <c r="AY3276" s="48"/>
      <c r="AZ3276" s="48"/>
      <c r="BA3276" s="48"/>
      <c r="BB3276" s="48"/>
      <c r="BC3276" s="48"/>
      <c r="BD3276" s="48"/>
      <c r="BE3276" s="48"/>
    </row>
    <row r="3277" spans="47:57" hidden="1" x14ac:dyDescent="0.2">
      <c r="AU3277" s="48"/>
      <c r="AV3277" s="48"/>
      <c r="AW3277" s="48"/>
      <c r="AX3277" s="48"/>
      <c r="AY3277" s="48"/>
      <c r="AZ3277" s="48"/>
      <c r="BA3277" s="48"/>
      <c r="BB3277" s="48"/>
      <c r="BC3277" s="48"/>
      <c r="BD3277" s="48"/>
      <c r="BE3277" s="48"/>
    </row>
    <row r="3278" spans="47:57" hidden="1" x14ac:dyDescent="0.2">
      <c r="AU3278" s="48"/>
      <c r="AV3278" s="48"/>
      <c r="AW3278" s="48"/>
      <c r="AX3278" s="48"/>
      <c r="AY3278" s="48"/>
      <c r="AZ3278" s="48"/>
      <c r="BA3278" s="48"/>
      <c r="BB3278" s="48"/>
      <c r="BC3278" s="48"/>
      <c r="BD3278" s="48"/>
      <c r="BE3278" s="48"/>
    </row>
    <row r="3279" spans="47:57" hidden="1" x14ac:dyDescent="0.2">
      <c r="AU3279" s="48"/>
      <c r="AV3279" s="48"/>
      <c r="AW3279" s="48"/>
      <c r="AX3279" s="48"/>
      <c r="AY3279" s="48"/>
      <c r="AZ3279" s="48"/>
      <c r="BA3279" s="48"/>
      <c r="BB3279" s="48"/>
      <c r="BC3279" s="48"/>
      <c r="BD3279" s="48"/>
      <c r="BE3279" s="48"/>
    </row>
    <row r="3280" spans="47:57" hidden="1" x14ac:dyDescent="0.2">
      <c r="AU3280" s="48"/>
      <c r="AV3280" s="48"/>
      <c r="AW3280" s="48"/>
      <c r="AX3280" s="48"/>
      <c r="AY3280" s="48"/>
      <c r="AZ3280" s="48"/>
      <c r="BA3280" s="48"/>
      <c r="BB3280" s="48"/>
      <c r="BC3280" s="48"/>
      <c r="BD3280" s="48"/>
      <c r="BE3280" s="48"/>
    </row>
    <row r="3281" spans="47:57" hidden="1" x14ac:dyDescent="0.2">
      <c r="AU3281" s="48"/>
      <c r="AV3281" s="48"/>
      <c r="AW3281" s="48"/>
      <c r="AX3281" s="48"/>
      <c r="AY3281" s="48"/>
      <c r="AZ3281" s="48"/>
      <c r="BA3281" s="48"/>
      <c r="BB3281" s="48"/>
      <c r="BC3281" s="48"/>
      <c r="BD3281" s="48"/>
      <c r="BE3281" s="48"/>
    </row>
    <row r="3282" spans="47:57" hidden="1" x14ac:dyDescent="0.2">
      <c r="AU3282" s="48"/>
      <c r="AV3282" s="48"/>
      <c r="AW3282" s="48"/>
      <c r="AX3282" s="48"/>
      <c r="AY3282" s="48"/>
      <c r="AZ3282" s="48"/>
      <c r="BA3282" s="48"/>
      <c r="BB3282" s="48"/>
      <c r="BC3282" s="48"/>
      <c r="BD3282" s="48"/>
      <c r="BE3282" s="48"/>
    </row>
    <row r="3283" spans="47:57" hidden="1" x14ac:dyDescent="0.2">
      <c r="AU3283" s="48"/>
      <c r="AV3283" s="48"/>
      <c r="AW3283" s="48"/>
      <c r="AX3283" s="48"/>
      <c r="AY3283" s="48"/>
      <c r="AZ3283" s="48"/>
      <c r="BA3283" s="48"/>
      <c r="BB3283" s="48"/>
      <c r="BC3283" s="48"/>
      <c r="BD3283" s="48"/>
      <c r="BE3283" s="48"/>
    </row>
    <row r="3284" spans="47:57" hidden="1" x14ac:dyDescent="0.2">
      <c r="AU3284" s="48"/>
      <c r="AV3284" s="48"/>
      <c r="AW3284" s="48"/>
      <c r="AX3284" s="48"/>
      <c r="AY3284" s="48"/>
      <c r="AZ3284" s="48"/>
      <c r="BA3284" s="48"/>
      <c r="BB3284" s="48"/>
      <c r="BC3284" s="48"/>
      <c r="BD3284" s="48"/>
      <c r="BE3284" s="48"/>
    </row>
    <row r="3285" spans="47:57" hidden="1" x14ac:dyDescent="0.2">
      <c r="AU3285" s="48"/>
      <c r="AV3285" s="48"/>
      <c r="AW3285" s="48"/>
      <c r="AX3285" s="48"/>
      <c r="AY3285" s="48"/>
      <c r="AZ3285" s="48"/>
      <c r="BA3285" s="48"/>
      <c r="BB3285" s="48"/>
      <c r="BC3285" s="48"/>
      <c r="BD3285" s="48"/>
      <c r="BE3285" s="48"/>
    </row>
    <row r="3286" spans="47:57" hidden="1" x14ac:dyDescent="0.2">
      <c r="AU3286" s="48"/>
      <c r="AV3286" s="48"/>
      <c r="AW3286" s="48"/>
      <c r="AX3286" s="48"/>
      <c r="AY3286" s="48"/>
      <c r="AZ3286" s="48"/>
      <c r="BA3286" s="48"/>
      <c r="BB3286" s="48"/>
      <c r="BC3286" s="48"/>
      <c r="BD3286" s="48"/>
      <c r="BE3286" s="48"/>
    </row>
    <row r="3287" spans="47:57" hidden="1" x14ac:dyDescent="0.2">
      <c r="AU3287" s="48"/>
      <c r="AV3287" s="48"/>
      <c r="AW3287" s="48"/>
      <c r="AX3287" s="48"/>
      <c r="AY3287" s="48"/>
      <c r="AZ3287" s="48"/>
      <c r="BA3287" s="48"/>
      <c r="BB3287" s="48"/>
      <c r="BC3287" s="48"/>
      <c r="BD3287" s="48"/>
      <c r="BE3287" s="48"/>
    </row>
    <row r="3288" spans="47:57" hidden="1" x14ac:dyDescent="0.2">
      <c r="AU3288" s="48"/>
      <c r="AV3288" s="48"/>
      <c r="AW3288" s="48"/>
      <c r="AX3288" s="48"/>
      <c r="AY3288" s="48"/>
      <c r="AZ3288" s="48"/>
      <c r="BA3288" s="48"/>
      <c r="BB3288" s="48"/>
      <c r="BC3288" s="48"/>
      <c r="BD3288" s="48"/>
      <c r="BE3288" s="48"/>
    </row>
    <row r="3289" spans="47:57" hidden="1" x14ac:dyDescent="0.2">
      <c r="AU3289" s="48"/>
      <c r="AV3289" s="48"/>
      <c r="AW3289" s="48"/>
      <c r="AX3289" s="48"/>
      <c r="AY3289" s="48"/>
      <c r="AZ3289" s="48"/>
      <c r="BA3289" s="48"/>
      <c r="BB3289" s="48"/>
      <c r="BC3289" s="48"/>
      <c r="BD3289" s="48"/>
      <c r="BE3289" s="48"/>
    </row>
    <row r="3290" spans="47:57" hidden="1" x14ac:dyDescent="0.2">
      <c r="AU3290" s="48"/>
      <c r="AV3290" s="48"/>
      <c r="AW3290" s="48"/>
      <c r="AX3290" s="48"/>
      <c r="AY3290" s="48"/>
      <c r="AZ3290" s="48"/>
      <c r="BA3290" s="48"/>
      <c r="BB3290" s="48"/>
      <c r="BC3290" s="48"/>
      <c r="BD3290" s="48"/>
      <c r="BE3290" s="48"/>
    </row>
    <row r="3291" spans="47:57" hidden="1" x14ac:dyDescent="0.2">
      <c r="AU3291" s="48"/>
      <c r="AV3291" s="48"/>
      <c r="AW3291" s="48"/>
      <c r="AX3291" s="48"/>
      <c r="AY3291" s="48"/>
      <c r="AZ3291" s="48"/>
      <c r="BA3291" s="48"/>
      <c r="BB3291" s="48"/>
      <c r="BC3291" s="48"/>
      <c r="BD3291" s="48"/>
      <c r="BE3291" s="48"/>
    </row>
    <row r="3292" spans="47:57" hidden="1" x14ac:dyDescent="0.2">
      <c r="AU3292" s="48"/>
      <c r="AV3292" s="48"/>
      <c r="AW3292" s="48"/>
      <c r="AX3292" s="48"/>
      <c r="AY3292" s="48"/>
      <c r="AZ3292" s="48"/>
      <c r="BA3292" s="48"/>
      <c r="BB3292" s="48"/>
      <c r="BC3292" s="48"/>
      <c r="BD3292" s="48"/>
      <c r="BE3292" s="48"/>
    </row>
    <row r="3293" spans="47:57" hidden="1" x14ac:dyDescent="0.2">
      <c r="AU3293" s="48"/>
      <c r="AV3293" s="48"/>
      <c r="AW3293" s="48"/>
      <c r="AX3293" s="48"/>
      <c r="AY3293" s="48"/>
      <c r="AZ3293" s="48"/>
      <c r="BA3293" s="48"/>
      <c r="BB3293" s="48"/>
      <c r="BC3293" s="48"/>
      <c r="BD3293" s="48"/>
      <c r="BE3293" s="48"/>
    </row>
    <row r="3294" spans="47:57" hidden="1" x14ac:dyDescent="0.2">
      <c r="AU3294" s="48"/>
      <c r="AV3294" s="48"/>
      <c r="AW3294" s="48"/>
      <c r="AX3294" s="48"/>
      <c r="AY3294" s="48"/>
      <c r="AZ3294" s="48"/>
      <c r="BA3294" s="48"/>
      <c r="BB3294" s="48"/>
      <c r="BC3294" s="48"/>
      <c r="BD3294" s="48"/>
      <c r="BE3294" s="48"/>
    </row>
    <row r="3295" spans="47:57" hidden="1" x14ac:dyDescent="0.2">
      <c r="AU3295" s="48"/>
      <c r="AV3295" s="48"/>
      <c r="AW3295" s="48"/>
      <c r="AX3295" s="48"/>
      <c r="AY3295" s="48"/>
      <c r="AZ3295" s="48"/>
      <c r="BA3295" s="48"/>
      <c r="BB3295" s="48"/>
      <c r="BC3295" s="48"/>
      <c r="BD3295" s="48"/>
      <c r="BE3295" s="48"/>
    </row>
    <row r="3296" spans="47:57" hidden="1" x14ac:dyDescent="0.2">
      <c r="AU3296" s="48"/>
      <c r="AV3296" s="48"/>
      <c r="AW3296" s="48"/>
      <c r="AX3296" s="48"/>
      <c r="AY3296" s="48"/>
      <c r="AZ3296" s="48"/>
      <c r="BA3296" s="48"/>
      <c r="BB3296" s="48"/>
      <c r="BC3296" s="48"/>
      <c r="BD3296" s="48"/>
      <c r="BE3296" s="48"/>
    </row>
    <row r="3297" spans="47:57" hidden="1" x14ac:dyDescent="0.2">
      <c r="AU3297" s="48"/>
      <c r="AV3297" s="48"/>
      <c r="AW3297" s="48"/>
      <c r="AX3297" s="48"/>
      <c r="AY3297" s="48"/>
      <c r="AZ3297" s="48"/>
      <c r="BA3297" s="48"/>
      <c r="BB3297" s="48"/>
      <c r="BC3297" s="48"/>
      <c r="BD3297" s="48"/>
      <c r="BE3297" s="48"/>
    </row>
    <row r="3298" spans="47:57" hidden="1" x14ac:dyDescent="0.2">
      <c r="AU3298" s="48"/>
      <c r="AV3298" s="48"/>
      <c r="AW3298" s="48"/>
      <c r="AX3298" s="48"/>
      <c r="AY3298" s="48"/>
      <c r="AZ3298" s="48"/>
      <c r="BA3298" s="48"/>
      <c r="BB3298" s="48"/>
      <c r="BC3298" s="48"/>
      <c r="BD3298" s="48"/>
      <c r="BE3298" s="48"/>
    </row>
    <row r="3299" spans="47:57" hidden="1" x14ac:dyDescent="0.2">
      <c r="AU3299" s="48"/>
      <c r="AV3299" s="48"/>
      <c r="AW3299" s="48"/>
      <c r="AX3299" s="48"/>
      <c r="AY3299" s="48"/>
      <c r="AZ3299" s="48"/>
      <c r="BA3299" s="48"/>
      <c r="BB3299" s="48"/>
      <c r="BC3299" s="48"/>
      <c r="BD3299" s="48"/>
      <c r="BE3299" s="48"/>
    </row>
    <row r="3300" spans="47:57" hidden="1" x14ac:dyDescent="0.2">
      <c r="AU3300" s="48"/>
      <c r="AV3300" s="48"/>
      <c r="AW3300" s="48"/>
      <c r="AX3300" s="48"/>
      <c r="AY3300" s="48"/>
      <c r="AZ3300" s="48"/>
      <c r="BA3300" s="48"/>
      <c r="BB3300" s="48"/>
      <c r="BC3300" s="48"/>
      <c r="BD3300" s="48"/>
      <c r="BE3300" s="48"/>
    </row>
    <row r="3301" spans="47:57" hidden="1" x14ac:dyDescent="0.2">
      <c r="AU3301" s="48"/>
      <c r="AV3301" s="48"/>
      <c r="AW3301" s="48"/>
      <c r="AX3301" s="48"/>
      <c r="AY3301" s="48"/>
      <c r="AZ3301" s="48"/>
      <c r="BA3301" s="48"/>
      <c r="BB3301" s="48"/>
      <c r="BC3301" s="48"/>
      <c r="BD3301" s="48"/>
      <c r="BE3301" s="48"/>
    </row>
    <row r="3302" spans="47:57" hidden="1" x14ac:dyDescent="0.2">
      <c r="AU3302" s="48"/>
      <c r="AV3302" s="48"/>
      <c r="AW3302" s="48"/>
      <c r="AX3302" s="48"/>
      <c r="AY3302" s="48"/>
      <c r="AZ3302" s="48"/>
      <c r="BA3302" s="48"/>
      <c r="BB3302" s="48"/>
      <c r="BC3302" s="48"/>
      <c r="BD3302" s="48"/>
      <c r="BE3302" s="48"/>
    </row>
    <row r="3303" spans="47:57" hidden="1" x14ac:dyDescent="0.2">
      <c r="AU3303" s="48"/>
      <c r="AV3303" s="48"/>
      <c r="AW3303" s="48"/>
      <c r="AX3303" s="48"/>
      <c r="AY3303" s="48"/>
      <c r="AZ3303" s="48"/>
      <c r="BA3303" s="48"/>
      <c r="BB3303" s="48"/>
      <c r="BC3303" s="48"/>
      <c r="BD3303" s="48"/>
      <c r="BE3303" s="48"/>
    </row>
    <row r="3304" spans="47:57" hidden="1" x14ac:dyDescent="0.2">
      <c r="AU3304" s="48"/>
      <c r="AV3304" s="48"/>
      <c r="AW3304" s="48"/>
      <c r="AX3304" s="48"/>
      <c r="AY3304" s="48"/>
      <c r="AZ3304" s="48"/>
      <c r="BA3304" s="48"/>
      <c r="BB3304" s="48"/>
      <c r="BC3304" s="48"/>
      <c r="BD3304" s="48"/>
      <c r="BE3304" s="48"/>
    </row>
    <row r="3305" spans="47:57" hidden="1" x14ac:dyDescent="0.2">
      <c r="AU3305" s="48"/>
      <c r="AV3305" s="48"/>
      <c r="AW3305" s="48"/>
      <c r="AX3305" s="48"/>
      <c r="AY3305" s="48"/>
      <c r="AZ3305" s="48"/>
      <c r="BA3305" s="48"/>
      <c r="BB3305" s="48"/>
      <c r="BC3305" s="48"/>
      <c r="BD3305" s="48"/>
      <c r="BE3305" s="48"/>
    </row>
    <row r="3306" spans="47:57" hidden="1" x14ac:dyDescent="0.2">
      <c r="AU3306" s="48"/>
      <c r="AV3306" s="48"/>
      <c r="AW3306" s="48"/>
      <c r="AX3306" s="48"/>
      <c r="AY3306" s="48"/>
      <c r="AZ3306" s="48"/>
      <c r="BA3306" s="48"/>
      <c r="BB3306" s="48"/>
      <c r="BC3306" s="48"/>
      <c r="BD3306" s="48"/>
      <c r="BE3306" s="48"/>
    </row>
    <row r="3307" spans="47:57" hidden="1" x14ac:dyDescent="0.2">
      <c r="AU3307" s="48"/>
      <c r="AV3307" s="48"/>
      <c r="AW3307" s="48"/>
      <c r="AX3307" s="48"/>
      <c r="AY3307" s="48"/>
      <c r="AZ3307" s="48"/>
      <c r="BA3307" s="48"/>
      <c r="BB3307" s="48"/>
      <c r="BC3307" s="48"/>
      <c r="BD3307" s="48"/>
      <c r="BE3307" s="48"/>
    </row>
    <row r="3308" spans="47:57" hidden="1" x14ac:dyDescent="0.2">
      <c r="AU3308" s="48"/>
      <c r="AV3308" s="48"/>
      <c r="AW3308" s="48"/>
      <c r="AX3308" s="48"/>
      <c r="AY3308" s="48"/>
      <c r="AZ3308" s="48"/>
      <c r="BA3308" s="48"/>
      <c r="BB3308" s="48"/>
      <c r="BC3308" s="48"/>
      <c r="BD3308" s="48"/>
      <c r="BE3308" s="48"/>
    </row>
    <row r="3309" spans="47:57" hidden="1" x14ac:dyDescent="0.2">
      <c r="AU3309" s="48"/>
      <c r="AV3309" s="48"/>
      <c r="AW3309" s="48"/>
      <c r="AX3309" s="48"/>
      <c r="AY3309" s="48"/>
      <c r="AZ3309" s="48"/>
      <c r="BA3309" s="48"/>
      <c r="BB3309" s="48"/>
      <c r="BC3309" s="48"/>
      <c r="BD3309" s="48"/>
      <c r="BE3309" s="48"/>
    </row>
    <row r="3310" spans="47:57" hidden="1" x14ac:dyDescent="0.2">
      <c r="AU3310" s="48"/>
      <c r="AV3310" s="48"/>
      <c r="AW3310" s="48"/>
      <c r="AX3310" s="48"/>
      <c r="AY3310" s="48"/>
      <c r="AZ3310" s="48"/>
      <c r="BA3310" s="48"/>
      <c r="BB3310" s="48"/>
      <c r="BC3310" s="48"/>
      <c r="BD3310" s="48"/>
      <c r="BE3310" s="48"/>
    </row>
    <row r="3311" spans="47:57" hidden="1" x14ac:dyDescent="0.2">
      <c r="AU3311" s="48"/>
      <c r="AV3311" s="48"/>
      <c r="AW3311" s="48"/>
      <c r="AX3311" s="48"/>
      <c r="AY3311" s="48"/>
      <c r="AZ3311" s="48"/>
      <c r="BA3311" s="48"/>
      <c r="BB3311" s="48"/>
      <c r="BC3311" s="48"/>
      <c r="BD3311" s="48"/>
      <c r="BE3311" s="48"/>
    </row>
    <row r="3312" spans="47:57" hidden="1" x14ac:dyDescent="0.2">
      <c r="AU3312" s="48"/>
      <c r="AV3312" s="48"/>
      <c r="AW3312" s="48"/>
      <c r="AX3312" s="48"/>
      <c r="AY3312" s="48"/>
      <c r="AZ3312" s="48"/>
      <c r="BA3312" s="48"/>
      <c r="BB3312" s="48"/>
      <c r="BC3312" s="48"/>
      <c r="BD3312" s="48"/>
      <c r="BE3312" s="48"/>
    </row>
    <row r="3313" spans="47:57" hidden="1" x14ac:dyDescent="0.2">
      <c r="AU3313" s="48"/>
      <c r="AV3313" s="48"/>
      <c r="AW3313" s="48"/>
      <c r="AX3313" s="48"/>
      <c r="AY3313" s="48"/>
      <c r="AZ3313" s="48"/>
      <c r="BA3313" s="48"/>
      <c r="BB3313" s="48"/>
      <c r="BC3313" s="48"/>
      <c r="BD3313" s="48"/>
      <c r="BE3313" s="48"/>
    </row>
    <row r="3314" spans="47:57" hidden="1" x14ac:dyDescent="0.2">
      <c r="AU3314" s="48"/>
      <c r="AV3314" s="48"/>
      <c r="AW3314" s="48"/>
      <c r="AX3314" s="48"/>
      <c r="AY3314" s="48"/>
      <c r="AZ3314" s="48"/>
      <c r="BA3314" s="48"/>
      <c r="BB3314" s="48"/>
      <c r="BC3314" s="48"/>
      <c r="BD3314" s="48"/>
      <c r="BE3314" s="48"/>
    </row>
    <row r="3315" spans="47:57" hidden="1" x14ac:dyDescent="0.2">
      <c r="AU3315" s="48"/>
      <c r="AV3315" s="48"/>
      <c r="AW3315" s="48"/>
      <c r="AX3315" s="48"/>
      <c r="AY3315" s="48"/>
      <c r="AZ3315" s="48"/>
      <c r="BA3315" s="48"/>
      <c r="BB3315" s="48"/>
      <c r="BC3315" s="48"/>
      <c r="BD3315" s="48"/>
      <c r="BE3315" s="48"/>
    </row>
    <row r="3316" spans="47:57" hidden="1" x14ac:dyDescent="0.2">
      <c r="AU3316" s="48"/>
      <c r="AV3316" s="48"/>
      <c r="AW3316" s="48"/>
      <c r="AX3316" s="48"/>
      <c r="AY3316" s="48"/>
      <c r="AZ3316" s="48"/>
      <c r="BA3316" s="48"/>
      <c r="BB3316" s="48"/>
      <c r="BC3316" s="48"/>
      <c r="BD3316" s="48"/>
      <c r="BE3316" s="48"/>
    </row>
    <row r="3317" spans="47:57" hidden="1" x14ac:dyDescent="0.2">
      <c r="AU3317" s="48"/>
      <c r="AV3317" s="48"/>
      <c r="AW3317" s="48"/>
      <c r="AX3317" s="48"/>
      <c r="AY3317" s="48"/>
      <c r="AZ3317" s="48"/>
      <c r="BA3317" s="48"/>
      <c r="BB3317" s="48"/>
      <c r="BC3317" s="48"/>
      <c r="BD3317" s="48"/>
      <c r="BE3317" s="48"/>
    </row>
    <row r="3318" spans="47:57" hidden="1" x14ac:dyDescent="0.2">
      <c r="AU3318" s="48"/>
      <c r="AV3318" s="48"/>
      <c r="AW3318" s="48"/>
      <c r="AX3318" s="48"/>
      <c r="AY3318" s="48"/>
      <c r="AZ3318" s="48"/>
      <c r="BA3318" s="48"/>
      <c r="BB3318" s="48"/>
      <c r="BC3318" s="48"/>
      <c r="BD3318" s="48"/>
      <c r="BE3318" s="48"/>
    </row>
    <row r="3319" spans="47:57" hidden="1" x14ac:dyDescent="0.2">
      <c r="AU3319" s="48"/>
      <c r="AV3319" s="48"/>
      <c r="AW3319" s="48"/>
      <c r="AX3319" s="48"/>
      <c r="AY3319" s="48"/>
      <c r="AZ3319" s="48"/>
      <c r="BA3319" s="48"/>
      <c r="BB3319" s="48"/>
      <c r="BC3319" s="48"/>
      <c r="BD3319" s="48"/>
      <c r="BE3319" s="48"/>
    </row>
    <row r="3320" spans="47:57" hidden="1" x14ac:dyDescent="0.2">
      <c r="AU3320" s="48"/>
      <c r="AV3320" s="48"/>
      <c r="AW3320" s="48"/>
      <c r="AX3320" s="48"/>
      <c r="AY3320" s="48"/>
      <c r="AZ3320" s="48"/>
      <c r="BA3320" s="48"/>
      <c r="BB3320" s="48"/>
      <c r="BC3320" s="48"/>
      <c r="BD3320" s="48"/>
      <c r="BE3320" s="48"/>
    </row>
    <row r="3321" spans="47:57" hidden="1" x14ac:dyDescent="0.2">
      <c r="AU3321" s="48"/>
      <c r="AV3321" s="48"/>
      <c r="AW3321" s="48"/>
      <c r="AX3321" s="48"/>
      <c r="AY3321" s="48"/>
      <c r="AZ3321" s="48"/>
      <c r="BA3321" s="48"/>
      <c r="BB3321" s="48"/>
      <c r="BC3321" s="48"/>
      <c r="BD3321" s="48"/>
      <c r="BE3321" s="48"/>
    </row>
    <row r="3322" spans="47:57" hidden="1" x14ac:dyDescent="0.2">
      <c r="AU3322" s="48"/>
      <c r="AV3322" s="48"/>
      <c r="AW3322" s="48"/>
      <c r="AX3322" s="48"/>
      <c r="AY3322" s="48"/>
      <c r="AZ3322" s="48"/>
      <c r="BA3322" s="48"/>
      <c r="BB3322" s="48"/>
      <c r="BC3322" s="48"/>
      <c r="BD3322" s="48"/>
      <c r="BE3322" s="48"/>
    </row>
    <row r="3323" spans="47:57" hidden="1" x14ac:dyDescent="0.2">
      <c r="AU3323" s="48"/>
      <c r="AV3323" s="48"/>
      <c r="AW3323" s="48"/>
      <c r="AX3323" s="48"/>
      <c r="AY3323" s="48"/>
      <c r="AZ3323" s="48"/>
      <c r="BA3323" s="48"/>
      <c r="BB3323" s="48"/>
      <c r="BC3323" s="48"/>
      <c r="BD3323" s="48"/>
      <c r="BE3323" s="48"/>
    </row>
    <row r="3324" spans="47:57" hidden="1" x14ac:dyDescent="0.2">
      <c r="AU3324" s="48"/>
      <c r="AV3324" s="48"/>
      <c r="AW3324" s="48"/>
      <c r="AX3324" s="48"/>
      <c r="AY3324" s="48"/>
      <c r="AZ3324" s="48"/>
      <c r="BA3324" s="48"/>
      <c r="BB3324" s="48"/>
      <c r="BC3324" s="48"/>
      <c r="BD3324" s="48"/>
      <c r="BE3324" s="48"/>
    </row>
    <row r="3325" spans="47:57" hidden="1" x14ac:dyDescent="0.2">
      <c r="AU3325" s="48"/>
      <c r="AV3325" s="48"/>
      <c r="AW3325" s="48"/>
      <c r="AX3325" s="48"/>
      <c r="AY3325" s="48"/>
      <c r="AZ3325" s="48"/>
      <c r="BA3325" s="48"/>
      <c r="BB3325" s="48"/>
      <c r="BC3325" s="48"/>
      <c r="BD3325" s="48"/>
      <c r="BE3325" s="48"/>
    </row>
    <row r="3326" spans="47:57" hidden="1" x14ac:dyDescent="0.2">
      <c r="AU3326" s="48"/>
      <c r="AV3326" s="48"/>
      <c r="AW3326" s="48"/>
      <c r="AX3326" s="48"/>
      <c r="AY3326" s="48"/>
      <c r="AZ3326" s="48"/>
      <c r="BA3326" s="48"/>
      <c r="BB3326" s="48"/>
      <c r="BC3326" s="48"/>
      <c r="BD3326" s="48"/>
      <c r="BE3326" s="48"/>
    </row>
    <row r="3327" spans="47:57" hidden="1" x14ac:dyDescent="0.2">
      <c r="AU3327" s="48"/>
      <c r="AV3327" s="48"/>
      <c r="AW3327" s="48"/>
      <c r="AX3327" s="48"/>
      <c r="AY3327" s="48"/>
      <c r="AZ3327" s="48"/>
      <c r="BA3327" s="48"/>
      <c r="BB3327" s="48"/>
      <c r="BC3327" s="48"/>
      <c r="BD3327" s="48"/>
      <c r="BE3327" s="48"/>
    </row>
    <row r="3328" spans="47:57" hidden="1" x14ac:dyDescent="0.2">
      <c r="AU3328" s="48"/>
      <c r="AV3328" s="48"/>
      <c r="AW3328" s="48"/>
      <c r="AX3328" s="48"/>
      <c r="AY3328" s="48"/>
      <c r="AZ3328" s="48"/>
      <c r="BA3328" s="48"/>
      <c r="BB3328" s="48"/>
      <c r="BC3328" s="48"/>
      <c r="BD3328" s="48"/>
      <c r="BE3328" s="48"/>
    </row>
    <row r="3329" spans="47:57" hidden="1" x14ac:dyDescent="0.2">
      <c r="AU3329" s="48"/>
      <c r="AV3329" s="48"/>
      <c r="AW3329" s="48"/>
      <c r="AX3329" s="48"/>
      <c r="AY3329" s="48"/>
      <c r="AZ3329" s="48"/>
      <c r="BA3329" s="48"/>
      <c r="BB3329" s="48"/>
      <c r="BC3329" s="48"/>
      <c r="BD3329" s="48"/>
      <c r="BE3329" s="48"/>
    </row>
    <row r="3330" spans="47:57" hidden="1" x14ac:dyDescent="0.2">
      <c r="AU3330" s="48"/>
      <c r="AV3330" s="48"/>
      <c r="AW3330" s="48"/>
      <c r="AX3330" s="48"/>
      <c r="AY3330" s="48"/>
      <c r="AZ3330" s="48"/>
      <c r="BA3330" s="48"/>
      <c r="BB3330" s="48"/>
      <c r="BC3330" s="48"/>
      <c r="BD3330" s="48"/>
      <c r="BE3330" s="48"/>
    </row>
    <row r="3331" spans="47:57" hidden="1" x14ac:dyDescent="0.2">
      <c r="AU3331" s="48"/>
      <c r="AV3331" s="48"/>
      <c r="AW3331" s="48"/>
      <c r="AX3331" s="48"/>
      <c r="AY3331" s="48"/>
      <c r="AZ3331" s="48"/>
      <c r="BA3331" s="48"/>
      <c r="BB3331" s="48"/>
      <c r="BC3331" s="48"/>
      <c r="BD3331" s="48"/>
      <c r="BE3331" s="48"/>
    </row>
    <row r="3332" spans="47:57" hidden="1" x14ac:dyDescent="0.2">
      <c r="AU3332" s="48"/>
      <c r="AV3332" s="48"/>
      <c r="AW3332" s="48"/>
      <c r="AX3332" s="48"/>
      <c r="AY3332" s="48"/>
      <c r="AZ3332" s="48"/>
      <c r="BA3332" s="48"/>
      <c r="BB3332" s="48"/>
      <c r="BC3332" s="48"/>
      <c r="BD3332" s="48"/>
      <c r="BE3332" s="48"/>
    </row>
    <row r="3333" spans="47:57" hidden="1" x14ac:dyDescent="0.2">
      <c r="AU3333" s="48"/>
      <c r="AV3333" s="48"/>
      <c r="AW3333" s="48"/>
      <c r="AX3333" s="48"/>
      <c r="AY3333" s="48"/>
      <c r="AZ3333" s="48"/>
      <c r="BA3333" s="48"/>
      <c r="BB3333" s="48"/>
      <c r="BC3333" s="48"/>
      <c r="BD3333" s="48"/>
      <c r="BE3333" s="48"/>
    </row>
    <row r="3334" spans="47:57" hidden="1" x14ac:dyDescent="0.2">
      <c r="AU3334" s="48"/>
      <c r="AV3334" s="48"/>
      <c r="AW3334" s="48"/>
      <c r="AX3334" s="48"/>
      <c r="AY3334" s="48"/>
      <c r="AZ3334" s="48"/>
      <c r="BA3334" s="48"/>
      <c r="BB3334" s="48"/>
      <c r="BC3334" s="48"/>
      <c r="BD3334" s="48"/>
      <c r="BE3334" s="48"/>
    </row>
    <row r="3335" spans="47:57" hidden="1" x14ac:dyDescent="0.2">
      <c r="AU3335" s="48"/>
      <c r="AV3335" s="48"/>
      <c r="AW3335" s="48"/>
      <c r="AX3335" s="48"/>
      <c r="AY3335" s="48"/>
      <c r="AZ3335" s="48"/>
      <c r="BA3335" s="48"/>
      <c r="BB3335" s="48"/>
      <c r="BC3335" s="48"/>
      <c r="BD3335" s="48"/>
      <c r="BE3335" s="48"/>
    </row>
    <row r="3336" spans="47:57" hidden="1" x14ac:dyDescent="0.2">
      <c r="AU3336" s="48"/>
      <c r="AV3336" s="48"/>
      <c r="AW3336" s="48"/>
      <c r="AX3336" s="48"/>
      <c r="AY3336" s="48"/>
      <c r="AZ3336" s="48"/>
      <c r="BA3336" s="48"/>
      <c r="BB3336" s="48"/>
      <c r="BC3336" s="48"/>
      <c r="BD3336" s="48"/>
      <c r="BE3336" s="48"/>
    </row>
    <row r="3337" spans="47:57" hidden="1" x14ac:dyDescent="0.2">
      <c r="AU3337" s="48"/>
      <c r="AV3337" s="48"/>
      <c r="AW3337" s="48"/>
      <c r="AX3337" s="48"/>
      <c r="AY3337" s="48"/>
      <c r="AZ3337" s="48"/>
      <c r="BA3337" s="48"/>
      <c r="BB3337" s="48"/>
      <c r="BC3337" s="48"/>
      <c r="BD3337" s="48"/>
      <c r="BE3337" s="48"/>
    </row>
    <row r="3338" spans="47:57" hidden="1" x14ac:dyDescent="0.2">
      <c r="AU3338" s="48"/>
      <c r="AV3338" s="48"/>
      <c r="AW3338" s="48"/>
      <c r="AX3338" s="48"/>
      <c r="AY3338" s="48"/>
      <c r="AZ3338" s="48"/>
      <c r="BA3338" s="48"/>
      <c r="BB3338" s="48"/>
      <c r="BC3338" s="48"/>
      <c r="BD3338" s="48"/>
      <c r="BE3338" s="48"/>
    </row>
    <row r="3339" spans="47:57" hidden="1" x14ac:dyDescent="0.2">
      <c r="AU3339" s="48"/>
      <c r="AV3339" s="48"/>
      <c r="AW3339" s="48"/>
      <c r="AX3339" s="48"/>
      <c r="AY3339" s="48"/>
      <c r="AZ3339" s="48"/>
      <c r="BA3339" s="48"/>
      <c r="BB3339" s="48"/>
      <c r="BC3339" s="48"/>
      <c r="BD3339" s="48"/>
      <c r="BE3339" s="48"/>
    </row>
    <row r="3340" spans="47:57" hidden="1" x14ac:dyDescent="0.2">
      <c r="AU3340" s="48"/>
      <c r="AV3340" s="48"/>
      <c r="AW3340" s="48"/>
      <c r="AX3340" s="48"/>
      <c r="AY3340" s="48"/>
      <c r="AZ3340" s="48"/>
      <c r="BA3340" s="48"/>
      <c r="BB3340" s="48"/>
      <c r="BC3340" s="48"/>
      <c r="BD3340" s="48"/>
      <c r="BE3340" s="48"/>
    </row>
    <row r="3341" spans="47:57" hidden="1" x14ac:dyDescent="0.2">
      <c r="AU3341" s="48"/>
      <c r="AV3341" s="48"/>
      <c r="AW3341" s="48"/>
      <c r="AX3341" s="48"/>
      <c r="AY3341" s="48"/>
      <c r="AZ3341" s="48"/>
      <c r="BA3341" s="48"/>
      <c r="BB3341" s="48"/>
      <c r="BC3341" s="48"/>
      <c r="BD3341" s="48"/>
      <c r="BE3341" s="48"/>
    </row>
    <row r="3342" spans="47:57" hidden="1" x14ac:dyDescent="0.2">
      <c r="AU3342" s="48"/>
      <c r="AV3342" s="48"/>
      <c r="AW3342" s="48"/>
      <c r="AX3342" s="48"/>
      <c r="AY3342" s="48"/>
      <c r="AZ3342" s="48"/>
      <c r="BA3342" s="48"/>
      <c r="BB3342" s="48"/>
      <c r="BC3342" s="48"/>
      <c r="BD3342" s="48"/>
      <c r="BE3342" s="48"/>
    </row>
    <row r="3343" spans="47:57" hidden="1" x14ac:dyDescent="0.2">
      <c r="AU3343" s="48"/>
      <c r="AV3343" s="48"/>
      <c r="AW3343" s="48"/>
      <c r="AX3343" s="48"/>
      <c r="AY3343" s="48"/>
      <c r="AZ3343" s="48"/>
      <c r="BA3343" s="48"/>
      <c r="BB3343" s="48"/>
      <c r="BC3343" s="48"/>
      <c r="BD3343" s="48"/>
      <c r="BE3343" s="48"/>
    </row>
    <row r="3344" spans="47:57" hidden="1" x14ac:dyDescent="0.2">
      <c r="AU3344" s="48"/>
      <c r="AV3344" s="48"/>
      <c r="AW3344" s="48"/>
      <c r="AX3344" s="48"/>
      <c r="AY3344" s="48"/>
      <c r="AZ3344" s="48"/>
      <c r="BA3344" s="48"/>
      <c r="BB3344" s="48"/>
      <c r="BC3344" s="48"/>
      <c r="BD3344" s="48"/>
      <c r="BE3344" s="48"/>
    </row>
    <row r="3345" spans="47:57" hidden="1" x14ac:dyDescent="0.2">
      <c r="AU3345" s="48"/>
      <c r="AV3345" s="48"/>
      <c r="AW3345" s="48"/>
      <c r="AX3345" s="48"/>
      <c r="AY3345" s="48"/>
      <c r="AZ3345" s="48"/>
      <c r="BA3345" s="48"/>
      <c r="BB3345" s="48"/>
      <c r="BC3345" s="48"/>
      <c r="BD3345" s="48"/>
      <c r="BE3345" s="48"/>
    </row>
    <row r="3346" spans="47:57" hidden="1" x14ac:dyDescent="0.2">
      <c r="AU3346" s="48"/>
      <c r="AV3346" s="48"/>
      <c r="AW3346" s="48"/>
      <c r="AX3346" s="48"/>
      <c r="AY3346" s="48"/>
      <c r="AZ3346" s="48"/>
      <c r="BA3346" s="48"/>
      <c r="BB3346" s="48"/>
      <c r="BC3346" s="48"/>
      <c r="BD3346" s="48"/>
      <c r="BE3346" s="48"/>
    </row>
    <row r="3347" spans="47:57" hidden="1" x14ac:dyDescent="0.2">
      <c r="AU3347" s="48"/>
      <c r="AV3347" s="48"/>
      <c r="AW3347" s="48"/>
      <c r="AX3347" s="48"/>
      <c r="AY3347" s="48"/>
      <c r="AZ3347" s="48"/>
      <c r="BA3347" s="48"/>
      <c r="BB3347" s="48"/>
      <c r="BC3347" s="48"/>
      <c r="BD3347" s="48"/>
      <c r="BE3347" s="48"/>
    </row>
    <row r="3348" spans="47:57" hidden="1" x14ac:dyDescent="0.2">
      <c r="AU3348" s="48"/>
      <c r="AV3348" s="48"/>
      <c r="AW3348" s="48"/>
      <c r="AX3348" s="48"/>
      <c r="AY3348" s="48"/>
      <c r="AZ3348" s="48"/>
      <c r="BA3348" s="48"/>
      <c r="BB3348" s="48"/>
      <c r="BC3348" s="48"/>
      <c r="BD3348" s="48"/>
      <c r="BE3348" s="48"/>
    </row>
    <row r="3349" spans="47:57" hidden="1" x14ac:dyDescent="0.2">
      <c r="AU3349" s="48"/>
      <c r="AV3349" s="48"/>
      <c r="AW3349" s="48"/>
      <c r="AX3349" s="48"/>
      <c r="AY3349" s="48"/>
      <c r="AZ3349" s="48"/>
      <c r="BA3349" s="48"/>
      <c r="BB3349" s="48"/>
      <c r="BC3349" s="48"/>
      <c r="BD3349" s="48"/>
      <c r="BE3349" s="48"/>
    </row>
    <row r="3350" spans="47:57" hidden="1" x14ac:dyDescent="0.2">
      <c r="AU3350" s="48"/>
      <c r="AV3350" s="48"/>
      <c r="AW3350" s="48"/>
      <c r="AX3350" s="48"/>
      <c r="AY3350" s="48"/>
      <c r="AZ3350" s="48"/>
      <c r="BA3350" s="48"/>
      <c r="BB3350" s="48"/>
      <c r="BC3350" s="48"/>
      <c r="BD3350" s="48"/>
      <c r="BE3350" s="48"/>
    </row>
    <row r="3351" spans="47:57" hidden="1" x14ac:dyDescent="0.2">
      <c r="AU3351" s="48"/>
      <c r="AV3351" s="48"/>
      <c r="AW3351" s="48"/>
      <c r="AX3351" s="48"/>
      <c r="AY3351" s="48"/>
      <c r="AZ3351" s="48"/>
      <c r="BA3351" s="48"/>
      <c r="BB3351" s="48"/>
      <c r="BC3351" s="48"/>
      <c r="BD3351" s="48"/>
      <c r="BE3351" s="48"/>
    </row>
    <row r="3352" spans="47:57" hidden="1" x14ac:dyDescent="0.2">
      <c r="AU3352" s="48"/>
      <c r="AV3352" s="48"/>
      <c r="AW3352" s="48"/>
      <c r="AX3352" s="48"/>
      <c r="AY3352" s="48"/>
      <c r="AZ3352" s="48"/>
      <c r="BA3352" s="48"/>
      <c r="BB3352" s="48"/>
      <c r="BC3352" s="48"/>
      <c r="BD3352" s="48"/>
      <c r="BE3352" s="48"/>
    </row>
    <row r="3353" spans="47:57" hidden="1" x14ac:dyDescent="0.2">
      <c r="AU3353" s="48"/>
      <c r="AV3353" s="48"/>
      <c r="AW3353" s="48"/>
      <c r="AX3353" s="48"/>
      <c r="AY3353" s="48"/>
      <c r="AZ3353" s="48"/>
      <c r="BA3353" s="48"/>
      <c r="BB3353" s="48"/>
      <c r="BC3353" s="48"/>
      <c r="BD3353" s="48"/>
      <c r="BE3353" s="48"/>
    </row>
    <row r="3354" spans="47:57" hidden="1" x14ac:dyDescent="0.2">
      <c r="AU3354" s="48"/>
      <c r="AV3354" s="48"/>
      <c r="AW3354" s="48"/>
      <c r="AX3354" s="48"/>
      <c r="AY3354" s="48"/>
      <c r="AZ3354" s="48"/>
      <c r="BA3354" s="48"/>
      <c r="BB3354" s="48"/>
      <c r="BC3354" s="48"/>
      <c r="BD3354" s="48"/>
      <c r="BE3354" s="48"/>
    </row>
    <row r="3355" spans="47:57" hidden="1" x14ac:dyDescent="0.2">
      <c r="AU3355" s="48"/>
      <c r="AV3355" s="48"/>
      <c r="AW3355" s="48"/>
      <c r="AX3355" s="48"/>
      <c r="AY3355" s="48"/>
      <c r="AZ3355" s="48"/>
      <c r="BA3355" s="48"/>
      <c r="BB3355" s="48"/>
      <c r="BC3355" s="48"/>
      <c r="BD3355" s="48"/>
      <c r="BE3355" s="48"/>
    </row>
    <row r="3356" spans="47:57" hidden="1" x14ac:dyDescent="0.2">
      <c r="AU3356" s="48"/>
      <c r="AV3356" s="48"/>
      <c r="AW3356" s="48"/>
      <c r="AX3356" s="48"/>
      <c r="AY3356" s="48"/>
      <c r="AZ3356" s="48"/>
      <c r="BA3356" s="48"/>
      <c r="BB3356" s="48"/>
      <c r="BC3356" s="48"/>
      <c r="BD3356" s="48"/>
      <c r="BE3356" s="48"/>
    </row>
    <row r="3357" spans="47:57" hidden="1" x14ac:dyDescent="0.2">
      <c r="AU3357" s="48"/>
      <c r="AV3357" s="48"/>
      <c r="AW3357" s="48"/>
      <c r="AX3357" s="48"/>
      <c r="AY3357" s="48"/>
      <c r="AZ3357" s="48"/>
      <c r="BA3357" s="48"/>
      <c r="BB3357" s="48"/>
      <c r="BC3357" s="48"/>
      <c r="BD3357" s="48"/>
      <c r="BE3357" s="48"/>
    </row>
    <row r="3358" spans="47:57" hidden="1" x14ac:dyDescent="0.2">
      <c r="AU3358" s="48"/>
      <c r="AV3358" s="48"/>
      <c r="AW3358" s="48"/>
      <c r="AX3358" s="48"/>
      <c r="AY3358" s="48"/>
      <c r="AZ3358" s="48"/>
      <c r="BA3358" s="48"/>
      <c r="BB3358" s="48"/>
      <c r="BC3358" s="48"/>
      <c r="BD3358" s="48"/>
      <c r="BE3358" s="48"/>
    </row>
    <row r="3359" spans="47:57" hidden="1" x14ac:dyDescent="0.2">
      <c r="AU3359" s="48"/>
      <c r="AV3359" s="48"/>
      <c r="AW3359" s="48"/>
      <c r="AX3359" s="48"/>
      <c r="AY3359" s="48"/>
      <c r="AZ3359" s="48"/>
      <c r="BA3359" s="48"/>
      <c r="BB3359" s="48"/>
      <c r="BC3359" s="48"/>
      <c r="BD3359" s="48"/>
      <c r="BE3359" s="48"/>
    </row>
    <row r="3360" spans="47:57" hidden="1" x14ac:dyDescent="0.2">
      <c r="AU3360" s="48"/>
      <c r="AV3360" s="48"/>
      <c r="AW3360" s="48"/>
      <c r="AX3360" s="48"/>
      <c r="AY3360" s="48"/>
      <c r="AZ3360" s="48"/>
      <c r="BA3360" s="48"/>
      <c r="BB3360" s="48"/>
      <c r="BC3360" s="48"/>
      <c r="BD3360" s="48"/>
      <c r="BE3360" s="48"/>
    </row>
    <row r="3361" spans="47:57" hidden="1" x14ac:dyDescent="0.2">
      <c r="AU3361" s="48"/>
      <c r="AV3361" s="48"/>
      <c r="AW3361" s="48"/>
      <c r="AX3361" s="48"/>
      <c r="AY3361" s="48"/>
      <c r="AZ3361" s="48"/>
      <c r="BA3361" s="48"/>
      <c r="BB3361" s="48"/>
      <c r="BC3361" s="48"/>
      <c r="BD3361" s="48"/>
      <c r="BE3361" s="48"/>
    </row>
    <row r="3362" spans="47:57" hidden="1" x14ac:dyDescent="0.2">
      <c r="AU3362" s="48"/>
      <c r="AV3362" s="48"/>
      <c r="AW3362" s="48"/>
      <c r="AX3362" s="48"/>
      <c r="AY3362" s="48"/>
      <c r="AZ3362" s="48"/>
      <c r="BA3362" s="48"/>
      <c r="BB3362" s="48"/>
      <c r="BC3362" s="48"/>
      <c r="BD3362" s="48"/>
      <c r="BE3362" s="48"/>
    </row>
    <row r="3363" spans="47:57" hidden="1" x14ac:dyDescent="0.2">
      <c r="AU3363" s="48"/>
      <c r="AV3363" s="48"/>
      <c r="AW3363" s="48"/>
      <c r="AX3363" s="48"/>
      <c r="AY3363" s="48"/>
      <c r="AZ3363" s="48"/>
      <c r="BA3363" s="48"/>
      <c r="BB3363" s="48"/>
      <c r="BC3363" s="48"/>
      <c r="BD3363" s="48"/>
      <c r="BE3363" s="48"/>
    </row>
    <row r="3364" spans="47:57" hidden="1" x14ac:dyDescent="0.2">
      <c r="AU3364" s="48"/>
      <c r="AV3364" s="48"/>
      <c r="AW3364" s="48"/>
      <c r="AX3364" s="48"/>
      <c r="AY3364" s="48"/>
      <c r="AZ3364" s="48"/>
      <c r="BA3364" s="48"/>
      <c r="BB3364" s="48"/>
      <c r="BC3364" s="48"/>
      <c r="BD3364" s="48"/>
      <c r="BE3364" s="48"/>
    </row>
    <row r="3365" spans="47:57" hidden="1" x14ac:dyDescent="0.2">
      <c r="AU3365" s="48"/>
      <c r="AV3365" s="48"/>
      <c r="AW3365" s="48"/>
      <c r="AX3365" s="48"/>
      <c r="AY3365" s="48"/>
      <c r="AZ3365" s="48"/>
      <c r="BA3365" s="48"/>
      <c r="BB3365" s="48"/>
      <c r="BC3365" s="48"/>
      <c r="BD3365" s="48"/>
      <c r="BE3365" s="48"/>
    </row>
    <row r="3366" spans="47:57" hidden="1" x14ac:dyDescent="0.2">
      <c r="AU3366" s="48"/>
      <c r="AV3366" s="48"/>
      <c r="AW3366" s="48"/>
      <c r="AX3366" s="48"/>
      <c r="AY3366" s="48"/>
      <c r="AZ3366" s="48"/>
      <c r="BA3366" s="48"/>
      <c r="BB3366" s="48"/>
      <c r="BC3366" s="48"/>
      <c r="BD3366" s="48"/>
      <c r="BE3366" s="48"/>
    </row>
    <row r="3367" spans="47:57" hidden="1" x14ac:dyDescent="0.2">
      <c r="AU3367" s="48"/>
      <c r="AV3367" s="48"/>
      <c r="AW3367" s="48"/>
      <c r="AX3367" s="48"/>
      <c r="AY3367" s="48"/>
      <c r="AZ3367" s="48"/>
      <c r="BA3367" s="48"/>
      <c r="BB3367" s="48"/>
      <c r="BC3367" s="48"/>
      <c r="BD3367" s="48"/>
      <c r="BE3367" s="48"/>
    </row>
    <row r="3368" spans="47:57" hidden="1" x14ac:dyDescent="0.2">
      <c r="AU3368" s="48"/>
      <c r="AV3368" s="48"/>
      <c r="AW3368" s="48"/>
      <c r="AX3368" s="48"/>
      <c r="AY3368" s="48"/>
      <c r="AZ3368" s="48"/>
      <c r="BA3368" s="48"/>
      <c r="BB3368" s="48"/>
      <c r="BC3368" s="48"/>
      <c r="BD3368" s="48"/>
      <c r="BE3368" s="48"/>
    </row>
    <row r="3369" spans="47:57" hidden="1" x14ac:dyDescent="0.2">
      <c r="AU3369" s="48"/>
      <c r="AV3369" s="48"/>
      <c r="AW3369" s="48"/>
      <c r="AX3369" s="48"/>
      <c r="AY3369" s="48"/>
      <c r="AZ3369" s="48"/>
      <c r="BA3369" s="48"/>
      <c r="BB3369" s="48"/>
      <c r="BC3369" s="48"/>
      <c r="BD3369" s="48"/>
      <c r="BE3369" s="48"/>
    </row>
    <row r="3370" spans="47:57" hidden="1" x14ac:dyDescent="0.2">
      <c r="AU3370" s="48"/>
      <c r="AV3370" s="48"/>
      <c r="AW3370" s="48"/>
      <c r="AX3370" s="48"/>
      <c r="AY3370" s="48"/>
      <c r="AZ3370" s="48"/>
      <c r="BA3370" s="48"/>
      <c r="BB3370" s="48"/>
      <c r="BC3370" s="48"/>
      <c r="BD3370" s="48"/>
      <c r="BE3370" s="48"/>
    </row>
    <row r="3371" spans="47:57" hidden="1" x14ac:dyDescent="0.2">
      <c r="AU3371" s="48"/>
      <c r="AV3371" s="48"/>
      <c r="AW3371" s="48"/>
      <c r="AX3371" s="48"/>
      <c r="AY3371" s="48"/>
      <c r="AZ3371" s="48"/>
      <c r="BA3371" s="48"/>
      <c r="BB3371" s="48"/>
      <c r="BC3371" s="48"/>
      <c r="BD3371" s="48"/>
      <c r="BE3371" s="48"/>
    </row>
    <row r="3372" spans="47:57" hidden="1" x14ac:dyDescent="0.2">
      <c r="AU3372" s="48"/>
      <c r="AV3372" s="48"/>
      <c r="AW3372" s="48"/>
      <c r="AX3372" s="48"/>
      <c r="AY3372" s="48"/>
      <c r="AZ3372" s="48"/>
      <c r="BA3372" s="48"/>
      <c r="BB3372" s="48"/>
      <c r="BC3372" s="48"/>
      <c r="BD3372" s="48"/>
      <c r="BE3372" s="48"/>
    </row>
    <row r="3373" spans="47:57" hidden="1" x14ac:dyDescent="0.2">
      <c r="AU3373" s="48"/>
      <c r="AV3373" s="48"/>
      <c r="AW3373" s="48"/>
      <c r="AX3373" s="48"/>
      <c r="AY3373" s="48"/>
      <c r="AZ3373" s="48"/>
      <c r="BA3373" s="48"/>
      <c r="BB3373" s="48"/>
      <c r="BC3373" s="48"/>
      <c r="BD3373" s="48"/>
      <c r="BE3373" s="48"/>
    </row>
    <row r="3374" spans="47:57" hidden="1" x14ac:dyDescent="0.2">
      <c r="AU3374" s="48"/>
      <c r="AV3374" s="48"/>
      <c r="AW3374" s="48"/>
      <c r="AX3374" s="48"/>
      <c r="AY3374" s="48"/>
      <c r="AZ3374" s="48"/>
      <c r="BA3374" s="48"/>
      <c r="BB3374" s="48"/>
      <c r="BC3374" s="48"/>
      <c r="BD3374" s="48"/>
      <c r="BE3374" s="48"/>
    </row>
    <row r="3375" spans="47:57" hidden="1" x14ac:dyDescent="0.2">
      <c r="AU3375" s="48"/>
      <c r="AV3375" s="48"/>
      <c r="AW3375" s="48"/>
      <c r="AX3375" s="48"/>
      <c r="AY3375" s="48"/>
      <c r="AZ3375" s="48"/>
      <c r="BA3375" s="48"/>
      <c r="BB3375" s="48"/>
      <c r="BC3375" s="48"/>
      <c r="BD3375" s="48"/>
      <c r="BE3375" s="48"/>
    </row>
    <row r="3376" spans="47:57" hidden="1" x14ac:dyDescent="0.2">
      <c r="AU3376" s="48"/>
      <c r="AV3376" s="48"/>
      <c r="AW3376" s="48"/>
      <c r="AX3376" s="48"/>
      <c r="AY3376" s="48"/>
      <c r="AZ3376" s="48"/>
      <c r="BA3376" s="48"/>
      <c r="BB3376" s="48"/>
      <c r="BC3376" s="48"/>
      <c r="BD3376" s="48"/>
      <c r="BE3376" s="48"/>
    </row>
    <row r="3377" spans="47:57" hidden="1" x14ac:dyDescent="0.2">
      <c r="AU3377" s="48"/>
      <c r="AV3377" s="48"/>
      <c r="AW3377" s="48"/>
      <c r="AX3377" s="48"/>
      <c r="AY3377" s="48"/>
      <c r="AZ3377" s="48"/>
      <c r="BA3377" s="48"/>
      <c r="BB3377" s="48"/>
      <c r="BC3377" s="48"/>
      <c r="BD3377" s="48"/>
      <c r="BE3377" s="48"/>
    </row>
    <row r="3378" spans="47:57" hidden="1" x14ac:dyDescent="0.2">
      <c r="AU3378" s="48"/>
      <c r="AV3378" s="48"/>
      <c r="AW3378" s="48"/>
      <c r="AX3378" s="48"/>
      <c r="AY3378" s="48"/>
      <c r="AZ3378" s="48"/>
      <c r="BA3378" s="48"/>
      <c r="BB3378" s="48"/>
      <c r="BC3378" s="48"/>
      <c r="BD3378" s="48"/>
      <c r="BE3378" s="48"/>
    </row>
    <row r="3379" spans="47:57" hidden="1" x14ac:dyDescent="0.2">
      <c r="AU3379" s="48"/>
      <c r="AV3379" s="48"/>
      <c r="AW3379" s="48"/>
      <c r="AX3379" s="48"/>
      <c r="AY3379" s="48"/>
      <c r="AZ3379" s="48"/>
      <c r="BA3379" s="48"/>
      <c r="BB3379" s="48"/>
      <c r="BC3379" s="48"/>
      <c r="BD3379" s="48"/>
      <c r="BE3379" s="48"/>
    </row>
    <row r="3380" spans="47:57" hidden="1" x14ac:dyDescent="0.2">
      <c r="AU3380" s="48"/>
      <c r="AV3380" s="48"/>
      <c r="AW3380" s="48"/>
      <c r="AX3380" s="48"/>
      <c r="AY3380" s="48"/>
      <c r="AZ3380" s="48"/>
      <c r="BA3380" s="48"/>
      <c r="BB3380" s="48"/>
      <c r="BC3380" s="48"/>
      <c r="BD3380" s="48"/>
      <c r="BE3380" s="48"/>
    </row>
    <row r="3381" spans="47:57" hidden="1" x14ac:dyDescent="0.2">
      <c r="AU3381" s="48"/>
      <c r="AV3381" s="48"/>
      <c r="AW3381" s="48"/>
      <c r="AX3381" s="48"/>
      <c r="AY3381" s="48"/>
      <c r="AZ3381" s="48"/>
      <c r="BA3381" s="48"/>
      <c r="BB3381" s="48"/>
      <c r="BC3381" s="48"/>
      <c r="BD3381" s="48"/>
      <c r="BE3381" s="48"/>
    </row>
    <row r="3382" spans="47:57" hidden="1" x14ac:dyDescent="0.2">
      <c r="AU3382" s="48"/>
      <c r="AV3382" s="48"/>
      <c r="AW3382" s="48"/>
      <c r="AX3382" s="48"/>
      <c r="AY3382" s="48"/>
      <c r="AZ3382" s="48"/>
      <c r="BA3382" s="48"/>
      <c r="BB3382" s="48"/>
      <c r="BC3382" s="48"/>
      <c r="BD3382" s="48"/>
      <c r="BE3382" s="48"/>
    </row>
    <row r="3383" spans="47:57" hidden="1" x14ac:dyDescent="0.2">
      <c r="AU3383" s="48"/>
      <c r="AV3383" s="48"/>
      <c r="AW3383" s="48"/>
      <c r="AX3383" s="48"/>
      <c r="AY3383" s="48"/>
      <c r="AZ3383" s="48"/>
      <c r="BA3383" s="48"/>
      <c r="BB3383" s="48"/>
      <c r="BC3383" s="48"/>
      <c r="BD3383" s="48"/>
      <c r="BE3383" s="48"/>
    </row>
    <row r="3384" spans="47:57" hidden="1" x14ac:dyDescent="0.2">
      <c r="AU3384" s="48"/>
      <c r="AV3384" s="48"/>
      <c r="AW3384" s="48"/>
      <c r="AX3384" s="48"/>
      <c r="AY3384" s="48"/>
      <c r="AZ3384" s="48"/>
      <c r="BA3384" s="48"/>
      <c r="BB3384" s="48"/>
      <c r="BC3384" s="48"/>
      <c r="BD3384" s="48"/>
      <c r="BE3384" s="48"/>
    </row>
    <row r="3385" spans="47:57" hidden="1" x14ac:dyDescent="0.2">
      <c r="AU3385" s="48"/>
      <c r="AV3385" s="48"/>
      <c r="AW3385" s="48"/>
      <c r="AX3385" s="48"/>
      <c r="AY3385" s="48"/>
      <c r="AZ3385" s="48"/>
      <c r="BA3385" s="48"/>
      <c r="BB3385" s="48"/>
      <c r="BC3385" s="48"/>
      <c r="BD3385" s="48"/>
      <c r="BE3385" s="48"/>
    </row>
    <row r="3386" spans="47:57" hidden="1" x14ac:dyDescent="0.2">
      <c r="AU3386" s="48"/>
      <c r="AV3386" s="48"/>
      <c r="AW3386" s="48"/>
      <c r="AX3386" s="48"/>
      <c r="AY3386" s="48"/>
      <c r="AZ3386" s="48"/>
      <c r="BA3386" s="48"/>
      <c r="BB3386" s="48"/>
      <c r="BC3386" s="48"/>
      <c r="BD3386" s="48"/>
      <c r="BE3386" s="48"/>
    </row>
    <row r="3387" spans="47:57" hidden="1" x14ac:dyDescent="0.2">
      <c r="AU3387" s="48"/>
      <c r="AV3387" s="48"/>
      <c r="AW3387" s="48"/>
      <c r="AX3387" s="48"/>
      <c r="AY3387" s="48"/>
      <c r="AZ3387" s="48"/>
      <c r="BA3387" s="48"/>
      <c r="BB3387" s="48"/>
      <c r="BC3387" s="48"/>
      <c r="BD3387" s="48"/>
      <c r="BE3387" s="48"/>
    </row>
    <row r="3388" spans="47:57" hidden="1" x14ac:dyDescent="0.2">
      <c r="AU3388" s="48"/>
      <c r="AV3388" s="48"/>
      <c r="AW3388" s="48"/>
      <c r="AX3388" s="48"/>
      <c r="AY3388" s="48"/>
      <c r="AZ3388" s="48"/>
      <c r="BA3388" s="48"/>
      <c r="BB3388" s="48"/>
      <c r="BC3388" s="48"/>
      <c r="BD3388" s="48"/>
      <c r="BE3388" s="48"/>
    </row>
    <row r="3389" spans="47:57" hidden="1" x14ac:dyDescent="0.2">
      <c r="AU3389" s="48"/>
      <c r="AV3389" s="48"/>
      <c r="AW3389" s="48"/>
      <c r="AX3389" s="48"/>
      <c r="AY3389" s="48"/>
      <c r="AZ3389" s="48"/>
      <c r="BA3389" s="48"/>
      <c r="BB3389" s="48"/>
      <c r="BC3389" s="48"/>
      <c r="BD3389" s="48"/>
      <c r="BE3389" s="48"/>
    </row>
    <row r="3390" spans="47:57" hidden="1" x14ac:dyDescent="0.2">
      <c r="AU3390" s="48"/>
      <c r="AV3390" s="48"/>
      <c r="AW3390" s="48"/>
      <c r="AX3390" s="48"/>
      <c r="AY3390" s="48"/>
      <c r="AZ3390" s="48"/>
      <c r="BA3390" s="48"/>
      <c r="BB3390" s="48"/>
      <c r="BC3390" s="48"/>
      <c r="BD3390" s="48"/>
      <c r="BE3390" s="48"/>
    </row>
    <row r="3391" spans="47:57" hidden="1" x14ac:dyDescent="0.2">
      <c r="AU3391" s="48"/>
      <c r="AV3391" s="48"/>
      <c r="AW3391" s="48"/>
      <c r="AX3391" s="48"/>
      <c r="AY3391" s="48"/>
      <c r="AZ3391" s="48"/>
      <c r="BA3391" s="48"/>
      <c r="BB3391" s="48"/>
      <c r="BC3391" s="48"/>
      <c r="BD3391" s="48"/>
      <c r="BE3391" s="48"/>
    </row>
    <row r="3392" spans="47:57" hidden="1" x14ac:dyDescent="0.2">
      <c r="AU3392" s="48"/>
      <c r="AV3392" s="48"/>
      <c r="AW3392" s="48"/>
      <c r="AX3392" s="48"/>
      <c r="AY3392" s="48"/>
      <c r="AZ3392" s="48"/>
      <c r="BA3392" s="48"/>
      <c r="BB3392" s="48"/>
      <c r="BC3392" s="48"/>
      <c r="BD3392" s="48"/>
      <c r="BE3392" s="48"/>
    </row>
    <row r="3393" spans="47:57" hidden="1" x14ac:dyDescent="0.2">
      <c r="AU3393" s="48"/>
      <c r="AV3393" s="48"/>
      <c r="AW3393" s="48"/>
      <c r="AX3393" s="48"/>
      <c r="AY3393" s="48"/>
      <c r="AZ3393" s="48"/>
      <c r="BA3393" s="48"/>
      <c r="BB3393" s="48"/>
      <c r="BC3393" s="48"/>
      <c r="BD3393" s="48"/>
      <c r="BE3393" s="48"/>
    </row>
    <row r="3394" spans="47:57" hidden="1" x14ac:dyDescent="0.2">
      <c r="AU3394" s="48"/>
      <c r="AV3394" s="48"/>
      <c r="AW3394" s="48"/>
      <c r="AX3394" s="48"/>
      <c r="AY3394" s="48"/>
      <c r="AZ3394" s="48"/>
      <c r="BA3394" s="48"/>
      <c r="BB3394" s="48"/>
      <c r="BC3394" s="48"/>
      <c r="BD3394" s="48"/>
      <c r="BE3394" s="48"/>
    </row>
    <row r="3395" spans="47:57" hidden="1" x14ac:dyDescent="0.2">
      <c r="AU3395" s="48"/>
      <c r="AV3395" s="48"/>
      <c r="AW3395" s="48"/>
      <c r="AX3395" s="48"/>
      <c r="AY3395" s="48"/>
      <c r="AZ3395" s="48"/>
      <c r="BA3395" s="48"/>
      <c r="BB3395" s="48"/>
      <c r="BC3395" s="48"/>
      <c r="BD3395" s="48"/>
      <c r="BE3395" s="48"/>
    </row>
    <row r="3396" spans="47:57" hidden="1" x14ac:dyDescent="0.2">
      <c r="AU3396" s="48"/>
      <c r="AV3396" s="48"/>
      <c r="AW3396" s="48"/>
      <c r="AX3396" s="48"/>
      <c r="AY3396" s="48"/>
      <c r="AZ3396" s="48"/>
      <c r="BA3396" s="48"/>
      <c r="BB3396" s="48"/>
      <c r="BC3396" s="48"/>
      <c r="BD3396" s="48"/>
      <c r="BE3396" s="48"/>
    </row>
    <row r="3397" spans="47:57" hidden="1" x14ac:dyDescent="0.2">
      <c r="AU3397" s="48"/>
      <c r="AV3397" s="48"/>
      <c r="AW3397" s="48"/>
      <c r="AX3397" s="48"/>
      <c r="AY3397" s="48"/>
      <c r="AZ3397" s="48"/>
      <c r="BA3397" s="48"/>
      <c r="BB3397" s="48"/>
      <c r="BC3397" s="48"/>
      <c r="BD3397" s="48"/>
      <c r="BE3397" s="48"/>
    </row>
    <row r="3398" spans="47:57" hidden="1" x14ac:dyDescent="0.2">
      <c r="AU3398" s="48"/>
      <c r="AV3398" s="48"/>
      <c r="AW3398" s="48"/>
      <c r="AX3398" s="48"/>
      <c r="AY3398" s="48"/>
      <c r="AZ3398" s="48"/>
      <c r="BA3398" s="48"/>
      <c r="BB3398" s="48"/>
      <c r="BC3398" s="48"/>
      <c r="BD3398" s="48"/>
      <c r="BE3398" s="48"/>
    </row>
    <row r="3399" spans="47:57" hidden="1" x14ac:dyDescent="0.2">
      <c r="AU3399" s="48"/>
      <c r="AV3399" s="48"/>
      <c r="AW3399" s="48"/>
      <c r="AX3399" s="48"/>
      <c r="AY3399" s="48"/>
      <c r="AZ3399" s="48"/>
      <c r="BA3399" s="48"/>
      <c r="BB3399" s="48"/>
      <c r="BC3399" s="48"/>
      <c r="BD3399" s="48"/>
      <c r="BE3399" s="48"/>
    </row>
    <row r="3400" spans="47:57" hidden="1" x14ac:dyDescent="0.2">
      <c r="AU3400" s="48"/>
      <c r="AV3400" s="48"/>
      <c r="AW3400" s="48"/>
      <c r="AX3400" s="48"/>
      <c r="AY3400" s="48"/>
      <c r="AZ3400" s="48"/>
      <c r="BA3400" s="48"/>
      <c r="BB3400" s="48"/>
      <c r="BC3400" s="48"/>
      <c r="BD3400" s="48"/>
      <c r="BE3400" s="48"/>
    </row>
    <row r="3401" spans="47:57" hidden="1" x14ac:dyDescent="0.2">
      <c r="AU3401" s="48"/>
      <c r="AV3401" s="48"/>
      <c r="AW3401" s="48"/>
      <c r="AX3401" s="48"/>
      <c r="AY3401" s="48"/>
      <c r="AZ3401" s="48"/>
      <c r="BA3401" s="48"/>
      <c r="BB3401" s="48"/>
      <c r="BC3401" s="48"/>
      <c r="BD3401" s="48"/>
      <c r="BE3401" s="48"/>
    </row>
    <row r="3402" spans="47:57" hidden="1" x14ac:dyDescent="0.2">
      <c r="AU3402" s="48"/>
      <c r="AV3402" s="48"/>
      <c r="AW3402" s="48"/>
      <c r="AX3402" s="48"/>
      <c r="AY3402" s="48"/>
      <c r="AZ3402" s="48"/>
      <c r="BA3402" s="48"/>
      <c r="BB3402" s="48"/>
      <c r="BC3402" s="48"/>
      <c r="BD3402" s="48"/>
      <c r="BE3402" s="48"/>
    </row>
    <row r="3403" spans="47:57" hidden="1" x14ac:dyDescent="0.2">
      <c r="AU3403" s="48"/>
      <c r="AV3403" s="48"/>
      <c r="AW3403" s="48"/>
      <c r="AX3403" s="48"/>
      <c r="AY3403" s="48"/>
      <c r="AZ3403" s="48"/>
      <c r="BA3403" s="48"/>
      <c r="BB3403" s="48"/>
      <c r="BC3403" s="48"/>
      <c r="BD3403" s="48"/>
      <c r="BE3403" s="48"/>
    </row>
    <row r="3404" spans="47:57" hidden="1" x14ac:dyDescent="0.2">
      <c r="AU3404" s="48"/>
      <c r="AV3404" s="48"/>
      <c r="AW3404" s="48"/>
      <c r="AX3404" s="48"/>
      <c r="AY3404" s="48"/>
      <c r="AZ3404" s="48"/>
      <c r="BA3404" s="48"/>
      <c r="BB3404" s="48"/>
      <c r="BC3404" s="48"/>
      <c r="BD3404" s="48"/>
      <c r="BE3404" s="48"/>
    </row>
    <row r="3405" spans="47:57" hidden="1" x14ac:dyDescent="0.2">
      <c r="AU3405" s="48"/>
      <c r="AV3405" s="48"/>
      <c r="AW3405" s="48"/>
      <c r="AX3405" s="48"/>
      <c r="AY3405" s="48"/>
      <c r="AZ3405" s="48"/>
      <c r="BA3405" s="48"/>
      <c r="BB3405" s="48"/>
      <c r="BC3405" s="48"/>
      <c r="BD3405" s="48"/>
      <c r="BE3405" s="48"/>
    </row>
    <row r="3406" spans="47:57" hidden="1" x14ac:dyDescent="0.2">
      <c r="AU3406" s="48"/>
      <c r="AV3406" s="48"/>
      <c r="AW3406" s="48"/>
      <c r="AX3406" s="48"/>
      <c r="AY3406" s="48"/>
      <c r="AZ3406" s="48"/>
      <c r="BA3406" s="48"/>
      <c r="BB3406" s="48"/>
      <c r="BC3406" s="48"/>
      <c r="BD3406" s="48"/>
      <c r="BE3406" s="48"/>
    </row>
    <row r="3407" spans="47:57" hidden="1" x14ac:dyDescent="0.2">
      <c r="AU3407" s="48"/>
      <c r="AV3407" s="48"/>
      <c r="AW3407" s="48"/>
      <c r="AX3407" s="48"/>
      <c r="AY3407" s="48"/>
      <c r="AZ3407" s="48"/>
      <c r="BA3407" s="48"/>
      <c r="BB3407" s="48"/>
      <c r="BC3407" s="48"/>
      <c r="BD3407" s="48"/>
      <c r="BE3407" s="48"/>
    </row>
    <row r="3408" spans="47:57" hidden="1" x14ac:dyDescent="0.2">
      <c r="AU3408" s="48"/>
      <c r="AV3408" s="48"/>
      <c r="AW3408" s="48"/>
      <c r="AX3408" s="48"/>
      <c r="AY3408" s="48"/>
      <c r="AZ3408" s="48"/>
      <c r="BA3408" s="48"/>
      <c r="BB3408" s="48"/>
      <c r="BC3408" s="48"/>
      <c r="BD3408" s="48"/>
      <c r="BE3408" s="48"/>
    </row>
    <row r="3409" spans="47:57" hidden="1" x14ac:dyDescent="0.2">
      <c r="AU3409" s="48"/>
      <c r="AV3409" s="48"/>
      <c r="AW3409" s="48"/>
      <c r="AX3409" s="48"/>
      <c r="AY3409" s="48"/>
      <c r="AZ3409" s="48"/>
      <c r="BA3409" s="48"/>
      <c r="BB3409" s="48"/>
      <c r="BC3409" s="48"/>
      <c r="BD3409" s="48"/>
      <c r="BE3409" s="48"/>
    </row>
    <row r="3410" spans="47:57" hidden="1" x14ac:dyDescent="0.2">
      <c r="AU3410" s="48"/>
      <c r="AV3410" s="48"/>
      <c r="AW3410" s="48"/>
      <c r="AX3410" s="48"/>
      <c r="AY3410" s="48"/>
      <c r="AZ3410" s="48"/>
      <c r="BA3410" s="48"/>
      <c r="BB3410" s="48"/>
      <c r="BC3410" s="48"/>
      <c r="BD3410" s="48"/>
      <c r="BE3410" s="48"/>
    </row>
    <row r="3411" spans="47:57" hidden="1" x14ac:dyDescent="0.2">
      <c r="AU3411" s="48"/>
      <c r="AV3411" s="48"/>
      <c r="AW3411" s="48"/>
      <c r="AX3411" s="48"/>
      <c r="AY3411" s="48"/>
      <c r="AZ3411" s="48"/>
      <c r="BA3411" s="48"/>
      <c r="BB3411" s="48"/>
      <c r="BC3411" s="48"/>
      <c r="BD3411" s="48"/>
      <c r="BE3411" s="48"/>
    </row>
    <row r="3412" spans="47:57" hidden="1" x14ac:dyDescent="0.2">
      <c r="AU3412" s="48"/>
      <c r="AV3412" s="48"/>
      <c r="AW3412" s="48"/>
      <c r="AX3412" s="48"/>
      <c r="AY3412" s="48"/>
      <c r="AZ3412" s="48"/>
      <c r="BA3412" s="48"/>
      <c r="BB3412" s="48"/>
      <c r="BC3412" s="48"/>
      <c r="BD3412" s="48"/>
      <c r="BE3412" s="48"/>
    </row>
    <row r="3413" spans="47:57" hidden="1" x14ac:dyDescent="0.2">
      <c r="AU3413" s="48"/>
      <c r="AV3413" s="48"/>
      <c r="AW3413" s="48"/>
      <c r="AX3413" s="48"/>
      <c r="AY3413" s="48"/>
      <c r="AZ3413" s="48"/>
      <c r="BA3413" s="48"/>
      <c r="BB3413" s="48"/>
      <c r="BC3413" s="48"/>
      <c r="BD3413" s="48"/>
      <c r="BE3413" s="48"/>
    </row>
    <row r="3414" spans="47:57" hidden="1" x14ac:dyDescent="0.2">
      <c r="AU3414" s="48"/>
      <c r="AV3414" s="48"/>
      <c r="AW3414" s="48"/>
      <c r="AX3414" s="48"/>
      <c r="AY3414" s="48"/>
      <c r="AZ3414" s="48"/>
      <c r="BA3414" s="48"/>
      <c r="BB3414" s="48"/>
      <c r="BC3414" s="48"/>
      <c r="BD3414" s="48"/>
      <c r="BE3414" s="48"/>
    </row>
    <row r="3415" spans="47:57" hidden="1" x14ac:dyDescent="0.2">
      <c r="AU3415" s="48"/>
      <c r="AV3415" s="48"/>
      <c r="AW3415" s="48"/>
      <c r="AX3415" s="48"/>
      <c r="AY3415" s="48"/>
      <c r="AZ3415" s="48"/>
      <c r="BA3415" s="48"/>
      <c r="BB3415" s="48"/>
      <c r="BC3415" s="48"/>
      <c r="BD3415" s="48"/>
      <c r="BE3415" s="48"/>
    </row>
    <row r="3416" spans="47:57" hidden="1" x14ac:dyDescent="0.2">
      <c r="AU3416" s="48"/>
      <c r="AV3416" s="48"/>
      <c r="AW3416" s="48"/>
      <c r="AX3416" s="48"/>
      <c r="AY3416" s="48"/>
      <c r="AZ3416" s="48"/>
      <c r="BA3416" s="48"/>
      <c r="BB3416" s="48"/>
      <c r="BC3416" s="48"/>
      <c r="BD3416" s="48"/>
      <c r="BE3416" s="48"/>
    </row>
    <row r="3417" spans="47:57" hidden="1" x14ac:dyDescent="0.2">
      <c r="AU3417" s="48"/>
      <c r="AV3417" s="48"/>
      <c r="AW3417" s="48"/>
      <c r="AX3417" s="48"/>
      <c r="AY3417" s="48"/>
      <c r="AZ3417" s="48"/>
      <c r="BA3417" s="48"/>
      <c r="BB3417" s="48"/>
      <c r="BC3417" s="48"/>
      <c r="BD3417" s="48"/>
      <c r="BE3417" s="48"/>
    </row>
    <row r="3418" spans="47:57" hidden="1" x14ac:dyDescent="0.2">
      <c r="AU3418" s="48"/>
      <c r="AV3418" s="48"/>
      <c r="AW3418" s="48"/>
      <c r="AX3418" s="48"/>
      <c r="AY3418" s="48"/>
      <c r="AZ3418" s="48"/>
      <c r="BA3418" s="48"/>
      <c r="BB3418" s="48"/>
      <c r="BC3418" s="48"/>
      <c r="BD3418" s="48"/>
      <c r="BE3418" s="48"/>
    </row>
    <row r="3419" spans="47:57" hidden="1" x14ac:dyDescent="0.2">
      <c r="AU3419" s="48"/>
      <c r="AV3419" s="48"/>
      <c r="AW3419" s="48"/>
      <c r="AX3419" s="48"/>
      <c r="AY3419" s="48"/>
      <c r="AZ3419" s="48"/>
      <c r="BA3419" s="48"/>
      <c r="BB3419" s="48"/>
      <c r="BC3419" s="48"/>
      <c r="BD3419" s="48"/>
      <c r="BE3419" s="48"/>
    </row>
    <row r="3420" spans="47:57" hidden="1" x14ac:dyDescent="0.2">
      <c r="AU3420" s="48"/>
      <c r="AV3420" s="48"/>
      <c r="AW3420" s="48"/>
      <c r="AX3420" s="48"/>
      <c r="AY3420" s="48"/>
      <c r="AZ3420" s="48"/>
      <c r="BA3420" s="48"/>
      <c r="BB3420" s="48"/>
      <c r="BC3420" s="48"/>
      <c r="BD3420" s="48"/>
      <c r="BE3420" s="48"/>
    </row>
    <row r="3421" spans="47:57" hidden="1" x14ac:dyDescent="0.2">
      <c r="AU3421" s="48"/>
      <c r="AV3421" s="48"/>
      <c r="AW3421" s="48"/>
      <c r="AX3421" s="48"/>
      <c r="AY3421" s="48"/>
      <c r="AZ3421" s="48"/>
      <c r="BA3421" s="48"/>
      <c r="BB3421" s="48"/>
      <c r="BC3421" s="48"/>
      <c r="BD3421" s="48"/>
      <c r="BE3421" s="48"/>
    </row>
    <row r="3422" spans="47:57" hidden="1" x14ac:dyDescent="0.2">
      <c r="AU3422" s="48"/>
      <c r="AV3422" s="48"/>
      <c r="AW3422" s="48"/>
      <c r="AX3422" s="48"/>
      <c r="AY3422" s="48"/>
      <c r="AZ3422" s="48"/>
      <c r="BA3422" s="48"/>
      <c r="BB3422" s="48"/>
      <c r="BC3422" s="48"/>
      <c r="BD3422" s="48"/>
      <c r="BE3422" s="48"/>
    </row>
    <row r="3423" spans="47:57" hidden="1" x14ac:dyDescent="0.2">
      <c r="AU3423" s="48"/>
      <c r="AV3423" s="48"/>
      <c r="AW3423" s="48"/>
      <c r="AX3423" s="48"/>
      <c r="AY3423" s="48"/>
      <c r="AZ3423" s="48"/>
      <c r="BA3423" s="48"/>
      <c r="BB3423" s="48"/>
      <c r="BC3423" s="48"/>
      <c r="BD3423" s="48"/>
      <c r="BE3423" s="48"/>
    </row>
    <row r="3424" spans="47:57" hidden="1" x14ac:dyDescent="0.2">
      <c r="AU3424" s="48"/>
      <c r="AV3424" s="48"/>
      <c r="AW3424" s="48"/>
      <c r="AX3424" s="48"/>
      <c r="AY3424" s="48"/>
      <c r="AZ3424" s="48"/>
      <c r="BA3424" s="48"/>
      <c r="BB3424" s="48"/>
      <c r="BC3424" s="48"/>
      <c r="BD3424" s="48"/>
      <c r="BE3424" s="48"/>
    </row>
    <row r="3425" spans="47:57" hidden="1" x14ac:dyDescent="0.2">
      <c r="AU3425" s="48"/>
      <c r="AV3425" s="48"/>
      <c r="AW3425" s="48"/>
      <c r="AX3425" s="48"/>
      <c r="AY3425" s="48"/>
      <c r="AZ3425" s="48"/>
      <c r="BA3425" s="48"/>
      <c r="BB3425" s="48"/>
      <c r="BC3425" s="48"/>
      <c r="BD3425" s="48"/>
      <c r="BE3425" s="48"/>
    </row>
    <row r="3426" spans="47:57" hidden="1" x14ac:dyDescent="0.2">
      <c r="AU3426" s="48"/>
      <c r="AV3426" s="48"/>
      <c r="AW3426" s="48"/>
      <c r="AX3426" s="48"/>
      <c r="AY3426" s="48"/>
      <c r="AZ3426" s="48"/>
      <c r="BA3426" s="48"/>
      <c r="BB3426" s="48"/>
      <c r="BC3426" s="48"/>
      <c r="BD3426" s="48"/>
      <c r="BE3426" s="48"/>
    </row>
    <row r="3427" spans="47:57" hidden="1" x14ac:dyDescent="0.2">
      <c r="AU3427" s="48"/>
      <c r="AV3427" s="48"/>
      <c r="AW3427" s="48"/>
      <c r="AX3427" s="48"/>
      <c r="AY3427" s="48"/>
      <c r="AZ3427" s="48"/>
      <c r="BA3427" s="48"/>
      <c r="BB3427" s="48"/>
      <c r="BC3427" s="48"/>
      <c r="BD3427" s="48"/>
      <c r="BE3427" s="48"/>
    </row>
    <row r="3428" spans="47:57" hidden="1" x14ac:dyDescent="0.2">
      <c r="AU3428" s="48"/>
      <c r="AV3428" s="48"/>
      <c r="AW3428" s="48"/>
      <c r="AX3428" s="48"/>
      <c r="AY3428" s="48"/>
      <c r="AZ3428" s="48"/>
      <c r="BA3428" s="48"/>
      <c r="BB3428" s="48"/>
      <c r="BC3428" s="48"/>
      <c r="BD3428" s="48"/>
      <c r="BE3428" s="48"/>
    </row>
    <row r="3429" spans="47:57" hidden="1" x14ac:dyDescent="0.2">
      <c r="AU3429" s="48"/>
      <c r="AV3429" s="48"/>
      <c r="AW3429" s="48"/>
      <c r="AX3429" s="48"/>
      <c r="AY3429" s="48"/>
      <c r="AZ3429" s="48"/>
      <c r="BA3429" s="48"/>
      <c r="BB3429" s="48"/>
      <c r="BC3429" s="48"/>
      <c r="BD3429" s="48"/>
      <c r="BE3429" s="48"/>
    </row>
    <row r="3430" spans="47:57" hidden="1" x14ac:dyDescent="0.2">
      <c r="AU3430" s="48"/>
      <c r="AV3430" s="48"/>
      <c r="AW3430" s="48"/>
      <c r="AX3430" s="48"/>
      <c r="AY3430" s="48"/>
      <c r="AZ3430" s="48"/>
      <c r="BA3430" s="48"/>
      <c r="BB3430" s="48"/>
      <c r="BC3430" s="48"/>
      <c r="BD3430" s="48"/>
      <c r="BE3430" s="48"/>
    </row>
    <row r="3431" spans="47:57" hidden="1" x14ac:dyDescent="0.2">
      <c r="AU3431" s="48"/>
      <c r="AV3431" s="48"/>
      <c r="AW3431" s="48"/>
      <c r="AX3431" s="48"/>
      <c r="AY3431" s="48"/>
      <c r="AZ3431" s="48"/>
      <c r="BA3431" s="48"/>
      <c r="BB3431" s="48"/>
      <c r="BC3431" s="48"/>
      <c r="BD3431" s="48"/>
      <c r="BE3431" s="48"/>
    </row>
    <row r="3432" spans="47:57" hidden="1" x14ac:dyDescent="0.2">
      <c r="AU3432" s="48"/>
      <c r="AV3432" s="48"/>
      <c r="AW3432" s="48"/>
      <c r="AX3432" s="48"/>
      <c r="AY3432" s="48"/>
      <c r="AZ3432" s="48"/>
      <c r="BA3432" s="48"/>
      <c r="BB3432" s="48"/>
      <c r="BC3432" s="48"/>
      <c r="BD3432" s="48"/>
      <c r="BE3432" s="48"/>
    </row>
    <row r="3433" spans="47:57" hidden="1" x14ac:dyDescent="0.2">
      <c r="AU3433" s="48"/>
      <c r="AV3433" s="48"/>
      <c r="AW3433" s="48"/>
      <c r="AX3433" s="48"/>
      <c r="AY3433" s="48"/>
      <c r="AZ3433" s="48"/>
      <c r="BA3433" s="48"/>
      <c r="BB3433" s="48"/>
      <c r="BC3433" s="48"/>
      <c r="BD3433" s="48"/>
      <c r="BE3433" s="48"/>
    </row>
    <row r="3434" spans="47:57" hidden="1" x14ac:dyDescent="0.2">
      <c r="AU3434" s="48"/>
      <c r="AV3434" s="48"/>
      <c r="AW3434" s="48"/>
      <c r="AX3434" s="48"/>
      <c r="AY3434" s="48"/>
      <c r="AZ3434" s="48"/>
      <c r="BA3434" s="48"/>
      <c r="BB3434" s="48"/>
      <c r="BC3434" s="48"/>
      <c r="BD3434" s="48"/>
      <c r="BE3434" s="48"/>
    </row>
    <row r="3435" spans="47:57" hidden="1" x14ac:dyDescent="0.2">
      <c r="AU3435" s="48"/>
      <c r="AV3435" s="48"/>
      <c r="AW3435" s="48"/>
      <c r="AX3435" s="48"/>
      <c r="AY3435" s="48"/>
      <c r="AZ3435" s="48"/>
      <c r="BA3435" s="48"/>
      <c r="BB3435" s="48"/>
      <c r="BC3435" s="48"/>
      <c r="BD3435" s="48"/>
      <c r="BE3435" s="48"/>
    </row>
    <row r="3436" spans="47:57" hidden="1" x14ac:dyDescent="0.2">
      <c r="AU3436" s="48"/>
      <c r="AV3436" s="48"/>
      <c r="AW3436" s="48"/>
      <c r="AX3436" s="48"/>
      <c r="AY3436" s="48"/>
      <c r="AZ3436" s="48"/>
      <c r="BA3436" s="48"/>
      <c r="BB3436" s="48"/>
      <c r="BC3436" s="48"/>
      <c r="BD3436" s="48"/>
      <c r="BE3436" s="48"/>
    </row>
    <row r="3437" spans="47:57" hidden="1" x14ac:dyDescent="0.2">
      <c r="AU3437" s="48"/>
      <c r="AV3437" s="48"/>
      <c r="AW3437" s="48"/>
      <c r="AX3437" s="48"/>
      <c r="AY3437" s="48"/>
      <c r="AZ3437" s="48"/>
      <c r="BA3437" s="48"/>
      <c r="BB3437" s="48"/>
      <c r="BC3437" s="48"/>
      <c r="BD3437" s="48"/>
      <c r="BE3437" s="48"/>
    </row>
    <row r="3438" spans="47:57" hidden="1" x14ac:dyDescent="0.2">
      <c r="AU3438" s="48"/>
      <c r="AV3438" s="48"/>
      <c r="AW3438" s="48"/>
      <c r="AX3438" s="48"/>
      <c r="AY3438" s="48"/>
      <c r="AZ3438" s="48"/>
      <c r="BA3438" s="48"/>
      <c r="BB3438" s="48"/>
      <c r="BC3438" s="48"/>
      <c r="BD3438" s="48"/>
      <c r="BE3438" s="48"/>
    </row>
    <row r="3439" spans="47:57" hidden="1" x14ac:dyDescent="0.2">
      <c r="AU3439" s="48"/>
      <c r="AV3439" s="48"/>
      <c r="AW3439" s="48"/>
      <c r="AX3439" s="48"/>
      <c r="AY3439" s="48"/>
      <c r="AZ3439" s="48"/>
      <c r="BA3439" s="48"/>
      <c r="BB3439" s="48"/>
      <c r="BC3439" s="48"/>
      <c r="BD3439" s="48"/>
      <c r="BE3439" s="48"/>
    </row>
    <row r="3440" spans="47:57" hidden="1" x14ac:dyDescent="0.2">
      <c r="AU3440" s="48"/>
      <c r="AV3440" s="48"/>
      <c r="AW3440" s="48"/>
      <c r="AX3440" s="48"/>
      <c r="AY3440" s="48"/>
      <c r="AZ3440" s="48"/>
      <c r="BA3440" s="48"/>
      <c r="BB3440" s="48"/>
      <c r="BC3440" s="48"/>
      <c r="BD3440" s="48"/>
      <c r="BE3440" s="48"/>
    </row>
    <row r="3441" spans="47:57" hidden="1" x14ac:dyDescent="0.2">
      <c r="AU3441" s="48"/>
      <c r="AV3441" s="48"/>
      <c r="AW3441" s="48"/>
      <c r="AX3441" s="48"/>
      <c r="AY3441" s="48"/>
      <c r="AZ3441" s="48"/>
      <c r="BA3441" s="48"/>
      <c r="BB3441" s="48"/>
      <c r="BC3441" s="48"/>
      <c r="BD3441" s="48"/>
      <c r="BE3441" s="48"/>
    </row>
    <row r="3442" spans="47:57" hidden="1" x14ac:dyDescent="0.2">
      <c r="AU3442" s="48"/>
      <c r="AV3442" s="48"/>
      <c r="AW3442" s="48"/>
      <c r="AX3442" s="48"/>
      <c r="AY3442" s="48"/>
      <c r="AZ3442" s="48"/>
      <c r="BA3442" s="48"/>
      <c r="BB3442" s="48"/>
      <c r="BC3442" s="48"/>
      <c r="BD3442" s="48"/>
      <c r="BE3442" s="48"/>
    </row>
    <row r="3443" spans="47:57" hidden="1" x14ac:dyDescent="0.2">
      <c r="AU3443" s="48"/>
      <c r="AV3443" s="48"/>
      <c r="AW3443" s="48"/>
      <c r="AX3443" s="48"/>
      <c r="AY3443" s="48"/>
      <c r="AZ3443" s="48"/>
      <c r="BA3443" s="48"/>
      <c r="BB3443" s="48"/>
      <c r="BC3443" s="48"/>
      <c r="BD3443" s="48"/>
      <c r="BE3443" s="48"/>
    </row>
    <row r="3444" spans="47:57" hidden="1" x14ac:dyDescent="0.2">
      <c r="AU3444" s="48"/>
      <c r="AV3444" s="48"/>
      <c r="AW3444" s="48"/>
      <c r="AX3444" s="48"/>
      <c r="AY3444" s="48"/>
      <c r="AZ3444" s="48"/>
      <c r="BA3444" s="48"/>
      <c r="BB3444" s="48"/>
      <c r="BC3444" s="48"/>
      <c r="BD3444" s="48"/>
      <c r="BE3444" s="48"/>
    </row>
    <row r="3445" spans="47:57" hidden="1" x14ac:dyDescent="0.2">
      <c r="AU3445" s="48"/>
      <c r="AV3445" s="48"/>
      <c r="AW3445" s="48"/>
      <c r="AX3445" s="48"/>
      <c r="AY3445" s="48"/>
      <c r="AZ3445" s="48"/>
      <c r="BA3445" s="48"/>
      <c r="BB3445" s="48"/>
      <c r="BC3445" s="48"/>
      <c r="BD3445" s="48"/>
      <c r="BE3445" s="48"/>
    </row>
    <row r="3446" spans="47:57" hidden="1" x14ac:dyDescent="0.2">
      <c r="AU3446" s="48"/>
      <c r="AV3446" s="48"/>
      <c r="AW3446" s="48"/>
      <c r="AX3446" s="48"/>
      <c r="AY3446" s="48"/>
      <c r="AZ3446" s="48"/>
      <c r="BA3446" s="48"/>
      <c r="BB3446" s="48"/>
      <c r="BC3446" s="48"/>
      <c r="BD3446" s="48"/>
      <c r="BE3446" s="48"/>
    </row>
    <row r="3447" spans="47:57" hidden="1" x14ac:dyDescent="0.2">
      <c r="AU3447" s="48"/>
      <c r="AV3447" s="48"/>
      <c r="AW3447" s="48"/>
      <c r="AX3447" s="48"/>
      <c r="AY3447" s="48"/>
      <c r="AZ3447" s="48"/>
      <c r="BA3447" s="48"/>
      <c r="BB3447" s="48"/>
      <c r="BC3447" s="48"/>
      <c r="BD3447" s="48"/>
      <c r="BE3447" s="48"/>
    </row>
    <row r="3448" spans="47:57" hidden="1" x14ac:dyDescent="0.2">
      <c r="AU3448" s="48"/>
      <c r="AV3448" s="48"/>
      <c r="AW3448" s="48"/>
      <c r="AX3448" s="48"/>
      <c r="AY3448" s="48"/>
      <c r="AZ3448" s="48"/>
      <c r="BA3448" s="48"/>
      <c r="BB3448" s="48"/>
      <c r="BC3448" s="48"/>
      <c r="BD3448" s="48"/>
      <c r="BE3448" s="48"/>
    </row>
    <row r="3449" spans="47:57" hidden="1" x14ac:dyDescent="0.2">
      <c r="AU3449" s="48"/>
      <c r="AV3449" s="48"/>
      <c r="AW3449" s="48"/>
      <c r="AX3449" s="48"/>
      <c r="AY3449" s="48"/>
      <c r="AZ3449" s="48"/>
      <c r="BA3449" s="48"/>
      <c r="BB3449" s="48"/>
      <c r="BC3449" s="48"/>
      <c r="BD3449" s="48"/>
      <c r="BE3449" s="48"/>
    </row>
    <row r="3450" spans="47:57" hidden="1" x14ac:dyDescent="0.2">
      <c r="AU3450" s="48"/>
      <c r="AV3450" s="48"/>
      <c r="AW3450" s="48"/>
      <c r="AX3450" s="48"/>
      <c r="AY3450" s="48"/>
      <c r="AZ3450" s="48"/>
      <c r="BA3450" s="48"/>
      <c r="BB3450" s="48"/>
      <c r="BC3450" s="48"/>
      <c r="BD3450" s="48"/>
      <c r="BE3450" s="48"/>
    </row>
    <row r="3451" spans="47:57" hidden="1" x14ac:dyDescent="0.2">
      <c r="AU3451" s="48"/>
      <c r="AV3451" s="48"/>
      <c r="AW3451" s="48"/>
      <c r="AX3451" s="48"/>
      <c r="AY3451" s="48"/>
      <c r="AZ3451" s="48"/>
      <c r="BA3451" s="48"/>
      <c r="BB3451" s="48"/>
      <c r="BC3451" s="48"/>
      <c r="BD3451" s="48"/>
      <c r="BE3451" s="48"/>
    </row>
    <row r="3452" spans="47:57" hidden="1" x14ac:dyDescent="0.2">
      <c r="AU3452" s="48"/>
      <c r="AV3452" s="48"/>
      <c r="AW3452" s="48"/>
      <c r="AX3452" s="48"/>
      <c r="AY3452" s="48"/>
      <c r="AZ3452" s="48"/>
      <c r="BA3452" s="48"/>
      <c r="BB3452" s="48"/>
      <c r="BC3452" s="48"/>
      <c r="BD3452" s="48"/>
      <c r="BE3452" s="48"/>
    </row>
    <row r="3453" spans="47:57" hidden="1" x14ac:dyDescent="0.2">
      <c r="AU3453" s="48"/>
      <c r="AV3453" s="48"/>
      <c r="AW3453" s="48"/>
      <c r="AX3453" s="48"/>
      <c r="AY3453" s="48"/>
      <c r="AZ3453" s="48"/>
      <c r="BA3453" s="48"/>
      <c r="BB3453" s="48"/>
      <c r="BC3453" s="48"/>
      <c r="BD3453" s="48"/>
      <c r="BE3453" s="48"/>
    </row>
    <row r="3454" spans="47:57" hidden="1" x14ac:dyDescent="0.2">
      <c r="AU3454" s="48"/>
      <c r="AV3454" s="48"/>
      <c r="AW3454" s="48"/>
      <c r="AX3454" s="48"/>
      <c r="AY3454" s="48"/>
      <c r="AZ3454" s="48"/>
      <c r="BA3454" s="48"/>
      <c r="BB3454" s="48"/>
      <c r="BC3454" s="48"/>
      <c r="BD3454" s="48"/>
      <c r="BE3454" s="48"/>
    </row>
    <row r="3455" spans="47:57" hidden="1" x14ac:dyDescent="0.2">
      <c r="AU3455" s="48"/>
      <c r="AV3455" s="48"/>
      <c r="AW3455" s="48"/>
      <c r="AX3455" s="48"/>
      <c r="AY3455" s="48"/>
      <c r="AZ3455" s="48"/>
      <c r="BA3455" s="48"/>
      <c r="BB3455" s="48"/>
      <c r="BC3455" s="48"/>
      <c r="BD3455" s="48"/>
      <c r="BE3455" s="48"/>
    </row>
    <row r="3456" spans="47:57" hidden="1" x14ac:dyDescent="0.2">
      <c r="AU3456" s="48"/>
      <c r="AV3456" s="48"/>
      <c r="AW3456" s="48"/>
      <c r="AX3456" s="48"/>
      <c r="AY3456" s="48"/>
      <c r="AZ3456" s="48"/>
      <c r="BA3456" s="48"/>
      <c r="BB3456" s="48"/>
      <c r="BC3456" s="48"/>
      <c r="BD3456" s="48"/>
      <c r="BE3456" s="48"/>
    </row>
    <row r="3457" spans="47:57" hidden="1" x14ac:dyDescent="0.2">
      <c r="AU3457" s="48"/>
      <c r="AV3457" s="48"/>
      <c r="AW3457" s="48"/>
      <c r="AX3457" s="48"/>
      <c r="AY3457" s="48"/>
      <c r="AZ3457" s="48"/>
      <c r="BA3457" s="48"/>
      <c r="BB3457" s="48"/>
      <c r="BC3457" s="48"/>
      <c r="BD3457" s="48"/>
      <c r="BE3457" s="48"/>
    </row>
    <row r="3458" spans="47:57" hidden="1" x14ac:dyDescent="0.2">
      <c r="AU3458" s="48"/>
      <c r="AV3458" s="48"/>
      <c r="AW3458" s="48"/>
      <c r="AX3458" s="48"/>
      <c r="AY3458" s="48"/>
      <c r="AZ3458" s="48"/>
      <c r="BA3458" s="48"/>
      <c r="BB3458" s="48"/>
      <c r="BC3458" s="48"/>
      <c r="BD3458" s="48"/>
      <c r="BE3458" s="48"/>
    </row>
    <row r="3459" spans="47:57" hidden="1" x14ac:dyDescent="0.2">
      <c r="AU3459" s="48"/>
      <c r="AV3459" s="48"/>
      <c r="AW3459" s="48"/>
      <c r="AX3459" s="48"/>
      <c r="AY3459" s="48"/>
      <c r="AZ3459" s="48"/>
      <c r="BA3459" s="48"/>
      <c r="BB3459" s="48"/>
      <c r="BC3459" s="48"/>
      <c r="BD3459" s="48"/>
      <c r="BE3459" s="48"/>
    </row>
    <row r="3460" spans="47:57" hidden="1" x14ac:dyDescent="0.2">
      <c r="AU3460" s="48"/>
      <c r="AV3460" s="48"/>
      <c r="AW3460" s="48"/>
      <c r="AX3460" s="48"/>
      <c r="AY3460" s="48"/>
      <c r="AZ3460" s="48"/>
      <c r="BA3460" s="48"/>
      <c r="BB3460" s="48"/>
      <c r="BC3460" s="48"/>
      <c r="BD3460" s="48"/>
      <c r="BE3460" s="48"/>
    </row>
    <row r="3461" spans="47:57" hidden="1" x14ac:dyDescent="0.2">
      <c r="AU3461" s="48"/>
      <c r="AV3461" s="48"/>
      <c r="AW3461" s="48"/>
      <c r="AX3461" s="48"/>
      <c r="AY3461" s="48"/>
      <c r="AZ3461" s="48"/>
      <c r="BA3461" s="48"/>
      <c r="BB3461" s="48"/>
      <c r="BC3461" s="48"/>
      <c r="BD3461" s="48"/>
      <c r="BE3461" s="48"/>
    </row>
    <row r="3462" spans="47:57" hidden="1" x14ac:dyDescent="0.2">
      <c r="AU3462" s="48"/>
      <c r="AV3462" s="48"/>
      <c r="AW3462" s="48"/>
      <c r="AX3462" s="48"/>
      <c r="AY3462" s="48"/>
      <c r="AZ3462" s="48"/>
      <c r="BA3462" s="48"/>
      <c r="BB3462" s="48"/>
      <c r="BC3462" s="48"/>
      <c r="BD3462" s="48"/>
      <c r="BE3462" s="48"/>
    </row>
    <row r="3463" spans="47:57" hidden="1" x14ac:dyDescent="0.2">
      <c r="AU3463" s="48"/>
      <c r="AV3463" s="48"/>
      <c r="AW3463" s="48"/>
      <c r="AX3463" s="48"/>
      <c r="AY3463" s="48"/>
      <c r="AZ3463" s="48"/>
      <c r="BA3463" s="48"/>
      <c r="BB3463" s="48"/>
      <c r="BC3463" s="48"/>
      <c r="BD3463" s="48"/>
      <c r="BE3463" s="48"/>
    </row>
    <row r="3464" spans="47:57" hidden="1" x14ac:dyDescent="0.2">
      <c r="AU3464" s="48"/>
      <c r="AV3464" s="48"/>
      <c r="AW3464" s="48"/>
      <c r="AX3464" s="48"/>
      <c r="AY3464" s="48"/>
      <c r="AZ3464" s="48"/>
      <c r="BA3464" s="48"/>
      <c r="BB3464" s="48"/>
      <c r="BC3464" s="48"/>
      <c r="BD3464" s="48"/>
      <c r="BE3464" s="48"/>
    </row>
    <row r="3465" spans="47:57" hidden="1" x14ac:dyDescent="0.2">
      <c r="AU3465" s="48"/>
      <c r="AV3465" s="48"/>
      <c r="AW3465" s="48"/>
      <c r="AX3465" s="48"/>
      <c r="AY3465" s="48"/>
      <c r="AZ3465" s="48"/>
      <c r="BA3465" s="48"/>
      <c r="BB3465" s="48"/>
      <c r="BC3465" s="48"/>
      <c r="BD3465" s="48"/>
      <c r="BE3465" s="48"/>
    </row>
    <row r="3466" spans="47:57" hidden="1" x14ac:dyDescent="0.2">
      <c r="AU3466" s="48"/>
      <c r="AV3466" s="48"/>
      <c r="AW3466" s="48"/>
      <c r="AX3466" s="48"/>
      <c r="AY3466" s="48"/>
      <c r="AZ3466" s="48"/>
      <c r="BA3466" s="48"/>
      <c r="BB3466" s="48"/>
      <c r="BC3466" s="48"/>
      <c r="BD3466" s="48"/>
      <c r="BE3466" s="48"/>
    </row>
    <row r="3467" spans="47:57" hidden="1" x14ac:dyDescent="0.2">
      <c r="AU3467" s="48"/>
      <c r="AV3467" s="48"/>
      <c r="AW3467" s="48"/>
      <c r="AX3467" s="48"/>
      <c r="AY3467" s="48"/>
      <c r="AZ3467" s="48"/>
      <c r="BA3467" s="48"/>
      <c r="BB3467" s="48"/>
      <c r="BC3467" s="48"/>
      <c r="BD3467" s="48"/>
      <c r="BE3467" s="48"/>
    </row>
    <row r="3468" spans="47:57" hidden="1" x14ac:dyDescent="0.2">
      <c r="AU3468" s="48"/>
      <c r="AV3468" s="48"/>
      <c r="AW3468" s="48"/>
      <c r="AX3468" s="48"/>
      <c r="AY3468" s="48"/>
      <c r="AZ3468" s="48"/>
      <c r="BA3468" s="48"/>
      <c r="BB3468" s="48"/>
      <c r="BC3468" s="48"/>
      <c r="BD3468" s="48"/>
      <c r="BE3468" s="48"/>
    </row>
    <row r="3469" spans="47:57" hidden="1" x14ac:dyDescent="0.2">
      <c r="AU3469" s="48"/>
      <c r="AV3469" s="48"/>
      <c r="AW3469" s="48"/>
      <c r="AX3469" s="48"/>
      <c r="AY3469" s="48"/>
      <c r="AZ3469" s="48"/>
      <c r="BA3469" s="48"/>
      <c r="BB3469" s="48"/>
      <c r="BC3469" s="48"/>
      <c r="BD3469" s="48"/>
      <c r="BE3469" s="48"/>
    </row>
    <row r="3470" spans="47:57" hidden="1" x14ac:dyDescent="0.2">
      <c r="AU3470" s="48"/>
      <c r="AV3470" s="48"/>
      <c r="AW3470" s="48"/>
      <c r="AX3470" s="48"/>
      <c r="AY3470" s="48"/>
      <c r="AZ3470" s="48"/>
      <c r="BA3470" s="48"/>
      <c r="BB3470" s="48"/>
      <c r="BC3470" s="48"/>
      <c r="BD3470" s="48"/>
      <c r="BE3470" s="48"/>
    </row>
    <row r="3471" spans="47:57" hidden="1" x14ac:dyDescent="0.2">
      <c r="AU3471" s="48"/>
      <c r="AV3471" s="48"/>
      <c r="AW3471" s="48"/>
      <c r="AX3471" s="48"/>
      <c r="AY3471" s="48"/>
      <c r="AZ3471" s="48"/>
      <c r="BA3471" s="48"/>
      <c r="BB3471" s="48"/>
      <c r="BC3471" s="48"/>
      <c r="BD3471" s="48"/>
      <c r="BE3471" s="48"/>
    </row>
    <row r="3472" spans="47:57" hidden="1" x14ac:dyDescent="0.2">
      <c r="AU3472" s="48"/>
      <c r="AV3472" s="48"/>
      <c r="AW3472" s="48"/>
      <c r="AX3472" s="48"/>
      <c r="AY3472" s="48"/>
      <c r="AZ3472" s="48"/>
      <c r="BA3472" s="48"/>
      <c r="BB3472" s="48"/>
      <c r="BC3472" s="48"/>
      <c r="BD3472" s="48"/>
      <c r="BE3472" s="48"/>
    </row>
    <row r="3473" spans="47:57" hidden="1" x14ac:dyDescent="0.2">
      <c r="AU3473" s="48"/>
      <c r="AV3473" s="48"/>
      <c r="AW3473" s="48"/>
      <c r="AX3473" s="48"/>
      <c r="AY3473" s="48"/>
      <c r="AZ3473" s="48"/>
      <c r="BA3473" s="48"/>
      <c r="BB3473" s="48"/>
      <c r="BC3473" s="48"/>
      <c r="BD3473" s="48"/>
      <c r="BE3473" s="48"/>
    </row>
    <row r="3474" spans="47:57" hidden="1" x14ac:dyDescent="0.2">
      <c r="AU3474" s="48"/>
      <c r="AV3474" s="48"/>
      <c r="AW3474" s="48"/>
      <c r="AX3474" s="48"/>
      <c r="AY3474" s="48"/>
      <c r="AZ3474" s="48"/>
      <c r="BA3474" s="48"/>
      <c r="BB3474" s="48"/>
      <c r="BC3474" s="48"/>
      <c r="BD3474" s="48"/>
      <c r="BE3474" s="48"/>
    </row>
    <row r="3475" spans="47:57" hidden="1" x14ac:dyDescent="0.2">
      <c r="AU3475" s="48"/>
      <c r="AV3475" s="48"/>
      <c r="AW3475" s="48"/>
      <c r="AX3475" s="48"/>
      <c r="AY3475" s="48"/>
      <c r="AZ3475" s="48"/>
      <c r="BA3475" s="48"/>
      <c r="BB3475" s="48"/>
      <c r="BC3475" s="48"/>
      <c r="BD3475" s="48"/>
      <c r="BE3475" s="48"/>
    </row>
    <row r="3476" spans="47:57" hidden="1" x14ac:dyDescent="0.2">
      <c r="AU3476" s="48"/>
      <c r="AV3476" s="48"/>
      <c r="AW3476" s="48"/>
      <c r="AX3476" s="48"/>
      <c r="AY3476" s="48"/>
      <c r="AZ3476" s="48"/>
      <c r="BA3476" s="48"/>
      <c r="BB3476" s="48"/>
      <c r="BC3476" s="48"/>
      <c r="BD3476" s="48"/>
      <c r="BE3476" s="48"/>
    </row>
    <row r="3477" spans="47:57" hidden="1" x14ac:dyDescent="0.2">
      <c r="AU3477" s="48"/>
      <c r="AV3477" s="48"/>
      <c r="AW3477" s="48"/>
      <c r="AX3477" s="48"/>
      <c r="AY3477" s="48"/>
      <c r="AZ3477" s="48"/>
      <c r="BA3477" s="48"/>
      <c r="BB3477" s="48"/>
      <c r="BC3477" s="48"/>
      <c r="BD3477" s="48"/>
      <c r="BE3477" s="48"/>
    </row>
    <row r="3478" spans="47:57" hidden="1" x14ac:dyDescent="0.2">
      <c r="AU3478" s="48"/>
      <c r="AV3478" s="48"/>
      <c r="AW3478" s="48"/>
      <c r="AX3478" s="48"/>
      <c r="AY3478" s="48"/>
      <c r="AZ3478" s="48"/>
      <c r="BA3478" s="48"/>
      <c r="BB3478" s="48"/>
      <c r="BC3478" s="48"/>
      <c r="BD3478" s="48"/>
      <c r="BE3478" s="48"/>
    </row>
    <row r="3479" spans="47:57" hidden="1" x14ac:dyDescent="0.2">
      <c r="AU3479" s="48"/>
      <c r="AV3479" s="48"/>
      <c r="AW3479" s="48"/>
      <c r="AX3479" s="48"/>
      <c r="AY3479" s="48"/>
      <c r="AZ3479" s="48"/>
      <c r="BA3479" s="48"/>
      <c r="BB3479" s="48"/>
      <c r="BC3479" s="48"/>
      <c r="BD3479" s="48"/>
      <c r="BE3479" s="48"/>
    </row>
    <row r="3480" spans="47:57" hidden="1" x14ac:dyDescent="0.2">
      <c r="AU3480" s="48"/>
      <c r="AV3480" s="48"/>
      <c r="AW3480" s="48"/>
      <c r="AX3480" s="48"/>
      <c r="AY3480" s="48"/>
      <c r="AZ3480" s="48"/>
      <c r="BA3480" s="48"/>
      <c r="BB3480" s="48"/>
      <c r="BC3480" s="48"/>
      <c r="BD3480" s="48"/>
      <c r="BE3480" s="48"/>
    </row>
    <row r="3481" spans="47:57" hidden="1" x14ac:dyDescent="0.2">
      <c r="AU3481" s="48"/>
      <c r="AV3481" s="48"/>
      <c r="AW3481" s="48"/>
      <c r="AX3481" s="48"/>
      <c r="AY3481" s="48"/>
      <c r="AZ3481" s="48"/>
      <c r="BA3481" s="48"/>
      <c r="BB3481" s="48"/>
      <c r="BC3481" s="48"/>
      <c r="BD3481" s="48"/>
      <c r="BE3481" s="48"/>
    </row>
    <row r="3482" spans="47:57" hidden="1" x14ac:dyDescent="0.2">
      <c r="AU3482" s="48"/>
      <c r="AV3482" s="48"/>
      <c r="AW3482" s="48"/>
      <c r="AX3482" s="48"/>
      <c r="AY3482" s="48"/>
      <c r="AZ3482" s="48"/>
      <c r="BA3482" s="48"/>
      <c r="BB3482" s="48"/>
      <c r="BC3482" s="48"/>
      <c r="BD3482" s="48"/>
      <c r="BE3482" s="48"/>
    </row>
    <row r="3483" spans="47:57" hidden="1" x14ac:dyDescent="0.2">
      <c r="AU3483" s="48"/>
      <c r="AV3483" s="48"/>
      <c r="AW3483" s="48"/>
      <c r="AX3483" s="48"/>
      <c r="AY3483" s="48"/>
      <c r="AZ3483" s="48"/>
      <c r="BA3483" s="48"/>
      <c r="BB3483" s="48"/>
      <c r="BC3483" s="48"/>
      <c r="BD3483" s="48"/>
      <c r="BE3483" s="48"/>
    </row>
    <row r="3484" spans="47:57" hidden="1" x14ac:dyDescent="0.2">
      <c r="AU3484" s="48"/>
      <c r="AV3484" s="48"/>
      <c r="AW3484" s="48"/>
      <c r="AX3484" s="48"/>
      <c r="AY3484" s="48"/>
      <c r="AZ3484" s="48"/>
      <c r="BA3484" s="48"/>
      <c r="BB3484" s="48"/>
      <c r="BC3484" s="48"/>
      <c r="BD3484" s="48"/>
      <c r="BE3484" s="48"/>
    </row>
    <row r="3485" spans="47:57" hidden="1" x14ac:dyDescent="0.2">
      <c r="AU3485" s="48"/>
      <c r="AV3485" s="48"/>
      <c r="AW3485" s="48"/>
      <c r="AX3485" s="48"/>
      <c r="AY3485" s="48"/>
      <c r="AZ3485" s="48"/>
      <c r="BA3485" s="48"/>
      <c r="BB3485" s="48"/>
      <c r="BC3485" s="48"/>
      <c r="BD3485" s="48"/>
      <c r="BE3485" s="48"/>
    </row>
    <row r="3486" spans="47:57" hidden="1" x14ac:dyDescent="0.2">
      <c r="AU3486" s="48"/>
      <c r="AV3486" s="48"/>
      <c r="AW3486" s="48"/>
      <c r="AX3486" s="48"/>
      <c r="AY3486" s="48"/>
      <c r="AZ3486" s="48"/>
      <c r="BA3486" s="48"/>
      <c r="BB3486" s="48"/>
      <c r="BC3486" s="48"/>
      <c r="BD3486" s="48"/>
      <c r="BE3486" s="48"/>
    </row>
    <row r="3487" spans="47:57" hidden="1" x14ac:dyDescent="0.2">
      <c r="AU3487" s="48"/>
      <c r="AV3487" s="48"/>
      <c r="AW3487" s="48"/>
      <c r="AX3487" s="48"/>
      <c r="AY3487" s="48"/>
      <c r="AZ3487" s="48"/>
      <c r="BA3487" s="48"/>
      <c r="BB3487" s="48"/>
      <c r="BC3487" s="48"/>
      <c r="BD3487" s="48"/>
      <c r="BE3487" s="48"/>
    </row>
    <row r="3488" spans="47:57" hidden="1" x14ac:dyDescent="0.2">
      <c r="AU3488" s="48"/>
      <c r="AV3488" s="48"/>
      <c r="AW3488" s="48"/>
      <c r="AX3488" s="48"/>
      <c r="AY3488" s="48"/>
      <c r="AZ3488" s="48"/>
      <c r="BA3488" s="48"/>
      <c r="BB3488" s="48"/>
      <c r="BC3488" s="48"/>
      <c r="BD3488" s="48"/>
      <c r="BE3488" s="48"/>
    </row>
    <row r="3489" spans="47:57" hidden="1" x14ac:dyDescent="0.2">
      <c r="AU3489" s="48"/>
      <c r="AV3489" s="48"/>
      <c r="AW3489" s="48"/>
      <c r="AX3489" s="48"/>
      <c r="AY3489" s="48"/>
      <c r="AZ3489" s="48"/>
      <c r="BA3489" s="48"/>
      <c r="BB3489" s="48"/>
      <c r="BC3489" s="48"/>
      <c r="BD3489" s="48"/>
      <c r="BE3489" s="48"/>
    </row>
    <row r="3490" spans="47:57" hidden="1" x14ac:dyDescent="0.2">
      <c r="AU3490" s="48"/>
      <c r="AV3490" s="48"/>
      <c r="AW3490" s="48"/>
      <c r="AX3490" s="48"/>
      <c r="AY3490" s="48"/>
      <c r="AZ3490" s="48"/>
      <c r="BA3490" s="48"/>
      <c r="BB3490" s="48"/>
      <c r="BC3490" s="48"/>
      <c r="BD3490" s="48"/>
      <c r="BE3490" s="48"/>
    </row>
    <row r="3491" spans="47:57" hidden="1" x14ac:dyDescent="0.2">
      <c r="AU3491" s="48"/>
      <c r="AV3491" s="48"/>
      <c r="AW3491" s="48"/>
      <c r="AX3491" s="48"/>
      <c r="AY3491" s="48"/>
      <c r="AZ3491" s="48"/>
      <c r="BA3491" s="48"/>
      <c r="BB3491" s="48"/>
      <c r="BC3491" s="48"/>
      <c r="BD3491" s="48"/>
      <c r="BE3491" s="48"/>
    </row>
    <row r="3492" spans="47:57" hidden="1" x14ac:dyDescent="0.2">
      <c r="AU3492" s="48"/>
      <c r="AV3492" s="48"/>
      <c r="AW3492" s="48"/>
      <c r="AX3492" s="48"/>
      <c r="AY3492" s="48"/>
      <c r="AZ3492" s="48"/>
      <c r="BA3492" s="48"/>
      <c r="BB3492" s="48"/>
      <c r="BC3492" s="48"/>
      <c r="BD3492" s="48"/>
      <c r="BE3492" s="48"/>
    </row>
    <row r="3493" spans="47:57" hidden="1" x14ac:dyDescent="0.2">
      <c r="AU3493" s="48"/>
      <c r="AV3493" s="48"/>
      <c r="AW3493" s="48"/>
      <c r="AX3493" s="48"/>
      <c r="AY3493" s="48"/>
      <c r="AZ3493" s="48"/>
      <c r="BA3493" s="48"/>
      <c r="BB3493" s="48"/>
      <c r="BC3493" s="48"/>
      <c r="BD3493" s="48"/>
      <c r="BE3493" s="48"/>
    </row>
    <row r="3494" spans="47:57" hidden="1" x14ac:dyDescent="0.2">
      <c r="AU3494" s="48"/>
      <c r="AV3494" s="48"/>
      <c r="AW3494" s="48"/>
      <c r="AX3494" s="48"/>
      <c r="AY3494" s="48"/>
      <c r="AZ3494" s="48"/>
      <c r="BA3494" s="48"/>
      <c r="BB3494" s="48"/>
      <c r="BC3494" s="48"/>
      <c r="BD3494" s="48"/>
      <c r="BE3494" s="48"/>
    </row>
    <row r="3495" spans="47:57" hidden="1" x14ac:dyDescent="0.2">
      <c r="AU3495" s="48"/>
      <c r="AV3495" s="48"/>
      <c r="AW3495" s="48"/>
      <c r="AX3495" s="48"/>
      <c r="AY3495" s="48"/>
      <c r="AZ3495" s="48"/>
      <c r="BA3495" s="48"/>
      <c r="BB3495" s="48"/>
      <c r="BC3495" s="48"/>
      <c r="BD3495" s="48"/>
      <c r="BE3495" s="48"/>
    </row>
    <row r="3496" spans="47:57" hidden="1" x14ac:dyDescent="0.2">
      <c r="AU3496" s="48"/>
      <c r="AV3496" s="48"/>
      <c r="AW3496" s="48"/>
      <c r="AX3496" s="48"/>
      <c r="AY3496" s="48"/>
      <c r="AZ3496" s="48"/>
      <c r="BA3496" s="48"/>
      <c r="BB3496" s="48"/>
      <c r="BC3496" s="48"/>
      <c r="BD3496" s="48"/>
      <c r="BE3496" s="48"/>
    </row>
    <row r="3497" spans="47:57" hidden="1" x14ac:dyDescent="0.2">
      <c r="AU3497" s="48"/>
      <c r="AV3497" s="48"/>
      <c r="AW3497" s="48"/>
      <c r="AX3497" s="48"/>
      <c r="AY3497" s="48"/>
      <c r="AZ3497" s="48"/>
      <c r="BA3497" s="48"/>
      <c r="BB3497" s="48"/>
      <c r="BC3497" s="48"/>
      <c r="BD3497" s="48"/>
      <c r="BE3497" s="48"/>
    </row>
    <row r="3498" spans="47:57" hidden="1" x14ac:dyDescent="0.2">
      <c r="AU3498" s="48"/>
      <c r="AV3498" s="48"/>
      <c r="AW3498" s="48"/>
      <c r="AX3498" s="48"/>
      <c r="AY3498" s="48"/>
      <c r="AZ3498" s="48"/>
      <c r="BA3498" s="48"/>
      <c r="BB3498" s="48"/>
      <c r="BC3498" s="48"/>
      <c r="BD3498" s="48"/>
      <c r="BE3498" s="48"/>
    </row>
    <row r="3499" spans="47:57" hidden="1" x14ac:dyDescent="0.2">
      <c r="AU3499" s="48"/>
      <c r="AV3499" s="48"/>
      <c r="AW3499" s="48"/>
      <c r="AX3499" s="48"/>
      <c r="AY3499" s="48"/>
      <c r="AZ3499" s="48"/>
      <c r="BA3499" s="48"/>
      <c r="BB3499" s="48"/>
      <c r="BC3499" s="48"/>
      <c r="BD3499" s="48"/>
      <c r="BE3499" s="48"/>
    </row>
    <row r="3500" spans="47:57" hidden="1" x14ac:dyDescent="0.2">
      <c r="AU3500" s="48"/>
      <c r="AV3500" s="48"/>
      <c r="AW3500" s="48"/>
      <c r="AX3500" s="48"/>
      <c r="AY3500" s="48"/>
      <c r="AZ3500" s="48"/>
      <c r="BA3500" s="48"/>
      <c r="BB3500" s="48"/>
      <c r="BC3500" s="48"/>
      <c r="BD3500" s="48"/>
      <c r="BE3500" s="48"/>
    </row>
    <row r="3501" spans="47:57" hidden="1" x14ac:dyDescent="0.2">
      <c r="AU3501" s="48"/>
      <c r="AV3501" s="48"/>
      <c r="AW3501" s="48"/>
      <c r="AX3501" s="48"/>
      <c r="AY3501" s="48"/>
      <c r="AZ3501" s="48"/>
      <c r="BA3501" s="48"/>
      <c r="BB3501" s="48"/>
      <c r="BC3501" s="48"/>
      <c r="BD3501" s="48"/>
      <c r="BE3501" s="48"/>
    </row>
    <row r="3502" spans="47:57" hidden="1" x14ac:dyDescent="0.2">
      <c r="AU3502" s="48"/>
      <c r="AV3502" s="48"/>
      <c r="AW3502" s="48"/>
      <c r="AX3502" s="48"/>
      <c r="AY3502" s="48"/>
      <c r="AZ3502" s="48"/>
      <c r="BA3502" s="48"/>
      <c r="BB3502" s="48"/>
      <c r="BC3502" s="48"/>
      <c r="BD3502" s="48"/>
      <c r="BE3502" s="48"/>
    </row>
    <row r="3503" spans="47:57" hidden="1" x14ac:dyDescent="0.2">
      <c r="AU3503" s="48"/>
      <c r="AV3503" s="48"/>
      <c r="AW3503" s="48"/>
      <c r="AX3503" s="48"/>
      <c r="AY3503" s="48"/>
      <c r="AZ3503" s="48"/>
      <c r="BA3503" s="48"/>
      <c r="BB3503" s="48"/>
      <c r="BC3503" s="48"/>
      <c r="BD3503" s="48"/>
      <c r="BE3503" s="48"/>
    </row>
    <row r="3504" spans="47:57" hidden="1" x14ac:dyDescent="0.2">
      <c r="AU3504" s="48"/>
      <c r="AV3504" s="48"/>
      <c r="AW3504" s="48"/>
      <c r="AX3504" s="48"/>
      <c r="AY3504" s="48"/>
      <c r="AZ3504" s="48"/>
      <c r="BA3504" s="48"/>
      <c r="BB3504" s="48"/>
      <c r="BC3504" s="48"/>
      <c r="BD3504" s="48"/>
      <c r="BE3504" s="48"/>
    </row>
    <row r="3505" spans="47:57" hidden="1" x14ac:dyDescent="0.2">
      <c r="AU3505" s="48"/>
      <c r="AV3505" s="48"/>
      <c r="AW3505" s="48"/>
      <c r="AX3505" s="48"/>
      <c r="AY3505" s="48"/>
      <c r="AZ3505" s="48"/>
      <c r="BA3505" s="48"/>
      <c r="BB3505" s="48"/>
      <c r="BC3505" s="48"/>
      <c r="BD3505" s="48"/>
      <c r="BE3505" s="48"/>
    </row>
    <row r="3506" spans="47:57" hidden="1" x14ac:dyDescent="0.2">
      <c r="AU3506" s="48"/>
      <c r="AV3506" s="48"/>
      <c r="AW3506" s="48"/>
      <c r="AX3506" s="48"/>
      <c r="AY3506" s="48"/>
      <c r="AZ3506" s="48"/>
      <c r="BA3506" s="48"/>
      <c r="BB3506" s="48"/>
      <c r="BC3506" s="48"/>
      <c r="BD3506" s="48"/>
      <c r="BE3506" s="48"/>
    </row>
    <row r="3507" spans="47:57" hidden="1" x14ac:dyDescent="0.2">
      <c r="AU3507" s="48"/>
      <c r="AV3507" s="48"/>
      <c r="AW3507" s="48"/>
      <c r="AX3507" s="48"/>
      <c r="AY3507" s="48"/>
      <c r="AZ3507" s="48"/>
      <c r="BA3507" s="48"/>
      <c r="BB3507" s="48"/>
      <c r="BC3507" s="48"/>
      <c r="BD3507" s="48"/>
      <c r="BE3507" s="48"/>
    </row>
    <row r="3508" spans="47:57" hidden="1" x14ac:dyDescent="0.2">
      <c r="AU3508" s="48"/>
      <c r="AV3508" s="48"/>
      <c r="AW3508" s="48"/>
      <c r="AX3508" s="48"/>
      <c r="AY3508" s="48"/>
      <c r="AZ3508" s="48"/>
      <c r="BA3508" s="48"/>
      <c r="BB3508" s="48"/>
      <c r="BC3508" s="48"/>
      <c r="BD3508" s="48"/>
      <c r="BE3508" s="48"/>
    </row>
    <row r="3509" spans="47:57" hidden="1" x14ac:dyDescent="0.2">
      <c r="AU3509" s="48"/>
      <c r="AV3509" s="48"/>
      <c r="AW3509" s="48"/>
      <c r="AX3509" s="48"/>
      <c r="AY3509" s="48"/>
      <c r="AZ3509" s="48"/>
      <c r="BA3509" s="48"/>
      <c r="BB3509" s="48"/>
      <c r="BC3509" s="48"/>
      <c r="BD3509" s="48"/>
      <c r="BE3509" s="48"/>
    </row>
    <row r="3510" spans="47:57" hidden="1" x14ac:dyDescent="0.2">
      <c r="AU3510" s="48"/>
      <c r="AV3510" s="48"/>
      <c r="AW3510" s="48"/>
      <c r="AX3510" s="48"/>
      <c r="AY3510" s="48"/>
      <c r="AZ3510" s="48"/>
      <c r="BA3510" s="48"/>
      <c r="BB3510" s="48"/>
      <c r="BC3510" s="48"/>
      <c r="BD3510" s="48"/>
      <c r="BE3510" s="48"/>
    </row>
    <row r="3511" spans="47:57" hidden="1" x14ac:dyDescent="0.2">
      <c r="AU3511" s="48"/>
      <c r="AV3511" s="48"/>
      <c r="AW3511" s="48"/>
      <c r="AX3511" s="48"/>
      <c r="AY3511" s="48"/>
      <c r="AZ3511" s="48"/>
      <c r="BA3511" s="48"/>
      <c r="BB3511" s="48"/>
      <c r="BC3511" s="48"/>
      <c r="BD3511" s="48"/>
      <c r="BE3511" s="48"/>
    </row>
    <row r="3512" spans="47:57" hidden="1" x14ac:dyDescent="0.2">
      <c r="AU3512" s="48"/>
      <c r="AV3512" s="48"/>
      <c r="AW3512" s="48"/>
      <c r="AX3512" s="48"/>
      <c r="AY3512" s="48"/>
      <c r="AZ3512" s="48"/>
      <c r="BA3512" s="48"/>
      <c r="BB3512" s="48"/>
      <c r="BC3512" s="48"/>
      <c r="BD3512" s="48"/>
      <c r="BE3512" s="48"/>
    </row>
    <row r="3513" spans="47:57" hidden="1" x14ac:dyDescent="0.2">
      <c r="AU3513" s="48"/>
      <c r="AV3513" s="48"/>
      <c r="AW3513" s="48"/>
      <c r="AX3513" s="48"/>
      <c r="AY3513" s="48"/>
      <c r="AZ3513" s="48"/>
      <c r="BA3513" s="48"/>
      <c r="BB3513" s="48"/>
      <c r="BC3513" s="48"/>
      <c r="BD3513" s="48"/>
      <c r="BE3513" s="48"/>
    </row>
    <row r="3514" spans="47:57" hidden="1" x14ac:dyDescent="0.2">
      <c r="AU3514" s="48"/>
      <c r="AV3514" s="48"/>
      <c r="AW3514" s="48"/>
      <c r="AX3514" s="48"/>
      <c r="AY3514" s="48"/>
      <c r="AZ3514" s="48"/>
      <c r="BA3514" s="48"/>
      <c r="BB3514" s="48"/>
      <c r="BC3514" s="48"/>
      <c r="BD3514" s="48"/>
      <c r="BE3514" s="48"/>
    </row>
    <row r="3515" spans="47:57" hidden="1" x14ac:dyDescent="0.2">
      <c r="AU3515" s="48"/>
      <c r="AV3515" s="48"/>
      <c r="AW3515" s="48"/>
      <c r="AX3515" s="48"/>
      <c r="AY3515" s="48"/>
      <c r="AZ3515" s="48"/>
      <c r="BA3515" s="48"/>
      <c r="BB3515" s="48"/>
      <c r="BC3515" s="48"/>
      <c r="BD3515" s="48"/>
      <c r="BE3515" s="48"/>
    </row>
    <row r="3516" spans="47:57" hidden="1" x14ac:dyDescent="0.2">
      <c r="AU3516" s="48"/>
      <c r="AV3516" s="48"/>
      <c r="AW3516" s="48"/>
      <c r="AX3516" s="48"/>
      <c r="AY3516" s="48"/>
      <c r="AZ3516" s="48"/>
      <c r="BA3516" s="48"/>
      <c r="BB3516" s="48"/>
      <c r="BC3516" s="48"/>
      <c r="BD3516" s="48"/>
      <c r="BE3516" s="48"/>
    </row>
    <row r="3517" spans="47:57" hidden="1" x14ac:dyDescent="0.2">
      <c r="AU3517" s="48"/>
      <c r="AV3517" s="48"/>
      <c r="AW3517" s="48"/>
      <c r="AX3517" s="48"/>
      <c r="AY3517" s="48"/>
      <c r="AZ3517" s="48"/>
      <c r="BA3517" s="48"/>
      <c r="BB3517" s="48"/>
      <c r="BC3517" s="48"/>
      <c r="BD3517" s="48"/>
      <c r="BE3517" s="48"/>
    </row>
    <row r="3518" spans="47:57" hidden="1" x14ac:dyDescent="0.2">
      <c r="AU3518" s="48"/>
      <c r="AV3518" s="48"/>
      <c r="AW3518" s="48"/>
      <c r="AX3518" s="48"/>
      <c r="AY3518" s="48"/>
      <c r="AZ3518" s="48"/>
      <c r="BA3518" s="48"/>
      <c r="BB3518" s="48"/>
      <c r="BC3518" s="48"/>
      <c r="BD3518" s="48"/>
      <c r="BE3518" s="48"/>
    </row>
    <row r="3519" spans="47:57" hidden="1" x14ac:dyDescent="0.2">
      <c r="AU3519" s="48"/>
      <c r="AV3519" s="48"/>
      <c r="AW3519" s="48"/>
      <c r="AX3519" s="48"/>
      <c r="AY3519" s="48"/>
      <c r="AZ3519" s="48"/>
      <c r="BA3519" s="48"/>
      <c r="BB3519" s="48"/>
      <c r="BC3519" s="48"/>
      <c r="BD3519" s="48"/>
      <c r="BE3519" s="48"/>
    </row>
    <row r="3520" spans="47:57" hidden="1" x14ac:dyDescent="0.2">
      <c r="AU3520" s="48"/>
      <c r="AV3520" s="48"/>
      <c r="AW3520" s="48"/>
      <c r="AX3520" s="48"/>
      <c r="AY3520" s="48"/>
      <c r="AZ3520" s="48"/>
      <c r="BA3520" s="48"/>
      <c r="BB3520" s="48"/>
      <c r="BC3520" s="48"/>
      <c r="BD3520" s="48"/>
      <c r="BE3520" s="48"/>
    </row>
    <row r="3521" spans="47:57" hidden="1" x14ac:dyDescent="0.2">
      <c r="AU3521" s="48"/>
      <c r="AV3521" s="48"/>
      <c r="AW3521" s="48"/>
      <c r="AX3521" s="48"/>
      <c r="AY3521" s="48"/>
      <c r="AZ3521" s="48"/>
      <c r="BA3521" s="48"/>
      <c r="BB3521" s="48"/>
      <c r="BC3521" s="48"/>
      <c r="BD3521" s="48"/>
      <c r="BE3521" s="48"/>
    </row>
    <row r="3522" spans="47:57" hidden="1" x14ac:dyDescent="0.2">
      <c r="AU3522" s="48"/>
      <c r="AV3522" s="48"/>
      <c r="AW3522" s="48"/>
      <c r="AX3522" s="48"/>
      <c r="AY3522" s="48"/>
      <c r="AZ3522" s="48"/>
      <c r="BA3522" s="48"/>
      <c r="BB3522" s="48"/>
      <c r="BC3522" s="48"/>
      <c r="BD3522" s="48"/>
      <c r="BE3522" s="48"/>
    </row>
    <row r="3523" spans="47:57" hidden="1" x14ac:dyDescent="0.2">
      <c r="AU3523" s="48"/>
      <c r="AV3523" s="48"/>
      <c r="AW3523" s="48"/>
      <c r="AX3523" s="48"/>
      <c r="AY3523" s="48"/>
      <c r="AZ3523" s="48"/>
      <c r="BA3523" s="48"/>
      <c r="BB3523" s="48"/>
      <c r="BC3523" s="48"/>
      <c r="BD3523" s="48"/>
      <c r="BE3523" s="48"/>
    </row>
    <row r="3524" spans="47:57" hidden="1" x14ac:dyDescent="0.2">
      <c r="AU3524" s="48"/>
      <c r="AV3524" s="48"/>
      <c r="AW3524" s="48"/>
      <c r="AX3524" s="48"/>
      <c r="AY3524" s="48"/>
      <c r="AZ3524" s="48"/>
      <c r="BA3524" s="48"/>
      <c r="BB3524" s="48"/>
      <c r="BC3524" s="48"/>
      <c r="BD3524" s="48"/>
      <c r="BE3524" s="48"/>
    </row>
    <row r="3525" spans="47:57" hidden="1" x14ac:dyDescent="0.2">
      <c r="AU3525" s="48"/>
      <c r="AV3525" s="48"/>
      <c r="AW3525" s="48"/>
      <c r="AX3525" s="48"/>
      <c r="AY3525" s="48"/>
      <c r="AZ3525" s="48"/>
      <c r="BA3525" s="48"/>
      <c r="BB3525" s="48"/>
      <c r="BC3525" s="48"/>
      <c r="BD3525" s="48"/>
      <c r="BE3525" s="48"/>
    </row>
    <row r="3526" spans="47:57" hidden="1" x14ac:dyDescent="0.2">
      <c r="AU3526" s="48"/>
      <c r="AV3526" s="48"/>
      <c r="AW3526" s="48"/>
      <c r="AX3526" s="48"/>
      <c r="AY3526" s="48"/>
      <c r="AZ3526" s="48"/>
      <c r="BA3526" s="48"/>
      <c r="BB3526" s="48"/>
      <c r="BC3526" s="48"/>
      <c r="BD3526" s="48"/>
      <c r="BE3526" s="48"/>
    </row>
    <row r="3527" spans="47:57" hidden="1" x14ac:dyDescent="0.2">
      <c r="AU3527" s="48"/>
      <c r="AV3527" s="48"/>
      <c r="AW3527" s="48"/>
      <c r="AX3527" s="48"/>
      <c r="AY3527" s="48"/>
      <c r="AZ3527" s="48"/>
      <c r="BA3527" s="48"/>
      <c r="BB3527" s="48"/>
      <c r="BC3527" s="48"/>
      <c r="BD3527" s="48"/>
      <c r="BE3527" s="48"/>
    </row>
    <row r="3528" spans="47:57" hidden="1" x14ac:dyDescent="0.2">
      <c r="AU3528" s="48"/>
      <c r="AV3528" s="48"/>
      <c r="AW3528" s="48"/>
      <c r="AX3528" s="48"/>
      <c r="AY3528" s="48"/>
      <c r="AZ3528" s="48"/>
      <c r="BA3528" s="48"/>
      <c r="BB3528" s="48"/>
      <c r="BC3528" s="48"/>
      <c r="BD3528" s="48"/>
      <c r="BE3528" s="48"/>
    </row>
    <row r="3529" spans="47:57" hidden="1" x14ac:dyDescent="0.2">
      <c r="AU3529" s="48"/>
      <c r="AV3529" s="48"/>
      <c r="AW3529" s="48"/>
      <c r="AX3529" s="48"/>
      <c r="AY3529" s="48"/>
      <c r="AZ3529" s="48"/>
      <c r="BA3529" s="48"/>
      <c r="BB3529" s="48"/>
      <c r="BC3529" s="48"/>
      <c r="BD3529" s="48"/>
      <c r="BE3529" s="48"/>
    </row>
    <row r="3530" spans="47:57" hidden="1" x14ac:dyDescent="0.2">
      <c r="AU3530" s="48"/>
      <c r="AV3530" s="48"/>
      <c r="AW3530" s="48"/>
      <c r="AX3530" s="48"/>
      <c r="AY3530" s="48"/>
      <c r="AZ3530" s="48"/>
      <c r="BA3530" s="48"/>
      <c r="BB3530" s="48"/>
      <c r="BC3530" s="48"/>
      <c r="BD3530" s="48"/>
      <c r="BE3530" s="48"/>
    </row>
    <row r="3531" spans="47:57" hidden="1" x14ac:dyDescent="0.2">
      <c r="AU3531" s="48"/>
      <c r="AV3531" s="48"/>
      <c r="AW3531" s="48"/>
      <c r="AX3531" s="48"/>
      <c r="AY3531" s="48"/>
      <c r="AZ3531" s="48"/>
      <c r="BA3531" s="48"/>
      <c r="BB3531" s="48"/>
      <c r="BC3531" s="48"/>
      <c r="BD3531" s="48"/>
      <c r="BE3531" s="48"/>
    </row>
    <row r="3532" spans="47:57" hidden="1" x14ac:dyDescent="0.2">
      <c r="AU3532" s="48"/>
      <c r="AV3532" s="48"/>
      <c r="AW3532" s="48"/>
      <c r="AX3532" s="48"/>
      <c r="AY3532" s="48"/>
      <c r="AZ3532" s="48"/>
      <c r="BA3532" s="48"/>
      <c r="BB3532" s="48"/>
      <c r="BC3532" s="48"/>
      <c r="BD3532" s="48"/>
      <c r="BE3532" s="48"/>
    </row>
    <row r="3533" spans="47:57" hidden="1" x14ac:dyDescent="0.2">
      <c r="AU3533" s="48"/>
      <c r="AV3533" s="48"/>
      <c r="AW3533" s="48"/>
      <c r="AX3533" s="48"/>
      <c r="AY3533" s="48"/>
      <c r="AZ3533" s="48"/>
      <c r="BA3533" s="48"/>
      <c r="BB3533" s="48"/>
      <c r="BC3533" s="48"/>
      <c r="BD3533" s="48"/>
      <c r="BE3533" s="48"/>
    </row>
    <row r="3534" spans="47:57" hidden="1" x14ac:dyDescent="0.2">
      <c r="AU3534" s="48"/>
      <c r="AV3534" s="48"/>
      <c r="AW3534" s="48"/>
      <c r="AX3534" s="48"/>
      <c r="AY3534" s="48"/>
      <c r="AZ3534" s="48"/>
      <c r="BA3534" s="48"/>
      <c r="BB3534" s="48"/>
      <c r="BC3534" s="48"/>
      <c r="BD3534" s="48"/>
      <c r="BE3534" s="48"/>
    </row>
    <row r="3535" spans="47:57" hidden="1" x14ac:dyDescent="0.2">
      <c r="AU3535" s="48"/>
      <c r="AV3535" s="48"/>
      <c r="AW3535" s="48"/>
      <c r="AX3535" s="48"/>
      <c r="AY3535" s="48"/>
      <c r="AZ3535" s="48"/>
      <c r="BA3535" s="48"/>
      <c r="BB3535" s="48"/>
      <c r="BC3535" s="48"/>
      <c r="BD3535" s="48"/>
      <c r="BE3535" s="48"/>
    </row>
    <row r="3536" spans="47:57" hidden="1" x14ac:dyDescent="0.2">
      <c r="AU3536" s="48"/>
      <c r="AV3536" s="48"/>
      <c r="AW3536" s="48"/>
      <c r="AX3536" s="48"/>
      <c r="AY3536" s="48"/>
      <c r="AZ3536" s="48"/>
      <c r="BA3536" s="48"/>
      <c r="BB3536" s="48"/>
      <c r="BC3536" s="48"/>
      <c r="BD3536" s="48"/>
      <c r="BE3536" s="48"/>
    </row>
    <row r="3537" spans="47:57" hidden="1" x14ac:dyDescent="0.2">
      <c r="AU3537" s="48"/>
      <c r="AV3537" s="48"/>
      <c r="AW3537" s="48"/>
      <c r="AX3537" s="48"/>
      <c r="AY3537" s="48"/>
      <c r="AZ3537" s="48"/>
      <c r="BA3537" s="48"/>
      <c r="BB3537" s="48"/>
      <c r="BC3537" s="48"/>
      <c r="BD3537" s="48"/>
      <c r="BE3537" s="48"/>
    </row>
    <row r="3538" spans="47:57" hidden="1" x14ac:dyDescent="0.2">
      <c r="AU3538" s="48"/>
      <c r="AV3538" s="48"/>
      <c r="AW3538" s="48"/>
      <c r="AX3538" s="48"/>
      <c r="AY3538" s="48"/>
      <c r="AZ3538" s="48"/>
      <c r="BA3538" s="48"/>
      <c r="BB3538" s="48"/>
      <c r="BC3538" s="48"/>
      <c r="BD3538" s="48"/>
      <c r="BE3538" s="48"/>
    </row>
    <row r="3539" spans="47:57" hidden="1" x14ac:dyDescent="0.2">
      <c r="AU3539" s="48"/>
      <c r="AV3539" s="48"/>
      <c r="AW3539" s="48"/>
      <c r="AX3539" s="48"/>
      <c r="AY3539" s="48"/>
      <c r="AZ3539" s="48"/>
      <c r="BA3539" s="48"/>
      <c r="BB3539" s="48"/>
      <c r="BC3539" s="48"/>
      <c r="BD3539" s="48"/>
      <c r="BE3539" s="48"/>
    </row>
    <row r="3540" spans="47:57" hidden="1" x14ac:dyDescent="0.2">
      <c r="AU3540" s="48"/>
      <c r="AV3540" s="48"/>
      <c r="AW3540" s="48"/>
      <c r="AX3540" s="48"/>
      <c r="AY3540" s="48"/>
      <c r="AZ3540" s="48"/>
      <c r="BA3540" s="48"/>
      <c r="BB3540" s="48"/>
      <c r="BC3540" s="48"/>
      <c r="BD3540" s="48"/>
      <c r="BE3540" s="48"/>
    </row>
    <row r="3541" spans="47:57" hidden="1" x14ac:dyDescent="0.2">
      <c r="AU3541" s="48"/>
      <c r="AV3541" s="48"/>
      <c r="AW3541" s="48"/>
      <c r="AX3541" s="48"/>
      <c r="AY3541" s="48"/>
      <c r="AZ3541" s="48"/>
      <c r="BA3541" s="48"/>
      <c r="BB3541" s="48"/>
      <c r="BC3541" s="48"/>
      <c r="BD3541" s="48"/>
      <c r="BE3541" s="48"/>
    </row>
    <row r="3542" spans="47:57" hidden="1" x14ac:dyDescent="0.2">
      <c r="AU3542" s="48"/>
      <c r="AV3542" s="48"/>
      <c r="AW3542" s="48"/>
      <c r="AX3542" s="48"/>
      <c r="AY3542" s="48"/>
      <c r="AZ3542" s="48"/>
      <c r="BA3542" s="48"/>
      <c r="BB3542" s="48"/>
      <c r="BC3542" s="48"/>
      <c r="BD3542" s="48"/>
      <c r="BE3542" s="48"/>
    </row>
    <row r="3543" spans="47:57" hidden="1" x14ac:dyDescent="0.2">
      <c r="AU3543" s="48"/>
      <c r="AV3543" s="48"/>
      <c r="AW3543" s="48"/>
      <c r="AX3543" s="48"/>
      <c r="AY3543" s="48"/>
      <c r="AZ3543" s="48"/>
      <c r="BA3543" s="48"/>
      <c r="BB3543" s="48"/>
      <c r="BC3543" s="48"/>
      <c r="BD3543" s="48"/>
      <c r="BE3543" s="48"/>
    </row>
    <row r="3544" spans="47:57" hidden="1" x14ac:dyDescent="0.2">
      <c r="AU3544" s="48"/>
      <c r="AV3544" s="48"/>
      <c r="AW3544" s="48"/>
      <c r="AX3544" s="48"/>
      <c r="AY3544" s="48"/>
      <c r="AZ3544" s="48"/>
      <c r="BA3544" s="48"/>
      <c r="BB3544" s="48"/>
      <c r="BC3544" s="48"/>
      <c r="BD3544" s="48"/>
      <c r="BE3544" s="48"/>
    </row>
    <row r="3545" spans="47:57" hidden="1" x14ac:dyDescent="0.2">
      <c r="AU3545" s="48"/>
      <c r="AV3545" s="48"/>
      <c r="AW3545" s="48"/>
      <c r="AX3545" s="48"/>
      <c r="AY3545" s="48"/>
      <c r="AZ3545" s="48"/>
      <c r="BA3545" s="48"/>
      <c r="BB3545" s="48"/>
      <c r="BC3545" s="48"/>
      <c r="BD3545" s="48"/>
      <c r="BE3545" s="48"/>
    </row>
    <row r="3546" spans="47:57" hidden="1" x14ac:dyDescent="0.2">
      <c r="AU3546" s="48"/>
      <c r="AV3546" s="48"/>
      <c r="AW3546" s="48"/>
      <c r="AX3546" s="48"/>
      <c r="AY3546" s="48"/>
      <c r="AZ3546" s="48"/>
      <c r="BA3546" s="48"/>
      <c r="BB3546" s="48"/>
      <c r="BC3546" s="48"/>
      <c r="BD3546" s="48"/>
      <c r="BE3546" s="48"/>
    </row>
    <row r="3547" spans="47:57" hidden="1" x14ac:dyDescent="0.2">
      <c r="AU3547" s="48"/>
      <c r="AV3547" s="48"/>
      <c r="AW3547" s="48"/>
      <c r="AX3547" s="48"/>
      <c r="AY3547" s="48"/>
      <c r="AZ3547" s="48"/>
      <c r="BA3547" s="48"/>
      <c r="BB3547" s="48"/>
      <c r="BC3547" s="48"/>
      <c r="BD3547" s="48"/>
      <c r="BE3547" s="48"/>
    </row>
    <row r="3548" spans="47:57" hidden="1" x14ac:dyDescent="0.2">
      <c r="AU3548" s="48"/>
      <c r="AV3548" s="48"/>
      <c r="AW3548" s="48"/>
      <c r="AX3548" s="48"/>
      <c r="AY3548" s="48"/>
      <c r="AZ3548" s="48"/>
      <c r="BA3548" s="48"/>
      <c r="BB3548" s="48"/>
      <c r="BC3548" s="48"/>
      <c r="BD3548" s="48"/>
      <c r="BE3548" s="48"/>
    </row>
    <row r="3549" spans="47:57" hidden="1" x14ac:dyDescent="0.2">
      <c r="AU3549" s="48"/>
      <c r="AV3549" s="48"/>
      <c r="AW3549" s="48"/>
      <c r="AX3549" s="48"/>
      <c r="AY3549" s="48"/>
      <c r="AZ3549" s="48"/>
      <c r="BA3549" s="48"/>
      <c r="BB3549" s="48"/>
      <c r="BC3549" s="48"/>
      <c r="BD3549" s="48"/>
      <c r="BE3549" s="48"/>
    </row>
    <row r="3550" spans="47:57" hidden="1" x14ac:dyDescent="0.2">
      <c r="AU3550" s="48"/>
      <c r="AV3550" s="48"/>
      <c r="AW3550" s="48"/>
      <c r="AX3550" s="48"/>
      <c r="AY3550" s="48"/>
      <c r="AZ3550" s="48"/>
      <c r="BA3550" s="48"/>
      <c r="BB3550" s="48"/>
      <c r="BC3550" s="48"/>
      <c r="BD3550" s="48"/>
      <c r="BE3550" s="48"/>
    </row>
    <row r="3551" spans="47:57" hidden="1" x14ac:dyDescent="0.2">
      <c r="AU3551" s="48"/>
      <c r="AV3551" s="48"/>
      <c r="AW3551" s="48"/>
      <c r="AX3551" s="48"/>
      <c r="AY3551" s="48"/>
      <c r="AZ3551" s="48"/>
      <c r="BA3551" s="48"/>
      <c r="BB3551" s="48"/>
      <c r="BC3551" s="48"/>
      <c r="BD3551" s="48"/>
      <c r="BE3551" s="48"/>
    </row>
    <row r="3552" spans="47:57" hidden="1" x14ac:dyDescent="0.2">
      <c r="AU3552" s="48"/>
      <c r="AV3552" s="48"/>
      <c r="AW3552" s="48"/>
      <c r="AX3552" s="48"/>
      <c r="AY3552" s="48"/>
      <c r="AZ3552" s="48"/>
      <c r="BA3552" s="48"/>
      <c r="BB3552" s="48"/>
      <c r="BC3552" s="48"/>
      <c r="BD3552" s="48"/>
      <c r="BE3552" s="48"/>
    </row>
    <row r="3553" spans="47:57" hidden="1" x14ac:dyDescent="0.2">
      <c r="AU3553" s="48"/>
      <c r="AV3553" s="48"/>
      <c r="AW3553" s="48"/>
      <c r="AX3553" s="48"/>
      <c r="AY3553" s="48"/>
      <c r="AZ3553" s="48"/>
      <c r="BA3553" s="48"/>
      <c r="BB3553" s="48"/>
      <c r="BC3553" s="48"/>
      <c r="BD3553" s="48"/>
      <c r="BE3553" s="48"/>
    </row>
    <row r="3554" spans="47:57" hidden="1" x14ac:dyDescent="0.2">
      <c r="AU3554" s="48"/>
      <c r="AV3554" s="48"/>
      <c r="AW3554" s="48"/>
      <c r="AX3554" s="48"/>
      <c r="AY3554" s="48"/>
      <c r="AZ3554" s="48"/>
      <c r="BA3554" s="48"/>
      <c r="BB3554" s="48"/>
      <c r="BC3554" s="48"/>
      <c r="BD3554" s="48"/>
      <c r="BE3554" s="48"/>
    </row>
    <row r="3555" spans="47:57" hidden="1" x14ac:dyDescent="0.2">
      <c r="AU3555" s="48"/>
      <c r="AV3555" s="48"/>
      <c r="AW3555" s="48"/>
      <c r="AX3555" s="48"/>
      <c r="AY3555" s="48"/>
      <c r="AZ3555" s="48"/>
      <c r="BA3555" s="48"/>
      <c r="BB3555" s="48"/>
      <c r="BC3555" s="48"/>
      <c r="BD3555" s="48"/>
      <c r="BE3555" s="48"/>
    </row>
    <row r="3556" spans="47:57" hidden="1" x14ac:dyDescent="0.2">
      <c r="AU3556" s="48"/>
      <c r="AV3556" s="48"/>
      <c r="AW3556" s="48"/>
      <c r="AX3556" s="48"/>
      <c r="AY3556" s="48"/>
      <c r="AZ3556" s="48"/>
      <c r="BA3556" s="48"/>
      <c r="BB3556" s="48"/>
      <c r="BC3556" s="48"/>
      <c r="BD3556" s="48"/>
      <c r="BE3556" s="48"/>
    </row>
    <row r="3557" spans="47:57" hidden="1" x14ac:dyDescent="0.2">
      <c r="AU3557" s="48"/>
      <c r="AV3557" s="48"/>
      <c r="AW3557" s="48"/>
      <c r="AX3557" s="48"/>
      <c r="AY3557" s="48"/>
      <c r="AZ3557" s="48"/>
      <c r="BA3557" s="48"/>
      <c r="BB3557" s="48"/>
      <c r="BC3557" s="48"/>
      <c r="BD3557" s="48"/>
      <c r="BE3557" s="48"/>
    </row>
    <row r="3558" spans="47:57" hidden="1" x14ac:dyDescent="0.2">
      <c r="AU3558" s="48"/>
      <c r="AV3558" s="48"/>
      <c r="AW3558" s="48"/>
      <c r="AX3558" s="48"/>
      <c r="AY3558" s="48"/>
      <c r="AZ3558" s="48"/>
      <c r="BA3558" s="48"/>
      <c r="BB3558" s="48"/>
      <c r="BC3558" s="48"/>
      <c r="BD3558" s="48"/>
      <c r="BE3558" s="48"/>
    </row>
    <row r="3559" spans="47:57" hidden="1" x14ac:dyDescent="0.2">
      <c r="AU3559" s="48"/>
      <c r="AV3559" s="48"/>
      <c r="AW3559" s="48"/>
      <c r="AX3559" s="48"/>
      <c r="AY3559" s="48"/>
      <c r="AZ3559" s="48"/>
      <c r="BA3559" s="48"/>
      <c r="BB3559" s="48"/>
      <c r="BC3559" s="48"/>
      <c r="BD3559" s="48"/>
      <c r="BE3559" s="48"/>
    </row>
    <row r="3560" spans="47:57" hidden="1" x14ac:dyDescent="0.2">
      <c r="AU3560" s="48"/>
      <c r="AV3560" s="48"/>
      <c r="AW3560" s="48"/>
      <c r="AX3560" s="48"/>
      <c r="AY3560" s="48"/>
      <c r="AZ3560" s="48"/>
      <c r="BA3560" s="48"/>
      <c r="BB3560" s="48"/>
      <c r="BC3560" s="48"/>
      <c r="BD3560" s="48"/>
      <c r="BE3560" s="48"/>
    </row>
    <row r="3561" spans="47:57" hidden="1" x14ac:dyDescent="0.2">
      <c r="AU3561" s="48"/>
      <c r="AV3561" s="48"/>
      <c r="AW3561" s="48"/>
      <c r="AX3561" s="48"/>
      <c r="AY3561" s="48"/>
      <c r="AZ3561" s="48"/>
      <c r="BA3561" s="48"/>
      <c r="BB3561" s="48"/>
      <c r="BC3561" s="48"/>
      <c r="BD3561" s="48"/>
      <c r="BE3561" s="48"/>
    </row>
    <row r="3562" spans="47:57" hidden="1" x14ac:dyDescent="0.2">
      <c r="AU3562" s="48"/>
      <c r="AV3562" s="48"/>
      <c r="AW3562" s="48"/>
      <c r="AX3562" s="48"/>
      <c r="AY3562" s="48"/>
      <c r="AZ3562" s="48"/>
      <c r="BA3562" s="48"/>
      <c r="BB3562" s="48"/>
      <c r="BC3562" s="48"/>
      <c r="BD3562" s="48"/>
      <c r="BE3562" s="48"/>
    </row>
    <row r="3563" spans="47:57" hidden="1" x14ac:dyDescent="0.2">
      <c r="AU3563" s="48"/>
      <c r="AV3563" s="48"/>
      <c r="AW3563" s="48"/>
      <c r="AX3563" s="48"/>
      <c r="AY3563" s="48"/>
      <c r="AZ3563" s="48"/>
      <c r="BA3563" s="48"/>
      <c r="BB3563" s="48"/>
      <c r="BC3563" s="48"/>
      <c r="BD3563" s="48"/>
      <c r="BE3563" s="48"/>
    </row>
    <row r="3564" spans="47:57" hidden="1" x14ac:dyDescent="0.2"/>
    <row r="3565" spans="47:57" hidden="1" x14ac:dyDescent="0.2"/>
    <row r="3566" spans="47:57" hidden="1" x14ac:dyDescent="0.2"/>
    <row r="3567" spans="47:57" hidden="1" x14ac:dyDescent="0.2"/>
    <row r="3568" spans="47:57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sheetProtection algorithmName="SHA-512" hashValue="lPK40oiGQt6MZ9a2JKXPGxZ2j5VQqKK5VlDAWIUFbeIu2cOWCb5FvG1/Ury0g5XsbXNsJRJrc5v66wavXFI2UQ==" saltValue="EYiXu5L2qUdH1GWNkntihw==" spinCount="100000" sheet="1" objects="1" scenarios="1"/>
  <mergeCells count="14">
    <mergeCell ref="C5:D5"/>
    <mergeCell ref="P1:Q1"/>
    <mergeCell ref="R1:S1"/>
    <mergeCell ref="O2:Q2"/>
    <mergeCell ref="R2:S2"/>
    <mergeCell ref="O3:Q3"/>
    <mergeCell ref="R3:S3"/>
    <mergeCell ref="O4:Q4"/>
    <mergeCell ref="R4:S4"/>
    <mergeCell ref="M7:AE7"/>
    <mergeCell ref="P5:Q5"/>
    <mergeCell ref="R5:S5"/>
    <mergeCell ref="O6:Q6"/>
    <mergeCell ref="R6:S6"/>
  </mergeCells>
  <phoneticPr fontId="0" type="noConversion"/>
  <conditionalFormatting sqref="K10:K108">
    <cfRule type="cellIs" priority="1" stopIfTrue="1" operator="equal">
      <formula>4500</formula>
    </cfRule>
    <cfRule type="cellIs" dxfId="1" priority="2" stopIfTrue="1" operator="greaterThan">
      <formula>4500</formula>
    </cfRule>
    <cfRule type="cellIs" dxfId="0" priority="3" stopIfTrue="1" operator="lessThan">
      <formula>4500</formula>
    </cfRule>
  </conditionalFormatting>
  <hyperlinks>
    <hyperlink ref="C5" r:id="rId1"/>
  </hyperlinks>
  <pageMargins left="0.33" right="0.28999999999999998" top="0.5" bottom="0.47" header="0.5" footer="0.5"/>
  <pageSetup scale="75" fitToHeight="4" orientation="landscape" horizontalDpi="4294967293" r:id="rId2"/>
  <headerFooter alignWithMargins="0"/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3:BH71"/>
  <sheetViews>
    <sheetView topLeftCell="A3" workbookViewId="0">
      <pane xSplit="3" ySplit="6" topLeftCell="D9" activePane="bottomRight" state="frozen"/>
      <selection activeCell="A3" sqref="A3"/>
      <selection pane="topRight" activeCell="D3" sqref="D3"/>
      <selection pane="bottomLeft" activeCell="A9" sqref="A9"/>
      <selection pane="bottomRight" activeCell="G4" sqref="G4"/>
    </sheetView>
  </sheetViews>
  <sheetFormatPr defaultColWidth="8.85546875" defaultRowHeight="12.75" x14ac:dyDescent="0.2"/>
  <cols>
    <col min="2" max="2" width="11.28515625" style="58" customWidth="1"/>
    <col min="3" max="3" width="0" hidden="1" customWidth="1"/>
    <col min="4" max="4" width="11.28515625" bestFit="1" customWidth="1"/>
    <col min="19" max="19" width="8.85546875" style="60"/>
  </cols>
  <sheetData>
    <row r="3" spans="2:60" x14ac:dyDescent="0.2">
      <c r="B3" s="309">
        <v>3.14159265358979</v>
      </c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</row>
    <row r="4" spans="2:60" x14ac:dyDescent="0.2">
      <c r="F4" s="313" t="s">
        <v>191</v>
      </c>
      <c r="G4" s="314">
        <v>100</v>
      </c>
      <c r="H4" s="89"/>
      <c r="I4" s="310" t="s">
        <v>187</v>
      </c>
      <c r="J4" s="89"/>
      <c r="K4" s="89"/>
      <c r="L4" s="89"/>
      <c r="M4" s="89"/>
      <c r="N4" s="89"/>
      <c r="O4" s="89"/>
      <c r="P4" s="89"/>
      <c r="Q4" s="89"/>
      <c r="R4" s="89"/>
      <c r="S4" s="310" t="s">
        <v>188</v>
      </c>
      <c r="T4" s="89"/>
      <c r="U4" s="89"/>
    </row>
    <row r="5" spans="2:60" x14ac:dyDescent="0.2">
      <c r="B5" s="5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</row>
    <row r="6" spans="2:60" x14ac:dyDescent="0.2">
      <c r="B6" s="341" t="s">
        <v>186</v>
      </c>
      <c r="C6">
        <f>B3*1*1</f>
        <v>3.14159265358979</v>
      </c>
      <c r="H6" s="89"/>
      <c r="I6" s="89"/>
      <c r="J6" s="89"/>
      <c r="K6" s="311"/>
      <c r="L6" s="89"/>
      <c r="M6" s="89"/>
      <c r="N6" s="89"/>
      <c r="O6" s="89"/>
      <c r="P6" s="89"/>
      <c r="Q6" s="89"/>
      <c r="R6" s="89"/>
      <c r="S6" s="311" t="s">
        <v>189</v>
      </c>
      <c r="T6" s="89"/>
      <c r="U6" s="89"/>
    </row>
    <row r="7" spans="2:60" x14ac:dyDescent="0.2">
      <c r="B7" s="341"/>
      <c r="D7" s="310" t="s">
        <v>190</v>
      </c>
      <c r="H7" s="89"/>
      <c r="I7" s="89"/>
      <c r="J7" s="89"/>
      <c r="K7" s="311"/>
      <c r="L7" s="89"/>
      <c r="M7" s="89"/>
      <c r="N7" s="89"/>
      <c r="O7" s="89"/>
      <c r="P7" s="89"/>
      <c r="Q7" s="89"/>
      <c r="R7" s="89"/>
      <c r="S7" s="312"/>
      <c r="T7" s="89"/>
      <c r="U7" s="89"/>
    </row>
    <row r="8" spans="2:60" x14ac:dyDescent="0.2">
      <c r="B8" s="341"/>
      <c r="D8" s="58">
        <f t="shared" ref="D8:Q8" si="0">+E8-$G4</f>
        <v>3000</v>
      </c>
      <c r="E8" s="58">
        <f t="shared" si="0"/>
        <v>3100</v>
      </c>
      <c r="F8" s="58">
        <f t="shared" si="0"/>
        <v>3200</v>
      </c>
      <c r="G8" s="58">
        <f t="shared" si="0"/>
        <v>3300</v>
      </c>
      <c r="H8" s="58">
        <f t="shared" si="0"/>
        <v>3400</v>
      </c>
      <c r="I8" s="58">
        <f t="shared" si="0"/>
        <v>3500</v>
      </c>
      <c r="J8" s="58">
        <f t="shared" si="0"/>
        <v>3600</v>
      </c>
      <c r="K8" s="58">
        <f t="shared" si="0"/>
        <v>3700</v>
      </c>
      <c r="L8" s="58">
        <f t="shared" si="0"/>
        <v>3800</v>
      </c>
      <c r="M8" s="58">
        <f t="shared" si="0"/>
        <v>3900</v>
      </c>
      <c r="N8" s="58">
        <f t="shared" si="0"/>
        <v>4000</v>
      </c>
      <c r="O8" s="58">
        <f t="shared" si="0"/>
        <v>4100</v>
      </c>
      <c r="P8" s="58">
        <f t="shared" si="0"/>
        <v>4200</v>
      </c>
      <c r="Q8" s="58">
        <f t="shared" si="0"/>
        <v>4300</v>
      </c>
      <c r="R8" s="58">
        <f>+S8-$G4</f>
        <v>4400</v>
      </c>
      <c r="S8" s="61">
        <v>4500</v>
      </c>
      <c r="T8" s="58">
        <f t="shared" ref="T8:AW8" si="1">S8+100</f>
        <v>4600</v>
      </c>
      <c r="U8" s="58">
        <f t="shared" si="1"/>
        <v>4700</v>
      </c>
      <c r="V8" s="58">
        <f t="shared" si="1"/>
        <v>4800</v>
      </c>
      <c r="W8" s="58">
        <f t="shared" si="1"/>
        <v>4900</v>
      </c>
      <c r="X8" s="58">
        <f t="shared" si="1"/>
        <v>5000</v>
      </c>
      <c r="Y8" s="58">
        <f t="shared" si="1"/>
        <v>5100</v>
      </c>
      <c r="Z8" s="58">
        <f t="shared" si="1"/>
        <v>5200</v>
      </c>
      <c r="AA8" s="58">
        <f t="shared" si="1"/>
        <v>5300</v>
      </c>
      <c r="AB8" s="58">
        <f t="shared" si="1"/>
        <v>5400</v>
      </c>
      <c r="AC8" s="58">
        <f t="shared" si="1"/>
        <v>5500</v>
      </c>
      <c r="AD8" s="58">
        <f t="shared" si="1"/>
        <v>5600</v>
      </c>
      <c r="AE8" s="58">
        <f t="shared" si="1"/>
        <v>5700</v>
      </c>
      <c r="AF8" s="58">
        <f t="shared" si="1"/>
        <v>5800</v>
      </c>
      <c r="AG8" s="58">
        <f t="shared" si="1"/>
        <v>5900</v>
      </c>
      <c r="AH8" s="58">
        <f t="shared" si="1"/>
        <v>6000</v>
      </c>
      <c r="AI8" s="58">
        <f t="shared" si="1"/>
        <v>6100</v>
      </c>
      <c r="AJ8" s="58">
        <f t="shared" si="1"/>
        <v>6200</v>
      </c>
      <c r="AK8" s="58">
        <f t="shared" si="1"/>
        <v>6300</v>
      </c>
      <c r="AL8" s="58">
        <f t="shared" si="1"/>
        <v>6400</v>
      </c>
      <c r="AM8" s="58">
        <f t="shared" si="1"/>
        <v>6500</v>
      </c>
      <c r="AN8" s="58">
        <f t="shared" si="1"/>
        <v>6600</v>
      </c>
      <c r="AO8" s="58">
        <f t="shared" si="1"/>
        <v>6700</v>
      </c>
      <c r="AP8" s="58">
        <f t="shared" si="1"/>
        <v>6800</v>
      </c>
      <c r="AQ8" s="58">
        <f t="shared" si="1"/>
        <v>6900</v>
      </c>
      <c r="AR8" s="58">
        <f t="shared" si="1"/>
        <v>7000</v>
      </c>
      <c r="AS8" s="58">
        <f t="shared" si="1"/>
        <v>7100</v>
      </c>
      <c r="AT8" s="58">
        <f t="shared" si="1"/>
        <v>7200</v>
      </c>
      <c r="AU8" s="58">
        <f t="shared" si="1"/>
        <v>7300</v>
      </c>
      <c r="AV8" s="58">
        <f t="shared" si="1"/>
        <v>7400</v>
      </c>
      <c r="AW8" s="58">
        <f t="shared" si="1"/>
        <v>7500</v>
      </c>
      <c r="AX8" s="58">
        <f t="shared" ref="AX8" si="2">AW8+100</f>
        <v>7600</v>
      </c>
      <c r="AY8" s="58">
        <f t="shared" ref="AY8" si="3">AX8+100</f>
        <v>7700</v>
      </c>
      <c r="AZ8" s="58">
        <f t="shared" ref="AZ8" si="4">AY8+100</f>
        <v>7800</v>
      </c>
      <c r="BA8" s="58">
        <f t="shared" ref="BA8" si="5">AZ8+100</f>
        <v>7900</v>
      </c>
      <c r="BB8" s="58">
        <f t="shared" ref="BB8" si="6">BA8+100</f>
        <v>8000</v>
      </c>
      <c r="BC8" s="58">
        <f t="shared" ref="BC8" si="7">BB8+100</f>
        <v>8100</v>
      </c>
      <c r="BD8" s="58">
        <f t="shared" ref="BD8" si="8">BC8+100</f>
        <v>8200</v>
      </c>
      <c r="BE8" s="58">
        <f t="shared" ref="BE8" si="9">BD8+100</f>
        <v>8300</v>
      </c>
      <c r="BF8" s="58">
        <f t="shared" ref="BF8" si="10">BE8+100</f>
        <v>8400</v>
      </c>
      <c r="BG8" s="58">
        <f t="shared" ref="BG8" si="11">BF8+100</f>
        <v>8500</v>
      </c>
      <c r="BH8" s="58">
        <f t="shared" ref="BH8" si="12">BG8+100</f>
        <v>8600</v>
      </c>
    </row>
    <row r="9" spans="2:60" x14ac:dyDescent="0.2">
      <c r="B9" s="58">
        <v>1.25</v>
      </c>
      <c r="C9">
        <f>B$3*B9/24*B9/24</f>
        <v>8.5221154882535542E-3</v>
      </c>
      <c r="D9" s="31">
        <f t="shared" ref="D9:S53" si="13">$C9*D$8</f>
        <v>25.566346464760663</v>
      </c>
      <c r="E9" s="31">
        <f t="shared" si="13"/>
        <v>26.418558013586019</v>
      </c>
      <c r="F9" s="31">
        <f t="shared" si="13"/>
        <v>27.270769562411374</v>
      </c>
      <c r="G9" s="31">
        <f t="shared" si="13"/>
        <v>28.122981111236729</v>
      </c>
      <c r="H9" s="31">
        <f t="shared" si="13"/>
        <v>28.975192660062085</v>
      </c>
      <c r="I9" s="31">
        <f t="shared" si="13"/>
        <v>29.82740420888744</v>
      </c>
      <c r="J9" s="31">
        <f t="shared" si="13"/>
        <v>30.679615757712796</v>
      </c>
      <c r="K9" s="31">
        <f t="shared" si="13"/>
        <v>31.531827306538151</v>
      </c>
      <c r="L9" s="31">
        <f t="shared" si="13"/>
        <v>32.384038855363507</v>
      </c>
      <c r="M9" s="31">
        <f t="shared" si="13"/>
        <v>33.236250404188858</v>
      </c>
      <c r="N9" s="31">
        <f t="shared" si="13"/>
        <v>34.088461953014217</v>
      </c>
      <c r="O9" s="31">
        <f t="shared" si="13"/>
        <v>34.940673501839569</v>
      </c>
      <c r="P9" s="31">
        <f t="shared" si="13"/>
        <v>35.792885050664928</v>
      </c>
      <c r="Q9" s="31">
        <f t="shared" si="13"/>
        <v>36.64509659949028</v>
      </c>
      <c r="R9" s="31">
        <f t="shared" si="13"/>
        <v>37.497308148315639</v>
      </c>
      <c r="S9" s="294">
        <f t="shared" si="13"/>
        <v>38.349519697140991</v>
      </c>
      <c r="T9" s="31">
        <f t="shared" ref="T9:AX24" si="14">$C9*T$8</f>
        <v>39.20173124596635</v>
      </c>
      <c r="U9" s="31">
        <f t="shared" si="14"/>
        <v>40.053942794791702</v>
      </c>
      <c r="V9" s="31">
        <f t="shared" si="14"/>
        <v>40.906154343617061</v>
      </c>
      <c r="W9" s="31">
        <f t="shared" si="14"/>
        <v>41.758365892442413</v>
      </c>
      <c r="X9" s="31">
        <f t="shared" si="14"/>
        <v>42.610577441267772</v>
      </c>
      <c r="Y9" s="31">
        <f t="shared" si="14"/>
        <v>43.462788990093124</v>
      </c>
      <c r="Z9" s="31">
        <f t="shared" si="14"/>
        <v>44.315000538918483</v>
      </c>
      <c r="AA9" s="31">
        <f t="shared" si="14"/>
        <v>45.167212087743835</v>
      </c>
      <c r="AB9" s="31">
        <f t="shared" si="14"/>
        <v>46.019423636569194</v>
      </c>
      <c r="AC9" s="31">
        <f t="shared" si="14"/>
        <v>46.871635185394545</v>
      </c>
      <c r="AD9" s="31">
        <f t="shared" si="14"/>
        <v>47.723846734219904</v>
      </c>
      <c r="AE9" s="31">
        <f t="shared" si="14"/>
        <v>48.576058283045256</v>
      </c>
      <c r="AF9" s="31">
        <f t="shared" si="14"/>
        <v>49.428269831870615</v>
      </c>
      <c r="AG9" s="31">
        <f t="shared" si="14"/>
        <v>50.280481380695967</v>
      </c>
      <c r="AH9" s="31">
        <f t="shared" si="14"/>
        <v>51.132692929521326</v>
      </c>
      <c r="AI9" s="31">
        <f t="shared" si="14"/>
        <v>51.984904478346678</v>
      </c>
      <c r="AJ9" s="31">
        <f t="shared" si="14"/>
        <v>52.837116027172037</v>
      </c>
      <c r="AK9" s="31">
        <f t="shared" si="14"/>
        <v>53.689327575997389</v>
      </c>
      <c r="AL9" s="31">
        <f t="shared" si="14"/>
        <v>54.541539124822748</v>
      </c>
      <c r="AM9" s="31">
        <f t="shared" si="14"/>
        <v>55.3937506736481</v>
      </c>
      <c r="AN9" s="31">
        <f t="shared" si="14"/>
        <v>56.245962222473459</v>
      </c>
      <c r="AO9" s="31">
        <f t="shared" si="14"/>
        <v>57.098173771298811</v>
      </c>
      <c r="AP9" s="31">
        <f t="shared" si="14"/>
        <v>57.95038532012417</v>
      </c>
      <c r="AQ9" s="31">
        <f t="shared" si="14"/>
        <v>58.802596868949522</v>
      </c>
      <c r="AR9" s="31">
        <f t="shared" si="14"/>
        <v>59.654808417774881</v>
      </c>
      <c r="AS9" s="31">
        <f t="shared" si="14"/>
        <v>60.507019966600232</v>
      </c>
      <c r="AT9" s="31">
        <f t="shared" si="14"/>
        <v>61.359231515425591</v>
      </c>
      <c r="AU9" s="31">
        <f t="shared" si="14"/>
        <v>62.211443064250943</v>
      </c>
      <c r="AV9" s="31">
        <f t="shared" si="14"/>
        <v>63.063654613076302</v>
      </c>
      <c r="AW9" s="31">
        <f t="shared" si="14"/>
        <v>63.915866161901654</v>
      </c>
      <c r="AX9" s="31">
        <f t="shared" si="14"/>
        <v>64.768077710727013</v>
      </c>
      <c r="AY9" s="31">
        <f t="shared" ref="AX9:BH24" si="15">$C9*AY$8</f>
        <v>65.620289259552365</v>
      </c>
      <c r="AZ9" s="31">
        <f t="shared" si="15"/>
        <v>66.472500808377717</v>
      </c>
      <c r="BA9" s="31">
        <f t="shared" si="15"/>
        <v>67.324712357203083</v>
      </c>
      <c r="BB9" s="31">
        <f t="shared" si="15"/>
        <v>68.176923906028435</v>
      </c>
      <c r="BC9" s="31">
        <f t="shared" si="15"/>
        <v>69.029135454853787</v>
      </c>
      <c r="BD9" s="31">
        <f t="shared" si="15"/>
        <v>69.881347003679139</v>
      </c>
      <c r="BE9" s="31">
        <f t="shared" si="15"/>
        <v>70.733558552504505</v>
      </c>
      <c r="BF9" s="31">
        <f t="shared" si="15"/>
        <v>71.585770101329857</v>
      </c>
      <c r="BG9" s="31">
        <f t="shared" si="15"/>
        <v>72.437981650155209</v>
      </c>
      <c r="BH9" s="31">
        <f t="shared" si="15"/>
        <v>73.29019319898056</v>
      </c>
    </row>
    <row r="10" spans="2:60" x14ac:dyDescent="0.2">
      <c r="B10" s="58">
        <v>2</v>
      </c>
      <c r="C10">
        <f>B$3*B10/24*B10/24</f>
        <v>2.1816615649929098E-2</v>
      </c>
      <c r="D10" s="31">
        <f t="shared" si="13"/>
        <v>65.449846949787286</v>
      </c>
      <c r="E10" s="31">
        <f t="shared" si="13"/>
        <v>67.631508514780208</v>
      </c>
      <c r="F10" s="31">
        <f t="shared" si="13"/>
        <v>69.813170079773116</v>
      </c>
      <c r="G10" s="31">
        <f t="shared" si="13"/>
        <v>71.994831644766023</v>
      </c>
      <c r="H10" s="31">
        <f t="shared" si="13"/>
        <v>74.176493209758931</v>
      </c>
      <c r="I10" s="31">
        <f t="shared" si="13"/>
        <v>76.358154774751839</v>
      </c>
      <c r="J10" s="31">
        <f t="shared" si="13"/>
        <v>78.539816339744746</v>
      </c>
      <c r="K10" s="31">
        <f t="shared" si="13"/>
        <v>80.721477904737668</v>
      </c>
      <c r="L10" s="31">
        <f t="shared" si="13"/>
        <v>82.903139469730576</v>
      </c>
      <c r="M10" s="31">
        <f t="shared" si="13"/>
        <v>85.084801034723483</v>
      </c>
      <c r="N10" s="31">
        <f t="shared" si="13"/>
        <v>87.266462599716391</v>
      </c>
      <c r="O10" s="31">
        <f t="shared" si="13"/>
        <v>89.448124164709299</v>
      </c>
      <c r="P10" s="31">
        <f t="shared" si="13"/>
        <v>91.629785729702206</v>
      </c>
      <c r="Q10" s="31">
        <f t="shared" si="13"/>
        <v>93.811447294695114</v>
      </c>
      <c r="R10" s="31">
        <f t="shared" si="13"/>
        <v>95.993108859688036</v>
      </c>
      <c r="S10" s="294">
        <f t="shared" si="13"/>
        <v>98.174770424680943</v>
      </c>
      <c r="T10" s="31">
        <f t="shared" si="14"/>
        <v>100.35643198967385</v>
      </c>
      <c r="U10" s="31">
        <f t="shared" si="14"/>
        <v>102.53809355466676</v>
      </c>
      <c r="V10" s="31">
        <f t="shared" si="14"/>
        <v>104.71975511965967</v>
      </c>
      <c r="W10" s="31">
        <f t="shared" si="14"/>
        <v>106.90141668465257</v>
      </c>
      <c r="X10" s="31">
        <f t="shared" si="14"/>
        <v>109.08307824964548</v>
      </c>
      <c r="Y10" s="31">
        <f t="shared" si="14"/>
        <v>111.2647398146384</v>
      </c>
      <c r="Z10" s="31">
        <f t="shared" si="14"/>
        <v>113.44640137963131</v>
      </c>
      <c r="AA10" s="31">
        <f t="shared" si="14"/>
        <v>115.62806294462422</v>
      </c>
      <c r="AB10" s="31">
        <f t="shared" si="14"/>
        <v>117.80972450961713</v>
      </c>
      <c r="AC10" s="31">
        <f t="shared" si="14"/>
        <v>119.99138607461003</v>
      </c>
      <c r="AD10" s="31">
        <f t="shared" si="14"/>
        <v>122.17304763960294</v>
      </c>
      <c r="AE10" s="31">
        <f t="shared" si="14"/>
        <v>124.35470920459586</v>
      </c>
      <c r="AF10" s="31">
        <f t="shared" si="14"/>
        <v>126.53637076958877</v>
      </c>
      <c r="AG10" s="31">
        <f t="shared" si="14"/>
        <v>128.71803233458166</v>
      </c>
      <c r="AH10" s="31">
        <f t="shared" si="14"/>
        <v>130.89969389957457</v>
      </c>
      <c r="AI10" s="31">
        <f t="shared" si="14"/>
        <v>133.08135546456751</v>
      </c>
      <c r="AJ10" s="31">
        <f t="shared" si="14"/>
        <v>135.26301702956042</v>
      </c>
      <c r="AK10" s="31">
        <f t="shared" si="14"/>
        <v>137.44467859455332</v>
      </c>
      <c r="AL10" s="31">
        <f t="shared" si="14"/>
        <v>139.62634015954623</v>
      </c>
      <c r="AM10" s="31">
        <f t="shared" si="14"/>
        <v>141.80800172453914</v>
      </c>
      <c r="AN10" s="31">
        <f t="shared" si="14"/>
        <v>143.98966328953205</v>
      </c>
      <c r="AO10" s="31">
        <f t="shared" si="14"/>
        <v>146.17132485452495</v>
      </c>
      <c r="AP10" s="31">
        <f t="shared" si="14"/>
        <v>148.35298641951786</v>
      </c>
      <c r="AQ10" s="31">
        <f t="shared" si="14"/>
        <v>150.53464798451077</v>
      </c>
      <c r="AR10" s="31">
        <f t="shared" si="14"/>
        <v>152.71630954950368</v>
      </c>
      <c r="AS10" s="31">
        <f t="shared" si="14"/>
        <v>154.89797111449658</v>
      </c>
      <c r="AT10" s="31">
        <f t="shared" si="14"/>
        <v>157.07963267948949</v>
      </c>
      <c r="AU10" s="31">
        <f t="shared" si="14"/>
        <v>159.2612942444824</v>
      </c>
      <c r="AV10" s="31">
        <f t="shared" si="14"/>
        <v>161.44295580947534</v>
      </c>
      <c r="AW10" s="31">
        <f t="shared" si="14"/>
        <v>163.62461737446824</v>
      </c>
      <c r="AX10" s="31">
        <f t="shared" si="15"/>
        <v>165.80627893946115</v>
      </c>
      <c r="AY10" s="31">
        <f t="shared" si="15"/>
        <v>167.98794050445406</v>
      </c>
      <c r="AZ10" s="31">
        <f t="shared" si="15"/>
        <v>170.16960206944697</v>
      </c>
      <c r="BA10" s="31">
        <f t="shared" si="15"/>
        <v>172.35126363443987</v>
      </c>
      <c r="BB10" s="31">
        <f t="shared" si="15"/>
        <v>174.53292519943278</v>
      </c>
      <c r="BC10" s="31">
        <f t="shared" si="15"/>
        <v>176.71458676442569</v>
      </c>
      <c r="BD10" s="31">
        <f t="shared" si="15"/>
        <v>178.8962483294186</v>
      </c>
      <c r="BE10" s="31">
        <f t="shared" si="15"/>
        <v>181.0779098944115</v>
      </c>
      <c r="BF10" s="31">
        <f t="shared" si="15"/>
        <v>183.25957145940441</v>
      </c>
      <c r="BG10" s="31">
        <f t="shared" si="15"/>
        <v>185.44123302439732</v>
      </c>
      <c r="BH10" s="31">
        <f t="shared" si="15"/>
        <v>187.62289458939023</v>
      </c>
    </row>
    <row r="11" spans="2:60" x14ac:dyDescent="0.2">
      <c r="B11" s="58">
        <v>3</v>
      </c>
      <c r="C11">
        <f>B$3*B11/24*B11/24</f>
        <v>4.9087385212340469E-2</v>
      </c>
      <c r="D11" s="31">
        <f t="shared" si="13"/>
        <v>147.26215563702141</v>
      </c>
      <c r="E11" s="31">
        <f t="shared" ref="E11:AC21" si="16">$C11*E$8</f>
        <v>152.17089415825546</v>
      </c>
      <c r="F11" s="31">
        <f t="shared" si="16"/>
        <v>157.07963267948949</v>
      </c>
      <c r="G11" s="31">
        <f t="shared" si="16"/>
        <v>161.98837120072355</v>
      </c>
      <c r="H11" s="31">
        <f t="shared" si="16"/>
        <v>166.89710972195761</v>
      </c>
      <c r="I11" s="31">
        <f t="shared" si="16"/>
        <v>171.80584824319163</v>
      </c>
      <c r="J11" s="31">
        <f t="shared" si="16"/>
        <v>176.71458676442569</v>
      </c>
      <c r="K11" s="31">
        <f t="shared" si="16"/>
        <v>181.62332528565975</v>
      </c>
      <c r="L11" s="31">
        <f t="shared" si="16"/>
        <v>186.53206380689377</v>
      </c>
      <c r="M11" s="31">
        <f t="shared" si="16"/>
        <v>191.44080232812783</v>
      </c>
      <c r="N11" s="31">
        <f t="shared" si="16"/>
        <v>196.34954084936189</v>
      </c>
      <c r="O11" s="31">
        <f t="shared" si="16"/>
        <v>201.25827937059591</v>
      </c>
      <c r="P11" s="31">
        <f t="shared" si="16"/>
        <v>206.16701789182997</v>
      </c>
      <c r="Q11" s="31">
        <f t="shared" si="16"/>
        <v>211.07575641306403</v>
      </c>
      <c r="R11" s="31">
        <f t="shared" si="16"/>
        <v>215.98449493429806</v>
      </c>
      <c r="S11" s="14">
        <f t="shared" si="16"/>
        <v>220.89323345553211</v>
      </c>
      <c r="T11" s="31">
        <f t="shared" si="16"/>
        <v>225.80197197676617</v>
      </c>
      <c r="U11" s="31">
        <f t="shared" si="16"/>
        <v>230.7107104980002</v>
      </c>
      <c r="V11" s="31">
        <f t="shared" si="16"/>
        <v>235.61944901923425</v>
      </c>
      <c r="W11" s="31">
        <f t="shared" si="16"/>
        <v>240.52818754046831</v>
      </c>
      <c r="X11" s="31">
        <f t="shared" si="16"/>
        <v>245.43692606170234</v>
      </c>
      <c r="Y11" s="31">
        <f t="shared" si="16"/>
        <v>250.34566458293639</v>
      </c>
      <c r="Z11" s="31">
        <f t="shared" si="16"/>
        <v>255.25440310417045</v>
      </c>
      <c r="AA11" s="31">
        <f t="shared" si="16"/>
        <v>260.16314162540448</v>
      </c>
      <c r="AB11" s="31">
        <f t="shared" si="16"/>
        <v>265.07188014663853</v>
      </c>
      <c r="AC11" s="31">
        <f t="shared" si="16"/>
        <v>269.98061866787259</v>
      </c>
      <c r="AD11" s="31">
        <f>$C11*AD$8</f>
        <v>274.88935718910665</v>
      </c>
      <c r="AE11" s="31">
        <f t="shared" ref="AE11:AU26" si="17">$C11*AE$8</f>
        <v>279.79809571034065</v>
      </c>
      <c r="AF11" s="31">
        <f t="shared" si="17"/>
        <v>284.7068342315747</v>
      </c>
      <c r="AG11" s="31">
        <f t="shared" si="17"/>
        <v>289.61557275280876</v>
      </c>
      <c r="AH11" s="31">
        <f t="shared" si="17"/>
        <v>294.52431127404282</v>
      </c>
      <c r="AI11" s="31">
        <f t="shared" si="17"/>
        <v>299.43304979527687</v>
      </c>
      <c r="AJ11" s="31">
        <f t="shared" si="17"/>
        <v>304.34178831651093</v>
      </c>
      <c r="AK11" s="31">
        <f t="shared" si="17"/>
        <v>309.25052683774493</v>
      </c>
      <c r="AL11" s="31">
        <f t="shared" si="17"/>
        <v>314.15926535897898</v>
      </c>
      <c r="AM11" s="31">
        <f t="shared" si="17"/>
        <v>319.06800388021304</v>
      </c>
      <c r="AN11" s="31">
        <f t="shared" si="17"/>
        <v>323.9767424014471</v>
      </c>
      <c r="AO11" s="31">
        <f t="shared" si="17"/>
        <v>328.88548092268115</v>
      </c>
      <c r="AP11" s="31">
        <f t="shared" si="17"/>
        <v>333.79421944391521</v>
      </c>
      <c r="AQ11" s="31">
        <f t="shared" si="17"/>
        <v>338.70295796514921</v>
      </c>
      <c r="AR11" s="31">
        <f t="shared" si="17"/>
        <v>343.61169648638327</v>
      </c>
      <c r="AS11" s="31">
        <f t="shared" si="17"/>
        <v>348.52043500761732</v>
      </c>
      <c r="AT11" s="31">
        <f t="shared" si="17"/>
        <v>353.42917352885138</v>
      </c>
      <c r="AU11" s="31">
        <f t="shared" si="17"/>
        <v>358.33791205008544</v>
      </c>
      <c r="AV11" s="31">
        <f t="shared" si="14"/>
        <v>363.24665057131949</v>
      </c>
      <c r="AW11" s="31">
        <f t="shared" si="14"/>
        <v>368.15538909255349</v>
      </c>
      <c r="AX11" s="31">
        <f t="shared" si="15"/>
        <v>373.06412761378755</v>
      </c>
      <c r="AY11" s="31">
        <f t="shared" si="15"/>
        <v>377.9728661350216</v>
      </c>
      <c r="AZ11" s="31">
        <f t="shared" si="15"/>
        <v>382.88160465625566</v>
      </c>
      <c r="BA11" s="31">
        <f t="shared" si="15"/>
        <v>387.79034317748972</v>
      </c>
      <c r="BB11" s="31">
        <f t="shared" si="15"/>
        <v>392.69908169872377</v>
      </c>
      <c r="BC11" s="31">
        <f t="shared" si="15"/>
        <v>397.60782021995777</v>
      </c>
      <c r="BD11" s="31">
        <f t="shared" si="15"/>
        <v>402.51655874119183</v>
      </c>
      <c r="BE11" s="31">
        <f t="shared" si="15"/>
        <v>407.42529726242589</v>
      </c>
      <c r="BF11" s="31">
        <f t="shared" si="15"/>
        <v>412.33403578365994</v>
      </c>
      <c r="BG11" s="31">
        <f t="shared" si="15"/>
        <v>417.242774304894</v>
      </c>
      <c r="BH11" s="31">
        <f t="shared" si="15"/>
        <v>422.15151282612806</v>
      </c>
    </row>
    <row r="12" spans="2:60" x14ac:dyDescent="0.2">
      <c r="B12" s="58">
        <v>4</v>
      </c>
      <c r="C12">
        <f t="shared" ref="C12:C44" si="18">B$3*B12/24*B12/24</f>
        <v>8.7266462599716391E-2</v>
      </c>
      <c r="D12" s="31">
        <f t="shared" si="13"/>
        <v>261.79938779914914</v>
      </c>
      <c r="E12" s="31">
        <f t="shared" ref="E12:S12" si="19">$C12*E$8</f>
        <v>270.52603405912083</v>
      </c>
      <c r="F12" s="31">
        <f t="shared" si="19"/>
        <v>279.25268031909246</v>
      </c>
      <c r="G12" s="31">
        <f t="shared" si="19"/>
        <v>287.97932657906409</v>
      </c>
      <c r="H12" s="31">
        <f t="shared" si="19"/>
        <v>296.70597283903572</v>
      </c>
      <c r="I12" s="31">
        <f t="shared" si="19"/>
        <v>305.43261909900735</v>
      </c>
      <c r="J12" s="31">
        <f t="shared" si="19"/>
        <v>314.15926535897898</v>
      </c>
      <c r="K12" s="31">
        <f t="shared" si="19"/>
        <v>322.88591161895067</v>
      </c>
      <c r="L12" s="31">
        <f t="shared" si="19"/>
        <v>331.6125578789223</v>
      </c>
      <c r="M12" s="31">
        <f t="shared" si="19"/>
        <v>340.33920413889393</v>
      </c>
      <c r="N12" s="31">
        <f t="shared" si="19"/>
        <v>349.06585039886556</v>
      </c>
      <c r="O12" s="31">
        <f t="shared" si="19"/>
        <v>357.79249665883719</v>
      </c>
      <c r="P12" s="31">
        <f t="shared" si="19"/>
        <v>366.51914291880883</v>
      </c>
      <c r="Q12" s="31">
        <f t="shared" si="19"/>
        <v>375.24578917878046</v>
      </c>
      <c r="R12" s="31">
        <f t="shared" si="19"/>
        <v>383.97243543875214</v>
      </c>
      <c r="S12" s="14">
        <f t="shared" si="19"/>
        <v>392.69908169872377</v>
      </c>
      <c r="T12" s="31">
        <f t="shared" si="16"/>
        <v>401.4257279586954</v>
      </c>
      <c r="U12" s="31">
        <f t="shared" si="16"/>
        <v>410.15237421866703</v>
      </c>
      <c r="V12" s="31">
        <f t="shared" si="16"/>
        <v>418.87902047863867</v>
      </c>
      <c r="W12" s="31">
        <f t="shared" si="16"/>
        <v>427.6056667386103</v>
      </c>
      <c r="X12" s="31">
        <f t="shared" si="16"/>
        <v>436.33231299858193</v>
      </c>
      <c r="Y12" s="31">
        <f t="shared" si="16"/>
        <v>445.05895925855361</v>
      </c>
      <c r="Z12" s="31">
        <f t="shared" si="16"/>
        <v>453.78560551852524</v>
      </c>
      <c r="AA12" s="31">
        <f t="shared" si="16"/>
        <v>462.51225177849687</v>
      </c>
      <c r="AB12" s="31">
        <f t="shared" si="16"/>
        <v>471.23889803846851</v>
      </c>
      <c r="AC12" s="31">
        <f t="shared" si="16"/>
        <v>479.96554429844014</v>
      </c>
      <c r="AD12" s="31">
        <f t="shared" ref="AD12:AP45" si="20">$C12*AD$8</f>
        <v>488.69219055841177</v>
      </c>
      <c r="AE12" s="31">
        <f t="shared" si="20"/>
        <v>497.41883681838345</v>
      </c>
      <c r="AF12" s="31">
        <f t="shared" si="20"/>
        <v>506.14548307835508</v>
      </c>
      <c r="AG12" s="31">
        <f t="shared" si="20"/>
        <v>514.87212933832666</v>
      </c>
      <c r="AH12" s="31">
        <f t="shared" si="20"/>
        <v>523.59877559829829</v>
      </c>
      <c r="AI12" s="31">
        <f t="shared" si="20"/>
        <v>532.32542185827003</v>
      </c>
      <c r="AJ12" s="31">
        <f t="shared" si="20"/>
        <v>541.05206811824166</v>
      </c>
      <c r="AK12" s="31">
        <f t="shared" si="20"/>
        <v>549.77871437821329</v>
      </c>
      <c r="AL12" s="31">
        <f t="shared" si="20"/>
        <v>558.50536063818492</v>
      </c>
      <c r="AM12" s="31">
        <f t="shared" si="20"/>
        <v>567.23200689815656</v>
      </c>
      <c r="AN12" s="31">
        <f t="shared" si="20"/>
        <v>575.95865315812819</v>
      </c>
      <c r="AO12" s="31">
        <f t="shared" si="20"/>
        <v>584.68529941809982</v>
      </c>
      <c r="AP12" s="31">
        <f t="shared" si="20"/>
        <v>593.41194567807145</v>
      </c>
      <c r="AQ12" s="31">
        <f t="shared" si="17"/>
        <v>602.13859193804308</v>
      </c>
      <c r="AR12" s="31">
        <f t="shared" si="17"/>
        <v>610.86523819801471</v>
      </c>
      <c r="AS12" s="31">
        <f t="shared" si="17"/>
        <v>619.59188445798634</v>
      </c>
      <c r="AT12" s="31">
        <f t="shared" si="17"/>
        <v>628.31853071795797</v>
      </c>
      <c r="AU12" s="31">
        <f t="shared" si="17"/>
        <v>637.0451769779296</v>
      </c>
      <c r="AV12" s="31">
        <f t="shared" si="14"/>
        <v>645.77182323790134</v>
      </c>
      <c r="AW12" s="31">
        <f t="shared" si="14"/>
        <v>654.49846949787297</v>
      </c>
      <c r="AX12" s="31">
        <f t="shared" si="15"/>
        <v>663.22511575784461</v>
      </c>
      <c r="AY12" s="31">
        <f t="shared" si="15"/>
        <v>671.95176201781624</v>
      </c>
      <c r="AZ12" s="31">
        <f t="shared" si="15"/>
        <v>680.67840827778787</v>
      </c>
      <c r="BA12" s="31">
        <f t="shared" si="15"/>
        <v>689.4050545377595</v>
      </c>
      <c r="BB12" s="31">
        <f t="shared" si="15"/>
        <v>698.13170079773113</v>
      </c>
      <c r="BC12" s="31">
        <f t="shared" si="15"/>
        <v>706.85834705770276</v>
      </c>
      <c r="BD12" s="31">
        <f t="shared" si="15"/>
        <v>715.58499331767439</v>
      </c>
      <c r="BE12" s="31">
        <f t="shared" si="15"/>
        <v>724.31163957764602</v>
      </c>
      <c r="BF12" s="31">
        <f t="shared" si="15"/>
        <v>733.03828583761765</v>
      </c>
      <c r="BG12" s="31">
        <f t="shared" si="15"/>
        <v>741.76493209758928</v>
      </c>
      <c r="BH12" s="31">
        <f t="shared" si="15"/>
        <v>750.49157835756091</v>
      </c>
    </row>
    <row r="13" spans="2:60" x14ac:dyDescent="0.2">
      <c r="B13" s="58">
        <v>5</v>
      </c>
      <c r="C13">
        <f t="shared" si="18"/>
        <v>0.13635384781205687</v>
      </c>
      <c r="D13" s="31">
        <f t="shared" si="13"/>
        <v>409.06154343617061</v>
      </c>
      <c r="E13" s="31">
        <f t="shared" si="16"/>
        <v>422.6969282173763</v>
      </c>
      <c r="F13" s="31">
        <f t="shared" si="16"/>
        <v>436.33231299858198</v>
      </c>
      <c r="G13" s="31">
        <f t="shared" si="16"/>
        <v>449.96769777978767</v>
      </c>
      <c r="H13" s="31">
        <f t="shared" si="16"/>
        <v>463.60308256099336</v>
      </c>
      <c r="I13" s="31">
        <f t="shared" si="16"/>
        <v>477.23846734219904</v>
      </c>
      <c r="J13" s="31">
        <f t="shared" si="16"/>
        <v>490.87385212340473</v>
      </c>
      <c r="K13" s="31">
        <f t="shared" si="16"/>
        <v>504.50923690461042</v>
      </c>
      <c r="L13" s="31">
        <f t="shared" si="16"/>
        <v>518.14462168581611</v>
      </c>
      <c r="M13" s="31">
        <f t="shared" si="16"/>
        <v>531.78000646702174</v>
      </c>
      <c r="N13" s="31">
        <f t="shared" si="16"/>
        <v>545.41539124822748</v>
      </c>
      <c r="O13" s="31">
        <f t="shared" si="16"/>
        <v>559.05077602943311</v>
      </c>
      <c r="P13" s="31">
        <f t="shared" si="16"/>
        <v>572.68616081063885</v>
      </c>
      <c r="Q13" s="31">
        <f t="shared" si="16"/>
        <v>586.32154559184448</v>
      </c>
      <c r="R13" s="31">
        <f t="shared" si="16"/>
        <v>599.95693037305023</v>
      </c>
      <c r="S13" s="14">
        <f t="shared" si="16"/>
        <v>613.59231515425586</v>
      </c>
      <c r="T13" s="31">
        <f t="shared" si="16"/>
        <v>627.2276999354616</v>
      </c>
      <c r="U13" s="31">
        <f t="shared" si="16"/>
        <v>640.86308471666723</v>
      </c>
      <c r="V13" s="31">
        <f t="shared" si="16"/>
        <v>654.49846949787297</v>
      </c>
      <c r="W13" s="31">
        <f t="shared" si="16"/>
        <v>668.13385427907861</v>
      </c>
      <c r="X13" s="31">
        <f t="shared" si="16"/>
        <v>681.76923906028435</v>
      </c>
      <c r="Y13" s="31">
        <f t="shared" si="16"/>
        <v>695.40462384148998</v>
      </c>
      <c r="Z13" s="31">
        <f t="shared" si="16"/>
        <v>709.04000862269572</v>
      </c>
      <c r="AA13" s="31">
        <f t="shared" si="16"/>
        <v>722.67539340390135</v>
      </c>
      <c r="AB13" s="31">
        <f t="shared" si="16"/>
        <v>736.3107781851071</v>
      </c>
      <c r="AC13" s="31">
        <f t="shared" si="16"/>
        <v>749.94616296631273</v>
      </c>
      <c r="AD13" s="31">
        <f t="shared" si="20"/>
        <v>763.58154774751847</v>
      </c>
      <c r="AE13" s="31">
        <f t="shared" si="17"/>
        <v>777.2169325287241</v>
      </c>
      <c r="AF13" s="31">
        <f t="shared" si="17"/>
        <v>790.85231730992984</v>
      </c>
      <c r="AG13" s="31">
        <f t="shared" si="17"/>
        <v>804.48770209113547</v>
      </c>
      <c r="AH13" s="31">
        <f t="shared" si="17"/>
        <v>818.12308687234122</v>
      </c>
      <c r="AI13" s="31">
        <f t="shared" si="17"/>
        <v>831.75847165354685</v>
      </c>
      <c r="AJ13" s="31">
        <f t="shared" si="17"/>
        <v>845.39385643475259</v>
      </c>
      <c r="AK13" s="31">
        <f t="shared" si="17"/>
        <v>859.02924121595822</v>
      </c>
      <c r="AL13" s="31">
        <f t="shared" si="17"/>
        <v>872.66462599716397</v>
      </c>
      <c r="AM13" s="31">
        <f t="shared" si="17"/>
        <v>886.3000107783696</v>
      </c>
      <c r="AN13" s="31">
        <f t="shared" si="17"/>
        <v>899.93539555957534</v>
      </c>
      <c r="AO13" s="31">
        <f t="shared" si="17"/>
        <v>913.57078034078097</v>
      </c>
      <c r="AP13" s="31">
        <f t="shared" si="17"/>
        <v>927.20616512198671</v>
      </c>
      <c r="AQ13" s="31">
        <f t="shared" si="17"/>
        <v>940.84154990319234</v>
      </c>
      <c r="AR13" s="31">
        <f t="shared" si="17"/>
        <v>954.47693468439809</v>
      </c>
      <c r="AS13" s="31">
        <f t="shared" si="17"/>
        <v>968.11231946560372</v>
      </c>
      <c r="AT13" s="31">
        <f t="shared" si="17"/>
        <v>981.74770424680946</v>
      </c>
      <c r="AU13" s="31">
        <f t="shared" si="17"/>
        <v>995.38308902801509</v>
      </c>
      <c r="AV13" s="31">
        <f t="shared" si="14"/>
        <v>1009.0184738092208</v>
      </c>
      <c r="AW13" s="31">
        <f t="shared" si="14"/>
        <v>1022.6538585904265</v>
      </c>
      <c r="AX13" s="31">
        <f t="shared" si="15"/>
        <v>1036.2892433716322</v>
      </c>
      <c r="AY13" s="31">
        <f t="shared" si="15"/>
        <v>1049.9246281528378</v>
      </c>
      <c r="AZ13" s="31">
        <f t="shared" si="15"/>
        <v>1063.5600129340435</v>
      </c>
      <c r="BA13" s="31">
        <f t="shared" si="15"/>
        <v>1077.1953977152493</v>
      </c>
      <c r="BB13" s="31">
        <f t="shared" si="15"/>
        <v>1090.830782496455</v>
      </c>
      <c r="BC13" s="31">
        <f t="shared" si="15"/>
        <v>1104.4661672776606</v>
      </c>
      <c r="BD13" s="31">
        <f t="shared" si="15"/>
        <v>1118.1015520588662</v>
      </c>
      <c r="BE13" s="31">
        <f t="shared" si="15"/>
        <v>1131.7369368400721</v>
      </c>
      <c r="BF13" s="31">
        <f t="shared" si="15"/>
        <v>1145.3723216212777</v>
      </c>
      <c r="BG13" s="31">
        <f t="shared" si="15"/>
        <v>1159.0077064024833</v>
      </c>
      <c r="BH13" s="31">
        <f t="shared" si="15"/>
        <v>1172.643091183689</v>
      </c>
    </row>
    <row r="14" spans="2:60" x14ac:dyDescent="0.2">
      <c r="B14" s="58">
        <v>6</v>
      </c>
      <c r="C14">
        <f t="shared" si="18"/>
        <v>0.19634954084936188</v>
      </c>
      <c r="D14" s="31">
        <f t="shared" si="13"/>
        <v>589.04862254808563</v>
      </c>
      <c r="E14" s="31">
        <f t="shared" si="16"/>
        <v>608.68357663302186</v>
      </c>
      <c r="F14" s="31">
        <f t="shared" si="16"/>
        <v>628.31853071795797</v>
      </c>
      <c r="G14" s="31">
        <f t="shared" si="16"/>
        <v>647.9534848028942</v>
      </c>
      <c r="H14" s="31">
        <f t="shared" si="16"/>
        <v>667.58843888783042</v>
      </c>
      <c r="I14" s="31">
        <f t="shared" si="16"/>
        <v>687.22339297276653</v>
      </c>
      <c r="J14" s="31">
        <f t="shared" si="16"/>
        <v>706.85834705770276</v>
      </c>
      <c r="K14" s="31">
        <f t="shared" si="16"/>
        <v>726.49330114263898</v>
      </c>
      <c r="L14" s="31">
        <f t="shared" si="16"/>
        <v>746.1282552275751</v>
      </c>
      <c r="M14" s="31">
        <f t="shared" si="16"/>
        <v>765.76320931251132</v>
      </c>
      <c r="N14" s="31">
        <f t="shared" si="16"/>
        <v>785.39816339744755</v>
      </c>
      <c r="O14" s="31">
        <f t="shared" si="16"/>
        <v>805.03311748238366</v>
      </c>
      <c r="P14" s="31">
        <f t="shared" si="16"/>
        <v>824.66807156731988</v>
      </c>
      <c r="Q14" s="31">
        <f t="shared" si="16"/>
        <v>844.30302565225611</v>
      </c>
      <c r="R14" s="31">
        <f t="shared" si="16"/>
        <v>863.93797973719222</v>
      </c>
      <c r="S14" s="14">
        <f t="shared" si="16"/>
        <v>883.57293382212845</v>
      </c>
      <c r="T14" s="31">
        <f t="shared" si="16"/>
        <v>903.20788790706467</v>
      </c>
      <c r="U14" s="31">
        <f t="shared" si="16"/>
        <v>922.84284199200079</v>
      </c>
      <c r="V14" s="31">
        <f t="shared" si="16"/>
        <v>942.47779607693701</v>
      </c>
      <c r="W14" s="31">
        <f t="shared" si="16"/>
        <v>962.11275016187324</v>
      </c>
      <c r="X14" s="31">
        <f t="shared" si="16"/>
        <v>981.74770424680935</v>
      </c>
      <c r="Y14" s="31">
        <f t="shared" si="16"/>
        <v>1001.3826583317456</v>
      </c>
      <c r="Z14" s="31">
        <f t="shared" si="16"/>
        <v>1021.0176124166818</v>
      </c>
      <c r="AA14" s="31">
        <f t="shared" si="16"/>
        <v>1040.6525665016179</v>
      </c>
      <c r="AB14" s="31">
        <f t="shared" si="16"/>
        <v>1060.2875205865541</v>
      </c>
      <c r="AC14" s="31">
        <f t="shared" si="16"/>
        <v>1079.9224746714904</v>
      </c>
      <c r="AD14" s="31">
        <f t="shared" si="20"/>
        <v>1099.5574287564266</v>
      </c>
      <c r="AE14" s="31">
        <f t="shared" si="17"/>
        <v>1119.1923828413626</v>
      </c>
      <c r="AF14" s="31">
        <f t="shared" si="17"/>
        <v>1138.8273369262988</v>
      </c>
      <c r="AG14" s="31">
        <f t="shared" si="17"/>
        <v>1158.462291011235</v>
      </c>
      <c r="AH14" s="31">
        <f t="shared" si="17"/>
        <v>1178.0972450961713</v>
      </c>
      <c r="AI14" s="31">
        <f t="shared" si="17"/>
        <v>1197.7321991811075</v>
      </c>
      <c r="AJ14" s="31">
        <f t="shared" si="17"/>
        <v>1217.3671532660437</v>
      </c>
      <c r="AK14" s="31">
        <f t="shared" si="17"/>
        <v>1237.0021073509797</v>
      </c>
      <c r="AL14" s="31">
        <f t="shared" si="17"/>
        <v>1256.6370614359159</v>
      </c>
      <c r="AM14" s="31">
        <f t="shared" si="17"/>
        <v>1276.2720155208522</v>
      </c>
      <c r="AN14" s="31">
        <f t="shared" si="17"/>
        <v>1295.9069696057884</v>
      </c>
      <c r="AO14" s="31">
        <f t="shared" si="17"/>
        <v>1315.5419236907246</v>
      </c>
      <c r="AP14" s="31">
        <f t="shared" si="17"/>
        <v>1335.1768777756608</v>
      </c>
      <c r="AQ14" s="31">
        <f t="shared" si="17"/>
        <v>1354.8118318605968</v>
      </c>
      <c r="AR14" s="31">
        <f t="shared" si="17"/>
        <v>1374.4467859455331</v>
      </c>
      <c r="AS14" s="31">
        <f t="shared" si="17"/>
        <v>1394.0817400304693</v>
      </c>
      <c r="AT14" s="31">
        <f t="shared" si="17"/>
        <v>1413.7166941154055</v>
      </c>
      <c r="AU14" s="31">
        <f t="shared" si="17"/>
        <v>1433.3516482003417</v>
      </c>
      <c r="AV14" s="31">
        <f t="shared" si="14"/>
        <v>1452.986602285278</v>
      </c>
      <c r="AW14" s="31">
        <f t="shared" si="14"/>
        <v>1472.621556370214</v>
      </c>
      <c r="AX14" s="31">
        <f t="shared" si="15"/>
        <v>1492.2565104551502</v>
      </c>
      <c r="AY14" s="31">
        <f t="shared" si="15"/>
        <v>1511.8914645400864</v>
      </c>
      <c r="AZ14" s="31">
        <f t="shared" si="15"/>
        <v>1531.5264186250226</v>
      </c>
      <c r="BA14" s="31">
        <f t="shared" si="15"/>
        <v>1551.1613727099589</v>
      </c>
      <c r="BB14" s="31">
        <f t="shared" si="15"/>
        <v>1570.7963267948951</v>
      </c>
      <c r="BC14" s="31">
        <f t="shared" si="15"/>
        <v>1590.4312808798311</v>
      </c>
      <c r="BD14" s="31">
        <f t="shared" si="15"/>
        <v>1610.0662349647673</v>
      </c>
      <c r="BE14" s="31">
        <f t="shared" si="15"/>
        <v>1629.7011890497035</v>
      </c>
      <c r="BF14" s="31">
        <f t="shared" si="15"/>
        <v>1649.3361431346398</v>
      </c>
      <c r="BG14" s="31">
        <f t="shared" si="15"/>
        <v>1668.971097219576</v>
      </c>
      <c r="BH14" s="31">
        <f t="shared" si="15"/>
        <v>1688.6060513045122</v>
      </c>
    </row>
    <row r="15" spans="2:60" x14ac:dyDescent="0.2">
      <c r="B15" s="58">
        <v>7</v>
      </c>
      <c r="C15">
        <f t="shared" si="18"/>
        <v>0.26725354171163146</v>
      </c>
      <c r="D15" s="31">
        <f t="shared" si="13"/>
        <v>801.76062513489433</v>
      </c>
      <c r="E15" s="31">
        <f t="shared" si="16"/>
        <v>828.48597930605752</v>
      </c>
      <c r="F15" s="31">
        <f t="shared" si="16"/>
        <v>855.21133347722071</v>
      </c>
      <c r="G15" s="31">
        <f t="shared" si="16"/>
        <v>881.93668764838378</v>
      </c>
      <c r="H15" s="31">
        <f t="shared" si="16"/>
        <v>908.66204181954697</v>
      </c>
      <c r="I15" s="31">
        <f t="shared" si="16"/>
        <v>935.38739599071016</v>
      </c>
      <c r="J15" s="31">
        <f t="shared" si="16"/>
        <v>962.11275016187324</v>
      </c>
      <c r="K15" s="31">
        <f t="shared" si="16"/>
        <v>988.83810433303643</v>
      </c>
      <c r="L15" s="31">
        <f t="shared" si="16"/>
        <v>1015.5634585041995</v>
      </c>
      <c r="M15" s="31">
        <f t="shared" si="16"/>
        <v>1042.2888126753626</v>
      </c>
      <c r="N15" s="31">
        <f t="shared" si="16"/>
        <v>1069.0141668465258</v>
      </c>
      <c r="O15" s="31">
        <f t="shared" si="16"/>
        <v>1095.739521017689</v>
      </c>
      <c r="P15" s="31">
        <f t="shared" si="16"/>
        <v>1122.4648751888521</v>
      </c>
      <c r="Q15" s="31">
        <f t="shared" si="16"/>
        <v>1149.1902293600153</v>
      </c>
      <c r="R15" s="31">
        <f t="shared" si="16"/>
        <v>1175.9155835311785</v>
      </c>
      <c r="S15" s="14">
        <f t="shared" si="16"/>
        <v>1202.6409377023415</v>
      </c>
      <c r="T15" s="31">
        <f t="shared" si="16"/>
        <v>1229.3662918735047</v>
      </c>
      <c r="U15" s="31">
        <f t="shared" si="16"/>
        <v>1256.0916460446679</v>
      </c>
      <c r="V15" s="31">
        <f t="shared" si="16"/>
        <v>1282.8170002158311</v>
      </c>
      <c r="W15" s="31">
        <f t="shared" si="16"/>
        <v>1309.5423543869942</v>
      </c>
      <c r="X15" s="31">
        <f t="shared" si="16"/>
        <v>1336.2677085581572</v>
      </c>
      <c r="Y15" s="31">
        <f t="shared" si="16"/>
        <v>1362.9930627293204</v>
      </c>
      <c r="Z15" s="31">
        <f t="shared" si="16"/>
        <v>1389.7184169004836</v>
      </c>
      <c r="AA15" s="31">
        <f t="shared" si="16"/>
        <v>1416.4437710716468</v>
      </c>
      <c r="AB15" s="31">
        <f t="shared" si="16"/>
        <v>1443.16912524281</v>
      </c>
      <c r="AC15" s="31">
        <f t="shared" si="16"/>
        <v>1469.8944794139729</v>
      </c>
      <c r="AD15" s="31">
        <f t="shared" si="20"/>
        <v>1496.6198335851361</v>
      </c>
      <c r="AE15" s="31">
        <f t="shared" si="17"/>
        <v>1523.3451877562993</v>
      </c>
      <c r="AF15" s="31">
        <f t="shared" si="17"/>
        <v>1550.0705419274625</v>
      </c>
      <c r="AG15" s="31">
        <f t="shared" si="17"/>
        <v>1576.7958960986257</v>
      </c>
      <c r="AH15" s="31">
        <f t="shared" si="17"/>
        <v>1603.5212502697887</v>
      </c>
      <c r="AI15" s="31">
        <f t="shared" si="17"/>
        <v>1630.2466044409518</v>
      </c>
      <c r="AJ15" s="31">
        <f t="shared" si="17"/>
        <v>1656.971958612115</v>
      </c>
      <c r="AK15" s="31">
        <f t="shared" si="17"/>
        <v>1683.6973127832782</v>
      </c>
      <c r="AL15" s="31">
        <f t="shared" si="17"/>
        <v>1710.4226669544414</v>
      </c>
      <c r="AM15" s="31">
        <f t="shared" si="17"/>
        <v>1737.1480211256044</v>
      </c>
      <c r="AN15" s="31">
        <f t="shared" si="17"/>
        <v>1763.8733752967676</v>
      </c>
      <c r="AO15" s="31">
        <f t="shared" si="17"/>
        <v>1790.5987294679308</v>
      </c>
      <c r="AP15" s="31">
        <f t="shared" si="17"/>
        <v>1817.3240836390939</v>
      </c>
      <c r="AQ15" s="31">
        <f t="shared" si="17"/>
        <v>1844.0494378102571</v>
      </c>
      <c r="AR15" s="31">
        <f t="shared" si="17"/>
        <v>1870.7747919814203</v>
      </c>
      <c r="AS15" s="31">
        <f t="shared" si="17"/>
        <v>1897.5001461525833</v>
      </c>
      <c r="AT15" s="31">
        <f t="shared" si="17"/>
        <v>1924.2255003237465</v>
      </c>
      <c r="AU15" s="31">
        <f t="shared" si="17"/>
        <v>1950.9508544949097</v>
      </c>
      <c r="AV15" s="31">
        <f t="shared" si="14"/>
        <v>1977.6762086660729</v>
      </c>
      <c r="AW15" s="31">
        <f t="shared" si="14"/>
        <v>2004.401562837236</v>
      </c>
      <c r="AX15" s="31">
        <f t="shared" si="15"/>
        <v>2031.126917008399</v>
      </c>
      <c r="AY15" s="31">
        <f t="shared" si="15"/>
        <v>2057.8522711795622</v>
      </c>
      <c r="AZ15" s="31">
        <f t="shared" si="15"/>
        <v>2084.5776253507252</v>
      </c>
      <c r="BA15" s="31">
        <f t="shared" si="15"/>
        <v>2111.3029795218886</v>
      </c>
      <c r="BB15" s="31">
        <f t="shared" si="15"/>
        <v>2138.0283336930515</v>
      </c>
      <c r="BC15" s="31">
        <f t="shared" si="15"/>
        <v>2164.753687864215</v>
      </c>
      <c r="BD15" s="31">
        <f t="shared" si="15"/>
        <v>2191.4790420353779</v>
      </c>
      <c r="BE15" s="31">
        <f t="shared" si="15"/>
        <v>2218.2043962065413</v>
      </c>
      <c r="BF15" s="31">
        <f t="shared" si="15"/>
        <v>2244.9297503777043</v>
      </c>
      <c r="BG15" s="31">
        <f t="shared" si="15"/>
        <v>2271.6551045488673</v>
      </c>
      <c r="BH15" s="31">
        <f t="shared" si="15"/>
        <v>2298.3804587200307</v>
      </c>
    </row>
    <row r="16" spans="2:60" x14ac:dyDescent="0.2">
      <c r="B16" s="58">
        <v>8</v>
      </c>
      <c r="C16">
        <f t="shared" si="18"/>
        <v>0.34906585039886556</v>
      </c>
      <c r="D16" s="31">
        <f t="shared" si="13"/>
        <v>1047.1975511965966</v>
      </c>
      <c r="E16" s="31">
        <f t="shared" si="16"/>
        <v>1082.1041362364833</v>
      </c>
      <c r="F16" s="31">
        <f t="shared" si="16"/>
        <v>1117.0107212763698</v>
      </c>
      <c r="G16" s="31">
        <f t="shared" si="16"/>
        <v>1151.9173063162564</v>
      </c>
      <c r="H16" s="31">
        <f t="shared" si="16"/>
        <v>1186.8238913561429</v>
      </c>
      <c r="I16" s="31">
        <f t="shared" si="16"/>
        <v>1221.7304763960294</v>
      </c>
      <c r="J16" s="31">
        <f t="shared" si="16"/>
        <v>1256.6370614359159</v>
      </c>
      <c r="K16" s="31">
        <f t="shared" si="16"/>
        <v>1291.5436464758027</v>
      </c>
      <c r="L16" s="31">
        <f t="shared" si="16"/>
        <v>1326.4502315156892</v>
      </c>
      <c r="M16" s="31">
        <f t="shared" si="16"/>
        <v>1361.3568165555757</v>
      </c>
      <c r="N16" s="31">
        <f t="shared" si="16"/>
        <v>1396.2634015954623</v>
      </c>
      <c r="O16" s="31">
        <f t="shared" si="16"/>
        <v>1431.1699866353488</v>
      </c>
      <c r="P16" s="31">
        <f t="shared" si="16"/>
        <v>1466.0765716752353</v>
      </c>
      <c r="Q16" s="31">
        <f t="shared" si="16"/>
        <v>1500.9831567151218</v>
      </c>
      <c r="R16" s="31">
        <f t="shared" si="16"/>
        <v>1535.8897417550086</v>
      </c>
      <c r="S16" s="14">
        <f t="shared" si="16"/>
        <v>1570.7963267948951</v>
      </c>
      <c r="T16" s="31">
        <f t="shared" si="16"/>
        <v>1605.7029118347816</v>
      </c>
      <c r="U16" s="31">
        <f t="shared" si="16"/>
        <v>1640.6094968746681</v>
      </c>
      <c r="V16" s="31">
        <f t="shared" si="16"/>
        <v>1675.5160819145547</v>
      </c>
      <c r="W16" s="31">
        <f t="shared" si="16"/>
        <v>1710.4226669544412</v>
      </c>
      <c r="X16" s="31">
        <f t="shared" si="16"/>
        <v>1745.3292519943277</v>
      </c>
      <c r="Y16" s="31">
        <f t="shared" si="16"/>
        <v>1780.2358370342145</v>
      </c>
      <c r="Z16" s="31">
        <f t="shared" si="16"/>
        <v>1815.142422074101</v>
      </c>
      <c r="AA16" s="31">
        <f t="shared" si="16"/>
        <v>1850.0490071139875</v>
      </c>
      <c r="AB16" s="31">
        <f t="shared" si="16"/>
        <v>1884.955592153874</v>
      </c>
      <c r="AC16" s="31">
        <f t="shared" si="16"/>
        <v>1919.8621771937605</v>
      </c>
      <c r="AD16" s="31">
        <f t="shared" si="20"/>
        <v>1954.7687622336471</v>
      </c>
      <c r="AE16" s="31">
        <f t="shared" si="17"/>
        <v>1989.6753472735338</v>
      </c>
      <c r="AF16" s="31">
        <f t="shared" si="17"/>
        <v>2024.5819323134203</v>
      </c>
      <c r="AG16" s="31">
        <f t="shared" si="17"/>
        <v>2059.4885173533066</v>
      </c>
      <c r="AH16" s="31">
        <f t="shared" si="17"/>
        <v>2094.3951023931932</v>
      </c>
      <c r="AI16" s="31">
        <f t="shared" si="17"/>
        <v>2129.3016874330801</v>
      </c>
      <c r="AJ16" s="31">
        <f t="shared" si="17"/>
        <v>2164.2082724729667</v>
      </c>
      <c r="AK16" s="31">
        <f t="shared" si="17"/>
        <v>2199.1148575128532</v>
      </c>
      <c r="AL16" s="31">
        <f t="shared" si="17"/>
        <v>2234.0214425527397</v>
      </c>
      <c r="AM16" s="31">
        <f t="shared" si="17"/>
        <v>2268.9280275926262</v>
      </c>
      <c r="AN16" s="31">
        <f t="shared" si="17"/>
        <v>2303.8346126325127</v>
      </c>
      <c r="AO16" s="31">
        <f t="shared" si="17"/>
        <v>2338.7411976723993</v>
      </c>
      <c r="AP16" s="31">
        <f t="shared" si="17"/>
        <v>2373.6477827122858</v>
      </c>
      <c r="AQ16" s="31">
        <f t="shared" si="17"/>
        <v>2408.5543677521723</v>
      </c>
      <c r="AR16" s="31">
        <f t="shared" si="17"/>
        <v>2443.4609527920588</v>
      </c>
      <c r="AS16" s="31">
        <f t="shared" si="17"/>
        <v>2478.3675378319454</v>
      </c>
      <c r="AT16" s="31">
        <f t="shared" si="17"/>
        <v>2513.2741228718319</v>
      </c>
      <c r="AU16" s="31">
        <f t="shared" si="17"/>
        <v>2548.1807079117184</v>
      </c>
      <c r="AV16" s="31">
        <f t="shared" si="14"/>
        <v>2583.0872929516054</v>
      </c>
      <c r="AW16" s="31">
        <f t="shared" si="14"/>
        <v>2617.9938779914919</v>
      </c>
      <c r="AX16" s="31">
        <f t="shared" si="15"/>
        <v>2652.9004630313784</v>
      </c>
      <c r="AY16" s="31">
        <f t="shared" si="15"/>
        <v>2687.8070480712649</v>
      </c>
      <c r="AZ16" s="31">
        <f t="shared" si="15"/>
        <v>2722.7136331111515</v>
      </c>
      <c r="BA16" s="31">
        <f t="shared" si="15"/>
        <v>2757.620218151038</v>
      </c>
      <c r="BB16" s="31">
        <f t="shared" si="15"/>
        <v>2792.5268031909245</v>
      </c>
      <c r="BC16" s="31">
        <f t="shared" si="15"/>
        <v>2827.433388230811</v>
      </c>
      <c r="BD16" s="31">
        <f t="shared" si="15"/>
        <v>2862.3399732706976</v>
      </c>
      <c r="BE16" s="31">
        <f t="shared" si="15"/>
        <v>2897.2465583105841</v>
      </c>
      <c r="BF16" s="31">
        <f t="shared" si="15"/>
        <v>2932.1531433504706</v>
      </c>
      <c r="BG16" s="31">
        <f t="shared" si="15"/>
        <v>2967.0597283903571</v>
      </c>
      <c r="BH16" s="31">
        <f t="shared" si="15"/>
        <v>3001.9663134302436</v>
      </c>
    </row>
    <row r="17" spans="2:60" x14ac:dyDescent="0.2">
      <c r="B17" s="58">
        <v>9</v>
      </c>
      <c r="C17">
        <f t="shared" si="18"/>
        <v>0.44178646691106427</v>
      </c>
      <c r="D17" s="31">
        <f t="shared" si="13"/>
        <v>1325.3594007331928</v>
      </c>
      <c r="E17" s="31">
        <f t="shared" si="16"/>
        <v>1369.5380474242993</v>
      </c>
      <c r="F17" s="31">
        <f t="shared" si="16"/>
        <v>1413.7166941154057</v>
      </c>
      <c r="G17" s="31">
        <f t="shared" si="16"/>
        <v>1457.8953408065122</v>
      </c>
      <c r="H17" s="31">
        <f t="shared" si="16"/>
        <v>1502.0739874976184</v>
      </c>
      <c r="I17" s="31">
        <f t="shared" si="16"/>
        <v>1546.2526341887249</v>
      </c>
      <c r="J17" s="31">
        <f t="shared" si="16"/>
        <v>1590.4312808798313</v>
      </c>
      <c r="K17" s="31">
        <f t="shared" si="16"/>
        <v>1634.6099275709378</v>
      </c>
      <c r="L17" s="31">
        <f t="shared" si="16"/>
        <v>1678.7885742620442</v>
      </c>
      <c r="M17" s="31">
        <f t="shared" si="16"/>
        <v>1722.9672209531507</v>
      </c>
      <c r="N17" s="31">
        <f t="shared" si="16"/>
        <v>1767.1458676442571</v>
      </c>
      <c r="O17" s="31">
        <f t="shared" si="16"/>
        <v>1811.3245143353636</v>
      </c>
      <c r="P17" s="31">
        <f t="shared" si="16"/>
        <v>1855.50316102647</v>
      </c>
      <c r="Q17" s="31">
        <f t="shared" si="16"/>
        <v>1899.6818077175762</v>
      </c>
      <c r="R17" s="31">
        <f t="shared" si="16"/>
        <v>1943.8604544086827</v>
      </c>
      <c r="S17" s="14">
        <f t="shared" si="16"/>
        <v>1988.0391010997891</v>
      </c>
      <c r="T17" s="31">
        <f t="shared" si="16"/>
        <v>2032.2177477908956</v>
      </c>
      <c r="U17" s="31">
        <f t="shared" si="16"/>
        <v>2076.3963944820021</v>
      </c>
      <c r="V17" s="31">
        <f t="shared" si="16"/>
        <v>2120.5750411731083</v>
      </c>
      <c r="W17" s="31">
        <f t="shared" si="16"/>
        <v>2164.753687864215</v>
      </c>
      <c r="X17" s="31">
        <f t="shared" si="16"/>
        <v>2208.9323345553212</v>
      </c>
      <c r="Y17" s="31">
        <f t="shared" si="16"/>
        <v>2253.1109812464279</v>
      </c>
      <c r="Z17" s="31">
        <f t="shared" si="16"/>
        <v>2297.2896279375341</v>
      </c>
      <c r="AA17" s="31">
        <f t="shared" si="16"/>
        <v>2341.4682746286408</v>
      </c>
      <c r="AB17" s="31">
        <f t="shared" si="16"/>
        <v>2385.646921319747</v>
      </c>
      <c r="AC17" s="31">
        <f t="shared" si="16"/>
        <v>2429.8255680108537</v>
      </c>
      <c r="AD17" s="31">
        <f t="shared" si="20"/>
        <v>2474.0042147019599</v>
      </c>
      <c r="AE17" s="31">
        <f t="shared" si="17"/>
        <v>2518.1828613930661</v>
      </c>
      <c r="AF17" s="31">
        <f t="shared" si="17"/>
        <v>2562.3615080841728</v>
      </c>
      <c r="AG17" s="31">
        <f t="shared" si="17"/>
        <v>2606.540154775279</v>
      </c>
      <c r="AH17" s="31">
        <f t="shared" si="17"/>
        <v>2650.7188014663857</v>
      </c>
      <c r="AI17" s="31">
        <f t="shared" si="17"/>
        <v>2694.8974481574919</v>
      </c>
      <c r="AJ17" s="31">
        <f t="shared" si="17"/>
        <v>2739.0760948485986</v>
      </c>
      <c r="AK17" s="31">
        <f t="shared" si="17"/>
        <v>2783.2547415397048</v>
      </c>
      <c r="AL17" s="31">
        <f t="shared" si="17"/>
        <v>2827.4333882308115</v>
      </c>
      <c r="AM17" s="31">
        <f t="shared" si="17"/>
        <v>2871.6120349219177</v>
      </c>
      <c r="AN17" s="31">
        <f t="shared" si="17"/>
        <v>2915.7906816130244</v>
      </c>
      <c r="AO17" s="31">
        <f t="shared" si="17"/>
        <v>2959.9693283041306</v>
      </c>
      <c r="AP17" s="31">
        <f t="shared" si="17"/>
        <v>3004.1479749952368</v>
      </c>
      <c r="AQ17" s="31">
        <f t="shared" si="17"/>
        <v>3048.3266216863435</v>
      </c>
      <c r="AR17" s="31">
        <f t="shared" si="17"/>
        <v>3092.5052683774497</v>
      </c>
      <c r="AS17" s="31">
        <f t="shared" si="17"/>
        <v>3136.6839150685564</v>
      </c>
      <c r="AT17" s="31">
        <f t="shared" si="17"/>
        <v>3180.8625617596626</v>
      </c>
      <c r="AU17" s="31">
        <f t="shared" si="17"/>
        <v>3225.0412084507693</v>
      </c>
      <c r="AV17" s="31">
        <f t="shared" si="14"/>
        <v>3269.2198551418755</v>
      </c>
      <c r="AW17" s="31">
        <f t="shared" si="14"/>
        <v>3313.3985018329822</v>
      </c>
      <c r="AX17" s="31">
        <f t="shared" si="15"/>
        <v>3357.5771485240884</v>
      </c>
      <c r="AY17" s="31">
        <f t="shared" si="15"/>
        <v>3401.7557952151947</v>
      </c>
      <c r="AZ17" s="31">
        <f t="shared" si="15"/>
        <v>3445.9344419063013</v>
      </c>
      <c r="BA17" s="31">
        <f t="shared" si="15"/>
        <v>3490.1130885974076</v>
      </c>
      <c r="BB17" s="31">
        <f t="shared" si="15"/>
        <v>3534.2917352885142</v>
      </c>
      <c r="BC17" s="31">
        <f t="shared" si="15"/>
        <v>3578.4703819796205</v>
      </c>
      <c r="BD17" s="31">
        <f t="shared" si="15"/>
        <v>3622.6490286707271</v>
      </c>
      <c r="BE17" s="31">
        <f t="shared" si="15"/>
        <v>3666.8276753618334</v>
      </c>
      <c r="BF17" s="31">
        <f t="shared" si="15"/>
        <v>3711.00632205294</v>
      </c>
      <c r="BG17" s="31">
        <f t="shared" si="15"/>
        <v>3755.1849687440463</v>
      </c>
      <c r="BH17" s="31">
        <f t="shared" si="15"/>
        <v>3799.3636154351525</v>
      </c>
    </row>
    <row r="18" spans="2:60" x14ac:dyDescent="0.2">
      <c r="B18" s="58">
        <v>10</v>
      </c>
      <c r="C18">
        <f t="shared" si="18"/>
        <v>0.54541539124822747</v>
      </c>
      <c r="D18" s="31">
        <f t="shared" si="13"/>
        <v>1636.2461737446824</v>
      </c>
      <c r="E18" s="31">
        <f t="shared" si="16"/>
        <v>1690.7877128695052</v>
      </c>
      <c r="F18" s="31">
        <f t="shared" si="16"/>
        <v>1745.3292519943279</v>
      </c>
      <c r="G18" s="31">
        <f t="shared" si="16"/>
        <v>1799.8707911191507</v>
      </c>
      <c r="H18" s="31">
        <f t="shared" si="16"/>
        <v>1854.4123302439734</v>
      </c>
      <c r="I18" s="31">
        <f t="shared" si="16"/>
        <v>1908.9538693687962</v>
      </c>
      <c r="J18" s="31">
        <f t="shared" si="16"/>
        <v>1963.4954084936189</v>
      </c>
      <c r="K18" s="31">
        <f t="shared" si="16"/>
        <v>2018.0369476184417</v>
      </c>
      <c r="L18" s="31">
        <f t="shared" si="16"/>
        <v>2072.5784867432644</v>
      </c>
      <c r="M18" s="31">
        <f t="shared" si="16"/>
        <v>2127.1200258680869</v>
      </c>
      <c r="N18" s="31">
        <f t="shared" si="16"/>
        <v>2181.6615649929099</v>
      </c>
      <c r="O18" s="31">
        <f t="shared" si="16"/>
        <v>2236.2031041177324</v>
      </c>
      <c r="P18" s="31">
        <f t="shared" si="16"/>
        <v>2290.7446432425554</v>
      </c>
      <c r="Q18" s="31">
        <f t="shared" si="16"/>
        <v>2345.2861823673779</v>
      </c>
      <c r="R18" s="31">
        <f t="shared" si="16"/>
        <v>2399.8277214922009</v>
      </c>
      <c r="S18" s="14">
        <f t="shared" si="16"/>
        <v>2454.3692606170234</v>
      </c>
      <c r="T18" s="31">
        <f t="shared" si="16"/>
        <v>2508.9107997418464</v>
      </c>
      <c r="U18" s="31">
        <f t="shared" si="16"/>
        <v>2563.4523388666689</v>
      </c>
      <c r="V18" s="31">
        <f t="shared" si="16"/>
        <v>2617.9938779914919</v>
      </c>
      <c r="W18" s="31">
        <f t="shared" si="16"/>
        <v>2672.5354171163144</v>
      </c>
      <c r="X18" s="31">
        <f t="shared" si="16"/>
        <v>2727.0769562411374</v>
      </c>
      <c r="Y18" s="31">
        <f t="shared" si="16"/>
        <v>2781.6184953659599</v>
      </c>
      <c r="Z18" s="31">
        <f t="shared" si="16"/>
        <v>2836.1600344907829</v>
      </c>
      <c r="AA18" s="31">
        <f t="shared" si="16"/>
        <v>2890.7015736156054</v>
      </c>
      <c r="AB18" s="31">
        <f t="shared" si="16"/>
        <v>2945.2431127404284</v>
      </c>
      <c r="AC18" s="31">
        <f t="shared" si="16"/>
        <v>2999.7846518652509</v>
      </c>
      <c r="AD18" s="31">
        <f t="shared" si="20"/>
        <v>3054.3261909900739</v>
      </c>
      <c r="AE18" s="31">
        <f t="shared" si="17"/>
        <v>3108.8677301148964</v>
      </c>
      <c r="AF18" s="31">
        <f t="shared" si="17"/>
        <v>3163.4092692397194</v>
      </c>
      <c r="AG18" s="31">
        <f t="shared" si="17"/>
        <v>3217.9508083645419</v>
      </c>
      <c r="AH18" s="31">
        <f t="shared" si="17"/>
        <v>3272.4923474893649</v>
      </c>
      <c r="AI18" s="31">
        <f t="shared" si="17"/>
        <v>3327.0338866141874</v>
      </c>
      <c r="AJ18" s="31">
        <f t="shared" si="17"/>
        <v>3381.5754257390104</v>
      </c>
      <c r="AK18" s="31">
        <f t="shared" si="17"/>
        <v>3436.1169648638329</v>
      </c>
      <c r="AL18" s="31">
        <f t="shared" si="17"/>
        <v>3490.6585039886559</v>
      </c>
      <c r="AM18" s="31">
        <f t="shared" si="17"/>
        <v>3545.2000431134784</v>
      </c>
      <c r="AN18" s="31">
        <f t="shared" si="17"/>
        <v>3599.7415822383014</v>
      </c>
      <c r="AO18" s="31">
        <f t="shared" si="17"/>
        <v>3654.2831213631239</v>
      </c>
      <c r="AP18" s="31">
        <f t="shared" si="17"/>
        <v>3708.8246604879469</v>
      </c>
      <c r="AQ18" s="31">
        <f t="shared" si="17"/>
        <v>3763.3661996127694</v>
      </c>
      <c r="AR18" s="31">
        <f t="shared" si="17"/>
        <v>3817.9077387375924</v>
      </c>
      <c r="AS18" s="31">
        <f t="shared" si="17"/>
        <v>3872.4492778624149</v>
      </c>
      <c r="AT18" s="31">
        <f t="shared" si="17"/>
        <v>3926.9908169872378</v>
      </c>
      <c r="AU18" s="31">
        <f t="shared" si="17"/>
        <v>3981.5323561120604</v>
      </c>
      <c r="AV18" s="31">
        <f t="shared" si="14"/>
        <v>4036.0738952368833</v>
      </c>
      <c r="AW18" s="31">
        <f t="shared" si="14"/>
        <v>4090.6154343617059</v>
      </c>
      <c r="AX18" s="31">
        <f t="shared" si="15"/>
        <v>4145.1569734865288</v>
      </c>
      <c r="AY18" s="31">
        <f t="shared" si="15"/>
        <v>4199.6985126113514</v>
      </c>
      <c r="AZ18" s="31">
        <f t="shared" si="15"/>
        <v>4254.2400517361739</v>
      </c>
      <c r="BA18" s="31">
        <f t="shared" si="15"/>
        <v>4308.7815908609973</v>
      </c>
      <c r="BB18" s="31">
        <f t="shared" si="15"/>
        <v>4363.3231299858198</v>
      </c>
      <c r="BC18" s="31">
        <f t="shared" si="15"/>
        <v>4417.8646691106424</v>
      </c>
      <c r="BD18" s="31">
        <f t="shared" si="15"/>
        <v>4472.4062082354649</v>
      </c>
      <c r="BE18" s="31">
        <f t="shared" si="15"/>
        <v>4526.9477473602883</v>
      </c>
      <c r="BF18" s="31">
        <f t="shared" si="15"/>
        <v>4581.4892864851108</v>
      </c>
      <c r="BG18" s="31">
        <f t="shared" si="15"/>
        <v>4636.0308256099333</v>
      </c>
      <c r="BH18" s="31">
        <f t="shared" si="15"/>
        <v>4690.5723647347559</v>
      </c>
    </row>
    <row r="19" spans="2:60" x14ac:dyDescent="0.2">
      <c r="B19" s="58">
        <v>11</v>
      </c>
      <c r="C19">
        <f t="shared" si="18"/>
        <v>0.65995262341035521</v>
      </c>
      <c r="D19" s="31">
        <f t="shared" si="13"/>
        <v>1979.8578702310656</v>
      </c>
      <c r="E19" s="31">
        <f t="shared" si="16"/>
        <v>2045.8531325721012</v>
      </c>
      <c r="F19" s="31">
        <f t="shared" si="16"/>
        <v>2111.8483949131369</v>
      </c>
      <c r="G19" s="31">
        <f t="shared" si="16"/>
        <v>2177.8436572541723</v>
      </c>
      <c r="H19" s="31">
        <f t="shared" si="16"/>
        <v>2243.8389195952077</v>
      </c>
      <c r="I19" s="31">
        <f t="shared" si="16"/>
        <v>2309.8341819362431</v>
      </c>
      <c r="J19" s="31">
        <f t="shared" si="16"/>
        <v>2375.829444277279</v>
      </c>
      <c r="K19" s="31">
        <f t="shared" si="16"/>
        <v>2441.8247066183144</v>
      </c>
      <c r="L19" s="31">
        <f t="shared" si="16"/>
        <v>2507.8199689593498</v>
      </c>
      <c r="M19" s="31">
        <f t="shared" si="16"/>
        <v>2573.8152313003852</v>
      </c>
      <c r="N19" s="31">
        <f t="shared" si="16"/>
        <v>2639.8104936414206</v>
      </c>
      <c r="O19" s="31">
        <f t="shared" si="16"/>
        <v>2705.8057559824565</v>
      </c>
      <c r="P19" s="31">
        <f t="shared" si="16"/>
        <v>2771.8010183234919</v>
      </c>
      <c r="Q19" s="31">
        <f t="shared" si="16"/>
        <v>2837.7962806645273</v>
      </c>
      <c r="R19" s="31">
        <f t="shared" si="16"/>
        <v>2903.7915430055627</v>
      </c>
      <c r="S19" s="14">
        <f t="shared" si="16"/>
        <v>2969.7868053465986</v>
      </c>
      <c r="T19" s="31">
        <f t="shared" si="16"/>
        <v>3035.782067687634</v>
      </c>
      <c r="U19" s="31">
        <f t="shared" si="16"/>
        <v>3101.7773300286694</v>
      </c>
      <c r="V19" s="31">
        <f t="shared" si="16"/>
        <v>3167.7725923697049</v>
      </c>
      <c r="W19" s="31">
        <f t="shared" si="16"/>
        <v>3233.7678547107407</v>
      </c>
      <c r="X19" s="31">
        <f t="shared" si="16"/>
        <v>3299.7631170517761</v>
      </c>
      <c r="Y19" s="31">
        <f t="shared" si="16"/>
        <v>3365.7583793928115</v>
      </c>
      <c r="Z19" s="31">
        <f t="shared" si="16"/>
        <v>3431.753641733847</v>
      </c>
      <c r="AA19" s="31">
        <f t="shared" si="16"/>
        <v>3497.7489040748828</v>
      </c>
      <c r="AB19" s="31">
        <f t="shared" si="16"/>
        <v>3563.7441664159182</v>
      </c>
      <c r="AC19" s="31">
        <f t="shared" si="16"/>
        <v>3629.7394287569537</v>
      </c>
      <c r="AD19" s="31">
        <f t="shared" si="20"/>
        <v>3695.7346910979891</v>
      </c>
      <c r="AE19" s="31">
        <f t="shared" si="17"/>
        <v>3761.7299534390245</v>
      </c>
      <c r="AF19" s="31">
        <f t="shared" si="17"/>
        <v>3827.7252157800604</v>
      </c>
      <c r="AG19" s="31">
        <f t="shared" si="17"/>
        <v>3893.7204781210958</v>
      </c>
      <c r="AH19" s="31">
        <f t="shared" si="17"/>
        <v>3959.7157404621312</v>
      </c>
      <c r="AI19" s="31">
        <f t="shared" si="17"/>
        <v>4025.7110028031666</v>
      </c>
      <c r="AJ19" s="31">
        <f t="shared" si="17"/>
        <v>4091.7062651442025</v>
      </c>
      <c r="AK19" s="31">
        <f t="shared" si="17"/>
        <v>4157.7015274852374</v>
      </c>
      <c r="AL19" s="31">
        <f t="shared" si="17"/>
        <v>4223.6967898262737</v>
      </c>
      <c r="AM19" s="31">
        <f t="shared" si="17"/>
        <v>4289.6920521673092</v>
      </c>
      <c r="AN19" s="31">
        <f t="shared" si="17"/>
        <v>4355.6873145083446</v>
      </c>
      <c r="AO19" s="31">
        <f t="shared" si="17"/>
        <v>4421.68257684938</v>
      </c>
      <c r="AP19" s="31">
        <f t="shared" si="17"/>
        <v>4487.6778391904154</v>
      </c>
      <c r="AQ19" s="31">
        <f t="shared" si="17"/>
        <v>4553.6731015314508</v>
      </c>
      <c r="AR19" s="31">
        <f t="shared" si="17"/>
        <v>4619.6683638724862</v>
      </c>
      <c r="AS19" s="31">
        <f t="shared" si="17"/>
        <v>4685.6636262135216</v>
      </c>
      <c r="AT19" s="31">
        <f t="shared" si="17"/>
        <v>4751.658888554558</v>
      </c>
      <c r="AU19" s="31">
        <f t="shared" si="17"/>
        <v>4817.6541508955934</v>
      </c>
      <c r="AV19" s="31">
        <f t="shared" si="14"/>
        <v>4883.6494132366288</v>
      </c>
      <c r="AW19" s="31">
        <f t="shared" si="14"/>
        <v>4949.6446755776642</v>
      </c>
      <c r="AX19" s="31">
        <f t="shared" si="15"/>
        <v>5015.6399379186996</v>
      </c>
      <c r="AY19" s="31">
        <f t="shared" si="15"/>
        <v>5081.635200259735</v>
      </c>
      <c r="AZ19" s="31">
        <f t="shared" si="15"/>
        <v>5147.6304626007704</v>
      </c>
      <c r="BA19" s="31">
        <f t="shared" si="15"/>
        <v>5213.6257249418059</v>
      </c>
      <c r="BB19" s="31">
        <f t="shared" si="15"/>
        <v>5279.6209872828413</v>
      </c>
      <c r="BC19" s="31">
        <f t="shared" si="15"/>
        <v>5345.6162496238776</v>
      </c>
      <c r="BD19" s="31">
        <f t="shared" si="15"/>
        <v>5411.611511964913</v>
      </c>
      <c r="BE19" s="31">
        <f t="shared" si="15"/>
        <v>5477.6067743059484</v>
      </c>
      <c r="BF19" s="31">
        <f t="shared" si="15"/>
        <v>5543.6020366469838</v>
      </c>
      <c r="BG19" s="31">
        <f t="shared" si="15"/>
        <v>5609.5972989880192</v>
      </c>
      <c r="BH19" s="31">
        <f t="shared" si="15"/>
        <v>5675.5925613290547</v>
      </c>
    </row>
    <row r="20" spans="2:60" x14ac:dyDescent="0.2">
      <c r="B20" s="58">
        <v>12</v>
      </c>
      <c r="C20">
        <f t="shared" si="18"/>
        <v>0.7853981633974475</v>
      </c>
      <c r="D20" s="31">
        <f t="shared" si="13"/>
        <v>2356.1944901923425</v>
      </c>
      <c r="E20" s="31">
        <f t="shared" si="16"/>
        <v>2434.7343065320874</v>
      </c>
      <c r="F20" s="31">
        <f t="shared" si="16"/>
        <v>2513.2741228718319</v>
      </c>
      <c r="G20" s="31">
        <f t="shared" si="16"/>
        <v>2591.8139392115768</v>
      </c>
      <c r="H20" s="31">
        <f t="shared" si="16"/>
        <v>2670.3537555513217</v>
      </c>
      <c r="I20" s="31">
        <f t="shared" si="16"/>
        <v>2748.8935718910661</v>
      </c>
      <c r="J20" s="31">
        <f t="shared" si="16"/>
        <v>2827.433388230811</v>
      </c>
      <c r="K20" s="31">
        <f t="shared" si="16"/>
        <v>2905.9732045705559</v>
      </c>
      <c r="L20" s="31">
        <f t="shared" si="16"/>
        <v>2984.5130209103004</v>
      </c>
      <c r="M20" s="31">
        <f t="shared" si="16"/>
        <v>3063.0528372500453</v>
      </c>
      <c r="N20" s="31">
        <f t="shared" si="16"/>
        <v>3141.5926535897902</v>
      </c>
      <c r="O20" s="31">
        <f t="shared" si="16"/>
        <v>3220.1324699295346</v>
      </c>
      <c r="P20" s="31">
        <f t="shared" si="16"/>
        <v>3298.6722862692795</v>
      </c>
      <c r="Q20" s="31">
        <f t="shared" si="16"/>
        <v>3377.2121026090244</v>
      </c>
      <c r="R20" s="31">
        <f t="shared" si="16"/>
        <v>3455.7519189487689</v>
      </c>
      <c r="S20" s="14">
        <f t="shared" si="16"/>
        <v>3534.2917352885138</v>
      </c>
      <c r="T20" s="31">
        <f t="shared" si="16"/>
        <v>3612.8315516282587</v>
      </c>
      <c r="U20" s="31">
        <f t="shared" si="16"/>
        <v>3691.3713679680031</v>
      </c>
      <c r="V20" s="31">
        <f t="shared" si="16"/>
        <v>3769.911184307748</v>
      </c>
      <c r="W20" s="31">
        <f t="shared" si="16"/>
        <v>3848.4510006474929</v>
      </c>
      <c r="X20" s="31">
        <f t="shared" si="16"/>
        <v>3926.9908169872374</v>
      </c>
      <c r="Y20" s="31">
        <f t="shared" si="16"/>
        <v>4005.5306333269823</v>
      </c>
      <c r="Z20" s="31">
        <f t="shared" si="16"/>
        <v>4084.0704496667272</v>
      </c>
      <c r="AA20" s="31">
        <f t="shared" si="16"/>
        <v>4162.6102660064716</v>
      </c>
      <c r="AB20" s="31">
        <f t="shared" si="16"/>
        <v>4241.1500823462165</v>
      </c>
      <c r="AC20" s="31">
        <f t="shared" si="16"/>
        <v>4319.6898986859615</v>
      </c>
      <c r="AD20" s="31">
        <f t="shared" si="20"/>
        <v>4398.2297150257064</v>
      </c>
      <c r="AE20" s="31">
        <f t="shared" si="17"/>
        <v>4476.7695313654503</v>
      </c>
      <c r="AF20" s="31">
        <f t="shared" si="17"/>
        <v>4555.3093477051953</v>
      </c>
      <c r="AG20" s="31">
        <f t="shared" si="17"/>
        <v>4633.8491640449402</v>
      </c>
      <c r="AH20" s="31">
        <f t="shared" si="17"/>
        <v>4712.3889803846851</v>
      </c>
      <c r="AI20" s="31">
        <f t="shared" si="17"/>
        <v>4790.92879672443</v>
      </c>
      <c r="AJ20" s="31">
        <f t="shared" si="17"/>
        <v>4869.4686130641749</v>
      </c>
      <c r="AK20" s="31">
        <f t="shared" si="17"/>
        <v>4948.0084294039189</v>
      </c>
      <c r="AL20" s="31">
        <f t="shared" si="17"/>
        <v>5026.5482457436638</v>
      </c>
      <c r="AM20" s="31">
        <f t="shared" si="17"/>
        <v>5105.0880620834087</v>
      </c>
      <c r="AN20" s="31">
        <f t="shared" si="17"/>
        <v>5183.6278784231536</v>
      </c>
      <c r="AO20" s="31">
        <f t="shared" si="17"/>
        <v>5262.1676947628985</v>
      </c>
      <c r="AP20" s="31">
        <f t="shared" si="17"/>
        <v>5340.7075111026434</v>
      </c>
      <c r="AQ20" s="31">
        <f t="shared" si="17"/>
        <v>5419.2473274423874</v>
      </c>
      <c r="AR20" s="31">
        <f t="shared" si="17"/>
        <v>5497.7871437821323</v>
      </c>
      <c r="AS20" s="31">
        <f t="shared" si="17"/>
        <v>5576.3269601218772</v>
      </c>
      <c r="AT20" s="31">
        <f t="shared" si="17"/>
        <v>5654.8667764616221</v>
      </c>
      <c r="AU20" s="31">
        <f t="shared" si="17"/>
        <v>5733.406592801367</v>
      </c>
      <c r="AV20" s="31">
        <f t="shared" si="14"/>
        <v>5811.9464091411119</v>
      </c>
      <c r="AW20" s="31">
        <f t="shared" si="14"/>
        <v>5890.4862254808559</v>
      </c>
      <c r="AX20" s="31">
        <f t="shared" si="15"/>
        <v>5969.0260418206008</v>
      </c>
      <c r="AY20" s="31">
        <f t="shared" si="15"/>
        <v>6047.5658581603457</v>
      </c>
      <c r="AZ20" s="31">
        <f t="shared" si="15"/>
        <v>6126.1056745000906</v>
      </c>
      <c r="BA20" s="31">
        <f t="shared" si="15"/>
        <v>6204.6454908398355</v>
      </c>
      <c r="BB20" s="31">
        <f t="shared" si="15"/>
        <v>6283.1853071795804</v>
      </c>
      <c r="BC20" s="31">
        <f t="shared" si="15"/>
        <v>6361.7251235193244</v>
      </c>
      <c r="BD20" s="31">
        <f t="shared" si="15"/>
        <v>6440.2649398590693</v>
      </c>
      <c r="BE20" s="31">
        <f t="shared" si="15"/>
        <v>6518.8047561988142</v>
      </c>
      <c r="BF20" s="31">
        <f t="shared" si="15"/>
        <v>6597.3445725385591</v>
      </c>
      <c r="BG20" s="31">
        <f t="shared" si="15"/>
        <v>6675.884388878304</v>
      </c>
      <c r="BH20" s="31">
        <f t="shared" si="15"/>
        <v>6754.4242052180489</v>
      </c>
    </row>
    <row r="21" spans="2:60" x14ac:dyDescent="0.2">
      <c r="B21" s="58">
        <v>13</v>
      </c>
      <c r="C21">
        <f t="shared" si="18"/>
        <v>0.92175201120950445</v>
      </c>
      <c r="D21" s="31">
        <f t="shared" si="13"/>
        <v>2765.2560336285133</v>
      </c>
      <c r="E21" s="31">
        <f t="shared" si="16"/>
        <v>2857.4312347494638</v>
      </c>
      <c r="F21" s="31">
        <f t="shared" si="16"/>
        <v>2949.6064358704143</v>
      </c>
      <c r="G21" s="31">
        <f t="shared" si="16"/>
        <v>3041.7816369913648</v>
      </c>
      <c r="H21" s="31">
        <f t="shared" si="16"/>
        <v>3133.9568381123149</v>
      </c>
      <c r="I21" s="31">
        <f t="shared" si="16"/>
        <v>3226.1320392332655</v>
      </c>
      <c r="J21" s="31">
        <f t="shared" si="16"/>
        <v>3318.307240354216</v>
      </c>
      <c r="K21" s="31">
        <f t="shared" si="16"/>
        <v>3410.4824414751665</v>
      </c>
      <c r="L21" s="31">
        <f t="shared" si="16"/>
        <v>3502.6576425961171</v>
      </c>
      <c r="M21" s="31">
        <f t="shared" si="16"/>
        <v>3594.8328437170671</v>
      </c>
      <c r="N21" s="31">
        <f t="shared" si="16"/>
        <v>3687.0080448380177</v>
      </c>
      <c r="O21" s="31">
        <f t="shared" si="16"/>
        <v>3779.1832459589682</v>
      </c>
      <c r="P21" s="31">
        <f t="shared" si="16"/>
        <v>3871.3584470799187</v>
      </c>
      <c r="Q21" s="31">
        <f t="shared" si="16"/>
        <v>3963.5336482008693</v>
      </c>
      <c r="R21" s="31">
        <f t="shared" si="16"/>
        <v>4055.7088493218198</v>
      </c>
      <c r="S21" s="14">
        <f t="shared" si="16"/>
        <v>4147.8840504427699</v>
      </c>
      <c r="T21" s="31">
        <f t="shared" si="16"/>
        <v>4240.0592515637209</v>
      </c>
      <c r="U21" s="31">
        <f t="shared" si="16"/>
        <v>4332.2344526846709</v>
      </c>
      <c r="V21" s="31">
        <f t="shared" si="16"/>
        <v>4424.409653805621</v>
      </c>
      <c r="W21" s="31">
        <f t="shared" si="16"/>
        <v>4516.584854926572</v>
      </c>
      <c r="X21" s="31">
        <f t="shared" si="16"/>
        <v>4608.7600560475221</v>
      </c>
      <c r="Y21" s="31">
        <f t="shared" ref="E21:AC31" si="21">$C21*Y$8</f>
        <v>4700.9352571684731</v>
      </c>
      <c r="Z21" s="31">
        <f t="shared" si="21"/>
        <v>4793.1104582894231</v>
      </c>
      <c r="AA21" s="31">
        <f t="shared" si="21"/>
        <v>4885.2856594103732</v>
      </c>
      <c r="AB21" s="31">
        <f t="shared" si="21"/>
        <v>4977.4608605313242</v>
      </c>
      <c r="AC21" s="31">
        <f t="shared" si="21"/>
        <v>5069.6360616522743</v>
      </c>
      <c r="AD21" s="31">
        <f t="shared" si="20"/>
        <v>5161.8112627732253</v>
      </c>
      <c r="AE21" s="31">
        <f t="shared" si="17"/>
        <v>5253.9864638941754</v>
      </c>
      <c r="AF21" s="31">
        <f t="shared" si="17"/>
        <v>5346.1616650151254</v>
      </c>
      <c r="AG21" s="31">
        <f t="shared" si="17"/>
        <v>5438.3368661360764</v>
      </c>
      <c r="AH21" s="31">
        <f t="shared" si="17"/>
        <v>5530.5120672570265</v>
      </c>
      <c r="AI21" s="31">
        <f t="shared" si="17"/>
        <v>5622.6872683779775</v>
      </c>
      <c r="AJ21" s="31">
        <f t="shared" si="17"/>
        <v>5714.8624694989276</v>
      </c>
      <c r="AK21" s="31">
        <f t="shared" si="17"/>
        <v>5807.0376706198776</v>
      </c>
      <c r="AL21" s="31">
        <f t="shared" si="17"/>
        <v>5899.2128717408286</v>
      </c>
      <c r="AM21" s="31">
        <f t="shared" si="17"/>
        <v>5991.3880728617787</v>
      </c>
      <c r="AN21" s="31">
        <f t="shared" si="17"/>
        <v>6083.5632739827297</v>
      </c>
      <c r="AO21" s="31">
        <f t="shared" si="17"/>
        <v>6175.7384751036798</v>
      </c>
      <c r="AP21" s="31">
        <f t="shared" si="17"/>
        <v>6267.9136762246299</v>
      </c>
      <c r="AQ21" s="31">
        <f t="shared" si="17"/>
        <v>6360.0888773455808</v>
      </c>
      <c r="AR21" s="31">
        <f t="shared" si="17"/>
        <v>6452.2640784665309</v>
      </c>
      <c r="AS21" s="31">
        <f t="shared" si="17"/>
        <v>6544.4392795874819</v>
      </c>
      <c r="AT21" s="31">
        <f t="shared" si="17"/>
        <v>6636.614480708432</v>
      </c>
      <c r="AU21" s="31">
        <f t="shared" si="17"/>
        <v>6728.7896818293821</v>
      </c>
      <c r="AV21" s="31">
        <f t="shared" si="14"/>
        <v>6820.964882950333</v>
      </c>
      <c r="AW21" s="31">
        <f t="shared" si="14"/>
        <v>6913.1400840712831</v>
      </c>
      <c r="AX21" s="31">
        <f t="shared" si="15"/>
        <v>7005.3152851922341</v>
      </c>
      <c r="AY21" s="31">
        <f t="shared" si="15"/>
        <v>7097.4904863131842</v>
      </c>
      <c r="AZ21" s="31">
        <f t="shared" si="15"/>
        <v>7189.6656874341343</v>
      </c>
      <c r="BA21" s="31">
        <f t="shared" si="15"/>
        <v>7281.8408885550853</v>
      </c>
      <c r="BB21" s="31">
        <f t="shared" si="15"/>
        <v>7374.0160896760353</v>
      </c>
      <c r="BC21" s="31">
        <f t="shared" si="15"/>
        <v>7466.1912907969863</v>
      </c>
      <c r="BD21" s="31">
        <f t="shared" si="15"/>
        <v>7558.3664919179364</v>
      </c>
      <c r="BE21" s="31">
        <f t="shared" si="15"/>
        <v>7650.5416930388874</v>
      </c>
      <c r="BF21" s="31">
        <f t="shared" si="15"/>
        <v>7742.7168941598375</v>
      </c>
      <c r="BG21" s="31">
        <f t="shared" si="15"/>
        <v>7834.8920952807875</v>
      </c>
      <c r="BH21" s="31">
        <f t="shared" si="15"/>
        <v>7927.0672964017385</v>
      </c>
    </row>
    <row r="22" spans="2:60" x14ac:dyDescent="0.2">
      <c r="B22" s="58">
        <v>14</v>
      </c>
      <c r="C22">
        <f t="shared" si="18"/>
        <v>1.0690141668465258</v>
      </c>
      <c r="D22" s="31">
        <f t="shared" si="13"/>
        <v>3207.0425005395773</v>
      </c>
      <c r="E22" s="31">
        <f t="shared" si="21"/>
        <v>3313.9439172242301</v>
      </c>
      <c r="F22" s="31">
        <f t="shared" si="21"/>
        <v>3420.8453339088828</v>
      </c>
      <c r="G22" s="31">
        <f t="shared" si="21"/>
        <v>3527.7467505935351</v>
      </c>
      <c r="H22" s="31">
        <f t="shared" si="21"/>
        <v>3634.6481672781879</v>
      </c>
      <c r="I22" s="31">
        <f t="shared" si="21"/>
        <v>3741.5495839628406</v>
      </c>
      <c r="J22" s="31">
        <f t="shared" si="21"/>
        <v>3848.4510006474929</v>
      </c>
      <c r="K22" s="31">
        <f t="shared" si="21"/>
        <v>3955.3524173321457</v>
      </c>
      <c r="L22" s="31">
        <f t="shared" si="21"/>
        <v>4062.253834016798</v>
      </c>
      <c r="M22" s="31">
        <f t="shared" si="21"/>
        <v>4169.1552507014503</v>
      </c>
      <c r="N22" s="31">
        <f t="shared" si="21"/>
        <v>4276.0566673861031</v>
      </c>
      <c r="O22" s="31">
        <f t="shared" si="21"/>
        <v>4382.9580840707558</v>
      </c>
      <c r="P22" s="31">
        <f t="shared" si="21"/>
        <v>4489.8595007554086</v>
      </c>
      <c r="Q22" s="31">
        <f t="shared" si="21"/>
        <v>4596.7609174400613</v>
      </c>
      <c r="R22" s="31">
        <f t="shared" si="21"/>
        <v>4703.6623341247141</v>
      </c>
      <c r="S22" s="14">
        <f t="shared" si="21"/>
        <v>4810.563750809366</v>
      </c>
      <c r="T22" s="31">
        <f t="shared" si="21"/>
        <v>4917.4651674940187</v>
      </c>
      <c r="U22" s="31">
        <f t="shared" si="21"/>
        <v>5024.3665841786715</v>
      </c>
      <c r="V22" s="31">
        <f t="shared" si="21"/>
        <v>5131.2680008633242</v>
      </c>
      <c r="W22" s="31">
        <f t="shared" si="21"/>
        <v>5238.169417547977</v>
      </c>
      <c r="X22" s="31">
        <f t="shared" si="21"/>
        <v>5345.0708342326288</v>
      </c>
      <c r="Y22" s="31">
        <f t="shared" si="21"/>
        <v>5451.9722509172816</v>
      </c>
      <c r="Z22" s="31">
        <f t="shared" si="21"/>
        <v>5558.8736676019344</v>
      </c>
      <c r="AA22" s="31">
        <f t="shared" si="21"/>
        <v>5665.7750842865871</v>
      </c>
      <c r="AB22" s="31">
        <f t="shared" si="21"/>
        <v>5772.6765009712399</v>
      </c>
      <c r="AC22" s="31">
        <f t="shared" si="21"/>
        <v>5879.5779176558917</v>
      </c>
      <c r="AD22" s="31">
        <f t="shared" si="20"/>
        <v>5986.4793343405445</v>
      </c>
      <c r="AE22" s="31">
        <f t="shared" si="17"/>
        <v>6093.3807510251972</v>
      </c>
      <c r="AF22" s="31">
        <f t="shared" si="17"/>
        <v>6200.28216770985</v>
      </c>
      <c r="AG22" s="31">
        <f t="shared" si="17"/>
        <v>6307.1835843945028</v>
      </c>
      <c r="AH22" s="31">
        <f t="shared" si="17"/>
        <v>6414.0850010791546</v>
      </c>
      <c r="AI22" s="31">
        <f t="shared" si="17"/>
        <v>6520.9864177638074</v>
      </c>
      <c r="AJ22" s="31">
        <f t="shared" si="17"/>
        <v>6627.8878344484601</v>
      </c>
      <c r="AK22" s="31">
        <f t="shared" si="17"/>
        <v>6734.7892511331129</v>
      </c>
      <c r="AL22" s="31">
        <f t="shared" si="17"/>
        <v>6841.6906678177656</v>
      </c>
      <c r="AM22" s="31">
        <f t="shared" si="17"/>
        <v>6948.5920845024175</v>
      </c>
      <c r="AN22" s="31">
        <f t="shared" si="17"/>
        <v>7055.4935011870703</v>
      </c>
      <c r="AO22" s="31">
        <f t="shared" si="17"/>
        <v>7162.394917871723</v>
      </c>
      <c r="AP22" s="31">
        <f t="shared" si="17"/>
        <v>7269.2963345563758</v>
      </c>
      <c r="AQ22" s="31">
        <f t="shared" si="17"/>
        <v>7376.1977512410285</v>
      </c>
      <c r="AR22" s="31">
        <f t="shared" si="17"/>
        <v>7483.0991679256813</v>
      </c>
      <c r="AS22" s="31">
        <f t="shared" si="17"/>
        <v>7590.0005846103331</v>
      </c>
      <c r="AT22" s="31">
        <f t="shared" si="17"/>
        <v>7696.9020012949859</v>
      </c>
      <c r="AU22" s="31">
        <f t="shared" ref="AU22:BB66" si="22">$C22*AU$8</f>
        <v>7803.8034179796387</v>
      </c>
      <c r="AV22" s="31">
        <f t="shared" si="14"/>
        <v>7910.7048346642914</v>
      </c>
      <c r="AW22" s="31">
        <f t="shared" si="14"/>
        <v>8017.6062513489442</v>
      </c>
      <c r="AX22" s="31">
        <f t="shared" si="15"/>
        <v>8124.507668033596</v>
      </c>
      <c r="AY22" s="31">
        <f t="shared" si="15"/>
        <v>8231.4090847182488</v>
      </c>
      <c r="AZ22" s="31">
        <f t="shared" si="15"/>
        <v>8338.3105014029006</v>
      </c>
      <c r="BA22" s="31">
        <f t="shared" si="15"/>
        <v>8445.2119180875543</v>
      </c>
      <c r="BB22" s="31">
        <f t="shared" si="15"/>
        <v>8552.1133347722061</v>
      </c>
      <c r="BC22" s="31">
        <f t="shared" si="15"/>
        <v>8659.0147514568598</v>
      </c>
      <c r="BD22" s="31">
        <f t="shared" si="15"/>
        <v>8765.9161681415117</v>
      </c>
      <c r="BE22" s="31">
        <f t="shared" si="15"/>
        <v>8872.8175848261653</v>
      </c>
      <c r="BF22" s="31">
        <f t="shared" si="15"/>
        <v>8979.7190015108172</v>
      </c>
      <c r="BG22" s="31">
        <f t="shared" si="15"/>
        <v>9086.620418195469</v>
      </c>
      <c r="BH22" s="31">
        <f t="shared" si="15"/>
        <v>9193.5218348801227</v>
      </c>
    </row>
    <row r="23" spans="2:60" x14ac:dyDescent="0.2">
      <c r="B23" s="58">
        <v>15</v>
      </c>
      <c r="C23">
        <f t="shared" si="18"/>
        <v>1.2271846303085117</v>
      </c>
      <c r="D23" s="31">
        <f t="shared" si="13"/>
        <v>3681.5538909255351</v>
      </c>
      <c r="E23" s="31">
        <f t="shared" si="21"/>
        <v>3804.2723539563863</v>
      </c>
      <c r="F23" s="31">
        <f t="shared" si="21"/>
        <v>3926.9908169872374</v>
      </c>
      <c r="G23" s="31">
        <f t="shared" si="21"/>
        <v>4049.7092800180885</v>
      </c>
      <c r="H23" s="31">
        <f t="shared" si="21"/>
        <v>4172.4277430489392</v>
      </c>
      <c r="I23" s="31">
        <f t="shared" si="21"/>
        <v>4295.1462060797912</v>
      </c>
      <c r="J23" s="31">
        <f t="shared" si="21"/>
        <v>4417.8646691106424</v>
      </c>
      <c r="K23" s="31">
        <f t="shared" si="21"/>
        <v>4540.5831321414935</v>
      </c>
      <c r="L23" s="31">
        <f t="shared" si="21"/>
        <v>4663.3015951723446</v>
      </c>
      <c r="M23" s="31">
        <f t="shared" si="21"/>
        <v>4786.0200582031957</v>
      </c>
      <c r="N23" s="31">
        <f t="shared" si="21"/>
        <v>4908.7385212340469</v>
      </c>
      <c r="O23" s="31">
        <f t="shared" si="21"/>
        <v>5031.456984264898</v>
      </c>
      <c r="P23" s="31">
        <f t="shared" si="21"/>
        <v>5154.1754472957491</v>
      </c>
      <c r="Q23" s="31">
        <f t="shared" si="21"/>
        <v>5276.8939103266002</v>
      </c>
      <c r="R23" s="31">
        <f t="shared" si="21"/>
        <v>5399.6123733574514</v>
      </c>
      <c r="S23" s="14">
        <f t="shared" si="21"/>
        <v>5522.3308363883025</v>
      </c>
      <c r="T23" s="31">
        <f t="shared" si="21"/>
        <v>5645.0492994191536</v>
      </c>
      <c r="U23" s="31">
        <f t="shared" si="21"/>
        <v>5767.7677624500047</v>
      </c>
      <c r="V23" s="31">
        <f t="shared" si="21"/>
        <v>5890.4862254808559</v>
      </c>
      <c r="W23" s="31">
        <f t="shared" si="21"/>
        <v>6013.204688511707</v>
      </c>
      <c r="X23" s="31">
        <f t="shared" si="21"/>
        <v>6135.9231515425581</v>
      </c>
      <c r="Y23" s="31">
        <f t="shared" si="21"/>
        <v>6258.6416145734092</v>
      </c>
      <c r="Z23" s="31">
        <f t="shared" si="21"/>
        <v>6381.3600776042604</v>
      </c>
      <c r="AA23" s="31">
        <f t="shared" si="21"/>
        <v>6504.0785406351115</v>
      </c>
      <c r="AB23" s="31">
        <f t="shared" si="21"/>
        <v>6626.7970036659626</v>
      </c>
      <c r="AC23" s="31">
        <f t="shared" si="21"/>
        <v>6749.5154666968137</v>
      </c>
      <c r="AD23" s="31">
        <f t="shared" si="20"/>
        <v>6872.2339297276649</v>
      </c>
      <c r="AE23" s="31">
        <f t="shared" si="17"/>
        <v>6994.9523927585169</v>
      </c>
      <c r="AF23" s="31">
        <f t="shared" si="17"/>
        <v>7117.670855789368</v>
      </c>
      <c r="AG23" s="31">
        <f t="shared" si="17"/>
        <v>7240.3893188202192</v>
      </c>
      <c r="AH23" s="31">
        <f t="shared" si="17"/>
        <v>7363.1077818510703</v>
      </c>
      <c r="AI23" s="31">
        <f t="shared" si="17"/>
        <v>7485.8262448819214</v>
      </c>
      <c r="AJ23" s="31">
        <f t="shared" si="17"/>
        <v>7608.5447079127725</v>
      </c>
      <c r="AK23" s="31">
        <f t="shared" si="17"/>
        <v>7731.2631709436237</v>
      </c>
      <c r="AL23" s="31">
        <f t="shared" si="17"/>
        <v>7853.9816339744748</v>
      </c>
      <c r="AM23" s="31">
        <f t="shared" si="17"/>
        <v>7976.7000970053259</v>
      </c>
      <c r="AN23" s="31">
        <f t="shared" si="17"/>
        <v>8099.418560036177</v>
      </c>
      <c r="AO23" s="31">
        <f t="shared" si="17"/>
        <v>8222.1370230670273</v>
      </c>
      <c r="AP23" s="31">
        <f t="shared" si="17"/>
        <v>8344.8554860978784</v>
      </c>
      <c r="AQ23" s="31">
        <f t="shared" si="17"/>
        <v>8467.5739491287313</v>
      </c>
      <c r="AR23" s="31">
        <f t="shared" si="17"/>
        <v>8590.2924121595825</v>
      </c>
      <c r="AS23" s="31">
        <f t="shared" si="17"/>
        <v>8713.0108751904336</v>
      </c>
      <c r="AT23" s="31">
        <f t="shared" si="17"/>
        <v>8835.7293382212847</v>
      </c>
      <c r="AU23" s="31">
        <f t="shared" si="22"/>
        <v>8958.4478012521358</v>
      </c>
      <c r="AV23" s="31">
        <f t="shared" si="14"/>
        <v>9081.166264282987</v>
      </c>
      <c r="AW23" s="31">
        <f t="shared" si="14"/>
        <v>9203.8847273138381</v>
      </c>
      <c r="AX23" s="31">
        <f t="shared" si="15"/>
        <v>9326.6031903446892</v>
      </c>
      <c r="AY23" s="31">
        <f t="shared" si="15"/>
        <v>9449.3216533755403</v>
      </c>
      <c r="AZ23" s="31">
        <f t="shared" si="15"/>
        <v>9572.0401164063915</v>
      </c>
      <c r="BA23" s="31">
        <f t="shared" si="15"/>
        <v>9694.7585794372426</v>
      </c>
      <c r="BB23" s="31">
        <f t="shared" si="15"/>
        <v>9817.4770424680937</v>
      </c>
      <c r="BC23" s="31">
        <f t="shared" si="15"/>
        <v>9940.1955054989448</v>
      </c>
      <c r="BD23" s="31">
        <f t="shared" si="15"/>
        <v>10062.913968529796</v>
      </c>
      <c r="BE23" s="31">
        <f t="shared" si="15"/>
        <v>10185.632431560647</v>
      </c>
      <c r="BF23" s="31">
        <f t="shared" si="15"/>
        <v>10308.350894591498</v>
      </c>
      <c r="BG23" s="31">
        <f t="shared" si="15"/>
        <v>10431.069357622349</v>
      </c>
      <c r="BH23" s="31">
        <f t="shared" si="15"/>
        <v>10553.7878206532</v>
      </c>
    </row>
    <row r="24" spans="2:60" x14ac:dyDescent="0.2">
      <c r="B24" s="58">
        <v>16</v>
      </c>
      <c r="C24">
        <f t="shared" si="18"/>
        <v>1.3962634015954623</v>
      </c>
      <c r="D24" s="31">
        <f t="shared" si="13"/>
        <v>4188.7902047863863</v>
      </c>
      <c r="E24" s="31">
        <f t="shared" si="21"/>
        <v>4328.4165449459333</v>
      </c>
      <c r="F24" s="31">
        <f t="shared" si="21"/>
        <v>4468.0428851054794</v>
      </c>
      <c r="G24" s="31">
        <f t="shared" si="21"/>
        <v>4607.6692252650255</v>
      </c>
      <c r="H24" s="31">
        <f t="shared" si="21"/>
        <v>4747.2955654245716</v>
      </c>
      <c r="I24" s="31">
        <f t="shared" si="21"/>
        <v>4886.9219055841177</v>
      </c>
      <c r="J24" s="31">
        <f t="shared" si="21"/>
        <v>5026.5482457436638</v>
      </c>
      <c r="K24" s="31">
        <f t="shared" si="21"/>
        <v>5166.1745859032108</v>
      </c>
      <c r="L24" s="31">
        <f t="shared" si="21"/>
        <v>5305.8009260627568</v>
      </c>
      <c r="M24" s="31">
        <f t="shared" si="21"/>
        <v>5445.4272662223029</v>
      </c>
      <c r="N24" s="31">
        <f t="shared" si="21"/>
        <v>5585.053606381849</v>
      </c>
      <c r="O24" s="31">
        <f t="shared" si="21"/>
        <v>5724.6799465413951</v>
      </c>
      <c r="P24" s="31">
        <f t="shared" si="21"/>
        <v>5864.3062867009412</v>
      </c>
      <c r="Q24" s="31">
        <f t="shared" si="21"/>
        <v>6003.9326268604873</v>
      </c>
      <c r="R24" s="31">
        <f t="shared" si="21"/>
        <v>6143.5589670200343</v>
      </c>
      <c r="S24" s="14">
        <f t="shared" si="21"/>
        <v>6283.1853071795804</v>
      </c>
      <c r="T24" s="31">
        <f t="shared" si="21"/>
        <v>6422.8116473391265</v>
      </c>
      <c r="U24" s="31">
        <f t="shared" si="21"/>
        <v>6562.4379874986726</v>
      </c>
      <c r="V24" s="31">
        <f t="shared" si="21"/>
        <v>6702.0643276582186</v>
      </c>
      <c r="W24" s="31">
        <f t="shared" si="21"/>
        <v>6841.6906678177647</v>
      </c>
      <c r="X24" s="31">
        <f t="shared" si="21"/>
        <v>6981.3170079773108</v>
      </c>
      <c r="Y24" s="31">
        <f t="shared" si="21"/>
        <v>7120.9433481368578</v>
      </c>
      <c r="Z24" s="31">
        <f t="shared" si="21"/>
        <v>7260.5696882964039</v>
      </c>
      <c r="AA24" s="31">
        <f t="shared" si="21"/>
        <v>7400.19602845595</v>
      </c>
      <c r="AB24" s="31">
        <f t="shared" si="21"/>
        <v>7539.8223686154961</v>
      </c>
      <c r="AC24" s="31">
        <f t="shared" si="21"/>
        <v>7679.4487087750422</v>
      </c>
      <c r="AD24" s="31">
        <f t="shared" si="20"/>
        <v>7819.0750489345883</v>
      </c>
      <c r="AE24" s="31">
        <f t="shared" si="17"/>
        <v>7958.7013890941353</v>
      </c>
      <c r="AF24" s="31">
        <f t="shared" si="17"/>
        <v>8098.3277292536814</v>
      </c>
      <c r="AG24" s="31">
        <f t="shared" si="17"/>
        <v>8237.9540694132265</v>
      </c>
      <c r="AH24" s="31">
        <f t="shared" si="17"/>
        <v>8377.5804095727726</v>
      </c>
      <c r="AI24" s="31">
        <f t="shared" si="17"/>
        <v>8517.2067497323205</v>
      </c>
      <c r="AJ24" s="31">
        <f t="shared" si="17"/>
        <v>8656.8330898918666</v>
      </c>
      <c r="AK24" s="31">
        <f t="shared" si="17"/>
        <v>8796.4594300514127</v>
      </c>
      <c r="AL24" s="31">
        <f t="shared" si="17"/>
        <v>8936.0857702109588</v>
      </c>
      <c r="AM24" s="31">
        <f t="shared" si="17"/>
        <v>9075.7121103705049</v>
      </c>
      <c r="AN24" s="31">
        <f t="shared" si="17"/>
        <v>9215.338450530051</v>
      </c>
      <c r="AO24" s="31">
        <f t="shared" si="17"/>
        <v>9354.9647906895971</v>
      </c>
      <c r="AP24" s="31">
        <f t="shared" si="17"/>
        <v>9494.5911308491432</v>
      </c>
      <c r="AQ24" s="31">
        <f t="shared" si="17"/>
        <v>9634.2174710086892</v>
      </c>
      <c r="AR24" s="31">
        <f t="shared" si="17"/>
        <v>9773.8438111682353</v>
      </c>
      <c r="AS24" s="31">
        <f t="shared" si="17"/>
        <v>9913.4701513277814</v>
      </c>
      <c r="AT24" s="31">
        <f t="shared" si="17"/>
        <v>10053.096491487328</v>
      </c>
      <c r="AU24" s="31">
        <f t="shared" si="22"/>
        <v>10192.722831646874</v>
      </c>
      <c r="AV24" s="31">
        <f t="shared" si="14"/>
        <v>10332.349171806422</v>
      </c>
      <c r="AW24" s="31">
        <f t="shared" si="14"/>
        <v>10471.975511965968</v>
      </c>
      <c r="AX24" s="31">
        <f t="shared" si="15"/>
        <v>10611.601852125514</v>
      </c>
      <c r="AY24" s="31">
        <f t="shared" si="15"/>
        <v>10751.22819228506</v>
      </c>
      <c r="AZ24" s="31">
        <f t="shared" si="15"/>
        <v>10890.854532444606</v>
      </c>
      <c r="BA24" s="31">
        <f t="shared" si="15"/>
        <v>11030.480872604152</v>
      </c>
      <c r="BB24" s="31">
        <f t="shared" si="15"/>
        <v>11170.107212763698</v>
      </c>
      <c r="BC24" s="31">
        <f t="shared" si="15"/>
        <v>11309.733552923244</v>
      </c>
      <c r="BD24" s="31">
        <f t="shared" si="15"/>
        <v>11449.35989308279</v>
      </c>
      <c r="BE24" s="31">
        <f t="shared" si="15"/>
        <v>11588.986233242336</v>
      </c>
      <c r="BF24" s="31">
        <f t="shared" si="15"/>
        <v>11728.612573401882</v>
      </c>
      <c r="BG24" s="31">
        <f t="shared" si="15"/>
        <v>11868.238913561428</v>
      </c>
      <c r="BH24" s="31">
        <f t="shared" si="15"/>
        <v>12007.865253720975</v>
      </c>
    </row>
    <row r="25" spans="2:60" x14ac:dyDescent="0.2">
      <c r="B25" s="58">
        <v>17</v>
      </c>
      <c r="C25">
        <f t="shared" si="18"/>
        <v>1.5762504807073772</v>
      </c>
      <c r="D25" s="31">
        <f t="shared" si="13"/>
        <v>4728.7514421221313</v>
      </c>
      <c r="E25" s="31">
        <f t="shared" si="21"/>
        <v>4886.3764901928689</v>
      </c>
      <c r="F25" s="31">
        <f t="shared" si="21"/>
        <v>5044.0015382636066</v>
      </c>
      <c r="G25" s="31">
        <f t="shared" si="21"/>
        <v>5201.6265863343442</v>
      </c>
      <c r="H25" s="31">
        <f t="shared" si="21"/>
        <v>5359.2516344050828</v>
      </c>
      <c r="I25" s="31">
        <f t="shared" si="21"/>
        <v>5516.8766824758204</v>
      </c>
      <c r="J25" s="31">
        <f t="shared" si="21"/>
        <v>5674.5017305465581</v>
      </c>
      <c r="K25" s="31">
        <f t="shared" si="21"/>
        <v>5832.1267786172957</v>
      </c>
      <c r="L25" s="31">
        <f t="shared" si="21"/>
        <v>5989.7518266880334</v>
      </c>
      <c r="M25" s="31">
        <f t="shared" si="21"/>
        <v>6147.376874758771</v>
      </c>
      <c r="N25" s="31">
        <f t="shared" si="21"/>
        <v>6305.0019228295087</v>
      </c>
      <c r="O25" s="31">
        <f t="shared" si="21"/>
        <v>6462.6269709002463</v>
      </c>
      <c r="P25" s="31">
        <f t="shared" si="21"/>
        <v>6620.252018970984</v>
      </c>
      <c r="Q25" s="31">
        <f t="shared" si="21"/>
        <v>6777.8770670417216</v>
      </c>
      <c r="R25" s="31">
        <f t="shared" si="21"/>
        <v>6935.5021151124593</v>
      </c>
      <c r="S25" s="14">
        <f t="shared" si="21"/>
        <v>7093.1271631831969</v>
      </c>
      <c r="T25" s="31">
        <f t="shared" si="21"/>
        <v>7250.7522112539345</v>
      </c>
      <c r="U25" s="31">
        <f t="shared" si="21"/>
        <v>7408.3772593246731</v>
      </c>
      <c r="V25" s="31">
        <f t="shared" si="21"/>
        <v>7566.0023073954108</v>
      </c>
      <c r="W25" s="31">
        <f t="shared" si="21"/>
        <v>7723.6273554661484</v>
      </c>
      <c r="X25" s="31">
        <f t="shared" si="21"/>
        <v>7881.252403536886</v>
      </c>
      <c r="Y25" s="31">
        <f t="shared" si="21"/>
        <v>8038.8774516076237</v>
      </c>
      <c r="Z25" s="31">
        <f t="shared" si="21"/>
        <v>8196.5024996783613</v>
      </c>
      <c r="AA25" s="31">
        <f t="shared" si="21"/>
        <v>8354.1275477490981</v>
      </c>
      <c r="AB25" s="31">
        <f t="shared" si="21"/>
        <v>8511.7525958198366</v>
      </c>
      <c r="AC25" s="31">
        <f t="shared" si="21"/>
        <v>8669.3776438905752</v>
      </c>
      <c r="AD25" s="31">
        <f t="shared" si="20"/>
        <v>8827.0026919613119</v>
      </c>
      <c r="AE25" s="31">
        <f t="shared" si="17"/>
        <v>8984.6277400320505</v>
      </c>
      <c r="AF25" s="31">
        <f t="shared" si="17"/>
        <v>9142.2527881027872</v>
      </c>
      <c r="AG25" s="31">
        <f t="shared" si="17"/>
        <v>9299.8778361735258</v>
      </c>
      <c r="AH25" s="31">
        <f t="shared" si="17"/>
        <v>9457.5028842442625</v>
      </c>
      <c r="AI25" s="31">
        <f t="shared" si="17"/>
        <v>9615.1279323150011</v>
      </c>
      <c r="AJ25" s="31">
        <f t="shared" si="17"/>
        <v>9772.7529803857378</v>
      </c>
      <c r="AK25" s="31">
        <f t="shared" si="17"/>
        <v>9930.3780284564764</v>
      </c>
      <c r="AL25" s="31">
        <f t="shared" si="17"/>
        <v>10088.003076527213</v>
      </c>
      <c r="AM25" s="31">
        <f t="shared" si="17"/>
        <v>10245.628124597952</v>
      </c>
      <c r="AN25" s="31">
        <f t="shared" si="17"/>
        <v>10403.253172668688</v>
      </c>
      <c r="AO25" s="31">
        <f t="shared" si="17"/>
        <v>10560.878220739427</v>
      </c>
      <c r="AP25" s="31">
        <f t="shared" si="17"/>
        <v>10718.503268810166</v>
      </c>
      <c r="AQ25" s="31">
        <f t="shared" si="17"/>
        <v>10876.128316880902</v>
      </c>
      <c r="AR25" s="31">
        <f t="shared" si="17"/>
        <v>11033.753364951641</v>
      </c>
      <c r="AS25" s="31">
        <f t="shared" si="17"/>
        <v>11191.378413022378</v>
      </c>
      <c r="AT25" s="31">
        <f t="shared" si="17"/>
        <v>11349.003461093116</v>
      </c>
      <c r="AU25" s="31">
        <f t="shared" si="22"/>
        <v>11506.628509163853</v>
      </c>
      <c r="AV25" s="31">
        <f t="shared" si="22"/>
        <v>11664.253557234591</v>
      </c>
      <c r="AW25" s="31">
        <f t="shared" si="22"/>
        <v>11821.878605305328</v>
      </c>
      <c r="AX25" s="31">
        <f t="shared" si="22"/>
        <v>11979.503653376067</v>
      </c>
      <c r="AY25" s="31">
        <f t="shared" si="22"/>
        <v>12137.128701446803</v>
      </c>
      <c r="AZ25" s="31">
        <f t="shared" si="22"/>
        <v>12294.753749517542</v>
      </c>
      <c r="BA25" s="31">
        <f t="shared" si="22"/>
        <v>12452.378797588279</v>
      </c>
      <c r="BB25" s="31">
        <f t="shared" si="22"/>
        <v>12610.003845659017</v>
      </c>
      <c r="BC25" s="31">
        <f t="shared" ref="BC25:BH69" si="23">$C25*BC$8</f>
        <v>12767.628893729756</v>
      </c>
      <c r="BD25" s="31">
        <f t="shared" si="23"/>
        <v>12925.253941800493</v>
      </c>
      <c r="BE25" s="31">
        <f t="shared" si="23"/>
        <v>13082.878989871231</v>
      </c>
      <c r="BF25" s="31">
        <f t="shared" si="23"/>
        <v>13240.504037941968</v>
      </c>
      <c r="BG25" s="31">
        <f t="shared" si="23"/>
        <v>13398.129086012706</v>
      </c>
      <c r="BH25" s="31">
        <f t="shared" si="23"/>
        <v>13555.754134083443</v>
      </c>
    </row>
    <row r="26" spans="2:60" x14ac:dyDescent="0.2">
      <c r="B26" s="58">
        <v>18</v>
      </c>
      <c r="C26">
        <f t="shared" si="18"/>
        <v>1.7671458676442571</v>
      </c>
      <c r="D26" s="31">
        <f t="shared" si="13"/>
        <v>5301.4376029327714</v>
      </c>
      <c r="E26" s="31">
        <f t="shared" si="21"/>
        <v>5478.1521896971972</v>
      </c>
      <c r="F26" s="31">
        <f t="shared" si="21"/>
        <v>5654.866776461623</v>
      </c>
      <c r="G26" s="31">
        <f t="shared" si="21"/>
        <v>5831.5813632260488</v>
      </c>
      <c r="H26" s="31">
        <f t="shared" si="21"/>
        <v>6008.2959499904737</v>
      </c>
      <c r="I26" s="31">
        <f t="shared" si="21"/>
        <v>6185.0105367548995</v>
      </c>
      <c r="J26" s="31">
        <f t="shared" si="21"/>
        <v>6361.7251235193253</v>
      </c>
      <c r="K26" s="31">
        <f t="shared" si="21"/>
        <v>6538.4397102837511</v>
      </c>
      <c r="L26" s="31">
        <f t="shared" si="21"/>
        <v>6715.1542970481769</v>
      </c>
      <c r="M26" s="31">
        <f t="shared" si="21"/>
        <v>6891.8688838126027</v>
      </c>
      <c r="N26" s="31">
        <f t="shared" si="21"/>
        <v>7068.5834705770285</v>
      </c>
      <c r="O26" s="31">
        <f t="shared" si="21"/>
        <v>7245.2980573414543</v>
      </c>
      <c r="P26" s="31">
        <f t="shared" si="21"/>
        <v>7422.0126441058801</v>
      </c>
      <c r="Q26" s="31">
        <f t="shared" si="21"/>
        <v>7598.727230870305</v>
      </c>
      <c r="R26" s="31">
        <f t="shared" si="21"/>
        <v>7775.4418176347308</v>
      </c>
      <c r="S26" s="14">
        <f t="shared" si="21"/>
        <v>7952.1564043991566</v>
      </c>
      <c r="T26" s="31">
        <f t="shared" si="21"/>
        <v>8128.8709911635824</v>
      </c>
      <c r="U26" s="31">
        <f t="shared" si="21"/>
        <v>8305.5855779280082</v>
      </c>
      <c r="V26" s="31">
        <f t="shared" si="21"/>
        <v>8482.3001646924331</v>
      </c>
      <c r="W26" s="31">
        <f t="shared" si="21"/>
        <v>8659.0147514568598</v>
      </c>
      <c r="X26" s="31">
        <f t="shared" si="21"/>
        <v>8835.7293382212847</v>
      </c>
      <c r="Y26" s="31">
        <f t="shared" si="21"/>
        <v>9012.4439249857114</v>
      </c>
      <c r="Z26" s="31">
        <f t="shared" si="21"/>
        <v>9189.1585117501363</v>
      </c>
      <c r="AA26" s="31">
        <f t="shared" si="21"/>
        <v>9365.873098514563</v>
      </c>
      <c r="AB26" s="31">
        <f t="shared" si="21"/>
        <v>9542.5876852789879</v>
      </c>
      <c r="AC26" s="31">
        <f t="shared" si="21"/>
        <v>9719.3022720434146</v>
      </c>
      <c r="AD26" s="31">
        <f t="shared" si="20"/>
        <v>9896.0168588078395</v>
      </c>
      <c r="AE26" s="31">
        <f t="shared" si="17"/>
        <v>10072.731445572264</v>
      </c>
      <c r="AF26" s="31">
        <f t="shared" si="17"/>
        <v>10249.446032336691</v>
      </c>
      <c r="AG26" s="31">
        <f t="shared" si="17"/>
        <v>10426.160619101116</v>
      </c>
      <c r="AH26" s="31">
        <f t="shared" si="17"/>
        <v>10602.875205865543</v>
      </c>
      <c r="AI26" s="31">
        <f t="shared" si="17"/>
        <v>10779.589792629968</v>
      </c>
      <c r="AJ26" s="31">
        <f t="shared" si="17"/>
        <v>10956.304379394394</v>
      </c>
      <c r="AK26" s="31">
        <f t="shared" si="17"/>
        <v>11133.018966158819</v>
      </c>
      <c r="AL26" s="31">
        <f t="shared" si="17"/>
        <v>11309.733552923246</v>
      </c>
      <c r="AM26" s="31">
        <f t="shared" si="17"/>
        <v>11486.448139687671</v>
      </c>
      <c r="AN26" s="31">
        <f t="shared" si="17"/>
        <v>11663.162726452098</v>
      </c>
      <c r="AO26" s="31">
        <f t="shared" si="17"/>
        <v>11839.877313216522</v>
      </c>
      <c r="AP26" s="31">
        <f t="shared" si="17"/>
        <v>12016.591899980947</v>
      </c>
      <c r="AQ26" s="31">
        <f t="shared" si="17"/>
        <v>12193.306486745374</v>
      </c>
      <c r="AR26" s="31">
        <f t="shared" si="17"/>
        <v>12370.021073509799</v>
      </c>
      <c r="AS26" s="31">
        <f t="shared" si="17"/>
        <v>12546.735660274226</v>
      </c>
      <c r="AT26" s="31">
        <f t="shared" si="17"/>
        <v>12723.450247038651</v>
      </c>
      <c r="AU26" s="31">
        <f t="shared" si="22"/>
        <v>12900.164833803077</v>
      </c>
      <c r="AV26" s="31">
        <f t="shared" si="22"/>
        <v>13076.879420567502</v>
      </c>
      <c r="AW26" s="31">
        <f t="shared" si="22"/>
        <v>13253.594007331929</v>
      </c>
      <c r="AX26" s="31">
        <f t="shared" si="22"/>
        <v>13430.308594096354</v>
      </c>
      <c r="AY26" s="31">
        <f t="shared" si="22"/>
        <v>13607.023180860779</v>
      </c>
      <c r="AZ26" s="31">
        <f t="shared" si="22"/>
        <v>13783.737767625205</v>
      </c>
      <c r="BA26" s="31">
        <f t="shared" si="22"/>
        <v>13960.45235438963</v>
      </c>
      <c r="BB26" s="31">
        <f t="shared" si="22"/>
        <v>14137.166941154057</v>
      </c>
      <c r="BC26" s="31">
        <f t="shared" si="23"/>
        <v>14313.881527918482</v>
      </c>
      <c r="BD26" s="31">
        <f t="shared" si="23"/>
        <v>14490.596114682909</v>
      </c>
      <c r="BE26" s="31">
        <f t="shared" si="23"/>
        <v>14667.310701447333</v>
      </c>
      <c r="BF26" s="31">
        <f t="shared" si="23"/>
        <v>14844.02528821176</v>
      </c>
      <c r="BG26" s="31">
        <f t="shared" si="23"/>
        <v>15020.739874976185</v>
      </c>
      <c r="BH26" s="31">
        <f t="shared" si="23"/>
        <v>15197.45446174061</v>
      </c>
    </row>
    <row r="27" spans="2:60" x14ac:dyDescent="0.2">
      <c r="B27" s="58">
        <f>B26+2</f>
        <v>20</v>
      </c>
      <c r="C27">
        <f t="shared" si="18"/>
        <v>2.1816615649929099</v>
      </c>
      <c r="D27" s="31">
        <f t="shared" si="13"/>
        <v>6544.9846949787297</v>
      </c>
      <c r="E27" s="31">
        <f t="shared" si="21"/>
        <v>6763.1508514780207</v>
      </c>
      <c r="F27" s="31">
        <f t="shared" si="21"/>
        <v>6981.3170079773117</v>
      </c>
      <c r="G27" s="31">
        <f t="shared" si="21"/>
        <v>7199.4831644766027</v>
      </c>
      <c r="H27" s="31">
        <f t="shared" si="21"/>
        <v>7417.6493209758937</v>
      </c>
      <c r="I27" s="31">
        <f t="shared" si="21"/>
        <v>7635.8154774751847</v>
      </c>
      <c r="J27" s="31">
        <f t="shared" si="21"/>
        <v>7853.9816339744757</v>
      </c>
      <c r="K27" s="31">
        <f t="shared" si="21"/>
        <v>8072.1477904737667</v>
      </c>
      <c r="L27" s="31">
        <f t="shared" si="21"/>
        <v>8290.3139469730577</v>
      </c>
      <c r="M27" s="31">
        <f t="shared" si="21"/>
        <v>8508.4801034723478</v>
      </c>
      <c r="N27" s="31">
        <f t="shared" si="21"/>
        <v>8726.6462599716397</v>
      </c>
      <c r="O27" s="31">
        <f t="shared" si="21"/>
        <v>8944.8124164709297</v>
      </c>
      <c r="P27" s="31">
        <f t="shared" si="21"/>
        <v>9162.9785729702216</v>
      </c>
      <c r="Q27" s="31">
        <f t="shared" si="21"/>
        <v>9381.1447294695117</v>
      </c>
      <c r="R27" s="31">
        <f t="shared" si="21"/>
        <v>9599.3108859688036</v>
      </c>
      <c r="S27" s="14">
        <f t="shared" si="21"/>
        <v>9817.4770424680937</v>
      </c>
      <c r="T27" s="31">
        <f t="shared" si="21"/>
        <v>10035.643198967386</v>
      </c>
      <c r="U27" s="31">
        <f t="shared" si="21"/>
        <v>10253.809355466676</v>
      </c>
      <c r="V27" s="31">
        <f t="shared" si="21"/>
        <v>10471.975511965968</v>
      </c>
      <c r="W27" s="31">
        <f t="shared" si="21"/>
        <v>10690.141668465258</v>
      </c>
      <c r="X27" s="31">
        <f t="shared" si="21"/>
        <v>10908.30782496455</v>
      </c>
      <c r="Y27" s="31">
        <f t="shared" si="21"/>
        <v>11126.47398146384</v>
      </c>
      <c r="Z27" s="31">
        <f t="shared" si="21"/>
        <v>11344.640137963132</v>
      </c>
      <c r="AA27" s="31">
        <f t="shared" si="21"/>
        <v>11562.806294462422</v>
      </c>
      <c r="AB27" s="31">
        <f t="shared" si="21"/>
        <v>11780.972450961714</v>
      </c>
      <c r="AC27" s="31">
        <f t="shared" si="21"/>
        <v>11999.138607461004</v>
      </c>
      <c r="AD27" s="31">
        <f t="shared" si="20"/>
        <v>12217.304763960296</v>
      </c>
      <c r="AE27" s="31">
        <f t="shared" si="20"/>
        <v>12435.470920459586</v>
      </c>
      <c r="AF27" s="31">
        <f t="shared" si="20"/>
        <v>12653.637076958878</v>
      </c>
      <c r="AG27" s="31">
        <f t="shared" si="20"/>
        <v>12871.803233458168</v>
      </c>
      <c r="AH27" s="31">
        <f t="shared" si="20"/>
        <v>13089.969389957459</v>
      </c>
      <c r="AI27" s="31">
        <f t="shared" si="20"/>
        <v>13308.13554645675</v>
      </c>
      <c r="AJ27" s="31">
        <f t="shared" si="20"/>
        <v>13526.301702956041</v>
      </c>
      <c r="AK27" s="31">
        <f t="shared" si="20"/>
        <v>13744.467859455332</v>
      </c>
      <c r="AL27" s="31">
        <f t="shared" si="20"/>
        <v>13962.634015954623</v>
      </c>
      <c r="AM27" s="31">
        <f t="shared" si="20"/>
        <v>14180.800172453914</v>
      </c>
      <c r="AN27" s="31">
        <f t="shared" si="20"/>
        <v>14398.966328953205</v>
      </c>
      <c r="AO27" s="31">
        <f t="shared" si="20"/>
        <v>14617.132485452496</v>
      </c>
      <c r="AP27" s="31">
        <f t="shared" ref="AP27:AT66" si="24">$C27*AP$8</f>
        <v>14835.298641951787</v>
      </c>
      <c r="AQ27" s="31">
        <f t="shared" si="24"/>
        <v>15053.464798451078</v>
      </c>
      <c r="AR27" s="31">
        <f t="shared" si="24"/>
        <v>15271.630954950369</v>
      </c>
      <c r="AS27" s="31">
        <f t="shared" si="24"/>
        <v>15489.797111449659</v>
      </c>
      <c r="AT27" s="31">
        <f t="shared" si="24"/>
        <v>15707.963267948951</v>
      </c>
      <c r="AU27" s="31">
        <f t="shared" si="22"/>
        <v>15926.129424448241</v>
      </c>
      <c r="AV27" s="31">
        <f t="shared" si="22"/>
        <v>16144.295580947533</v>
      </c>
      <c r="AW27" s="31">
        <f t="shared" si="22"/>
        <v>16362.461737446823</v>
      </c>
      <c r="AX27" s="31">
        <f t="shared" si="22"/>
        <v>16580.627893946115</v>
      </c>
      <c r="AY27" s="31">
        <f t="shared" si="22"/>
        <v>16798.794050445405</v>
      </c>
      <c r="AZ27" s="31">
        <f t="shared" si="22"/>
        <v>17016.960206944696</v>
      </c>
      <c r="BA27" s="31">
        <f t="shared" si="22"/>
        <v>17235.126363443989</v>
      </c>
      <c r="BB27" s="31">
        <f t="shared" si="22"/>
        <v>17453.292519943279</v>
      </c>
      <c r="BC27" s="31">
        <f t="shared" si="23"/>
        <v>17671.458676442569</v>
      </c>
      <c r="BD27" s="31">
        <f t="shared" si="23"/>
        <v>17889.624832941859</v>
      </c>
      <c r="BE27" s="31">
        <f t="shared" si="23"/>
        <v>18107.790989441153</v>
      </c>
      <c r="BF27" s="31">
        <f t="shared" si="23"/>
        <v>18325.957145940443</v>
      </c>
      <c r="BG27" s="31">
        <f t="shared" si="23"/>
        <v>18544.123302439733</v>
      </c>
      <c r="BH27" s="31">
        <f t="shared" si="23"/>
        <v>18762.289458939023</v>
      </c>
    </row>
    <row r="28" spans="2:60" x14ac:dyDescent="0.2">
      <c r="B28" s="58">
        <f t="shared" ref="B28:B71" si="25">B27+2</f>
        <v>22</v>
      </c>
      <c r="C28">
        <f t="shared" si="18"/>
        <v>2.6398104936414208</v>
      </c>
      <c r="D28" s="31">
        <f t="shared" si="13"/>
        <v>7919.4314809242624</v>
      </c>
      <c r="E28" s="31">
        <f t="shared" si="21"/>
        <v>8183.4125302884049</v>
      </c>
      <c r="F28" s="31">
        <f t="shared" si="21"/>
        <v>8447.3935796525475</v>
      </c>
      <c r="G28" s="31">
        <f t="shared" si="21"/>
        <v>8711.3746290166891</v>
      </c>
      <c r="H28" s="31">
        <f t="shared" si="21"/>
        <v>8975.3556783808308</v>
      </c>
      <c r="I28" s="31">
        <f t="shared" si="21"/>
        <v>9239.3367277449724</v>
      </c>
      <c r="J28" s="31">
        <f t="shared" si="21"/>
        <v>9503.3177771091159</v>
      </c>
      <c r="K28" s="31">
        <f t="shared" si="21"/>
        <v>9767.2988264732576</v>
      </c>
      <c r="L28" s="31">
        <f t="shared" si="21"/>
        <v>10031.279875837399</v>
      </c>
      <c r="M28" s="31">
        <f t="shared" si="21"/>
        <v>10295.260925201541</v>
      </c>
      <c r="N28" s="31">
        <f t="shared" si="21"/>
        <v>10559.241974565683</v>
      </c>
      <c r="O28" s="31">
        <f t="shared" si="21"/>
        <v>10823.223023929826</v>
      </c>
      <c r="P28" s="31">
        <f t="shared" si="21"/>
        <v>11087.204073293968</v>
      </c>
      <c r="Q28" s="31">
        <f t="shared" si="21"/>
        <v>11351.185122658109</v>
      </c>
      <c r="R28" s="31">
        <f t="shared" si="21"/>
        <v>11615.166172022251</v>
      </c>
      <c r="S28" s="14">
        <f t="shared" si="21"/>
        <v>11879.147221386394</v>
      </c>
      <c r="T28" s="31">
        <f t="shared" si="21"/>
        <v>12143.128270750536</v>
      </c>
      <c r="U28" s="31">
        <f t="shared" si="21"/>
        <v>12407.109320114678</v>
      </c>
      <c r="V28" s="31">
        <f t="shared" si="21"/>
        <v>12671.090369478819</v>
      </c>
      <c r="W28" s="31">
        <f t="shared" si="21"/>
        <v>12935.071418842963</v>
      </c>
      <c r="X28" s="31">
        <f t="shared" si="21"/>
        <v>13199.052468207105</v>
      </c>
      <c r="Y28" s="31">
        <f t="shared" si="21"/>
        <v>13463.033517571246</v>
      </c>
      <c r="Z28" s="31">
        <f t="shared" si="21"/>
        <v>13727.014566935388</v>
      </c>
      <c r="AA28" s="31">
        <f t="shared" si="21"/>
        <v>13990.995616299531</v>
      </c>
      <c r="AB28" s="31">
        <f t="shared" si="21"/>
        <v>14254.976665663673</v>
      </c>
      <c r="AC28" s="31">
        <f t="shared" si="21"/>
        <v>14518.957715027815</v>
      </c>
      <c r="AD28" s="31">
        <f t="shared" si="20"/>
        <v>14782.938764391956</v>
      </c>
      <c r="AE28" s="31">
        <f t="shared" si="20"/>
        <v>15046.919813756098</v>
      </c>
      <c r="AF28" s="31">
        <f t="shared" si="20"/>
        <v>15310.900863120241</v>
      </c>
      <c r="AG28" s="31">
        <f t="shared" si="20"/>
        <v>15574.881912484383</v>
      </c>
      <c r="AH28" s="31">
        <f t="shared" si="20"/>
        <v>15838.862961848525</v>
      </c>
      <c r="AI28" s="31">
        <f t="shared" si="20"/>
        <v>16102.844011212666</v>
      </c>
      <c r="AJ28" s="31">
        <f t="shared" si="20"/>
        <v>16366.82506057681</v>
      </c>
      <c r="AK28" s="31">
        <f t="shared" si="20"/>
        <v>16630.80610994095</v>
      </c>
      <c r="AL28" s="31">
        <f t="shared" si="20"/>
        <v>16894.787159305095</v>
      </c>
      <c r="AM28" s="31">
        <f t="shared" si="20"/>
        <v>17158.768208669237</v>
      </c>
      <c r="AN28" s="31">
        <f t="shared" si="20"/>
        <v>17422.749258033378</v>
      </c>
      <c r="AO28" s="31">
        <f t="shared" si="20"/>
        <v>17686.73030739752</v>
      </c>
      <c r="AP28" s="31">
        <f t="shared" si="24"/>
        <v>17950.711356761662</v>
      </c>
      <c r="AQ28" s="31">
        <f t="shared" si="24"/>
        <v>18214.692406125803</v>
      </c>
      <c r="AR28" s="31">
        <f t="shared" si="24"/>
        <v>18478.673455489945</v>
      </c>
      <c r="AS28" s="31">
        <f t="shared" si="24"/>
        <v>18742.654504854087</v>
      </c>
      <c r="AT28" s="31">
        <f t="shared" si="24"/>
        <v>19006.635554218232</v>
      </c>
      <c r="AU28" s="31">
        <f t="shared" si="22"/>
        <v>19270.616603582374</v>
      </c>
      <c r="AV28" s="31">
        <f t="shared" si="22"/>
        <v>19534.597652946515</v>
      </c>
      <c r="AW28" s="31">
        <f t="shared" si="22"/>
        <v>19798.578702310657</v>
      </c>
      <c r="AX28" s="31">
        <f t="shared" si="22"/>
        <v>20062.559751674798</v>
      </c>
      <c r="AY28" s="31">
        <f t="shared" si="22"/>
        <v>20326.54080103894</v>
      </c>
      <c r="AZ28" s="31">
        <f t="shared" si="22"/>
        <v>20590.521850403082</v>
      </c>
      <c r="BA28" s="31">
        <f t="shared" si="22"/>
        <v>20854.502899767223</v>
      </c>
      <c r="BB28" s="31">
        <f t="shared" si="22"/>
        <v>21118.483949131365</v>
      </c>
      <c r="BC28" s="31">
        <f t="shared" si="23"/>
        <v>21382.46499849551</v>
      </c>
      <c r="BD28" s="31">
        <f t="shared" si="23"/>
        <v>21646.446047859652</v>
      </c>
      <c r="BE28" s="31">
        <f t="shared" si="23"/>
        <v>21910.427097223794</v>
      </c>
      <c r="BF28" s="31">
        <f t="shared" si="23"/>
        <v>22174.408146587935</v>
      </c>
      <c r="BG28" s="31">
        <f t="shared" si="23"/>
        <v>22438.389195952077</v>
      </c>
      <c r="BH28" s="31">
        <f t="shared" si="23"/>
        <v>22702.370245316219</v>
      </c>
    </row>
    <row r="29" spans="2:60" x14ac:dyDescent="0.2">
      <c r="B29" s="58">
        <f t="shared" si="25"/>
        <v>24</v>
      </c>
      <c r="C29">
        <f t="shared" si="18"/>
        <v>3.14159265358979</v>
      </c>
      <c r="D29" s="31">
        <f t="shared" si="13"/>
        <v>9424.7779607693701</v>
      </c>
      <c r="E29" s="31">
        <f t="shared" si="21"/>
        <v>9738.9372261283497</v>
      </c>
      <c r="F29" s="31">
        <f t="shared" si="21"/>
        <v>10053.096491487328</v>
      </c>
      <c r="G29" s="31">
        <f t="shared" si="21"/>
        <v>10367.255756846307</v>
      </c>
      <c r="H29" s="31">
        <f t="shared" si="21"/>
        <v>10681.415022205287</v>
      </c>
      <c r="I29" s="31">
        <f t="shared" si="21"/>
        <v>10995.574287564265</v>
      </c>
      <c r="J29" s="31">
        <f t="shared" si="21"/>
        <v>11309.733552923244</v>
      </c>
      <c r="K29" s="31">
        <f t="shared" si="21"/>
        <v>11623.892818282224</v>
      </c>
      <c r="L29" s="31">
        <f t="shared" si="21"/>
        <v>11938.052083641202</v>
      </c>
      <c r="M29" s="31">
        <f t="shared" si="21"/>
        <v>12252.211349000181</v>
      </c>
      <c r="N29" s="31">
        <f t="shared" si="21"/>
        <v>12566.370614359161</v>
      </c>
      <c r="O29" s="31">
        <f t="shared" si="21"/>
        <v>12880.529879718139</v>
      </c>
      <c r="P29" s="31">
        <f t="shared" si="21"/>
        <v>13194.689145077118</v>
      </c>
      <c r="Q29" s="31">
        <f t="shared" si="21"/>
        <v>13508.848410436098</v>
      </c>
      <c r="R29" s="31">
        <f t="shared" si="21"/>
        <v>13823.007675795076</v>
      </c>
      <c r="S29" s="14">
        <f t="shared" si="21"/>
        <v>14137.166941154055</v>
      </c>
      <c r="T29" s="31">
        <f t="shared" si="21"/>
        <v>14451.326206513035</v>
      </c>
      <c r="U29" s="31">
        <f t="shared" si="21"/>
        <v>14765.485471872013</v>
      </c>
      <c r="V29" s="31">
        <f t="shared" si="21"/>
        <v>15079.644737230992</v>
      </c>
      <c r="W29" s="31">
        <f t="shared" si="21"/>
        <v>15393.804002589972</v>
      </c>
      <c r="X29" s="31">
        <f t="shared" si="21"/>
        <v>15707.96326794895</v>
      </c>
      <c r="Y29" s="31">
        <f t="shared" si="21"/>
        <v>16022.122533307929</v>
      </c>
      <c r="Z29" s="31">
        <f t="shared" si="21"/>
        <v>16336.281798666909</v>
      </c>
      <c r="AA29" s="31">
        <f t="shared" si="21"/>
        <v>16650.441064025887</v>
      </c>
      <c r="AB29" s="31">
        <f t="shared" si="21"/>
        <v>16964.600329384866</v>
      </c>
      <c r="AC29" s="31">
        <f t="shared" si="21"/>
        <v>17278.759594743846</v>
      </c>
      <c r="AD29" s="31">
        <f t="shared" si="20"/>
        <v>17592.918860102825</v>
      </c>
      <c r="AE29" s="31">
        <f t="shared" si="20"/>
        <v>17907.078125461801</v>
      </c>
      <c r="AF29" s="31">
        <f t="shared" si="20"/>
        <v>18221.237390820781</v>
      </c>
      <c r="AG29" s="31">
        <f t="shared" si="20"/>
        <v>18535.396656179761</v>
      </c>
      <c r="AH29" s="31">
        <f t="shared" si="20"/>
        <v>18849.55592153874</v>
      </c>
      <c r="AI29" s="31">
        <f t="shared" si="20"/>
        <v>19163.71518689772</v>
      </c>
      <c r="AJ29" s="31">
        <f t="shared" si="20"/>
        <v>19477.874452256699</v>
      </c>
      <c r="AK29" s="31">
        <f t="shared" si="20"/>
        <v>19792.033717615675</v>
      </c>
      <c r="AL29" s="31">
        <f t="shared" si="20"/>
        <v>20106.192982974655</v>
      </c>
      <c r="AM29" s="31">
        <f t="shared" si="20"/>
        <v>20420.352248333635</v>
      </c>
      <c r="AN29" s="31">
        <f t="shared" si="20"/>
        <v>20734.511513692614</v>
      </c>
      <c r="AO29" s="31">
        <f t="shared" si="20"/>
        <v>21048.670779051594</v>
      </c>
      <c r="AP29" s="31">
        <f t="shared" si="24"/>
        <v>21362.830044410573</v>
      </c>
      <c r="AQ29" s="31">
        <f t="shared" si="24"/>
        <v>21676.989309769549</v>
      </c>
      <c r="AR29" s="31">
        <f t="shared" si="24"/>
        <v>21991.148575128529</v>
      </c>
      <c r="AS29" s="31">
        <f t="shared" si="24"/>
        <v>22305.307840487509</v>
      </c>
      <c r="AT29" s="31">
        <f t="shared" si="24"/>
        <v>22619.467105846488</v>
      </c>
      <c r="AU29" s="31">
        <f t="shared" si="22"/>
        <v>22933.626371205468</v>
      </c>
      <c r="AV29" s="31">
        <f t="shared" si="22"/>
        <v>23247.785636564447</v>
      </c>
      <c r="AW29" s="31">
        <f t="shared" si="22"/>
        <v>23561.944901923423</v>
      </c>
      <c r="AX29" s="31">
        <f t="shared" si="22"/>
        <v>23876.104167282403</v>
      </c>
      <c r="AY29" s="31">
        <f t="shared" si="22"/>
        <v>24190.263432641383</v>
      </c>
      <c r="AZ29" s="31">
        <f t="shared" si="22"/>
        <v>24504.422698000362</v>
      </c>
      <c r="BA29" s="31">
        <f t="shared" si="22"/>
        <v>24818.581963359342</v>
      </c>
      <c r="BB29" s="31">
        <f t="shared" si="22"/>
        <v>25132.741228718322</v>
      </c>
      <c r="BC29" s="31">
        <f t="shared" si="23"/>
        <v>25446.900494077297</v>
      </c>
      <c r="BD29" s="31">
        <f t="shared" si="23"/>
        <v>25761.059759436277</v>
      </c>
      <c r="BE29" s="31">
        <f t="shared" si="23"/>
        <v>26075.219024795257</v>
      </c>
      <c r="BF29" s="31">
        <f t="shared" si="23"/>
        <v>26389.378290154236</v>
      </c>
      <c r="BG29" s="31">
        <f t="shared" si="23"/>
        <v>26703.537555513216</v>
      </c>
      <c r="BH29" s="31">
        <f t="shared" si="23"/>
        <v>27017.696820872196</v>
      </c>
    </row>
    <row r="30" spans="2:60" x14ac:dyDescent="0.2">
      <c r="B30" s="58">
        <f t="shared" si="25"/>
        <v>26</v>
      </c>
      <c r="C30">
        <f t="shared" si="18"/>
        <v>3.6870080448380178</v>
      </c>
      <c r="D30" s="31">
        <f t="shared" si="13"/>
        <v>11061.024134514053</v>
      </c>
      <c r="E30" s="31">
        <f t="shared" si="21"/>
        <v>11429.724938997855</v>
      </c>
      <c r="F30" s="31">
        <f t="shared" si="21"/>
        <v>11798.425743481657</v>
      </c>
      <c r="G30" s="31">
        <f t="shared" si="21"/>
        <v>12167.126547965459</v>
      </c>
      <c r="H30" s="31">
        <f t="shared" si="21"/>
        <v>12535.82735244926</v>
      </c>
      <c r="I30" s="31">
        <f t="shared" si="21"/>
        <v>12904.528156933062</v>
      </c>
      <c r="J30" s="31">
        <f t="shared" si="21"/>
        <v>13273.228961416864</v>
      </c>
      <c r="K30" s="31">
        <f t="shared" si="21"/>
        <v>13641.929765900666</v>
      </c>
      <c r="L30" s="31">
        <f t="shared" si="21"/>
        <v>14010.630570384468</v>
      </c>
      <c r="M30" s="31">
        <f t="shared" si="21"/>
        <v>14379.331374868269</v>
      </c>
      <c r="N30" s="31">
        <f t="shared" si="21"/>
        <v>14748.032179352071</v>
      </c>
      <c r="O30" s="31">
        <f t="shared" si="21"/>
        <v>15116.732983835873</v>
      </c>
      <c r="P30" s="31">
        <f t="shared" si="21"/>
        <v>15485.433788319675</v>
      </c>
      <c r="Q30" s="31">
        <f t="shared" si="21"/>
        <v>15854.134592803477</v>
      </c>
      <c r="R30" s="31">
        <f t="shared" si="21"/>
        <v>16222.835397287279</v>
      </c>
      <c r="S30" s="14">
        <f t="shared" si="21"/>
        <v>16591.53620177108</v>
      </c>
      <c r="T30" s="31">
        <f t="shared" si="21"/>
        <v>16960.237006254883</v>
      </c>
      <c r="U30" s="31">
        <f t="shared" si="21"/>
        <v>17328.937810738684</v>
      </c>
      <c r="V30" s="31">
        <f t="shared" si="21"/>
        <v>17697.638615222484</v>
      </c>
      <c r="W30" s="31">
        <f t="shared" si="21"/>
        <v>18066.339419706288</v>
      </c>
      <c r="X30" s="31">
        <f t="shared" si="21"/>
        <v>18435.040224190088</v>
      </c>
      <c r="Y30" s="31">
        <f t="shared" si="21"/>
        <v>18803.741028673892</v>
      </c>
      <c r="Z30" s="31">
        <f t="shared" si="21"/>
        <v>19172.441833157693</v>
      </c>
      <c r="AA30" s="31">
        <f t="shared" si="21"/>
        <v>19541.142637641493</v>
      </c>
      <c r="AB30" s="31">
        <f t="shared" si="21"/>
        <v>19909.843442125297</v>
      </c>
      <c r="AC30" s="31">
        <f t="shared" si="21"/>
        <v>20278.544246609097</v>
      </c>
      <c r="AD30" s="31">
        <f t="shared" si="20"/>
        <v>20647.245051092901</v>
      </c>
      <c r="AE30" s="31">
        <f t="shared" si="20"/>
        <v>21015.945855576701</v>
      </c>
      <c r="AF30" s="31">
        <f t="shared" si="20"/>
        <v>21384.646660060502</v>
      </c>
      <c r="AG30" s="31">
        <f t="shared" si="20"/>
        <v>21753.347464544306</v>
      </c>
      <c r="AH30" s="31">
        <f t="shared" si="20"/>
        <v>22122.048269028106</v>
      </c>
      <c r="AI30" s="31">
        <f t="shared" si="20"/>
        <v>22490.74907351191</v>
      </c>
      <c r="AJ30" s="31">
        <f t="shared" si="20"/>
        <v>22859.44987799571</v>
      </c>
      <c r="AK30" s="31">
        <f t="shared" si="20"/>
        <v>23228.150682479511</v>
      </c>
      <c r="AL30" s="31">
        <f t="shared" si="20"/>
        <v>23596.851486963315</v>
      </c>
      <c r="AM30" s="31">
        <f t="shared" si="20"/>
        <v>23965.552291447115</v>
      </c>
      <c r="AN30" s="31">
        <f t="shared" si="20"/>
        <v>24334.253095930919</v>
      </c>
      <c r="AO30" s="31">
        <f t="shared" si="20"/>
        <v>24702.953900414719</v>
      </c>
      <c r="AP30" s="31">
        <f t="shared" si="24"/>
        <v>25071.654704898519</v>
      </c>
      <c r="AQ30" s="31">
        <f t="shared" si="24"/>
        <v>25440.355509382323</v>
      </c>
      <c r="AR30" s="31">
        <f t="shared" si="24"/>
        <v>25809.056313866124</v>
      </c>
      <c r="AS30" s="31">
        <f t="shared" si="24"/>
        <v>26177.757118349928</v>
      </c>
      <c r="AT30" s="31">
        <f t="shared" si="24"/>
        <v>26546.457922833728</v>
      </c>
      <c r="AU30" s="31">
        <f t="shared" si="22"/>
        <v>26915.158727317528</v>
      </c>
      <c r="AV30" s="31">
        <f t="shared" si="22"/>
        <v>27283.859531801332</v>
      </c>
      <c r="AW30" s="31">
        <f t="shared" si="22"/>
        <v>27652.560336285133</v>
      </c>
      <c r="AX30" s="31">
        <f t="shared" si="22"/>
        <v>28021.261140768936</v>
      </c>
      <c r="AY30" s="31">
        <f t="shared" si="22"/>
        <v>28389.961945252737</v>
      </c>
      <c r="AZ30" s="31">
        <f t="shared" si="22"/>
        <v>28758.662749736537</v>
      </c>
      <c r="BA30" s="31">
        <f t="shared" si="22"/>
        <v>29127.363554220341</v>
      </c>
      <c r="BB30" s="31">
        <f t="shared" si="22"/>
        <v>29496.064358704141</v>
      </c>
      <c r="BC30" s="31">
        <f t="shared" si="23"/>
        <v>29864.765163187945</v>
      </c>
      <c r="BD30" s="31">
        <f t="shared" si="23"/>
        <v>30233.465967671746</v>
      </c>
      <c r="BE30" s="31">
        <f t="shared" si="23"/>
        <v>30602.16677215555</v>
      </c>
      <c r="BF30" s="31">
        <f t="shared" si="23"/>
        <v>30970.86757663935</v>
      </c>
      <c r="BG30" s="31">
        <f t="shared" si="23"/>
        <v>31339.56838112315</v>
      </c>
      <c r="BH30" s="31">
        <f t="shared" si="23"/>
        <v>31708.269185606954</v>
      </c>
    </row>
    <row r="31" spans="2:60" x14ac:dyDescent="0.2">
      <c r="B31" s="58">
        <f t="shared" si="25"/>
        <v>28</v>
      </c>
      <c r="C31">
        <f t="shared" si="18"/>
        <v>4.2760566673861033</v>
      </c>
      <c r="D31" s="31">
        <f t="shared" si="13"/>
        <v>12828.170002158309</v>
      </c>
      <c r="E31" s="31">
        <f t="shared" si="21"/>
        <v>13255.77566889692</v>
      </c>
      <c r="F31" s="31">
        <f t="shared" si="21"/>
        <v>13683.381335635531</v>
      </c>
      <c r="G31" s="31">
        <f t="shared" si="21"/>
        <v>14110.987002374141</v>
      </c>
      <c r="H31" s="31">
        <f t="shared" si="21"/>
        <v>14538.592669112752</v>
      </c>
      <c r="I31" s="31">
        <f t="shared" si="21"/>
        <v>14966.198335851363</v>
      </c>
      <c r="J31" s="31">
        <f t="shared" si="21"/>
        <v>15393.804002589972</v>
      </c>
      <c r="K31" s="31">
        <f t="shared" si="21"/>
        <v>15821.409669328583</v>
      </c>
      <c r="L31" s="31">
        <f t="shared" si="21"/>
        <v>16249.015336067192</v>
      </c>
      <c r="M31" s="31">
        <f t="shared" si="21"/>
        <v>16676.621002805801</v>
      </c>
      <c r="N31" s="31">
        <f t="shared" si="21"/>
        <v>17104.226669544412</v>
      </c>
      <c r="O31" s="31">
        <f t="shared" si="21"/>
        <v>17531.832336283023</v>
      </c>
      <c r="P31" s="31">
        <f t="shared" si="21"/>
        <v>17959.438003021634</v>
      </c>
      <c r="Q31" s="31">
        <f t="shared" si="21"/>
        <v>18387.043669760245</v>
      </c>
      <c r="R31" s="31">
        <f t="shared" si="21"/>
        <v>18814.649336498856</v>
      </c>
      <c r="S31" s="14">
        <f t="shared" si="21"/>
        <v>19242.255003237464</v>
      </c>
      <c r="T31" s="31">
        <f t="shared" si="21"/>
        <v>19669.860669976075</v>
      </c>
      <c r="U31" s="31">
        <f t="shared" si="21"/>
        <v>20097.466336714686</v>
      </c>
      <c r="V31" s="31">
        <f t="shared" si="21"/>
        <v>20525.072003453297</v>
      </c>
      <c r="W31" s="31">
        <f t="shared" si="21"/>
        <v>20952.677670191908</v>
      </c>
      <c r="X31" s="31">
        <f t="shared" si="21"/>
        <v>21380.283336930515</v>
      </c>
      <c r="Y31" s="31">
        <f t="shared" si="21"/>
        <v>21807.889003669126</v>
      </c>
      <c r="Z31" s="31">
        <f t="shared" si="21"/>
        <v>22235.494670407737</v>
      </c>
      <c r="AA31" s="31">
        <f t="shared" si="21"/>
        <v>22663.100337146348</v>
      </c>
      <c r="AB31" s="31">
        <f t="shared" si="21"/>
        <v>23090.70600388496</v>
      </c>
      <c r="AC31" s="31">
        <f t="shared" si="21"/>
        <v>23518.311670623567</v>
      </c>
      <c r="AD31" s="31">
        <f t="shared" si="20"/>
        <v>23945.917337362178</v>
      </c>
      <c r="AE31" s="31">
        <f t="shared" si="20"/>
        <v>24373.523004100789</v>
      </c>
      <c r="AF31" s="31">
        <f t="shared" si="20"/>
        <v>24801.1286708394</v>
      </c>
      <c r="AG31" s="31">
        <f t="shared" si="20"/>
        <v>25228.734337578011</v>
      </c>
      <c r="AH31" s="31">
        <f t="shared" si="20"/>
        <v>25656.340004316618</v>
      </c>
      <c r="AI31" s="31">
        <f t="shared" si="20"/>
        <v>26083.945671055229</v>
      </c>
      <c r="AJ31" s="31">
        <f t="shared" si="20"/>
        <v>26511.551337793841</v>
      </c>
      <c r="AK31" s="31">
        <f t="shared" si="20"/>
        <v>26939.157004532452</v>
      </c>
      <c r="AL31" s="31">
        <f t="shared" si="20"/>
        <v>27366.762671271063</v>
      </c>
      <c r="AM31" s="31">
        <f t="shared" si="20"/>
        <v>27794.36833800967</v>
      </c>
      <c r="AN31" s="31">
        <f t="shared" si="20"/>
        <v>28221.974004748281</v>
      </c>
      <c r="AO31" s="31">
        <f t="shared" si="20"/>
        <v>28649.579671486892</v>
      </c>
      <c r="AP31" s="31">
        <f t="shared" si="24"/>
        <v>29077.185338225503</v>
      </c>
      <c r="AQ31" s="31">
        <f t="shared" si="24"/>
        <v>29504.791004964114</v>
      </c>
      <c r="AR31" s="31">
        <f t="shared" si="24"/>
        <v>29932.396671702725</v>
      </c>
      <c r="AS31" s="31">
        <f t="shared" si="24"/>
        <v>30360.002338441333</v>
      </c>
      <c r="AT31" s="31">
        <f t="shared" si="24"/>
        <v>30787.608005179944</v>
      </c>
      <c r="AU31" s="31">
        <f t="shared" si="22"/>
        <v>31215.213671918555</v>
      </c>
      <c r="AV31" s="31">
        <f t="shared" si="22"/>
        <v>31642.819338657166</v>
      </c>
      <c r="AW31" s="31">
        <f t="shared" si="22"/>
        <v>32070.425005395777</v>
      </c>
      <c r="AX31" s="31">
        <f t="shared" si="22"/>
        <v>32498.030672134384</v>
      </c>
      <c r="AY31" s="31">
        <f t="shared" si="22"/>
        <v>32925.636338872995</v>
      </c>
      <c r="AZ31" s="31">
        <f t="shared" si="22"/>
        <v>33353.242005611603</v>
      </c>
      <c r="BA31" s="31">
        <f t="shared" si="22"/>
        <v>33780.847672350217</v>
      </c>
      <c r="BB31" s="31">
        <f t="shared" si="22"/>
        <v>34208.453339088825</v>
      </c>
      <c r="BC31" s="31">
        <f t="shared" si="23"/>
        <v>34636.059005827439</v>
      </c>
      <c r="BD31" s="31">
        <f t="shared" si="23"/>
        <v>35063.664672566047</v>
      </c>
      <c r="BE31" s="31">
        <f t="shared" si="23"/>
        <v>35491.270339304661</v>
      </c>
      <c r="BF31" s="31">
        <f t="shared" si="23"/>
        <v>35918.876006043269</v>
      </c>
      <c r="BG31" s="31">
        <f t="shared" si="23"/>
        <v>36346.481672781876</v>
      </c>
      <c r="BH31" s="31">
        <f t="shared" si="23"/>
        <v>36774.087339520491</v>
      </c>
    </row>
    <row r="32" spans="2:60" x14ac:dyDescent="0.2">
      <c r="B32" s="58">
        <f t="shared" si="25"/>
        <v>30</v>
      </c>
      <c r="C32">
        <f t="shared" si="18"/>
        <v>4.9087385212340466</v>
      </c>
      <c r="D32" s="31">
        <f t="shared" si="13"/>
        <v>14726.215563702141</v>
      </c>
      <c r="E32" s="31">
        <f t="shared" ref="E32:AC42" si="26">$C32*E$8</f>
        <v>15217.089415825545</v>
      </c>
      <c r="F32" s="31">
        <f t="shared" si="26"/>
        <v>15707.96326794895</v>
      </c>
      <c r="G32" s="31">
        <f t="shared" si="26"/>
        <v>16198.837120072354</v>
      </c>
      <c r="H32" s="31">
        <f t="shared" si="26"/>
        <v>16689.710972195757</v>
      </c>
      <c r="I32" s="31">
        <f t="shared" si="26"/>
        <v>17180.584824319165</v>
      </c>
      <c r="J32" s="31">
        <f t="shared" si="26"/>
        <v>17671.458676442569</v>
      </c>
      <c r="K32" s="31">
        <f t="shared" si="26"/>
        <v>18162.332528565974</v>
      </c>
      <c r="L32" s="31">
        <f t="shared" si="26"/>
        <v>18653.206380689378</v>
      </c>
      <c r="M32" s="31">
        <f t="shared" si="26"/>
        <v>19144.080232812783</v>
      </c>
      <c r="N32" s="31">
        <f t="shared" si="26"/>
        <v>19634.954084936187</v>
      </c>
      <c r="O32" s="31">
        <f t="shared" si="26"/>
        <v>20125.827937059592</v>
      </c>
      <c r="P32" s="31">
        <f t="shared" si="26"/>
        <v>20616.701789182996</v>
      </c>
      <c r="Q32" s="31">
        <f t="shared" si="26"/>
        <v>21107.575641306401</v>
      </c>
      <c r="R32" s="31">
        <f t="shared" si="26"/>
        <v>21598.449493429805</v>
      </c>
      <c r="S32" s="14">
        <f t="shared" si="26"/>
        <v>22089.32334555321</v>
      </c>
      <c r="T32" s="31">
        <f t="shared" si="26"/>
        <v>22580.197197676614</v>
      </c>
      <c r="U32" s="31">
        <f t="shared" si="26"/>
        <v>23071.071049800019</v>
      </c>
      <c r="V32" s="31">
        <f t="shared" si="26"/>
        <v>23561.944901923423</v>
      </c>
      <c r="W32" s="31">
        <f t="shared" si="26"/>
        <v>24052.818754046828</v>
      </c>
      <c r="X32" s="31">
        <f t="shared" si="26"/>
        <v>24543.692606170232</v>
      </c>
      <c r="Y32" s="31">
        <f t="shared" si="26"/>
        <v>25034.566458293637</v>
      </c>
      <c r="Z32" s="31">
        <f t="shared" si="26"/>
        <v>25525.440310417041</v>
      </c>
      <c r="AA32" s="31">
        <f t="shared" si="26"/>
        <v>26016.314162540446</v>
      </c>
      <c r="AB32" s="31">
        <f t="shared" si="26"/>
        <v>26507.18801466385</v>
      </c>
      <c r="AC32" s="31">
        <f t="shared" si="26"/>
        <v>26998.061866787255</v>
      </c>
      <c r="AD32" s="31">
        <f t="shared" si="20"/>
        <v>27488.935718910659</v>
      </c>
      <c r="AE32" s="31">
        <f t="shared" si="20"/>
        <v>27979.809571034068</v>
      </c>
      <c r="AF32" s="31">
        <f t="shared" si="20"/>
        <v>28470.683423157472</v>
      </c>
      <c r="AG32" s="31">
        <f t="shared" si="20"/>
        <v>28961.557275280877</v>
      </c>
      <c r="AH32" s="31">
        <f t="shared" si="20"/>
        <v>29452.431127404281</v>
      </c>
      <c r="AI32" s="31">
        <f t="shared" si="20"/>
        <v>29943.304979527686</v>
      </c>
      <c r="AJ32" s="31">
        <f t="shared" si="20"/>
        <v>30434.17883165109</v>
      </c>
      <c r="AK32" s="31">
        <f t="shared" si="20"/>
        <v>30925.052683774495</v>
      </c>
      <c r="AL32" s="31">
        <f t="shared" si="20"/>
        <v>31415.926535897899</v>
      </c>
      <c r="AM32" s="31">
        <f t="shared" si="20"/>
        <v>31906.800388021304</v>
      </c>
      <c r="AN32" s="31">
        <f t="shared" si="20"/>
        <v>32397.674240144708</v>
      </c>
      <c r="AO32" s="31">
        <f t="shared" si="20"/>
        <v>32888.548092268109</v>
      </c>
      <c r="AP32" s="31">
        <f t="shared" si="24"/>
        <v>33379.421944391514</v>
      </c>
      <c r="AQ32" s="31">
        <f t="shared" si="24"/>
        <v>33870.295796514925</v>
      </c>
      <c r="AR32" s="31">
        <f t="shared" si="24"/>
        <v>34361.16964863833</v>
      </c>
      <c r="AS32" s="31">
        <f t="shared" si="24"/>
        <v>34852.043500761734</v>
      </c>
      <c r="AT32" s="31">
        <f t="shared" si="24"/>
        <v>35342.917352885139</v>
      </c>
      <c r="AU32" s="31">
        <f t="shared" si="22"/>
        <v>35833.791205008543</v>
      </c>
      <c r="AV32" s="31">
        <f t="shared" si="22"/>
        <v>36324.665057131948</v>
      </c>
      <c r="AW32" s="31">
        <f t="shared" si="22"/>
        <v>36815.538909255352</v>
      </c>
      <c r="AX32" s="31">
        <f t="shared" si="22"/>
        <v>37306.412761378757</v>
      </c>
      <c r="AY32" s="31">
        <f t="shared" si="22"/>
        <v>37797.286613502161</v>
      </c>
      <c r="AZ32" s="31">
        <f t="shared" si="22"/>
        <v>38288.160465625566</v>
      </c>
      <c r="BA32" s="31">
        <f t="shared" si="22"/>
        <v>38779.03431774897</v>
      </c>
      <c r="BB32" s="31">
        <f t="shared" si="22"/>
        <v>39269.908169872375</v>
      </c>
      <c r="BC32" s="31">
        <f t="shared" si="23"/>
        <v>39760.782021995779</v>
      </c>
      <c r="BD32" s="31">
        <f t="shared" si="23"/>
        <v>40251.655874119184</v>
      </c>
      <c r="BE32" s="31">
        <f t="shared" si="23"/>
        <v>40742.529726242588</v>
      </c>
      <c r="BF32" s="31">
        <f t="shared" si="23"/>
        <v>41233.403578365993</v>
      </c>
      <c r="BG32" s="31">
        <f t="shared" si="23"/>
        <v>41724.277430489397</v>
      </c>
      <c r="BH32" s="31">
        <f t="shared" si="23"/>
        <v>42215.151282612802</v>
      </c>
    </row>
    <row r="33" spans="2:60" x14ac:dyDescent="0.2">
      <c r="B33" s="58">
        <f t="shared" si="25"/>
        <v>32</v>
      </c>
      <c r="C33">
        <f t="shared" si="18"/>
        <v>5.585053606381849</v>
      </c>
      <c r="D33" s="31">
        <f t="shared" si="13"/>
        <v>16755.160819145545</v>
      </c>
      <c r="E33" s="31">
        <f t="shared" si="26"/>
        <v>17313.666179783733</v>
      </c>
      <c r="F33" s="31">
        <f t="shared" si="26"/>
        <v>17872.171540421918</v>
      </c>
      <c r="G33" s="31">
        <f t="shared" si="26"/>
        <v>18430.676901060102</v>
      </c>
      <c r="H33" s="31">
        <f t="shared" si="26"/>
        <v>18989.182261698286</v>
      </c>
      <c r="I33" s="31">
        <f t="shared" si="26"/>
        <v>19547.687622336471</v>
      </c>
      <c r="J33" s="31">
        <f t="shared" si="26"/>
        <v>20106.192982974655</v>
      </c>
      <c r="K33" s="31">
        <f t="shared" si="26"/>
        <v>20664.698343612843</v>
      </c>
      <c r="L33" s="31">
        <f t="shared" si="26"/>
        <v>21223.203704251027</v>
      </c>
      <c r="M33" s="31">
        <f t="shared" si="26"/>
        <v>21781.709064889212</v>
      </c>
      <c r="N33" s="31">
        <f t="shared" si="26"/>
        <v>22340.214425527396</v>
      </c>
      <c r="O33" s="31">
        <f t="shared" si="26"/>
        <v>22898.71978616558</v>
      </c>
      <c r="P33" s="31">
        <f t="shared" si="26"/>
        <v>23457.225146803765</v>
      </c>
      <c r="Q33" s="31">
        <f t="shared" si="26"/>
        <v>24015.730507441949</v>
      </c>
      <c r="R33" s="31">
        <f t="shared" si="26"/>
        <v>24574.235868080137</v>
      </c>
      <c r="S33" s="14">
        <f t="shared" si="26"/>
        <v>25132.741228718322</v>
      </c>
      <c r="T33" s="31">
        <f t="shared" si="26"/>
        <v>25691.246589356506</v>
      </c>
      <c r="U33" s="31">
        <f t="shared" si="26"/>
        <v>26249.75194999469</v>
      </c>
      <c r="V33" s="31">
        <f t="shared" si="26"/>
        <v>26808.257310632875</v>
      </c>
      <c r="W33" s="31">
        <f t="shared" si="26"/>
        <v>27366.762671271059</v>
      </c>
      <c r="X33" s="31">
        <f t="shared" si="26"/>
        <v>27925.268031909243</v>
      </c>
      <c r="Y33" s="31">
        <f t="shared" si="26"/>
        <v>28483.773392547431</v>
      </c>
      <c r="Z33" s="31">
        <f t="shared" si="26"/>
        <v>29042.278753185616</v>
      </c>
      <c r="AA33" s="31">
        <f t="shared" si="26"/>
        <v>29600.7841138238</v>
      </c>
      <c r="AB33" s="31">
        <f t="shared" si="26"/>
        <v>30159.289474461984</v>
      </c>
      <c r="AC33" s="31">
        <f t="shared" si="26"/>
        <v>30717.794835100169</v>
      </c>
      <c r="AD33" s="31">
        <f t="shared" si="20"/>
        <v>31276.300195738353</v>
      </c>
      <c r="AE33" s="31">
        <f t="shared" si="20"/>
        <v>31834.805556376541</v>
      </c>
      <c r="AF33" s="31">
        <f t="shared" si="20"/>
        <v>32393.310917014725</v>
      </c>
      <c r="AG33" s="31">
        <f t="shared" si="20"/>
        <v>32951.816277652906</v>
      </c>
      <c r="AH33" s="31">
        <f t="shared" si="20"/>
        <v>33510.32163829109</v>
      </c>
      <c r="AI33" s="31">
        <f t="shared" si="20"/>
        <v>34068.826998929282</v>
      </c>
      <c r="AJ33" s="31">
        <f t="shared" si="20"/>
        <v>34627.332359567466</v>
      </c>
      <c r="AK33" s="31">
        <f t="shared" si="20"/>
        <v>35185.837720205651</v>
      </c>
      <c r="AL33" s="31">
        <f t="shared" si="20"/>
        <v>35744.343080843835</v>
      </c>
      <c r="AM33" s="31">
        <f t="shared" si="20"/>
        <v>36302.84844148202</v>
      </c>
      <c r="AN33" s="31">
        <f t="shared" si="20"/>
        <v>36861.353802120204</v>
      </c>
      <c r="AO33" s="31">
        <f t="shared" si="20"/>
        <v>37419.859162758388</v>
      </c>
      <c r="AP33" s="31">
        <f t="shared" si="24"/>
        <v>37978.364523396573</v>
      </c>
      <c r="AQ33" s="31">
        <f t="shared" si="24"/>
        <v>38536.869884034757</v>
      </c>
      <c r="AR33" s="31">
        <f t="shared" si="24"/>
        <v>39095.375244672941</v>
      </c>
      <c r="AS33" s="31">
        <f t="shared" si="24"/>
        <v>39653.880605311126</v>
      </c>
      <c r="AT33" s="31">
        <f t="shared" si="24"/>
        <v>40212.38596594931</v>
      </c>
      <c r="AU33" s="31">
        <f t="shared" si="22"/>
        <v>40770.891326587494</v>
      </c>
      <c r="AV33" s="31">
        <f t="shared" si="22"/>
        <v>41329.396687225686</v>
      </c>
      <c r="AW33" s="31">
        <f t="shared" si="22"/>
        <v>41887.90204786387</v>
      </c>
      <c r="AX33" s="31">
        <f t="shared" si="22"/>
        <v>42446.407408502055</v>
      </c>
      <c r="AY33" s="31">
        <f t="shared" si="22"/>
        <v>43004.912769140239</v>
      </c>
      <c r="AZ33" s="31">
        <f t="shared" si="22"/>
        <v>43563.418129778423</v>
      </c>
      <c r="BA33" s="31">
        <f t="shared" si="22"/>
        <v>44121.923490416608</v>
      </c>
      <c r="BB33" s="31">
        <f t="shared" si="22"/>
        <v>44680.428851054792</v>
      </c>
      <c r="BC33" s="31">
        <f t="shared" si="23"/>
        <v>45238.934211692977</v>
      </c>
      <c r="BD33" s="31">
        <f t="shared" si="23"/>
        <v>45797.439572331161</v>
      </c>
      <c r="BE33" s="31">
        <f t="shared" si="23"/>
        <v>46355.944932969345</v>
      </c>
      <c r="BF33" s="31">
        <f t="shared" si="23"/>
        <v>46914.45029360753</v>
      </c>
      <c r="BG33" s="31">
        <f t="shared" si="23"/>
        <v>47472.955654245714</v>
      </c>
      <c r="BH33" s="31">
        <f t="shared" si="23"/>
        <v>48031.461014883898</v>
      </c>
    </row>
    <row r="34" spans="2:60" x14ac:dyDescent="0.2">
      <c r="B34" s="58">
        <f t="shared" si="25"/>
        <v>34</v>
      </c>
      <c r="C34">
        <f t="shared" si="18"/>
        <v>6.3050019228295087</v>
      </c>
      <c r="D34" s="31">
        <f t="shared" si="13"/>
        <v>18915.005768488525</v>
      </c>
      <c r="E34" s="31">
        <f t="shared" si="26"/>
        <v>19545.505960771476</v>
      </c>
      <c r="F34" s="31">
        <f t="shared" si="26"/>
        <v>20176.006153054426</v>
      </c>
      <c r="G34" s="31">
        <f t="shared" si="26"/>
        <v>20806.506345337377</v>
      </c>
      <c r="H34" s="31">
        <f t="shared" si="26"/>
        <v>21437.006537620331</v>
      </c>
      <c r="I34" s="31">
        <f t="shared" si="26"/>
        <v>22067.506729903282</v>
      </c>
      <c r="J34" s="31">
        <f t="shared" si="26"/>
        <v>22698.006922186232</v>
      </c>
      <c r="K34" s="31">
        <f t="shared" si="26"/>
        <v>23328.507114469183</v>
      </c>
      <c r="L34" s="31">
        <f t="shared" si="26"/>
        <v>23959.007306752133</v>
      </c>
      <c r="M34" s="31">
        <f t="shared" si="26"/>
        <v>24589.507499035084</v>
      </c>
      <c r="N34" s="31">
        <f t="shared" si="26"/>
        <v>25220.007691318035</v>
      </c>
      <c r="O34" s="31">
        <f t="shared" si="26"/>
        <v>25850.507883600985</v>
      </c>
      <c r="P34" s="31">
        <f t="shared" si="26"/>
        <v>26481.008075883936</v>
      </c>
      <c r="Q34" s="31">
        <f t="shared" si="26"/>
        <v>27111.508268166886</v>
      </c>
      <c r="R34" s="31">
        <f t="shared" si="26"/>
        <v>27742.008460449837</v>
      </c>
      <c r="S34" s="14">
        <f t="shared" si="26"/>
        <v>28372.508652732788</v>
      </c>
      <c r="T34" s="31">
        <f t="shared" si="26"/>
        <v>29003.008845015738</v>
      </c>
      <c r="U34" s="31">
        <f t="shared" si="26"/>
        <v>29633.509037298692</v>
      </c>
      <c r="V34" s="31">
        <f t="shared" si="26"/>
        <v>30264.009229581643</v>
      </c>
      <c r="W34" s="31">
        <f t="shared" si="26"/>
        <v>30894.509421864594</v>
      </c>
      <c r="X34" s="31">
        <f t="shared" si="26"/>
        <v>31525.009614147544</v>
      </c>
      <c r="Y34" s="31">
        <f t="shared" si="26"/>
        <v>32155.509806430495</v>
      </c>
      <c r="Z34" s="31">
        <f t="shared" si="26"/>
        <v>32786.009998713445</v>
      </c>
      <c r="AA34" s="31">
        <f t="shared" si="26"/>
        <v>33416.510190996392</v>
      </c>
      <c r="AB34" s="31">
        <f t="shared" si="26"/>
        <v>34047.010383279347</v>
      </c>
      <c r="AC34" s="31">
        <f t="shared" si="26"/>
        <v>34677.510575562301</v>
      </c>
      <c r="AD34" s="31">
        <f t="shared" si="20"/>
        <v>35308.010767845248</v>
      </c>
      <c r="AE34" s="31">
        <f t="shared" si="20"/>
        <v>35938.510960128202</v>
      </c>
      <c r="AF34" s="31">
        <f t="shared" si="20"/>
        <v>36569.011152411149</v>
      </c>
      <c r="AG34" s="31">
        <f t="shared" si="20"/>
        <v>37199.511344694103</v>
      </c>
      <c r="AH34" s="31">
        <f t="shared" si="20"/>
        <v>37830.01153697705</v>
      </c>
      <c r="AI34" s="31">
        <f t="shared" si="20"/>
        <v>38460.511729260004</v>
      </c>
      <c r="AJ34" s="31">
        <f t="shared" si="20"/>
        <v>39091.011921542951</v>
      </c>
      <c r="AK34" s="31">
        <f t="shared" si="20"/>
        <v>39721.512113825906</v>
      </c>
      <c r="AL34" s="31">
        <f t="shared" si="20"/>
        <v>40352.012306108852</v>
      </c>
      <c r="AM34" s="31">
        <f t="shared" si="20"/>
        <v>40982.512498391807</v>
      </c>
      <c r="AN34" s="31">
        <f t="shared" si="20"/>
        <v>41613.012690674754</v>
      </c>
      <c r="AO34" s="31">
        <f t="shared" si="20"/>
        <v>42243.512882957708</v>
      </c>
      <c r="AP34" s="31">
        <f t="shared" si="24"/>
        <v>42874.013075240662</v>
      </c>
      <c r="AQ34" s="31">
        <f t="shared" si="24"/>
        <v>43504.513267523609</v>
      </c>
      <c r="AR34" s="31">
        <f t="shared" si="24"/>
        <v>44135.013459806563</v>
      </c>
      <c r="AS34" s="31">
        <f t="shared" si="24"/>
        <v>44765.51365208951</v>
      </c>
      <c r="AT34" s="31">
        <f t="shared" si="24"/>
        <v>45396.013844372465</v>
      </c>
      <c r="AU34" s="31">
        <f t="shared" si="22"/>
        <v>46026.514036655411</v>
      </c>
      <c r="AV34" s="31">
        <f t="shared" si="22"/>
        <v>46657.014228938366</v>
      </c>
      <c r="AW34" s="31">
        <f t="shared" si="22"/>
        <v>47287.514421221313</v>
      </c>
      <c r="AX34" s="31">
        <f t="shared" si="22"/>
        <v>47918.014613504267</v>
      </c>
      <c r="AY34" s="31">
        <f t="shared" si="22"/>
        <v>48548.514805787214</v>
      </c>
      <c r="AZ34" s="31">
        <f t="shared" si="22"/>
        <v>49179.014998070168</v>
      </c>
      <c r="BA34" s="31">
        <f t="shared" si="22"/>
        <v>49809.515190353115</v>
      </c>
      <c r="BB34" s="31">
        <f t="shared" si="22"/>
        <v>50440.015382636069</v>
      </c>
      <c r="BC34" s="31">
        <f t="shared" si="23"/>
        <v>51070.515574919023</v>
      </c>
      <c r="BD34" s="31">
        <f t="shared" si="23"/>
        <v>51701.01576720197</v>
      </c>
      <c r="BE34" s="31">
        <f t="shared" si="23"/>
        <v>52331.515959484925</v>
      </c>
      <c r="BF34" s="31">
        <f t="shared" si="23"/>
        <v>52962.016151767872</v>
      </c>
      <c r="BG34" s="31">
        <f t="shared" si="23"/>
        <v>53592.516344050826</v>
      </c>
      <c r="BH34" s="31">
        <f t="shared" si="23"/>
        <v>54223.016536333773</v>
      </c>
    </row>
    <row r="35" spans="2:60" x14ac:dyDescent="0.2">
      <c r="B35" s="58">
        <f t="shared" si="25"/>
        <v>36</v>
      </c>
      <c r="C35">
        <f t="shared" si="18"/>
        <v>7.0685834705770283</v>
      </c>
      <c r="D35" s="31">
        <f t="shared" si="13"/>
        <v>21205.750411731085</v>
      </c>
      <c r="E35" s="31">
        <f t="shared" si="26"/>
        <v>21912.608758788789</v>
      </c>
      <c r="F35" s="31">
        <f t="shared" si="26"/>
        <v>22619.467105846492</v>
      </c>
      <c r="G35" s="31">
        <f t="shared" si="26"/>
        <v>23326.325452904195</v>
      </c>
      <c r="H35" s="31">
        <f t="shared" si="26"/>
        <v>24033.183799961895</v>
      </c>
      <c r="I35" s="31">
        <f t="shared" si="26"/>
        <v>24740.042147019598</v>
      </c>
      <c r="J35" s="31">
        <f t="shared" si="26"/>
        <v>25446.900494077301</v>
      </c>
      <c r="K35" s="31">
        <f t="shared" si="26"/>
        <v>26153.758841135004</v>
      </c>
      <c r="L35" s="31">
        <f t="shared" si="26"/>
        <v>26860.617188192708</v>
      </c>
      <c r="M35" s="31">
        <f t="shared" si="26"/>
        <v>27567.475535250411</v>
      </c>
      <c r="N35" s="31">
        <f t="shared" si="26"/>
        <v>28274.333882308114</v>
      </c>
      <c r="O35" s="31">
        <f t="shared" si="26"/>
        <v>28981.192229365817</v>
      </c>
      <c r="P35" s="31">
        <f t="shared" si="26"/>
        <v>29688.05057642352</v>
      </c>
      <c r="Q35" s="31">
        <f t="shared" si="26"/>
        <v>30394.90892348122</v>
      </c>
      <c r="R35" s="31">
        <f t="shared" si="26"/>
        <v>31101.767270538923</v>
      </c>
      <c r="S35" s="14">
        <f t="shared" si="26"/>
        <v>31808.625617596626</v>
      </c>
      <c r="T35" s="31">
        <f t="shared" si="26"/>
        <v>32515.48396465433</v>
      </c>
      <c r="U35" s="31">
        <f t="shared" si="26"/>
        <v>33222.342311712033</v>
      </c>
      <c r="V35" s="31">
        <f t="shared" si="26"/>
        <v>33929.200658769732</v>
      </c>
      <c r="W35" s="31">
        <f t="shared" si="26"/>
        <v>34636.059005827439</v>
      </c>
      <c r="X35" s="31">
        <f t="shared" si="26"/>
        <v>35342.917352885139</v>
      </c>
      <c r="Y35" s="31">
        <f t="shared" si="26"/>
        <v>36049.775699942846</v>
      </c>
      <c r="Z35" s="31">
        <f t="shared" si="26"/>
        <v>36756.634047000545</v>
      </c>
      <c r="AA35" s="31">
        <f t="shared" si="26"/>
        <v>37463.492394058252</v>
      </c>
      <c r="AB35" s="31">
        <f t="shared" si="26"/>
        <v>38170.350741115952</v>
      </c>
      <c r="AC35" s="31">
        <f t="shared" si="26"/>
        <v>38877.209088173659</v>
      </c>
      <c r="AD35" s="31">
        <f t="shared" si="20"/>
        <v>39584.067435231358</v>
      </c>
      <c r="AE35" s="31">
        <f t="shared" si="20"/>
        <v>40290.925782289058</v>
      </c>
      <c r="AF35" s="31">
        <f t="shared" si="20"/>
        <v>40997.784129346765</v>
      </c>
      <c r="AG35" s="31">
        <f t="shared" si="20"/>
        <v>41704.642476404464</v>
      </c>
      <c r="AH35" s="31">
        <f t="shared" si="20"/>
        <v>42411.500823462171</v>
      </c>
      <c r="AI35" s="31">
        <f t="shared" si="20"/>
        <v>43118.359170519871</v>
      </c>
      <c r="AJ35" s="31">
        <f t="shared" si="20"/>
        <v>43825.217517577577</v>
      </c>
      <c r="AK35" s="31">
        <f t="shared" si="20"/>
        <v>44532.075864635277</v>
      </c>
      <c r="AL35" s="31">
        <f t="shared" si="20"/>
        <v>45238.934211692984</v>
      </c>
      <c r="AM35" s="31">
        <f t="shared" si="20"/>
        <v>45945.792558750683</v>
      </c>
      <c r="AN35" s="31">
        <f t="shared" si="20"/>
        <v>46652.65090580839</v>
      </c>
      <c r="AO35" s="31">
        <f t="shared" si="20"/>
        <v>47359.50925286609</v>
      </c>
      <c r="AP35" s="31">
        <f t="shared" si="24"/>
        <v>48066.367599923789</v>
      </c>
      <c r="AQ35" s="31">
        <f t="shared" si="24"/>
        <v>48773.225946981496</v>
      </c>
      <c r="AR35" s="31">
        <f t="shared" si="24"/>
        <v>49480.084294039196</v>
      </c>
      <c r="AS35" s="31">
        <f t="shared" si="24"/>
        <v>50186.942641096903</v>
      </c>
      <c r="AT35" s="31">
        <f t="shared" si="24"/>
        <v>50893.800988154602</v>
      </c>
      <c r="AU35" s="31">
        <f t="shared" si="22"/>
        <v>51600.659335212309</v>
      </c>
      <c r="AV35" s="31">
        <f t="shared" si="22"/>
        <v>52307.517682270009</v>
      </c>
      <c r="AW35" s="31">
        <f t="shared" si="22"/>
        <v>53014.376029327716</v>
      </c>
      <c r="AX35" s="31">
        <f t="shared" si="22"/>
        <v>53721.234376385415</v>
      </c>
      <c r="AY35" s="31">
        <f t="shared" si="22"/>
        <v>54428.092723443115</v>
      </c>
      <c r="AZ35" s="31">
        <f t="shared" si="22"/>
        <v>55134.951070500822</v>
      </c>
      <c r="BA35" s="31">
        <f t="shared" si="22"/>
        <v>55841.809417558521</v>
      </c>
      <c r="BB35" s="31">
        <f t="shared" si="22"/>
        <v>56548.667764616228</v>
      </c>
      <c r="BC35" s="31">
        <f t="shared" si="23"/>
        <v>57255.526111673928</v>
      </c>
      <c r="BD35" s="31">
        <f t="shared" si="23"/>
        <v>57962.384458731634</v>
      </c>
      <c r="BE35" s="31">
        <f t="shared" si="23"/>
        <v>58669.242805789334</v>
      </c>
      <c r="BF35" s="31">
        <f t="shared" si="23"/>
        <v>59376.101152847041</v>
      </c>
      <c r="BG35" s="31">
        <f t="shared" si="23"/>
        <v>60082.95949990474</v>
      </c>
      <c r="BH35" s="31">
        <f t="shared" si="23"/>
        <v>60789.81784696244</v>
      </c>
    </row>
    <row r="36" spans="2:60" x14ac:dyDescent="0.2">
      <c r="B36" s="58">
        <f t="shared" si="25"/>
        <v>38</v>
      </c>
      <c r="C36">
        <f t="shared" si="18"/>
        <v>7.8757982496244052</v>
      </c>
      <c r="D36" s="31">
        <f t="shared" si="13"/>
        <v>23627.394748873216</v>
      </c>
      <c r="E36" s="31">
        <f t="shared" si="26"/>
        <v>24414.974573835658</v>
      </c>
      <c r="F36" s="31">
        <f t="shared" si="26"/>
        <v>25202.554398798096</v>
      </c>
      <c r="G36" s="31">
        <f t="shared" si="26"/>
        <v>25990.134223760539</v>
      </c>
      <c r="H36" s="31">
        <f t="shared" si="26"/>
        <v>26777.714048722977</v>
      </c>
      <c r="I36" s="31">
        <f t="shared" si="26"/>
        <v>27565.293873685419</v>
      </c>
      <c r="J36" s="31">
        <f t="shared" si="26"/>
        <v>28352.873698647858</v>
      </c>
      <c r="K36" s="31">
        <f t="shared" si="26"/>
        <v>29140.4535236103</v>
      </c>
      <c r="L36" s="31">
        <f t="shared" si="26"/>
        <v>29928.033348572739</v>
      </c>
      <c r="M36" s="31">
        <f t="shared" si="26"/>
        <v>30715.613173535181</v>
      </c>
      <c r="N36" s="31">
        <f t="shared" si="26"/>
        <v>31503.19299849762</v>
      </c>
      <c r="O36" s="31">
        <f t="shared" si="26"/>
        <v>32290.772823460062</v>
      </c>
      <c r="P36" s="31">
        <f t="shared" si="26"/>
        <v>33078.3526484225</v>
      </c>
      <c r="Q36" s="31">
        <f t="shared" si="26"/>
        <v>33865.932473384943</v>
      </c>
      <c r="R36" s="31">
        <f t="shared" si="26"/>
        <v>34653.512298347385</v>
      </c>
      <c r="S36" s="14">
        <f t="shared" si="26"/>
        <v>35441.092123309827</v>
      </c>
      <c r="T36" s="31">
        <f t="shared" si="26"/>
        <v>36228.671948272262</v>
      </c>
      <c r="U36" s="31">
        <f t="shared" si="26"/>
        <v>37016.251773234704</v>
      </c>
      <c r="V36" s="31">
        <f t="shared" si="26"/>
        <v>37803.831598197146</v>
      </c>
      <c r="W36" s="31">
        <f t="shared" si="26"/>
        <v>38591.411423159589</v>
      </c>
      <c r="X36" s="31">
        <f t="shared" si="26"/>
        <v>39378.991248122024</v>
      </c>
      <c r="Y36" s="31">
        <f t="shared" si="26"/>
        <v>40166.571073084466</v>
      </c>
      <c r="Z36" s="31">
        <f t="shared" si="26"/>
        <v>40954.150898046908</v>
      </c>
      <c r="AA36" s="31">
        <f t="shared" si="26"/>
        <v>41741.73072300935</v>
      </c>
      <c r="AB36" s="31">
        <f t="shared" si="26"/>
        <v>42529.310547971785</v>
      </c>
      <c r="AC36" s="31">
        <f t="shared" si="26"/>
        <v>43316.890372934227</v>
      </c>
      <c r="AD36" s="31">
        <f t="shared" si="20"/>
        <v>44104.47019789667</v>
      </c>
      <c r="AE36" s="31">
        <f t="shared" si="20"/>
        <v>44892.050022859112</v>
      </c>
      <c r="AF36" s="31">
        <f t="shared" si="20"/>
        <v>45679.629847821547</v>
      </c>
      <c r="AG36" s="31">
        <f t="shared" si="20"/>
        <v>46467.209672783989</v>
      </c>
      <c r="AH36" s="31">
        <f t="shared" si="20"/>
        <v>47254.789497746431</v>
      </c>
      <c r="AI36" s="31">
        <f t="shared" si="20"/>
        <v>48042.369322708873</v>
      </c>
      <c r="AJ36" s="31">
        <f t="shared" si="20"/>
        <v>48829.949147671316</v>
      </c>
      <c r="AK36" s="31">
        <f t="shared" si="20"/>
        <v>49617.528972633751</v>
      </c>
      <c r="AL36" s="31">
        <f t="shared" si="20"/>
        <v>50405.108797596193</v>
      </c>
      <c r="AM36" s="31">
        <f t="shared" si="20"/>
        <v>51192.688622558635</v>
      </c>
      <c r="AN36" s="31">
        <f t="shared" si="20"/>
        <v>51980.268447521077</v>
      </c>
      <c r="AO36" s="31">
        <f t="shared" si="20"/>
        <v>52767.848272483512</v>
      </c>
      <c r="AP36" s="31">
        <f t="shared" si="24"/>
        <v>53555.428097445954</v>
      </c>
      <c r="AQ36" s="31">
        <f t="shared" si="24"/>
        <v>54343.007922408397</v>
      </c>
      <c r="AR36" s="31">
        <f t="shared" si="24"/>
        <v>55130.587747370839</v>
      </c>
      <c r="AS36" s="31">
        <f t="shared" si="24"/>
        <v>55918.167572333274</v>
      </c>
      <c r="AT36" s="31">
        <f t="shared" si="24"/>
        <v>56705.747397295716</v>
      </c>
      <c r="AU36" s="31">
        <f t="shared" si="22"/>
        <v>57493.327222258158</v>
      </c>
      <c r="AV36" s="31">
        <f t="shared" si="22"/>
        <v>58280.9070472206</v>
      </c>
      <c r="AW36" s="31">
        <f t="shared" si="22"/>
        <v>59068.486872183043</v>
      </c>
      <c r="AX36" s="31">
        <f t="shared" si="22"/>
        <v>59856.066697145478</v>
      </c>
      <c r="AY36" s="31">
        <f t="shared" si="22"/>
        <v>60643.64652210792</v>
      </c>
      <c r="AZ36" s="31">
        <f t="shared" si="22"/>
        <v>61431.226347070362</v>
      </c>
      <c r="BA36" s="31">
        <f t="shared" si="22"/>
        <v>62218.806172032804</v>
      </c>
      <c r="BB36" s="31">
        <f t="shared" si="22"/>
        <v>63006.385996995239</v>
      </c>
      <c r="BC36" s="31">
        <f t="shared" si="23"/>
        <v>63793.965821957681</v>
      </c>
      <c r="BD36" s="31">
        <f t="shared" si="23"/>
        <v>64581.545646920124</v>
      </c>
      <c r="BE36" s="31">
        <f t="shared" si="23"/>
        <v>65369.125471882566</v>
      </c>
      <c r="BF36" s="31">
        <f t="shared" si="23"/>
        <v>66156.705296845001</v>
      </c>
      <c r="BG36" s="31">
        <f t="shared" si="23"/>
        <v>66944.28512180745</v>
      </c>
      <c r="BH36" s="31">
        <f t="shared" si="23"/>
        <v>67731.864946769885</v>
      </c>
    </row>
    <row r="37" spans="2:60" x14ac:dyDescent="0.2">
      <c r="B37" s="58">
        <f t="shared" si="25"/>
        <v>40</v>
      </c>
      <c r="C37">
        <f t="shared" si="18"/>
        <v>8.7266462599716395</v>
      </c>
      <c r="D37" s="31">
        <f t="shared" si="13"/>
        <v>26179.938779914919</v>
      </c>
      <c r="E37" s="31">
        <f t="shared" si="26"/>
        <v>27052.603405912083</v>
      </c>
      <c r="F37" s="31">
        <f t="shared" si="26"/>
        <v>27925.268031909247</v>
      </c>
      <c r="G37" s="31">
        <f t="shared" si="26"/>
        <v>28797.932657906411</v>
      </c>
      <c r="H37" s="31">
        <f t="shared" si="26"/>
        <v>29670.597283903575</v>
      </c>
      <c r="I37" s="31">
        <f t="shared" si="26"/>
        <v>30543.261909900739</v>
      </c>
      <c r="J37" s="31">
        <f t="shared" si="26"/>
        <v>31415.926535897903</v>
      </c>
      <c r="K37" s="31">
        <f t="shared" si="26"/>
        <v>32288.591161895067</v>
      </c>
      <c r="L37" s="31">
        <f t="shared" si="26"/>
        <v>33161.255787892231</v>
      </c>
      <c r="M37" s="31">
        <f t="shared" si="26"/>
        <v>34033.920413889391</v>
      </c>
      <c r="N37" s="31">
        <f t="shared" si="26"/>
        <v>34906.585039886559</v>
      </c>
      <c r="O37" s="31">
        <f t="shared" si="26"/>
        <v>35779.249665883719</v>
      </c>
      <c r="P37" s="31">
        <f t="shared" si="26"/>
        <v>36651.914291880887</v>
      </c>
      <c r="Q37" s="31">
        <f t="shared" si="26"/>
        <v>37524.578917878047</v>
      </c>
      <c r="R37" s="31">
        <f t="shared" si="26"/>
        <v>38397.243543875215</v>
      </c>
      <c r="S37" s="14">
        <f t="shared" si="26"/>
        <v>39269.908169872375</v>
      </c>
      <c r="T37" s="31">
        <f t="shared" si="26"/>
        <v>40142.572795869542</v>
      </c>
      <c r="U37" s="31">
        <f t="shared" si="26"/>
        <v>41015.237421866703</v>
      </c>
      <c r="V37" s="31">
        <f t="shared" si="26"/>
        <v>41887.90204786387</v>
      </c>
      <c r="W37" s="31">
        <f t="shared" si="26"/>
        <v>42760.566673861031</v>
      </c>
      <c r="X37" s="31">
        <f t="shared" si="26"/>
        <v>43633.231299858198</v>
      </c>
      <c r="Y37" s="31">
        <f t="shared" si="26"/>
        <v>44505.895925855359</v>
      </c>
      <c r="Z37" s="31">
        <f t="shared" si="26"/>
        <v>45378.560551852526</v>
      </c>
      <c r="AA37" s="31">
        <f t="shared" si="26"/>
        <v>46251.225177849687</v>
      </c>
      <c r="AB37" s="31">
        <f t="shared" si="26"/>
        <v>47123.889803846854</v>
      </c>
      <c r="AC37" s="31">
        <f t="shared" si="26"/>
        <v>47996.554429844015</v>
      </c>
      <c r="AD37" s="31">
        <f t="shared" si="20"/>
        <v>48869.219055841182</v>
      </c>
      <c r="AE37" s="31">
        <f t="shared" si="20"/>
        <v>49741.883681838342</v>
      </c>
      <c r="AF37" s="31">
        <f t="shared" si="20"/>
        <v>50614.54830783551</v>
      </c>
      <c r="AG37" s="31">
        <f t="shared" si="20"/>
        <v>51487.21293383267</v>
      </c>
      <c r="AH37" s="31">
        <f t="shared" si="20"/>
        <v>52359.877559829838</v>
      </c>
      <c r="AI37" s="31">
        <f t="shared" si="20"/>
        <v>53232.542185826998</v>
      </c>
      <c r="AJ37" s="31">
        <f t="shared" si="20"/>
        <v>54105.206811824166</v>
      </c>
      <c r="AK37" s="31">
        <f t="shared" si="20"/>
        <v>54977.871437821326</v>
      </c>
      <c r="AL37" s="31">
        <f t="shared" si="20"/>
        <v>55850.536063818494</v>
      </c>
      <c r="AM37" s="31">
        <f t="shared" si="20"/>
        <v>56723.200689815654</v>
      </c>
      <c r="AN37" s="31">
        <f t="shared" si="20"/>
        <v>57595.865315812822</v>
      </c>
      <c r="AO37" s="31">
        <f t="shared" si="20"/>
        <v>58468.529941809982</v>
      </c>
      <c r="AP37" s="31">
        <f t="shared" si="24"/>
        <v>59341.19456780715</v>
      </c>
      <c r="AQ37" s="31">
        <f t="shared" si="24"/>
        <v>60213.85919380431</v>
      </c>
      <c r="AR37" s="31">
        <f t="shared" si="24"/>
        <v>61086.523819801478</v>
      </c>
      <c r="AS37" s="31">
        <f t="shared" si="24"/>
        <v>61959.188445798638</v>
      </c>
      <c r="AT37" s="31">
        <f t="shared" si="24"/>
        <v>62831.853071795806</v>
      </c>
      <c r="AU37" s="31">
        <f t="shared" si="22"/>
        <v>63704.517697792966</v>
      </c>
      <c r="AV37" s="31">
        <f t="shared" si="22"/>
        <v>64577.182323790134</v>
      </c>
      <c r="AW37" s="31">
        <f t="shared" si="22"/>
        <v>65449.846949787294</v>
      </c>
      <c r="AX37" s="31">
        <f t="shared" si="22"/>
        <v>66322.511575784461</v>
      </c>
      <c r="AY37" s="31">
        <f t="shared" si="22"/>
        <v>67195.176201781622</v>
      </c>
      <c r="AZ37" s="31">
        <f t="shared" si="22"/>
        <v>68067.840827778782</v>
      </c>
      <c r="BA37" s="31">
        <f t="shared" si="22"/>
        <v>68940.505453775957</v>
      </c>
      <c r="BB37" s="31">
        <f t="shared" si="22"/>
        <v>69813.170079773117</v>
      </c>
      <c r="BC37" s="31">
        <f t="shared" si="23"/>
        <v>70685.834705770278</v>
      </c>
      <c r="BD37" s="31">
        <f t="shared" si="23"/>
        <v>71558.499331767438</v>
      </c>
      <c r="BE37" s="31">
        <f t="shared" si="23"/>
        <v>72431.163957764613</v>
      </c>
      <c r="BF37" s="31">
        <f t="shared" si="23"/>
        <v>73303.828583761773</v>
      </c>
      <c r="BG37" s="31">
        <f t="shared" si="23"/>
        <v>74176.493209758934</v>
      </c>
      <c r="BH37" s="31">
        <f t="shared" si="23"/>
        <v>75049.157835756094</v>
      </c>
    </row>
    <row r="38" spans="2:60" x14ac:dyDescent="0.2">
      <c r="B38" s="58">
        <f t="shared" si="25"/>
        <v>42</v>
      </c>
      <c r="C38">
        <f t="shared" si="18"/>
        <v>9.6211275016187319</v>
      </c>
      <c r="D38" s="31">
        <f t="shared" si="13"/>
        <v>28863.382504856196</v>
      </c>
      <c r="E38" s="31">
        <f t="shared" si="26"/>
        <v>29825.495255018068</v>
      </c>
      <c r="F38" s="31">
        <f t="shared" si="26"/>
        <v>30787.608005179944</v>
      </c>
      <c r="G38" s="31">
        <f t="shared" si="26"/>
        <v>31749.720755341816</v>
      </c>
      <c r="H38" s="31">
        <f t="shared" si="26"/>
        <v>32711.833505503688</v>
      </c>
      <c r="I38" s="31">
        <f t="shared" si="26"/>
        <v>33673.946255665564</v>
      </c>
      <c r="J38" s="31">
        <f t="shared" si="26"/>
        <v>34636.059005827432</v>
      </c>
      <c r="K38" s="31">
        <f t="shared" si="26"/>
        <v>35598.171755989308</v>
      </c>
      <c r="L38" s="31">
        <f t="shared" si="26"/>
        <v>36560.284506151183</v>
      </c>
      <c r="M38" s="31">
        <f t="shared" si="26"/>
        <v>37522.397256313052</v>
      </c>
      <c r="N38" s="31">
        <f t="shared" si="26"/>
        <v>38484.510006474928</v>
      </c>
      <c r="O38" s="31">
        <f t="shared" si="26"/>
        <v>39446.622756636803</v>
      </c>
      <c r="P38" s="31">
        <f t="shared" si="26"/>
        <v>40408.735506798672</v>
      </c>
      <c r="Q38" s="31">
        <f t="shared" si="26"/>
        <v>41370.848256960548</v>
      </c>
      <c r="R38" s="31">
        <f t="shared" si="26"/>
        <v>42332.961007122423</v>
      </c>
      <c r="S38" s="14">
        <f t="shared" si="26"/>
        <v>43295.073757284292</v>
      </c>
      <c r="T38" s="31">
        <f t="shared" si="26"/>
        <v>44257.186507446168</v>
      </c>
      <c r="U38" s="31">
        <f t="shared" si="26"/>
        <v>45219.299257608043</v>
      </c>
      <c r="V38" s="31">
        <f t="shared" si="26"/>
        <v>46181.412007769912</v>
      </c>
      <c r="W38" s="31">
        <f t="shared" si="26"/>
        <v>47143.524757931787</v>
      </c>
      <c r="X38" s="31">
        <f t="shared" si="26"/>
        <v>48105.637508093656</v>
      </c>
      <c r="Y38" s="31">
        <f t="shared" si="26"/>
        <v>49067.750258255532</v>
      </c>
      <c r="Z38" s="31">
        <f t="shared" si="26"/>
        <v>50029.863008417407</v>
      </c>
      <c r="AA38" s="31">
        <f t="shared" si="26"/>
        <v>50991.975758579276</v>
      </c>
      <c r="AB38" s="31">
        <f t="shared" si="26"/>
        <v>51954.088508741152</v>
      </c>
      <c r="AC38" s="31">
        <f t="shared" si="26"/>
        <v>52916.201258903027</v>
      </c>
      <c r="AD38" s="31">
        <f t="shared" si="20"/>
        <v>53878.314009064896</v>
      </c>
      <c r="AE38" s="31">
        <f t="shared" si="20"/>
        <v>54840.426759226772</v>
      </c>
      <c r="AF38" s="31">
        <f t="shared" si="20"/>
        <v>55802.539509388647</v>
      </c>
      <c r="AG38" s="31">
        <f t="shared" si="20"/>
        <v>56764.652259550516</v>
      </c>
      <c r="AH38" s="31">
        <f t="shared" si="20"/>
        <v>57726.765009712391</v>
      </c>
      <c r="AI38" s="31">
        <f t="shared" si="20"/>
        <v>58688.877759874267</v>
      </c>
      <c r="AJ38" s="31">
        <f t="shared" si="20"/>
        <v>59650.990510036136</v>
      </c>
      <c r="AK38" s="31">
        <f t="shared" si="20"/>
        <v>60613.103260198011</v>
      </c>
      <c r="AL38" s="31">
        <f t="shared" si="20"/>
        <v>61575.216010359887</v>
      </c>
      <c r="AM38" s="31">
        <f t="shared" si="20"/>
        <v>62537.328760521756</v>
      </c>
      <c r="AN38" s="31">
        <f t="shared" si="20"/>
        <v>63499.441510683631</v>
      </c>
      <c r="AO38" s="31">
        <f t="shared" si="20"/>
        <v>64461.554260845507</v>
      </c>
      <c r="AP38" s="31">
        <f t="shared" si="24"/>
        <v>65423.667011007376</v>
      </c>
      <c r="AQ38" s="31">
        <f t="shared" si="24"/>
        <v>66385.779761169251</v>
      </c>
      <c r="AR38" s="31">
        <f t="shared" si="24"/>
        <v>67347.892511331127</v>
      </c>
      <c r="AS38" s="31">
        <f t="shared" si="24"/>
        <v>68310.005261493003</v>
      </c>
      <c r="AT38" s="31">
        <f t="shared" si="24"/>
        <v>69272.118011654864</v>
      </c>
      <c r="AU38" s="31">
        <f t="shared" si="22"/>
        <v>70234.23076181674</v>
      </c>
      <c r="AV38" s="31">
        <f t="shared" si="22"/>
        <v>71196.343511978615</v>
      </c>
      <c r="AW38" s="31">
        <f t="shared" si="22"/>
        <v>72158.456262140491</v>
      </c>
      <c r="AX38" s="31">
        <f t="shared" si="22"/>
        <v>73120.569012302367</v>
      </c>
      <c r="AY38" s="31">
        <f t="shared" si="22"/>
        <v>74082.681762464243</v>
      </c>
      <c r="AZ38" s="31">
        <f t="shared" si="22"/>
        <v>75044.794512626104</v>
      </c>
      <c r="BA38" s="31">
        <f t="shared" si="22"/>
        <v>76006.90726278798</v>
      </c>
      <c r="BB38" s="31">
        <f t="shared" si="22"/>
        <v>76969.020012949855</v>
      </c>
      <c r="BC38" s="31">
        <f t="shared" si="23"/>
        <v>77931.132763111731</v>
      </c>
      <c r="BD38" s="31">
        <f t="shared" si="23"/>
        <v>78893.245513273607</v>
      </c>
      <c r="BE38" s="31">
        <f t="shared" si="23"/>
        <v>79855.358263435468</v>
      </c>
      <c r="BF38" s="31">
        <f t="shared" si="23"/>
        <v>80817.471013597344</v>
      </c>
      <c r="BG38" s="31">
        <f t="shared" si="23"/>
        <v>81779.583763759219</v>
      </c>
      <c r="BH38" s="31">
        <f t="shared" si="23"/>
        <v>82741.696513921095</v>
      </c>
    </row>
    <row r="39" spans="2:60" x14ac:dyDescent="0.2">
      <c r="B39" s="58">
        <f t="shared" si="25"/>
        <v>44</v>
      </c>
      <c r="C39">
        <f t="shared" si="18"/>
        <v>10.559241974565683</v>
      </c>
      <c r="D39" s="31">
        <f t="shared" si="13"/>
        <v>31677.725923697049</v>
      </c>
      <c r="E39" s="31">
        <f t="shared" si="26"/>
        <v>32733.65012115362</v>
      </c>
      <c r="F39" s="31">
        <f t="shared" si="26"/>
        <v>33789.57431861019</v>
      </c>
      <c r="G39" s="31">
        <f t="shared" si="26"/>
        <v>34845.498516066757</v>
      </c>
      <c r="H39" s="31">
        <f t="shared" si="26"/>
        <v>35901.422713523323</v>
      </c>
      <c r="I39" s="31">
        <f t="shared" si="26"/>
        <v>36957.34691097989</v>
      </c>
      <c r="J39" s="31">
        <f t="shared" si="26"/>
        <v>38013.271108436464</v>
      </c>
      <c r="K39" s="31">
        <f t="shared" si="26"/>
        <v>39069.19530589303</v>
      </c>
      <c r="L39" s="31">
        <f t="shared" si="26"/>
        <v>40125.119503349597</v>
      </c>
      <c r="M39" s="31">
        <f t="shared" si="26"/>
        <v>41181.043700806164</v>
      </c>
      <c r="N39" s="31">
        <f t="shared" si="26"/>
        <v>42236.96789826273</v>
      </c>
      <c r="O39" s="31">
        <f t="shared" si="26"/>
        <v>43292.892095719304</v>
      </c>
      <c r="P39" s="31">
        <f t="shared" si="26"/>
        <v>44348.816293175871</v>
      </c>
      <c r="Q39" s="31">
        <f t="shared" si="26"/>
        <v>45404.740490632437</v>
      </c>
      <c r="R39" s="31">
        <f t="shared" si="26"/>
        <v>46460.664688089004</v>
      </c>
      <c r="S39" s="14">
        <f t="shared" si="26"/>
        <v>47516.588885545578</v>
      </c>
      <c r="T39" s="31">
        <f t="shared" si="26"/>
        <v>48572.513083002144</v>
      </c>
      <c r="U39" s="31">
        <f t="shared" si="26"/>
        <v>49628.437280458711</v>
      </c>
      <c r="V39" s="31">
        <f t="shared" si="26"/>
        <v>50684.361477915278</v>
      </c>
      <c r="W39" s="31">
        <f t="shared" si="26"/>
        <v>51740.285675371852</v>
      </c>
      <c r="X39" s="31">
        <f t="shared" si="26"/>
        <v>52796.209872828418</v>
      </c>
      <c r="Y39" s="31">
        <f t="shared" si="26"/>
        <v>53852.134070284985</v>
      </c>
      <c r="Z39" s="31">
        <f t="shared" si="26"/>
        <v>54908.058267741551</v>
      </c>
      <c r="AA39" s="31">
        <f t="shared" si="26"/>
        <v>55963.982465198125</v>
      </c>
      <c r="AB39" s="31">
        <f t="shared" si="26"/>
        <v>57019.906662654692</v>
      </c>
      <c r="AC39" s="31">
        <f t="shared" si="26"/>
        <v>58075.830860111259</v>
      </c>
      <c r="AD39" s="31">
        <f t="shared" si="20"/>
        <v>59131.755057567825</v>
      </c>
      <c r="AE39" s="31">
        <f t="shared" si="20"/>
        <v>60187.679255024392</v>
      </c>
      <c r="AF39" s="31">
        <f t="shared" si="20"/>
        <v>61243.603452480966</v>
      </c>
      <c r="AG39" s="31">
        <f t="shared" si="20"/>
        <v>62299.527649937532</v>
      </c>
      <c r="AH39" s="31">
        <f t="shared" si="20"/>
        <v>63355.451847394099</v>
      </c>
      <c r="AI39" s="31">
        <f t="shared" si="20"/>
        <v>64411.376044850665</v>
      </c>
      <c r="AJ39" s="31">
        <f t="shared" si="20"/>
        <v>65467.300242307239</v>
      </c>
      <c r="AK39" s="31">
        <f t="shared" si="20"/>
        <v>66523.224439763799</v>
      </c>
      <c r="AL39" s="31">
        <f t="shared" si="20"/>
        <v>67579.14863722038</v>
      </c>
      <c r="AM39" s="31">
        <f t="shared" si="20"/>
        <v>68635.072834676947</v>
      </c>
      <c r="AN39" s="31">
        <f t="shared" si="20"/>
        <v>69690.997032133513</v>
      </c>
      <c r="AO39" s="31">
        <f t="shared" si="20"/>
        <v>70746.92122959008</v>
      </c>
      <c r="AP39" s="31">
        <f t="shared" si="24"/>
        <v>71802.845427046646</v>
      </c>
      <c r="AQ39" s="31">
        <f t="shared" si="24"/>
        <v>72858.769624503213</v>
      </c>
      <c r="AR39" s="31">
        <f t="shared" si="24"/>
        <v>73914.69382195978</v>
      </c>
      <c r="AS39" s="31">
        <f t="shared" si="24"/>
        <v>74970.618019416346</v>
      </c>
      <c r="AT39" s="31">
        <f t="shared" si="24"/>
        <v>76026.542216872927</v>
      </c>
      <c r="AU39" s="31">
        <f t="shared" si="22"/>
        <v>77082.466414329494</v>
      </c>
      <c r="AV39" s="31">
        <f t="shared" si="22"/>
        <v>78138.390611786061</v>
      </c>
      <c r="AW39" s="31">
        <f t="shared" si="22"/>
        <v>79194.314809242627</v>
      </c>
      <c r="AX39" s="31">
        <f t="shared" si="22"/>
        <v>80250.239006699194</v>
      </c>
      <c r="AY39" s="31">
        <f t="shared" si="22"/>
        <v>81306.16320415576</v>
      </c>
      <c r="AZ39" s="31">
        <f t="shared" si="22"/>
        <v>82362.087401612327</v>
      </c>
      <c r="BA39" s="31">
        <f t="shared" si="22"/>
        <v>83418.011599068894</v>
      </c>
      <c r="BB39" s="31">
        <f t="shared" si="22"/>
        <v>84473.93579652546</v>
      </c>
      <c r="BC39" s="31">
        <f t="shared" si="23"/>
        <v>85529.859993982041</v>
      </c>
      <c r="BD39" s="31">
        <f t="shared" si="23"/>
        <v>86585.784191438608</v>
      </c>
      <c r="BE39" s="31">
        <f t="shared" si="23"/>
        <v>87641.708388895175</v>
      </c>
      <c r="BF39" s="31">
        <f t="shared" si="23"/>
        <v>88697.632586351741</v>
      </c>
      <c r="BG39" s="31">
        <f t="shared" si="23"/>
        <v>89753.556783808308</v>
      </c>
      <c r="BH39" s="31">
        <f t="shared" si="23"/>
        <v>90809.480981264875</v>
      </c>
    </row>
    <row r="40" spans="2:60" x14ac:dyDescent="0.2">
      <c r="B40" s="58">
        <f t="shared" si="25"/>
        <v>46</v>
      </c>
      <c r="C40">
        <f t="shared" si="18"/>
        <v>11.540989678812492</v>
      </c>
      <c r="D40" s="31">
        <f t="shared" si="13"/>
        <v>34622.969036437476</v>
      </c>
      <c r="E40" s="31">
        <f t="shared" si="26"/>
        <v>35777.068004318724</v>
      </c>
      <c r="F40" s="31">
        <f t="shared" si="26"/>
        <v>36931.166972199971</v>
      </c>
      <c r="G40" s="31">
        <f t="shared" si="26"/>
        <v>38085.265940081226</v>
      </c>
      <c r="H40" s="31">
        <f t="shared" si="26"/>
        <v>39239.364907962474</v>
      </c>
      <c r="I40" s="31">
        <f t="shared" si="26"/>
        <v>40393.463875843721</v>
      </c>
      <c r="J40" s="31">
        <f t="shared" si="26"/>
        <v>41547.562843724969</v>
      </c>
      <c r="K40" s="31">
        <f t="shared" si="26"/>
        <v>42701.661811606224</v>
      </c>
      <c r="L40" s="31">
        <f t="shared" si="26"/>
        <v>43855.760779487471</v>
      </c>
      <c r="M40" s="31">
        <f t="shared" si="26"/>
        <v>45009.859747368719</v>
      </c>
      <c r="N40" s="31">
        <f t="shared" si="26"/>
        <v>46163.958715249966</v>
      </c>
      <c r="O40" s="31">
        <f t="shared" si="26"/>
        <v>47318.057683131221</v>
      </c>
      <c r="P40" s="31">
        <f t="shared" si="26"/>
        <v>48472.156651012469</v>
      </c>
      <c r="Q40" s="31">
        <f t="shared" si="26"/>
        <v>49626.255618893716</v>
      </c>
      <c r="R40" s="31">
        <f t="shared" si="26"/>
        <v>50780.354586774964</v>
      </c>
      <c r="S40" s="14">
        <f t="shared" si="26"/>
        <v>51934.453554656218</v>
      </c>
      <c r="T40" s="31">
        <f t="shared" si="26"/>
        <v>53088.552522537466</v>
      </c>
      <c r="U40" s="31">
        <f t="shared" si="26"/>
        <v>54242.651490418713</v>
      </c>
      <c r="V40" s="31">
        <f t="shared" si="26"/>
        <v>55396.750458299961</v>
      </c>
      <c r="W40" s="31">
        <f t="shared" si="26"/>
        <v>56550.849426181208</v>
      </c>
      <c r="X40" s="31">
        <f t="shared" si="26"/>
        <v>57704.948394062463</v>
      </c>
      <c r="Y40" s="31">
        <f t="shared" si="26"/>
        <v>58859.047361943711</v>
      </c>
      <c r="Z40" s="31">
        <f t="shared" si="26"/>
        <v>60013.146329824958</v>
      </c>
      <c r="AA40" s="31">
        <f t="shared" si="26"/>
        <v>61167.245297706206</v>
      </c>
      <c r="AB40" s="31">
        <f t="shared" si="26"/>
        <v>62321.344265587461</v>
      </c>
      <c r="AC40" s="31">
        <f t="shared" si="26"/>
        <v>63475.443233468708</v>
      </c>
      <c r="AD40" s="31">
        <f t="shared" si="20"/>
        <v>64629.542201349956</v>
      </c>
      <c r="AE40" s="31">
        <f t="shared" si="20"/>
        <v>65783.64116923121</v>
      </c>
      <c r="AF40" s="31">
        <f t="shared" si="20"/>
        <v>66937.740137112458</v>
      </c>
      <c r="AG40" s="31">
        <f t="shared" si="20"/>
        <v>68091.839104993705</v>
      </c>
      <c r="AH40" s="31">
        <f t="shared" si="20"/>
        <v>69245.938072874953</v>
      </c>
      <c r="AI40" s="31">
        <f t="shared" si="20"/>
        <v>70400.0370407562</v>
      </c>
      <c r="AJ40" s="31">
        <f t="shared" si="20"/>
        <v>71554.136008637448</v>
      </c>
      <c r="AK40" s="31">
        <f t="shared" si="20"/>
        <v>72708.234976518695</v>
      </c>
      <c r="AL40" s="31">
        <f t="shared" si="20"/>
        <v>73862.333944399943</v>
      </c>
      <c r="AM40" s="31">
        <f t="shared" si="20"/>
        <v>75016.432912281205</v>
      </c>
      <c r="AN40" s="31">
        <f t="shared" si="20"/>
        <v>76170.531880162453</v>
      </c>
      <c r="AO40" s="31">
        <f t="shared" si="20"/>
        <v>77324.6308480437</v>
      </c>
      <c r="AP40" s="31">
        <f t="shared" si="24"/>
        <v>78478.729815924948</v>
      </c>
      <c r="AQ40" s="31">
        <f t="shared" si="24"/>
        <v>79632.828783806195</v>
      </c>
      <c r="AR40" s="31">
        <f t="shared" si="24"/>
        <v>80786.927751687443</v>
      </c>
      <c r="AS40" s="31">
        <f t="shared" si="24"/>
        <v>81941.02671956869</v>
      </c>
      <c r="AT40" s="31">
        <f t="shared" si="24"/>
        <v>83095.125687449938</v>
      </c>
      <c r="AU40" s="31">
        <f t="shared" si="22"/>
        <v>84249.2246553312</v>
      </c>
      <c r="AV40" s="31">
        <f t="shared" si="22"/>
        <v>85403.323623212447</v>
      </c>
      <c r="AW40" s="31">
        <f t="shared" si="22"/>
        <v>86557.422591093695</v>
      </c>
      <c r="AX40" s="31">
        <f t="shared" si="22"/>
        <v>87711.521558974942</v>
      </c>
      <c r="AY40" s="31">
        <f t="shared" si="22"/>
        <v>88865.62052685619</v>
      </c>
      <c r="AZ40" s="31">
        <f t="shared" si="22"/>
        <v>90019.719494737437</v>
      </c>
      <c r="BA40" s="31">
        <f t="shared" si="22"/>
        <v>91173.818462618685</v>
      </c>
      <c r="BB40" s="31">
        <f t="shared" si="22"/>
        <v>92327.917430499932</v>
      </c>
      <c r="BC40" s="31">
        <f t="shared" si="23"/>
        <v>93482.01639838118</v>
      </c>
      <c r="BD40" s="31">
        <f t="shared" si="23"/>
        <v>94636.115366262442</v>
      </c>
      <c r="BE40" s="31">
        <f t="shared" si="23"/>
        <v>95790.214334143689</v>
      </c>
      <c r="BF40" s="31">
        <f t="shared" si="23"/>
        <v>96944.313302024937</v>
      </c>
      <c r="BG40" s="31">
        <f t="shared" si="23"/>
        <v>98098.412269906185</v>
      </c>
      <c r="BH40" s="31">
        <f t="shared" si="23"/>
        <v>99252.511237787432</v>
      </c>
    </row>
    <row r="41" spans="2:60" x14ac:dyDescent="0.2">
      <c r="B41" s="58">
        <f t="shared" si="25"/>
        <v>48</v>
      </c>
      <c r="C41">
        <f t="shared" si="18"/>
        <v>12.56637061435916</v>
      </c>
      <c r="D41" s="31">
        <f t="shared" si="13"/>
        <v>37699.11184307748</v>
      </c>
      <c r="E41" s="31">
        <f t="shared" si="26"/>
        <v>38955.748904513399</v>
      </c>
      <c r="F41" s="31">
        <f t="shared" si="26"/>
        <v>40212.38596594931</v>
      </c>
      <c r="G41" s="31">
        <f t="shared" si="26"/>
        <v>41469.023027385228</v>
      </c>
      <c r="H41" s="31">
        <f t="shared" si="26"/>
        <v>42725.660088821147</v>
      </c>
      <c r="I41" s="31">
        <f t="shared" si="26"/>
        <v>43982.297150257058</v>
      </c>
      <c r="J41" s="31">
        <f t="shared" si="26"/>
        <v>45238.934211692977</v>
      </c>
      <c r="K41" s="31">
        <f t="shared" si="26"/>
        <v>46495.571273128895</v>
      </c>
      <c r="L41" s="31">
        <f t="shared" si="26"/>
        <v>47752.208334564806</v>
      </c>
      <c r="M41" s="31">
        <f t="shared" si="26"/>
        <v>49008.845396000725</v>
      </c>
      <c r="N41" s="31">
        <f t="shared" si="26"/>
        <v>50265.482457436643</v>
      </c>
      <c r="O41" s="31">
        <f t="shared" si="26"/>
        <v>51522.119518872554</v>
      </c>
      <c r="P41" s="31">
        <f t="shared" si="26"/>
        <v>52778.756580308473</v>
      </c>
      <c r="Q41" s="31">
        <f t="shared" si="26"/>
        <v>54035.393641744391</v>
      </c>
      <c r="R41" s="31">
        <f t="shared" si="26"/>
        <v>55292.030703180302</v>
      </c>
      <c r="S41" s="14">
        <f t="shared" si="26"/>
        <v>56548.667764616221</v>
      </c>
      <c r="T41" s="31">
        <f t="shared" si="26"/>
        <v>57805.304826052139</v>
      </c>
      <c r="U41" s="31">
        <f t="shared" si="26"/>
        <v>59061.94188748805</v>
      </c>
      <c r="V41" s="31">
        <f t="shared" si="26"/>
        <v>60318.578948923969</v>
      </c>
      <c r="W41" s="31">
        <f t="shared" si="26"/>
        <v>61575.216010359887</v>
      </c>
      <c r="X41" s="31">
        <f t="shared" si="26"/>
        <v>62831.853071795798</v>
      </c>
      <c r="Y41" s="31">
        <f t="shared" si="26"/>
        <v>64088.490133231717</v>
      </c>
      <c r="Z41" s="31">
        <f t="shared" si="26"/>
        <v>65345.127194667635</v>
      </c>
      <c r="AA41" s="31">
        <f t="shared" si="26"/>
        <v>66601.764256103546</v>
      </c>
      <c r="AB41" s="31">
        <f t="shared" si="26"/>
        <v>67858.401317539465</v>
      </c>
      <c r="AC41" s="31">
        <f t="shared" si="26"/>
        <v>69115.038378975383</v>
      </c>
      <c r="AD41" s="31">
        <f t="shared" si="20"/>
        <v>70371.675440411302</v>
      </c>
      <c r="AE41" s="31">
        <f t="shared" si="20"/>
        <v>71628.312501847206</v>
      </c>
      <c r="AF41" s="31">
        <f t="shared" si="20"/>
        <v>72884.949563283124</v>
      </c>
      <c r="AG41" s="31">
        <f t="shared" si="20"/>
        <v>74141.586624719042</v>
      </c>
      <c r="AH41" s="31">
        <f t="shared" si="20"/>
        <v>75398.223686154961</v>
      </c>
      <c r="AI41" s="31">
        <f t="shared" si="20"/>
        <v>76654.860747590879</v>
      </c>
      <c r="AJ41" s="31">
        <f t="shared" si="20"/>
        <v>77911.497809026798</v>
      </c>
      <c r="AK41" s="31">
        <f t="shared" si="20"/>
        <v>79168.134870462702</v>
      </c>
      <c r="AL41" s="31">
        <f t="shared" si="20"/>
        <v>80424.77193189862</v>
      </c>
      <c r="AM41" s="31">
        <f t="shared" si="20"/>
        <v>81681.408993334539</v>
      </c>
      <c r="AN41" s="31">
        <f t="shared" si="20"/>
        <v>82938.046054770457</v>
      </c>
      <c r="AO41" s="31">
        <f t="shared" si="20"/>
        <v>84194.683116206375</v>
      </c>
      <c r="AP41" s="31">
        <f t="shared" si="24"/>
        <v>85451.320177642294</v>
      </c>
      <c r="AQ41" s="31">
        <f t="shared" si="24"/>
        <v>86707.957239078198</v>
      </c>
      <c r="AR41" s="31">
        <f t="shared" si="24"/>
        <v>87964.594300514116</v>
      </c>
      <c r="AS41" s="31">
        <f t="shared" si="24"/>
        <v>89221.231361950035</v>
      </c>
      <c r="AT41" s="31">
        <f t="shared" si="24"/>
        <v>90477.868423385953</v>
      </c>
      <c r="AU41" s="31">
        <f t="shared" si="22"/>
        <v>91734.505484821872</v>
      </c>
      <c r="AV41" s="31">
        <f t="shared" si="22"/>
        <v>92991.14254625779</v>
      </c>
      <c r="AW41" s="31">
        <f t="shared" si="22"/>
        <v>94247.779607693694</v>
      </c>
      <c r="AX41" s="31">
        <f t="shared" si="22"/>
        <v>95504.416669129612</v>
      </c>
      <c r="AY41" s="31">
        <f t="shared" si="22"/>
        <v>96761.053730565531</v>
      </c>
      <c r="AZ41" s="31">
        <f t="shared" si="22"/>
        <v>98017.690792001449</v>
      </c>
      <c r="BA41" s="31">
        <f t="shared" si="22"/>
        <v>99274.327853437368</v>
      </c>
      <c r="BB41" s="31">
        <f t="shared" si="22"/>
        <v>100530.96491487329</v>
      </c>
      <c r="BC41" s="31">
        <f t="shared" si="23"/>
        <v>101787.60197630919</v>
      </c>
      <c r="BD41" s="31">
        <f t="shared" si="23"/>
        <v>103044.23903774511</v>
      </c>
      <c r="BE41" s="31">
        <f t="shared" si="23"/>
        <v>104300.87609918103</v>
      </c>
      <c r="BF41" s="31">
        <f t="shared" si="23"/>
        <v>105557.51316061695</v>
      </c>
      <c r="BG41" s="31">
        <f t="shared" si="23"/>
        <v>106814.15022205286</v>
      </c>
      <c r="BH41" s="31">
        <f t="shared" si="23"/>
        <v>108070.78728348878</v>
      </c>
    </row>
    <row r="42" spans="2:60" x14ac:dyDescent="0.2">
      <c r="B42" s="58">
        <f t="shared" si="25"/>
        <v>50</v>
      </c>
      <c r="C42">
        <f t="shared" si="18"/>
        <v>13.635384781205685</v>
      </c>
      <c r="D42" s="31">
        <f t="shared" si="13"/>
        <v>40906.154343617054</v>
      </c>
      <c r="E42" s="31">
        <f t="shared" si="26"/>
        <v>42269.692821737626</v>
      </c>
      <c r="F42" s="31">
        <f t="shared" si="26"/>
        <v>43633.231299858191</v>
      </c>
      <c r="G42" s="31">
        <f t="shared" si="26"/>
        <v>44996.769777978763</v>
      </c>
      <c r="H42" s="31">
        <f t="shared" si="26"/>
        <v>46360.308256099328</v>
      </c>
      <c r="I42" s="31">
        <f t="shared" si="26"/>
        <v>47723.8467342199</v>
      </c>
      <c r="J42" s="31">
        <f t="shared" ref="E42:AC52" si="27">$C42*J$8</f>
        <v>49087.385212340465</v>
      </c>
      <c r="K42" s="31">
        <f t="shared" si="27"/>
        <v>50450.923690461037</v>
      </c>
      <c r="L42" s="31">
        <f t="shared" si="27"/>
        <v>51814.462168581602</v>
      </c>
      <c r="M42" s="31">
        <f t="shared" si="27"/>
        <v>53178.000646702174</v>
      </c>
      <c r="N42" s="31">
        <f t="shared" si="27"/>
        <v>54541.539124822739</v>
      </c>
      <c r="O42" s="31">
        <f t="shared" si="27"/>
        <v>55905.077602943311</v>
      </c>
      <c r="P42" s="31">
        <f t="shared" si="27"/>
        <v>57268.616081063876</v>
      </c>
      <c r="Q42" s="31">
        <f t="shared" si="27"/>
        <v>58632.154559184448</v>
      </c>
      <c r="R42" s="31">
        <f t="shared" si="27"/>
        <v>59995.693037305013</v>
      </c>
      <c r="S42" s="14">
        <f t="shared" si="27"/>
        <v>61359.231515425585</v>
      </c>
      <c r="T42" s="31">
        <f t="shared" si="27"/>
        <v>62722.76999354615</v>
      </c>
      <c r="U42" s="31">
        <f t="shared" si="27"/>
        <v>64086.308471666722</v>
      </c>
      <c r="V42" s="31">
        <f t="shared" si="27"/>
        <v>65449.846949787287</v>
      </c>
      <c r="W42" s="31">
        <f t="shared" si="27"/>
        <v>66813.385427907851</v>
      </c>
      <c r="X42" s="31">
        <f t="shared" si="27"/>
        <v>68176.923906028431</v>
      </c>
      <c r="Y42" s="31">
        <f t="shared" si="27"/>
        <v>69540.462384148996</v>
      </c>
      <c r="Z42" s="31">
        <f t="shared" si="27"/>
        <v>70904.00086226956</v>
      </c>
      <c r="AA42" s="31">
        <f t="shared" si="27"/>
        <v>72267.539340390125</v>
      </c>
      <c r="AB42" s="31">
        <f t="shared" si="27"/>
        <v>73631.077818510705</v>
      </c>
      <c r="AC42" s="31">
        <f t="shared" si="27"/>
        <v>74994.61629663127</v>
      </c>
      <c r="AD42" s="31">
        <f t="shared" si="20"/>
        <v>76358.154774751834</v>
      </c>
      <c r="AE42" s="31">
        <f t="shared" si="20"/>
        <v>77721.693252872399</v>
      </c>
      <c r="AF42" s="31">
        <f t="shared" si="20"/>
        <v>79085.231730992979</v>
      </c>
      <c r="AG42" s="31">
        <f t="shared" si="20"/>
        <v>80448.770209113543</v>
      </c>
      <c r="AH42" s="31">
        <f t="shared" si="20"/>
        <v>81812.308687234108</v>
      </c>
      <c r="AI42" s="31">
        <f t="shared" si="20"/>
        <v>83175.847165354673</v>
      </c>
      <c r="AJ42" s="31">
        <f t="shared" si="20"/>
        <v>84539.385643475252</v>
      </c>
      <c r="AK42" s="31">
        <f t="shared" si="20"/>
        <v>85902.924121595817</v>
      </c>
      <c r="AL42" s="31">
        <f t="shared" si="20"/>
        <v>87266.462599716382</v>
      </c>
      <c r="AM42" s="31">
        <f t="shared" si="20"/>
        <v>88630.001077836947</v>
      </c>
      <c r="AN42" s="31">
        <f t="shared" si="20"/>
        <v>89993.539555957526</v>
      </c>
      <c r="AO42" s="31">
        <f t="shared" si="20"/>
        <v>91357.078034078091</v>
      </c>
      <c r="AP42" s="31">
        <f t="shared" si="24"/>
        <v>92720.616512198656</v>
      </c>
      <c r="AQ42" s="31">
        <f t="shared" si="24"/>
        <v>94084.154990319221</v>
      </c>
      <c r="AR42" s="31">
        <f t="shared" si="24"/>
        <v>95447.6934684398</v>
      </c>
      <c r="AS42" s="31">
        <f t="shared" si="24"/>
        <v>96811.231946560365</v>
      </c>
      <c r="AT42" s="31">
        <f t="shared" si="24"/>
        <v>98174.77042468093</v>
      </c>
      <c r="AU42" s="31">
        <f t="shared" si="22"/>
        <v>99538.308902801495</v>
      </c>
      <c r="AV42" s="31">
        <f t="shared" si="22"/>
        <v>100901.84738092207</v>
      </c>
      <c r="AW42" s="31">
        <f t="shared" si="22"/>
        <v>102265.38585904264</v>
      </c>
      <c r="AX42" s="31">
        <f t="shared" si="22"/>
        <v>103628.9243371632</v>
      </c>
      <c r="AY42" s="31">
        <f t="shared" si="22"/>
        <v>104992.46281528378</v>
      </c>
      <c r="AZ42" s="31">
        <f t="shared" si="22"/>
        <v>106356.00129340435</v>
      </c>
      <c r="BA42" s="31">
        <f t="shared" si="22"/>
        <v>107719.53977152491</v>
      </c>
      <c r="BB42" s="31">
        <f t="shared" si="22"/>
        <v>109083.07824964548</v>
      </c>
      <c r="BC42" s="31">
        <f t="shared" si="23"/>
        <v>110446.61672776606</v>
      </c>
      <c r="BD42" s="31">
        <f t="shared" si="23"/>
        <v>111810.15520588662</v>
      </c>
      <c r="BE42" s="31">
        <f t="shared" si="23"/>
        <v>113173.69368400719</v>
      </c>
      <c r="BF42" s="31">
        <f t="shared" si="23"/>
        <v>114537.23216212775</v>
      </c>
      <c r="BG42" s="31">
        <f t="shared" si="23"/>
        <v>115900.77064024833</v>
      </c>
      <c r="BH42" s="31">
        <f t="shared" si="23"/>
        <v>117264.3091183689</v>
      </c>
    </row>
    <row r="43" spans="2:60" x14ac:dyDescent="0.2">
      <c r="B43" s="58">
        <f t="shared" si="25"/>
        <v>52</v>
      </c>
      <c r="C43">
        <f t="shared" si="18"/>
        <v>14.748032179352071</v>
      </c>
      <c r="D43" s="31">
        <f t="shared" si="13"/>
        <v>44244.096538056212</v>
      </c>
      <c r="E43" s="31">
        <f t="shared" si="27"/>
        <v>45718.899755991421</v>
      </c>
      <c r="F43" s="31">
        <f t="shared" si="27"/>
        <v>47193.702973926629</v>
      </c>
      <c r="G43" s="31">
        <f t="shared" si="27"/>
        <v>48668.506191861838</v>
      </c>
      <c r="H43" s="31">
        <f t="shared" si="27"/>
        <v>50143.309409797039</v>
      </c>
      <c r="I43" s="31">
        <f t="shared" si="27"/>
        <v>51618.112627732247</v>
      </c>
      <c r="J43" s="31">
        <f t="shared" si="27"/>
        <v>53092.915845667456</v>
      </c>
      <c r="K43" s="31">
        <f t="shared" si="27"/>
        <v>54567.719063602664</v>
      </c>
      <c r="L43" s="31">
        <f t="shared" si="27"/>
        <v>56042.522281537873</v>
      </c>
      <c r="M43" s="31">
        <f t="shared" si="27"/>
        <v>57517.325499473074</v>
      </c>
      <c r="N43" s="31">
        <f t="shared" si="27"/>
        <v>58992.128717408283</v>
      </c>
      <c r="O43" s="31">
        <f t="shared" si="27"/>
        <v>60466.931935343491</v>
      </c>
      <c r="P43" s="31">
        <f t="shared" si="27"/>
        <v>61941.7351532787</v>
      </c>
      <c r="Q43" s="31">
        <f t="shared" si="27"/>
        <v>63416.538371213908</v>
      </c>
      <c r="R43" s="31">
        <f t="shared" si="27"/>
        <v>64891.341589149117</v>
      </c>
      <c r="S43" s="14">
        <f t="shared" si="27"/>
        <v>66366.144807084318</v>
      </c>
      <c r="T43" s="31">
        <f t="shared" si="27"/>
        <v>67840.948025019534</v>
      </c>
      <c r="U43" s="31">
        <f t="shared" si="27"/>
        <v>69315.751242954735</v>
      </c>
      <c r="V43" s="31">
        <f t="shared" si="27"/>
        <v>70790.554460889936</v>
      </c>
      <c r="W43" s="31">
        <f t="shared" si="27"/>
        <v>72265.357678825152</v>
      </c>
      <c r="X43" s="31">
        <f t="shared" si="27"/>
        <v>73740.160896760353</v>
      </c>
      <c r="Y43" s="31">
        <f t="shared" si="27"/>
        <v>75214.964114695569</v>
      </c>
      <c r="Z43" s="31">
        <f t="shared" si="27"/>
        <v>76689.76733263077</v>
      </c>
      <c r="AA43" s="31">
        <f t="shared" si="27"/>
        <v>78164.570550565972</v>
      </c>
      <c r="AB43" s="31">
        <f t="shared" si="27"/>
        <v>79639.373768501187</v>
      </c>
      <c r="AC43" s="31">
        <f t="shared" si="27"/>
        <v>81114.176986436389</v>
      </c>
      <c r="AD43" s="31">
        <f t="shared" si="20"/>
        <v>82588.980204371604</v>
      </c>
      <c r="AE43" s="31">
        <f t="shared" si="20"/>
        <v>84063.783422306806</v>
      </c>
      <c r="AF43" s="31">
        <f t="shared" si="20"/>
        <v>85538.586640242007</v>
      </c>
      <c r="AG43" s="31">
        <f t="shared" si="20"/>
        <v>87013.389858177223</v>
      </c>
      <c r="AH43" s="31">
        <f t="shared" si="20"/>
        <v>88488.193076112424</v>
      </c>
      <c r="AI43" s="31">
        <f t="shared" si="20"/>
        <v>89962.99629404764</v>
      </c>
      <c r="AJ43" s="31">
        <f t="shared" si="20"/>
        <v>91437.799511982841</v>
      </c>
      <c r="AK43" s="31">
        <f t="shared" si="20"/>
        <v>92912.602729918042</v>
      </c>
      <c r="AL43" s="31">
        <f t="shared" si="20"/>
        <v>94387.405947853258</v>
      </c>
      <c r="AM43" s="31">
        <f t="shared" si="20"/>
        <v>95862.209165788459</v>
      </c>
      <c r="AN43" s="31">
        <f t="shared" si="20"/>
        <v>97337.012383723675</v>
      </c>
      <c r="AO43" s="31">
        <f t="shared" si="20"/>
        <v>98811.815601658876</v>
      </c>
      <c r="AP43" s="31">
        <f t="shared" si="24"/>
        <v>100286.61881959408</v>
      </c>
      <c r="AQ43" s="31">
        <f t="shared" si="24"/>
        <v>101761.42203752929</v>
      </c>
      <c r="AR43" s="31">
        <f t="shared" si="24"/>
        <v>103236.22525546449</v>
      </c>
      <c r="AS43" s="31">
        <f t="shared" si="24"/>
        <v>104711.02847339971</v>
      </c>
      <c r="AT43" s="31">
        <f t="shared" si="24"/>
        <v>106185.83169133491</v>
      </c>
      <c r="AU43" s="31">
        <f t="shared" si="22"/>
        <v>107660.63490927011</v>
      </c>
      <c r="AV43" s="31">
        <f t="shared" si="22"/>
        <v>109135.43812720533</v>
      </c>
      <c r="AW43" s="31">
        <f t="shared" si="22"/>
        <v>110610.24134514053</v>
      </c>
      <c r="AX43" s="31">
        <f t="shared" si="22"/>
        <v>112085.04456307575</v>
      </c>
      <c r="AY43" s="31">
        <f t="shared" si="22"/>
        <v>113559.84778101095</v>
      </c>
      <c r="AZ43" s="31">
        <f t="shared" si="22"/>
        <v>115034.65099894615</v>
      </c>
      <c r="BA43" s="31">
        <f t="shared" si="22"/>
        <v>116509.45421688136</v>
      </c>
      <c r="BB43" s="31">
        <f t="shared" si="22"/>
        <v>117984.25743481657</v>
      </c>
      <c r="BC43" s="31">
        <f t="shared" si="23"/>
        <v>119459.06065275178</v>
      </c>
      <c r="BD43" s="31">
        <f t="shared" si="23"/>
        <v>120933.86387068698</v>
      </c>
      <c r="BE43" s="31">
        <f t="shared" si="23"/>
        <v>122408.6670886222</v>
      </c>
      <c r="BF43" s="31">
        <f t="shared" si="23"/>
        <v>123883.4703065574</v>
      </c>
      <c r="BG43" s="31">
        <f t="shared" si="23"/>
        <v>125358.2735244926</v>
      </c>
      <c r="BH43" s="31">
        <f t="shared" si="23"/>
        <v>126833.07674242782</v>
      </c>
    </row>
    <row r="44" spans="2:60" x14ac:dyDescent="0.2">
      <c r="B44" s="58">
        <f t="shared" si="25"/>
        <v>54</v>
      </c>
      <c r="C44">
        <f t="shared" si="18"/>
        <v>15.904312808798311</v>
      </c>
      <c r="D44" s="31">
        <f t="shared" si="13"/>
        <v>47712.938426394932</v>
      </c>
      <c r="E44" s="31">
        <f t="shared" si="27"/>
        <v>49303.369707274767</v>
      </c>
      <c r="F44" s="31">
        <f t="shared" si="27"/>
        <v>50893.800988154595</v>
      </c>
      <c r="G44" s="31">
        <f t="shared" si="27"/>
        <v>52484.23226903443</v>
      </c>
      <c r="H44" s="31">
        <f t="shared" si="27"/>
        <v>54074.663549914258</v>
      </c>
      <c r="I44" s="31">
        <f t="shared" si="27"/>
        <v>55665.094830794085</v>
      </c>
      <c r="J44" s="31">
        <f t="shared" si="27"/>
        <v>57255.52611167392</v>
      </c>
      <c r="K44" s="31">
        <f t="shared" si="27"/>
        <v>58845.957392553748</v>
      </c>
      <c r="L44" s="31">
        <f t="shared" si="27"/>
        <v>60436.388673433583</v>
      </c>
      <c r="M44" s="31">
        <f t="shared" si="27"/>
        <v>62026.819954313411</v>
      </c>
      <c r="N44" s="31">
        <f t="shared" si="27"/>
        <v>63617.251235193246</v>
      </c>
      <c r="O44" s="31">
        <f t="shared" si="27"/>
        <v>65207.682516073073</v>
      </c>
      <c r="P44" s="31">
        <f t="shared" si="27"/>
        <v>66798.113796952908</v>
      </c>
      <c r="Q44" s="31">
        <f t="shared" si="27"/>
        <v>68388.545077832736</v>
      </c>
      <c r="R44" s="31">
        <f t="shared" si="27"/>
        <v>69978.976358712564</v>
      </c>
      <c r="S44" s="14">
        <f t="shared" si="27"/>
        <v>71569.407639592406</v>
      </c>
      <c r="T44" s="31">
        <f t="shared" si="27"/>
        <v>73159.838920472233</v>
      </c>
      <c r="U44" s="31">
        <f t="shared" si="27"/>
        <v>74750.270201352061</v>
      </c>
      <c r="V44" s="31">
        <f t="shared" si="27"/>
        <v>76340.701482231889</v>
      </c>
      <c r="W44" s="31">
        <f t="shared" si="27"/>
        <v>77931.132763111731</v>
      </c>
      <c r="X44" s="31">
        <f t="shared" si="27"/>
        <v>79521.564043991559</v>
      </c>
      <c r="Y44" s="31">
        <f t="shared" si="27"/>
        <v>81111.995324871386</v>
      </c>
      <c r="Z44" s="31">
        <f t="shared" si="27"/>
        <v>82702.426605751214</v>
      </c>
      <c r="AA44" s="31">
        <f t="shared" si="27"/>
        <v>84292.857886631042</v>
      </c>
      <c r="AB44" s="31">
        <f t="shared" si="27"/>
        <v>85883.289167510884</v>
      </c>
      <c r="AC44" s="31">
        <f t="shared" si="27"/>
        <v>87473.720448390712</v>
      </c>
      <c r="AD44" s="31">
        <f t="shared" si="20"/>
        <v>89064.151729270539</v>
      </c>
      <c r="AE44" s="31">
        <f t="shared" si="20"/>
        <v>90654.583010150367</v>
      </c>
      <c r="AF44" s="31">
        <f t="shared" si="20"/>
        <v>92245.014291030209</v>
      </c>
      <c r="AG44" s="31">
        <f t="shared" si="20"/>
        <v>93835.445571910037</v>
      </c>
      <c r="AH44" s="31">
        <f t="shared" si="20"/>
        <v>95425.876852789865</v>
      </c>
      <c r="AI44" s="31">
        <f t="shared" si="20"/>
        <v>97016.308133669692</v>
      </c>
      <c r="AJ44" s="31">
        <f t="shared" si="20"/>
        <v>98606.739414549535</v>
      </c>
      <c r="AK44" s="31">
        <f t="shared" si="20"/>
        <v>100197.17069542936</v>
      </c>
      <c r="AL44" s="31">
        <f t="shared" si="20"/>
        <v>101787.60197630919</v>
      </c>
      <c r="AM44" s="31">
        <f t="shared" si="20"/>
        <v>103378.03325718902</v>
      </c>
      <c r="AN44" s="31">
        <f t="shared" si="20"/>
        <v>104968.46453806886</v>
      </c>
      <c r="AO44" s="31">
        <f t="shared" si="20"/>
        <v>106558.89581894869</v>
      </c>
      <c r="AP44" s="31">
        <f t="shared" si="24"/>
        <v>108149.32709982852</v>
      </c>
      <c r="AQ44" s="31">
        <f t="shared" si="24"/>
        <v>109739.75838070834</v>
      </c>
      <c r="AR44" s="31">
        <f t="shared" si="24"/>
        <v>111330.18966158817</v>
      </c>
      <c r="AS44" s="31">
        <f t="shared" si="24"/>
        <v>112920.62094246801</v>
      </c>
      <c r="AT44" s="31">
        <f t="shared" si="24"/>
        <v>114511.05222334784</v>
      </c>
      <c r="AU44" s="31">
        <f t="shared" si="22"/>
        <v>116101.48350422767</v>
      </c>
      <c r="AV44" s="31">
        <f t="shared" si="22"/>
        <v>117691.9147851075</v>
      </c>
      <c r="AW44" s="31">
        <f t="shared" si="22"/>
        <v>119282.34606598734</v>
      </c>
      <c r="AX44" s="31">
        <f t="shared" si="22"/>
        <v>120872.77734686717</v>
      </c>
      <c r="AY44" s="31">
        <f t="shared" si="22"/>
        <v>122463.20862774699</v>
      </c>
      <c r="AZ44" s="31">
        <f t="shared" si="22"/>
        <v>124053.63990862682</v>
      </c>
      <c r="BA44" s="31">
        <f t="shared" si="22"/>
        <v>125644.07118950666</v>
      </c>
      <c r="BB44" s="31">
        <f t="shared" si="22"/>
        <v>127234.50247038649</v>
      </c>
      <c r="BC44" s="31">
        <f t="shared" si="23"/>
        <v>128824.93375126632</v>
      </c>
      <c r="BD44" s="31">
        <f t="shared" si="23"/>
        <v>130415.36503214615</v>
      </c>
      <c r="BE44" s="31">
        <f t="shared" si="23"/>
        <v>132005.79631302599</v>
      </c>
      <c r="BF44" s="31">
        <f t="shared" si="23"/>
        <v>133596.22759390582</v>
      </c>
      <c r="BG44" s="31">
        <f t="shared" si="23"/>
        <v>135186.65887478564</v>
      </c>
      <c r="BH44" s="31">
        <f t="shared" si="23"/>
        <v>136777.09015566547</v>
      </c>
    </row>
    <row r="45" spans="2:60" x14ac:dyDescent="0.2">
      <c r="B45" s="58">
        <f t="shared" si="25"/>
        <v>56</v>
      </c>
      <c r="C45">
        <f t="shared" ref="C45:C71" si="28">B$3*B45/24*B45/24</f>
        <v>17.104226669544413</v>
      </c>
      <c r="D45" s="31">
        <f t="shared" si="13"/>
        <v>51312.680008633237</v>
      </c>
      <c r="E45" s="31">
        <f t="shared" si="27"/>
        <v>53023.102675587681</v>
      </c>
      <c r="F45" s="31">
        <f t="shared" si="27"/>
        <v>54733.525342542125</v>
      </c>
      <c r="G45" s="31">
        <f t="shared" si="27"/>
        <v>56443.948009496562</v>
      </c>
      <c r="H45" s="31">
        <f t="shared" si="27"/>
        <v>58154.370676451006</v>
      </c>
      <c r="I45" s="31">
        <f t="shared" si="27"/>
        <v>59864.79334340545</v>
      </c>
      <c r="J45" s="31">
        <f t="shared" si="27"/>
        <v>61575.216010359887</v>
      </c>
      <c r="K45" s="31">
        <f t="shared" si="27"/>
        <v>63285.638677314331</v>
      </c>
      <c r="L45" s="31">
        <f t="shared" si="27"/>
        <v>64996.061344268768</v>
      </c>
      <c r="M45" s="31">
        <f t="shared" si="27"/>
        <v>66706.484011223205</v>
      </c>
      <c r="N45" s="31">
        <f t="shared" si="27"/>
        <v>68416.906678177649</v>
      </c>
      <c r="O45" s="31">
        <f t="shared" si="27"/>
        <v>70127.329345132093</v>
      </c>
      <c r="P45" s="31">
        <f t="shared" si="27"/>
        <v>71837.752012086537</v>
      </c>
      <c r="Q45" s="31">
        <f t="shared" si="27"/>
        <v>73548.174679040982</v>
      </c>
      <c r="R45" s="31">
        <f t="shared" si="27"/>
        <v>75258.597345995426</v>
      </c>
      <c r="S45" s="14">
        <f t="shared" si="27"/>
        <v>76969.020012949855</v>
      </c>
      <c r="T45" s="31">
        <f t="shared" si="27"/>
        <v>78679.442679904299</v>
      </c>
      <c r="U45" s="31">
        <f t="shared" si="27"/>
        <v>80389.865346858744</v>
      </c>
      <c r="V45" s="31">
        <f t="shared" si="27"/>
        <v>82100.288013813188</v>
      </c>
      <c r="W45" s="31">
        <f t="shared" si="27"/>
        <v>83810.710680767632</v>
      </c>
      <c r="X45" s="31">
        <f t="shared" si="27"/>
        <v>85521.133347722061</v>
      </c>
      <c r="Y45" s="31">
        <f t="shared" si="27"/>
        <v>87231.556014676506</v>
      </c>
      <c r="Z45" s="31">
        <f t="shared" si="27"/>
        <v>88941.97868163095</v>
      </c>
      <c r="AA45" s="31">
        <f t="shared" si="27"/>
        <v>90652.401348585394</v>
      </c>
      <c r="AB45" s="31">
        <f t="shared" si="27"/>
        <v>92362.824015539838</v>
      </c>
      <c r="AC45" s="31">
        <f t="shared" si="27"/>
        <v>94073.246682494268</v>
      </c>
      <c r="AD45" s="31">
        <f t="shared" si="20"/>
        <v>95783.669349448712</v>
      </c>
      <c r="AE45" s="31">
        <f t="shared" si="20"/>
        <v>97494.092016403156</v>
      </c>
      <c r="AF45" s="31">
        <f t="shared" si="20"/>
        <v>99204.5146833576</v>
      </c>
      <c r="AG45" s="31">
        <f t="shared" si="20"/>
        <v>100914.93735031204</v>
      </c>
      <c r="AH45" s="31">
        <f t="shared" si="20"/>
        <v>102625.36001726647</v>
      </c>
      <c r="AI45" s="31">
        <f t="shared" si="20"/>
        <v>104335.78268422092</v>
      </c>
      <c r="AJ45" s="31">
        <f t="shared" si="20"/>
        <v>106046.20535117536</v>
      </c>
      <c r="AK45" s="31">
        <f t="shared" si="20"/>
        <v>107756.62801812981</v>
      </c>
      <c r="AL45" s="31">
        <f t="shared" si="20"/>
        <v>109467.05068508425</v>
      </c>
      <c r="AM45" s="31">
        <f t="shared" si="20"/>
        <v>111177.47335203868</v>
      </c>
      <c r="AN45" s="31">
        <f t="shared" si="20"/>
        <v>112887.89601899312</v>
      </c>
      <c r="AO45" s="31">
        <f t="shared" si="20"/>
        <v>114598.31868594757</v>
      </c>
      <c r="AP45" s="31">
        <f t="shared" si="24"/>
        <v>116308.74135290201</v>
      </c>
      <c r="AQ45" s="31">
        <f t="shared" si="24"/>
        <v>118019.16401985646</v>
      </c>
      <c r="AR45" s="31">
        <f t="shared" si="24"/>
        <v>119729.5866868109</v>
      </c>
      <c r="AS45" s="31">
        <f t="shared" si="24"/>
        <v>121440.00935376533</v>
      </c>
      <c r="AT45" s="31">
        <f t="shared" si="24"/>
        <v>123150.43202071977</v>
      </c>
      <c r="AU45" s="31">
        <f t="shared" si="22"/>
        <v>124860.85468767422</v>
      </c>
      <c r="AV45" s="31">
        <f t="shared" si="22"/>
        <v>126571.27735462866</v>
      </c>
      <c r="AW45" s="31">
        <f t="shared" si="22"/>
        <v>128281.70002158311</v>
      </c>
      <c r="AX45" s="31">
        <f t="shared" si="22"/>
        <v>129992.12268853754</v>
      </c>
      <c r="AY45" s="31">
        <f t="shared" si="22"/>
        <v>131702.54535549198</v>
      </c>
      <c r="AZ45" s="31">
        <f t="shared" si="22"/>
        <v>133412.96802244641</v>
      </c>
      <c r="BA45" s="31">
        <f t="shared" si="22"/>
        <v>135123.39068940087</v>
      </c>
      <c r="BB45" s="31">
        <f t="shared" si="22"/>
        <v>136833.8133563553</v>
      </c>
      <c r="BC45" s="31">
        <f t="shared" si="23"/>
        <v>138544.23602330976</v>
      </c>
      <c r="BD45" s="31">
        <f t="shared" si="23"/>
        <v>140254.65869026419</v>
      </c>
      <c r="BE45" s="31">
        <f t="shared" si="23"/>
        <v>141965.08135721865</v>
      </c>
      <c r="BF45" s="31">
        <f t="shared" si="23"/>
        <v>143675.50402417307</v>
      </c>
      <c r="BG45" s="31">
        <f t="shared" si="23"/>
        <v>145385.9266911275</v>
      </c>
      <c r="BH45" s="31">
        <f t="shared" si="23"/>
        <v>147096.34935808196</v>
      </c>
    </row>
    <row r="46" spans="2:60" x14ac:dyDescent="0.2">
      <c r="B46" s="58">
        <f t="shared" si="25"/>
        <v>58</v>
      </c>
      <c r="C46">
        <f t="shared" si="28"/>
        <v>18.347773761590371</v>
      </c>
      <c r="D46" s="31">
        <f t="shared" si="13"/>
        <v>55043.321284771111</v>
      </c>
      <c r="E46" s="31">
        <f t="shared" si="27"/>
        <v>56878.098660930154</v>
      </c>
      <c r="F46" s="31">
        <f t="shared" si="27"/>
        <v>58712.876037089191</v>
      </c>
      <c r="G46" s="31">
        <f t="shared" si="27"/>
        <v>60547.653413248227</v>
      </c>
      <c r="H46" s="31">
        <f t="shared" si="27"/>
        <v>62382.430789407263</v>
      </c>
      <c r="I46" s="31">
        <f t="shared" si="27"/>
        <v>64217.208165566299</v>
      </c>
      <c r="J46" s="31">
        <f t="shared" si="27"/>
        <v>66051.985541725342</v>
      </c>
      <c r="K46" s="31">
        <f t="shared" si="27"/>
        <v>67886.762917884378</v>
      </c>
      <c r="L46" s="31">
        <f t="shared" si="27"/>
        <v>69721.540294043414</v>
      </c>
      <c r="M46" s="31">
        <f t="shared" si="27"/>
        <v>71556.31767020245</v>
      </c>
      <c r="N46" s="31">
        <f t="shared" si="27"/>
        <v>73391.095046361486</v>
      </c>
      <c r="O46" s="31">
        <f t="shared" si="27"/>
        <v>75225.872422520522</v>
      </c>
      <c r="P46" s="31">
        <f t="shared" si="27"/>
        <v>77060.649798679558</v>
      </c>
      <c r="Q46" s="31">
        <f t="shared" si="27"/>
        <v>78895.427174838595</v>
      </c>
      <c r="R46" s="31">
        <f t="shared" si="27"/>
        <v>80730.204550997631</v>
      </c>
      <c r="S46" s="14">
        <f t="shared" si="27"/>
        <v>82564.981927156667</v>
      </c>
      <c r="T46" s="31">
        <f t="shared" si="27"/>
        <v>84399.759303315703</v>
      </c>
      <c r="U46" s="31">
        <f t="shared" si="27"/>
        <v>86234.536679474739</v>
      </c>
      <c r="V46" s="31">
        <f t="shared" si="27"/>
        <v>88069.314055633789</v>
      </c>
      <c r="W46" s="31">
        <f t="shared" si="27"/>
        <v>89904.091431792825</v>
      </c>
      <c r="X46" s="31">
        <f t="shared" si="27"/>
        <v>91738.868807951862</v>
      </c>
      <c r="Y46" s="31">
        <f t="shared" si="27"/>
        <v>93573.646184110898</v>
      </c>
      <c r="Z46" s="31">
        <f t="shared" si="27"/>
        <v>95408.423560269934</v>
      </c>
      <c r="AA46" s="31">
        <f t="shared" si="27"/>
        <v>97243.20093642897</v>
      </c>
      <c r="AB46" s="31">
        <f t="shared" si="27"/>
        <v>99077.978312588006</v>
      </c>
      <c r="AC46" s="31">
        <f t="shared" si="27"/>
        <v>100912.75568874704</v>
      </c>
      <c r="AD46" s="31">
        <f t="shared" ref="AD46:AO67" si="29">$C46*AD$8</f>
        <v>102747.53306490608</v>
      </c>
      <c r="AE46" s="31">
        <f t="shared" si="29"/>
        <v>104582.31044106511</v>
      </c>
      <c r="AF46" s="31">
        <f t="shared" si="29"/>
        <v>106417.08781722415</v>
      </c>
      <c r="AG46" s="31">
        <f t="shared" si="29"/>
        <v>108251.86519338319</v>
      </c>
      <c r="AH46" s="31">
        <f t="shared" si="29"/>
        <v>110086.64256954222</v>
      </c>
      <c r="AI46" s="31">
        <f t="shared" si="29"/>
        <v>111921.41994570126</v>
      </c>
      <c r="AJ46" s="31">
        <f t="shared" si="29"/>
        <v>113756.19732186031</v>
      </c>
      <c r="AK46" s="31">
        <f t="shared" si="29"/>
        <v>115590.97469801934</v>
      </c>
      <c r="AL46" s="31">
        <f t="shared" si="29"/>
        <v>117425.75207417838</v>
      </c>
      <c r="AM46" s="31">
        <f t="shared" si="29"/>
        <v>119260.52945033742</v>
      </c>
      <c r="AN46" s="31">
        <f t="shared" si="29"/>
        <v>121095.30682649645</v>
      </c>
      <c r="AO46" s="31">
        <f t="shared" si="29"/>
        <v>122930.08420265549</v>
      </c>
      <c r="AP46" s="31">
        <f t="shared" si="24"/>
        <v>124764.86157881453</v>
      </c>
      <c r="AQ46" s="31">
        <f t="shared" si="24"/>
        <v>126599.63895497356</v>
      </c>
      <c r="AR46" s="31">
        <f t="shared" si="24"/>
        <v>128434.4163311326</v>
      </c>
      <c r="AS46" s="31">
        <f t="shared" si="24"/>
        <v>130269.19370729163</v>
      </c>
      <c r="AT46" s="31">
        <f t="shared" si="24"/>
        <v>132103.97108345068</v>
      </c>
      <c r="AU46" s="31">
        <f t="shared" si="22"/>
        <v>133938.74845960972</v>
      </c>
      <c r="AV46" s="31">
        <f t="shared" si="22"/>
        <v>135773.52583576876</v>
      </c>
      <c r="AW46" s="31">
        <f t="shared" si="22"/>
        <v>137608.30321192779</v>
      </c>
      <c r="AX46" s="31">
        <f t="shared" si="22"/>
        <v>139443.08058808683</v>
      </c>
      <c r="AY46" s="31">
        <f t="shared" si="22"/>
        <v>141277.85796424586</v>
      </c>
      <c r="AZ46" s="31">
        <f t="shared" si="22"/>
        <v>143112.6353404049</v>
      </c>
      <c r="BA46" s="31">
        <f t="shared" si="22"/>
        <v>144947.41271656394</v>
      </c>
      <c r="BB46" s="31">
        <f t="shared" si="22"/>
        <v>146782.19009272297</v>
      </c>
      <c r="BC46" s="31">
        <f t="shared" si="23"/>
        <v>148616.96746888201</v>
      </c>
      <c r="BD46" s="31">
        <f t="shared" si="23"/>
        <v>150451.74484504104</v>
      </c>
      <c r="BE46" s="31">
        <f t="shared" si="23"/>
        <v>152286.52222120008</v>
      </c>
      <c r="BF46" s="31">
        <f t="shared" si="23"/>
        <v>154121.29959735912</v>
      </c>
      <c r="BG46" s="31">
        <f t="shared" si="23"/>
        <v>155956.07697351815</v>
      </c>
      <c r="BH46" s="31">
        <f t="shared" si="23"/>
        <v>157790.85434967719</v>
      </c>
    </row>
    <row r="47" spans="2:60" x14ac:dyDescent="0.2">
      <c r="B47" s="58">
        <f t="shared" si="25"/>
        <v>60</v>
      </c>
      <c r="C47">
        <f t="shared" si="28"/>
        <v>19.634954084936187</v>
      </c>
      <c r="D47" s="31">
        <f t="shared" si="13"/>
        <v>58904.862254808562</v>
      </c>
      <c r="E47" s="31">
        <f t="shared" si="27"/>
        <v>60868.35766330218</v>
      </c>
      <c r="F47" s="31">
        <f t="shared" si="27"/>
        <v>62831.853071795798</v>
      </c>
      <c r="G47" s="31">
        <f t="shared" si="27"/>
        <v>64795.348480289416</v>
      </c>
      <c r="H47" s="31">
        <f t="shared" si="27"/>
        <v>66758.843888783027</v>
      </c>
      <c r="I47" s="31">
        <f t="shared" si="27"/>
        <v>68722.33929727666</v>
      </c>
      <c r="J47" s="31">
        <f t="shared" si="27"/>
        <v>70685.834705770278</v>
      </c>
      <c r="K47" s="31">
        <f t="shared" si="27"/>
        <v>72649.330114263896</v>
      </c>
      <c r="L47" s="31">
        <f t="shared" si="27"/>
        <v>74612.825522757514</v>
      </c>
      <c r="M47" s="31">
        <f t="shared" si="27"/>
        <v>76576.320931251132</v>
      </c>
      <c r="N47" s="31">
        <f t="shared" si="27"/>
        <v>78539.81633974475</v>
      </c>
      <c r="O47" s="31">
        <f t="shared" si="27"/>
        <v>80503.311748238368</v>
      </c>
      <c r="P47" s="31">
        <f t="shared" si="27"/>
        <v>82466.807156731986</v>
      </c>
      <c r="Q47" s="31">
        <f t="shared" si="27"/>
        <v>84430.302565225604</v>
      </c>
      <c r="R47" s="31">
        <f t="shared" si="27"/>
        <v>86393.797973719222</v>
      </c>
      <c r="S47" s="14">
        <f t="shared" si="27"/>
        <v>88357.29338221284</v>
      </c>
      <c r="T47" s="31">
        <f t="shared" si="27"/>
        <v>90320.788790706458</v>
      </c>
      <c r="U47" s="31">
        <f t="shared" si="27"/>
        <v>92284.284199200076</v>
      </c>
      <c r="V47" s="31">
        <f t="shared" si="27"/>
        <v>94247.779607693694</v>
      </c>
      <c r="W47" s="31">
        <f t="shared" si="27"/>
        <v>96211.275016187312</v>
      </c>
      <c r="X47" s="31">
        <f t="shared" si="27"/>
        <v>98174.77042468093</v>
      </c>
      <c r="Y47" s="31">
        <f t="shared" si="27"/>
        <v>100138.26583317455</v>
      </c>
      <c r="Z47" s="31">
        <f t="shared" si="27"/>
        <v>102101.76124166817</v>
      </c>
      <c r="AA47" s="31">
        <f t="shared" si="27"/>
        <v>104065.25665016178</v>
      </c>
      <c r="AB47" s="31">
        <f t="shared" si="27"/>
        <v>106028.7520586554</v>
      </c>
      <c r="AC47" s="31">
        <f t="shared" si="27"/>
        <v>107992.24746714902</v>
      </c>
      <c r="AD47" s="31">
        <f t="shared" si="29"/>
        <v>109955.74287564264</v>
      </c>
      <c r="AE47" s="31">
        <f t="shared" si="29"/>
        <v>111919.23828413627</v>
      </c>
      <c r="AF47" s="31">
        <f t="shared" si="29"/>
        <v>113882.73369262989</v>
      </c>
      <c r="AG47" s="31">
        <f t="shared" si="29"/>
        <v>115846.22910112351</v>
      </c>
      <c r="AH47" s="31">
        <f t="shared" si="29"/>
        <v>117809.72450961712</v>
      </c>
      <c r="AI47" s="31">
        <f t="shared" si="29"/>
        <v>119773.21991811074</v>
      </c>
      <c r="AJ47" s="31">
        <f t="shared" si="29"/>
        <v>121736.71532660436</v>
      </c>
      <c r="AK47" s="31">
        <f t="shared" si="29"/>
        <v>123700.21073509798</v>
      </c>
      <c r="AL47" s="31">
        <f t="shared" si="29"/>
        <v>125663.7061435916</v>
      </c>
      <c r="AM47" s="31">
        <f t="shared" si="29"/>
        <v>127627.20155208521</v>
      </c>
      <c r="AN47" s="31">
        <f t="shared" si="29"/>
        <v>129590.69696057883</v>
      </c>
      <c r="AO47" s="31">
        <f t="shared" si="29"/>
        <v>131554.19236907244</v>
      </c>
      <c r="AP47" s="31">
        <f t="shared" si="24"/>
        <v>133517.68777756605</v>
      </c>
      <c r="AQ47" s="31">
        <f t="shared" si="24"/>
        <v>135481.1831860597</v>
      </c>
      <c r="AR47" s="31">
        <f t="shared" si="24"/>
        <v>137444.67859455332</v>
      </c>
      <c r="AS47" s="31">
        <f t="shared" si="24"/>
        <v>139408.17400304694</v>
      </c>
      <c r="AT47" s="31">
        <f t="shared" si="24"/>
        <v>141371.66941154056</v>
      </c>
      <c r="AU47" s="31">
        <f t="shared" si="22"/>
        <v>143335.16482003417</v>
      </c>
      <c r="AV47" s="31">
        <f t="shared" si="22"/>
        <v>145298.66022852779</v>
      </c>
      <c r="AW47" s="31">
        <f t="shared" si="22"/>
        <v>147262.15563702141</v>
      </c>
      <c r="AX47" s="31">
        <f t="shared" si="22"/>
        <v>149225.65104551503</v>
      </c>
      <c r="AY47" s="31">
        <f t="shared" si="22"/>
        <v>151189.14645400865</v>
      </c>
      <c r="AZ47" s="31">
        <f t="shared" si="22"/>
        <v>153152.64186250226</v>
      </c>
      <c r="BA47" s="31">
        <f t="shared" si="22"/>
        <v>155116.13727099588</v>
      </c>
      <c r="BB47" s="31">
        <f t="shared" si="22"/>
        <v>157079.6326794895</v>
      </c>
      <c r="BC47" s="31">
        <f t="shared" si="23"/>
        <v>159043.12808798312</v>
      </c>
      <c r="BD47" s="31">
        <f t="shared" si="23"/>
        <v>161006.62349647674</v>
      </c>
      <c r="BE47" s="31">
        <f t="shared" si="23"/>
        <v>162970.11890497035</v>
      </c>
      <c r="BF47" s="31">
        <f t="shared" si="23"/>
        <v>164933.61431346397</v>
      </c>
      <c r="BG47" s="31">
        <f t="shared" si="23"/>
        <v>166897.10972195759</v>
      </c>
      <c r="BH47" s="31">
        <f t="shared" si="23"/>
        <v>168860.60513045121</v>
      </c>
    </row>
    <row r="48" spans="2:60" x14ac:dyDescent="0.2">
      <c r="B48" s="58">
        <f t="shared" si="25"/>
        <v>62</v>
      </c>
      <c r="C48">
        <f t="shared" si="28"/>
        <v>20.965767639581859</v>
      </c>
      <c r="D48" s="31">
        <f t="shared" si="13"/>
        <v>62897.302918745576</v>
      </c>
      <c r="E48" s="31">
        <f t="shared" si="27"/>
        <v>64993.879682703766</v>
      </c>
      <c r="F48" s="31">
        <f t="shared" si="27"/>
        <v>67090.456446661949</v>
      </c>
      <c r="G48" s="31">
        <f t="shared" si="27"/>
        <v>69187.033210620139</v>
      </c>
      <c r="H48" s="31">
        <f t="shared" si="27"/>
        <v>71283.609974578314</v>
      </c>
      <c r="I48" s="31">
        <f t="shared" si="27"/>
        <v>73380.186738536504</v>
      </c>
      <c r="J48" s="31">
        <f t="shared" si="27"/>
        <v>75476.763502494694</v>
      </c>
      <c r="K48" s="31">
        <f t="shared" si="27"/>
        <v>77573.340266452884</v>
      </c>
      <c r="L48" s="31">
        <f t="shared" si="27"/>
        <v>79669.917030411059</v>
      </c>
      <c r="M48" s="31">
        <f t="shared" si="27"/>
        <v>81766.493794369249</v>
      </c>
      <c r="N48" s="31">
        <f t="shared" si="27"/>
        <v>83863.070558327439</v>
      </c>
      <c r="O48" s="31">
        <f t="shared" si="27"/>
        <v>85959.647322285629</v>
      </c>
      <c r="P48" s="31">
        <f t="shared" si="27"/>
        <v>88056.224086243805</v>
      </c>
      <c r="Q48" s="31">
        <f t="shared" si="27"/>
        <v>90152.800850201995</v>
      </c>
      <c r="R48" s="31">
        <f t="shared" si="27"/>
        <v>92249.377614160185</v>
      </c>
      <c r="S48" s="14">
        <f t="shared" si="27"/>
        <v>94345.95437811836</v>
      </c>
      <c r="T48" s="31">
        <f t="shared" si="27"/>
        <v>96442.53114207655</v>
      </c>
      <c r="U48" s="31">
        <f t="shared" si="27"/>
        <v>98539.10790603474</v>
      </c>
      <c r="V48" s="31">
        <f t="shared" si="27"/>
        <v>100635.68466999293</v>
      </c>
      <c r="W48" s="31">
        <f t="shared" si="27"/>
        <v>102732.26143395111</v>
      </c>
      <c r="X48" s="31">
        <f t="shared" si="27"/>
        <v>104828.8381979093</v>
      </c>
      <c r="Y48" s="31">
        <f t="shared" si="27"/>
        <v>106925.41496186749</v>
      </c>
      <c r="Z48" s="31">
        <f t="shared" si="27"/>
        <v>109021.99172582566</v>
      </c>
      <c r="AA48" s="31">
        <f t="shared" si="27"/>
        <v>111118.56848978385</v>
      </c>
      <c r="AB48" s="31">
        <f t="shared" si="27"/>
        <v>113215.14525374204</v>
      </c>
      <c r="AC48" s="31">
        <f t="shared" si="27"/>
        <v>115311.72201770023</v>
      </c>
      <c r="AD48" s="31">
        <f t="shared" si="29"/>
        <v>117408.29878165841</v>
      </c>
      <c r="AE48" s="31">
        <f t="shared" si="29"/>
        <v>119504.8755456166</v>
      </c>
      <c r="AF48" s="31">
        <f t="shared" si="29"/>
        <v>121601.45230957479</v>
      </c>
      <c r="AG48" s="31">
        <f t="shared" si="29"/>
        <v>123698.02907353296</v>
      </c>
      <c r="AH48" s="31">
        <f t="shared" si="29"/>
        <v>125794.60583749115</v>
      </c>
      <c r="AI48" s="31">
        <f t="shared" si="29"/>
        <v>127891.18260144934</v>
      </c>
      <c r="AJ48" s="31">
        <f t="shared" si="29"/>
        <v>129987.75936540753</v>
      </c>
      <c r="AK48" s="31">
        <f t="shared" si="29"/>
        <v>132084.33612936572</v>
      </c>
      <c r="AL48" s="31">
        <f t="shared" si="29"/>
        <v>134180.9128933239</v>
      </c>
      <c r="AM48" s="31">
        <f t="shared" si="29"/>
        <v>136277.48965728207</v>
      </c>
      <c r="AN48" s="31">
        <f t="shared" si="29"/>
        <v>138374.06642124028</v>
      </c>
      <c r="AO48" s="31">
        <f t="shared" si="29"/>
        <v>140470.64318519845</v>
      </c>
      <c r="AP48" s="31">
        <f t="shared" si="24"/>
        <v>142567.21994915663</v>
      </c>
      <c r="AQ48" s="31">
        <f t="shared" si="24"/>
        <v>144663.79671311483</v>
      </c>
      <c r="AR48" s="31">
        <f t="shared" si="24"/>
        <v>146760.37347707301</v>
      </c>
      <c r="AS48" s="31">
        <f t="shared" si="24"/>
        <v>148856.95024103121</v>
      </c>
      <c r="AT48" s="31">
        <f t="shared" si="24"/>
        <v>150953.52700498939</v>
      </c>
      <c r="AU48" s="31">
        <f t="shared" si="22"/>
        <v>153050.10376894756</v>
      </c>
      <c r="AV48" s="31">
        <f t="shared" si="22"/>
        <v>155146.68053290577</v>
      </c>
      <c r="AW48" s="31">
        <f t="shared" si="22"/>
        <v>157243.25729686394</v>
      </c>
      <c r="AX48" s="31">
        <f t="shared" si="22"/>
        <v>159339.83406082212</v>
      </c>
      <c r="AY48" s="31">
        <f t="shared" si="22"/>
        <v>161436.41082478032</v>
      </c>
      <c r="AZ48" s="31">
        <f t="shared" si="22"/>
        <v>163532.9875887385</v>
      </c>
      <c r="BA48" s="31">
        <f t="shared" si="22"/>
        <v>165629.56435269667</v>
      </c>
      <c r="BB48" s="31">
        <f t="shared" si="22"/>
        <v>167726.14111665488</v>
      </c>
      <c r="BC48" s="31">
        <f t="shared" si="23"/>
        <v>169822.71788061305</v>
      </c>
      <c r="BD48" s="31">
        <f t="shared" si="23"/>
        <v>171919.29464457126</v>
      </c>
      <c r="BE48" s="31">
        <f t="shared" si="23"/>
        <v>174015.87140852943</v>
      </c>
      <c r="BF48" s="31">
        <f t="shared" si="23"/>
        <v>176112.44817248761</v>
      </c>
      <c r="BG48" s="31">
        <f t="shared" si="23"/>
        <v>178209.02493644581</v>
      </c>
      <c r="BH48" s="31">
        <f t="shared" si="23"/>
        <v>180305.60170040399</v>
      </c>
    </row>
    <row r="49" spans="2:60" x14ac:dyDescent="0.2">
      <c r="B49" s="58">
        <f t="shared" si="25"/>
        <v>64</v>
      </c>
      <c r="C49">
        <f t="shared" si="28"/>
        <v>22.340214425527396</v>
      </c>
      <c r="D49" s="31">
        <f t="shared" si="13"/>
        <v>67020.643276582181</v>
      </c>
      <c r="E49" s="31">
        <f t="shared" si="27"/>
        <v>69254.664719134933</v>
      </c>
      <c r="F49" s="31">
        <f t="shared" si="27"/>
        <v>71488.68616168767</v>
      </c>
      <c r="G49" s="31">
        <f t="shared" si="27"/>
        <v>73722.707604240408</v>
      </c>
      <c r="H49" s="31">
        <f t="shared" si="27"/>
        <v>75956.729046793145</v>
      </c>
      <c r="I49" s="31">
        <f t="shared" si="27"/>
        <v>78190.750489345883</v>
      </c>
      <c r="J49" s="31">
        <f t="shared" si="27"/>
        <v>80424.77193189862</v>
      </c>
      <c r="K49" s="31">
        <f t="shared" si="27"/>
        <v>82658.793374451372</v>
      </c>
      <c r="L49" s="31">
        <f t="shared" si="27"/>
        <v>84892.814817004109</v>
      </c>
      <c r="M49" s="31">
        <f t="shared" si="27"/>
        <v>87126.836259556847</v>
      </c>
      <c r="N49" s="31">
        <f t="shared" si="27"/>
        <v>89360.857702109584</v>
      </c>
      <c r="O49" s="31">
        <f t="shared" si="27"/>
        <v>91594.879144662322</v>
      </c>
      <c r="P49" s="31">
        <f t="shared" si="27"/>
        <v>93828.900587215059</v>
      </c>
      <c r="Q49" s="31">
        <f t="shared" si="27"/>
        <v>96062.922029767797</v>
      </c>
      <c r="R49" s="31">
        <f t="shared" si="27"/>
        <v>98296.943472320549</v>
      </c>
      <c r="S49" s="14">
        <f t="shared" si="27"/>
        <v>100530.96491487329</v>
      </c>
      <c r="T49" s="31">
        <f t="shared" si="27"/>
        <v>102764.98635742602</v>
      </c>
      <c r="U49" s="31">
        <f t="shared" si="27"/>
        <v>104999.00779997876</v>
      </c>
      <c r="V49" s="31">
        <f t="shared" si="27"/>
        <v>107233.0292425315</v>
      </c>
      <c r="W49" s="31">
        <f t="shared" si="27"/>
        <v>109467.05068508424</v>
      </c>
      <c r="X49" s="31">
        <f t="shared" si="27"/>
        <v>111701.07212763697</v>
      </c>
      <c r="Y49" s="31">
        <f t="shared" si="27"/>
        <v>113935.09357018973</v>
      </c>
      <c r="Z49" s="31">
        <f t="shared" si="27"/>
        <v>116169.11501274246</v>
      </c>
      <c r="AA49" s="31">
        <f t="shared" si="27"/>
        <v>118403.1364552952</v>
      </c>
      <c r="AB49" s="31">
        <f t="shared" si="27"/>
        <v>120637.15789784794</v>
      </c>
      <c r="AC49" s="31">
        <f t="shared" si="27"/>
        <v>122871.17934040067</v>
      </c>
      <c r="AD49" s="31">
        <f t="shared" si="29"/>
        <v>125105.20078295341</v>
      </c>
      <c r="AE49" s="31">
        <f t="shared" si="29"/>
        <v>127339.22222550616</v>
      </c>
      <c r="AF49" s="31">
        <f t="shared" si="29"/>
        <v>129573.2436680589</v>
      </c>
      <c r="AG49" s="31">
        <f t="shared" si="29"/>
        <v>131807.26511061162</v>
      </c>
      <c r="AH49" s="31">
        <f t="shared" si="29"/>
        <v>134041.28655316436</v>
      </c>
      <c r="AI49" s="31">
        <f t="shared" si="29"/>
        <v>136275.30799571713</v>
      </c>
      <c r="AJ49" s="31">
        <f t="shared" si="29"/>
        <v>138509.32943826987</v>
      </c>
      <c r="AK49" s="31">
        <f t="shared" si="29"/>
        <v>140743.3508808226</v>
      </c>
      <c r="AL49" s="31">
        <f t="shared" si="29"/>
        <v>142977.37232337534</v>
      </c>
      <c r="AM49" s="31">
        <f t="shared" si="29"/>
        <v>145211.39376592808</v>
      </c>
      <c r="AN49" s="31">
        <f t="shared" si="29"/>
        <v>147445.41520848082</v>
      </c>
      <c r="AO49" s="31">
        <f t="shared" si="29"/>
        <v>149679.43665103355</v>
      </c>
      <c r="AP49" s="31">
        <f t="shared" si="24"/>
        <v>151913.45809358629</v>
      </c>
      <c r="AQ49" s="31">
        <f t="shared" si="24"/>
        <v>154147.47953613903</v>
      </c>
      <c r="AR49" s="31">
        <f t="shared" si="24"/>
        <v>156381.50097869177</v>
      </c>
      <c r="AS49" s="31">
        <f t="shared" si="24"/>
        <v>158615.5224212445</v>
      </c>
      <c r="AT49" s="31">
        <f t="shared" si="24"/>
        <v>160849.54386379724</v>
      </c>
      <c r="AU49" s="31">
        <f t="shared" si="22"/>
        <v>163083.56530634998</v>
      </c>
      <c r="AV49" s="31">
        <f t="shared" si="22"/>
        <v>165317.58674890274</v>
      </c>
      <c r="AW49" s="31">
        <f t="shared" si="22"/>
        <v>167551.60819145548</v>
      </c>
      <c r="AX49" s="31">
        <f t="shared" si="22"/>
        <v>169785.62963400822</v>
      </c>
      <c r="AY49" s="31">
        <f t="shared" si="22"/>
        <v>172019.65107656096</v>
      </c>
      <c r="AZ49" s="31">
        <f t="shared" si="22"/>
        <v>174253.67251911369</v>
      </c>
      <c r="BA49" s="31">
        <f t="shared" si="22"/>
        <v>176487.69396166643</v>
      </c>
      <c r="BB49" s="31">
        <f t="shared" si="22"/>
        <v>178721.71540421917</v>
      </c>
      <c r="BC49" s="31">
        <f t="shared" si="23"/>
        <v>180955.73684677191</v>
      </c>
      <c r="BD49" s="31">
        <f t="shared" si="23"/>
        <v>183189.75828932464</v>
      </c>
      <c r="BE49" s="31">
        <f t="shared" si="23"/>
        <v>185423.77973187738</v>
      </c>
      <c r="BF49" s="31">
        <f t="shared" si="23"/>
        <v>187657.80117443012</v>
      </c>
      <c r="BG49" s="31">
        <f t="shared" si="23"/>
        <v>189891.82261698286</v>
      </c>
      <c r="BH49" s="31">
        <f t="shared" si="23"/>
        <v>192125.84405953559</v>
      </c>
    </row>
    <row r="50" spans="2:60" x14ac:dyDescent="0.2">
      <c r="B50" s="58">
        <f t="shared" si="25"/>
        <v>66</v>
      </c>
      <c r="C50">
        <f t="shared" si="28"/>
        <v>23.75829444277279</v>
      </c>
      <c r="D50" s="31">
        <f t="shared" si="13"/>
        <v>71274.883328318378</v>
      </c>
      <c r="E50" s="31">
        <f t="shared" si="27"/>
        <v>73650.712772595652</v>
      </c>
      <c r="F50" s="31">
        <f t="shared" si="27"/>
        <v>76026.542216872927</v>
      </c>
      <c r="G50" s="31">
        <f t="shared" si="27"/>
        <v>78402.371661150202</v>
      </c>
      <c r="H50" s="31">
        <f t="shared" si="27"/>
        <v>80778.201105427492</v>
      </c>
      <c r="I50" s="31">
        <f t="shared" si="27"/>
        <v>83154.030549704767</v>
      </c>
      <c r="J50" s="31">
        <f t="shared" si="27"/>
        <v>85529.859993982041</v>
      </c>
      <c r="K50" s="31">
        <f t="shared" si="27"/>
        <v>87905.689438259331</v>
      </c>
      <c r="L50" s="31">
        <f t="shared" si="27"/>
        <v>90281.518882536606</v>
      </c>
      <c r="M50" s="31">
        <f t="shared" si="27"/>
        <v>92657.348326813881</v>
      </c>
      <c r="N50" s="31">
        <f t="shared" si="27"/>
        <v>95033.177771091156</v>
      </c>
      <c r="O50" s="31">
        <f t="shared" si="27"/>
        <v>97409.007215368445</v>
      </c>
      <c r="P50" s="31">
        <f t="shared" si="27"/>
        <v>99784.83665964572</v>
      </c>
      <c r="Q50" s="31">
        <f t="shared" si="27"/>
        <v>102160.66610392299</v>
      </c>
      <c r="R50" s="31">
        <f t="shared" si="27"/>
        <v>104536.49554820028</v>
      </c>
      <c r="S50" s="14">
        <f t="shared" si="27"/>
        <v>106912.32499247756</v>
      </c>
      <c r="T50" s="31">
        <f t="shared" si="27"/>
        <v>109288.15443675483</v>
      </c>
      <c r="U50" s="31">
        <f t="shared" si="27"/>
        <v>111663.98388103211</v>
      </c>
      <c r="V50" s="31">
        <f t="shared" si="27"/>
        <v>114039.8133253094</v>
      </c>
      <c r="W50" s="31">
        <f t="shared" si="27"/>
        <v>116415.64276958667</v>
      </c>
      <c r="X50" s="31">
        <f t="shared" si="27"/>
        <v>118791.47221386395</v>
      </c>
      <c r="Y50" s="31">
        <f t="shared" si="27"/>
        <v>121167.30165814122</v>
      </c>
      <c r="Z50" s="31">
        <f t="shared" si="27"/>
        <v>123543.13110241851</v>
      </c>
      <c r="AA50" s="31">
        <f t="shared" si="27"/>
        <v>125918.96054669579</v>
      </c>
      <c r="AB50" s="31">
        <f t="shared" si="27"/>
        <v>128294.78999097306</v>
      </c>
      <c r="AC50" s="31">
        <f t="shared" si="27"/>
        <v>130670.61943525035</v>
      </c>
      <c r="AD50" s="31">
        <f t="shared" si="29"/>
        <v>133046.44887952763</v>
      </c>
      <c r="AE50" s="31">
        <f t="shared" si="29"/>
        <v>135422.2783238049</v>
      </c>
      <c r="AF50" s="31">
        <f t="shared" si="29"/>
        <v>137798.10776808218</v>
      </c>
      <c r="AG50" s="31">
        <f t="shared" si="29"/>
        <v>140173.93721235945</v>
      </c>
      <c r="AH50" s="31">
        <f t="shared" si="29"/>
        <v>142549.76665663676</v>
      </c>
      <c r="AI50" s="31">
        <f t="shared" si="29"/>
        <v>144925.59610091403</v>
      </c>
      <c r="AJ50" s="31">
        <f t="shared" si="29"/>
        <v>147301.4255451913</v>
      </c>
      <c r="AK50" s="31">
        <f t="shared" si="29"/>
        <v>149677.25498946858</v>
      </c>
      <c r="AL50" s="31">
        <f t="shared" si="29"/>
        <v>152053.08443374585</v>
      </c>
      <c r="AM50" s="31">
        <f t="shared" si="29"/>
        <v>154428.91387802313</v>
      </c>
      <c r="AN50" s="31">
        <f t="shared" si="29"/>
        <v>156804.7433223004</v>
      </c>
      <c r="AO50" s="31">
        <f t="shared" si="29"/>
        <v>159180.57276657771</v>
      </c>
      <c r="AP50" s="31">
        <f t="shared" si="24"/>
        <v>161556.40221085498</v>
      </c>
      <c r="AQ50" s="31">
        <f t="shared" si="24"/>
        <v>163932.23165513226</v>
      </c>
      <c r="AR50" s="31">
        <f t="shared" si="24"/>
        <v>166308.06109940953</v>
      </c>
      <c r="AS50" s="31">
        <f t="shared" si="24"/>
        <v>168683.89054368681</v>
      </c>
      <c r="AT50" s="31">
        <f t="shared" si="24"/>
        <v>171059.71998796408</v>
      </c>
      <c r="AU50" s="31">
        <f t="shared" si="22"/>
        <v>173435.54943224136</v>
      </c>
      <c r="AV50" s="31">
        <f t="shared" si="22"/>
        <v>175811.37887651866</v>
      </c>
      <c r="AW50" s="31">
        <f t="shared" si="22"/>
        <v>178187.20832079594</v>
      </c>
      <c r="AX50" s="31">
        <f t="shared" si="22"/>
        <v>180563.03776507321</v>
      </c>
      <c r="AY50" s="31">
        <f t="shared" ref="AX50:BB65" si="30">$C50*AY$8</f>
        <v>182938.86720935049</v>
      </c>
      <c r="AZ50" s="31">
        <f t="shared" si="30"/>
        <v>185314.69665362776</v>
      </c>
      <c r="BA50" s="31">
        <f t="shared" si="30"/>
        <v>187690.52609790504</v>
      </c>
      <c r="BB50" s="31">
        <f t="shared" si="30"/>
        <v>190066.35554218231</v>
      </c>
      <c r="BC50" s="31">
        <f t="shared" si="23"/>
        <v>192442.18498645962</v>
      </c>
      <c r="BD50" s="31">
        <f t="shared" si="23"/>
        <v>194818.01443073689</v>
      </c>
      <c r="BE50" s="31">
        <f t="shared" si="23"/>
        <v>197193.84387501416</v>
      </c>
      <c r="BF50" s="31">
        <f t="shared" si="23"/>
        <v>199569.67331929144</v>
      </c>
      <c r="BG50" s="31">
        <f t="shared" si="23"/>
        <v>201945.50276356871</v>
      </c>
      <c r="BH50" s="31">
        <f t="shared" si="23"/>
        <v>204321.33220784599</v>
      </c>
    </row>
    <row r="51" spans="2:60" x14ac:dyDescent="0.2">
      <c r="B51" s="58">
        <f t="shared" si="25"/>
        <v>68</v>
      </c>
      <c r="C51">
        <f t="shared" si="28"/>
        <v>25.220007691318035</v>
      </c>
      <c r="D51" s="31">
        <f t="shared" si="13"/>
        <v>75660.0230739541</v>
      </c>
      <c r="E51" s="31">
        <f t="shared" si="27"/>
        <v>78182.023843085903</v>
      </c>
      <c r="F51" s="31">
        <f t="shared" si="27"/>
        <v>80704.024612217705</v>
      </c>
      <c r="G51" s="31">
        <f t="shared" si="27"/>
        <v>83226.025381349507</v>
      </c>
      <c r="H51" s="31">
        <f t="shared" si="27"/>
        <v>85748.026150481324</v>
      </c>
      <c r="I51" s="31">
        <f t="shared" si="27"/>
        <v>88270.026919613127</v>
      </c>
      <c r="J51" s="31">
        <f t="shared" si="27"/>
        <v>90792.027688744929</v>
      </c>
      <c r="K51" s="31">
        <f t="shared" si="27"/>
        <v>93314.028457876731</v>
      </c>
      <c r="L51" s="31">
        <f t="shared" si="27"/>
        <v>95836.029227008534</v>
      </c>
      <c r="M51" s="31">
        <f t="shared" si="27"/>
        <v>98358.029996140336</v>
      </c>
      <c r="N51" s="31">
        <f t="shared" si="27"/>
        <v>100880.03076527214</v>
      </c>
      <c r="O51" s="31">
        <f t="shared" si="27"/>
        <v>103402.03153440394</v>
      </c>
      <c r="P51" s="31">
        <f t="shared" si="27"/>
        <v>105924.03230353574</v>
      </c>
      <c r="Q51" s="31">
        <f t="shared" si="27"/>
        <v>108446.03307266755</v>
      </c>
      <c r="R51" s="31">
        <f t="shared" si="27"/>
        <v>110968.03384179935</v>
      </c>
      <c r="S51" s="14">
        <f t="shared" si="27"/>
        <v>113490.03461093115</v>
      </c>
      <c r="T51" s="31">
        <f t="shared" si="27"/>
        <v>116012.03538006295</v>
      </c>
      <c r="U51" s="31">
        <f t="shared" si="27"/>
        <v>118534.03614919477</v>
      </c>
      <c r="V51" s="31">
        <f t="shared" si="27"/>
        <v>121056.03691832657</v>
      </c>
      <c r="W51" s="31">
        <f t="shared" si="27"/>
        <v>123578.03768745837</v>
      </c>
      <c r="X51" s="31">
        <f t="shared" si="27"/>
        <v>126100.03845659018</v>
      </c>
      <c r="Y51" s="31">
        <f t="shared" si="27"/>
        <v>128622.03922572198</v>
      </c>
      <c r="Z51" s="31">
        <f t="shared" si="27"/>
        <v>131144.03999485378</v>
      </c>
      <c r="AA51" s="31">
        <f t="shared" si="27"/>
        <v>133666.04076398557</v>
      </c>
      <c r="AB51" s="31">
        <f t="shared" si="27"/>
        <v>136188.04153311739</v>
      </c>
      <c r="AC51" s="31">
        <f t="shared" si="27"/>
        <v>138710.0423022492</v>
      </c>
      <c r="AD51" s="31">
        <f t="shared" si="29"/>
        <v>141232.04307138099</v>
      </c>
      <c r="AE51" s="31">
        <f t="shared" si="29"/>
        <v>143754.04384051281</v>
      </c>
      <c r="AF51" s="31">
        <f t="shared" si="29"/>
        <v>146276.0446096446</v>
      </c>
      <c r="AG51" s="31">
        <f t="shared" si="29"/>
        <v>148798.04537877641</v>
      </c>
      <c r="AH51" s="31">
        <f t="shared" si="29"/>
        <v>151320.0461479082</v>
      </c>
      <c r="AI51" s="31">
        <f t="shared" si="29"/>
        <v>153842.04691704002</v>
      </c>
      <c r="AJ51" s="31">
        <f t="shared" si="29"/>
        <v>156364.04768617181</v>
      </c>
      <c r="AK51" s="31">
        <f t="shared" si="29"/>
        <v>158886.04845530362</v>
      </c>
      <c r="AL51" s="31">
        <f t="shared" si="29"/>
        <v>161408.04922443541</v>
      </c>
      <c r="AM51" s="31">
        <f t="shared" si="29"/>
        <v>163930.04999356723</v>
      </c>
      <c r="AN51" s="31">
        <f t="shared" si="29"/>
        <v>166452.05076269901</v>
      </c>
      <c r="AO51" s="31">
        <f t="shared" si="29"/>
        <v>168974.05153183083</v>
      </c>
      <c r="AP51" s="31">
        <f t="shared" si="24"/>
        <v>171496.05230096265</v>
      </c>
      <c r="AQ51" s="31">
        <f t="shared" si="24"/>
        <v>174018.05307009444</v>
      </c>
      <c r="AR51" s="31">
        <f t="shared" si="24"/>
        <v>176540.05383922625</v>
      </c>
      <c r="AS51" s="31">
        <f t="shared" si="24"/>
        <v>179062.05460835804</v>
      </c>
      <c r="AT51" s="31">
        <f t="shared" si="24"/>
        <v>181584.05537748986</v>
      </c>
      <c r="AU51" s="31">
        <f t="shared" si="22"/>
        <v>184106.05614662165</v>
      </c>
      <c r="AV51" s="31">
        <f t="shared" si="22"/>
        <v>186628.05691575346</v>
      </c>
      <c r="AW51" s="31">
        <f t="shared" si="22"/>
        <v>189150.05768488525</v>
      </c>
      <c r="AX51" s="31">
        <f t="shared" si="30"/>
        <v>191672.05845401707</v>
      </c>
      <c r="AY51" s="31">
        <f t="shared" si="30"/>
        <v>194194.05922314886</v>
      </c>
      <c r="AZ51" s="31">
        <f t="shared" si="30"/>
        <v>196716.05999228067</v>
      </c>
      <c r="BA51" s="31">
        <f t="shared" si="30"/>
        <v>199238.06076141246</v>
      </c>
      <c r="BB51" s="31">
        <f t="shared" si="30"/>
        <v>201760.06153054428</v>
      </c>
      <c r="BC51" s="31">
        <f t="shared" si="23"/>
        <v>204282.06229967609</v>
      </c>
      <c r="BD51" s="31">
        <f t="shared" si="23"/>
        <v>206804.06306880788</v>
      </c>
      <c r="BE51" s="31">
        <f t="shared" si="23"/>
        <v>209326.0638379397</v>
      </c>
      <c r="BF51" s="31">
        <f t="shared" si="23"/>
        <v>211848.06460707149</v>
      </c>
      <c r="BG51" s="31">
        <f t="shared" si="23"/>
        <v>214370.0653762033</v>
      </c>
      <c r="BH51" s="31">
        <f t="shared" si="23"/>
        <v>216892.06614533509</v>
      </c>
    </row>
    <row r="52" spans="2:60" x14ac:dyDescent="0.2">
      <c r="B52" s="58">
        <f t="shared" si="25"/>
        <v>70</v>
      </c>
      <c r="C52">
        <f t="shared" si="28"/>
        <v>26.725354171163147</v>
      </c>
      <c r="D52" s="31">
        <f t="shared" si="13"/>
        <v>80176.062513489436</v>
      </c>
      <c r="E52" s="31">
        <f t="shared" si="27"/>
        <v>82848.597930605756</v>
      </c>
      <c r="F52" s="31">
        <f t="shared" si="27"/>
        <v>85521.133347722076</v>
      </c>
      <c r="G52" s="31">
        <f t="shared" si="27"/>
        <v>88193.668764838381</v>
      </c>
      <c r="H52" s="31">
        <f t="shared" si="27"/>
        <v>90866.204181954701</v>
      </c>
      <c r="I52" s="31">
        <f t="shared" si="27"/>
        <v>93538.739599071021</v>
      </c>
      <c r="J52" s="31">
        <f t="shared" si="27"/>
        <v>96211.275016187326</v>
      </c>
      <c r="K52" s="31">
        <f t="shared" si="27"/>
        <v>98883.810433303646</v>
      </c>
      <c r="L52" s="31">
        <f t="shared" si="27"/>
        <v>101556.34585041995</v>
      </c>
      <c r="M52" s="31">
        <f t="shared" si="27"/>
        <v>104228.88126753627</v>
      </c>
      <c r="N52" s="31">
        <f t="shared" si="27"/>
        <v>106901.41668465259</v>
      </c>
      <c r="O52" s="31">
        <f t="shared" ref="O52:AC68" si="31">$C52*O$8</f>
        <v>109573.9521017689</v>
      </c>
      <c r="P52" s="31">
        <f t="shared" si="31"/>
        <v>112246.48751888522</v>
      </c>
      <c r="Q52" s="31">
        <f t="shared" si="31"/>
        <v>114919.02293600154</v>
      </c>
      <c r="R52" s="31">
        <f t="shared" si="31"/>
        <v>117591.55835311784</v>
      </c>
      <c r="S52" s="14">
        <f t="shared" si="31"/>
        <v>120264.09377023416</v>
      </c>
      <c r="T52" s="31">
        <f t="shared" si="31"/>
        <v>122936.62918735048</v>
      </c>
      <c r="U52" s="31">
        <f t="shared" si="31"/>
        <v>125609.16460446679</v>
      </c>
      <c r="V52" s="31">
        <f t="shared" si="31"/>
        <v>128281.70002158311</v>
      </c>
      <c r="W52" s="31">
        <f t="shared" si="31"/>
        <v>130954.23543869943</v>
      </c>
      <c r="X52" s="31">
        <f t="shared" si="31"/>
        <v>133626.77085581573</v>
      </c>
      <c r="Y52" s="31">
        <f t="shared" si="31"/>
        <v>136299.30627293204</v>
      </c>
      <c r="Z52" s="31">
        <f t="shared" si="31"/>
        <v>138971.84169004837</v>
      </c>
      <c r="AA52" s="31">
        <f t="shared" si="31"/>
        <v>141644.37710716468</v>
      </c>
      <c r="AB52" s="31">
        <f t="shared" si="31"/>
        <v>144316.91252428098</v>
      </c>
      <c r="AC52" s="31">
        <f t="shared" si="31"/>
        <v>146989.44794139732</v>
      </c>
      <c r="AD52" s="31">
        <f t="shared" si="29"/>
        <v>149661.98335851362</v>
      </c>
      <c r="AE52" s="31">
        <f t="shared" si="29"/>
        <v>152334.51877562993</v>
      </c>
      <c r="AF52" s="31">
        <f t="shared" si="29"/>
        <v>155007.05419274626</v>
      </c>
      <c r="AG52" s="31">
        <f t="shared" si="29"/>
        <v>157679.58960986257</v>
      </c>
      <c r="AH52" s="31">
        <f t="shared" si="29"/>
        <v>160352.12502697887</v>
      </c>
      <c r="AI52" s="31">
        <f t="shared" si="29"/>
        <v>163024.66044409521</v>
      </c>
      <c r="AJ52" s="31">
        <f t="shared" si="29"/>
        <v>165697.19586121151</v>
      </c>
      <c r="AK52" s="31">
        <f t="shared" si="29"/>
        <v>168369.73127832782</v>
      </c>
      <c r="AL52" s="31">
        <f t="shared" si="29"/>
        <v>171042.26669544415</v>
      </c>
      <c r="AM52" s="31">
        <f t="shared" si="29"/>
        <v>173714.80211256046</v>
      </c>
      <c r="AN52" s="31">
        <f t="shared" si="29"/>
        <v>176387.33752967676</v>
      </c>
      <c r="AO52" s="31">
        <f t="shared" si="29"/>
        <v>179059.8729467931</v>
      </c>
      <c r="AP52" s="31">
        <f t="shared" si="24"/>
        <v>181732.4083639094</v>
      </c>
      <c r="AQ52" s="31">
        <f t="shared" si="24"/>
        <v>184404.94378102571</v>
      </c>
      <c r="AR52" s="31">
        <f t="shared" si="24"/>
        <v>187077.47919814204</v>
      </c>
      <c r="AS52" s="31">
        <f t="shared" si="24"/>
        <v>189750.01461525835</v>
      </c>
      <c r="AT52" s="31">
        <f t="shared" si="24"/>
        <v>192422.55003237465</v>
      </c>
      <c r="AU52" s="31">
        <f t="shared" si="22"/>
        <v>195095.08544949099</v>
      </c>
      <c r="AV52" s="31">
        <f t="shared" si="22"/>
        <v>197767.62086660729</v>
      </c>
      <c r="AW52" s="31">
        <f t="shared" si="22"/>
        <v>200440.1562837236</v>
      </c>
      <c r="AX52" s="31">
        <f t="shared" si="30"/>
        <v>203112.6917008399</v>
      </c>
      <c r="AY52" s="31">
        <f t="shared" si="30"/>
        <v>205785.22711795624</v>
      </c>
      <c r="AZ52" s="31">
        <f t="shared" si="30"/>
        <v>208457.76253507254</v>
      </c>
      <c r="BA52" s="31">
        <f t="shared" si="30"/>
        <v>211130.29795218885</v>
      </c>
      <c r="BB52" s="31">
        <f t="shared" si="30"/>
        <v>213802.83336930518</v>
      </c>
      <c r="BC52" s="31">
        <f t="shared" si="23"/>
        <v>216475.36878642149</v>
      </c>
      <c r="BD52" s="31">
        <f t="shared" si="23"/>
        <v>219147.90420353779</v>
      </c>
      <c r="BE52" s="31">
        <f t="shared" si="23"/>
        <v>221820.43962065413</v>
      </c>
      <c r="BF52" s="31">
        <f t="shared" si="23"/>
        <v>224492.97503777043</v>
      </c>
      <c r="BG52" s="31">
        <f t="shared" si="23"/>
        <v>227165.51045488674</v>
      </c>
      <c r="BH52" s="31">
        <f t="shared" si="23"/>
        <v>229838.04587200307</v>
      </c>
    </row>
    <row r="53" spans="2:60" x14ac:dyDescent="0.2">
      <c r="B53" s="58">
        <f t="shared" si="25"/>
        <v>72</v>
      </c>
      <c r="C53">
        <f t="shared" si="28"/>
        <v>28.274333882308113</v>
      </c>
      <c r="D53" s="31">
        <f t="shared" si="13"/>
        <v>84823.001646924342</v>
      </c>
      <c r="E53" s="31">
        <f t="shared" ref="E53:S53" si="32">$C53*E$8</f>
        <v>87650.435035155155</v>
      </c>
      <c r="F53" s="31">
        <f t="shared" si="32"/>
        <v>90477.868423385968</v>
      </c>
      <c r="G53" s="31">
        <f t="shared" si="32"/>
        <v>93305.30181161678</v>
      </c>
      <c r="H53" s="31">
        <f t="shared" si="32"/>
        <v>96132.735199847579</v>
      </c>
      <c r="I53" s="31">
        <f t="shared" si="32"/>
        <v>98960.168588078392</v>
      </c>
      <c r="J53" s="31">
        <f t="shared" si="32"/>
        <v>101787.6019763092</v>
      </c>
      <c r="K53" s="31">
        <f t="shared" si="32"/>
        <v>104615.03536454002</v>
      </c>
      <c r="L53" s="31">
        <f t="shared" si="32"/>
        <v>107442.46875277083</v>
      </c>
      <c r="M53" s="31">
        <f t="shared" si="32"/>
        <v>110269.90214100164</v>
      </c>
      <c r="N53" s="31">
        <f t="shared" si="32"/>
        <v>113097.33552923246</v>
      </c>
      <c r="O53" s="31">
        <f t="shared" si="32"/>
        <v>115924.76891746327</v>
      </c>
      <c r="P53" s="31">
        <f t="shared" si="32"/>
        <v>118752.20230569408</v>
      </c>
      <c r="Q53" s="31">
        <f t="shared" si="32"/>
        <v>121579.63569392488</v>
      </c>
      <c r="R53" s="31">
        <f t="shared" si="32"/>
        <v>124407.06908215569</v>
      </c>
      <c r="S53" s="14">
        <f t="shared" si="32"/>
        <v>127234.50247038651</v>
      </c>
      <c r="T53" s="31">
        <f t="shared" si="31"/>
        <v>130061.93585861732</v>
      </c>
      <c r="U53" s="31">
        <f t="shared" si="31"/>
        <v>132889.36924684813</v>
      </c>
      <c r="V53" s="31">
        <f t="shared" si="31"/>
        <v>135716.80263507893</v>
      </c>
      <c r="W53" s="31">
        <f t="shared" si="31"/>
        <v>138544.23602330976</v>
      </c>
      <c r="X53" s="31">
        <f t="shared" si="31"/>
        <v>141371.66941154056</v>
      </c>
      <c r="Y53" s="31">
        <f t="shared" si="31"/>
        <v>144199.10279977138</v>
      </c>
      <c r="Z53" s="31">
        <f t="shared" si="31"/>
        <v>147026.53618800218</v>
      </c>
      <c r="AA53" s="31">
        <f t="shared" si="31"/>
        <v>149853.96957623301</v>
      </c>
      <c r="AB53" s="31">
        <f t="shared" si="31"/>
        <v>152681.40296446381</v>
      </c>
      <c r="AC53" s="31">
        <f t="shared" si="31"/>
        <v>155508.83635269463</v>
      </c>
      <c r="AD53" s="31">
        <f t="shared" si="29"/>
        <v>158336.26974092543</v>
      </c>
      <c r="AE53" s="31">
        <f t="shared" si="29"/>
        <v>161163.70312915623</v>
      </c>
      <c r="AF53" s="31">
        <f t="shared" si="29"/>
        <v>163991.13651738706</v>
      </c>
      <c r="AG53" s="31">
        <f t="shared" si="29"/>
        <v>166818.56990561786</v>
      </c>
      <c r="AH53" s="31">
        <f t="shared" si="29"/>
        <v>169646.00329384868</v>
      </c>
      <c r="AI53" s="31">
        <f t="shared" si="29"/>
        <v>172473.43668207948</v>
      </c>
      <c r="AJ53" s="31">
        <f t="shared" si="29"/>
        <v>175300.87007031031</v>
      </c>
      <c r="AK53" s="31">
        <f t="shared" si="29"/>
        <v>178128.30345854111</v>
      </c>
      <c r="AL53" s="31">
        <f t="shared" si="29"/>
        <v>180955.73684677194</v>
      </c>
      <c r="AM53" s="31">
        <f t="shared" si="29"/>
        <v>183783.17023500273</v>
      </c>
      <c r="AN53" s="31">
        <f t="shared" si="29"/>
        <v>186610.60362323356</v>
      </c>
      <c r="AO53" s="31">
        <f t="shared" si="29"/>
        <v>189438.03701146436</v>
      </c>
      <c r="AP53" s="31">
        <f t="shared" si="24"/>
        <v>192265.47039969516</v>
      </c>
      <c r="AQ53" s="31">
        <f t="shared" si="24"/>
        <v>195092.90378792598</v>
      </c>
      <c r="AR53" s="31">
        <f t="shared" si="24"/>
        <v>197920.33717615678</v>
      </c>
      <c r="AS53" s="31">
        <f t="shared" si="24"/>
        <v>200747.77056438761</v>
      </c>
      <c r="AT53" s="31">
        <f t="shared" si="24"/>
        <v>203575.20395261841</v>
      </c>
      <c r="AU53" s="31">
        <f t="shared" si="22"/>
        <v>206402.63734084924</v>
      </c>
      <c r="AV53" s="31">
        <f t="shared" si="22"/>
        <v>209230.07072908003</v>
      </c>
      <c r="AW53" s="31">
        <f t="shared" si="22"/>
        <v>212057.50411731086</v>
      </c>
      <c r="AX53" s="31">
        <f t="shared" si="30"/>
        <v>214884.93750554166</v>
      </c>
      <c r="AY53" s="31">
        <f t="shared" si="30"/>
        <v>217712.37089377246</v>
      </c>
      <c r="AZ53" s="31">
        <f t="shared" si="30"/>
        <v>220539.80428200329</v>
      </c>
      <c r="BA53" s="31">
        <f t="shared" si="30"/>
        <v>223367.23767023408</v>
      </c>
      <c r="BB53" s="31">
        <f t="shared" si="30"/>
        <v>226194.67105846491</v>
      </c>
      <c r="BC53" s="31">
        <f t="shared" si="23"/>
        <v>229022.10444669571</v>
      </c>
      <c r="BD53" s="31">
        <f t="shared" si="23"/>
        <v>231849.53783492654</v>
      </c>
      <c r="BE53" s="31">
        <f t="shared" si="23"/>
        <v>234676.97122315734</v>
      </c>
      <c r="BF53" s="31">
        <f t="shared" si="23"/>
        <v>237504.40461138816</v>
      </c>
      <c r="BG53" s="31">
        <f t="shared" si="23"/>
        <v>240331.83799961896</v>
      </c>
      <c r="BH53" s="31">
        <f t="shared" si="23"/>
        <v>243159.27138784976</v>
      </c>
    </row>
    <row r="54" spans="2:60" x14ac:dyDescent="0.2">
      <c r="B54" s="58">
        <f t="shared" si="25"/>
        <v>74</v>
      </c>
      <c r="C54">
        <f t="shared" si="28"/>
        <v>29.866946824752933</v>
      </c>
      <c r="D54" s="31">
        <f t="shared" ref="D54:S69" si="33">$C54*D$8</f>
        <v>89600.840474258803</v>
      </c>
      <c r="E54" s="31">
        <f t="shared" si="33"/>
        <v>92587.535156734099</v>
      </c>
      <c r="F54" s="31">
        <f t="shared" si="33"/>
        <v>95574.22983920938</v>
      </c>
      <c r="G54" s="31">
        <f t="shared" si="33"/>
        <v>98560.924521684676</v>
      </c>
      <c r="H54" s="31">
        <f t="shared" si="33"/>
        <v>101547.61920415997</v>
      </c>
      <c r="I54" s="31">
        <f t="shared" si="33"/>
        <v>104534.31388663527</v>
      </c>
      <c r="J54" s="31">
        <f t="shared" si="33"/>
        <v>107521.00856911056</v>
      </c>
      <c r="K54" s="31">
        <f t="shared" si="33"/>
        <v>110507.70325158586</v>
      </c>
      <c r="L54" s="31">
        <f t="shared" si="33"/>
        <v>113494.39793406114</v>
      </c>
      <c r="M54" s="31">
        <f t="shared" si="33"/>
        <v>116481.09261653644</v>
      </c>
      <c r="N54" s="31">
        <f t="shared" si="33"/>
        <v>119467.78729901173</v>
      </c>
      <c r="O54" s="31">
        <f t="shared" si="33"/>
        <v>122454.48198148703</v>
      </c>
      <c r="P54" s="31">
        <f t="shared" si="33"/>
        <v>125441.17666396232</v>
      </c>
      <c r="Q54" s="31">
        <f t="shared" si="33"/>
        <v>128427.87134643761</v>
      </c>
      <c r="R54" s="31">
        <f t="shared" si="33"/>
        <v>131414.5660289129</v>
      </c>
      <c r="S54" s="14">
        <f t="shared" si="33"/>
        <v>134401.2607113882</v>
      </c>
      <c r="T54" s="31">
        <f t="shared" si="31"/>
        <v>137387.95539386349</v>
      </c>
      <c r="U54" s="31">
        <f t="shared" si="31"/>
        <v>140374.65007633879</v>
      </c>
      <c r="V54" s="31">
        <f t="shared" si="31"/>
        <v>143361.34475881408</v>
      </c>
      <c r="W54" s="31">
        <f t="shared" si="31"/>
        <v>146348.03944128938</v>
      </c>
      <c r="X54" s="31">
        <f t="shared" si="31"/>
        <v>149334.73412376468</v>
      </c>
      <c r="Y54" s="31">
        <f t="shared" si="31"/>
        <v>152321.42880623997</v>
      </c>
      <c r="Z54" s="31">
        <f t="shared" si="31"/>
        <v>155308.12348871524</v>
      </c>
      <c r="AA54" s="31">
        <f t="shared" si="31"/>
        <v>158294.81817119053</v>
      </c>
      <c r="AB54" s="31">
        <f t="shared" si="31"/>
        <v>161281.51285366583</v>
      </c>
      <c r="AC54" s="31">
        <f t="shared" si="31"/>
        <v>164268.20753614113</v>
      </c>
      <c r="AD54" s="31">
        <f t="shared" si="29"/>
        <v>167254.90221861642</v>
      </c>
      <c r="AE54" s="31">
        <f t="shared" si="29"/>
        <v>170241.59690109172</v>
      </c>
      <c r="AF54" s="31">
        <f t="shared" si="29"/>
        <v>173228.29158356701</v>
      </c>
      <c r="AG54" s="31">
        <f t="shared" si="29"/>
        <v>176214.98626604231</v>
      </c>
      <c r="AH54" s="31">
        <f t="shared" si="29"/>
        <v>179201.68094851761</v>
      </c>
      <c r="AI54" s="31">
        <f t="shared" si="29"/>
        <v>182188.3756309929</v>
      </c>
      <c r="AJ54" s="31">
        <f t="shared" si="29"/>
        <v>185175.0703134682</v>
      </c>
      <c r="AK54" s="31">
        <f t="shared" si="29"/>
        <v>188161.76499594346</v>
      </c>
      <c r="AL54" s="31">
        <f t="shared" si="29"/>
        <v>191148.45967841876</v>
      </c>
      <c r="AM54" s="31">
        <f t="shared" si="29"/>
        <v>194135.15436089406</v>
      </c>
      <c r="AN54" s="31">
        <f t="shared" si="29"/>
        <v>197121.84904336935</v>
      </c>
      <c r="AO54" s="31">
        <f t="shared" si="29"/>
        <v>200108.54372584465</v>
      </c>
      <c r="AP54" s="31">
        <f t="shared" si="24"/>
        <v>203095.23840831994</v>
      </c>
      <c r="AQ54" s="31">
        <f t="shared" si="24"/>
        <v>206081.93309079524</v>
      </c>
      <c r="AR54" s="31">
        <f t="shared" si="24"/>
        <v>209068.62777327053</v>
      </c>
      <c r="AS54" s="31">
        <f t="shared" si="24"/>
        <v>212055.32245574583</v>
      </c>
      <c r="AT54" s="31">
        <f t="shared" si="24"/>
        <v>215042.01713822113</v>
      </c>
      <c r="AU54" s="31">
        <f t="shared" si="22"/>
        <v>218028.71182069642</v>
      </c>
      <c r="AV54" s="31">
        <f t="shared" si="22"/>
        <v>221015.40650317172</v>
      </c>
      <c r="AW54" s="31">
        <f t="shared" si="22"/>
        <v>224002.10118564698</v>
      </c>
      <c r="AX54" s="31">
        <f t="shared" si="30"/>
        <v>226988.79586812228</v>
      </c>
      <c r="AY54" s="31">
        <f t="shared" si="30"/>
        <v>229975.49055059758</v>
      </c>
      <c r="AZ54" s="31">
        <f t="shared" si="30"/>
        <v>232962.18523307287</v>
      </c>
      <c r="BA54" s="31">
        <f t="shared" si="30"/>
        <v>235948.87991554817</v>
      </c>
      <c r="BB54" s="31">
        <f t="shared" si="30"/>
        <v>238935.57459802346</v>
      </c>
      <c r="BC54" s="31">
        <f t="shared" si="23"/>
        <v>241922.26928049876</v>
      </c>
      <c r="BD54" s="31">
        <f t="shared" si="23"/>
        <v>244908.96396297406</v>
      </c>
      <c r="BE54" s="31">
        <f t="shared" si="23"/>
        <v>247895.65864544935</v>
      </c>
      <c r="BF54" s="31">
        <f t="shared" si="23"/>
        <v>250882.35332792465</v>
      </c>
      <c r="BG54" s="31">
        <f t="shared" si="23"/>
        <v>253869.04801039994</v>
      </c>
      <c r="BH54" s="31">
        <f t="shared" si="23"/>
        <v>256855.74269287521</v>
      </c>
    </row>
    <row r="55" spans="2:60" x14ac:dyDescent="0.2">
      <c r="B55" s="58">
        <f t="shared" si="25"/>
        <v>76</v>
      </c>
      <c r="C55">
        <f t="shared" si="28"/>
        <v>31.503192998497621</v>
      </c>
      <c r="D55" s="31">
        <f t="shared" si="33"/>
        <v>94509.578995492862</v>
      </c>
      <c r="E55" s="31">
        <f t="shared" si="33"/>
        <v>97659.898295342631</v>
      </c>
      <c r="F55" s="31">
        <f t="shared" si="33"/>
        <v>100810.21759519239</v>
      </c>
      <c r="G55" s="31">
        <f t="shared" si="33"/>
        <v>103960.53689504215</v>
      </c>
      <c r="H55" s="31">
        <f t="shared" si="33"/>
        <v>107110.85619489191</v>
      </c>
      <c r="I55" s="31">
        <f t="shared" si="33"/>
        <v>110261.17549474168</v>
      </c>
      <c r="J55" s="31">
        <f t="shared" si="33"/>
        <v>113411.49479459143</v>
      </c>
      <c r="K55" s="31">
        <f t="shared" si="33"/>
        <v>116561.8140944412</v>
      </c>
      <c r="L55" s="31">
        <f t="shared" si="33"/>
        <v>119712.13339429096</v>
      </c>
      <c r="M55" s="31">
        <f t="shared" si="33"/>
        <v>122862.45269414072</v>
      </c>
      <c r="N55" s="31">
        <f t="shared" si="33"/>
        <v>126012.77199399048</v>
      </c>
      <c r="O55" s="31">
        <f t="shared" si="33"/>
        <v>129163.09129384025</v>
      </c>
      <c r="P55" s="31">
        <f t="shared" si="33"/>
        <v>132313.41059369</v>
      </c>
      <c r="Q55" s="31">
        <f t="shared" si="33"/>
        <v>135463.72989353977</v>
      </c>
      <c r="R55" s="31">
        <f t="shared" si="33"/>
        <v>138614.04919338954</v>
      </c>
      <c r="S55" s="14">
        <f t="shared" si="33"/>
        <v>141764.36849323931</v>
      </c>
      <c r="T55" s="31">
        <f t="shared" si="31"/>
        <v>144914.68779308905</v>
      </c>
      <c r="U55" s="31">
        <f t="shared" si="31"/>
        <v>148065.00709293882</v>
      </c>
      <c r="V55" s="31">
        <f t="shared" si="31"/>
        <v>151215.32639278859</v>
      </c>
      <c r="W55" s="31">
        <f t="shared" si="31"/>
        <v>154365.64569263835</v>
      </c>
      <c r="X55" s="31">
        <f t="shared" si="31"/>
        <v>157515.96499248809</v>
      </c>
      <c r="Y55" s="31">
        <f t="shared" si="31"/>
        <v>160666.28429233786</v>
      </c>
      <c r="Z55" s="31">
        <f t="shared" si="31"/>
        <v>163816.60359218763</v>
      </c>
      <c r="AA55" s="31">
        <f t="shared" si="31"/>
        <v>166966.9228920374</v>
      </c>
      <c r="AB55" s="31">
        <f t="shared" si="31"/>
        <v>170117.24219188714</v>
      </c>
      <c r="AC55" s="31">
        <f t="shared" si="31"/>
        <v>173267.56149173691</v>
      </c>
      <c r="AD55" s="31">
        <f t="shared" si="29"/>
        <v>176417.88079158668</v>
      </c>
      <c r="AE55" s="31">
        <f t="shared" si="29"/>
        <v>179568.20009143645</v>
      </c>
      <c r="AF55" s="31">
        <f t="shared" si="29"/>
        <v>182718.51939128619</v>
      </c>
      <c r="AG55" s="31">
        <f t="shared" si="29"/>
        <v>185868.83869113596</v>
      </c>
      <c r="AH55" s="31">
        <f t="shared" si="29"/>
        <v>189019.15799098572</v>
      </c>
      <c r="AI55" s="31">
        <f t="shared" si="29"/>
        <v>192169.47729083549</v>
      </c>
      <c r="AJ55" s="31">
        <f t="shared" si="29"/>
        <v>195319.79659068526</v>
      </c>
      <c r="AK55" s="31">
        <f t="shared" si="29"/>
        <v>198470.115890535</v>
      </c>
      <c r="AL55" s="31">
        <f t="shared" si="29"/>
        <v>201620.43519038477</v>
      </c>
      <c r="AM55" s="31">
        <f t="shared" si="29"/>
        <v>204770.75449023454</v>
      </c>
      <c r="AN55" s="31">
        <f t="shared" si="29"/>
        <v>207921.07379008431</v>
      </c>
      <c r="AO55" s="31">
        <f t="shared" si="29"/>
        <v>211071.39308993405</v>
      </c>
      <c r="AP55" s="31">
        <f t="shared" si="24"/>
        <v>214221.71238978382</v>
      </c>
      <c r="AQ55" s="31">
        <f t="shared" si="24"/>
        <v>217372.03168963359</v>
      </c>
      <c r="AR55" s="31">
        <f t="shared" si="24"/>
        <v>220522.35098948336</v>
      </c>
      <c r="AS55" s="31">
        <f t="shared" si="24"/>
        <v>223672.67028933309</v>
      </c>
      <c r="AT55" s="31">
        <f t="shared" si="24"/>
        <v>226822.98958918286</v>
      </c>
      <c r="AU55" s="31">
        <f t="shared" si="22"/>
        <v>229973.30888903263</v>
      </c>
      <c r="AV55" s="31">
        <f t="shared" si="22"/>
        <v>233123.6281888824</v>
      </c>
      <c r="AW55" s="31">
        <f t="shared" si="22"/>
        <v>236273.94748873217</v>
      </c>
      <c r="AX55" s="31">
        <f t="shared" si="30"/>
        <v>239424.26678858191</v>
      </c>
      <c r="AY55" s="31">
        <f t="shared" si="30"/>
        <v>242574.58608843168</v>
      </c>
      <c r="AZ55" s="31">
        <f t="shared" si="30"/>
        <v>245724.90538828145</v>
      </c>
      <c r="BA55" s="31">
        <f t="shared" si="30"/>
        <v>248875.22468813122</v>
      </c>
      <c r="BB55" s="31">
        <f t="shared" si="30"/>
        <v>252025.54398798096</v>
      </c>
      <c r="BC55" s="31">
        <f t="shared" si="23"/>
        <v>255175.86328783073</v>
      </c>
      <c r="BD55" s="31">
        <f t="shared" si="23"/>
        <v>258326.18258768049</v>
      </c>
      <c r="BE55" s="31">
        <f t="shared" si="23"/>
        <v>261476.50188753026</v>
      </c>
      <c r="BF55" s="31">
        <f t="shared" si="23"/>
        <v>264626.82118738</v>
      </c>
      <c r="BG55" s="31">
        <f t="shared" si="23"/>
        <v>267777.1404872298</v>
      </c>
      <c r="BH55" s="31">
        <f t="shared" si="23"/>
        <v>270927.45978707954</v>
      </c>
    </row>
    <row r="56" spans="2:60" x14ac:dyDescent="0.2">
      <c r="B56" s="58">
        <f t="shared" si="25"/>
        <v>78</v>
      </c>
      <c r="C56">
        <f t="shared" si="28"/>
        <v>33.183072403542162</v>
      </c>
      <c r="D56" s="31">
        <f t="shared" si="33"/>
        <v>99549.217210626492</v>
      </c>
      <c r="E56" s="31">
        <f t="shared" si="33"/>
        <v>102867.52445098071</v>
      </c>
      <c r="F56" s="31">
        <f t="shared" si="33"/>
        <v>106185.83169133493</v>
      </c>
      <c r="G56" s="31">
        <f t="shared" si="33"/>
        <v>109504.13893168913</v>
      </c>
      <c r="H56" s="31">
        <f t="shared" si="33"/>
        <v>112822.44617204335</v>
      </c>
      <c r="I56" s="31">
        <f t="shared" si="33"/>
        <v>116140.75341239756</v>
      </c>
      <c r="J56" s="31">
        <f t="shared" si="33"/>
        <v>119459.06065275178</v>
      </c>
      <c r="K56" s="31">
        <f t="shared" si="33"/>
        <v>122777.367893106</v>
      </c>
      <c r="L56" s="31">
        <f t="shared" si="33"/>
        <v>126095.67513346022</v>
      </c>
      <c r="M56" s="31">
        <f t="shared" si="33"/>
        <v>129413.98237381443</v>
      </c>
      <c r="N56" s="31">
        <f t="shared" si="33"/>
        <v>132732.28961416864</v>
      </c>
      <c r="O56" s="31">
        <f t="shared" si="33"/>
        <v>136050.59685452285</v>
      </c>
      <c r="P56" s="31">
        <f t="shared" si="33"/>
        <v>139368.90409487707</v>
      </c>
      <c r="Q56" s="31">
        <f t="shared" si="33"/>
        <v>142687.21133523129</v>
      </c>
      <c r="R56" s="31">
        <f t="shared" si="33"/>
        <v>146005.51857558551</v>
      </c>
      <c r="S56" s="14">
        <f t="shared" si="33"/>
        <v>149323.82581593972</v>
      </c>
      <c r="T56" s="31">
        <f t="shared" si="31"/>
        <v>152642.13305629394</v>
      </c>
      <c r="U56" s="31">
        <f t="shared" si="31"/>
        <v>155960.44029664816</v>
      </c>
      <c r="V56" s="31">
        <f t="shared" si="31"/>
        <v>159278.74753700237</v>
      </c>
      <c r="W56" s="31">
        <f t="shared" si="31"/>
        <v>162597.05477735659</v>
      </c>
      <c r="X56" s="31">
        <f t="shared" si="31"/>
        <v>165915.36201771081</v>
      </c>
      <c r="Y56" s="31">
        <f t="shared" si="31"/>
        <v>169233.66925806503</v>
      </c>
      <c r="Z56" s="31">
        <f t="shared" si="31"/>
        <v>172551.97649841924</v>
      </c>
      <c r="AA56" s="31">
        <f t="shared" si="31"/>
        <v>175870.28373877346</v>
      </c>
      <c r="AB56" s="31">
        <f t="shared" si="31"/>
        <v>179188.59097912768</v>
      </c>
      <c r="AC56" s="31">
        <f t="shared" si="31"/>
        <v>182506.8982194819</v>
      </c>
      <c r="AD56" s="31">
        <f t="shared" si="29"/>
        <v>185825.20545983611</v>
      </c>
      <c r="AE56" s="31">
        <f t="shared" si="29"/>
        <v>189143.51270019033</v>
      </c>
      <c r="AF56" s="31">
        <f t="shared" si="29"/>
        <v>192461.81994054455</v>
      </c>
      <c r="AG56" s="31">
        <f t="shared" si="29"/>
        <v>195780.12718089877</v>
      </c>
      <c r="AH56" s="31">
        <f t="shared" si="29"/>
        <v>199098.43442125298</v>
      </c>
      <c r="AI56" s="31">
        <f t="shared" si="29"/>
        <v>202416.7416616072</v>
      </c>
      <c r="AJ56" s="31">
        <f t="shared" si="29"/>
        <v>205735.04890196142</v>
      </c>
      <c r="AK56" s="31">
        <f t="shared" si="29"/>
        <v>209053.35614231564</v>
      </c>
      <c r="AL56" s="31">
        <f t="shared" si="29"/>
        <v>212371.66338266985</v>
      </c>
      <c r="AM56" s="31">
        <f t="shared" si="29"/>
        <v>215689.97062302407</v>
      </c>
      <c r="AN56" s="31">
        <f t="shared" si="29"/>
        <v>219008.27786337826</v>
      </c>
      <c r="AO56" s="31">
        <f t="shared" si="29"/>
        <v>222326.58510373248</v>
      </c>
      <c r="AP56" s="31">
        <f t="shared" si="24"/>
        <v>225644.89234408669</v>
      </c>
      <c r="AQ56" s="31">
        <f t="shared" si="24"/>
        <v>228963.19958444091</v>
      </c>
      <c r="AR56" s="31">
        <f t="shared" si="24"/>
        <v>232281.50682479513</v>
      </c>
      <c r="AS56" s="31">
        <f t="shared" si="24"/>
        <v>235599.81406514934</v>
      </c>
      <c r="AT56" s="31">
        <f t="shared" si="24"/>
        <v>238918.12130550356</v>
      </c>
      <c r="AU56" s="31">
        <f t="shared" si="22"/>
        <v>242236.42854585778</v>
      </c>
      <c r="AV56" s="31">
        <f t="shared" si="22"/>
        <v>245554.735786212</v>
      </c>
      <c r="AW56" s="31">
        <f t="shared" si="22"/>
        <v>248873.04302656621</v>
      </c>
      <c r="AX56" s="31">
        <f t="shared" si="30"/>
        <v>252191.35026692043</v>
      </c>
      <c r="AY56" s="31">
        <f t="shared" si="30"/>
        <v>255509.65750727465</v>
      </c>
      <c r="AZ56" s="31">
        <f t="shared" si="30"/>
        <v>258827.96474762887</v>
      </c>
      <c r="BA56" s="31">
        <f t="shared" si="30"/>
        <v>262146.27198798308</v>
      </c>
      <c r="BB56" s="31">
        <f t="shared" si="30"/>
        <v>265464.57922833727</v>
      </c>
      <c r="BC56" s="31">
        <f t="shared" si="23"/>
        <v>268782.88646869152</v>
      </c>
      <c r="BD56" s="31">
        <f t="shared" si="23"/>
        <v>272101.19370904571</v>
      </c>
      <c r="BE56" s="31">
        <f t="shared" si="23"/>
        <v>275419.50094939995</v>
      </c>
      <c r="BF56" s="31">
        <f t="shared" si="23"/>
        <v>278737.80818975414</v>
      </c>
      <c r="BG56" s="31">
        <f t="shared" si="23"/>
        <v>282056.11543010839</v>
      </c>
      <c r="BH56" s="31">
        <f t="shared" si="23"/>
        <v>285374.42267046258</v>
      </c>
    </row>
    <row r="57" spans="2:60" x14ac:dyDescent="0.2">
      <c r="B57" s="58">
        <f t="shared" si="25"/>
        <v>80</v>
      </c>
      <c r="C57">
        <f t="shared" si="28"/>
        <v>34.906585039886558</v>
      </c>
      <c r="D57" s="31">
        <f t="shared" si="33"/>
        <v>104719.75511965968</v>
      </c>
      <c r="E57" s="31">
        <f t="shared" si="33"/>
        <v>108210.41362364833</v>
      </c>
      <c r="F57" s="31">
        <f t="shared" si="33"/>
        <v>111701.07212763699</v>
      </c>
      <c r="G57" s="31">
        <f t="shared" si="33"/>
        <v>115191.73063162564</v>
      </c>
      <c r="H57" s="31">
        <f t="shared" si="33"/>
        <v>118682.3891356143</v>
      </c>
      <c r="I57" s="31">
        <f t="shared" si="33"/>
        <v>122173.04763960296</v>
      </c>
      <c r="J57" s="31">
        <f t="shared" si="33"/>
        <v>125663.70614359161</v>
      </c>
      <c r="K57" s="31">
        <f t="shared" si="33"/>
        <v>129154.36464758027</v>
      </c>
      <c r="L57" s="31">
        <f t="shared" si="33"/>
        <v>132645.02315156892</v>
      </c>
      <c r="M57" s="31">
        <f t="shared" si="33"/>
        <v>136135.68165555756</v>
      </c>
      <c r="N57" s="31">
        <f t="shared" si="33"/>
        <v>139626.34015954623</v>
      </c>
      <c r="O57" s="31">
        <f t="shared" si="33"/>
        <v>143116.99866353488</v>
      </c>
      <c r="P57" s="31">
        <f t="shared" si="33"/>
        <v>146607.65716752355</v>
      </c>
      <c r="Q57" s="31">
        <f t="shared" si="33"/>
        <v>150098.31567151219</v>
      </c>
      <c r="R57" s="31">
        <f t="shared" si="33"/>
        <v>153588.97417550086</v>
      </c>
      <c r="S57" s="14">
        <f t="shared" si="33"/>
        <v>157079.6326794895</v>
      </c>
      <c r="T57" s="31">
        <f t="shared" si="31"/>
        <v>160570.29118347817</v>
      </c>
      <c r="U57" s="31">
        <f t="shared" si="31"/>
        <v>164060.94968746681</v>
      </c>
      <c r="V57" s="31">
        <f t="shared" si="31"/>
        <v>167551.60819145548</v>
      </c>
      <c r="W57" s="31">
        <f t="shared" si="31"/>
        <v>171042.26669544412</v>
      </c>
      <c r="X57" s="31">
        <f t="shared" si="31"/>
        <v>174532.92519943279</v>
      </c>
      <c r="Y57" s="31">
        <f t="shared" si="31"/>
        <v>178023.58370342143</v>
      </c>
      <c r="Z57" s="31">
        <f t="shared" si="31"/>
        <v>181514.24220741011</v>
      </c>
      <c r="AA57" s="31">
        <f t="shared" si="31"/>
        <v>185004.90071139875</v>
      </c>
      <c r="AB57" s="31">
        <f t="shared" si="31"/>
        <v>188495.55921538742</v>
      </c>
      <c r="AC57" s="31">
        <f t="shared" si="31"/>
        <v>191986.21771937606</v>
      </c>
      <c r="AD57" s="31">
        <f t="shared" si="29"/>
        <v>195476.87622336473</v>
      </c>
      <c r="AE57" s="31">
        <f t="shared" si="29"/>
        <v>198967.53472735337</v>
      </c>
      <c r="AF57" s="31">
        <f t="shared" si="29"/>
        <v>202458.19323134204</v>
      </c>
      <c r="AG57" s="31">
        <f t="shared" si="29"/>
        <v>205948.85173533068</v>
      </c>
      <c r="AH57" s="31">
        <f t="shared" si="29"/>
        <v>209439.51023931935</v>
      </c>
      <c r="AI57" s="31">
        <f t="shared" si="29"/>
        <v>212930.16874330799</v>
      </c>
      <c r="AJ57" s="31">
        <f t="shared" si="29"/>
        <v>216420.82724729666</v>
      </c>
      <c r="AK57" s="31">
        <f t="shared" si="29"/>
        <v>219911.48575128531</v>
      </c>
      <c r="AL57" s="31">
        <f t="shared" si="29"/>
        <v>223402.14425527398</v>
      </c>
      <c r="AM57" s="31">
        <f t="shared" si="29"/>
        <v>226892.80275926262</v>
      </c>
      <c r="AN57" s="31">
        <f t="shared" si="29"/>
        <v>230383.46126325129</v>
      </c>
      <c r="AO57" s="31">
        <f t="shared" si="29"/>
        <v>233874.11976723993</v>
      </c>
      <c r="AP57" s="31">
        <f t="shared" si="24"/>
        <v>237364.7782712286</v>
      </c>
      <c r="AQ57" s="31">
        <f t="shared" si="24"/>
        <v>240855.43677521724</v>
      </c>
      <c r="AR57" s="31">
        <f t="shared" si="24"/>
        <v>244346.09527920591</v>
      </c>
      <c r="AS57" s="31">
        <f t="shared" si="24"/>
        <v>247836.75378319455</v>
      </c>
      <c r="AT57" s="31">
        <f t="shared" si="24"/>
        <v>251327.41228718322</v>
      </c>
      <c r="AU57" s="31">
        <f t="shared" si="22"/>
        <v>254818.07079117186</v>
      </c>
      <c r="AV57" s="31">
        <f t="shared" si="22"/>
        <v>258308.72929516053</v>
      </c>
      <c r="AW57" s="31">
        <f t="shared" si="22"/>
        <v>261799.38779914918</v>
      </c>
      <c r="AX57" s="31">
        <f t="shared" si="30"/>
        <v>265290.04630313785</v>
      </c>
      <c r="AY57" s="31">
        <f t="shared" si="30"/>
        <v>268780.70480712649</v>
      </c>
      <c r="AZ57" s="31">
        <f t="shared" si="30"/>
        <v>272271.36331111513</v>
      </c>
      <c r="BA57" s="31">
        <f t="shared" si="30"/>
        <v>275762.02181510383</v>
      </c>
      <c r="BB57" s="31">
        <f t="shared" si="30"/>
        <v>279252.68031909247</v>
      </c>
      <c r="BC57" s="31">
        <f t="shared" si="23"/>
        <v>282743.33882308111</v>
      </c>
      <c r="BD57" s="31">
        <f t="shared" si="23"/>
        <v>286233.99732706975</v>
      </c>
      <c r="BE57" s="31">
        <f t="shared" si="23"/>
        <v>289724.65583105845</v>
      </c>
      <c r="BF57" s="31">
        <f t="shared" si="23"/>
        <v>293215.31433504709</v>
      </c>
      <c r="BG57" s="31">
        <f t="shared" si="23"/>
        <v>296705.97283903573</v>
      </c>
      <c r="BH57" s="31">
        <f t="shared" si="23"/>
        <v>300196.63134302438</v>
      </c>
    </row>
    <row r="58" spans="2:60" x14ac:dyDescent="0.2">
      <c r="B58" s="58">
        <f t="shared" si="25"/>
        <v>82</v>
      </c>
      <c r="C58">
        <f t="shared" si="28"/>
        <v>36.673730907530818</v>
      </c>
      <c r="D58" s="31">
        <f t="shared" si="33"/>
        <v>110021.19272259246</v>
      </c>
      <c r="E58" s="31">
        <f t="shared" si="33"/>
        <v>113688.56581334553</v>
      </c>
      <c r="F58" s="31">
        <f t="shared" si="33"/>
        <v>117355.93890409861</v>
      </c>
      <c r="G58" s="31">
        <f t="shared" si="33"/>
        <v>121023.3119948517</v>
      </c>
      <c r="H58" s="31">
        <f t="shared" si="33"/>
        <v>124690.68508560478</v>
      </c>
      <c r="I58" s="31">
        <f t="shared" si="33"/>
        <v>128358.05817635787</v>
      </c>
      <c r="J58" s="31">
        <f t="shared" si="33"/>
        <v>132025.43126711095</v>
      </c>
      <c r="K58" s="31">
        <f t="shared" si="33"/>
        <v>135692.80435786402</v>
      </c>
      <c r="L58" s="31">
        <f t="shared" si="33"/>
        <v>139360.17744861712</v>
      </c>
      <c r="M58" s="31">
        <f t="shared" si="33"/>
        <v>143027.55053937019</v>
      </c>
      <c r="N58" s="31">
        <f t="shared" si="33"/>
        <v>146694.92363012326</v>
      </c>
      <c r="O58" s="31">
        <f t="shared" si="33"/>
        <v>150362.29672087636</v>
      </c>
      <c r="P58" s="31">
        <f t="shared" si="33"/>
        <v>154029.66981162943</v>
      </c>
      <c r="Q58" s="31">
        <f t="shared" si="33"/>
        <v>157697.04290238253</v>
      </c>
      <c r="R58" s="31">
        <f t="shared" si="33"/>
        <v>161364.4159931356</v>
      </c>
      <c r="S58" s="14">
        <f t="shared" si="33"/>
        <v>165031.78908388867</v>
      </c>
      <c r="T58" s="31">
        <f t="shared" si="31"/>
        <v>168699.16217464177</v>
      </c>
      <c r="U58" s="31">
        <f t="shared" si="31"/>
        <v>172366.53526539484</v>
      </c>
      <c r="V58" s="31">
        <f t="shared" si="31"/>
        <v>176033.90835614793</v>
      </c>
      <c r="W58" s="31">
        <f t="shared" si="31"/>
        <v>179701.281446901</v>
      </c>
      <c r="X58" s="31">
        <f t="shared" si="31"/>
        <v>183368.65453765407</v>
      </c>
      <c r="Y58" s="31">
        <f t="shared" si="31"/>
        <v>187036.02762840717</v>
      </c>
      <c r="Z58" s="31">
        <f t="shared" si="31"/>
        <v>190703.40071916024</v>
      </c>
      <c r="AA58" s="31">
        <f t="shared" si="31"/>
        <v>194370.77380991334</v>
      </c>
      <c r="AB58" s="31">
        <f t="shared" si="31"/>
        <v>198038.14690066641</v>
      </c>
      <c r="AC58" s="31">
        <f t="shared" si="31"/>
        <v>201705.51999141951</v>
      </c>
      <c r="AD58" s="31">
        <f t="shared" si="29"/>
        <v>205372.89308217258</v>
      </c>
      <c r="AE58" s="31">
        <f t="shared" si="29"/>
        <v>209040.26617292565</v>
      </c>
      <c r="AF58" s="31">
        <f t="shared" si="29"/>
        <v>212707.63926367875</v>
      </c>
      <c r="AG58" s="31">
        <f t="shared" si="29"/>
        <v>216375.01235443182</v>
      </c>
      <c r="AH58" s="31">
        <f t="shared" si="29"/>
        <v>220042.38544518492</v>
      </c>
      <c r="AI58" s="31">
        <f t="shared" si="29"/>
        <v>223709.75853593799</v>
      </c>
      <c r="AJ58" s="31">
        <f t="shared" si="29"/>
        <v>227377.13162669106</v>
      </c>
      <c r="AK58" s="31">
        <f t="shared" si="29"/>
        <v>231044.50471744416</v>
      </c>
      <c r="AL58" s="31">
        <f t="shared" si="29"/>
        <v>234711.87780819723</v>
      </c>
      <c r="AM58" s="31">
        <f t="shared" si="29"/>
        <v>238379.25089895033</v>
      </c>
      <c r="AN58" s="31">
        <f t="shared" si="29"/>
        <v>242046.6239897034</v>
      </c>
      <c r="AO58" s="31">
        <f t="shared" si="29"/>
        <v>245713.99708045647</v>
      </c>
      <c r="AP58" s="31">
        <f t="shared" si="24"/>
        <v>249381.37017120956</v>
      </c>
      <c r="AQ58" s="31">
        <f t="shared" si="24"/>
        <v>253048.74326196263</v>
      </c>
      <c r="AR58" s="31">
        <f t="shared" si="24"/>
        <v>256716.11635271573</v>
      </c>
      <c r="AS58" s="31">
        <f t="shared" si="24"/>
        <v>260383.4894434688</v>
      </c>
      <c r="AT58" s="31">
        <f t="shared" si="24"/>
        <v>264050.8625342219</v>
      </c>
      <c r="AU58" s="31">
        <f t="shared" si="22"/>
        <v>267718.23562497494</v>
      </c>
      <c r="AV58" s="31">
        <f t="shared" si="22"/>
        <v>271385.60871572804</v>
      </c>
      <c r="AW58" s="31">
        <f t="shared" si="22"/>
        <v>275052.98180648114</v>
      </c>
      <c r="AX58" s="31">
        <f t="shared" si="30"/>
        <v>278720.35489723424</v>
      </c>
      <c r="AY58" s="31">
        <f t="shared" si="30"/>
        <v>282387.72798798728</v>
      </c>
      <c r="AZ58" s="31">
        <f t="shared" si="30"/>
        <v>286055.10107874038</v>
      </c>
      <c r="BA58" s="31">
        <f t="shared" si="30"/>
        <v>289722.47416949348</v>
      </c>
      <c r="BB58" s="31">
        <f t="shared" si="30"/>
        <v>293389.84726024652</v>
      </c>
      <c r="BC58" s="31">
        <f t="shared" si="23"/>
        <v>297057.22035099962</v>
      </c>
      <c r="BD58" s="31">
        <f t="shared" si="23"/>
        <v>300724.59344175272</v>
      </c>
      <c r="BE58" s="31">
        <f t="shared" si="23"/>
        <v>304391.96653250576</v>
      </c>
      <c r="BF58" s="31">
        <f t="shared" si="23"/>
        <v>308059.33962325886</v>
      </c>
      <c r="BG58" s="31">
        <f t="shared" si="23"/>
        <v>311726.71271401196</v>
      </c>
      <c r="BH58" s="31">
        <f t="shared" si="23"/>
        <v>315394.08580476505</v>
      </c>
    </row>
    <row r="59" spans="2:60" x14ac:dyDescent="0.2">
      <c r="B59" s="58">
        <f t="shared" si="25"/>
        <v>84</v>
      </c>
      <c r="C59">
        <f t="shared" si="28"/>
        <v>38.484510006474927</v>
      </c>
      <c r="D59" s="31">
        <f t="shared" si="33"/>
        <v>115453.53001942478</v>
      </c>
      <c r="E59" s="31">
        <f t="shared" si="33"/>
        <v>119301.98102007227</v>
      </c>
      <c r="F59" s="31">
        <f t="shared" si="33"/>
        <v>123150.43202071977</v>
      </c>
      <c r="G59" s="31">
        <f t="shared" si="33"/>
        <v>126998.88302136726</v>
      </c>
      <c r="H59" s="31">
        <f t="shared" si="33"/>
        <v>130847.33402201475</v>
      </c>
      <c r="I59" s="31">
        <f t="shared" si="33"/>
        <v>134695.78502266225</v>
      </c>
      <c r="J59" s="31">
        <f t="shared" si="33"/>
        <v>138544.23602330973</v>
      </c>
      <c r="K59" s="31">
        <f t="shared" si="33"/>
        <v>142392.68702395723</v>
      </c>
      <c r="L59" s="31">
        <f t="shared" si="33"/>
        <v>146241.13802460473</v>
      </c>
      <c r="M59" s="31">
        <f t="shared" si="33"/>
        <v>150089.58902525221</v>
      </c>
      <c r="N59" s="31">
        <f t="shared" si="33"/>
        <v>153938.04002589971</v>
      </c>
      <c r="O59" s="31">
        <f t="shared" si="33"/>
        <v>157786.49102654721</v>
      </c>
      <c r="P59" s="31">
        <f t="shared" si="33"/>
        <v>161634.94202719469</v>
      </c>
      <c r="Q59" s="31">
        <f t="shared" si="33"/>
        <v>165483.39302784219</v>
      </c>
      <c r="R59" s="31">
        <f t="shared" si="33"/>
        <v>169331.84402848969</v>
      </c>
      <c r="S59" s="14">
        <f t="shared" si="33"/>
        <v>173180.29502913717</v>
      </c>
      <c r="T59" s="31">
        <f t="shared" si="31"/>
        <v>177028.74602978467</v>
      </c>
      <c r="U59" s="31">
        <f t="shared" si="31"/>
        <v>180877.19703043217</v>
      </c>
      <c r="V59" s="31">
        <f t="shared" si="31"/>
        <v>184725.64803107965</v>
      </c>
      <c r="W59" s="31">
        <f t="shared" si="31"/>
        <v>188574.09903172715</v>
      </c>
      <c r="X59" s="31">
        <f t="shared" si="31"/>
        <v>192422.55003237462</v>
      </c>
      <c r="Y59" s="31">
        <f t="shared" si="31"/>
        <v>196271.00103302213</v>
      </c>
      <c r="Z59" s="31">
        <f t="shared" si="31"/>
        <v>200119.45203366963</v>
      </c>
      <c r="AA59" s="31">
        <f t="shared" si="31"/>
        <v>203967.9030343171</v>
      </c>
      <c r="AB59" s="31">
        <f t="shared" si="31"/>
        <v>207816.35403496461</v>
      </c>
      <c r="AC59" s="31">
        <f t="shared" si="31"/>
        <v>211664.80503561211</v>
      </c>
      <c r="AD59" s="31">
        <f t="shared" si="29"/>
        <v>215513.25603625958</v>
      </c>
      <c r="AE59" s="31">
        <f t="shared" si="29"/>
        <v>219361.70703690709</v>
      </c>
      <c r="AF59" s="31">
        <f t="shared" si="29"/>
        <v>223210.15803755459</v>
      </c>
      <c r="AG59" s="31">
        <f t="shared" si="29"/>
        <v>227058.60903820206</v>
      </c>
      <c r="AH59" s="31">
        <f t="shared" si="29"/>
        <v>230907.06003884957</v>
      </c>
      <c r="AI59" s="31">
        <f t="shared" si="29"/>
        <v>234755.51103949707</v>
      </c>
      <c r="AJ59" s="31">
        <f t="shared" si="29"/>
        <v>238603.96204014454</v>
      </c>
      <c r="AK59" s="31">
        <f t="shared" si="29"/>
        <v>242452.41304079205</v>
      </c>
      <c r="AL59" s="31">
        <f t="shared" si="29"/>
        <v>246300.86404143955</v>
      </c>
      <c r="AM59" s="31">
        <f t="shared" si="29"/>
        <v>250149.31504208702</v>
      </c>
      <c r="AN59" s="31">
        <f t="shared" si="29"/>
        <v>253997.76604273453</v>
      </c>
      <c r="AO59" s="31">
        <f t="shared" si="29"/>
        <v>257846.21704338203</v>
      </c>
      <c r="AP59" s="31">
        <f t="shared" si="24"/>
        <v>261694.6680440295</v>
      </c>
      <c r="AQ59" s="31">
        <f t="shared" si="24"/>
        <v>265543.11904467701</v>
      </c>
      <c r="AR59" s="31">
        <f t="shared" si="24"/>
        <v>269391.57004532451</v>
      </c>
      <c r="AS59" s="31">
        <f t="shared" si="24"/>
        <v>273240.02104597201</v>
      </c>
      <c r="AT59" s="31">
        <f t="shared" si="24"/>
        <v>277088.47204661946</v>
      </c>
      <c r="AU59" s="31">
        <f t="shared" si="22"/>
        <v>280936.92304726696</v>
      </c>
      <c r="AV59" s="31">
        <f t="shared" si="22"/>
        <v>284785.37404791446</v>
      </c>
      <c r="AW59" s="31">
        <f t="shared" si="22"/>
        <v>288633.82504856196</v>
      </c>
      <c r="AX59" s="31">
        <f t="shared" si="30"/>
        <v>292482.27604920947</v>
      </c>
      <c r="AY59" s="31">
        <f t="shared" si="30"/>
        <v>296330.72704985697</v>
      </c>
      <c r="AZ59" s="31">
        <f t="shared" si="30"/>
        <v>300179.17805050442</v>
      </c>
      <c r="BA59" s="31">
        <f t="shared" si="30"/>
        <v>304027.62905115192</v>
      </c>
      <c r="BB59" s="31">
        <f t="shared" si="30"/>
        <v>307876.08005179942</v>
      </c>
      <c r="BC59" s="31">
        <f t="shared" si="23"/>
        <v>311724.53105244692</v>
      </c>
      <c r="BD59" s="31">
        <f t="shared" si="23"/>
        <v>315572.98205309443</v>
      </c>
      <c r="BE59" s="31">
        <f t="shared" si="23"/>
        <v>319421.43305374187</v>
      </c>
      <c r="BF59" s="31">
        <f t="shared" si="23"/>
        <v>323269.88405438937</v>
      </c>
      <c r="BG59" s="31">
        <f t="shared" si="23"/>
        <v>327118.33505503688</v>
      </c>
      <c r="BH59" s="31">
        <f t="shared" si="23"/>
        <v>330966.78605568438</v>
      </c>
    </row>
    <row r="60" spans="2:60" x14ac:dyDescent="0.2">
      <c r="B60" s="58">
        <f t="shared" si="25"/>
        <v>86</v>
      </c>
      <c r="C60">
        <f t="shared" si="28"/>
        <v>40.338922336718895</v>
      </c>
      <c r="D60" s="31">
        <f t="shared" si="33"/>
        <v>121016.76701015669</v>
      </c>
      <c r="E60" s="31">
        <f t="shared" si="33"/>
        <v>125050.65924382857</v>
      </c>
      <c r="F60" s="31">
        <f t="shared" si="33"/>
        <v>129084.55147750047</v>
      </c>
      <c r="G60" s="31">
        <f t="shared" si="33"/>
        <v>133118.44371117235</v>
      </c>
      <c r="H60" s="31">
        <f t="shared" si="33"/>
        <v>137152.33594484424</v>
      </c>
      <c r="I60" s="31">
        <f t="shared" si="33"/>
        <v>141186.22817851612</v>
      </c>
      <c r="J60" s="31">
        <f t="shared" si="33"/>
        <v>145220.12041218803</v>
      </c>
      <c r="K60" s="31">
        <f t="shared" si="33"/>
        <v>149254.01264585991</v>
      </c>
      <c r="L60" s="31">
        <f t="shared" si="33"/>
        <v>153287.90487953179</v>
      </c>
      <c r="M60" s="31">
        <f t="shared" si="33"/>
        <v>157321.79711320368</v>
      </c>
      <c r="N60" s="31">
        <f t="shared" si="33"/>
        <v>161355.68934687559</v>
      </c>
      <c r="O60" s="31">
        <f t="shared" si="33"/>
        <v>165389.58158054747</v>
      </c>
      <c r="P60" s="31">
        <f t="shared" si="33"/>
        <v>169423.47381421935</v>
      </c>
      <c r="Q60" s="31">
        <f t="shared" si="33"/>
        <v>173457.36604789124</v>
      </c>
      <c r="R60" s="31">
        <f t="shared" si="33"/>
        <v>177491.25828156315</v>
      </c>
      <c r="S60" s="14">
        <f t="shared" si="33"/>
        <v>181525.15051523503</v>
      </c>
      <c r="T60" s="31">
        <f t="shared" si="31"/>
        <v>185559.04274890691</v>
      </c>
      <c r="U60" s="31">
        <f t="shared" si="31"/>
        <v>189592.93498257879</v>
      </c>
      <c r="V60" s="31">
        <f t="shared" si="31"/>
        <v>193626.82721625071</v>
      </c>
      <c r="W60" s="31">
        <f t="shared" si="31"/>
        <v>197660.71944992259</v>
      </c>
      <c r="X60" s="31">
        <f t="shared" si="31"/>
        <v>201694.61168359447</v>
      </c>
      <c r="Y60" s="31">
        <f t="shared" si="31"/>
        <v>205728.50391726635</v>
      </c>
      <c r="Z60" s="31">
        <f t="shared" si="31"/>
        <v>209762.39615093826</v>
      </c>
      <c r="AA60" s="31">
        <f t="shared" si="31"/>
        <v>213796.28838461015</v>
      </c>
      <c r="AB60" s="31">
        <f t="shared" si="31"/>
        <v>217830.18061828203</v>
      </c>
      <c r="AC60" s="31">
        <f t="shared" si="31"/>
        <v>221864.07285195391</v>
      </c>
      <c r="AD60" s="31">
        <f t="shared" si="29"/>
        <v>225897.96508562582</v>
      </c>
      <c r="AE60" s="31">
        <f t="shared" si="29"/>
        <v>229931.85731929771</v>
      </c>
      <c r="AF60" s="31">
        <f t="shared" si="29"/>
        <v>233965.74955296959</v>
      </c>
      <c r="AG60" s="31">
        <f t="shared" si="29"/>
        <v>237999.64178664147</v>
      </c>
      <c r="AH60" s="31">
        <f t="shared" si="29"/>
        <v>242033.53402031338</v>
      </c>
      <c r="AI60" s="31">
        <f t="shared" si="29"/>
        <v>246067.42625398526</v>
      </c>
      <c r="AJ60" s="31">
        <f t="shared" si="29"/>
        <v>250101.31848765715</v>
      </c>
      <c r="AK60" s="31">
        <f t="shared" si="29"/>
        <v>254135.21072132903</v>
      </c>
      <c r="AL60" s="31">
        <f t="shared" si="29"/>
        <v>258169.10295500094</v>
      </c>
      <c r="AM60" s="31">
        <f t="shared" si="29"/>
        <v>262202.99518867279</v>
      </c>
      <c r="AN60" s="31">
        <f t="shared" si="29"/>
        <v>266236.88742234471</v>
      </c>
      <c r="AO60" s="31">
        <f t="shared" si="29"/>
        <v>270270.77965601662</v>
      </c>
      <c r="AP60" s="31">
        <f t="shared" si="24"/>
        <v>274304.67188968847</v>
      </c>
      <c r="AQ60" s="31">
        <f t="shared" si="24"/>
        <v>278338.56412336038</v>
      </c>
      <c r="AR60" s="31">
        <f t="shared" si="24"/>
        <v>282372.45635703224</v>
      </c>
      <c r="AS60" s="31">
        <f t="shared" si="24"/>
        <v>286406.34859070415</v>
      </c>
      <c r="AT60" s="31">
        <f t="shared" si="24"/>
        <v>290440.24082437606</v>
      </c>
      <c r="AU60" s="31">
        <f t="shared" si="22"/>
        <v>294474.13305804791</v>
      </c>
      <c r="AV60" s="31">
        <f t="shared" si="22"/>
        <v>298508.02529171982</v>
      </c>
      <c r="AW60" s="31">
        <f t="shared" si="22"/>
        <v>302541.91752539173</v>
      </c>
      <c r="AX60" s="31">
        <f t="shared" si="30"/>
        <v>306575.80975906359</v>
      </c>
      <c r="AY60" s="31">
        <f t="shared" si="30"/>
        <v>310609.7019927355</v>
      </c>
      <c r="AZ60" s="31">
        <f t="shared" si="30"/>
        <v>314643.59422640735</v>
      </c>
      <c r="BA60" s="31">
        <f t="shared" si="30"/>
        <v>318677.48646007926</v>
      </c>
      <c r="BB60" s="31">
        <f t="shared" si="30"/>
        <v>322711.37869375118</v>
      </c>
      <c r="BC60" s="31">
        <f t="shared" si="23"/>
        <v>326745.27092742303</v>
      </c>
      <c r="BD60" s="31">
        <f t="shared" si="23"/>
        <v>330779.16316109494</v>
      </c>
      <c r="BE60" s="31">
        <f t="shared" si="23"/>
        <v>334813.05539476685</v>
      </c>
      <c r="BF60" s="31">
        <f t="shared" si="23"/>
        <v>338846.94762843871</v>
      </c>
      <c r="BG60" s="31">
        <f t="shared" si="23"/>
        <v>342880.83986211062</v>
      </c>
      <c r="BH60" s="31">
        <f t="shared" si="23"/>
        <v>346914.73209578247</v>
      </c>
    </row>
    <row r="61" spans="2:60" x14ac:dyDescent="0.2">
      <c r="B61" s="58">
        <f t="shared" si="25"/>
        <v>88</v>
      </c>
      <c r="C61">
        <f t="shared" si="28"/>
        <v>42.236967898262733</v>
      </c>
      <c r="D61" s="31">
        <f t="shared" si="33"/>
        <v>126710.9036947882</v>
      </c>
      <c r="E61" s="31">
        <f t="shared" si="33"/>
        <v>130934.60048461448</v>
      </c>
      <c r="F61" s="31">
        <f t="shared" si="33"/>
        <v>135158.29727444076</v>
      </c>
      <c r="G61" s="31">
        <f t="shared" si="33"/>
        <v>139381.99406426703</v>
      </c>
      <c r="H61" s="31">
        <f t="shared" si="33"/>
        <v>143605.69085409329</v>
      </c>
      <c r="I61" s="31">
        <f t="shared" si="33"/>
        <v>147829.38764391956</v>
      </c>
      <c r="J61" s="31">
        <f t="shared" si="33"/>
        <v>152053.08443374585</v>
      </c>
      <c r="K61" s="31">
        <f t="shared" si="33"/>
        <v>156276.78122357212</v>
      </c>
      <c r="L61" s="31">
        <f t="shared" si="33"/>
        <v>160500.47801339839</v>
      </c>
      <c r="M61" s="31">
        <f t="shared" si="33"/>
        <v>164724.17480322465</v>
      </c>
      <c r="N61" s="31">
        <f t="shared" si="33"/>
        <v>168947.87159305092</v>
      </c>
      <c r="O61" s="31">
        <f t="shared" si="33"/>
        <v>173171.56838287722</v>
      </c>
      <c r="P61" s="31">
        <f t="shared" si="33"/>
        <v>177395.26517270348</v>
      </c>
      <c r="Q61" s="31">
        <f t="shared" si="33"/>
        <v>181618.96196252975</v>
      </c>
      <c r="R61" s="31">
        <f t="shared" si="33"/>
        <v>185842.65875235602</v>
      </c>
      <c r="S61" s="14">
        <f t="shared" si="33"/>
        <v>190066.35554218231</v>
      </c>
      <c r="T61" s="31">
        <f t="shared" si="31"/>
        <v>194290.05233200858</v>
      </c>
      <c r="U61" s="31">
        <f t="shared" si="31"/>
        <v>198513.74912183484</v>
      </c>
      <c r="V61" s="31">
        <f t="shared" si="31"/>
        <v>202737.44591166111</v>
      </c>
      <c r="W61" s="31">
        <f t="shared" si="31"/>
        <v>206961.14270148741</v>
      </c>
      <c r="X61" s="31">
        <f t="shared" si="31"/>
        <v>211184.83949131367</v>
      </c>
      <c r="Y61" s="31">
        <f t="shared" si="31"/>
        <v>215408.53628113994</v>
      </c>
      <c r="Z61" s="31">
        <f t="shared" si="31"/>
        <v>219632.23307096621</v>
      </c>
      <c r="AA61" s="31">
        <f t="shared" si="31"/>
        <v>223855.9298607925</v>
      </c>
      <c r="AB61" s="31">
        <f t="shared" si="31"/>
        <v>228079.62665061877</v>
      </c>
      <c r="AC61" s="31">
        <f t="shared" si="31"/>
        <v>232303.32344044503</v>
      </c>
      <c r="AD61" s="31">
        <f t="shared" si="29"/>
        <v>236527.0202302713</v>
      </c>
      <c r="AE61" s="31">
        <f t="shared" si="29"/>
        <v>240750.71702009757</v>
      </c>
      <c r="AF61" s="31">
        <f t="shared" si="29"/>
        <v>244974.41380992386</v>
      </c>
      <c r="AG61" s="31">
        <f t="shared" si="29"/>
        <v>249198.11059975013</v>
      </c>
      <c r="AH61" s="31">
        <f t="shared" si="29"/>
        <v>253421.8073895764</v>
      </c>
      <c r="AI61" s="31">
        <f t="shared" si="29"/>
        <v>257645.50417940266</v>
      </c>
      <c r="AJ61" s="31">
        <f t="shared" si="29"/>
        <v>261869.20096922896</v>
      </c>
      <c r="AK61" s="31">
        <f t="shared" si="29"/>
        <v>266092.89775905519</v>
      </c>
      <c r="AL61" s="31">
        <f t="shared" si="29"/>
        <v>270316.59454888152</v>
      </c>
      <c r="AM61" s="31">
        <f t="shared" si="29"/>
        <v>274540.29133870779</v>
      </c>
      <c r="AN61" s="31">
        <f t="shared" si="29"/>
        <v>278763.98812853405</v>
      </c>
      <c r="AO61" s="31">
        <f t="shared" si="29"/>
        <v>282987.68491836032</v>
      </c>
      <c r="AP61" s="31">
        <f t="shared" si="24"/>
        <v>287211.38170818659</v>
      </c>
      <c r="AQ61" s="31">
        <f t="shared" si="24"/>
        <v>291435.07849801285</v>
      </c>
      <c r="AR61" s="31">
        <f t="shared" si="24"/>
        <v>295658.77528783912</v>
      </c>
      <c r="AS61" s="31">
        <f t="shared" si="24"/>
        <v>299882.47207766538</v>
      </c>
      <c r="AT61" s="31">
        <f t="shared" si="24"/>
        <v>304106.16886749171</v>
      </c>
      <c r="AU61" s="31">
        <f t="shared" si="22"/>
        <v>308329.86565731798</v>
      </c>
      <c r="AV61" s="31">
        <f t="shared" si="22"/>
        <v>312553.56244714424</v>
      </c>
      <c r="AW61" s="31">
        <f t="shared" si="22"/>
        <v>316777.25923697051</v>
      </c>
      <c r="AX61" s="31">
        <f t="shared" si="30"/>
        <v>321000.95602679678</v>
      </c>
      <c r="AY61" s="31">
        <f t="shared" si="30"/>
        <v>325224.65281662304</v>
      </c>
      <c r="AZ61" s="31">
        <f t="shared" si="30"/>
        <v>329448.34960644931</v>
      </c>
      <c r="BA61" s="31">
        <f t="shared" si="30"/>
        <v>333672.04639627557</v>
      </c>
      <c r="BB61" s="31">
        <f t="shared" si="30"/>
        <v>337895.74318610184</v>
      </c>
      <c r="BC61" s="31">
        <f t="shared" si="23"/>
        <v>342119.43997592817</v>
      </c>
      <c r="BD61" s="31">
        <f t="shared" si="23"/>
        <v>346343.13676575443</v>
      </c>
      <c r="BE61" s="31">
        <f t="shared" si="23"/>
        <v>350566.8335555807</v>
      </c>
      <c r="BF61" s="31">
        <f t="shared" si="23"/>
        <v>354790.53034540697</v>
      </c>
      <c r="BG61" s="31">
        <f t="shared" si="23"/>
        <v>359014.22713523323</v>
      </c>
      <c r="BH61" s="31">
        <f t="shared" si="23"/>
        <v>363237.9239250595</v>
      </c>
    </row>
    <row r="62" spans="2:60" x14ac:dyDescent="0.2">
      <c r="B62" s="58">
        <f t="shared" si="25"/>
        <v>90</v>
      </c>
      <c r="C62">
        <f t="shared" si="28"/>
        <v>44.178646691106422</v>
      </c>
      <c r="D62" s="31">
        <f t="shared" si="33"/>
        <v>132535.94007331927</v>
      </c>
      <c r="E62" s="31">
        <f t="shared" si="33"/>
        <v>136953.8047424299</v>
      </c>
      <c r="F62" s="31">
        <f t="shared" si="33"/>
        <v>141371.66941154056</v>
      </c>
      <c r="G62" s="31">
        <f t="shared" si="33"/>
        <v>145789.53408065118</v>
      </c>
      <c r="H62" s="31">
        <f t="shared" si="33"/>
        <v>150207.39874976184</v>
      </c>
      <c r="I62" s="31">
        <f t="shared" si="33"/>
        <v>154625.26341887249</v>
      </c>
      <c r="J62" s="31">
        <f t="shared" si="33"/>
        <v>159043.12808798312</v>
      </c>
      <c r="K62" s="31">
        <f t="shared" si="33"/>
        <v>163460.99275709377</v>
      </c>
      <c r="L62" s="31">
        <f t="shared" si="33"/>
        <v>167878.8574262044</v>
      </c>
      <c r="M62" s="31">
        <f t="shared" si="33"/>
        <v>172296.72209531505</v>
      </c>
      <c r="N62" s="31">
        <f t="shared" si="33"/>
        <v>176714.58676442568</v>
      </c>
      <c r="O62" s="31">
        <f t="shared" si="33"/>
        <v>181132.45143353633</v>
      </c>
      <c r="P62" s="31">
        <f t="shared" si="33"/>
        <v>185550.31610264696</v>
      </c>
      <c r="Q62" s="31">
        <f t="shared" si="33"/>
        <v>189968.18077175762</v>
      </c>
      <c r="R62" s="31">
        <f t="shared" si="33"/>
        <v>194386.04544086827</v>
      </c>
      <c r="S62" s="14">
        <f t="shared" si="33"/>
        <v>198803.9101099789</v>
      </c>
      <c r="T62" s="31">
        <f t="shared" si="31"/>
        <v>203221.77477908955</v>
      </c>
      <c r="U62" s="31">
        <f t="shared" si="31"/>
        <v>207639.63944820018</v>
      </c>
      <c r="V62" s="31">
        <f t="shared" si="31"/>
        <v>212057.50411731083</v>
      </c>
      <c r="W62" s="31">
        <f t="shared" si="31"/>
        <v>216475.36878642146</v>
      </c>
      <c r="X62" s="31">
        <f t="shared" si="31"/>
        <v>220893.23345553211</v>
      </c>
      <c r="Y62" s="31">
        <f t="shared" si="31"/>
        <v>225311.09812464274</v>
      </c>
      <c r="Z62" s="31">
        <f t="shared" si="31"/>
        <v>229728.9627937534</v>
      </c>
      <c r="AA62" s="31">
        <f t="shared" si="31"/>
        <v>234146.82746286405</v>
      </c>
      <c r="AB62" s="31">
        <f t="shared" si="31"/>
        <v>238564.69213197468</v>
      </c>
      <c r="AC62" s="31">
        <f t="shared" si="31"/>
        <v>242982.55680108533</v>
      </c>
      <c r="AD62" s="31">
        <f t="shared" si="29"/>
        <v>247400.42147019596</v>
      </c>
      <c r="AE62" s="31">
        <f t="shared" si="29"/>
        <v>251818.28613930661</v>
      </c>
      <c r="AF62" s="31">
        <f t="shared" si="29"/>
        <v>256236.15080841724</v>
      </c>
      <c r="AG62" s="31">
        <f t="shared" si="29"/>
        <v>260654.01547752789</v>
      </c>
      <c r="AH62" s="31">
        <f t="shared" si="29"/>
        <v>265071.88014663855</v>
      </c>
      <c r="AI62" s="31">
        <f t="shared" si="29"/>
        <v>269489.74481574917</v>
      </c>
      <c r="AJ62" s="31">
        <f t="shared" si="29"/>
        <v>273907.6094848598</v>
      </c>
      <c r="AK62" s="31">
        <f t="shared" si="29"/>
        <v>278325.47415397048</v>
      </c>
      <c r="AL62" s="31">
        <f t="shared" si="29"/>
        <v>282743.33882308111</v>
      </c>
      <c r="AM62" s="31">
        <f t="shared" si="29"/>
        <v>287161.20349219174</v>
      </c>
      <c r="AN62" s="31">
        <f t="shared" si="29"/>
        <v>291579.06816130236</v>
      </c>
      <c r="AO62" s="31">
        <f t="shared" si="29"/>
        <v>295996.93283041305</v>
      </c>
      <c r="AP62" s="31">
        <f t="shared" si="24"/>
        <v>300414.79749952367</v>
      </c>
      <c r="AQ62" s="31">
        <f t="shared" si="24"/>
        <v>304832.6621686343</v>
      </c>
      <c r="AR62" s="31">
        <f t="shared" si="24"/>
        <v>309250.52683774498</v>
      </c>
      <c r="AS62" s="31">
        <f t="shared" si="24"/>
        <v>313668.39150685561</v>
      </c>
      <c r="AT62" s="31">
        <f t="shared" si="24"/>
        <v>318086.25617596623</v>
      </c>
      <c r="AU62" s="31">
        <f t="shared" si="22"/>
        <v>322504.12084507686</v>
      </c>
      <c r="AV62" s="31">
        <f t="shared" si="22"/>
        <v>326921.98551418755</v>
      </c>
      <c r="AW62" s="31">
        <f t="shared" si="22"/>
        <v>331339.85018329817</v>
      </c>
      <c r="AX62" s="31">
        <f t="shared" si="30"/>
        <v>335757.7148524088</v>
      </c>
      <c r="AY62" s="31">
        <f t="shared" si="30"/>
        <v>340175.57952151948</v>
      </c>
      <c r="AZ62" s="31">
        <f t="shared" si="30"/>
        <v>344593.44419063011</v>
      </c>
      <c r="BA62" s="31">
        <f t="shared" si="30"/>
        <v>349011.30885974073</v>
      </c>
      <c r="BB62" s="31">
        <f t="shared" si="30"/>
        <v>353429.17352885136</v>
      </c>
      <c r="BC62" s="31">
        <f t="shared" si="23"/>
        <v>357847.03819796204</v>
      </c>
      <c r="BD62" s="31">
        <f t="shared" si="23"/>
        <v>362264.90286707267</v>
      </c>
      <c r="BE62" s="31">
        <f t="shared" si="23"/>
        <v>366682.7675361833</v>
      </c>
      <c r="BF62" s="31">
        <f t="shared" si="23"/>
        <v>371100.63220529392</v>
      </c>
      <c r="BG62" s="31">
        <f t="shared" si="23"/>
        <v>375518.49687440461</v>
      </c>
      <c r="BH62" s="31">
        <f t="shared" si="23"/>
        <v>379936.36154351523</v>
      </c>
    </row>
    <row r="63" spans="2:60" x14ac:dyDescent="0.2">
      <c r="B63" s="58">
        <f t="shared" si="25"/>
        <v>92</v>
      </c>
      <c r="C63">
        <f t="shared" si="28"/>
        <v>46.163958715249969</v>
      </c>
      <c r="D63" s="31">
        <f t="shared" si="33"/>
        <v>138491.87614574991</v>
      </c>
      <c r="E63" s="31">
        <f t="shared" si="33"/>
        <v>143108.2720172749</v>
      </c>
      <c r="F63" s="31">
        <f t="shared" si="33"/>
        <v>147724.66788879989</v>
      </c>
      <c r="G63" s="31">
        <f t="shared" si="33"/>
        <v>152341.06376032491</v>
      </c>
      <c r="H63" s="31">
        <f t="shared" si="33"/>
        <v>156957.4596318499</v>
      </c>
      <c r="I63" s="31">
        <f t="shared" si="33"/>
        <v>161573.85550337489</v>
      </c>
      <c r="J63" s="31">
        <f t="shared" si="33"/>
        <v>166190.25137489988</v>
      </c>
      <c r="K63" s="31">
        <f t="shared" si="33"/>
        <v>170806.64724642489</v>
      </c>
      <c r="L63" s="31">
        <f t="shared" si="33"/>
        <v>175423.04311794988</v>
      </c>
      <c r="M63" s="31">
        <f t="shared" si="33"/>
        <v>180039.43898947487</v>
      </c>
      <c r="N63" s="31">
        <f t="shared" si="33"/>
        <v>184655.83486099986</v>
      </c>
      <c r="O63" s="31">
        <f t="shared" si="33"/>
        <v>189272.23073252488</v>
      </c>
      <c r="P63" s="31">
        <f t="shared" si="33"/>
        <v>193888.62660404987</v>
      </c>
      <c r="Q63" s="31">
        <f t="shared" si="33"/>
        <v>198505.02247557486</v>
      </c>
      <c r="R63" s="31">
        <f t="shared" si="33"/>
        <v>203121.41834709985</v>
      </c>
      <c r="S63" s="14">
        <f t="shared" si="33"/>
        <v>207737.81421862487</v>
      </c>
      <c r="T63" s="31">
        <f t="shared" si="31"/>
        <v>212354.21009014986</v>
      </c>
      <c r="U63" s="31">
        <f t="shared" si="31"/>
        <v>216970.60596167485</v>
      </c>
      <c r="V63" s="31">
        <f t="shared" si="31"/>
        <v>221587.00183319984</v>
      </c>
      <c r="W63" s="31">
        <f t="shared" si="31"/>
        <v>226203.39770472483</v>
      </c>
      <c r="X63" s="31">
        <f t="shared" si="31"/>
        <v>230819.79357624985</v>
      </c>
      <c r="Y63" s="31">
        <f t="shared" si="31"/>
        <v>235436.18944777484</v>
      </c>
      <c r="Z63" s="31">
        <f t="shared" si="31"/>
        <v>240052.58531929983</v>
      </c>
      <c r="AA63" s="31">
        <f t="shared" si="31"/>
        <v>244668.98119082482</v>
      </c>
      <c r="AB63" s="31">
        <f t="shared" si="31"/>
        <v>249285.37706234984</v>
      </c>
      <c r="AC63" s="31">
        <f t="shared" si="31"/>
        <v>253901.77293387483</v>
      </c>
      <c r="AD63" s="31">
        <f t="shared" si="29"/>
        <v>258518.16880539982</v>
      </c>
      <c r="AE63" s="31">
        <f t="shared" si="29"/>
        <v>263134.56467692484</v>
      </c>
      <c r="AF63" s="31">
        <f t="shared" si="29"/>
        <v>267750.96054844983</v>
      </c>
      <c r="AG63" s="31">
        <f t="shared" si="29"/>
        <v>272367.35641997482</v>
      </c>
      <c r="AH63" s="31">
        <f t="shared" si="29"/>
        <v>276983.75229149981</v>
      </c>
      <c r="AI63" s="31">
        <f t="shared" si="29"/>
        <v>281600.1481630248</v>
      </c>
      <c r="AJ63" s="31">
        <f t="shared" si="29"/>
        <v>286216.54403454979</v>
      </c>
      <c r="AK63" s="31">
        <f t="shared" si="29"/>
        <v>290832.93990607478</v>
      </c>
      <c r="AL63" s="31">
        <f t="shared" si="29"/>
        <v>295449.33577759977</v>
      </c>
      <c r="AM63" s="31">
        <f t="shared" si="29"/>
        <v>300065.73164912482</v>
      </c>
      <c r="AN63" s="31">
        <f t="shared" si="29"/>
        <v>304682.12752064981</v>
      </c>
      <c r="AO63" s="31">
        <f t="shared" si="29"/>
        <v>309298.5233921748</v>
      </c>
      <c r="AP63" s="31">
        <f t="shared" si="24"/>
        <v>313914.91926369979</v>
      </c>
      <c r="AQ63" s="31">
        <f t="shared" si="24"/>
        <v>318531.31513522478</v>
      </c>
      <c r="AR63" s="31">
        <f t="shared" si="24"/>
        <v>323147.71100674977</v>
      </c>
      <c r="AS63" s="31">
        <f t="shared" si="24"/>
        <v>327764.10687827476</v>
      </c>
      <c r="AT63" s="31">
        <f t="shared" si="24"/>
        <v>332380.50274979975</v>
      </c>
      <c r="AU63" s="31">
        <f t="shared" si="22"/>
        <v>336996.8986213248</v>
      </c>
      <c r="AV63" s="31">
        <f t="shared" si="22"/>
        <v>341613.29449284979</v>
      </c>
      <c r="AW63" s="31">
        <f t="shared" si="22"/>
        <v>346229.69036437478</v>
      </c>
      <c r="AX63" s="31">
        <f t="shared" si="30"/>
        <v>350846.08623589977</v>
      </c>
      <c r="AY63" s="31">
        <f t="shared" si="30"/>
        <v>355462.48210742476</v>
      </c>
      <c r="AZ63" s="31">
        <f t="shared" si="30"/>
        <v>360078.87797894975</v>
      </c>
      <c r="BA63" s="31">
        <f t="shared" si="30"/>
        <v>364695.27385047474</v>
      </c>
      <c r="BB63" s="31">
        <f t="shared" si="30"/>
        <v>369311.66972199973</v>
      </c>
      <c r="BC63" s="31">
        <f t="shared" si="23"/>
        <v>373928.06559352472</v>
      </c>
      <c r="BD63" s="31">
        <f t="shared" si="23"/>
        <v>378544.46146504977</v>
      </c>
      <c r="BE63" s="31">
        <f t="shared" si="23"/>
        <v>383160.85733657476</v>
      </c>
      <c r="BF63" s="31">
        <f t="shared" si="23"/>
        <v>387777.25320809975</v>
      </c>
      <c r="BG63" s="31">
        <f t="shared" si="23"/>
        <v>392393.64907962474</v>
      </c>
      <c r="BH63" s="31">
        <f t="shared" si="23"/>
        <v>397010.04495114973</v>
      </c>
    </row>
    <row r="64" spans="2:60" x14ac:dyDescent="0.2">
      <c r="B64" s="58">
        <f t="shared" si="25"/>
        <v>94</v>
      </c>
      <c r="C64">
        <f t="shared" si="28"/>
        <v>48.192903970693372</v>
      </c>
      <c r="D64" s="31">
        <f t="shared" si="33"/>
        <v>144578.71191208012</v>
      </c>
      <c r="E64" s="31">
        <f t="shared" si="33"/>
        <v>149398.00230914945</v>
      </c>
      <c r="F64" s="31">
        <f t="shared" si="33"/>
        <v>154217.29270621878</v>
      </c>
      <c r="G64" s="31">
        <f t="shared" si="33"/>
        <v>159036.58310328814</v>
      </c>
      <c r="H64" s="31">
        <f t="shared" si="33"/>
        <v>163855.87350035747</v>
      </c>
      <c r="I64" s="31">
        <f t="shared" si="33"/>
        <v>168675.1638974268</v>
      </c>
      <c r="J64" s="31">
        <f t="shared" si="33"/>
        <v>173494.45429449613</v>
      </c>
      <c r="K64" s="31">
        <f t="shared" si="33"/>
        <v>178313.74469156549</v>
      </c>
      <c r="L64" s="31">
        <f t="shared" si="33"/>
        <v>183133.03508863482</v>
      </c>
      <c r="M64" s="31">
        <f t="shared" si="33"/>
        <v>187952.32548570415</v>
      </c>
      <c r="N64" s="31">
        <f t="shared" si="33"/>
        <v>192771.61588277348</v>
      </c>
      <c r="O64" s="31">
        <f t="shared" si="33"/>
        <v>197590.90627984283</v>
      </c>
      <c r="P64" s="31">
        <f t="shared" si="33"/>
        <v>202410.19667691216</v>
      </c>
      <c r="Q64" s="31">
        <f t="shared" si="33"/>
        <v>207229.48707398149</v>
      </c>
      <c r="R64" s="31">
        <f t="shared" si="33"/>
        <v>212048.77747105082</v>
      </c>
      <c r="S64" s="14">
        <f t="shared" si="33"/>
        <v>216868.06786812018</v>
      </c>
      <c r="T64" s="31">
        <f t="shared" si="31"/>
        <v>221687.35826518951</v>
      </c>
      <c r="U64" s="31">
        <f t="shared" si="31"/>
        <v>226506.64866225884</v>
      </c>
      <c r="V64" s="31">
        <f t="shared" si="31"/>
        <v>231325.9390593282</v>
      </c>
      <c r="W64" s="31">
        <f t="shared" si="31"/>
        <v>236145.22945639753</v>
      </c>
      <c r="X64" s="31">
        <f t="shared" si="31"/>
        <v>240964.51985346686</v>
      </c>
      <c r="Y64" s="31">
        <f t="shared" si="31"/>
        <v>245783.81025053619</v>
      </c>
      <c r="Z64" s="31">
        <f t="shared" si="31"/>
        <v>250603.10064760555</v>
      </c>
      <c r="AA64" s="31">
        <f t="shared" si="31"/>
        <v>255422.39104467488</v>
      </c>
      <c r="AB64" s="31">
        <f t="shared" si="31"/>
        <v>260241.68144174421</v>
      </c>
      <c r="AC64" s="31">
        <f t="shared" si="31"/>
        <v>265060.97183881357</v>
      </c>
      <c r="AD64" s="31">
        <f t="shared" si="29"/>
        <v>269880.26223588287</v>
      </c>
      <c r="AE64" s="31">
        <f t="shared" si="29"/>
        <v>274699.55263295223</v>
      </c>
      <c r="AF64" s="31">
        <f t="shared" si="29"/>
        <v>279518.84303002158</v>
      </c>
      <c r="AG64" s="31">
        <f t="shared" si="29"/>
        <v>284338.13342709088</v>
      </c>
      <c r="AH64" s="31">
        <f t="shared" si="29"/>
        <v>289157.42382416024</v>
      </c>
      <c r="AI64" s="31">
        <f t="shared" si="29"/>
        <v>293976.71422122954</v>
      </c>
      <c r="AJ64" s="31">
        <f t="shared" si="29"/>
        <v>298796.0046182989</v>
      </c>
      <c r="AK64" s="31">
        <f t="shared" si="29"/>
        <v>303615.29501536826</v>
      </c>
      <c r="AL64" s="31">
        <f t="shared" si="29"/>
        <v>308434.58541243756</v>
      </c>
      <c r="AM64" s="31">
        <f t="shared" si="29"/>
        <v>313253.87580950692</v>
      </c>
      <c r="AN64" s="31">
        <f t="shared" si="29"/>
        <v>318073.16620657628</v>
      </c>
      <c r="AO64" s="31">
        <f t="shared" si="29"/>
        <v>322892.45660364558</v>
      </c>
      <c r="AP64" s="31">
        <f t="shared" si="24"/>
        <v>327711.74700071494</v>
      </c>
      <c r="AQ64" s="31">
        <f t="shared" si="24"/>
        <v>332531.03739778424</v>
      </c>
      <c r="AR64" s="31">
        <f t="shared" si="24"/>
        <v>337350.3277948536</v>
      </c>
      <c r="AS64" s="31">
        <f t="shared" si="24"/>
        <v>342169.61819192296</v>
      </c>
      <c r="AT64" s="31">
        <f t="shared" si="24"/>
        <v>346988.90858899226</v>
      </c>
      <c r="AU64" s="31">
        <f t="shared" si="22"/>
        <v>351808.19898606162</v>
      </c>
      <c r="AV64" s="31">
        <f t="shared" si="22"/>
        <v>356627.48938313097</v>
      </c>
      <c r="AW64" s="31">
        <f t="shared" si="22"/>
        <v>361446.77978020028</v>
      </c>
      <c r="AX64" s="31">
        <f t="shared" si="30"/>
        <v>366266.07017726963</v>
      </c>
      <c r="AY64" s="31">
        <f t="shared" si="30"/>
        <v>371085.36057433899</v>
      </c>
      <c r="AZ64" s="31">
        <f t="shared" si="30"/>
        <v>375904.65097140829</v>
      </c>
      <c r="BA64" s="31">
        <f t="shared" si="30"/>
        <v>380723.94136847765</v>
      </c>
      <c r="BB64" s="31">
        <f t="shared" si="30"/>
        <v>385543.23176554695</v>
      </c>
      <c r="BC64" s="31">
        <f t="shared" si="23"/>
        <v>390362.52216261631</v>
      </c>
      <c r="BD64" s="31">
        <f t="shared" si="23"/>
        <v>395181.81255968567</v>
      </c>
      <c r="BE64" s="31">
        <f t="shared" si="23"/>
        <v>400001.10295675497</v>
      </c>
      <c r="BF64" s="31">
        <f t="shared" si="23"/>
        <v>404820.39335382433</v>
      </c>
      <c r="BG64" s="31">
        <f t="shared" si="23"/>
        <v>409639.68375089369</v>
      </c>
      <c r="BH64" s="31">
        <f t="shared" si="23"/>
        <v>414458.97414796299</v>
      </c>
    </row>
    <row r="65" spans="2:60" x14ac:dyDescent="0.2">
      <c r="B65" s="58">
        <f t="shared" si="25"/>
        <v>96</v>
      </c>
      <c r="C65">
        <f t="shared" si="28"/>
        <v>50.26548245743664</v>
      </c>
      <c r="D65" s="31">
        <f t="shared" si="33"/>
        <v>150796.44737230992</v>
      </c>
      <c r="E65" s="31">
        <f t="shared" si="33"/>
        <v>155822.9956180536</v>
      </c>
      <c r="F65" s="31">
        <f t="shared" si="33"/>
        <v>160849.54386379724</v>
      </c>
      <c r="G65" s="31">
        <f t="shared" si="33"/>
        <v>165876.09210954091</v>
      </c>
      <c r="H65" s="31">
        <f t="shared" si="33"/>
        <v>170902.64035528459</v>
      </c>
      <c r="I65" s="31">
        <f t="shared" si="33"/>
        <v>175929.18860102823</v>
      </c>
      <c r="J65" s="31">
        <f t="shared" si="33"/>
        <v>180955.73684677191</v>
      </c>
      <c r="K65" s="31">
        <f t="shared" si="33"/>
        <v>185982.28509251558</v>
      </c>
      <c r="L65" s="31">
        <f t="shared" si="33"/>
        <v>191008.83333825922</v>
      </c>
      <c r="M65" s="31">
        <f t="shared" si="33"/>
        <v>196035.3815840029</v>
      </c>
      <c r="N65" s="31">
        <f t="shared" si="33"/>
        <v>201061.92982974657</v>
      </c>
      <c r="O65" s="31">
        <f t="shared" si="33"/>
        <v>206088.47807549022</v>
      </c>
      <c r="P65" s="31">
        <f t="shared" si="33"/>
        <v>211115.02632123389</v>
      </c>
      <c r="Q65" s="31">
        <f t="shared" si="33"/>
        <v>216141.57456697756</v>
      </c>
      <c r="R65" s="31">
        <f t="shared" si="33"/>
        <v>221168.12281272121</v>
      </c>
      <c r="S65" s="14">
        <f t="shared" si="33"/>
        <v>226194.67105846488</v>
      </c>
      <c r="T65" s="31">
        <f t="shared" si="31"/>
        <v>231221.21930420856</v>
      </c>
      <c r="U65" s="31">
        <f t="shared" si="31"/>
        <v>236247.7675499522</v>
      </c>
      <c r="V65" s="31">
        <f t="shared" si="31"/>
        <v>241274.31579569587</v>
      </c>
      <c r="W65" s="31">
        <f t="shared" si="31"/>
        <v>246300.86404143955</v>
      </c>
      <c r="X65" s="31">
        <f t="shared" si="31"/>
        <v>251327.41228718319</v>
      </c>
      <c r="Y65" s="31">
        <f t="shared" si="31"/>
        <v>256353.96053292687</v>
      </c>
      <c r="Z65" s="31">
        <f t="shared" si="31"/>
        <v>261380.50877867054</v>
      </c>
      <c r="AA65" s="31">
        <f t="shared" si="31"/>
        <v>266407.05702441419</v>
      </c>
      <c r="AB65" s="31">
        <f t="shared" si="31"/>
        <v>271433.60527015786</v>
      </c>
      <c r="AC65" s="31">
        <f t="shared" si="31"/>
        <v>276460.15351590153</v>
      </c>
      <c r="AD65" s="31">
        <f t="shared" si="29"/>
        <v>281486.70176164521</v>
      </c>
      <c r="AE65" s="31">
        <f t="shared" si="29"/>
        <v>286513.25000738882</v>
      </c>
      <c r="AF65" s="31">
        <f t="shared" si="29"/>
        <v>291539.7982531325</v>
      </c>
      <c r="AG65" s="31">
        <f t="shared" si="29"/>
        <v>296566.34649887617</v>
      </c>
      <c r="AH65" s="31">
        <f t="shared" si="29"/>
        <v>301592.89474461984</v>
      </c>
      <c r="AI65" s="31">
        <f t="shared" si="29"/>
        <v>306619.44299036352</v>
      </c>
      <c r="AJ65" s="31">
        <f t="shared" si="29"/>
        <v>311645.99123610719</v>
      </c>
      <c r="AK65" s="31">
        <f t="shared" si="29"/>
        <v>316672.53948185081</v>
      </c>
      <c r="AL65" s="31">
        <f t="shared" si="29"/>
        <v>321699.08772759448</v>
      </c>
      <c r="AM65" s="31">
        <f t="shared" si="29"/>
        <v>326725.63597333815</v>
      </c>
      <c r="AN65" s="31">
        <f t="shared" si="29"/>
        <v>331752.18421908183</v>
      </c>
      <c r="AO65" s="31">
        <f t="shared" si="29"/>
        <v>336778.7324648255</v>
      </c>
      <c r="AP65" s="31">
        <f t="shared" si="24"/>
        <v>341805.28071056918</v>
      </c>
      <c r="AQ65" s="31">
        <f t="shared" si="24"/>
        <v>346831.82895631279</v>
      </c>
      <c r="AR65" s="31">
        <f t="shared" si="24"/>
        <v>351858.37720205646</v>
      </c>
      <c r="AS65" s="31">
        <f t="shared" si="24"/>
        <v>356884.92544780014</v>
      </c>
      <c r="AT65" s="31">
        <f t="shared" si="24"/>
        <v>361911.47369354381</v>
      </c>
      <c r="AU65" s="31">
        <f t="shared" si="22"/>
        <v>366938.02193928749</v>
      </c>
      <c r="AV65" s="31">
        <f t="shared" si="22"/>
        <v>371964.57018503116</v>
      </c>
      <c r="AW65" s="31">
        <f t="shared" si="22"/>
        <v>376991.11843077478</v>
      </c>
      <c r="AX65" s="31">
        <f t="shared" si="30"/>
        <v>382017.66667651845</v>
      </c>
      <c r="AY65" s="31">
        <f t="shared" si="30"/>
        <v>387044.21492226212</v>
      </c>
      <c r="AZ65" s="31">
        <f t="shared" si="30"/>
        <v>392070.7631680058</v>
      </c>
      <c r="BA65" s="31">
        <f t="shared" si="30"/>
        <v>397097.31141374947</v>
      </c>
      <c r="BB65" s="31">
        <f t="shared" si="30"/>
        <v>402123.85965949314</v>
      </c>
      <c r="BC65" s="31">
        <f t="shared" si="23"/>
        <v>407150.40790523676</v>
      </c>
      <c r="BD65" s="31">
        <f t="shared" si="23"/>
        <v>412176.95615098043</v>
      </c>
      <c r="BE65" s="31">
        <f t="shared" si="23"/>
        <v>417203.50439672411</v>
      </c>
      <c r="BF65" s="31">
        <f t="shared" si="23"/>
        <v>422230.05264246778</v>
      </c>
      <c r="BG65" s="31">
        <f t="shared" si="23"/>
        <v>427256.60088821145</v>
      </c>
      <c r="BH65" s="31">
        <f t="shared" si="23"/>
        <v>432283.14913395513</v>
      </c>
    </row>
    <row r="66" spans="2:60" x14ac:dyDescent="0.2">
      <c r="B66" s="58">
        <f t="shared" si="25"/>
        <v>98</v>
      </c>
      <c r="C66">
        <f t="shared" si="28"/>
        <v>52.381694175479765</v>
      </c>
      <c r="D66" s="31">
        <f t="shared" si="33"/>
        <v>157145.08252643931</v>
      </c>
      <c r="E66" s="31">
        <f t="shared" si="33"/>
        <v>162383.25194398727</v>
      </c>
      <c r="F66" s="31">
        <f t="shared" si="33"/>
        <v>167621.42136153526</v>
      </c>
      <c r="G66" s="31">
        <f t="shared" si="33"/>
        <v>172859.59077908323</v>
      </c>
      <c r="H66" s="31">
        <f t="shared" si="33"/>
        <v>178097.76019663119</v>
      </c>
      <c r="I66" s="31">
        <f t="shared" si="33"/>
        <v>183335.92961417919</v>
      </c>
      <c r="J66" s="31">
        <f t="shared" si="33"/>
        <v>188574.09903172715</v>
      </c>
      <c r="K66" s="31">
        <f t="shared" si="33"/>
        <v>193812.26844927514</v>
      </c>
      <c r="L66" s="31">
        <f t="shared" si="33"/>
        <v>199050.43786682311</v>
      </c>
      <c r="M66" s="31">
        <f t="shared" si="33"/>
        <v>204288.60728437107</v>
      </c>
      <c r="N66" s="31">
        <f t="shared" si="33"/>
        <v>209526.77670191907</v>
      </c>
      <c r="O66" s="31">
        <f t="shared" si="33"/>
        <v>214764.94611946703</v>
      </c>
      <c r="P66" s="31">
        <f t="shared" si="33"/>
        <v>220003.11553701502</v>
      </c>
      <c r="Q66" s="31">
        <f t="shared" si="33"/>
        <v>225241.28495456299</v>
      </c>
      <c r="R66" s="31">
        <f t="shared" si="33"/>
        <v>230479.45437211098</v>
      </c>
      <c r="S66" s="14">
        <f t="shared" si="33"/>
        <v>235717.62378965894</v>
      </c>
      <c r="T66" s="31">
        <f t="shared" si="31"/>
        <v>240955.79320720691</v>
      </c>
      <c r="U66" s="31">
        <f t="shared" si="31"/>
        <v>246193.9626247549</v>
      </c>
      <c r="V66" s="31">
        <f t="shared" si="31"/>
        <v>251432.13204230287</v>
      </c>
      <c r="W66" s="31">
        <f t="shared" si="31"/>
        <v>256670.30145985086</v>
      </c>
      <c r="X66" s="31">
        <f t="shared" si="31"/>
        <v>261908.47087739882</v>
      </c>
      <c r="Y66" s="31">
        <f t="shared" si="31"/>
        <v>267146.64029494679</v>
      </c>
      <c r="Z66" s="31">
        <f t="shared" si="31"/>
        <v>272384.80971249478</v>
      </c>
      <c r="AA66" s="31">
        <f t="shared" si="31"/>
        <v>277622.97913004278</v>
      </c>
      <c r="AB66" s="31">
        <f t="shared" si="31"/>
        <v>282861.14854759071</v>
      </c>
      <c r="AC66" s="31">
        <f t="shared" si="31"/>
        <v>288099.3179651387</v>
      </c>
      <c r="AD66" s="31">
        <f t="shared" si="29"/>
        <v>293337.4873826867</v>
      </c>
      <c r="AE66" s="31">
        <f t="shared" si="29"/>
        <v>298575.65680023469</v>
      </c>
      <c r="AF66" s="31">
        <f t="shared" si="29"/>
        <v>303813.82621778263</v>
      </c>
      <c r="AG66" s="31">
        <f t="shared" si="29"/>
        <v>309051.99563533062</v>
      </c>
      <c r="AH66" s="31">
        <f t="shared" si="29"/>
        <v>314290.16505287861</v>
      </c>
      <c r="AI66" s="31">
        <f t="shared" si="29"/>
        <v>319528.33447042655</v>
      </c>
      <c r="AJ66" s="31">
        <f t="shared" si="29"/>
        <v>324766.50388797454</v>
      </c>
      <c r="AK66" s="31">
        <f t="shared" si="29"/>
        <v>330004.67330552253</v>
      </c>
      <c r="AL66" s="31">
        <f t="shared" si="29"/>
        <v>335242.84272307053</v>
      </c>
      <c r="AM66" s="31">
        <f t="shared" si="29"/>
        <v>340481.01214061846</v>
      </c>
      <c r="AN66" s="31">
        <f t="shared" si="29"/>
        <v>345719.18155816646</v>
      </c>
      <c r="AO66" s="31">
        <f t="shared" si="29"/>
        <v>350957.35097571445</v>
      </c>
      <c r="AP66" s="31">
        <f t="shared" si="24"/>
        <v>356195.52039326238</v>
      </c>
      <c r="AQ66" s="31">
        <f t="shared" si="24"/>
        <v>361433.68981081038</v>
      </c>
      <c r="AR66" s="31">
        <f t="shared" si="24"/>
        <v>366671.85922835837</v>
      </c>
      <c r="AS66" s="31">
        <f t="shared" si="24"/>
        <v>371910.02864590631</v>
      </c>
      <c r="AT66" s="31">
        <f t="shared" si="24"/>
        <v>377148.1980634543</v>
      </c>
      <c r="AU66" s="31">
        <f t="shared" si="22"/>
        <v>382386.36748100229</v>
      </c>
      <c r="AV66" s="31">
        <f t="shared" si="22"/>
        <v>387624.53689855029</v>
      </c>
      <c r="AW66" s="31">
        <f t="shared" si="22"/>
        <v>392862.70631609822</v>
      </c>
      <c r="AX66" s="31">
        <f t="shared" ref="AX66:BH71" si="34">$C66*AX$8</f>
        <v>398100.87573364621</v>
      </c>
      <c r="AY66" s="31">
        <f t="shared" si="34"/>
        <v>403339.04515119421</v>
      </c>
      <c r="AZ66" s="31">
        <f t="shared" si="34"/>
        <v>408577.21456874214</v>
      </c>
      <c r="BA66" s="31">
        <f t="shared" si="34"/>
        <v>413815.38398629014</v>
      </c>
      <c r="BB66" s="31">
        <f t="shared" si="34"/>
        <v>419053.55340383813</v>
      </c>
      <c r="BC66" s="31">
        <f t="shared" si="23"/>
        <v>424291.72282138612</v>
      </c>
      <c r="BD66" s="31">
        <f t="shared" si="34"/>
        <v>429529.89223893406</v>
      </c>
      <c r="BE66" s="31">
        <f t="shared" si="34"/>
        <v>434768.06165648205</v>
      </c>
      <c r="BF66" s="31">
        <f t="shared" si="34"/>
        <v>440006.23107403005</v>
      </c>
      <c r="BG66" s="31">
        <f t="shared" si="34"/>
        <v>445244.40049157798</v>
      </c>
      <c r="BH66" s="31">
        <f t="shared" si="34"/>
        <v>450482.56990912597</v>
      </c>
    </row>
    <row r="67" spans="2:60" x14ac:dyDescent="0.2">
      <c r="B67" s="58">
        <f t="shared" si="25"/>
        <v>100</v>
      </c>
      <c r="C67">
        <f t="shared" si="28"/>
        <v>54.541539124822741</v>
      </c>
      <c r="D67" s="31">
        <f t="shared" si="33"/>
        <v>163624.61737446822</v>
      </c>
      <c r="E67" s="31">
        <f t="shared" si="33"/>
        <v>169078.7712869505</v>
      </c>
      <c r="F67" s="31">
        <f t="shared" si="33"/>
        <v>174532.92519943276</v>
      </c>
      <c r="G67" s="31">
        <f t="shared" si="33"/>
        <v>179987.07911191505</v>
      </c>
      <c r="H67" s="31">
        <f t="shared" si="33"/>
        <v>185441.23302439731</v>
      </c>
      <c r="I67" s="31">
        <f t="shared" si="33"/>
        <v>190895.3869368796</v>
      </c>
      <c r="J67" s="31">
        <f t="shared" si="33"/>
        <v>196349.54084936186</v>
      </c>
      <c r="K67" s="31">
        <f t="shared" si="33"/>
        <v>201803.69476184415</v>
      </c>
      <c r="L67" s="31">
        <f t="shared" si="33"/>
        <v>207257.84867432641</v>
      </c>
      <c r="M67" s="31">
        <f t="shared" si="33"/>
        <v>212712.0025868087</v>
      </c>
      <c r="N67" s="31">
        <f t="shared" si="33"/>
        <v>218166.15649929096</v>
      </c>
      <c r="O67" s="31">
        <f t="shared" si="33"/>
        <v>223620.31041177324</v>
      </c>
      <c r="P67" s="31">
        <f t="shared" si="33"/>
        <v>229074.4643242555</v>
      </c>
      <c r="Q67" s="31">
        <f t="shared" si="33"/>
        <v>234528.61823673779</v>
      </c>
      <c r="R67" s="31">
        <f t="shared" si="33"/>
        <v>239982.77214922005</v>
      </c>
      <c r="S67" s="14">
        <f t="shared" si="33"/>
        <v>245436.92606170234</v>
      </c>
      <c r="T67" s="31">
        <f t="shared" si="31"/>
        <v>250891.0799741846</v>
      </c>
      <c r="U67" s="31">
        <f t="shared" si="31"/>
        <v>256345.23388666689</v>
      </c>
      <c r="V67" s="31">
        <f t="shared" si="31"/>
        <v>261799.38779914915</v>
      </c>
      <c r="W67" s="31">
        <f t="shared" si="31"/>
        <v>267253.54171163141</v>
      </c>
      <c r="X67" s="31">
        <f t="shared" si="31"/>
        <v>272707.69562411372</v>
      </c>
      <c r="Y67" s="31">
        <f t="shared" si="31"/>
        <v>278161.84953659598</v>
      </c>
      <c r="Z67" s="31">
        <f t="shared" si="31"/>
        <v>283616.00344907824</v>
      </c>
      <c r="AA67" s="31">
        <f t="shared" si="31"/>
        <v>289070.1573615605</v>
      </c>
      <c r="AB67" s="31">
        <f t="shared" si="31"/>
        <v>294524.31127404282</v>
      </c>
      <c r="AC67" s="31">
        <f t="shared" si="31"/>
        <v>299978.46518652508</v>
      </c>
      <c r="AD67" s="31">
        <f t="shared" si="29"/>
        <v>305432.61909900734</v>
      </c>
      <c r="AE67" s="31">
        <f t="shared" si="29"/>
        <v>310886.7730114896</v>
      </c>
      <c r="AF67" s="31">
        <f t="shared" si="29"/>
        <v>316340.92692397191</v>
      </c>
      <c r="AG67" s="31">
        <f t="shared" ref="AD67:AX71" si="35">$C67*AG$8</f>
        <v>321795.08083645417</v>
      </c>
      <c r="AH67" s="31">
        <f t="shared" si="35"/>
        <v>327249.23474893643</v>
      </c>
      <c r="AI67" s="31">
        <f t="shared" si="35"/>
        <v>332703.38866141869</v>
      </c>
      <c r="AJ67" s="31">
        <f t="shared" si="35"/>
        <v>338157.54257390101</v>
      </c>
      <c r="AK67" s="31">
        <f t="shared" si="35"/>
        <v>343611.69648638327</v>
      </c>
      <c r="AL67" s="31">
        <f t="shared" si="35"/>
        <v>349065.85039886553</v>
      </c>
      <c r="AM67" s="31">
        <f t="shared" si="35"/>
        <v>354520.00431134779</v>
      </c>
      <c r="AN67" s="31">
        <f t="shared" si="35"/>
        <v>359974.15822383011</v>
      </c>
      <c r="AO67" s="31">
        <f t="shared" si="35"/>
        <v>365428.31213631236</v>
      </c>
      <c r="AP67" s="31">
        <f t="shared" si="35"/>
        <v>370882.46604879462</v>
      </c>
      <c r="AQ67" s="31">
        <f t="shared" si="35"/>
        <v>376336.61996127688</v>
      </c>
      <c r="AR67" s="31">
        <f t="shared" si="35"/>
        <v>381790.7738737592</v>
      </c>
      <c r="AS67" s="31">
        <f t="shared" si="35"/>
        <v>387244.92778624146</v>
      </c>
      <c r="AT67" s="31">
        <f t="shared" si="35"/>
        <v>392699.08169872372</v>
      </c>
      <c r="AU67" s="31">
        <f t="shared" si="35"/>
        <v>398153.23561120598</v>
      </c>
      <c r="AV67" s="31">
        <f t="shared" si="35"/>
        <v>403607.3895236883</v>
      </c>
      <c r="AW67" s="31">
        <f t="shared" si="35"/>
        <v>409061.54343617056</v>
      </c>
      <c r="AX67" s="31">
        <f t="shared" si="35"/>
        <v>414515.69734865281</v>
      </c>
      <c r="AY67" s="31">
        <f t="shared" si="34"/>
        <v>419969.85126113513</v>
      </c>
      <c r="AZ67" s="31">
        <f t="shared" si="34"/>
        <v>425424.00517361739</v>
      </c>
      <c r="BA67" s="31">
        <f t="shared" si="34"/>
        <v>430878.15908609965</v>
      </c>
      <c r="BB67" s="31">
        <f t="shared" si="34"/>
        <v>436332.31299858191</v>
      </c>
      <c r="BC67" s="31">
        <f t="shared" si="23"/>
        <v>441786.46691106423</v>
      </c>
      <c r="BD67" s="31">
        <f t="shared" si="23"/>
        <v>447240.62082354649</v>
      </c>
      <c r="BE67" s="31">
        <f t="shared" si="34"/>
        <v>452694.77473602875</v>
      </c>
      <c r="BF67" s="31">
        <f t="shared" si="34"/>
        <v>458148.92864851101</v>
      </c>
      <c r="BG67" s="31">
        <f t="shared" si="34"/>
        <v>463603.08256099332</v>
      </c>
      <c r="BH67" s="31">
        <f t="shared" si="34"/>
        <v>469057.23647347558</v>
      </c>
    </row>
    <row r="68" spans="2:60" x14ac:dyDescent="0.2">
      <c r="B68" s="58">
        <f t="shared" si="25"/>
        <v>102</v>
      </c>
      <c r="C68">
        <f t="shared" si="28"/>
        <v>56.745017305465588</v>
      </c>
      <c r="D68" s="31">
        <f t="shared" si="33"/>
        <v>170235.05191639677</v>
      </c>
      <c r="E68" s="31">
        <f t="shared" si="33"/>
        <v>175909.55364694333</v>
      </c>
      <c r="F68" s="31">
        <f t="shared" si="33"/>
        <v>181584.05537748989</v>
      </c>
      <c r="G68" s="31">
        <f t="shared" si="33"/>
        <v>187258.55710803645</v>
      </c>
      <c r="H68" s="31">
        <f t="shared" si="33"/>
        <v>192933.05883858301</v>
      </c>
      <c r="I68" s="31">
        <f t="shared" si="33"/>
        <v>198607.56056912956</v>
      </c>
      <c r="J68" s="31">
        <f t="shared" si="33"/>
        <v>204282.06229967612</v>
      </c>
      <c r="K68" s="31">
        <f t="shared" si="33"/>
        <v>209956.56403022268</v>
      </c>
      <c r="L68" s="31">
        <f t="shared" si="33"/>
        <v>215631.06576076924</v>
      </c>
      <c r="M68" s="31">
        <f t="shared" si="33"/>
        <v>221305.5674913158</v>
      </c>
      <c r="N68" s="31">
        <f t="shared" si="33"/>
        <v>226980.06922186236</v>
      </c>
      <c r="O68" s="31">
        <f t="shared" si="33"/>
        <v>232654.57095240892</v>
      </c>
      <c r="P68" s="31">
        <f t="shared" si="33"/>
        <v>238329.07268295548</v>
      </c>
      <c r="Q68" s="31">
        <f t="shared" si="33"/>
        <v>244003.57441350204</v>
      </c>
      <c r="R68" s="31">
        <f t="shared" si="33"/>
        <v>249678.07614404859</v>
      </c>
      <c r="S68" s="14">
        <f t="shared" si="33"/>
        <v>255352.57787459515</v>
      </c>
      <c r="T68" s="31">
        <f t="shared" si="31"/>
        <v>261027.07960514171</v>
      </c>
      <c r="U68" s="31">
        <f t="shared" si="31"/>
        <v>266701.58133568824</v>
      </c>
      <c r="V68" s="31">
        <f t="shared" si="31"/>
        <v>272376.08306623483</v>
      </c>
      <c r="W68" s="31">
        <f t="shared" si="31"/>
        <v>278050.58479678136</v>
      </c>
      <c r="X68" s="31">
        <f t="shared" si="31"/>
        <v>283725.08652732795</v>
      </c>
      <c r="Y68" s="31">
        <f t="shared" si="31"/>
        <v>289399.58825787448</v>
      </c>
      <c r="Z68" s="31">
        <f t="shared" si="31"/>
        <v>295074.08998842107</v>
      </c>
      <c r="AA68" s="31">
        <f t="shared" si="31"/>
        <v>300748.5917189676</v>
      </c>
      <c r="AB68" s="31">
        <f t="shared" si="31"/>
        <v>306423.09344951418</v>
      </c>
      <c r="AC68" s="31">
        <f t="shared" si="31"/>
        <v>312097.59518006071</v>
      </c>
      <c r="AD68" s="31">
        <f t="shared" si="35"/>
        <v>317772.0969106073</v>
      </c>
      <c r="AE68" s="31">
        <f t="shared" si="35"/>
        <v>323446.59864115383</v>
      </c>
      <c r="AF68" s="31">
        <f t="shared" si="35"/>
        <v>329121.10037170042</v>
      </c>
      <c r="AG68" s="31">
        <f t="shared" si="35"/>
        <v>334795.60210224695</v>
      </c>
      <c r="AH68" s="31">
        <f t="shared" si="35"/>
        <v>340470.10383279354</v>
      </c>
      <c r="AI68" s="31">
        <f t="shared" si="35"/>
        <v>346144.60556334007</v>
      </c>
      <c r="AJ68" s="31">
        <f t="shared" si="35"/>
        <v>351819.10729388666</v>
      </c>
      <c r="AK68" s="31">
        <f t="shared" si="35"/>
        <v>357493.60902443319</v>
      </c>
      <c r="AL68" s="31">
        <f t="shared" si="35"/>
        <v>363168.11075497977</v>
      </c>
      <c r="AM68" s="31">
        <f t="shared" si="35"/>
        <v>368842.6124855263</v>
      </c>
      <c r="AN68" s="31">
        <f t="shared" si="35"/>
        <v>374517.11421607289</v>
      </c>
      <c r="AO68" s="31">
        <f t="shared" si="35"/>
        <v>380191.61594661942</v>
      </c>
      <c r="AP68" s="31">
        <f t="shared" si="35"/>
        <v>385866.11767716601</v>
      </c>
      <c r="AQ68" s="31">
        <f t="shared" si="35"/>
        <v>391540.61940771254</v>
      </c>
      <c r="AR68" s="31">
        <f t="shared" si="35"/>
        <v>397215.12113825913</v>
      </c>
      <c r="AS68" s="31">
        <f t="shared" si="35"/>
        <v>402889.62286880566</v>
      </c>
      <c r="AT68" s="31">
        <f t="shared" si="35"/>
        <v>408564.12459935225</v>
      </c>
      <c r="AU68" s="31">
        <f t="shared" si="35"/>
        <v>414238.62632989878</v>
      </c>
      <c r="AV68" s="31">
        <f t="shared" si="35"/>
        <v>419913.12806044536</v>
      </c>
      <c r="AW68" s="31">
        <f t="shared" si="35"/>
        <v>425587.62979099189</v>
      </c>
      <c r="AX68" s="31">
        <f t="shared" si="34"/>
        <v>431262.13152153848</v>
      </c>
      <c r="AY68" s="31">
        <f t="shared" si="34"/>
        <v>436936.63325208501</v>
      </c>
      <c r="AZ68" s="31">
        <f t="shared" si="34"/>
        <v>442611.1349826316</v>
      </c>
      <c r="BA68" s="31">
        <f t="shared" si="34"/>
        <v>448285.63671317813</v>
      </c>
      <c r="BB68" s="31">
        <f t="shared" si="34"/>
        <v>453960.13844372472</v>
      </c>
      <c r="BC68" s="31">
        <f t="shared" si="23"/>
        <v>459634.64017427125</v>
      </c>
      <c r="BD68" s="31">
        <f t="shared" si="34"/>
        <v>465309.14190481784</v>
      </c>
      <c r="BE68" s="31">
        <f t="shared" si="34"/>
        <v>470983.64363536437</v>
      </c>
      <c r="BF68" s="31">
        <f t="shared" si="34"/>
        <v>476658.14536591095</v>
      </c>
      <c r="BG68" s="31">
        <f t="shared" si="34"/>
        <v>482332.64709645748</v>
      </c>
      <c r="BH68" s="31">
        <f t="shared" si="34"/>
        <v>488007.14882700407</v>
      </c>
    </row>
    <row r="69" spans="2:60" x14ac:dyDescent="0.2">
      <c r="B69" s="58">
        <f t="shared" si="25"/>
        <v>104</v>
      </c>
      <c r="C69">
        <f t="shared" si="28"/>
        <v>58.992128717408285</v>
      </c>
      <c r="D69" s="31">
        <f t="shared" si="33"/>
        <v>176976.38615222485</v>
      </c>
      <c r="E69" s="31">
        <f t="shared" si="33"/>
        <v>182875.59902396568</v>
      </c>
      <c r="F69" s="31">
        <f t="shared" si="33"/>
        <v>188774.81189570652</v>
      </c>
      <c r="G69" s="31">
        <f t="shared" si="33"/>
        <v>194674.02476744735</v>
      </c>
      <c r="H69" s="31">
        <f t="shared" si="33"/>
        <v>200573.23763918816</v>
      </c>
      <c r="I69" s="31">
        <f t="shared" si="33"/>
        <v>206472.45051092899</v>
      </c>
      <c r="J69" s="31">
        <f t="shared" si="33"/>
        <v>212371.66338266982</v>
      </c>
      <c r="K69" s="31">
        <f t="shared" si="33"/>
        <v>218270.87625441066</v>
      </c>
      <c r="L69" s="31">
        <f t="shared" si="33"/>
        <v>224170.08912615149</v>
      </c>
      <c r="M69" s="31">
        <f t="shared" si="33"/>
        <v>230069.3019978923</v>
      </c>
      <c r="N69" s="31">
        <f t="shared" si="33"/>
        <v>235968.51486963313</v>
      </c>
      <c r="O69" s="31">
        <f t="shared" si="33"/>
        <v>241867.72774137396</v>
      </c>
      <c r="P69" s="31">
        <f t="shared" si="33"/>
        <v>247766.9406131148</v>
      </c>
      <c r="Q69" s="31">
        <f t="shared" si="33"/>
        <v>253666.15348485563</v>
      </c>
      <c r="R69" s="31">
        <f t="shared" si="33"/>
        <v>259565.36635659647</v>
      </c>
      <c r="S69" s="14">
        <f t="shared" ref="S69:AC71" si="36">$C69*S$8</f>
        <v>265464.57922833727</v>
      </c>
      <c r="T69" s="31">
        <f t="shared" si="36"/>
        <v>271363.79210007814</v>
      </c>
      <c r="U69" s="31">
        <f t="shared" si="36"/>
        <v>277263.00497181894</v>
      </c>
      <c r="V69" s="31">
        <f t="shared" si="36"/>
        <v>283162.21784355975</v>
      </c>
      <c r="W69" s="31">
        <f t="shared" si="36"/>
        <v>289061.43071530061</v>
      </c>
      <c r="X69" s="31">
        <f t="shared" si="36"/>
        <v>294960.64358704141</v>
      </c>
      <c r="Y69" s="31">
        <f t="shared" si="36"/>
        <v>300859.85645878228</v>
      </c>
      <c r="Z69" s="31">
        <f t="shared" si="36"/>
        <v>306759.06933052308</v>
      </c>
      <c r="AA69" s="31">
        <f t="shared" si="36"/>
        <v>312658.28220226389</v>
      </c>
      <c r="AB69" s="31">
        <f t="shared" si="36"/>
        <v>318557.49507400475</v>
      </c>
      <c r="AC69" s="31">
        <f t="shared" si="36"/>
        <v>324456.70794574555</v>
      </c>
      <c r="AD69" s="31">
        <f t="shared" si="35"/>
        <v>330355.92081748642</v>
      </c>
      <c r="AE69" s="31">
        <f t="shared" si="35"/>
        <v>336255.13368922722</v>
      </c>
      <c r="AF69" s="31">
        <f t="shared" si="35"/>
        <v>342154.34656096803</v>
      </c>
      <c r="AG69" s="31">
        <f t="shared" si="35"/>
        <v>348053.55943270889</v>
      </c>
      <c r="AH69" s="31">
        <f t="shared" si="35"/>
        <v>353952.7723044497</v>
      </c>
      <c r="AI69" s="31">
        <f t="shared" si="35"/>
        <v>359851.98517619056</v>
      </c>
      <c r="AJ69" s="31">
        <f t="shared" si="35"/>
        <v>365751.19804793136</v>
      </c>
      <c r="AK69" s="31">
        <f t="shared" si="35"/>
        <v>371650.41091967217</v>
      </c>
      <c r="AL69" s="31">
        <f t="shared" si="35"/>
        <v>377549.62379141303</v>
      </c>
      <c r="AM69" s="31">
        <f t="shared" si="35"/>
        <v>383448.83666315384</v>
      </c>
      <c r="AN69" s="31">
        <f t="shared" si="35"/>
        <v>389348.0495348947</v>
      </c>
      <c r="AO69" s="31">
        <f t="shared" si="35"/>
        <v>395247.26240663551</v>
      </c>
      <c r="AP69" s="31">
        <f t="shared" si="35"/>
        <v>401146.47527837631</v>
      </c>
      <c r="AQ69" s="31">
        <f t="shared" si="35"/>
        <v>407045.68815011717</v>
      </c>
      <c r="AR69" s="31">
        <f t="shared" si="35"/>
        <v>412944.90102185798</v>
      </c>
      <c r="AS69" s="31">
        <f t="shared" si="35"/>
        <v>418844.11389359884</v>
      </c>
      <c r="AT69" s="31">
        <f t="shared" si="35"/>
        <v>424743.32676533965</v>
      </c>
      <c r="AU69" s="31">
        <f t="shared" si="35"/>
        <v>430642.53963708045</v>
      </c>
      <c r="AV69" s="31">
        <f t="shared" si="35"/>
        <v>436541.75250882132</v>
      </c>
      <c r="AW69" s="31">
        <f t="shared" si="35"/>
        <v>442440.96538056212</v>
      </c>
      <c r="AX69" s="31">
        <f t="shared" si="34"/>
        <v>448340.17825230298</v>
      </c>
      <c r="AY69" s="31">
        <f t="shared" si="34"/>
        <v>454239.39112404379</v>
      </c>
      <c r="AZ69" s="31">
        <f t="shared" si="34"/>
        <v>460138.60399578459</v>
      </c>
      <c r="BA69" s="31">
        <f t="shared" si="34"/>
        <v>466037.81686752546</v>
      </c>
      <c r="BB69" s="31">
        <f t="shared" si="34"/>
        <v>471937.02973926626</v>
      </c>
      <c r="BC69" s="31">
        <f t="shared" si="23"/>
        <v>477836.24261100712</v>
      </c>
      <c r="BD69" s="31">
        <f t="shared" si="34"/>
        <v>483735.45548274793</v>
      </c>
      <c r="BE69" s="31">
        <f t="shared" si="34"/>
        <v>489634.66835448879</v>
      </c>
      <c r="BF69" s="31">
        <f t="shared" si="34"/>
        <v>495533.8812262296</v>
      </c>
      <c r="BG69" s="31">
        <f t="shared" si="34"/>
        <v>501433.0940979704</v>
      </c>
      <c r="BH69" s="31">
        <f t="shared" si="34"/>
        <v>507332.30696971127</v>
      </c>
    </row>
    <row r="70" spans="2:60" x14ac:dyDescent="0.2">
      <c r="B70" s="58">
        <f t="shared" si="25"/>
        <v>106</v>
      </c>
      <c r="C70">
        <f t="shared" si="28"/>
        <v>61.282873360650832</v>
      </c>
      <c r="D70" s="31">
        <f t="shared" ref="D70:S71" si="37">$C70*D$8</f>
        <v>183848.62008195251</v>
      </c>
      <c r="E70" s="31">
        <f t="shared" si="37"/>
        <v>189976.90741801757</v>
      </c>
      <c r="F70" s="31">
        <f t="shared" si="37"/>
        <v>196105.19475408265</v>
      </c>
      <c r="G70" s="31">
        <f t="shared" si="37"/>
        <v>202233.48209014774</v>
      </c>
      <c r="H70" s="31">
        <f t="shared" si="37"/>
        <v>208361.76942621282</v>
      </c>
      <c r="I70" s="31">
        <f t="shared" si="37"/>
        <v>214490.05676227791</v>
      </c>
      <c r="J70" s="31">
        <f t="shared" si="37"/>
        <v>220618.34409834299</v>
      </c>
      <c r="K70" s="31">
        <f t="shared" si="37"/>
        <v>226746.63143440807</v>
      </c>
      <c r="L70" s="31">
        <f t="shared" si="37"/>
        <v>232874.91877047316</v>
      </c>
      <c r="M70" s="31">
        <f t="shared" si="37"/>
        <v>239003.20610653824</v>
      </c>
      <c r="N70" s="31">
        <f t="shared" si="37"/>
        <v>245131.49344260333</v>
      </c>
      <c r="O70" s="31">
        <f t="shared" si="37"/>
        <v>251259.78077866841</v>
      </c>
      <c r="P70" s="31">
        <f t="shared" si="37"/>
        <v>257388.0681147335</v>
      </c>
      <c r="Q70" s="31">
        <f t="shared" si="37"/>
        <v>263516.35545079858</v>
      </c>
      <c r="R70" s="31">
        <f t="shared" si="37"/>
        <v>269644.64278686367</v>
      </c>
      <c r="S70" s="14">
        <f t="shared" si="37"/>
        <v>275772.93012292875</v>
      </c>
      <c r="T70" s="31">
        <f t="shared" si="36"/>
        <v>281901.21745899384</v>
      </c>
      <c r="U70" s="31">
        <f t="shared" si="36"/>
        <v>288029.50479505892</v>
      </c>
      <c r="V70" s="31">
        <f t="shared" si="36"/>
        <v>294157.79213112401</v>
      </c>
      <c r="W70" s="31">
        <f t="shared" si="36"/>
        <v>300286.07946718909</v>
      </c>
      <c r="X70" s="31">
        <f t="shared" si="36"/>
        <v>306414.36680325418</v>
      </c>
      <c r="Y70" s="31">
        <f t="shared" si="36"/>
        <v>312542.65413931926</v>
      </c>
      <c r="Z70" s="31">
        <f t="shared" si="36"/>
        <v>318670.94147538434</v>
      </c>
      <c r="AA70" s="31">
        <f t="shared" si="36"/>
        <v>324799.22881144943</v>
      </c>
      <c r="AB70" s="31">
        <f t="shared" si="36"/>
        <v>330927.51614751451</v>
      </c>
      <c r="AC70" s="31">
        <f t="shared" si="36"/>
        <v>337055.8034835796</v>
      </c>
      <c r="AD70" s="31">
        <f t="shared" si="35"/>
        <v>343184.09081964468</v>
      </c>
      <c r="AE70" s="31">
        <f t="shared" si="35"/>
        <v>349312.37815570977</v>
      </c>
      <c r="AF70" s="31">
        <f t="shared" si="35"/>
        <v>355440.66549177485</v>
      </c>
      <c r="AG70" s="31">
        <f t="shared" si="35"/>
        <v>361568.95282783994</v>
      </c>
      <c r="AH70" s="31">
        <f t="shared" si="35"/>
        <v>367697.24016390502</v>
      </c>
      <c r="AI70" s="31">
        <f t="shared" si="35"/>
        <v>373825.52749997005</v>
      </c>
      <c r="AJ70" s="31">
        <f t="shared" si="35"/>
        <v>379953.81483603513</v>
      </c>
      <c r="AK70" s="31">
        <f t="shared" si="35"/>
        <v>386082.10217210022</v>
      </c>
      <c r="AL70" s="31">
        <f t="shared" si="35"/>
        <v>392210.3895081653</v>
      </c>
      <c r="AM70" s="31">
        <f t="shared" si="35"/>
        <v>398338.67684423039</v>
      </c>
      <c r="AN70" s="31">
        <f t="shared" si="35"/>
        <v>404466.96418029547</v>
      </c>
      <c r="AO70" s="31">
        <f t="shared" si="35"/>
        <v>410595.25151636056</v>
      </c>
      <c r="AP70" s="31">
        <f t="shared" si="35"/>
        <v>416723.53885242564</v>
      </c>
      <c r="AQ70" s="31">
        <f t="shared" si="35"/>
        <v>422851.82618849073</v>
      </c>
      <c r="AR70" s="31">
        <f t="shared" si="35"/>
        <v>428980.11352455581</v>
      </c>
      <c r="AS70" s="31">
        <f t="shared" si="35"/>
        <v>435108.4008606209</v>
      </c>
      <c r="AT70" s="31">
        <f t="shared" si="35"/>
        <v>441236.68819668598</v>
      </c>
      <c r="AU70" s="31">
        <f t="shared" si="35"/>
        <v>447364.97553275106</v>
      </c>
      <c r="AV70" s="31">
        <f t="shared" si="35"/>
        <v>453493.26286881615</v>
      </c>
      <c r="AW70" s="31">
        <f t="shared" si="35"/>
        <v>459621.55020488123</v>
      </c>
      <c r="AX70" s="31">
        <f t="shared" si="34"/>
        <v>465749.83754094632</v>
      </c>
      <c r="AY70" s="31">
        <f t="shared" si="34"/>
        <v>471878.1248770114</v>
      </c>
      <c r="AZ70" s="31">
        <f t="shared" si="34"/>
        <v>478006.41221307649</v>
      </c>
      <c r="BA70" s="31">
        <f t="shared" si="34"/>
        <v>484134.69954914157</v>
      </c>
      <c r="BB70" s="31">
        <f t="shared" si="34"/>
        <v>490262.98688520666</v>
      </c>
      <c r="BC70" s="31">
        <f t="shared" si="34"/>
        <v>496391.27422127174</v>
      </c>
      <c r="BD70" s="31">
        <f t="shared" si="34"/>
        <v>502519.56155733683</v>
      </c>
      <c r="BE70" s="31">
        <f t="shared" si="34"/>
        <v>508647.84889340191</v>
      </c>
      <c r="BF70" s="31">
        <f t="shared" si="34"/>
        <v>514776.136229467</v>
      </c>
      <c r="BG70" s="31">
        <f t="shared" si="34"/>
        <v>520904.42356553208</v>
      </c>
      <c r="BH70" s="31">
        <f t="shared" si="34"/>
        <v>527032.71090159717</v>
      </c>
    </row>
    <row r="71" spans="2:60" x14ac:dyDescent="0.2">
      <c r="B71" s="58">
        <f t="shared" si="25"/>
        <v>108</v>
      </c>
      <c r="C71">
        <f t="shared" si="28"/>
        <v>63.617251235193244</v>
      </c>
      <c r="D71" s="31">
        <f t="shared" si="37"/>
        <v>190851.75370557973</v>
      </c>
      <c r="E71" s="31">
        <f t="shared" si="37"/>
        <v>197213.47882909907</v>
      </c>
      <c r="F71" s="31">
        <f t="shared" si="37"/>
        <v>203575.20395261838</v>
      </c>
      <c r="G71" s="31">
        <f t="shared" si="37"/>
        <v>209936.92907613772</v>
      </c>
      <c r="H71" s="31">
        <f t="shared" si="37"/>
        <v>216298.65419965703</v>
      </c>
      <c r="I71" s="31">
        <f t="shared" si="37"/>
        <v>222660.37932317634</v>
      </c>
      <c r="J71" s="31">
        <f t="shared" si="37"/>
        <v>229022.10444669568</v>
      </c>
      <c r="K71" s="31">
        <f t="shared" si="37"/>
        <v>235383.82957021499</v>
      </c>
      <c r="L71" s="31">
        <f t="shared" si="37"/>
        <v>241745.55469373433</v>
      </c>
      <c r="M71" s="31">
        <f t="shared" si="37"/>
        <v>248107.27981725364</v>
      </c>
      <c r="N71" s="31">
        <f t="shared" si="37"/>
        <v>254469.00494077298</v>
      </c>
      <c r="O71" s="31">
        <f t="shared" si="37"/>
        <v>260830.73006429229</v>
      </c>
      <c r="P71" s="31">
        <f t="shared" si="37"/>
        <v>267192.45518781163</v>
      </c>
      <c r="Q71" s="31">
        <f t="shared" si="37"/>
        <v>273554.18031133094</v>
      </c>
      <c r="R71" s="31">
        <f t="shared" si="37"/>
        <v>279915.90543485025</v>
      </c>
      <c r="S71" s="14">
        <f t="shared" si="37"/>
        <v>286277.63055836962</v>
      </c>
      <c r="T71" s="31">
        <f t="shared" si="36"/>
        <v>292639.35568188893</v>
      </c>
      <c r="U71" s="31">
        <f t="shared" si="36"/>
        <v>299001.08080540824</v>
      </c>
      <c r="V71" s="31">
        <f t="shared" si="36"/>
        <v>305362.80592892756</v>
      </c>
      <c r="W71" s="31">
        <f t="shared" si="36"/>
        <v>311724.53105244692</v>
      </c>
      <c r="X71" s="31">
        <f t="shared" si="36"/>
        <v>318086.25617596623</v>
      </c>
      <c r="Y71" s="31">
        <f t="shared" si="36"/>
        <v>324447.98129948555</v>
      </c>
      <c r="Z71" s="31">
        <f t="shared" si="36"/>
        <v>330809.70642300486</v>
      </c>
      <c r="AA71" s="31">
        <f t="shared" si="36"/>
        <v>337171.43154652417</v>
      </c>
      <c r="AB71" s="31">
        <f t="shared" si="36"/>
        <v>343533.15667004354</v>
      </c>
      <c r="AC71" s="31">
        <f t="shared" si="36"/>
        <v>349894.88179356285</v>
      </c>
      <c r="AD71" s="31">
        <f t="shared" si="35"/>
        <v>356256.60691708216</v>
      </c>
      <c r="AE71" s="31">
        <f t="shared" si="35"/>
        <v>362618.33204060147</v>
      </c>
      <c r="AF71" s="31">
        <f t="shared" si="35"/>
        <v>368980.05716412084</v>
      </c>
      <c r="AG71" s="31">
        <f t="shared" si="35"/>
        <v>375341.78228764015</v>
      </c>
      <c r="AH71" s="31">
        <f t="shared" si="35"/>
        <v>381703.50741115946</v>
      </c>
      <c r="AI71" s="31">
        <f t="shared" si="35"/>
        <v>388065.23253467877</v>
      </c>
      <c r="AJ71" s="31">
        <f t="shared" si="35"/>
        <v>394426.95765819814</v>
      </c>
      <c r="AK71" s="31">
        <f t="shared" si="35"/>
        <v>400788.68278171745</v>
      </c>
      <c r="AL71" s="31">
        <f t="shared" si="35"/>
        <v>407150.40790523676</v>
      </c>
      <c r="AM71" s="31">
        <f t="shared" si="35"/>
        <v>413512.13302875607</v>
      </c>
      <c r="AN71" s="31">
        <f t="shared" si="35"/>
        <v>419873.85815227544</v>
      </c>
      <c r="AO71" s="31">
        <f t="shared" si="35"/>
        <v>426235.58327579475</v>
      </c>
      <c r="AP71" s="31">
        <f t="shared" si="35"/>
        <v>432597.30839931406</v>
      </c>
      <c r="AQ71" s="31">
        <f t="shared" si="35"/>
        <v>438959.03352283337</v>
      </c>
      <c r="AR71" s="31">
        <f t="shared" si="35"/>
        <v>445320.75864635268</v>
      </c>
      <c r="AS71" s="31">
        <f t="shared" si="35"/>
        <v>451682.48376987205</v>
      </c>
      <c r="AT71" s="31">
        <f t="shared" si="35"/>
        <v>458044.20889339136</v>
      </c>
      <c r="AU71" s="31">
        <f t="shared" si="35"/>
        <v>464405.93401691067</v>
      </c>
      <c r="AV71" s="31">
        <f t="shared" si="35"/>
        <v>470767.65914042998</v>
      </c>
      <c r="AW71" s="31">
        <f t="shared" si="35"/>
        <v>477129.38426394935</v>
      </c>
      <c r="AX71" s="31">
        <f t="shared" si="34"/>
        <v>483491.10938746866</v>
      </c>
      <c r="AY71" s="31">
        <f t="shared" si="34"/>
        <v>489852.83451098797</v>
      </c>
      <c r="AZ71" s="31">
        <f t="shared" si="34"/>
        <v>496214.55963450728</v>
      </c>
      <c r="BA71" s="31">
        <f t="shared" si="34"/>
        <v>502576.28475802665</v>
      </c>
      <c r="BB71" s="31">
        <f t="shared" si="34"/>
        <v>508938.00988154596</v>
      </c>
      <c r="BC71" s="31">
        <f t="shared" si="34"/>
        <v>515299.73500506527</v>
      </c>
      <c r="BD71" s="31">
        <f t="shared" si="34"/>
        <v>521661.46012858459</v>
      </c>
      <c r="BE71" s="31">
        <f t="shared" si="34"/>
        <v>528023.18525210395</v>
      </c>
      <c r="BF71" s="31">
        <f t="shared" si="34"/>
        <v>534384.91037562327</v>
      </c>
      <c r="BG71" s="31">
        <f t="shared" si="34"/>
        <v>540746.63549914258</v>
      </c>
      <c r="BH71" s="31">
        <f t="shared" si="34"/>
        <v>547108.36062266189</v>
      </c>
    </row>
  </sheetData>
  <sheetProtection algorithmName="SHA-512" hashValue="GnhjsuSUJE13VdpgZ4WL1DPfsmr6zTd4FDn0sgpMryDx5rFOoUyJu6iY4XIwZSTjHApUbrqTCoKWcz8d3tjKog==" saltValue="jJJ2O2M0ugSelxptQgGrOQ==" spinCount="100000" sheet="1" objects="1" scenarios="1"/>
  <mergeCells count="1">
    <mergeCell ref="B6:B8"/>
  </mergeCells>
  <phoneticPr fontId="14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BA40"/>
  <sheetViews>
    <sheetView showGridLines="0" zoomScale="130" zoomScaleNormal="130" workbookViewId="0">
      <selection activeCell="Q13" sqref="Q13"/>
    </sheetView>
  </sheetViews>
  <sheetFormatPr defaultRowHeight="12.75" x14ac:dyDescent="0.2"/>
  <cols>
    <col min="4" max="4" width="15.7109375" customWidth="1"/>
    <col min="5" max="5" width="18.5703125" style="66" customWidth="1"/>
    <col min="6" max="6" width="2.5703125" style="66" customWidth="1"/>
    <col min="7" max="7" width="8.7109375" style="58" customWidth="1"/>
    <col min="8" max="8" width="10.7109375" style="66" customWidth="1"/>
    <col min="9" max="18" width="10.7109375" customWidth="1"/>
    <col min="19" max="19" width="9.140625" customWidth="1"/>
    <col min="20" max="20" width="9.140625" hidden="1" customWidth="1"/>
    <col min="21" max="21" width="22.42578125" hidden="1" customWidth="1"/>
    <col min="22" max="41" width="9.140625" hidden="1" customWidth="1"/>
    <col min="42" max="42" width="17.42578125" hidden="1" customWidth="1"/>
    <col min="43" max="53" width="9.140625" hidden="1" customWidth="1"/>
  </cols>
  <sheetData>
    <row r="2" spans="2:49" ht="13.5" thickBot="1" x14ac:dyDescent="0.25"/>
    <row r="3" spans="2:49" ht="21" thickBot="1" x14ac:dyDescent="0.35">
      <c r="B3" s="342" t="str">
        <f>+U3</f>
        <v>How the duct systems needs to be quoted</v>
      </c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4"/>
      <c r="R3" s="254" t="s">
        <v>150</v>
      </c>
      <c r="T3" s="202" t="s">
        <v>150</v>
      </c>
      <c r="U3" t="str">
        <f>+IF($R$3=$T$3,AG3,AQ3)</f>
        <v>How the duct systems needs to be quoted</v>
      </c>
      <c r="V3">
        <f t="shared" ref="V3:AD18" si="0">+IF($R$3=$T$3,AH3,AR3)</f>
        <v>0</v>
      </c>
      <c r="W3">
        <f t="shared" si="0"/>
        <v>0</v>
      </c>
      <c r="X3">
        <f t="shared" si="0"/>
        <v>0</v>
      </c>
      <c r="Y3">
        <f t="shared" si="0"/>
        <v>0</v>
      </c>
      <c r="Z3">
        <f t="shared" si="0"/>
        <v>0</v>
      </c>
      <c r="AA3">
        <f t="shared" si="0"/>
        <v>0</v>
      </c>
      <c r="AB3">
        <f t="shared" si="0"/>
        <v>0</v>
      </c>
      <c r="AC3">
        <f t="shared" si="0"/>
        <v>0</v>
      </c>
      <c r="AD3">
        <f t="shared" si="0"/>
        <v>0</v>
      </c>
      <c r="AG3" t="s">
        <v>131</v>
      </c>
      <c r="AQ3" s="202" t="s">
        <v>152</v>
      </c>
    </row>
    <row r="4" spans="2:49" ht="13.5" thickBot="1" x14ac:dyDescent="0.25">
      <c r="T4" s="202" t="s">
        <v>151</v>
      </c>
      <c r="U4">
        <f t="shared" ref="U4:U33" si="1">+IF($R$3=$T$3,AG4,AQ4)</f>
        <v>0</v>
      </c>
      <c r="V4">
        <f t="shared" si="0"/>
        <v>0</v>
      </c>
      <c r="W4">
        <f t="shared" si="0"/>
        <v>0</v>
      </c>
      <c r="X4">
        <f t="shared" si="0"/>
        <v>0</v>
      </c>
      <c r="Y4" t="str">
        <f t="shared" si="0"/>
        <v>Standard Gauge</v>
      </c>
      <c r="Z4">
        <f t="shared" si="0"/>
        <v>0</v>
      </c>
      <c r="AA4" t="str">
        <f t="shared" si="0"/>
        <v>Rolled Lip / Clamp-Together</v>
      </c>
      <c r="AB4">
        <f t="shared" si="0"/>
        <v>0</v>
      </c>
      <c r="AC4">
        <f t="shared" si="0"/>
        <v>0</v>
      </c>
      <c r="AD4">
        <f t="shared" si="0"/>
        <v>0</v>
      </c>
      <c r="AK4" s="202" t="s">
        <v>124</v>
      </c>
      <c r="AM4" s="202" t="s">
        <v>133</v>
      </c>
      <c r="AU4" s="202" t="s">
        <v>124</v>
      </c>
      <c r="AW4" s="202" t="s">
        <v>133</v>
      </c>
    </row>
    <row r="5" spans="2:49" x14ac:dyDescent="0.2">
      <c r="B5" s="231"/>
      <c r="C5" s="232"/>
      <c r="D5" s="232"/>
      <c r="E5" s="240"/>
      <c r="F5" s="240"/>
      <c r="G5" s="207"/>
      <c r="H5" s="240"/>
      <c r="I5" s="232"/>
      <c r="J5" s="232"/>
      <c r="K5" s="232"/>
      <c r="L5" s="232"/>
      <c r="M5" s="232"/>
      <c r="N5" s="232"/>
      <c r="O5" s="233"/>
      <c r="U5">
        <f t="shared" si="1"/>
        <v>0</v>
      </c>
      <c r="V5">
        <f t="shared" si="0"/>
        <v>0</v>
      </c>
      <c r="W5">
        <f t="shared" si="0"/>
        <v>0</v>
      </c>
      <c r="X5">
        <f t="shared" si="0"/>
        <v>0</v>
      </c>
      <c r="Y5" t="str">
        <f t="shared" si="0"/>
        <v>20 Gauge</v>
      </c>
      <c r="Z5">
        <f t="shared" si="0"/>
        <v>0</v>
      </c>
      <c r="AA5" t="str">
        <f t="shared" si="0"/>
        <v>Flanged Duct</v>
      </c>
      <c r="AB5">
        <f t="shared" si="0"/>
        <v>0</v>
      </c>
      <c r="AC5">
        <f t="shared" si="0"/>
        <v>0</v>
      </c>
      <c r="AD5">
        <f t="shared" si="0"/>
        <v>0</v>
      </c>
      <c r="AK5" s="202" t="s">
        <v>138</v>
      </c>
      <c r="AM5" s="202" t="s">
        <v>134</v>
      </c>
      <c r="AU5" s="202" t="s">
        <v>138</v>
      </c>
      <c r="AW5" s="202" t="s">
        <v>134</v>
      </c>
    </row>
    <row r="6" spans="2:49" x14ac:dyDescent="0.2">
      <c r="B6" s="203"/>
      <c r="C6" s="209"/>
      <c r="D6" s="209"/>
      <c r="E6" s="210"/>
      <c r="F6" s="210"/>
      <c r="G6" s="208"/>
      <c r="H6" s="210"/>
      <c r="I6" s="209"/>
      <c r="J6" s="209"/>
      <c r="K6" s="209"/>
      <c r="L6" s="209"/>
      <c r="M6" s="241" t="s">
        <v>114</v>
      </c>
      <c r="N6" s="250">
        <f ca="1">+TODAY()</f>
        <v>45341</v>
      </c>
      <c r="O6" s="204"/>
      <c r="U6">
        <f t="shared" si="1"/>
        <v>0</v>
      </c>
      <c r="V6">
        <f t="shared" si="0"/>
        <v>0</v>
      </c>
      <c r="W6">
        <f t="shared" si="0"/>
        <v>0</v>
      </c>
      <c r="X6">
        <f t="shared" si="0"/>
        <v>0</v>
      </c>
      <c r="Y6" t="str">
        <f t="shared" si="0"/>
        <v>18 Gauge</v>
      </c>
      <c r="Z6">
        <f t="shared" si="0"/>
        <v>0</v>
      </c>
      <c r="AA6" t="str">
        <f t="shared" si="0"/>
        <v>Tubing</v>
      </c>
      <c r="AB6">
        <f t="shared" si="0"/>
        <v>0</v>
      </c>
      <c r="AC6">
        <f t="shared" si="0"/>
        <v>0</v>
      </c>
      <c r="AD6">
        <f t="shared" si="0"/>
        <v>0</v>
      </c>
      <c r="AK6" s="202" t="s">
        <v>125</v>
      </c>
      <c r="AM6" s="202" t="s">
        <v>135</v>
      </c>
      <c r="AU6" s="202" t="s">
        <v>125</v>
      </c>
      <c r="AW6" s="202" t="s">
        <v>135</v>
      </c>
    </row>
    <row r="7" spans="2:49" x14ac:dyDescent="0.2">
      <c r="B7" s="203"/>
      <c r="C7" s="209"/>
      <c r="D7" s="209"/>
      <c r="E7" s="210"/>
      <c r="F7" s="210"/>
      <c r="G7" s="208"/>
      <c r="H7" s="210"/>
      <c r="I7" s="209"/>
      <c r="J7" s="209"/>
      <c r="K7" s="209"/>
      <c r="L7" s="209"/>
      <c r="M7" s="209"/>
      <c r="N7" s="209"/>
      <c r="O7" s="204"/>
      <c r="U7">
        <f t="shared" si="1"/>
        <v>0</v>
      </c>
      <c r="V7">
        <f t="shared" si="0"/>
        <v>0</v>
      </c>
      <c r="W7">
        <f t="shared" si="0"/>
        <v>0</v>
      </c>
      <c r="X7">
        <f t="shared" si="0"/>
        <v>0</v>
      </c>
      <c r="Y7" t="str">
        <f t="shared" si="0"/>
        <v>16 Gauge</v>
      </c>
      <c r="Z7">
        <f t="shared" si="0"/>
        <v>0</v>
      </c>
      <c r="AA7" t="str">
        <f t="shared" si="0"/>
        <v>Mix of different style duct</v>
      </c>
      <c r="AB7">
        <f t="shared" si="0"/>
        <v>0</v>
      </c>
      <c r="AC7">
        <f t="shared" si="0"/>
        <v>0</v>
      </c>
      <c r="AD7">
        <f t="shared" si="0"/>
        <v>0</v>
      </c>
      <c r="AK7" s="202" t="s">
        <v>126</v>
      </c>
      <c r="AM7" s="202" t="s">
        <v>136</v>
      </c>
      <c r="AU7" s="202" t="s">
        <v>126</v>
      </c>
      <c r="AW7" s="202" t="s">
        <v>136</v>
      </c>
    </row>
    <row r="8" spans="2:49" x14ac:dyDescent="0.2">
      <c r="B8" s="203"/>
      <c r="C8" s="209"/>
      <c r="D8" s="241" t="s">
        <v>115</v>
      </c>
      <c r="E8" s="256" t="s">
        <v>175</v>
      </c>
      <c r="F8" s="210"/>
      <c r="G8" s="208"/>
      <c r="H8" s="241" t="s">
        <v>137</v>
      </c>
      <c r="I8" s="297"/>
      <c r="O8" s="204"/>
      <c r="U8">
        <f t="shared" si="1"/>
        <v>0</v>
      </c>
      <c r="V8">
        <f t="shared" si="0"/>
        <v>0</v>
      </c>
      <c r="W8">
        <f t="shared" si="0"/>
        <v>0</v>
      </c>
      <c r="X8">
        <f t="shared" si="0"/>
        <v>0</v>
      </c>
      <c r="Y8" t="str">
        <f t="shared" si="0"/>
        <v>14 Gauge</v>
      </c>
      <c r="Z8">
        <f t="shared" si="0"/>
        <v>0</v>
      </c>
      <c r="AA8" t="str">
        <f t="shared" si="0"/>
        <v>See notes</v>
      </c>
      <c r="AB8">
        <f t="shared" si="0"/>
        <v>0</v>
      </c>
      <c r="AC8">
        <f t="shared" si="0"/>
        <v>0</v>
      </c>
      <c r="AD8">
        <f t="shared" si="0"/>
        <v>0</v>
      </c>
      <c r="AK8" s="202" t="s">
        <v>127</v>
      </c>
      <c r="AM8" s="202" t="s">
        <v>109</v>
      </c>
      <c r="AU8" s="202" t="s">
        <v>127</v>
      </c>
      <c r="AW8" s="202" t="s">
        <v>109</v>
      </c>
    </row>
    <row r="9" spans="2:49" x14ac:dyDescent="0.2">
      <c r="B9" s="203"/>
      <c r="C9" s="209"/>
      <c r="D9" s="209"/>
      <c r="E9" s="210"/>
      <c r="F9" s="210"/>
      <c r="G9" s="208"/>
      <c r="H9" s="210"/>
      <c r="I9" s="209"/>
      <c r="J9" s="209"/>
      <c r="K9" s="209"/>
      <c r="L9" s="209"/>
      <c r="M9" s="209"/>
      <c r="N9" s="209"/>
      <c r="O9" s="204"/>
      <c r="U9">
        <f t="shared" si="1"/>
        <v>0</v>
      </c>
      <c r="V9">
        <f t="shared" si="0"/>
        <v>0</v>
      </c>
      <c r="W9">
        <f t="shared" si="0"/>
        <v>0</v>
      </c>
      <c r="X9">
        <f t="shared" si="0"/>
        <v>0</v>
      </c>
      <c r="Y9" t="str">
        <f t="shared" si="0"/>
        <v>12 Gauge</v>
      </c>
      <c r="Z9">
        <f t="shared" si="0"/>
        <v>0</v>
      </c>
      <c r="AA9">
        <f t="shared" si="0"/>
        <v>0</v>
      </c>
      <c r="AB9">
        <f t="shared" si="0"/>
        <v>0</v>
      </c>
      <c r="AC9">
        <f t="shared" si="0"/>
        <v>0</v>
      </c>
      <c r="AD9">
        <f t="shared" si="0"/>
        <v>0</v>
      </c>
      <c r="AK9" s="202" t="s">
        <v>128</v>
      </c>
      <c r="AU9" s="202" t="s">
        <v>128</v>
      </c>
    </row>
    <row r="10" spans="2:49" x14ac:dyDescent="0.2">
      <c r="B10" s="203"/>
      <c r="C10" s="209"/>
      <c r="D10" s="241" t="s">
        <v>80</v>
      </c>
      <c r="E10" s="297" t="s">
        <v>82</v>
      </c>
      <c r="F10" s="210"/>
      <c r="G10" s="208"/>
      <c r="H10" s="241" t="s">
        <v>55</v>
      </c>
      <c r="I10" s="297"/>
      <c r="J10" s="242" t="s">
        <v>110</v>
      </c>
      <c r="K10" s="212" t="s">
        <v>132</v>
      </c>
      <c r="L10" s="347" t="s">
        <v>136</v>
      </c>
      <c r="M10" s="347"/>
      <c r="N10" s="347"/>
      <c r="O10" s="204"/>
      <c r="U10">
        <f t="shared" si="1"/>
        <v>0</v>
      </c>
      <c r="V10">
        <f t="shared" si="0"/>
        <v>0</v>
      </c>
      <c r="W10">
        <f t="shared" si="0"/>
        <v>0</v>
      </c>
      <c r="X10">
        <f t="shared" si="0"/>
        <v>0</v>
      </c>
      <c r="Y10" t="str">
        <f t="shared" si="0"/>
        <v>10 Gauge</v>
      </c>
      <c r="Z10">
        <f t="shared" si="0"/>
        <v>0</v>
      </c>
      <c r="AA10">
        <f t="shared" si="0"/>
        <v>0</v>
      </c>
      <c r="AB10">
        <f t="shared" si="0"/>
        <v>0</v>
      </c>
      <c r="AC10">
        <f t="shared" si="0"/>
        <v>0</v>
      </c>
      <c r="AD10">
        <f t="shared" si="0"/>
        <v>0</v>
      </c>
      <c r="AK10" s="202" t="s">
        <v>129</v>
      </c>
      <c r="AU10" s="202" t="s">
        <v>129</v>
      </c>
    </row>
    <row r="11" spans="2:49" x14ac:dyDescent="0.2">
      <c r="B11" s="203"/>
      <c r="C11" s="209"/>
      <c r="D11" s="209"/>
      <c r="E11" s="210"/>
      <c r="F11" s="210"/>
      <c r="G11" s="208"/>
      <c r="H11" s="210"/>
      <c r="I11" s="209"/>
      <c r="J11" s="243"/>
      <c r="K11" s="209"/>
      <c r="L11" s="209"/>
      <c r="M11" s="209"/>
      <c r="N11" s="209"/>
      <c r="O11" s="204"/>
      <c r="U11">
        <f t="shared" si="1"/>
        <v>0</v>
      </c>
      <c r="V11">
        <f t="shared" si="0"/>
        <v>0</v>
      </c>
      <c r="W11">
        <f t="shared" si="0"/>
        <v>0</v>
      </c>
      <c r="X11">
        <f t="shared" si="0"/>
        <v>0</v>
      </c>
      <c r="Y11" t="str">
        <f t="shared" si="0"/>
        <v>Mix of different gauges</v>
      </c>
      <c r="Z11">
        <f t="shared" si="0"/>
        <v>0</v>
      </c>
      <c r="AA11">
        <f t="shared" si="0"/>
        <v>0</v>
      </c>
      <c r="AB11">
        <f t="shared" si="0"/>
        <v>0</v>
      </c>
      <c r="AC11">
        <f t="shared" si="0"/>
        <v>0</v>
      </c>
      <c r="AD11">
        <f t="shared" si="0"/>
        <v>0</v>
      </c>
      <c r="AK11" s="202" t="s">
        <v>130</v>
      </c>
      <c r="AU11" s="202" t="s">
        <v>130</v>
      </c>
    </row>
    <row r="12" spans="2:49" x14ac:dyDescent="0.2">
      <c r="B12" s="203"/>
      <c r="C12" s="242"/>
      <c r="D12" s="241" t="s">
        <v>116</v>
      </c>
      <c r="E12" s="297" t="s">
        <v>82</v>
      </c>
      <c r="F12" s="210"/>
      <c r="G12" s="208"/>
      <c r="H12" s="241" t="s">
        <v>93</v>
      </c>
      <c r="I12" s="348" t="s">
        <v>145</v>
      </c>
      <c r="J12" s="348"/>
      <c r="K12" s="209"/>
      <c r="L12" s="241" t="s">
        <v>119</v>
      </c>
      <c r="M12" s="347" t="s">
        <v>120</v>
      </c>
      <c r="N12" s="347"/>
      <c r="O12" s="204"/>
      <c r="U12" t="str">
        <f t="shared" si="1"/>
        <v>Yes</v>
      </c>
      <c r="V12">
        <f t="shared" si="0"/>
        <v>0</v>
      </c>
      <c r="W12">
        <f t="shared" si="0"/>
        <v>0</v>
      </c>
      <c r="X12">
        <f t="shared" si="0"/>
        <v>0</v>
      </c>
      <c r="Y12" t="str">
        <f t="shared" si="0"/>
        <v>See notes</v>
      </c>
      <c r="Z12">
        <f t="shared" si="0"/>
        <v>0</v>
      </c>
      <c r="AA12">
        <f t="shared" si="0"/>
        <v>0</v>
      </c>
      <c r="AB12">
        <f t="shared" si="0"/>
        <v>0</v>
      </c>
      <c r="AC12">
        <f t="shared" si="0"/>
        <v>0</v>
      </c>
      <c r="AD12">
        <f t="shared" si="0"/>
        <v>0</v>
      </c>
      <c r="AG12" s="202" t="s">
        <v>81</v>
      </c>
      <c r="AK12" s="202" t="s">
        <v>109</v>
      </c>
      <c r="AQ12" s="202" t="s">
        <v>81</v>
      </c>
      <c r="AU12" s="202" t="s">
        <v>109</v>
      </c>
    </row>
    <row r="13" spans="2:49" x14ac:dyDescent="0.2">
      <c r="B13" s="203"/>
      <c r="C13" s="242"/>
      <c r="D13" s="241"/>
      <c r="E13" s="210"/>
      <c r="F13" s="210"/>
      <c r="G13" s="208"/>
      <c r="H13" s="210"/>
      <c r="I13" s="209"/>
      <c r="J13" s="209"/>
      <c r="K13" s="209"/>
      <c r="L13" s="209"/>
      <c r="M13" s="209"/>
      <c r="N13" s="209"/>
      <c r="O13" s="204"/>
      <c r="U13" t="str">
        <f t="shared" si="1"/>
        <v>No</v>
      </c>
      <c r="V13">
        <f t="shared" si="0"/>
        <v>0</v>
      </c>
      <c r="W13">
        <f t="shared" si="0"/>
        <v>0</v>
      </c>
      <c r="X13">
        <f t="shared" si="0"/>
        <v>0</v>
      </c>
      <c r="Y13">
        <f t="shared" si="0"/>
        <v>0</v>
      </c>
      <c r="Z13">
        <f t="shared" si="0"/>
        <v>0</v>
      </c>
      <c r="AA13">
        <f t="shared" si="0"/>
        <v>0</v>
      </c>
      <c r="AB13">
        <f t="shared" si="0"/>
        <v>0</v>
      </c>
      <c r="AC13">
        <f t="shared" si="0"/>
        <v>0</v>
      </c>
      <c r="AD13">
        <f t="shared" si="0"/>
        <v>0</v>
      </c>
      <c r="AG13" s="202" t="s">
        <v>82</v>
      </c>
      <c r="AQ13" s="202" t="s">
        <v>82</v>
      </c>
    </row>
    <row r="14" spans="2:49" x14ac:dyDescent="0.2">
      <c r="B14" s="203"/>
      <c r="C14" s="242"/>
      <c r="D14" s="241" t="s">
        <v>89</v>
      </c>
      <c r="E14" s="297" t="s">
        <v>88</v>
      </c>
      <c r="F14" s="210"/>
      <c r="G14" s="208"/>
      <c r="H14" s="244" t="s">
        <v>97</v>
      </c>
      <c r="I14" s="348" t="s">
        <v>146</v>
      </c>
      <c r="J14" s="348"/>
      <c r="L14" s="241" t="s">
        <v>123</v>
      </c>
      <c r="M14" s="347" t="s">
        <v>124</v>
      </c>
      <c r="N14" s="347"/>
      <c r="O14" s="204"/>
      <c r="U14">
        <f t="shared" si="1"/>
        <v>0</v>
      </c>
      <c r="V14">
        <f t="shared" si="0"/>
        <v>0</v>
      </c>
      <c r="W14">
        <f t="shared" si="0"/>
        <v>0</v>
      </c>
      <c r="X14">
        <f t="shared" si="0"/>
        <v>0</v>
      </c>
      <c r="Y14">
        <f t="shared" si="0"/>
        <v>0</v>
      </c>
      <c r="Z14">
        <f t="shared" si="0"/>
        <v>0</v>
      </c>
      <c r="AA14">
        <f t="shared" si="0"/>
        <v>0</v>
      </c>
      <c r="AB14">
        <f t="shared" si="0"/>
        <v>0</v>
      </c>
      <c r="AC14">
        <f t="shared" si="0"/>
        <v>0</v>
      </c>
      <c r="AD14">
        <f t="shared" si="0"/>
        <v>0</v>
      </c>
      <c r="AG14" s="202"/>
      <c r="AQ14" s="202"/>
    </row>
    <row r="15" spans="2:49" x14ac:dyDescent="0.2">
      <c r="B15" s="203"/>
      <c r="C15" s="242"/>
      <c r="D15" s="241" t="str">
        <f>+IF(E14="flex hose","How many feet per drop","")</f>
        <v>How many feet per drop</v>
      </c>
      <c r="E15" s="297">
        <v>3</v>
      </c>
      <c r="F15" s="210"/>
      <c r="G15" s="208"/>
      <c r="H15" s="210"/>
      <c r="I15" s="209"/>
      <c r="J15" s="209"/>
      <c r="K15" s="209"/>
      <c r="L15" s="209"/>
      <c r="M15" s="209"/>
      <c r="N15" s="209"/>
      <c r="O15" s="204"/>
      <c r="U15">
        <f t="shared" si="1"/>
        <v>0</v>
      </c>
      <c r="V15">
        <f t="shared" si="0"/>
        <v>0</v>
      </c>
      <c r="W15">
        <f t="shared" si="0"/>
        <v>0</v>
      </c>
      <c r="X15">
        <f t="shared" si="0"/>
        <v>0</v>
      </c>
      <c r="Y15">
        <f t="shared" si="0"/>
        <v>0</v>
      </c>
      <c r="Z15">
        <f t="shared" si="0"/>
        <v>0</v>
      </c>
      <c r="AA15">
        <f t="shared" si="0"/>
        <v>0</v>
      </c>
      <c r="AB15">
        <f t="shared" si="0"/>
        <v>0</v>
      </c>
      <c r="AC15">
        <f t="shared" si="0"/>
        <v>0</v>
      </c>
      <c r="AD15">
        <f t="shared" si="0"/>
        <v>0</v>
      </c>
      <c r="AG15" s="202"/>
      <c r="AQ15" s="202"/>
    </row>
    <row r="16" spans="2:49" x14ac:dyDescent="0.2">
      <c r="B16" s="203"/>
      <c r="C16" s="209"/>
      <c r="D16" s="245"/>
      <c r="E16" s="210"/>
      <c r="F16" s="210"/>
      <c r="G16" s="208"/>
      <c r="H16" s="244" t="s">
        <v>101</v>
      </c>
      <c r="I16" s="348" t="s">
        <v>102</v>
      </c>
      <c r="J16" s="348"/>
      <c r="K16" s="209"/>
      <c r="L16" s="212" t="s">
        <v>139</v>
      </c>
      <c r="M16" s="347" t="s">
        <v>140</v>
      </c>
      <c r="N16" s="347"/>
      <c r="O16" s="204"/>
      <c r="U16" t="str">
        <f t="shared" si="1"/>
        <v>Flex Hose</v>
      </c>
      <c r="V16">
        <f t="shared" si="0"/>
        <v>0</v>
      </c>
      <c r="W16">
        <f t="shared" si="0"/>
        <v>0</v>
      </c>
      <c r="X16">
        <f t="shared" si="0"/>
        <v>0</v>
      </c>
      <c r="Y16">
        <f t="shared" si="0"/>
        <v>0</v>
      </c>
      <c r="Z16">
        <f t="shared" si="0"/>
        <v>0</v>
      </c>
      <c r="AA16">
        <f t="shared" si="0"/>
        <v>0</v>
      </c>
      <c r="AB16">
        <f t="shared" si="0"/>
        <v>0</v>
      </c>
      <c r="AC16">
        <f t="shared" si="0"/>
        <v>0</v>
      </c>
      <c r="AD16">
        <f t="shared" si="0"/>
        <v>0</v>
      </c>
      <c r="AG16" s="202" t="s">
        <v>88</v>
      </c>
      <c r="AQ16" s="202" t="s">
        <v>88</v>
      </c>
    </row>
    <row r="17" spans="2:49" x14ac:dyDescent="0.2">
      <c r="B17" s="203"/>
      <c r="C17" s="242"/>
      <c r="D17" s="241" t="s">
        <v>108</v>
      </c>
      <c r="E17" s="296" t="s">
        <v>155</v>
      </c>
      <c r="F17" s="210"/>
      <c r="G17" s="208"/>
      <c r="H17" s="210"/>
      <c r="I17" s="209"/>
      <c r="J17" s="209"/>
      <c r="K17" s="209"/>
      <c r="L17" s="209"/>
      <c r="M17" s="209"/>
      <c r="N17" s="209"/>
      <c r="O17" s="204"/>
      <c r="U17" t="str">
        <f t="shared" si="1"/>
        <v>Machine adapter</v>
      </c>
      <c r="V17">
        <f t="shared" si="0"/>
        <v>0</v>
      </c>
      <c r="W17">
        <f t="shared" si="0"/>
        <v>0</v>
      </c>
      <c r="X17" t="str">
        <f t="shared" si="0"/>
        <v>Galvanized</v>
      </c>
      <c r="Y17">
        <f t="shared" si="0"/>
        <v>0</v>
      </c>
      <c r="Z17">
        <f t="shared" si="0"/>
        <v>0</v>
      </c>
      <c r="AA17" t="str">
        <f t="shared" si="0"/>
        <v>No CNC</v>
      </c>
      <c r="AB17">
        <f t="shared" si="0"/>
        <v>0</v>
      </c>
      <c r="AC17">
        <f t="shared" si="0"/>
        <v>0</v>
      </c>
      <c r="AD17">
        <f t="shared" si="0"/>
        <v>0</v>
      </c>
      <c r="AG17" s="202" t="s">
        <v>92</v>
      </c>
      <c r="AJ17" s="202" t="s">
        <v>120</v>
      </c>
      <c r="AM17" s="202" t="s">
        <v>140</v>
      </c>
      <c r="AQ17" s="202" t="s">
        <v>92</v>
      </c>
      <c r="AT17" s="202" t="s">
        <v>120</v>
      </c>
      <c r="AW17" s="202" t="s">
        <v>140</v>
      </c>
    </row>
    <row r="18" spans="2:49" x14ac:dyDescent="0.2">
      <c r="B18" s="203"/>
      <c r="C18" s="242"/>
      <c r="D18" s="241"/>
      <c r="E18" s="210"/>
      <c r="F18" s="210"/>
      <c r="G18" s="208"/>
      <c r="H18" s="244" t="s">
        <v>107</v>
      </c>
      <c r="I18" s="345" t="s">
        <v>154</v>
      </c>
      <c r="J18" s="346"/>
      <c r="K18" s="346"/>
      <c r="L18" s="346"/>
      <c r="M18" s="346"/>
      <c r="N18" s="346"/>
      <c r="O18" s="204"/>
      <c r="U18" t="str">
        <f t="shared" si="1"/>
        <v>RAW ends</v>
      </c>
      <c r="V18">
        <f t="shared" si="0"/>
        <v>0</v>
      </c>
      <c r="W18">
        <f t="shared" si="0"/>
        <v>0</v>
      </c>
      <c r="X18" t="str">
        <f t="shared" si="0"/>
        <v>SS304</v>
      </c>
      <c r="Y18">
        <f t="shared" si="0"/>
        <v>0</v>
      </c>
      <c r="Z18">
        <f t="shared" si="0"/>
        <v>0</v>
      </c>
      <c r="AA18" t="str">
        <f t="shared" si="0"/>
        <v>No ball joint needed on CNC</v>
      </c>
      <c r="AB18">
        <f t="shared" si="0"/>
        <v>0</v>
      </c>
      <c r="AC18">
        <f t="shared" si="0"/>
        <v>0</v>
      </c>
      <c r="AD18">
        <f t="shared" si="0"/>
        <v>0</v>
      </c>
      <c r="AG18" s="202" t="s">
        <v>90</v>
      </c>
      <c r="AJ18" s="202" t="s">
        <v>121</v>
      </c>
      <c r="AM18" s="202" t="s">
        <v>141</v>
      </c>
      <c r="AQ18" s="202" t="s">
        <v>90</v>
      </c>
      <c r="AT18" s="202" t="s">
        <v>121</v>
      </c>
      <c r="AW18" s="202" t="s">
        <v>144</v>
      </c>
    </row>
    <row r="19" spans="2:49" x14ac:dyDescent="0.2">
      <c r="B19" s="203"/>
      <c r="C19" s="242"/>
      <c r="D19" s="241" t="s">
        <v>106</v>
      </c>
      <c r="E19" s="297">
        <v>2</v>
      </c>
      <c r="F19" s="210"/>
      <c r="G19" s="208"/>
      <c r="H19" s="210"/>
      <c r="I19" s="345"/>
      <c r="J19" s="346"/>
      <c r="K19" s="346"/>
      <c r="L19" s="346"/>
      <c r="M19" s="346"/>
      <c r="N19" s="346"/>
      <c r="O19" s="204"/>
      <c r="U19" t="str">
        <f t="shared" si="1"/>
        <v>Mix of different ends</v>
      </c>
      <c r="V19">
        <f t="shared" ref="V19:V33" si="2">+IF($R$3=$T$3,AH19,AR19)</f>
        <v>0</v>
      </c>
      <c r="W19">
        <f t="shared" ref="W19:W33" si="3">+IF($R$3=$T$3,AI19,AS19)</f>
        <v>0</v>
      </c>
      <c r="X19" t="str">
        <f t="shared" ref="X19:X33" si="4">+IF($R$3=$T$3,AJ19,AT19)</f>
        <v>SS316</v>
      </c>
      <c r="Y19">
        <f t="shared" ref="Y19:Y33" si="5">+IF($R$3=$T$3,AK19,AU19)</f>
        <v>0</v>
      </c>
      <c r="Z19">
        <f t="shared" ref="Z19:Z33" si="6">+IF($R$3=$T$3,AL19,AV19)</f>
        <v>0</v>
      </c>
      <c r="AA19" t="str">
        <f t="shared" ref="AA19:AA33" si="7">+IF($R$3=$T$3,AM19,AW19)</f>
        <v>Ball Joint with Rolled Lips</v>
      </c>
      <c r="AB19">
        <f t="shared" ref="AB19:AB33" si="8">+IF($R$3=$T$3,AN19,AX19)</f>
        <v>0</v>
      </c>
      <c r="AC19">
        <f t="shared" ref="AC19:AC33" si="9">+IF($R$3=$T$3,AO19,AY19)</f>
        <v>0</v>
      </c>
      <c r="AD19">
        <f t="shared" ref="AD19:AD33" si="10">+IF($R$3=$T$3,AP19,AZ19)</f>
        <v>0</v>
      </c>
      <c r="AG19" s="202" t="s">
        <v>105</v>
      </c>
      <c r="AJ19" s="202" t="s">
        <v>122</v>
      </c>
      <c r="AM19" s="202" t="s">
        <v>142</v>
      </c>
      <c r="AQ19" s="202" t="s">
        <v>105</v>
      </c>
      <c r="AT19" s="202" t="s">
        <v>122</v>
      </c>
      <c r="AW19" s="202" t="s">
        <v>142</v>
      </c>
    </row>
    <row r="20" spans="2:49" x14ac:dyDescent="0.2">
      <c r="B20" s="203"/>
      <c r="C20" s="209"/>
      <c r="D20" s="209"/>
      <c r="E20" s="210"/>
      <c r="F20" s="210"/>
      <c r="G20" s="208"/>
      <c r="H20" s="210"/>
      <c r="I20" s="345"/>
      <c r="J20" s="346"/>
      <c r="K20" s="346"/>
      <c r="L20" s="346"/>
      <c r="M20" s="346"/>
      <c r="N20" s="346"/>
      <c r="O20" s="204"/>
      <c r="U20" s="202" t="s">
        <v>109</v>
      </c>
      <c r="V20">
        <f t="shared" si="2"/>
        <v>0</v>
      </c>
      <c r="W20">
        <f t="shared" si="3"/>
        <v>0</v>
      </c>
      <c r="X20">
        <f t="shared" si="4"/>
        <v>0</v>
      </c>
      <c r="Y20">
        <f t="shared" si="5"/>
        <v>0</v>
      </c>
      <c r="Z20">
        <f t="shared" si="6"/>
        <v>0</v>
      </c>
      <c r="AA20" t="str">
        <f t="shared" si="7"/>
        <v>Ball Joint with RL on top and RAW bottom</v>
      </c>
      <c r="AB20">
        <f t="shared" si="8"/>
        <v>0</v>
      </c>
      <c r="AC20">
        <f t="shared" si="9"/>
        <v>0</v>
      </c>
      <c r="AD20">
        <f t="shared" si="10"/>
        <v>0</v>
      </c>
      <c r="AM20" s="202" t="s">
        <v>143</v>
      </c>
      <c r="AW20" s="202" t="s">
        <v>143</v>
      </c>
    </row>
    <row r="21" spans="2:49" x14ac:dyDescent="0.2">
      <c r="B21" s="203"/>
      <c r="C21" s="209"/>
      <c r="D21" s="241" t="s">
        <v>113</v>
      </c>
      <c r="E21" s="296" t="s">
        <v>156</v>
      </c>
      <c r="F21" s="210"/>
      <c r="G21" s="208"/>
      <c r="H21" s="210"/>
      <c r="I21" s="346"/>
      <c r="J21" s="346"/>
      <c r="K21" s="346"/>
      <c r="L21" s="346"/>
      <c r="M21" s="346"/>
      <c r="N21" s="346"/>
      <c r="O21" s="204"/>
      <c r="U21">
        <f t="shared" si="1"/>
        <v>0</v>
      </c>
      <c r="V21">
        <f t="shared" si="2"/>
        <v>0</v>
      </c>
      <c r="W21">
        <f t="shared" si="3"/>
        <v>0</v>
      </c>
      <c r="X21">
        <f t="shared" si="4"/>
        <v>0</v>
      </c>
      <c r="Y21">
        <f t="shared" si="5"/>
        <v>0</v>
      </c>
      <c r="Z21">
        <f t="shared" si="6"/>
        <v>0</v>
      </c>
      <c r="AA21" t="str">
        <f t="shared" si="7"/>
        <v>See notes</v>
      </c>
      <c r="AB21">
        <f t="shared" si="8"/>
        <v>0</v>
      </c>
      <c r="AC21">
        <f t="shared" si="9"/>
        <v>0</v>
      </c>
      <c r="AD21">
        <f t="shared" si="10"/>
        <v>0</v>
      </c>
      <c r="AM21" s="202" t="s">
        <v>109</v>
      </c>
      <c r="AW21" s="202" t="s">
        <v>109</v>
      </c>
    </row>
    <row r="22" spans="2:49" x14ac:dyDescent="0.2">
      <c r="B22" s="203"/>
      <c r="C22" s="209"/>
      <c r="D22" s="209"/>
      <c r="E22" s="210"/>
      <c r="F22" s="210"/>
      <c r="G22" s="208"/>
      <c r="H22" s="210"/>
      <c r="I22" s="346"/>
      <c r="J22" s="346"/>
      <c r="K22" s="346"/>
      <c r="L22" s="346"/>
      <c r="M22" s="346"/>
      <c r="N22" s="346"/>
      <c r="O22" s="204"/>
      <c r="U22">
        <f t="shared" si="1"/>
        <v>0</v>
      </c>
      <c r="V22">
        <f t="shared" si="2"/>
        <v>0</v>
      </c>
      <c r="W22">
        <f t="shared" si="3"/>
        <v>0</v>
      </c>
      <c r="X22">
        <f t="shared" si="4"/>
        <v>0</v>
      </c>
      <c r="Y22">
        <f t="shared" si="5"/>
        <v>0</v>
      </c>
      <c r="Z22">
        <f t="shared" si="6"/>
        <v>0</v>
      </c>
      <c r="AA22">
        <f t="shared" si="7"/>
        <v>0</v>
      </c>
      <c r="AB22">
        <f t="shared" si="8"/>
        <v>0</v>
      </c>
      <c r="AC22">
        <f t="shared" si="9"/>
        <v>0</v>
      </c>
      <c r="AD22">
        <f t="shared" si="10"/>
        <v>0</v>
      </c>
    </row>
    <row r="23" spans="2:49" ht="13.5" thickBot="1" x14ac:dyDescent="0.25">
      <c r="B23" s="246"/>
      <c r="C23" s="247"/>
      <c r="D23" s="251"/>
      <c r="E23" s="211"/>
      <c r="F23" s="211"/>
      <c r="G23" s="248"/>
      <c r="H23" s="211"/>
      <c r="I23" s="247"/>
      <c r="J23" s="247"/>
      <c r="K23" s="247"/>
      <c r="L23" s="247"/>
      <c r="M23" s="247"/>
      <c r="N23" s="247"/>
      <c r="O23" s="249"/>
      <c r="U23" t="str">
        <f t="shared" si="1"/>
        <v>No hangers needed</v>
      </c>
      <c r="V23">
        <f t="shared" si="2"/>
        <v>0</v>
      </c>
      <c r="W23">
        <f t="shared" si="3"/>
        <v>0</v>
      </c>
      <c r="X23" t="str">
        <f t="shared" si="4"/>
        <v>No wall flashing needed</v>
      </c>
      <c r="Y23">
        <f t="shared" si="5"/>
        <v>0</v>
      </c>
      <c r="Z23">
        <f t="shared" si="6"/>
        <v>0</v>
      </c>
      <c r="AA23">
        <f t="shared" si="7"/>
        <v>0</v>
      </c>
      <c r="AB23">
        <f t="shared" si="8"/>
        <v>0</v>
      </c>
      <c r="AC23">
        <f t="shared" si="9"/>
        <v>0</v>
      </c>
      <c r="AD23">
        <f t="shared" si="10"/>
        <v>0</v>
      </c>
      <c r="AG23" s="202" t="s">
        <v>94</v>
      </c>
      <c r="AJ23" s="202" t="s">
        <v>98</v>
      </c>
      <c r="AQ23" s="202" t="s">
        <v>145</v>
      </c>
      <c r="AT23" s="202" t="s">
        <v>146</v>
      </c>
    </row>
    <row r="24" spans="2:49" ht="15.75" customHeight="1" x14ac:dyDescent="0.2">
      <c r="F24" s="210"/>
      <c r="U24" t="str">
        <f t="shared" si="1"/>
        <v>Cable Hangers needed</v>
      </c>
      <c r="V24">
        <f t="shared" si="2"/>
        <v>0</v>
      </c>
      <c r="W24">
        <f t="shared" si="3"/>
        <v>0</v>
      </c>
      <c r="X24" t="str">
        <f t="shared" si="4"/>
        <v>Yes wall flashing needed</v>
      </c>
      <c r="Y24">
        <f t="shared" si="5"/>
        <v>0</v>
      </c>
      <c r="Z24">
        <f t="shared" si="6"/>
        <v>0</v>
      </c>
      <c r="AA24">
        <f t="shared" si="7"/>
        <v>0</v>
      </c>
      <c r="AB24">
        <f t="shared" si="8"/>
        <v>0</v>
      </c>
      <c r="AC24">
        <f t="shared" si="9"/>
        <v>0</v>
      </c>
      <c r="AD24">
        <f t="shared" si="10"/>
        <v>0</v>
      </c>
      <c r="AG24" s="202" t="s">
        <v>95</v>
      </c>
      <c r="AJ24" s="202" t="s">
        <v>99</v>
      </c>
      <c r="AQ24" s="202" t="s">
        <v>147</v>
      </c>
      <c r="AT24" s="202" t="s">
        <v>148</v>
      </c>
    </row>
    <row r="25" spans="2:49" ht="30" customHeight="1" thickBot="1" x14ac:dyDescent="0.25">
      <c r="D25" s="252" t="s">
        <v>117</v>
      </c>
      <c r="F25" s="210"/>
      <c r="U25" t="str">
        <f t="shared" si="1"/>
        <v>Other hangers needed</v>
      </c>
      <c r="V25">
        <f t="shared" si="2"/>
        <v>0</v>
      </c>
      <c r="W25">
        <f t="shared" si="3"/>
        <v>0</v>
      </c>
      <c r="X25" t="str">
        <f t="shared" si="4"/>
        <v>See notes</v>
      </c>
      <c r="Y25">
        <f t="shared" si="5"/>
        <v>0</v>
      </c>
      <c r="Z25">
        <f t="shared" si="6"/>
        <v>0</v>
      </c>
      <c r="AA25">
        <f t="shared" si="7"/>
        <v>0</v>
      </c>
      <c r="AB25">
        <f t="shared" si="8"/>
        <v>0</v>
      </c>
      <c r="AC25">
        <f t="shared" si="9"/>
        <v>0</v>
      </c>
      <c r="AD25">
        <f t="shared" si="10"/>
        <v>0</v>
      </c>
      <c r="AG25" s="202" t="s">
        <v>96</v>
      </c>
      <c r="AJ25" s="202" t="s">
        <v>109</v>
      </c>
      <c r="AQ25" s="202" t="s">
        <v>149</v>
      </c>
      <c r="AT25" s="202" t="s">
        <v>109</v>
      </c>
    </row>
    <row r="26" spans="2:49" ht="21" thickBot="1" x14ac:dyDescent="0.35">
      <c r="C26" s="253" t="s">
        <v>118</v>
      </c>
      <c r="F26" s="210"/>
      <c r="G26" s="342" t="s">
        <v>100</v>
      </c>
      <c r="H26" s="343"/>
      <c r="I26" s="343"/>
      <c r="J26" s="343"/>
      <c r="K26" s="343"/>
      <c r="L26" s="343"/>
      <c r="M26" s="343"/>
      <c r="N26" s="343"/>
      <c r="O26" s="344"/>
      <c r="U26" t="str">
        <f t="shared" si="1"/>
        <v>See notes</v>
      </c>
      <c r="V26">
        <f t="shared" si="2"/>
        <v>0</v>
      </c>
      <c r="W26">
        <f t="shared" si="3"/>
        <v>0</v>
      </c>
      <c r="X26">
        <f t="shared" si="4"/>
        <v>0</v>
      </c>
      <c r="Y26">
        <f t="shared" si="5"/>
        <v>0</v>
      </c>
      <c r="Z26">
        <f t="shared" si="6"/>
        <v>0</v>
      </c>
      <c r="AA26">
        <f t="shared" si="7"/>
        <v>0</v>
      </c>
      <c r="AB26">
        <f t="shared" si="8"/>
        <v>0</v>
      </c>
      <c r="AC26">
        <f t="shared" si="9"/>
        <v>0</v>
      </c>
      <c r="AD26">
        <f t="shared" si="10"/>
        <v>0</v>
      </c>
      <c r="AG26" s="202" t="s">
        <v>109</v>
      </c>
      <c r="AQ26" s="202" t="s">
        <v>109</v>
      </c>
    </row>
    <row r="27" spans="2:49" s="58" customFormat="1" x14ac:dyDescent="0.2">
      <c r="E27" s="16" t="s">
        <v>79</v>
      </c>
      <c r="F27" s="210"/>
      <c r="G27" s="226"/>
      <c r="H27" s="18" t="s">
        <v>83</v>
      </c>
      <c r="I27" s="82" t="s">
        <v>83</v>
      </c>
      <c r="J27" s="83" t="s">
        <v>83</v>
      </c>
      <c r="K27" s="83" t="s">
        <v>83</v>
      </c>
      <c r="L27" s="82" t="s">
        <v>83</v>
      </c>
      <c r="M27" s="207" t="s">
        <v>83</v>
      </c>
      <c r="N27" s="83" t="s">
        <v>83</v>
      </c>
      <c r="O27" s="18" t="s">
        <v>83</v>
      </c>
      <c r="U27">
        <f t="shared" si="1"/>
        <v>0</v>
      </c>
      <c r="V27">
        <f t="shared" si="2"/>
        <v>0</v>
      </c>
      <c r="W27">
        <f t="shared" si="3"/>
        <v>0</v>
      </c>
      <c r="X27">
        <f t="shared" si="4"/>
        <v>0</v>
      </c>
      <c r="Y27">
        <f t="shared" si="5"/>
        <v>0</v>
      </c>
      <c r="Z27">
        <f t="shared" si="6"/>
        <v>0</v>
      </c>
      <c r="AA27">
        <f t="shared" si="7"/>
        <v>0</v>
      </c>
      <c r="AB27">
        <f t="shared" si="8"/>
        <v>0</v>
      </c>
      <c r="AC27">
        <f t="shared" si="9"/>
        <v>0</v>
      </c>
      <c r="AD27">
        <f t="shared" si="10"/>
        <v>0</v>
      </c>
    </row>
    <row r="28" spans="2:49" s="58" customFormat="1" ht="13.5" thickBot="1" x14ac:dyDescent="0.25">
      <c r="C28" s="58" t="s">
        <v>47</v>
      </c>
      <c r="D28" s="58" t="s">
        <v>79</v>
      </c>
      <c r="E28" s="16" t="s">
        <v>112</v>
      </c>
      <c r="F28" s="210"/>
      <c r="G28" s="228" t="s">
        <v>47</v>
      </c>
      <c r="H28" s="24" t="s">
        <v>84</v>
      </c>
      <c r="I28" s="27" t="s">
        <v>14</v>
      </c>
      <c r="J28" s="25" t="s">
        <v>85</v>
      </c>
      <c r="K28" s="25" t="s">
        <v>153</v>
      </c>
      <c r="L28" s="27" t="s">
        <v>86</v>
      </c>
      <c r="M28" s="229" t="s">
        <v>87</v>
      </c>
      <c r="N28" s="25" t="s">
        <v>88</v>
      </c>
      <c r="O28" s="230" t="s">
        <v>91</v>
      </c>
      <c r="U28">
        <f t="shared" si="1"/>
        <v>0</v>
      </c>
      <c r="V28">
        <f t="shared" si="2"/>
        <v>0</v>
      </c>
      <c r="W28">
        <f t="shared" si="3"/>
        <v>0</v>
      </c>
      <c r="X28" t="str">
        <f t="shared" si="4"/>
        <v>Only 45 degree branches</v>
      </c>
      <c r="Y28">
        <f t="shared" si="5"/>
        <v>0</v>
      </c>
      <c r="Z28">
        <f t="shared" si="6"/>
        <v>0</v>
      </c>
      <c r="AA28">
        <f t="shared" si="7"/>
        <v>0</v>
      </c>
      <c r="AB28">
        <f t="shared" si="8"/>
        <v>0</v>
      </c>
      <c r="AC28">
        <f t="shared" si="9"/>
        <v>0</v>
      </c>
      <c r="AD28">
        <f t="shared" si="10"/>
        <v>0</v>
      </c>
      <c r="AJ28" s="58" t="s">
        <v>102</v>
      </c>
      <c r="AT28" s="58" t="s">
        <v>102</v>
      </c>
    </row>
    <row r="29" spans="2:49" x14ac:dyDescent="0.2">
      <c r="E29" s="16" t="s">
        <v>111</v>
      </c>
      <c r="F29" s="210"/>
      <c r="G29" s="227"/>
      <c r="H29" s="206"/>
      <c r="I29" s="203"/>
      <c r="J29" s="204"/>
      <c r="K29" s="237"/>
      <c r="L29" s="231"/>
      <c r="M29" s="232"/>
      <c r="N29" s="233"/>
      <c r="O29" s="234"/>
      <c r="U29">
        <f t="shared" si="1"/>
        <v>0</v>
      </c>
      <c r="V29">
        <f t="shared" si="2"/>
        <v>0</v>
      </c>
      <c r="W29">
        <f t="shared" si="3"/>
        <v>0</v>
      </c>
      <c r="X29" t="str">
        <f t="shared" si="4"/>
        <v>Only 30 degree branches</v>
      </c>
      <c r="Y29">
        <f t="shared" si="5"/>
        <v>0</v>
      </c>
      <c r="Z29">
        <f t="shared" si="6"/>
        <v>0</v>
      </c>
      <c r="AA29">
        <f t="shared" si="7"/>
        <v>0</v>
      </c>
      <c r="AB29">
        <f t="shared" si="8"/>
        <v>0</v>
      </c>
      <c r="AC29">
        <f t="shared" si="9"/>
        <v>0</v>
      </c>
      <c r="AD29">
        <f t="shared" si="10"/>
        <v>0</v>
      </c>
      <c r="AJ29" s="202" t="s">
        <v>103</v>
      </c>
      <c r="AT29" s="202" t="s">
        <v>103</v>
      </c>
    </row>
    <row r="30" spans="2:49" x14ac:dyDescent="0.2">
      <c r="C30" s="16" t="s">
        <v>25</v>
      </c>
      <c r="D30" s="235"/>
      <c r="E30" s="235"/>
      <c r="F30" s="210"/>
      <c r="G30" s="225" t="s">
        <v>25</v>
      </c>
      <c r="H30" s="221">
        <f>+IF(E$12="yes",D30*1,0)</f>
        <v>0</v>
      </c>
      <c r="I30" s="222">
        <f>+D30*$E$19</f>
        <v>0</v>
      </c>
      <c r="J30" s="223">
        <f>+D30*1</f>
        <v>0</v>
      </c>
      <c r="K30" s="236">
        <f>+D30+E30</f>
        <v>0</v>
      </c>
      <c r="L30" s="222">
        <f t="shared" ref="L30:L39" si="11">+IF($E$14="flex hose",D30,"")</f>
        <v>0</v>
      </c>
      <c r="M30" s="224">
        <f t="shared" ref="M30:M39" si="12">+IF($E$14="flex hose",D30*2,"")</f>
        <v>0</v>
      </c>
      <c r="N30" s="223">
        <f t="shared" ref="N30:N39" si="13">+IF($E$14="flex hose",ROUNDUP(D30*E$15/5,0)*5,"")</f>
        <v>0</v>
      </c>
      <c r="O30" s="221" t="str">
        <f t="shared" ref="O30:O39" si="14">+IF($E$14="Machine adapter",D30,"")</f>
        <v/>
      </c>
      <c r="P30" s="66"/>
      <c r="Q30" s="66"/>
      <c r="R30" s="66"/>
      <c r="S30" s="66"/>
      <c r="T30" s="66"/>
      <c r="U30">
        <f t="shared" si="1"/>
        <v>0</v>
      </c>
      <c r="V30">
        <f t="shared" si="2"/>
        <v>0</v>
      </c>
      <c r="W30">
        <f t="shared" si="3"/>
        <v>0</v>
      </c>
      <c r="X30" t="str">
        <f t="shared" si="4"/>
        <v>Both 30 and 45 degrees</v>
      </c>
      <c r="Y30">
        <f t="shared" si="5"/>
        <v>0</v>
      </c>
      <c r="Z30">
        <f t="shared" si="6"/>
        <v>0</v>
      </c>
      <c r="AA30">
        <f t="shared" si="7"/>
        <v>0</v>
      </c>
      <c r="AB30">
        <f t="shared" si="8"/>
        <v>0</v>
      </c>
      <c r="AC30">
        <f t="shared" si="9"/>
        <v>0</v>
      </c>
      <c r="AD30">
        <f t="shared" si="10"/>
        <v>0</v>
      </c>
      <c r="AG30" s="66"/>
      <c r="AH30" s="66"/>
      <c r="AJ30" s="202" t="s">
        <v>104</v>
      </c>
      <c r="AQ30" s="66"/>
      <c r="AR30" s="66"/>
      <c r="AT30" s="202" t="s">
        <v>104</v>
      </c>
    </row>
    <row r="31" spans="2:49" x14ac:dyDescent="0.2">
      <c r="C31" s="16" t="s">
        <v>26</v>
      </c>
      <c r="D31" s="235">
        <v>8</v>
      </c>
      <c r="E31" s="235"/>
      <c r="F31" s="210"/>
      <c r="G31" s="205" t="s">
        <v>26</v>
      </c>
      <c r="H31" s="213">
        <f t="shared" ref="H31:H39" si="15">+IF(E$12="yes",D31*1,0)</f>
        <v>0</v>
      </c>
      <c r="I31" s="214">
        <f t="shared" ref="I31:I39" si="16">+D31*$E$19</f>
        <v>16</v>
      </c>
      <c r="J31" s="215">
        <f t="shared" ref="J31:J39" si="17">+D31*1</f>
        <v>8</v>
      </c>
      <c r="K31" s="238">
        <f t="shared" ref="K31:K39" si="18">+D31+E31</f>
        <v>8</v>
      </c>
      <c r="L31" s="214">
        <f t="shared" si="11"/>
        <v>8</v>
      </c>
      <c r="M31" s="216">
        <f t="shared" si="12"/>
        <v>16</v>
      </c>
      <c r="N31" s="215">
        <f t="shared" si="13"/>
        <v>25</v>
      </c>
      <c r="O31" s="213" t="str">
        <f t="shared" si="14"/>
        <v/>
      </c>
      <c r="P31" s="66"/>
      <c r="Q31" s="66"/>
      <c r="R31" s="66"/>
      <c r="S31" s="66"/>
      <c r="T31" s="66"/>
      <c r="U31">
        <f t="shared" si="1"/>
        <v>0</v>
      </c>
      <c r="V31">
        <f t="shared" si="2"/>
        <v>0</v>
      </c>
      <c r="W31">
        <f t="shared" si="3"/>
        <v>0</v>
      </c>
      <c r="X31">
        <f t="shared" si="4"/>
        <v>0</v>
      </c>
      <c r="Y31">
        <f t="shared" si="5"/>
        <v>0</v>
      </c>
      <c r="Z31">
        <f t="shared" si="6"/>
        <v>0</v>
      </c>
      <c r="AA31">
        <f t="shared" si="7"/>
        <v>0</v>
      </c>
      <c r="AB31">
        <f t="shared" si="8"/>
        <v>0</v>
      </c>
      <c r="AC31">
        <f t="shared" si="9"/>
        <v>0</v>
      </c>
      <c r="AD31">
        <f t="shared" si="10"/>
        <v>0</v>
      </c>
    </row>
    <row r="32" spans="2:49" x14ac:dyDescent="0.2">
      <c r="C32" s="16" t="s">
        <v>27</v>
      </c>
      <c r="D32" s="235">
        <v>1</v>
      </c>
      <c r="E32" s="235"/>
      <c r="F32" s="210"/>
      <c r="G32" s="225" t="s">
        <v>27</v>
      </c>
      <c r="H32" s="221">
        <f t="shared" si="15"/>
        <v>0</v>
      </c>
      <c r="I32" s="222">
        <f t="shared" si="16"/>
        <v>2</v>
      </c>
      <c r="J32" s="223">
        <f t="shared" si="17"/>
        <v>1</v>
      </c>
      <c r="K32" s="236">
        <f t="shared" si="18"/>
        <v>1</v>
      </c>
      <c r="L32" s="222">
        <f t="shared" si="11"/>
        <v>1</v>
      </c>
      <c r="M32" s="224">
        <f t="shared" si="12"/>
        <v>2</v>
      </c>
      <c r="N32" s="223">
        <f t="shared" si="13"/>
        <v>5</v>
      </c>
      <c r="O32" s="221" t="str">
        <f t="shared" si="14"/>
        <v/>
      </c>
      <c r="P32" s="66"/>
      <c r="Q32" s="66"/>
      <c r="R32" s="66"/>
      <c r="S32" s="66"/>
      <c r="T32" s="66"/>
      <c r="U32">
        <f t="shared" si="1"/>
        <v>0</v>
      </c>
      <c r="V32">
        <f t="shared" si="2"/>
        <v>0</v>
      </c>
      <c r="W32">
        <f t="shared" si="3"/>
        <v>0</v>
      </c>
      <c r="X32">
        <f t="shared" si="4"/>
        <v>0</v>
      </c>
      <c r="Y32">
        <f t="shared" si="5"/>
        <v>0</v>
      </c>
      <c r="Z32">
        <f t="shared" si="6"/>
        <v>0</v>
      </c>
      <c r="AA32">
        <f t="shared" si="7"/>
        <v>0</v>
      </c>
      <c r="AB32">
        <f t="shared" si="8"/>
        <v>0</v>
      </c>
      <c r="AC32">
        <f t="shared" si="9"/>
        <v>0</v>
      </c>
      <c r="AD32">
        <f t="shared" si="10"/>
        <v>0</v>
      </c>
    </row>
    <row r="33" spans="3:30" x14ac:dyDescent="0.2">
      <c r="C33" s="16" t="s">
        <v>28</v>
      </c>
      <c r="D33" s="235">
        <v>7</v>
      </c>
      <c r="E33" s="235"/>
      <c r="F33" s="210"/>
      <c r="G33" s="205" t="s">
        <v>28</v>
      </c>
      <c r="H33" s="213">
        <f t="shared" si="15"/>
        <v>0</v>
      </c>
      <c r="I33" s="214">
        <f t="shared" si="16"/>
        <v>14</v>
      </c>
      <c r="J33" s="215">
        <f t="shared" si="17"/>
        <v>7</v>
      </c>
      <c r="K33" s="238">
        <f t="shared" si="18"/>
        <v>7</v>
      </c>
      <c r="L33" s="214">
        <f t="shared" si="11"/>
        <v>7</v>
      </c>
      <c r="M33" s="216">
        <f t="shared" si="12"/>
        <v>14</v>
      </c>
      <c r="N33" s="215">
        <f t="shared" si="13"/>
        <v>25</v>
      </c>
      <c r="O33" s="213" t="str">
        <f t="shared" si="14"/>
        <v/>
      </c>
      <c r="P33" s="66"/>
      <c r="Q33" s="66"/>
      <c r="R33" s="66"/>
      <c r="S33" s="66"/>
      <c r="T33" s="66"/>
      <c r="U33">
        <f t="shared" si="1"/>
        <v>0</v>
      </c>
      <c r="V33">
        <f t="shared" si="2"/>
        <v>0</v>
      </c>
      <c r="W33">
        <f t="shared" si="3"/>
        <v>0</v>
      </c>
      <c r="X33">
        <f t="shared" si="4"/>
        <v>0</v>
      </c>
      <c r="Y33">
        <f t="shared" si="5"/>
        <v>0</v>
      </c>
      <c r="Z33">
        <f t="shared" si="6"/>
        <v>0</v>
      </c>
      <c r="AA33">
        <f t="shared" si="7"/>
        <v>0</v>
      </c>
      <c r="AB33">
        <f t="shared" si="8"/>
        <v>0</v>
      </c>
      <c r="AC33">
        <f t="shared" si="9"/>
        <v>0</v>
      </c>
      <c r="AD33">
        <f t="shared" si="10"/>
        <v>0</v>
      </c>
    </row>
    <row r="34" spans="3:30" x14ac:dyDescent="0.2">
      <c r="C34" s="16" t="s">
        <v>29</v>
      </c>
      <c r="D34" s="235"/>
      <c r="E34" s="235"/>
      <c r="F34" s="210"/>
      <c r="G34" s="225" t="s">
        <v>29</v>
      </c>
      <c r="H34" s="221">
        <f t="shared" si="15"/>
        <v>0</v>
      </c>
      <c r="I34" s="222">
        <f t="shared" si="16"/>
        <v>0</v>
      </c>
      <c r="J34" s="223">
        <f t="shared" si="17"/>
        <v>0</v>
      </c>
      <c r="K34" s="236">
        <f t="shared" si="18"/>
        <v>0</v>
      </c>
      <c r="L34" s="222">
        <f t="shared" si="11"/>
        <v>0</v>
      </c>
      <c r="M34" s="224">
        <f t="shared" si="12"/>
        <v>0</v>
      </c>
      <c r="N34" s="223">
        <f t="shared" si="13"/>
        <v>0</v>
      </c>
      <c r="O34" s="221" t="str">
        <f t="shared" si="14"/>
        <v/>
      </c>
      <c r="P34" s="66"/>
      <c r="Q34" s="66"/>
      <c r="R34" s="66"/>
      <c r="S34" s="66"/>
      <c r="T34" s="66"/>
      <c r="U34" s="66"/>
      <c r="V34" s="66"/>
    </row>
    <row r="35" spans="3:30" x14ac:dyDescent="0.2">
      <c r="C35" s="16" t="s">
        <v>30</v>
      </c>
      <c r="D35" s="235"/>
      <c r="E35" s="235"/>
      <c r="F35" s="210"/>
      <c r="G35" s="205" t="s">
        <v>30</v>
      </c>
      <c r="H35" s="213">
        <f t="shared" si="15"/>
        <v>0</v>
      </c>
      <c r="I35" s="214">
        <f t="shared" si="16"/>
        <v>0</v>
      </c>
      <c r="J35" s="215">
        <f t="shared" si="17"/>
        <v>0</v>
      </c>
      <c r="K35" s="238">
        <f t="shared" si="18"/>
        <v>0</v>
      </c>
      <c r="L35" s="214">
        <f t="shared" si="11"/>
        <v>0</v>
      </c>
      <c r="M35" s="216">
        <f t="shared" si="12"/>
        <v>0</v>
      </c>
      <c r="N35" s="215">
        <f t="shared" si="13"/>
        <v>0</v>
      </c>
      <c r="O35" s="213" t="str">
        <f t="shared" si="14"/>
        <v/>
      </c>
      <c r="P35" s="66"/>
      <c r="Q35" s="66"/>
      <c r="R35" s="66"/>
      <c r="S35" s="66"/>
      <c r="T35" s="66"/>
      <c r="U35" s="66"/>
      <c r="V35" s="66"/>
    </row>
    <row r="36" spans="3:30" x14ac:dyDescent="0.2">
      <c r="C36" s="16" t="s">
        <v>31</v>
      </c>
      <c r="D36" s="235"/>
      <c r="E36" s="235"/>
      <c r="F36" s="210"/>
      <c r="G36" s="225" t="s">
        <v>31</v>
      </c>
      <c r="H36" s="221">
        <f t="shared" si="15"/>
        <v>0</v>
      </c>
      <c r="I36" s="222">
        <f t="shared" si="16"/>
        <v>0</v>
      </c>
      <c r="J36" s="223">
        <f t="shared" si="17"/>
        <v>0</v>
      </c>
      <c r="K36" s="236">
        <f t="shared" si="18"/>
        <v>0</v>
      </c>
      <c r="L36" s="222">
        <f t="shared" si="11"/>
        <v>0</v>
      </c>
      <c r="M36" s="224">
        <f t="shared" si="12"/>
        <v>0</v>
      </c>
      <c r="N36" s="223">
        <f t="shared" si="13"/>
        <v>0</v>
      </c>
      <c r="O36" s="221" t="str">
        <f t="shared" si="14"/>
        <v/>
      </c>
      <c r="P36" s="66"/>
      <c r="Q36" s="66"/>
      <c r="R36" s="66"/>
      <c r="S36" s="66"/>
      <c r="T36" s="66"/>
      <c r="U36" s="66"/>
      <c r="V36" s="66"/>
    </row>
    <row r="37" spans="3:30" x14ac:dyDescent="0.2">
      <c r="C37" s="16" t="s">
        <v>32</v>
      </c>
      <c r="D37" s="235"/>
      <c r="E37" s="235"/>
      <c r="F37" s="210"/>
      <c r="G37" s="205" t="s">
        <v>32</v>
      </c>
      <c r="H37" s="213">
        <f t="shared" si="15"/>
        <v>0</v>
      </c>
      <c r="I37" s="214">
        <f t="shared" si="16"/>
        <v>0</v>
      </c>
      <c r="J37" s="215">
        <f t="shared" si="17"/>
        <v>0</v>
      </c>
      <c r="K37" s="238">
        <f t="shared" si="18"/>
        <v>0</v>
      </c>
      <c r="L37" s="214">
        <f t="shared" si="11"/>
        <v>0</v>
      </c>
      <c r="M37" s="216">
        <f t="shared" si="12"/>
        <v>0</v>
      </c>
      <c r="N37" s="215">
        <f t="shared" si="13"/>
        <v>0</v>
      </c>
      <c r="O37" s="213" t="str">
        <f t="shared" si="14"/>
        <v/>
      </c>
      <c r="P37" s="66"/>
      <c r="Q37" s="66"/>
      <c r="R37" s="66"/>
      <c r="S37" s="66"/>
      <c r="T37" s="66"/>
      <c r="U37" s="66"/>
      <c r="V37" s="66"/>
    </row>
    <row r="38" spans="3:30" x14ac:dyDescent="0.2">
      <c r="C38" s="16" t="s">
        <v>45</v>
      </c>
      <c r="D38" s="235"/>
      <c r="E38" s="235"/>
      <c r="F38" s="210"/>
      <c r="G38" s="225" t="s">
        <v>45</v>
      </c>
      <c r="H38" s="221">
        <f t="shared" si="15"/>
        <v>0</v>
      </c>
      <c r="I38" s="222">
        <f t="shared" si="16"/>
        <v>0</v>
      </c>
      <c r="J38" s="223">
        <f t="shared" si="17"/>
        <v>0</v>
      </c>
      <c r="K38" s="236">
        <f t="shared" si="18"/>
        <v>0</v>
      </c>
      <c r="L38" s="222">
        <f t="shared" si="11"/>
        <v>0</v>
      </c>
      <c r="M38" s="224">
        <f t="shared" si="12"/>
        <v>0</v>
      </c>
      <c r="N38" s="223">
        <f t="shared" si="13"/>
        <v>0</v>
      </c>
      <c r="O38" s="221" t="str">
        <f t="shared" si="14"/>
        <v/>
      </c>
      <c r="P38" s="66"/>
      <c r="Q38" s="66"/>
      <c r="R38" s="66"/>
      <c r="S38" s="66"/>
      <c r="T38" s="66"/>
      <c r="U38" s="66"/>
      <c r="V38" s="66"/>
    </row>
    <row r="39" spans="3:30" ht="13.5" thickBot="1" x14ac:dyDescent="0.25">
      <c r="C39" s="16" t="s">
        <v>34</v>
      </c>
      <c r="D39" s="235"/>
      <c r="E39" s="235"/>
      <c r="F39" s="210"/>
      <c r="G39" s="24" t="s">
        <v>34</v>
      </c>
      <c r="H39" s="217">
        <f t="shared" si="15"/>
        <v>0</v>
      </c>
      <c r="I39" s="218">
        <f t="shared" si="16"/>
        <v>0</v>
      </c>
      <c r="J39" s="219">
        <f t="shared" si="17"/>
        <v>0</v>
      </c>
      <c r="K39" s="239">
        <f t="shared" si="18"/>
        <v>0</v>
      </c>
      <c r="L39" s="218">
        <f t="shared" si="11"/>
        <v>0</v>
      </c>
      <c r="M39" s="220">
        <f t="shared" si="12"/>
        <v>0</v>
      </c>
      <c r="N39" s="219">
        <f t="shared" si="13"/>
        <v>0</v>
      </c>
      <c r="O39" s="217" t="str">
        <f t="shared" si="14"/>
        <v/>
      </c>
      <c r="P39" s="66"/>
      <c r="Q39" s="66"/>
      <c r="R39" s="66"/>
      <c r="S39" s="66"/>
      <c r="T39" s="66"/>
      <c r="U39" s="66"/>
      <c r="V39" s="66"/>
    </row>
    <row r="40" spans="3:30" x14ac:dyDescent="0.2">
      <c r="F40" s="210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</row>
  </sheetData>
  <sheetProtection algorithmName="SHA-512" hashValue="oOw6zOKbpEeu2OYAQ7wgY2ejpCHoEK9qQKV2WOddaq9FCqi4Mxs8pHdYzqUZIOpDdxDztwe6tTzo+LzF6IEXfA==" saltValue="ih68wlrJp5Pe/GAJAbyDvg==" spinCount="100000" sheet="1" objects="1" scenarios="1"/>
  <mergeCells count="14">
    <mergeCell ref="M16:N16"/>
    <mergeCell ref="M12:N12"/>
    <mergeCell ref="M14:N14"/>
    <mergeCell ref="B3:O3"/>
    <mergeCell ref="L10:N10"/>
    <mergeCell ref="I12:J12"/>
    <mergeCell ref="I14:J14"/>
    <mergeCell ref="I16:J16"/>
    <mergeCell ref="G26:O26"/>
    <mergeCell ref="I18:N18"/>
    <mergeCell ref="I19:N19"/>
    <mergeCell ref="I20:N20"/>
    <mergeCell ref="I21:N21"/>
    <mergeCell ref="I22:N22"/>
  </mergeCells>
  <dataValidations count="11">
    <dataValidation type="list" allowBlank="1" showInputMessage="1" showErrorMessage="1" sqref="E13">
      <formula1>U12:U13</formula1>
    </dataValidation>
    <dataValidation type="list" allowBlank="1" showInputMessage="1" showErrorMessage="1" sqref="E10 E12">
      <formula1>$U$12:$U$13</formula1>
    </dataValidation>
    <dataValidation type="list" allowBlank="1" showInputMessage="1" showErrorMessage="1" sqref="E14">
      <formula1>$U$16:$U$20</formula1>
    </dataValidation>
    <dataValidation type="list" allowBlank="1" showInputMessage="1" showErrorMessage="1" sqref="I12:J12">
      <formula1>$U$23:$U$26</formula1>
    </dataValidation>
    <dataValidation type="list" allowBlank="1" showInputMessage="1" showErrorMessage="1" sqref="I14:J14">
      <formula1>$X$23:$X$25</formula1>
    </dataValidation>
    <dataValidation type="list" allowBlank="1" showInputMessage="1" showErrorMessage="1" sqref="I16:J16">
      <formula1>$X$28:$X$30</formula1>
    </dataValidation>
    <dataValidation type="list" allowBlank="1" showInputMessage="1" showErrorMessage="1" sqref="M12:N12">
      <formula1>$X$17:$X$19</formula1>
    </dataValidation>
    <dataValidation type="list" allowBlank="1" showInputMessage="1" showErrorMessage="1" sqref="M14:N14">
      <formula1>$Y$4:$Y$12</formula1>
    </dataValidation>
    <dataValidation type="list" allowBlank="1" showInputMessage="1" showErrorMessage="1" sqref="L10">
      <formula1>$AA$4:$AA$8</formula1>
    </dataValidation>
    <dataValidation type="list" allowBlank="1" showInputMessage="1" showErrorMessage="1" sqref="M16:N16">
      <formula1>$AA$17:$AA$21</formula1>
    </dataValidation>
    <dataValidation type="list" allowBlank="1" showInputMessage="1" showErrorMessage="1" sqref="R3">
      <formula1>$T$3:$T$4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Calculate Duct - Formulas</vt:lpstr>
      <vt:lpstr>Calculate Duct size (2)</vt:lpstr>
      <vt:lpstr>Calculate Duct size</vt:lpstr>
      <vt:lpstr>CFM Calculator</vt:lpstr>
      <vt:lpstr>Printed CFM Numbers</vt:lpstr>
      <vt:lpstr>Project information</vt:lpstr>
      <vt:lpstr>'CFM Calculator'!Print_Area</vt:lpstr>
    </vt:vector>
  </TitlesOfParts>
  <Company>DISA Systems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Niels Haugaard</dc:creator>
  <cp:lastModifiedBy>Niels Haugaard</cp:lastModifiedBy>
  <cp:lastPrinted>2006-07-28T14:55:29Z</cp:lastPrinted>
  <dcterms:created xsi:type="dcterms:W3CDTF">2004-04-30T03:40:07Z</dcterms:created>
  <dcterms:modified xsi:type="dcterms:W3CDTF">2024-02-20T04:58:20Z</dcterms:modified>
</cp:coreProperties>
</file>